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tscin-my.sharepoint.com/personal/indycar_ptscin_onmicrosoft_com/Documents/"/>
    </mc:Choice>
  </mc:AlternateContent>
  <xr:revisionPtr revIDLastSave="219" documentId="8_{451603DD-1899-48A4-B974-D7415F73722D}" xr6:coauthVersionLast="47" xr6:coauthVersionMax="47" xr10:uidLastSave="{612A3340-FC94-430D-8A55-DA51A5BA8281}"/>
  <bookViews>
    <workbookView showHorizontalScroll="0" showVerticalScroll="0" showSheetTabs="0" xWindow="28680" yWindow="-120" windowWidth="20730" windowHeight="11760" xr2:uid="{595E06C9-17FE-4690-83D3-EC24BF504961}"/>
    <workbookView xWindow="-105" yWindow="11235" windowWidth="22215" windowHeight="4350" xr2:uid="{A8D3277F-839E-4FD9-B725-9706E069817C}"/>
  </bookViews>
  <sheets>
    <sheet name="Temps" sheetId="11" r:id="rId1"/>
    <sheet name="2026 Temp Archive" sheetId="36" r:id="rId2"/>
    <sheet name="Pit Lane" sheetId="28" r:id="rId3"/>
    <sheet name="times" sheetId="3" r:id="rId4"/>
    <sheet name="2025 Temp Archive" sheetId="35" r:id="rId5"/>
    <sheet name="2024 Temp Archive" sheetId="34" r:id="rId6"/>
    <sheet name="2023 Temp Archive" sheetId="33" r:id="rId7"/>
    <sheet name="2022 Temp Archive" sheetId="32" r:id="rId8"/>
    <sheet name="2021 Temp Archive" sheetId="31" r:id="rId9"/>
    <sheet name="2020 Temp Archive" sheetId="30" r:id="rId10"/>
    <sheet name="2019 Temp Archive" sheetId="29" r:id="rId11"/>
    <sheet name="2018 Temp Archive" sheetId="27" r:id="rId12"/>
    <sheet name="2017 Temp Archive" sheetId="25" r:id="rId13"/>
    <sheet name="2016 Temp Archive" sheetId="24" r:id="rId14"/>
    <sheet name="2015 Temp Archive" sheetId="23" r:id="rId15"/>
    <sheet name="2014 Temp archive " sheetId="19" r:id="rId16"/>
    <sheet name="2013 Temp archive" sheetId="18" r:id="rId17"/>
    <sheet name="2012 Temp archive" sheetId="15" state="hidden" r:id="rId18"/>
    <sheet name="2011 Temp archive" sheetId="14" r:id="rId19"/>
    <sheet name="2010 Temp archive " sheetId="12" r:id="rId20"/>
    <sheet name="2009 Temp archive" sheetId="10" r:id="rId21"/>
    <sheet name="2008 Temp archive" sheetId="9" r:id="rId22"/>
    <sheet name="2007 Temps archive" sheetId="2" r:id="rId23"/>
  </sheets>
  <definedNames>
    <definedName name="_xlnm._FilterDatabase" localSheetId="0" hidden="1">Temps!#REF!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33" i="36" l="1"/>
  <c r="N1332" i="36"/>
  <c r="N1331" i="36"/>
  <c r="N1330" i="36"/>
  <c r="N1329" i="36"/>
  <c r="N1328" i="36"/>
  <c r="N1327" i="36"/>
  <c r="N1326" i="36"/>
  <c r="N1325" i="36"/>
  <c r="N1324" i="36"/>
  <c r="N1323" i="36"/>
  <c r="B42" i="11"/>
  <c r="B45" i="11" s="1"/>
  <c r="N1313" i="36"/>
  <c r="N1312" i="36"/>
  <c r="N1311" i="36"/>
  <c r="N1303" i="36"/>
  <c r="N1302" i="36"/>
  <c r="N1301" i="36"/>
  <c r="N1300" i="36"/>
  <c r="N1299" i="36"/>
  <c r="N1298" i="36"/>
  <c r="N1292" i="36"/>
  <c r="N1291" i="36"/>
  <c r="N1290" i="36"/>
  <c r="N1289" i="36"/>
  <c r="N1286" i="36"/>
  <c r="M16" i="11"/>
  <c r="N16" i="11"/>
  <c r="O16" i="11"/>
  <c r="M17" i="11"/>
  <c r="N17" i="11"/>
  <c r="O17" i="11"/>
  <c r="M18" i="11"/>
  <c r="N18" i="11"/>
  <c r="O18" i="11"/>
  <c r="M19" i="11"/>
  <c r="N19" i="11"/>
  <c r="O19" i="11"/>
  <c r="N1279" i="36"/>
  <c r="N1278" i="36"/>
  <c r="N1277" i="36"/>
  <c r="N1275" i="36"/>
  <c r="N1274" i="36"/>
  <c r="N1320" i="36"/>
  <c r="O1320" i="36"/>
  <c r="P1320" i="36"/>
  <c r="N1321" i="36"/>
  <c r="O1321" i="36"/>
  <c r="P1321" i="36"/>
  <c r="N1322" i="36"/>
  <c r="O1322" i="36"/>
  <c r="P1322" i="36"/>
  <c r="O1323" i="36"/>
  <c r="P1323" i="36"/>
  <c r="O1324" i="36"/>
  <c r="P1324" i="36"/>
  <c r="O1325" i="36"/>
  <c r="P1325" i="36"/>
  <c r="O1326" i="36"/>
  <c r="P1326" i="36"/>
  <c r="O1327" i="36"/>
  <c r="P1327" i="36"/>
  <c r="O1328" i="36"/>
  <c r="P1328" i="36"/>
  <c r="O1329" i="36"/>
  <c r="P1329" i="36"/>
  <c r="O1330" i="36"/>
  <c r="P1330" i="36"/>
  <c r="O1331" i="36"/>
  <c r="P1331" i="36"/>
  <c r="O1332" i="36"/>
  <c r="P1332" i="36"/>
  <c r="O1333" i="36"/>
  <c r="P1333" i="36"/>
  <c r="N1288" i="36"/>
  <c r="O1288" i="36"/>
  <c r="P1288" i="36"/>
  <c r="O1289" i="36"/>
  <c r="P1289" i="36"/>
  <c r="O1290" i="36"/>
  <c r="P1290" i="36"/>
  <c r="O1291" i="36"/>
  <c r="P1291" i="36"/>
  <c r="O1292" i="36"/>
  <c r="P1292" i="36"/>
  <c r="N1293" i="36"/>
  <c r="O1293" i="36"/>
  <c r="P1293" i="36"/>
  <c r="N1294" i="36"/>
  <c r="O1294" i="36"/>
  <c r="P1294" i="36"/>
  <c r="N1295" i="36"/>
  <c r="O1295" i="36"/>
  <c r="P1295" i="36"/>
  <c r="N1296" i="36"/>
  <c r="O1296" i="36"/>
  <c r="P1296" i="36"/>
  <c r="N1297" i="36"/>
  <c r="O1297" i="36"/>
  <c r="P1297" i="36"/>
  <c r="O1298" i="36"/>
  <c r="P1298" i="36"/>
  <c r="O1299" i="36"/>
  <c r="P1299" i="36"/>
  <c r="O1300" i="36"/>
  <c r="P1300" i="36"/>
  <c r="O1301" i="36"/>
  <c r="P1301" i="36"/>
  <c r="O1302" i="36"/>
  <c r="P1302" i="36"/>
  <c r="O1303" i="36"/>
  <c r="P1303" i="36"/>
  <c r="N1304" i="36"/>
  <c r="O1304" i="36"/>
  <c r="P1304" i="36"/>
  <c r="N1305" i="36"/>
  <c r="O1305" i="36"/>
  <c r="P1305" i="36"/>
  <c r="N1306" i="36"/>
  <c r="O1306" i="36"/>
  <c r="P1306" i="36"/>
  <c r="N1307" i="36"/>
  <c r="O1307" i="36"/>
  <c r="P1307" i="36"/>
  <c r="N1308" i="36"/>
  <c r="O1308" i="36"/>
  <c r="P1308" i="36"/>
  <c r="N1309" i="36"/>
  <c r="O1309" i="36"/>
  <c r="P1309" i="36"/>
  <c r="N1310" i="36"/>
  <c r="O1310" i="36"/>
  <c r="P1310" i="36"/>
  <c r="O1311" i="36"/>
  <c r="P1311" i="36"/>
  <c r="O1312" i="36"/>
  <c r="P1312" i="36"/>
  <c r="O1313" i="36"/>
  <c r="P1313" i="36"/>
  <c r="N1316" i="36"/>
  <c r="O1316" i="36"/>
  <c r="P1316" i="36"/>
  <c r="N1317" i="36"/>
  <c r="O1317" i="36"/>
  <c r="P1317" i="36"/>
  <c r="N1318" i="36"/>
  <c r="O1318" i="36"/>
  <c r="P1318" i="36"/>
  <c r="N1319" i="36"/>
  <c r="O1319" i="36"/>
  <c r="P1319" i="36"/>
  <c r="O1274" i="36"/>
  <c r="P1274" i="36"/>
  <c r="O1275" i="36"/>
  <c r="P1275" i="36"/>
  <c r="N1276" i="36"/>
  <c r="O1276" i="36"/>
  <c r="P1276" i="36"/>
  <c r="O1277" i="36"/>
  <c r="P1277" i="36"/>
  <c r="O1278" i="36"/>
  <c r="P1278" i="36"/>
  <c r="O1279" i="36"/>
  <c r="P1279" i="36"/>
  <c r="N1280" i="36"/>
  <c r="O1280" i="36"/>
  <c r="P1280" i="36"/>
  <c r="N1281" i="36"/>
  <c r="O1281" i="36"/>
  <c r="P1281" i="36"/>
  <c r="N1282" i="36"/>
  <c r="O1282" i="36"/>
  <c r="P1282" i="36"/>
  <c r="N1285" i="36"/>
  <c r="O1285" i="36"/>
  <c r="P1285" i="36"/>
  <c r="O1286" i="36"/>
  <c r="P1286" i="36"/>
  <c r="N1287" i="36"/>
  <c r="O1287" i="36"/>
  <c r="P1287" i="36"/>
  <c r="N1269" i="36"/>
  <c r="O1269" i="36"/>
  <c r="P1269" i="36"/>
  <c r="N1270" i="36"/>
  <c r="O1270" i="36"/>
  <c r="P1270" i="36"/>
  <c r="N1271" i="36"/>
  <c r="O1271" i="36"/>
  <c r="P1271" i="36"/>
  <c r="N1272" i="36"/>
  <c r="O1272" i="36"/>
  <c r="P1272" i="36"/>
  <c r="N1273" i="36"/>
  <c r="O1273" i="36"/>
  <c r="P1273" i="36"/>
  <c r="N1256" i="36"/>
  <c r="N1255" i="36"/>
  <c r="N1254" i="36"/>
  <c r="N1253" i="36"/>
  <c r="N1252" i="36"/>
  <c r="N1251" i="36"/>
  <c r="N1250" i="36"/>
  <c r="N1249" i="36"/>
  <c r="N1248" i="36"/>
  <c r="N1247" i="36"/>
  <c r="N1262" i="36"/>
  <c r="O1262" i="36"/>
  <c r="P1262" i="36"/>
  <c r="N1263" i="36"/>
  <c r="O1263" i="36"/>
  <c r="P1263" i="36"/>
  <c r="N1264" i="36"/>
  <c r="O1264" i="36"/>
  <c r="P1264" i="36"/>
  <c r="N1265" i="36"/>
  <c r="O1265" i="36"/>
  <c r="P1265" i="36"/>
  <c r="N1238" i="36"/>
  <c r="N1261" i="36"/>
  <c r="O1261" i="36"/>
  <c r="P1261" i="36"/>
  <c r="N1257" i="36"/>
  <c r="O1257" i="36"/>
  <c r="P1257" i="36"/>
  <c r="N1258" i="36"/>
  <c r="O1258" i="36"/>
  <c r="P1258" i="36"/>
  <c r="N1259" i="36"/>
  <c r="O1259" i="36"/>
  <c r="P1259" i="36"/>
  <c r="N1260" i="36"/>
  <c r="O1260" i="36"/>
  <c r="P1260" i="36"/>
  <c r="N1244" i="36"/>
  <c r="O1244" i="36"/>
  <c r="P1244" i="36"/>
  <c r="N1235" i="36"/>
  <c r="N1234" i="36"/>
  <c r="N1233" i="36"/>
  <c r="O1235" i="36"/>
  <c r="P1235" i="36"/>
  <c r="N1230" i="36"/>
  <c r="P1234" i="36"/>
  <c r="O1234" i="36"/>
  <c r="P1233" i="36"/>
  <c r="O1233" i="36"/>
  <c r="P1232" i="36"/>
  <c r="O1232" i="36"/>
  <c r="N1232" i="36"/>
  <c r="P1231" i="36"/>
  <c r="O1231" i="36"/>
  <c r="N1231" i="36"/>
  <c r="P1230" i="36"/>
  <c r="O1230" i="36"/>
  <c r="P1229" i="36"/>
  <c r="O1229" i="36"/>
  <c r="N1229" i="36"/>
  <c r="N1226" i="36"/>
  <c r="N1225" i="36"/>
  <c r="N1224" i="36"/>
  <c r="N1223" i="36"/>
  <c r="N1222" i="36"/>
  <c r="N1217" i="36"/>
  <c r="O1217" i="36"/>
  <c r="P1217" i="36"/>
  <c r="N1211" i="36"/>
  <c r="N1210" i="36"/>
  <c r="N1209" i="36"/>
  <c r="N1208" i="36"/>
  <c r="M9" i="11"/>
  <c r="N1206" i="36"/>
  <c r="O9" i="11"/>
  <c r="M10" i="11"/>
  <c r="N10" i="11"/>
  <c r="O10" i="11"/>
  <c r="M11" i="11"/>
  <c r="N11" i="11"/>
  <c r="O11" i="11"/>
  <c r="M12" i="11"/>
  <c r="N12" i="11"/>
  <c r="O12" i="11"/>
  <c r="M13" i="11"/>
  <c r="N13" i="11"/>
  <c r="O13" i="11"/>
  <c r="M14" i="11"/>
  <c r="N14" i="11"/>
  <c r="O14" i="11"/>
  <c r="M15" i="11"/>
  <c r="N15" i="11"/>
  <c r="O15" i="11"/>
  <c r="N1196" i="36"/>
  <c r="N1195" i="36"/>
  <c r="N1194" i="36"/>
  <c r="M6" i="11"/>
  <c r="N1192" i="36"/>
  <c r="N1191" i="36"/>
  <c r="N1190" i="36"/>
  <c r="N1239" i="36"/>
  <c r="O1239" i="36"/>
  <c r="P1239" i="36"/>
  <c r="N1240" i="36"/>
  <c r="O1240" i="36"/>
  <c r="P1240" i="36"/>
  <c r="N1241" i="36"/>
  <c r="O1241" i="36"/>
  <c r="P1241" i="36"/>
  <c r="N1242" i="36"/>
  <c r="O1242" i="36"/>
  <c r="P1242" i="36"/>
  <c r="N1243" i="36"/>
  <c r="O1243" i="36"/>
  <c r="P1243" i="36"/>
  <c r="N1245" i="36"/>
  <c r="O1245" i="36"/>
  <c r="P1245" i="36"/>
  <c r="N1246" i="36"/>
  <c r="O1246" i="36"/>
  <c r="P1246" i="36"/>
  <c r="O1247" i="36"/>
  <c r="P1247" i="36"/>
  <c r="O1248" i="36"/>
  <c r="P1248" i="36"/>
  <c r="O1249" i="36"/>
  <c r="P1249" i="36"/>
  <c r="O1250" i="36"/>
  <c r="P1250" i="36"/>
  <c r="O1251" i="36"/>
  <c r="P1251" i="36"/>
  <c r="O1252" i="36"/>
  <c r="P1252" i="36"/>
  <c r="O1253" i="36"/>
  <c r="P1253" i="36"/>
  <c r="O1254" i="36"/>
  <c r="P1254" i="36"/>
  <c r="O1255" i="36"/>
  <c r="P1255" i="36"/>
  <c r="O1256" i="36"/>
  <c r="P1256" i="36"/>
  <c r="N1203" i="36"/>
  <c r="O1203" i="36"/>
  <c r="P1203" i="36"/>
  <c r="N1204" i="36"/>
  <c r="O1204" i="36"/>
  <c r="P1204" i="36"/>
  <c r="N1205" i="36"/>
  <c r="O1205" i="36"/>
  <c r="P1205" i="36"/>
  <c r="O1206" i="36"/>
  <c r="P1206" i="36"/>
  <c r="N1207" i="36"/>
  <c r="O1207" i="36"/>
  <c r="P1207" i="36"/>
  <c r="O1208" i="36"/>
  <c r="P1208" i="36"/>
  <c r="O1209" i="36"/>
  <c r="P1209" i="36"/>
  <c r="O1210" i="36"/>
  <c r="P1210" i="36"/>
  <c r="O1211" i="36"/>
  <c r="P1211" i="36"/>
  <c r="N1212" i="36"/>
  <c r="O1212" i="36"/>
  <c r="P1212" i="36"/>
  <c r="N1213" i="36"/>
  <c r="O1213" i="36"/>
  <c r="P1213" i="36"/>
  <c r="N1214" i="36"/>
  <c r="O1214" i="36"/>
  <c r="P1214" i="36"/>
  <c r="N1215" i="36"/>
  <c r="O1215" i="36"/>
  <c r="P1215" i="36"/>
  <c r="N1216" i="36"/>
  <c r="O1216" i="36"/>
  <c r="P1216" i="36"/>
  <c r="N1218" i="36"/>
  <c r="O1218" i="36"/>
  <c r="P1218" i="36"/>
  <c r="O1222" i="36"/>
  <c r="P1222" i="36"/>
  <c r="O1223" i="36"/>
  <c r="P1223" i="36"/>
  <c r="O1224" i="36"/>
  <c r="P1224" i="36"/>
  <c r="O1225" i="36"/>
  <c r="P1225" i="36"/>
  <c r="O1226" i="36"/>
  <c r="P1226" i="36"/>
  <c r="N1227" i="36"/>
  <c r="O1227" i="36"/>
  <c r="P1227" i="36"/>
  <c r="N1228" i="36"/>
  <c r="O1228" i="36"/>
  <c r="P1228" i="36"/>
  <c r="O1238" i="36"/>
  <c r="P1238" i="36"/>
  <c r="O1194" i="36"/>
  <c r="P1194" i="36"/>
  <c r="O1195" i="36"/>
  <c r="P1195" i="36"/>
  <c r="O1196" i="36"/>
  <c r="P1196" i="36"/>
  <c r="N1199" i="36"/>
  <c r="O1199" i="36"/>
  <c r="P1199" i="36"/>
  <c r="N1200" i="36"/>
  <c r="O1200" i="36"/>
  <c r="P1200" i="36"/>
  <c r="N1201" i="36"/>
  <c r="O1201" i="36"/>
  <c r="P1201" i="36"/>
  <c r="N1202" i="36"/>
  <c r="O1202" i="36"/>
  <c r="P1202" i="36"/>
  <c r="N1189" i="36"/>
  <c r="O1189" i="36"/>
  <c r="P1189" i="36"/>
  <c r="O1190" i="36"/>
  <c r="P1190" i="36"/>
  <c r="O1191" i="36"/>
  <c r="P1191" i="36"/>
  <c r="O1192" i="36"/>
  <c r="P1192" i="36"/>
  <c r="N1193" i="36"/>
  <c r="O1193" i="36"/>
  <c r="P1193" i="36"/>
  <c r="O1184" i="36"/>
  <c r="P1184" i="36"/>
  <c r="O1185" i="36"/>
  <c r="P1185" i="36"/>
  <c r="N1185" i="36"/>
  <c r="N1184" i="36"/>
  <c r="N1183" i="36"/>
  <c r="N1182" i="36"/>
  <c r="N1181" i="36"/>
  <c r="N1180" i="36"/>
  <c r="N1179" i="36"/>
  <c r="N1178" i="36"/>
  <c r="N1177" i="36"/>
  <c r="N1176" i="36"/>
  <c r="N1175" i="36"/>
  <c r="N1174" i="36"/>
  <c r="N1173" i="36"/>
  <c r="N1172" i="36"/>
  <c r="N1171" i="36"/>
  <c r="N1170" i="36"/>
  <c r="N1169" i="36"/>
  <c r="N1167" i="36"/>
  <c r="N1166" i="36"/>
  <c r="M5" i="11"/>
  <c r="N1165" i="36"/>
  <c r="N1160" i="36"/>
  <c r="N1159" i="36"/>
  <c r="N1158" i="36"/>
  <c r="N1157" i="36"/>
  <c r="N1156" i="36"/>
  <c r="N1153" i="36"/>
  <c r="N1152" i="36"/>
  <c r="N1151" i="36"/>
  <c r="N1150" i="36"/>
  <c r="N1149" i="36"/>
  <c r="N1147" i="36"/>
  <c r="N1146" i="36"/>
  <c r="N1145" i="36"/>
  <c r="N1144" i="36"/>
  <c r="N1143" i="36"/>
  <c r="N1142" i="36"/>
  <c r="N1141" i="36"/>
  <c r="O1173" i="36"/>
  <c r="P1173" i="36"/>
  <c r="O1174" i="36"/>
  <c r="P1174" i="36"/>
  <c r="O1175" i="36"/>
  <c r="P1175" i="36"/>
  <c r="O1176" i="36"/>
  <c r="P1176" i="36"/>
  <c r="O1177" i="36"/>
  <c r="P1177" i="36"/>
  <c r="O1178" i="36"/>
  <c r="P1178" i="36"/>
  <c r="O1179" i="36"/>
  <c r="P1179" i="36"/>
  <c r="O1180" i="36"/>
  <c r="P1180" i="36"/>
  <c r="O1181" i="36"/>
  <c r="P1181" i="36"/>
  <c r="O1182" i="36"/>
  <c r="P1182" i="36"/>
  <c r="O1183" i="36"/>
  <c r="P1183" i="36"/>
  <c r="N1164" i="36"/>
  <c r="O1164" i="36"/>
  <c r="P1164" i="36"/>
  <c r="O1165" i="36"/>
  <c r="P1165" i="36"/>
  <c r="O1166" i="36"/>
  <c r="P1166" i="36"/>
  <c r="O1167" i="36"/>
  <c r="P1167" i="36"/>
  <c r="N1168" i="36"/>
  <c r="O1168" i="36"/>
  <c r="P1168" i="36"/>
  <c r="O1169" i="36"/>
  <c r="P1169" i="36"/>
  <c r="O1170" i="36"/>
  <c r="P1170" i="36"/>
  <c r="O1171" i="36"/>
  <c r="P1171" i="36"/>
  <c r="O1172" i="36"/>
  <c r="P1172" i="36"/>
  <c r="O1146" i="36"/>
  <c r="P1146" i="36"/>
  <c r="O1147" i="36"/>
  <c r="P1147" i="36"/>
  <c r="N1148" i="36"/>
  <c r="O1148" i="36"/>
  <c r="P1148" i="36"/>
  <c r="O1149" i="36"/>
  <c r="P1149" i="36"/>
  <c r="O1150" i="36"/>
  <c r="P1150" i="36"/>
  <c r="O1151" i="36"/>
  <c r="P1151" i="36"/>
  <c r="O1152" i="36"/>
  <c r="P1152" i="36"/>
  <c r="O1153" i="36"/>
  <c r="P1153" i="36"/>
  <c r="N1154" i="36"/>
  <c r="O1154" i="36"/>
  <c r="P1154" i="36"/>
  <c r="N1155" i="36"/>
  <c r="O1155" i="36"/>
  <c r="P1155" i="36"/>
  <c r="O1156" i="36"/>
  <c r="P1156" i="36"/>
  <c r="O1157" i="36"/>
  <c r="P1157" i="36"/>
  <c r="O1158" i="36"/>
  <c r="P1158" i="36"/>
  <c r="O1159" i="36"/>
  <c r="P1159" i="36"/>
  <c r="O1160" i="36"/>
  <c r="P1160" i="36"/>
  <c r="N1161" i="36"/>
  <c r="O1161" i="36"/>
  <c r="P1161" i="36"/>
  <c r="N1140" i="36"/>
  <c r="O1140" i="36"/>
  <c r="P1140" i="36"/>
  <c r="O1141" i="36"/>
  <c r="P1141" i="36"/>
  <c r="O1142" i="36"/>
  <c r="P1142" i="36"/>
  <c r="O1143" i="36"/>
  <c r="P1143" i="36"/>
  <c r="O1144" i="36"/>
  <c r="P1144" i="36"/>
  <c r="O1145" i="36"/>
  <c r="P1145" i="36"/>
  <c r="O1136" i="36"/>
  <c r="P1136" i="36"/>
  <c r="N1136" i="36"/>
  <c r="N1135" i="36"/>
  <c r="N1134" i="36"/>
  <c r="N1133" i="36"/>
  <c r="N1132" i="36"/>
  <c r="N1131" i="36"/>
  <c r="N1130" i="36"/>
  <c r="N1129" i="36"/>
  <c r="N1128" i="36"/>
  <c r="M8" i="11"/>
  <c r="N1126" i="36"/>
  <c r="N1125" i="36"/>
  <c r="N1122" i="36"/>
  <c r="N1121" i="36"/>
  <c r="N1120" i="36"/>
  <c r="N1116" i="36"/>
  <c r="N1115" i="36"/>
  <c r="N1114" i="36"/>
  <c r="N1113" i="36"/>
  <c r="N1111" i="36"/>
  <c r="N1110" i="36"/>
  <c r="N1108" i="36"/>
  <c r="N1107" i="36"/>
  <c r="N1106" i="36"/>
  <c r="N1105" i="36"/>
  <c r="N1104" i="36"/>
  <c r="N1103" i="36"/>
  <c r="N1102" i="36"/>
  <c r="N1100" i="36"/>
  <c r="N1099" i="36"/>
  <c r="N1098" i="36"/>
  <c r="N1097" i="36"/>
  <c r="N1096" i="36"/>
  <c r="N1095" i="36"/>
  <c r="N1094" i="36"/>
  <c r="N1109" i="36"/>
  <c r="O1109" i="36"/>
  <c r="P1109" i="36"/>
  <c r="O1110" i="36"/>
  <c r="P1110" i="36"/>
  <c r="O1111" i="36"/>
  <c r="P1111" i="36"/>
  <c r="N1112" i="36"/>
  <c r="O1112" i="36"/>
  <c r="P1112" i="36"/>
  <c r="O1113" i="36"/>
  <c r="P1113" i="36"/>
  <c r="O1114" i="36"/>
  <c r="P1114" i="36"/>
  <c r="O1115" i="36"/>
  <c r="P1115" i="36"/>
  <c r="O1116" i="36"/>
  <c r="P1116" i="36"/>
  <c r="N8" i="11"/>
  <c r="O8" i="11"/>
  <c r="O1122" i="36"/>
  <c r="P1122" i="36"/>
  <c r="N1123" i="36"/>
  <c r="O1123" i="36"/>
  <c r="P1123" i="36"/>
  <c r="N1124" i="36"/>
  <c r="O1124" i="36"/>
  <c r="P1124" i="36"/>
  <c r="O1125" i="36"/>
  <c r="P1125" i="36"/>
  <c r="O1126" i="36"/>
  <c r="P1126" i="36"/>
  <c r="N1127" i="36"/>
  <c r="O1127" i="36"/>
  <c r="P1127" i="36"/>
  <c r="O1128" i="36"/>
  <c r="P1128" i="36"/>
  <c r="O1129" i="36"/>
  <c r="P1129" i="36"/>
  <c r="O1130" i="36"/>
  <c r="P1130" i="36"/>
  <c r="O1131" i="36"/>
  <c r="P1131" i="36"/>
  <c r="O1132" i="36"/>
  <c r="P1132" i="36"/>
  <c r="O1133" i="36"/>
  <c r="P1133" i="36"/>
  <c r="O1134" i="36"/>
  <c r="P1134" i="36"/>
  <c r="O1135" i="36"/>
  <c r="P1135" i="36"/>
  <c r="O1096" i="36"/>
  <c r="P1096" i="36"/>
  <c r="O1097" i="36"/>
  <c r="P1097" i="36"/>
  <c r="O1098" i="36"/>
  <c r="P1098" i="36"/>
  <c r="O1099" i="36"/>
  <c r="P1099" i="36"/>
  <c r="O1100" i="36"/>
  <c r="P1100" i="36"/>
  <c r="N1101" i="36"/>
  <c r="O1101" i="36"/>
  <c r="P1101" i="36"/>
  <c r="O1102" i="36"/>
  <c r="P1102" i="36"/>
  <c r="O1103" i="36"/>
  <c r="P1103" i="36"/>
  <c r="O1104" i="36"/>
  <c r="P1104" i="36"/>
  <c r="O1105" i="36"/>
  <c r="P1105" i="36"/>
  <c r="O1106" i="36"/>
  <c r="P1106" i="36"/>
  <c r="O1107" i="36"/>
  <c r="P1107" i="36"/>
  <c r="O1108" i="36"/>
  <c r="P1108" i="36"/>
  <c r="N1119" i="36"/>
  <c r="O1119" i="36"/>
  <c r="P1119" i="36"/>
  <c r="O1120" i="36"/>
  <c r="P1120" i="36"/>
  <c r="O1121" i="36"/>
  <c r="P1121" i="36"/>
  <c r="N1089" i="36"/>
  <c r="O1089" i="36"/>
  <c r="P1089" i="36"/>
  <c r="N1093" i="36"/>
  <c r="O1093" i="36"/>
  <c r="P1093" i="36"/>
  <c r="O1094" i="36"/>
  <c r="P1094" i="36"/>
  <c r="O1095" i="36"/>
  <c r="P1095" i="36"/>
  <c r="N1082" i="36"/>
  <c r="O1082" i="36"/>
  <c r="P1082" i="36"/>
  <c r="N1083" i="36"/>
  <c r="O1083" i="36"/>
  <c r="P1083" i="36"/>
  <c r="N1084" i="36"/>
  <c r="O1084" i="36"/>
  <c r="P1084" i="36"/>
  <c r="N1085" i="36"/>
  <c r="O1085" i="36"/>
  <c r="P1085" i="36"/>
  <c r="N1086" i="36"/>
  <c r="O1086" i="36"/>
  <c r="P1086" i="36"/>
  <c r="N1087" i="36"/>
  <c r="O1087" i="36"/>
  <c r="P1087" i="36"/>
  <c r="N1088" i="36"/>
  <c r="O1088" i="36"/>
  <c r="P1088" i="36"/>
  <c r="N1078" i="36"/>
  <c r="N1077" i="36"/>
  <c r="N1076" i="36"/>
  <c r="N1075" i="36"/>
  <c r="N1074" i="36"/>
  <c r="N1073" i="36"/>
  <c r="N1072" i="36"/>
  <c r="N1071" i="36"/>
  <c r="N1070" i="36"/>
  <c r="N1069" i="36"/>
  <c r="N1068" i="36"/>
  <c r="N1060" i="36"/>
  <c r="N1059" i="36"/>
  <c r="N1058" i="36"/>
  <c r="N1053" i="36"/>
  <c r="P1052" i="36"/>
  <c r="O1052" i="36"/>
  <c r="N1052" i="36"/>
  <c r="N1051" i="36"/>
  <c r="N1050" i="36"/>
  <c r="N1043" i="36"/>
  <c r="N1042" i="36"/>
  <c r="N1041" i="36"/>
  <c r="N1040" i="36"/>
  <c r="N1039" i="36"/>
  <c r="N1038" i="36"/>
  <c r="N1037" i="36"/>
  <c r="N1029" i="36"/>
  <c r="N1028" i="36"/>
  <c r="N1027" i="36"/>
  <c r="N1026" i="36"/>
  <c r="N1025" i="36"/>
  <c r="M7" i="11"/>
  <c r="N1061" i="36"/>
  <c r="O1061" i="36"/>
  <c r="P1061" i="36"/>
  <c r="N1062" i="36"/>
  <c r="O1062" i="36"/>
  <c r="P1062" i="36"/>
  <c r="N1063" i="36"/>
  <c r="O1063" i="36"/>
  <c r="P1063" i="36"/>
  <c r="N1064" i="36"/>
  <c r="O1064" i="36"/>
  <c r="P1064" i="36"/>
  <c r="N1065" i="36"/>
  <c r="O1065" i="36"/>
  <c r="P1065" i="36"/>
  <c r="N1066" i="36"/>
  <c r="O1066" i="36"/>
  <c r="P1066" i="36"/>
  <c r="N1067" i="36"/>
  <c r="O1067" i="36"/>
  <c r="P1067" i="36"/>
  <c r="O1068" i="36"/>
  <c r="P1068" i="36"/>
  <c r="O1069" i="36"/>
  <c r="P1069" i="36"/>
  <c r="O1070" i="36"/>
  <c r="P1070" i="36"/>
  <c r="O1071" i="36"/>
  <c r="P1071" i="36"/>
  <c r="O1072" i="36"/>
  <c r="P1072" i="36"/>
  <c r="O1073" i="36"/>
  <c r="P1073" i="36"/>
  <c r="O1074" i="36"/>
  <c r="P1074" i="36"/>
  <c r="O1075" i="36"/>
  <c r="P1075" i="36"/>
  <c r="O1076" i="36"/>
  <c r="P1076" i="36"/>
  <c r="O1077" i="36"/>
  <c r="P1077" i="36"/>
  <c r="O1078" i="36"/>
  <c r="P1078" i="36"/>
  <c r="N1057" i="36"/>
  <c r="O1057" i="36"/>
  <c r="P1057" i="36"/>
  <c r="O1058" i="36"/>
  <c r="P1058" i="36"/>
  <c r="O1059" i="36"/>
  <c r="P1059" i="36"/>
  <c r="O1060" i="36"/>
  <c r="P1060" i="36"/>
  <c r="O1038" i="36"/>
  <c r="P1038" i="36"/>
  <c r="O1039" i="36"/>
  <c r="P1039" i="36"/>
  <c r="O1040" i="36"/>
  <c r="P1040" i="36"/>
  <c r="O1041" i="36"/>
  <c r="P1041" i="36"/>
  <c r="O1042" i="36"/>
  <c r="P1042" i="36"/>
  <c r="O1043" i="36"/>
  <c r="P1043" i="36"/>
  <c r="N1044" i="36"/>
  <c r="O1044" i="36"/>
  <c r="P1044" i="36"/>
  <c r="N1045" i="36"/>
  <c r="O1045" i="36"/>
  <c r="P1045" i="36"/>
  <c r="N1046" i="36"/>
  <c r="O1046" i="36"/>
  <c r="P1046" i="36"/>
  <c r="N1047" i="36"/>
  <c r="O1047" i="36"/>
  <c r="P1047" i="36"/>
  <c r="N1048" i="36"/>
  <c r="O1048" i="36"/>
  <c r="P1048" i="36"/>
  <c r="N1049" i="36"/>
  <c r="O1049" i="36"/>
  <c r="P1049" i="36"/>
  <c r="O1050" i="36"/>
  <c r="P1050" i="36"/>
  <c r="O1051" i="36"/>
  <c r="P1051" i="36"/>
  <c r="O1053" i="36"/>
  <c r="P1053" i="36"/>
  <c r="N1054" i="36"/>
  <c r="O1054" i="36"/>
  <c r="P1054" i="36"/>
  <c r="N1018" i="36"/>
  <c r="O1018" i="36"/>
  <c r="P1018" i="36"/>
  <c r="N1019" i="36"/>
  <c r="O1019" i="36"/>
  <c r="P1019" i="36"/>
  <c r="N1020" i="36"/>
  <c r="O1020" i="36"/>
  <c r="P1020" i="36"/>
  <c r="N1021" i="36"/>
  <c r="O1021" i="36"/>
  <c r="P1021" i="36"/>
  <c r="N1022" i="36"/>
  <c r="O1022" i="36"/>
  <c r="P1022" i="36"/>
  <c r="N1023" i="36"/>
  <c r="O1023" i="36"/>
  <c r="P1023" i="36"/>
  <c r="N1024" i="36"/>
  <c r="O1024" i="36"/>
  <c r="P1024" i="36"/>
  <c r="O1025" i="36"/>
  <c r="P1025" i="36"/>
  <c r="O1026" i="36"/>
  <c r="P1026" i="36"/>
  <c r="O1027" i="36"/>
  <c r="P1027" i="36"/>
  <c r="O1028" i="36"/>
  <c r="P1028" i="36"/>
  <c r="O1029" i="36"/>
  <c r="P1029" i="36"/>
  <c r="N1032" i="36"/>
  <c r="O1032" i="36"/>
  <c r="P1032" i="36"/>
  <c r="N1033" i="36"/>
  <c r="O1033" i="36"/>
  <c r="P1033" i="36"/>
  <c r="N1034" i="36"/>
  <c r="O1034" i="36"/>
  <c r="P1034" i="36"/>
  <c r="N1035" i="36"/>
  <c r="O1035" i="36"/>
  <c r="P1035" i="36"/>
  <c r="N1036" i="36"/>
  <c r="O1036" i="36"/>
  <c r="P1036" i="36"/>
  <c r="O1037" i="36"/>
  <c r="P1037" i="36"/>
  <c r="N1014" i="36"/>
  <c r="N1013" i="36"/>
  <c r="N1011" i="36"/>
  <c r="N1010" i="36"/>
  <c r="N1009" i="36"/>
  <c r="N1008" i="36"/>
  <c r="N1007" i="36"/>
  <c r="N1006" i="36"/>
  <c r="N1005" i="36"/>
  <c r="O1009" i="36"/>
  <c r="P1009" i="36"/>
  <c r="O1010" i="36"/>
  <c r="P1010" i="36"/>
  <c r="O1011" i="36"/>
  <c r="P1011" i="36"/>
  <c r="N1012" i="36"/>
  <c r="O1012" i="36"/>
  <c r="P1012" i="36"/>
  <c r="O1013" i="36"/>
  <c r="P1013" i="36"/>
  <c r="O1014" i="36"/>
  <c r="P1014" i="36"/>
  <c r="N1004" i="36"/>
  <c r="O1004" i="36"/>
  <c r="P1004" i="36"/>
  <c r="O1005" i="36"/>
  <c r="P1005" i="36"/>
  <c r="O1006" i="36"/>
  <c r="P1006" i="36"/>
  <c r="O1007" i="36"/>
  <c r="P1007" i="36"/>
  <c r="O1008" i="36"/>
  <c r="P1008" i="36"/>
  <c r="N991" i="36"/>
  <c r="N990" i="36"/>
  <c r="N989" i="36"/>
  <c r="O989" i="36"/>
  <c r="P989" i="36"/>
  <c r="O990" i="36"/>
  <c r="P990" i="36"/>
  <c r="O991" i="36"/>
  <c r="P991" i="36"/>
  <c r="N992" i="36"/>
  <c r="O992" i="36"/>
  <c r="P992" i="36"/>
  <c r="N993" i="36"/>
  <c r="O993" i="36"/>
  <c r="P993" i="36"/>
  <c r="N994" i="36"/>
  <c r="O994" i="36"/>
  <c r="P994" i="36"/>
  <c r="N995" i="36"/>
  <c r="O995" i="36"/>
  <c r="P995" i="36"/>
  <c r="N996" i="36"/>
  <c r="O996" i="36"/>
  <c r="P996" i="36"/>
  <c r="N997" i="36"/>
  <c r="O997" i="36"/>
  <c r="P997" i="36"/>
  <c r="N998" i="36"/>
  <c r="O998" i="36"/>
  <c r="P998" i="36"/>
  <c r="N999" i="36"/>
  <c r="O999" i="36"/>
  <c r="P999" i="36"/>
  <c r="N1000" i="36"/>
  <c r="O1000" i="36"/>
  <c r="P1000" i="36"/>
  <c r="N1001" i="36"/>
  <c r="O1001" i="36"/>
  <c r="P1001" i="36"/>
  <c r="N6" i="11"/>
  <c r="O6" i="11"/>
  <c r="N7" i="11"/>
  <c r="O7" i="11"/>
  <c r="N981" i="36"/>
  <c r="N980" i="36"/>
  <c r="N979" i="36"/>
  <c r="N978" i="36"/>
  <c r="N977" i="36"/>
  <c r="N975" i="36"/>
  <c r="N973" i="36"/>
  <c r="N965" i="36"/>
  <c r="N964" i="36"/>
  <c r="N963" i="36"/>
  <c r="N962" i="36"/>
  <c r="N961" i="36"/>
  <c r="N955" i="36"/>
  <c r="N954" i="36"/>
  <c r="N953" i="36"/>
  <c r="N952" i="36"/>
  <c r="N951" i="36"/>
  <c r="N950" i="36"/>
  <c r="N949" i="36"/>
  <c r="AF43" i="11"/>
  <c r="AD50" i="11"/>
  <c r="N984" i="36"/>
  <c r="O984" i="36"/>
  <c r="P984" i="36"/>
  <c r="N985" i="36"/>
  <c r="O985" i="36"/>
  <c r="P985" i="36"/>
  <c r="N986" i="36"/>
  <c r="O986" i="36"/>
  <c r="P986" i="36"/>
  <c r="N987" i="36"/>
  <c r="O987" i="36"/>
  <c r="P987" i="36"/>
  <c r="N988" i="36"/>
  <c r="O988" i="36"/>
  <c r="P988" i="36"/>
  <c r="N957" i="36"/>
  <c r="O957" i="36"/>
  <c r="P957" i="36"/>
  <c r="N958" i="36"/>
  <c r="O958" i="36"/>
  <c r="P958" i="36"/>
  <c r="N959" i="36"/>
  <c r="O959" i="36"/>
  <c r="P959" i="36"/>
  <c r="N960" i="36"/>
  <c r="O960" i="36"/>
  <c r="P960" i="36"/>
  <c r="O961" i="36"/>
  <c r="P961" i="36"/>
  <c r="O962" i="36"/>
  <c r="P962" i="36"/>
  <c r="O963" i="36"/>
  <c r="P963" i="36"/>
  <c r="O964" i="36"/>
  <c r="P964" i="36"/>
  <c r="O965" i="36"/>
  <c r="P965" i="36"/>
  <c r="N966" i="36"/>
  <c r="O966" i="36"/>
  <c r="P966" i="36"/>
  <c r="N967" i="36"/>
  <c r="O967" i="36"/>
  <c r="P967" i="36"/>
  <c r="N968" i="36"/>
  <c r="O968" i="36"/>
  <c r="P968" i="36"/>
  <c r="N969" i="36"/>
  <c r="O969" i="36"/>
  <c r="P969" i="36"/>
  <c r="N970" i="36"/>
  <c r="O970" i="36"/>
  <c r="P970" i="36"/>
  <c r="N971" i="36"/>
  <c r="O971" i="36"/>
  <c r="P971" i="36"/>
  <c r="N972" i="36"/>
  <c r="O972" i="36"/>
  <c r="P972" i="36"/>
  <c r="O973" i="36"/>
  <c r="P973" i="36"/>
  <c r="N974" i="36"/>
  <c r="O974" i="36"/>
  <c r="P974" i="36"/>
  <c r="O975" i="36"/>
  <c r="P975" i="36"/>
  <c r="N976" i="36"/>
  <c r="O976" i="36"/>
  <c r="P976" i="36"/>
  <c r="O977" i="36"/>
  <c r="P977" i="36"/>
  <c r="O978" i="36"/>
  <c r="P978" i="36"/>
  <c r="O979" i="36"/>
  <c r="P979" i="36"/>
  <c r="O980" i="36"/>
  <c r="P980" i="36"/>
  <c r="O981" i="36"/>
  <c r="P981" i="36"/>
  <c r="O949" i="36"/>
  <c r="P949" i="36"/>
  <c r="O950" i="36"/>
  <c r="P950" i="36"/>
  <c r="O951" i="36"/>
  <c r="P951" i="36"/>
  <c r="O952" i="36"/>
  <c r="P952" i="36"/>
  <c r="O953" i="36"/>
  <c r="P953" i="36"/>
  <c r="O954" i="36"/>
  <c r="P954" i="36"/>
  <c r="O955" i="36"/>
  <c r="P955" i="36"/>
  <c r="N956" i="36"/>
  <c r="O956" i="36"/>
  <c r="P956" i="36"/>
  <c r="N945" i="36"/>
  <c r="N944" i="36"/>
  <c r="N943" i="36"/>
  <c r="N942" i="36"/>
  <c r="N941" i="36"/>
  <c r="N940" i="36"/>
  <c r="N939" i="36"/>
  <c r="N938" i="36"/>
  <c r="N937" i="36"/>
  <c r="N936" i="36"/>
  <c r="N935" i="36"/>
  <c r="N928" i="36"/>
  <c r="N927" i="36"/>
  <c r="N926" i="36"/>
  <c r="P922" i="36"/>
  <c r="O922" i="36"/>
  <c r="N922" i="36"/>
  <c r="O921" i="36"/>
  <c r="P921" i="36"/>
  <c r="N921" i="36"/>
  <c r="N920" i="36"/>
  <c r="N919" i="36"/>
  <c r="N918" i="36"/>
  <c r="N917" i="36"/>
  <c r="N916" i="36"/>
  <c r="N915" i="36"/>
  <c r="N914" i="36"/>
  <c r="N913" i="36"/>
  <c r="O913" i="36"/>
  <c r="P913" i="36"/>
  <c r="O914" i="36"/>
  <c r="P914" i="36"/>
  <c r="O915" i="36"/>
  <c r="P915" i="36"/>
  <c r="O916" i="36"/>
  <c r="P916" i="36"/>
  <c r="O917" i="36"/>
  <c r="P917" i="36"/>
  <c r="O918" i="36"/>
  <c r="P918" i="36"/>
  <c r="O919" i="36"/>
  <c r="P919" i="36"/>
  <c r="O920" i="36"/>
  <c r="P920" i="36"/>
  <c r="N910" i="36"/>
  <c r="N909" i="36"/>
  <c r="N908" i="36"/>
  <c r="N907" i="36"/>
  <c r="N906" i="36"/>
  <c r="N898" i="36"/>
  <c r="N897" i="36"/>
  <c r="N896" i="36"/>
  <c r="N895" i="36"/>
  <c r="N894" i="36"/>
  <c r="N893" i="36"/>
  <c r="N892" i="36"/>
  <c r="N884" i="36"/>
  <c r="N883" i="36"/>
  <c r="N882" i="36"/>
  <c r="N881" i="36"/>
  <c r="N879" i="36"/>
  <c r="N878" i="36"/>
  <c r="N931" i="36"/>
  <c r="O931" i="36"/>
  <c r="P931" i="36"/>
  <c r="N932" i="36"/>
  <c r="O932" i="36"/>
  <c r="P932" i="36"/>
  <c r="N933" i="36"/>
  <c r="O933" i="36"/>
  <c r="P933" i="36"/>
  <c r="N934" i="36"/>
  <c r="O934" i="36"/>
  <c r="P934" i="36"/>
  <c r="O935" i="36"/>
  <c r="P935" i="36"/>
  <c r="O936" i="36"/>
  <c r="P936" i="36"/>
  <c r="O937" i="36"/>
  <c r="P937" i="36"/>
  <c r="O938" i="36"/>
  <c r="P938" i="36"/>
  <c r="O939" i="36"/>
  <c r="P939" i="36"/>
  <c r="O940" i="36"/>
  <c r="P940" i="36"/>
  <c r="O941" i="36"/>
  <c r="P941" i="36"/>
  <c r="O942" i="36"/>
  <c r="P942" i="36"/>
  <c r="O943" i="36"/>
  <c r="P943" i="36"/>
  <c r="O944" i="36"/>
  <c r="P944" i="36"/>
  <c r="O945" i="36"/>
  <c r="P945" i="36"/>
  <c r="O895" i="36"/>
  <c r="P895" i="36"/>
  <c r="O896" i="36"/>
  <c r="P896" i="36"/>
  <c r="O897" i="36"/>
  <c r="P897" i="36"/>
  <c r="O898" i="36"/>
  <c r="P898" i="36"/>
  <c r="N899" i="36"/>
  <c r="O899" i="36"/>
  <c r="P899" i="36"/>
  <c r="N900" i="36"/>
  <c r="O900" i="36"/>
  <c r="P900" i="36"/>
  <c r="N901" i="36"/>
  <c r="O901" i="36"/>
  <c r="P901" i="36"/>
  <c r="N902" i="36"/>
  <c r="O902" i="36"/>
  <c r="P902" i="36"/>
  <c r="N903" i="36"/>
  <c r="O903" i="36"/>
  <c r="P903" i="36"/>
  <c r="N904" i="36"/>
  <c r="O904" i="36"/>
  <c r="P904" i="36"/>
  <c r="N905" i="36"/>
  <c r="O905" i="36"/>
  <c r="P905" i="36"/>
  <c r="O906" i="36"/>
  <c r="P906" i="36"/>
  <c r="O907" i="36"/>
  <c r="P907" i="36"/>
  <c r="O908" i="36"/>
  <c r="P908" i="36"/>
  <c r="O909" i="36"/>
  <c r="P909" i="36"/>
  <c r="O910" i="36"/>
  <c r="P910" i="36"/>
  <c r="N911" i="36"/>
  <c r="O911" i="36"/>
  <c r="P911" i="36"/>
  <c r="N912" i="36"/>
  <c r="O912" i="36"/>
  <c r="P912" i="36"/>
  <c r="N925" i="36"/>
  <c r="O925" i="36"/>
  <c r="P925" i="36"/>
  <c r="O926" i="36"/>
  <c r="P926" i="36"/>
  <c r="O927" i="36"/>
  <c r="P927" i="36"/>
  <c r="O928" i="36"/>
  <c r="P928" i="36"/>
  <c r="N929" i="36"/>
  <c r="O929" i="36"/>
  <c r="P929" i="36"/>
  <c r="N930" i="36"/>
  <c r="O930" i="36"/>
  <c r="P930" i="36"/>
  <c r="N889" i="36"/>
  <c r="O889" i="36"/>
  <c r="P889" i="36"/>
  <c r="N890" i="36"/>
  <c r="O890" i="36"/>
  <c r="P890" i="36"/>
  <c r="N891" i="36"/>
  <c r="O891" i="36"/>
  <c r="P891" i="36"/>
  <c r="O892" i="36"/>
  <c r="P892" i="36"/>
  <c r="O893" i="36"/>
  <c r="P893" i="36"/>
  <c r="O894" i="36"/>
  <c r="P894" i="36"/>
  <c r="O882" i="36"/>
  <c r="P882" i="36"/>
  <c r="O883" i="36"/>
  <c r="P883" i="36"/>
  <c r="O884" i="36"/>
  <c r="P884" i="36"/>
  <c r="N887" i="36"/>
  <c r="O887" i="36"/>
  <c r="P887" i="36"/>
  <c r="N888" i="36"/>
  <c r="O888" i="36"/>
  <c r="P888" i="36"/>
  <c r="N873" i="36"/>
  <c r="O873" i="36"/>
  <c r="P873" i="36"/>
  <c r="N874" i="36"/>
  <c r="O874" i="36"/>
  <c r="P874" i="36"/>
  <c r="N875" i="36"/>
  <c r="O875" i="36"/>
  <c r="P875" i="36"/>
  <c r="N876" i="36"/>
  <c r="O876" i="36"/>
  <c r="P876" i="36"/>
  <c r="N877" i="36"/>
  <c r="O877" i="36"/>
  <c r="P877" i="36"/>
  <c r="O878" i="36"/>
  <c r="P878" i="36"/>
  <c r="O879" i="36"/>
  <c r="P879" i="36"/>
  <c r="N880" i="36"/>
  <c r="O880" i="36"/>
  <c r="P880" i="36"/>
  <c r="O881" i="36"/>
  <c r="P881" i="36"/>
  <c r="N869" i="36"/>
  <c r="N868" i="36"/>
  <c r="N867" i="36"/>
  <c r="N863" i="36"/>
  <c r="N862" i="36"/>
  <c r="N859" i="36"/>
  <c r="N858" i="36"/>
  <c r="M4" i="11"/>
  <c r="N851" i="36"/>
  <c r="N850" i="36"/>
  <c r="N849" i="36"/>
  <c r="N848" i="36"/>
  <c r="N844" i="36"/>
  <c r="N843" i="36"/>
  <c r="N842" i="36"/>
  <c r="N840" i="36"/>
  <c r="N839" i="36"/>
  <c r="N838" i="36"/>
  <c r="N829" i="36"/>
  <c r="N828" i="36"/>
  <c r="N827" i="36"/>
  <c r="N826" i="36"/>
  <c r="N3" i="11"/>
  <c r="N818" i="36"/>
  <c r="N817" i="36"/>
  <c r="N816" i="36"/>
  <c r="N815" i="36"/>
  <c r="N814" i="36"/>
  <c r="N813" i="36"/>
  <c r="N812" i="36"/>
  <c r="N855" i="36"/>
  <c r="O855" i="36"/>
  <c r="P855" i="36"/>
  <c r="N856" i="36"/>
  <c r="O856" i="36"/>
  <c r="P856" i="36"/>
  <c r="N857" i="36"/>
  <c r="O857" i="36"/>
  <c r="P857" i="36"/>
  <c r="O858" i="36"/>
  <c r="P858" i="36"/>
  <c r="O859" i="36"/>
  <c r="P859" i="36"/>
  <c r="N860" i="36"/>
  <c r="O860" i="36"/>
  <c r="P860" i="36"/>
  <c r="N861" i="36"/>
  <c r="O861" i="36"/>
  <c r="P861" i="36"/>
  <c r="O862" i="36"/>
  <c r="P862" i="36"/>
  <c r="O863" i="36"/>
  <c r="P863" i="36"/>
  <c r="N864" i="36"/>
  <c r="O864" i="36"/>
  <c r="P864" i="36"/>
  <c r="N865" i="36"/>
  <c r="O865" i="36"/>
  <c r="P865" i="36"/>
  <c r="N866" i="36"/>
  <c r="O866" i="36"/>
  <c r="P866" i="36"/>
  <c r="O867" i="36"/>
  <c r="P867" i="36"/>
  <c r="O868" i="36"/>
  <c r="P868" i="36"/>
  <c r="O869" i="36"/>
  <c r="P869" i="36"/>
  <c r="N847" i="36"/>
  <c r="O847" i="36"/>
  <c r="P847" i="36"/>
  <c r="O848" i="36"/>
  <c r="P848" i="36"/>
  <c r="O849" i="36"/>
  <c r="P849" i="36"/>
  <c r="O850" i="36"/>
  <c r="P850" i="36"/>
  <c r="O851" i="36"/>
  <c r="P851" i="36"/>
  <c r="N852" i="36"/>
  <c r="O852" i="36"/>
  <c r="P852" i="36"/>
  <c r="N853" i="36"/>
  <c r="O853" i="36"/>
  <c r="P853" i="36"/>
  <c r="N854" i="36"/>
  <c r="O854" i="36"/>
  <c r="P854" i="36"/>
  <c r="N841" i="36"/>
  <c r="O841" i="36"/>
  <c r="P841" i="36"/>
  <c r="O842" i="36"/>
  <c r="P842" i="36"/>
  <c r="O843" i="36"/>
  <c r="P843" i="36"/>
  <c r="O844" i="36"/>
  <c r="P844" i="36"/>
  <c r="N825" i="36"/>
  <c r="O825" i="36"/>
  <c r="P825" i="36"/>
  <c r="O826" i="36"/>
  <c r="P826" i="36"/>
  <c r="O827" i="36"/>
  <c r="P827" i="36"/>
  <c r="O828" i="36"/>
  <c r="P828" i="36"/>
  <c r="O829" i="36"/>
  <c r="P829" i="36"/>
  <c r="N830" i="36"/>
  <c r="O830" i="36"/>
  <c r="P830" i="36"/>
  <c r="N831" i="36"/>
  <c r="O831" i="36"/>
  <c r="P831" i="36"/>
  <c r="N832" i="36"/>
  <c r="O832" i="36"/>
  <c r="P832" i="36"/>
  <c r="N833" i="36"/>
  <c r="O833" i="36"/>
  <c r="P833" i="36"/>
  <c r="N834" i="36"/>
  <c r="O834" i="36"/>
  <c r="P834" i="36"/>
  <c r="N835" i="36"/>
  <c r="O835" i="36"/>
  <c r="P835" i="36"/>
  <c r="N836" i="36"/>
  <c r="O836" i="36"/>
  <c r="P836" i="36"/>
  <c r="N837" i="36"/>
  <c r="O837" i="36"/>
  <c r="P837" i="36"/>
  <c r="O838" i="36"/>
  <c r="P838" i="36"/>
  <c r="O839" i="36"/>
  <c r="P839" i="36"/>
  <c r="O840" i="36"/>
  <c r="P840" i="36"/>
  <c r="O817" i="36"/>
  <c r="P817" i="36"/>
  <c r="O818" i="36"/>
  <c r="P818" i="36"/>
  <c r="N821" i="36"/>
  <c r="O821" i="36"/>
  <c r="P821" i="36"/>
  <c r="N822" i="36"/>
  <c r="O822" i="36"/>
  <c r="P822" i="36"/>
  <c r="N823" i="36"/>
  <c r="O823" i="36"/>
  <c r="P823" i="36"/>
  <c r="N824" i="36"/>
  <c r="O824" i="36"/>
  <c r="P824" i="36"/>
  <c r="N807" i="36"/>
  <c r="O807" i="36"/>
  <c r="P807" i="36"/>
  <c r="N808" i="36"/>
  <c r="O808" i="36"/>
  <c r="P808" i="36"/>
  <c r="N809" i="36"/>
  <c r="O809" i="36"/>
  <c r="P809" i="36"/>
  <c r="N810" i="36"/>
  <c r="O810" i="36"/>
  <c r="P810" i="36"/>
  <c r="N811" i="36"/>
  <c r="O811" i="36"/>
  <c r="P811" i="36"/>
  <c r="O812" i="36"/>
  <c r="P812" i="36"/>
  <c r="O813" i="36"/>
  <c r="P813" i="36"/>
  <c r="O814" i="36"/>
  <c r="P814" i="36"/>
  <c r="O815" i="36"/>
  <c r="P815" i="36"/>
  <c r="O816" i="36"/>
  <c r="P816" i="36"/>
  <c r="N803" i="36"/>
  <c r="O803" i="36"/>
  <c r="P803" i="36"/>
  <c r="N801" i="36"/>
  <c r="N800" i="36"/>
  <c r="N799" i="36"/>
  <c r="N798" i="36"/>
  <c r="O799" i="36"/>
  <c r="P799" i="36"/>
  <c r="O800" i="36"/>
  <c r="P800" i="36"/>
  <c r="O801" i="36"/>
  <c r="P801" i="36"/>
  <c r="N802" i="36"/>
  <c r="O802" i="36"/>
  <c r="P802" i="36"/>
  <c r="N797" i="36"/>
  <c r="N796" i="36"/>
  <c r="N795" i="36"/>
  <c r="N794" i="36"/>
  <c r="N793" i="36"/>
  <c r="N792" i="36"/>
  <c r="N791" i="36"/>
  <c r="N790" i="36"/>
  <c r="N789" i="36"/>
  <c r="N788" i="36"/>
  <c r="N787" i="36"/>
  <c r="P798" i="36"/>
  <c r="O798" i="36"/>
  <c r="P797" i="36"/>
  <c r="O797" i="36"/>
  <c r="P796" i="36"/>
  <c r="O796" i="36"/>
  <c r="P795" i="36"/>
  <c r="O795" i="36"/>
  <c r="P794" i="36"/>
  <c r="O794" i="36"/>
  <c r="P793" i="36"/>
  <c r="O793" i="36"/>
  <c r="P792" i="36"/>
  <c r="O792" i="36"/>
  <c r="P791" i="36"/>
  <c r="O791" i="36"/>
  <c r="P790" i="36"/>
  <c r="O790" i="36"/>
  <c r="P789" i="36"/>
  <c r="O789" i="36"/>
  <c r="P788" i="36"/>
  <c r="O788" i="36"/>
  <c r="P787" i="36"/>
  <c r="O787" i="36"/>
  <c r="P786" i="36"/>
  <c r="O786" i="36"/>
  <c r="N786" i="36"/>
  <c r="N785" i="36"/>
  <c r="O785" i="36"/>
  <c r="P785" i="36"/>
  <c r="N777" i="36"/>
  <c r="N776" i="36"/>
  <c r="N775" i="36"/>
  <c r="N774" i="36"/>
  <c r="N773" i="36"/>
  <c r="N772" i="36"/>
  <c r="N771" i="36"/>
  <c r="N770" i="36"/>
  <c r="N769" i="36"/>
  <c r="N762" i="36"/>
  <c r="N761" i="36"/>
  <c r="N760" i="36"/>
  <c r="N759" i="36"/>
  <c r="N757" i="36"/>
  <c r="T470" i="36"/>
  <c r="N749" i="36"/>
  <c r="N748" i="36"/>
  <c r="N747" i="36"/>
  <c r="N746" i="36"/>
  <c r="N745" i="36"/>
  <c r="N744" i="36"/>
  <c r="N780" i="36"/>
  <c r="O780" i="36"/>
  <c r="P780" i="36"/>
  <c r="N781" i="36"/>
  <c r="O781" i="36"/>
  <c r="P781" i="36"/>
  <c r="N782" i="36"/>
  <c r="O782" i="36"/>
  <c r="P782" i="36"/>
  <c r="N783" i="36"/>
  <c r="O783" i="36"/>
  <c r="P783" i="36"/>
  <c r="N784" i="36"/>
  <c r="O784" i="36"/>
  <c r="P784" i="36"/>
  <c r="N755" i="36"/>
  <c r="O755" i="36"/>
  <c r="P755" i="36"/>
  <c r="N756" i="36"/>
  <c r="O756" i="36"/>
  <c r="P756" i="36"/>
  <c r="O757" i="36"/>
  <c r="P757" i="36"/>
  <c r="N758" i="36"/>
  <c r="O758" i="36"/>
  <c r="P758" i="36"/>
  <c r="O759" i="36"/>
  <c r="P759" i="36"/>
  <c r="O760" i="36"/>
  <c r="P760" i="36"/>
  <c r="O761" i="36"/>
  <c r="P761" i="36"/>
  <c r="O762" i="36"/>
  <c r="P762" i="36"/>
  <c r="N763" i="36"/>
  <c r="O763" i="36"/>
  <c r="P763" i="36"/>
  <c r="N764" i="36"/>
  <c r="O764" i="36"/>
  <c r="P764" i="36"/>
  <c r="N765" i="36"/>
  <c r="O765" i="36"/>
  <c r="P765" i="36"/>
  <c r="N766" i="36"/>
  <c r="O766" i="36"/>
  <c r="P766" i="36"/>
  <c r="N767" i="36"/>
  <c r="O767" i="36"/>
  <c r="P767" i="36"/>
  <c r="N768" i="36"/>
  <c r="O768" i="36"/>
  <c r="P768" i="36"/>
  <c r="O769" i="36"/>
  <c r="P769" i="36"/>
  <c r="O770" i="36"/>
  <c r="P770" i="36"/>
  <c r="O771" i="36"/>
  <c r="P771" i="36"/>
  <c r="O772" i="36"/>
  <c r="P772" i="36"/>
  <c r="O773" i="36"/>
  <c r="P773" i="36"/>
  <c r="O774" i="36"/>
  <c r="P774" i="36"/>
  <c r="O775" i="36"/>
  <c r="P775" i="36"/>
  <c r="O776" i="36"/>
  <c r="P776" i="36"/>
  <c r="O777" i="36"/>
  <c r="P777" i="36"/>
  <c r="O744" i="36"/>
  <c r="P744" i="36"/>
  <c r="O745" i="36"/>
  <c r="P745" i="36"/>
  <c r="O746" i="36"/>
  <c r="P746" i="36"/>
  <c r="O747" i="36"/>
  <c r="P747" i="36"/>
  <c r="O748" i="36"/>
  <c r="P748" i="36"/>
  <c r="O749" i="36"/>
  <c r="P749" i="36"/>
  <c r="N750" i="36"/>
  <c r="O750" i="36"/>
  <c r="P750" i="36"/>
  <c r="N751" i="36"/>
  <c r="O751" i="36"/>
  <c r="P751" i="36"/>
  <c r="N752" i="36"/>
  <c r="O752" i="36"/>
  <c r="P752" i="36"/>
  <c r="N753" i="36"/>
  <c r="O753" i="36"/>
  <c r="P753" i="36"/>
  <c r="N754" i="36"/>
  <c r="O754" i="36"/>
  <c r="P754" i="36"/>
  <c r="N740" i="36"/>
  <c r="N739" i="36"/>
  <c r="N738" i="36"/>
  <c r="N737" i="36"/>
  <c r="N736" i="36"/>
  <c r="N735" i="36"/>
  <c r="N734" i="36"/>
  <c r="N733" i="36"/>
  <c r="N732" i="36"/>
  <c r="N731" i="36"/>
  <c r="N730" i="36"/>
  <c r="N729" i="36"/>
  <c r="N728" i="36"/>
  <c r="N722" i="36"/>
  <c r="N721" i="36"/>
  <c r="N720" i="36"/>
  <c r="N719" i="36"/>
  <c r="N713" i="36"/>
  <c r="N712" i="36"/>
  <c r="N711" i="36"/>
  <c r="N710" i="36"/>
  <c r="N703" i="36"/>
  <c r="N702" i="36"/>
  <c r="N701" i="36"/>
  <c r="N700" i="36"/>
  <c r="N699" i="36"/>
  <c r="N698" i="36"/>
  <c r="N690" i="36"/>
  <c r="N689" i="36"/>
  <c r="N688" i="36"/>
  <c r="N687" i="36"/>
  <c r="N686" i="36"/>
  <c r="N685" i="36"/>
  <c r="N723" i="36"/>
  <c r="O723" i="36"/>
  <c r="P723" i="36"/>
  <c r="N724" i="36"/>
  <c r="O724" i="36"/>
  <c r="P724" i="36"/>
  <c r="N725" i="36"/>
  <c r="O725" i="36"/>
  <c r="P725" i="36"/>
  <c r="N726" i="36"/>
  <c r="O726" i="36"/>
  <c r="P726" i="36"/>
  <c r="N727" i="36"/>
  <c r="O727" i="36"/>
  <c r="P727" i="36"/>
  <c r="O728" i="36"/>
  <c r="P728" i="36"/>
  <c r="O729" i="36"/>
  <c r="P729" i="36"/>
  <c r="O730" i="36"/>
  <c r="P730" i="36"/>
  <c r="O731" i="36"/>
  <c r="P731" i="36"/>
  <c r="O732" i="36"/>
  <c r="P732" i="36"/>
  <c r="O733" i="36"/>
  <c r="P733" i="36"/>
  <c r="O734" i="36"/>
  <c r="P734" i="36"/>
  <c r="O735" i="36"/>
  <c r="P735" i="36"/>
  <c r="O736" i="36"/>
  <c r="P736" i="36"/>
  <c r="O737" i="36"/>
  <c r="P737" i="36"/>
  <c r="O738" i="36"/>
  <c r="P738" i="36"/>
  <c r="O739" i="36"/>
  <c r="P739" i="36"/>
  <c r="O740" i="36"/>
  <c r="P740" i="36"/>
  <c r="N681" i="36"/>
  <c r="O681" i="36"/>
  <c r="P681" i="36"/>
  <c r="N682" i="36"/>
  <c r="O682" i="36"/>
  <c r="P682" i="36"/>
  <c r="N683" i="36"/>
  <c r="O683" i="36"/>
  <c r="P683" i="36"/>
  <c r="N684" i="36"/>
  <c r="O684" i="36"/>
  <c r="P684" i="36"/>
  <c r="O685" i="36"/>
  <c r="P685" i="36"/>
  <c r="O686" i="36"/>
  <c r="P686" i="36"/>
  <c r="O687" i="36"/>
  <c r="P687" i="36"/>
  <c r="O688" i="36"/>
  <c r="P688" i="36"/>
  <c r="O689" i="36"/>
  <c r="P689" i="36"/>
  <c r="O690" i="36"/>
  <c r="P690" i="36"/>
  <c r="N693" i="36"/>
  <c r="O693" i="36"/>
  <c r="P693" i="36"/>
  <c r="N694" i="36"/>
  <c r="O694" i="36"/>
  <c r="P694" i="36"/>
  <c r="N695" i="36"/>
  <c r="O695" i="36"/>
  <c r="P695" i="36"/>
  <c r="N696" i="36"/>
  <c r="O696" i="36"/>
  <c r="P696" i="36"/>
  <c r="N697" i="36"/>
  <c r="O697" i="36"/>
  <c r="P697" i="36"/>
  <c r="O698" i="36"/>
  <c r="P698" i="36"/>
  <c r="O699" i="36"/>
  <c r="P699" i="36"/>
  <c r="O700" i="36"/>
  <c r="P700" i="36"/>
  <c r="O701" i="36"/>
  <c r="P701" i="36"/>
  <c r="O702" i="36"/>
  <c r="P702" i="36"/>
  <c r="O703" i="36"/>
  <c r="P703" i="36"/>
  <c r="N704" i="36"/>
  <c r="O704" i="36"/>
  <c r="P704" i="36"/>
  <c r="N705" i="36"/>
  <c r="O705" i="36"/>
  <c r="P705" i="36"/>
  <c r="N706" i="36"/>
  <c r="O706" i="36"/>
  <c r="P706" i="36"/>
  <c r="N707" i="36"/>
  <c r="O707" i="36"/>
  <c r="P707" i="36"/>
  <c r="N708" i="36"/>
  <c r="O708" i="36"/>
  <c r="P708" i="36"/>
  <c r="N709" i="36"/>
  <c r="O709" i="36"/>
  <c r="P709" i="36"/>
  <c r="O710" i="36"/>
  <c r="P710" i="36"/>
  <c r="O711" i="36"/>
  <c r="P711" i="36"/>
  <c r="O712" i="36"/>
  <c r="P712" i="36"/>
  <c r="O713" i="36"/>
  <c r="P713" i="36"/>
  <c r="N714" i="36"/>
  <c r="O714" i="36"/>
  <c r="P714" i="36"/>
  <c r="N715" i="36"/>
  <c r="O715" i="36"/>
  <c r="P715" i="36"/>
  <c r="N718" i="36"/>
  <c r="O718" i="36"/>
  <c r="P718" i="36"/>
  <c r="O719" i="36"/>
  <c r="P719" i="36"/>
  <c r="O720" i="36"/>
  <c r="P720" i="36"/>
  <c r="O721" i="36"/>
  <c r="P721" i="36"/>
  <c r="O722" i="36"/>
  <c r="P722" i="36"/>
  <c r="N679" i="36"/>
  <c r="O679" i="36"/>
  <c r="P679" i="36"/>
  <c r="N680" i="36"/>
  <c r="O680" i="36"/>
  <c r="P680" i="36"/>
  <c r="O675" i="36"/>
  <c r="P675" i="36"/>
  <c r="N675" i="36"/>
  <c r="N674" i="36"/>
  <c r="N673" i="36"/>
  <c r="N672" i="36"/>
  <c r="N671" i="36"/>
  <c r="N670" i="36"/>
  <c r="N668" i="36"/>
  <c r="N667" i="36"/>
  <c r="N666" i="36"/>
  <c r="N665" i="36"/>
  <c r="N664" i="36"/>
  <c r="N663" i="36"/>
  <c r="N662" i="36"/>
  <c r="N660" i="36"/>
  <c r="O659" i="36"/>
  <c r="P659" i="36"/>
  <c r="N659" i="36"/>
  <c r="N658" i="36"/>
  <c r="N657" i="36"/>
  <c r="N656" i="36"/>
  <c r="N655" i="36"/>
  <c r="N654" i="36"/>
  <c r="P653" i="36"/>
  <c r="O653" i="36"/>
  <c r="N653" i="36"/>
  <c r="P652" i="36"/>
  <c r="O652" i="36"/>
  <c r="N652" i="36"/>
  <c r="N5" i="11"/>
  <c r="O5" i="11"/>
  <c r="P651" i="36"/>
  <c r="O651" i="36"/>
  <c r="N651" i="36"/>
  <c r="N4" i="11"/>
  <c r="O4" i="11"/>
  <c r="P650" i="36"/>
  <c r="O650" i="36"/>
  <c r="N650" i="36"/>
  <c r="M3" i="11"/>
  <c r="O3" i="11"/>
  <c r="N669" i="36"/>
  <c r="N661" i="36"/>
  <c r="N649" i="36"/>
  <c r="N648" i="36"/>
  <c r="O658" i="36"/>
  <c r="P658" i="36"/>
  <c r="O660" i="36"/>
  <c r="P660" i="36"/>
  <c r="O661" i="36"/>
  <c r="P661" i="36"/>
  <c r="O662" i="36"/>
  <c r="P662" i="36"/>
  <c r="O663" i="36"/>
  <c r="P663" i="36"/>
  <c r="O664" i="36"/>
  <c r="P664" i="36"/>
  <c r="O665" i="36"/>
  <c r="P665" i="36"/>
  <c r="O666" i="36"/>
  <c r="P666" i="36"/>
  <c r="O667" i="36"/>
  <c r="P667" i="36"/>
  <c r="O668" i="36"/>
  <c r="P668" i="36"/>
  <c r="O669" i="36"/>
  <c r="P669" i="36"/>
  <c r="O670" i="36"/>
  <c r="P670" i="36"/>
  <c r="O671" i="36"/>
  <c r="P671" i="36"/>
  <c r="O672" i="36"/>
  <c r="P672" i="36"/>
  <c r="O673" i="36"/>
  <c r="P673" i="36"/>
  <c r="O674" i="36"/>
  <c r="P674" i="36"/>
  <c r="O648" i="36"/>
  <c r="P648" i="36"/>
  <c r="O649" i="36"/>
  <c r="P649" i="36"/>
  <c r="O654" i="36"/>
  <c r="P654" i="36"/>
  <c r="O655" i="36"/>
  <c r="P655" i="36"/>
  <c r="O656" i="36"/>
  <c r="P656" i="36"/>
  <c r="O657" i="36"/>
  <c r="P657" i="36"/>
  <c r="N643" i="36"/>
  <c r="O643" i="36"/>
  <c r="P643" i="36"/>
  <c r="N644" i="36"/>
  <c r="O644" i="36"/>
  <c r="P644" i="36"/>
  <c r="N642" i="36"/>
  <c r="N641" i="36"/>
  <c r="N640" i="36"/>
  <c r="N638" i="36"/>
  <c r="N637" i="36"/>
  <c r="N636" i="36"/>
  <c r="N635" i="36"/>
  <c r="N634" i="36"/>
  <c r="N633" i="36"/>
  <c r="O635" i="36"/>
  <c r="P635" i="36"/>
  <c r="O636" i="36"/>
  <c r="P636" i="36"/>
  <c r="O637" i="36"/>
  <c r="P637" i="36"/>
  <c r="O638" i="36"/>
  <c r="P638" i="36"/>
  <c r="N639" i="36"/>
  <c r="O639" i="36"/>
  <c r="P639" i="36"/>
  <c r="O640" i="36"/>
  <c r="P640" i="36"/>
  <c r="O641" i="36"/>
  <c r="P641" i="36"/>
  <c r="O642" i="36"/>
  <c r="P642" i="36"/>
  <c r="O633" i="36"/>
  <c r="P633" i="36"/>
  <c r="O634" i="36"/>
  <c r="P634" i="36"/>
  <c r="N626" i="36"/>
  <c r="N625" i="36"/>
  <c r="N624" i="36"/>
  <c r="N623" i="36"/>
  <c r="N622" i="36"/>
  <c r="O623" i="36"/>
  <c r="P623" i="36"/>
  <c r="O624" i="36"/>
  <c r="P624" i="36"/>
  <c r="O625" i="36"/>
  <c r="P625" i="36"/>
  <c r="O626" i="36"/>
  <c r="P626" i="36"/>
  <c r="N627" i="36"/>
  <c r="O627" i="36"/>
  <c r="P627" i="36"/>
  <c r="N628" i="36"/>
  <c r="O628" i="36"/>
  <c r="P628" i="36"/>
  <c r="N629" i="36"/>
  <c r="O629" i="36"/>
  <c r="P629" i="36"/>
  <c r="N630" i="36"/>
  <c r="O630" i="36"/>
  <c r="P630" i="36"/>
  <c r="N621" i="36"/>
  <c r="O621" i="36"/>
  <c r="P621" i="36"/>
  <c r="O622" i="36"/>
  <c r="P622" i="36"/>
  <c r="N618" i="36"/>
  <c r="P618" i="36"/>
  <c r="O618" i="36"/>
  <c r="N617" i="36"/>
  <c r="N616" i="36"/>
  <c r="N615" i="36"/>
  <c r="N614" i="36"/>
  <c r="N613" i="36"/>
  <c r="N612" i="36"/>
  <c r="N611" i="36"/>
  <c r="N610" i="36"/>
  <c r="N609" i="36"/>
  <c r="N607" i="36"/>
  <c r="N606" i="36"/>
  <c r="N605" i="36"/>
  <c r="N604" i="36"/>
  <c r="N603" i="36"/>
  <c r="N602" i="36"/>
  <c r="N601" i="36"/>
  <c r="N599" i="36"/>
  <c r="N598" i="36"/>
  <c r="N597" i="36"/>
  <c r="N595" i="36"/>
  <c r="N594" i="36"/>
  <c r="N593" i="36"/>
  <c r="N592" i="36"/>
  <c r="N591" i="36"/>
  <c r="O594" i="36"/>
  <c r="P594" i="36"/>
  <c r="O595" i="36"/>
  <c r="P595" i="36"/>
  <c r="N596" i="36"/>
  <c r="O596" i="36"/>
  <c r="P596" i="36"/>
  <c r="O597" i="36"/>
  <c r="P597" i="36"/>
  <c r="O598" i="36"/>
  <c r="P598" i="36"/>
  <c r="O599" i="36"/>
  <c r="P599" i="36"/>
  <c r="N600" i="36"/>
  <c r="O600" i="36"/>
  <c r="P600" i="36"/>
  <c r="O601" i="36"/>
  <c r="P601" i="36"/>
  <c r="O602" i="36"/>
  <c r="P602" i="36"/>
  <c r="O603" i="36"/>
  <c r="P603" i="36"/>
  <c r="O604" i="36"/>
  <c r="P604" i="36"/>
  <c r="O605" i="36"/>
  <c r="P605" i="36"/>
  <c r="O606" i="36"/>
  <c r="P606" i="36"/>
  <c r="O607" i="36"/>
  <c r="P607" i="36"/>
  <c r="N608" i="36"/>
  <c r="O608" i="36"/>
  <c r="P608" i="36"/>
  <c r="O609" i="36"/>
  <c r="P609" i="36"/>
  <c r="O610" i="36"/>
  <c r="P610" i="36"/>
  <c r="O611" i="36"/>
  <c r="P611" i="36"/>
  <c r="O612" i="36"/>
  <c r="P612" i="36"/>
  <c r="O613" i="36"/>
  <c r="P613" i="36"/>
  <c r="O614" i="36"/>
  <c r="P614" i="36"/>
  <c r="O615" i="36"/>
  <c r="P615" i="36"/>
  <c r="O616" i="36"/>
  <c r="P616" i="36"/>
  <c r="O617" i="36"/>
  <c r="P617" i="36"/>
  <c r="N587" i="36"/>
  <c r="O587" i="36"/>
  <c r="P587" i="36"/>
  <c r="N590" i="36"/>
  <c r="O590" i="36"/>
  <c r="P590" i="36"/>
  <c r="O591" i="36"/>
  <c r="P591" i="36"/>
  <c r="O592" i="36"/>
  <c r="P592" i="36"/>
  <c r="O593" i="36"/>
  <c r="P593" i="36"/>
  <c r="N579" i="36"/>
  <c r="N578" i="36"/>
  <c r="N577" i="36"/>
  <c r="N576" i="36"/>
  <c r="N575" i="36"/>
  <c r="O581" i="36"/>
  <c r="P581" i="36"/>
  <c r="O582" i="36"/>
  <c r="P582" i="36"/>
  <c r="O583" i="36"/>
  <c r="P583" i="36"/>
  <c r="O584" i="36"/>
  <c r="P584" i="36"/>
  <c r="N568" i="36"/>
  <c r="N567" i="36"/>
  <c r="N566" i="36"/>
  <c r="N565" i="36"/>
  <c r="N581" i="36"/>
  <c r="N582" i="36"/>
  <c r="N583" i="36"/>
  <c r="N584" i="36"/>
  <c r="N564" i="36"/>
  <c r="N544" i="36"/>
  <c r="N543" i="36"/>
  <c r="N542" i="36"/>
  <c r="N17" i="28"/>
  <c r="J20" i="28"/>
  <c r="K23" i="28"/>
  <c r="N523" i="36"/>
  <c r="N522" i="36"/>
  <c r="N521" i="36"/>
  <c r="N520" i="36"/>
  <c r="N519" i="36"/>
  <c r="N518" i="36"/>
  <c r="N517" i="36"/>
  <c r="O201" i="36"/>
  <c r="P201" i="36"/>
  <c r="N496" i="36"/>
  <c r="N495" i="36"/>
  <c r="N494" i="36"/>
  <c r="N493" i="36"/>
  <c r="N492" i="36"/>
  <c r="N491" i="36"/>
  <c r="N490" i="36"/>
  <c r="N489" i="36"/>
  <c r="N488" i="36"/>
  <c r="I11" i="28"/>
  <c r="N560" i="36"/>
  <c r="O560" i="36"/>
  <c r="P560" i="36"/>
  <c r="N561" i="36"/>
  <c r="O561" i="36"/>
  <c r="P561" i="36"/>
  <c r="N562" i="36"/>
  <c r="O562" i="36"/>
  <c r="P562" i="36"/>
  <c r="N563" i="36"/>
  <c r="O563" i="36"/>
  <c r="P563" i="36"/>
  <c r="O564" i="36"/>
  <c r="P564" i="36"/>
  <c r="O565" i="36"/>
  <c r="P565" i="36"/>
  <c r="O566" i="36"/>
  <c r="P566" i="36"/>
  <c r="O567" i="36"/>
  <c r="P567" i="36"/>
  <c r="O568" i="36"/>
  <c r="P568" i="36"/>
  <c r="N569" i="36"/>
  <c r="O569" i="36"/>
  <c r="P569" i="36"/>
  <c r="N570" i="36"/>
  <c r="O570" i="36"/>
  <c r="P570" i="36"/>
  <c r="N571" i="36"/>
  <c r="O571" i="36"/>
  <c r="P571" i="36"/>
  <c r="N572" i="36"/>
  <c r="O572" i="36"/>
  <c r="P572" i="36"/>
  <c r="N573" i="36"/>
  <c r="O573" i="36"/>
  <c r="P573" i="36"/>
  <c r="N574" i="36"/>
  <c r="O574" i="36"/>
  <c r="P574" i="36"/>
  <c r="O575" i="36"/>
  <c r="P575" i="36"/>
  <c r="O576" i="36"/>
  <c r="P576" i="36"/>
  <c r="O577" i="36"/>
  <c r="P577" i="36"/>
  <c r="O578" i="36"/>
  <c r="P578" i="36"/>
  <c r="O579" i="36"/>
  <c r="P579" i="36"/>
  <c r="N580" i="36"/>
  <c r="O580" i="36"/>
  <c r="P580" i="36"/>
  <c r="O5" i="28"/>
  <c r="N5" i="28"/>
  <c r="J8" i="28"/>
  <c r="I8" i="28"/>
  <c r="P8" i="28"/>
  <c r="O8" i="28"/>
  <c r="N8" i="28"/>
  <c r="J11" i="28"/>
  <c r="O11" i="28"/>
  <c r="N11" i="28"/>
  <c r="K14" i="28"/>
  <c r="J14" i="28"/>
  <c r="I14" i="28"/>
  <c r="O14" i="28"/>
  <c r="N14" i="28"/>
  <c r="J17" i="28"/>
  <c r="I17" i="28"/>
  <c r="O17" i="28"/>
  <c r="I20" i="28"/>
  <c r="P20" i="28"/>
  <c r="O20" i="28"/>
  <c r="N20" i="28"/>
  <c r="I23" i="28"/>
  <c r="J23" i="28"/>
  <c r="N23" i="28"/>
  <c r="O23" i="28"/>
  <c r="P23" i="28"/>
  <c r="N538" i="36"/>
  <c r="O538" i="36"/>
  <c r="P538" i="36"/>
  <c r="N539" i="36"/>
  <c r="O539" i="36"/>
  <c r="P539" i="36"/>
  <c r="N540" i="36"/>
  <c r="O540" i="36"/>
  <c r="P540" i="36"/>
  <c r="N541" i="36"/>
  <c r="O541" i="36"/>
  <c r="P541" i="36"/>
  <c r="O542" i="36"/>
  <c r="P542" i="36"/>
  <c r="O543" i="36"/>
  <c r="P543" i="36"/>
  <c r="O544" i="36"/>
  <c r="P544" i="36"/>
  <c r="N545" i="36"/>
  <c r="O545" i="36"/>
  <c r="P545" i="36"/>
  <c r="N546" i="36"/>
  <c r="O546" i="36"/>
  <c r="P546" i="36"/>
  <c r="N547" i="36"/>
  <c r="O547" i="36"/>
  <c r="P547" i="36"/>
  <c r="N548" i="36"/>
  <c r="O548" i="36"/>
  <c r="P548" i="36"/>
  <c r="N549" i="36"/>
  <c r="O549" i="36"/>
  <c r="P549" i="36"/>
  <c r="N550" i="36"/>
  <c r="O550" i="36"/>
  <c r="P550" i="36"/>
  <c r="N551" i="36"/>
  <c r="O551" i="36"/>
  <c r="P551" i="36"/>
  <c r="N552" i="36"/>
  <c r="O552" i="36"/>
  <c r="P552" i="36"/>
  <c r="N555" i="36"/>
  <c r="O555" i="36"/>
  <c r="P555" i="36"/>
  <c r="N556" i="36"/>
  <c r="O556" i="36"/>
  <c r="P556" i="36"/>
  <c r="N557" i="36"/>
  <c r="O557" i="36"/>
  <c r="P557" i="36"/>
  <c r="N558" i="36"/>
  <c r="O558" i="36"/>
  <c r="P558" i="36"/>
  <c r="N559" i="36"/>
  <c r="O559" i="36"/>
  <c r="P559" i="36"/>
  <c r="N527" i="36"/>
  <c r="O527" i="36"/>
  <c r="P527" i="36"/>
  <c r="N528" i="36"/>
  <c r="O528" i="36"/>
  <c r="P528" i="36"/>
  <c r="N529" i="36"/>
  <c r="O529" i="36"/>
  <c r="P529" i="36"/>
  <c r="N530" i="36"/>
  <c r="O530" i="36"/>
  <c r="P530" i="36"/>
  <c r="N531" i="36"/>
  <c r="O531" i="36"/>
  <c r="P531" i="36"/>
  <c r="N532" i="36"/>
  <c r="O532" i="36"/>
  <c r="P532" i="36"/>
  <c r="N533" i="36"/>
  <c r="O533" i="36"/>
  <c r="P533" i="36"/>
  <c r="N534" i="36"/>
  <c r="O534" i="36"/>
  <c r="P534" i="36"/>
  <c r="N535" i="36"/>
  <c r="O535" i="36"/>
  <c r="P535" i="36"/>
  <c r="N536" i="36"/>
  <c r="O536" i="36"/>
  <c r="P536" i="36"/>
  <c r="N537" i="36"/>
  <c r="O537" i="36"/>
  <c r="P537" i="36"/>
  <c r="N504" i="36"/>
  <c r="O504" i="36"/>
  <c r="P504" i="36"/>
  <c r="N505" i="36"/>
  <c r="O505" i="36"/>
  <c r="P505" i="36"/>
  <c r="N506" i="36"/>
  <c r="O506" i="36"/>
  <c r="P506" i="36"/>
  <c r="N507" i="36"/>
  <c r="O507" i="36"/>
  <c r="P507" i="36"/>
  <c r="N508" i="36"/>
  <c r="O508" i="36"/>
  <c r="P508" i="36"/>
  <c r="N509" i="36"/>
  <c r="O509" i="36"/>
  <c r="P509" i="36"/>
  <c r="N510" i="36"/>
  <c r="O510" i="36"/>
  <c r="P510" i="36"/>
  <c r="N511" i="36"/>
  <c r="O511" i="36"/>
  <c r="P511" i="36"/>
  <c r="N512" i="36"/>
  <c r="O512" i="36"/>
  <c r="P512" i="36"/>
  <c r="N513" i="36"/>
  <c r="O513" i="36"/>
  <c r="P513" i="36"/>
  <c r="N514" i="36"/>
  <c r="O514" i="36"/>
  <c r="P514" i="36"/>
  <c r="N515" i="36"/>
  <c r="O515" i="36"/>
  <c r="P515" i="36"/>
  <c r="N516" i="36"/>
  <c r="O516" i="36"/>
  <c r="P516" i="36"/>
  <c r="O517" i="36"/>
  <c r="P517" i="36"/>
  <c r="O518" i="36"/>
  <c r="P518" i="36"/>
  <c r="O519" i="36"/>
  <c r="P519" i="36"/>
  <c r="O520" i="36"/>
  <c r="P520" i="36"/>
  <c r="O521" i="36"/>
  <c r="P521" i="36"/>
  <c r="O522" i="36"/>
  <c r="P522" i="36"/>
  <c r="O523" i="36"/>
  <c r="P523" i="36"/>
  <c r="N524" i="36"/>
  <c r="O524" i="36"/>
  <c r="P524" i="36"/>
  <c r="N499" i="36"/>
  <c r="O499" i="36"/>
  <c r="P499" i="36"/>
  <c r="N500" i="36"/>
  <c r="O500" i="36"/>
  <c r="P500" i="36"/>
  <c r="N501" i="36"/>
  <c r="O501" i="36"/>
  <c r="P501" i="36"/>
  <c r="N502" i="36"/>
  <c r="O502" i="36"/>
  <c r="P502" i="36"/>
  <c r="N503" i="36"/>
  <c r="O503" i="36"/>
  <c r="P503" i="36"/>
  <c r="N477" i="36"/>
  <c r="O477" i="36"/>
  <c r="P477" i="36"/>
  <c r="N478" i="36"/>
  <c r="O478" i="36"/>
  <c r="P478" i="36"/>
  <c r="N479" i="36"/>
  <c r="O479" i="36"/>
  <c r="P479" i="36"/>
  <c r="N480" i="36"/>
  <c r="O480" i="36"/>
  <c r="P480" i="36"/>
  <c r="N481" i="36"/>
  <c r="O481" i="36"/>
  <c r="P481" i="36"/>
  <c r="N482" i="36"/>
  <c r="O482" i="36"/>
  <c r="P482" i="36"/>
  <c r="N483" i="36"/>
  <c r="O483" i="36"/>
  <c r="P483" i="36"/>
  <c r="N484" i="36"/>
  <c r="O484" i="36"/>
  <c r="P484" i="36"/>
  <c r="N485" i="36"/>
  <c r="O485" i="36"/>
  <c r="P485" i="36"/>
  <c r="N486" i="36"/>
  <c r="O486" i="36"/>
  <c r="P486" i="36"/>
  <c r="N487" i="36"/>
  <c r="O487" i="36"/>
  <c r="P487" i="36"/>
  <c r="O488" i="36"/>
  <c r="P488" i="36"/>
  <c r="O489" i="36"/>
  <c r="P489" i="36"/>
  <c r="O490" i="36"/>
  <c r="P490" i="36"/>
  <c r="O491" i="36"/>
  <c r="P491" i="36"/>
  <c r="O492" i="36"/>
  <c r="P492" i="36"/>
  <c r="O493" i="36"/>
  <c r="P493" i="36"/>
  <c r="O494" i="36"/>
  <c r="P494" i="36"/>
  <c r="O495" i="36"/>
  <c r="P495" i="36"/>
  <c r="O496" i="36"/>
  <c r="P496" i="36"/>
  <c r="N471" i="36"/>
  <c r="O471" i="36"/>
  <c r="P471" i="36"/>
  <c r="N472" i="36"/>
  <c r="O472" i="36"/>
  <c r="P472" i="36"/>
  <c r="N473" i="36"/>
  <c r="O473" i="36"/>
  <c r="P473" i="36"/>
  <c r="N474" i="36"/>
  <c r="O474" i="36"/>
  <c r="P474" i="36"/>
  <c r="N475" i="36"/>
  <c r="O475" i="36"/>
  <c r="P475" i="36"/>
  <c r="N476" i="36"/>
  <c r="O476" i="36"/>
  <c r="P476" i="36"/>
  <c r="N467" i="36"/>
  <c r="N466" i="36"/>
  <c r="N465" i="36"/>
  <c r="N464" i="36"/>
  <c r="N463" i="36"/>
  <c r="N462" i="36"/>
  <c r="N460" i="36"/>
  <c r="N459" i="36"/>
  <c r="N457" i="36"/>
  <c r="N456" i="36"/>
  <c r="N455" i="36"/>
  <c r="N449" i="36"/>
  <c r="N448" i="36"/>
  <c r="N447" i="36"/>
  <c r="N446" i="36"/>
  <c r="N445" i="36"/>
  <c r="N444" i="36"/>
  <c r="T355" i="35"/>
  <c r="N443" i="36"/>
  <c r="O443" i="36"/>
  <c r="P443" i="36"/>
  <c r="O444" i="36"/>
  <c r="P444" i="36"/>
  <c r="O445" i="36"/>
  <c r="P445" i="36"/>
  <c r="N434" i="36"/>
  <c r="N433" i="36"/>
  <c r="N426" i="36"/>
  <c r="N425" i="36"/>
  <c r="N423" i="36"/>
  <c r="N422" i="36"/>
  <c r="N421" i="36"/>
  <c r="N420" i="36"/>
  <c r="N414" i="36"/>
  <c r="N413" i="36"/>
  <c r="N412" i="36"/>
  <c r="N411" i="36"/>
  <c r="N410" i="36"/>
  <c r="N409" i="36"/>
  <c r="S3" i="36"/>
  <c r="N453" i="36"/>
  <c r="O453" i="36"/>
  <c r="P453" i="36"/>
  <c r="N454" i="36"/>
  <c r="O454" i="36"/>
  <c r="P454" i="36"/>
  <c r="O455" i="36"/>
  <c r="P455" i="36"/>
  <c r="O456" i="36"/>
  <c r="P456" i="36"/>
  <c r="O457" i="36"/>
  <c r="P457" i="36"/>
  <c r="N458" i="36"/>
  <c r="O458" i="36"/>
  <c r="P458" i="36"/>
  <c r="O459" i="36"/>
  <c r="P459" i="36"/>
  <c r="O460" i="36"/>
  <c r="P460" i="36"/>
  <c r="N461" i="36"/>
  <c r="O461" i="36"/>
  <c r="P461" i="36"/>
  <c r="O462" i="36"/>
  <c r="P462" i="36"/>
  <c r="O463" i="36"/>
  <c r="P463" i="36"/>
  <c r="O464" i="36"/>
  <c r="P464" i="36"/>
  <c r="O465" i="36"/>
  <c r="P465" i="36"/>
  <c r="O466" i="36"/>
  <c r="P466" i="36"/>
  <c r="O467" i="36"/>
  <c r="P467" i="36"/>
  <c r="O414" i="36"/>
  <c r="P414" i="36"/>
  <c r="N415" i="36"/>
  <c r="O415" i="36"/>
  <c r="P415" i="36"/>
  <c r="N416" i="36"/>
  <c r="O416" i="36"/>
  <c r="P416" i="36"/>
  <c r="N417" i="36"/>
  <c r="O417" i="36"/>
  <c r="P417" i="36"/>
  <c r="N418" i="36"/>
  <c r="O418" i="36"/>
  <c r="P418" i="36"/>
  <c r="N419" i="36"/>
  <c r="O419" i="36"/>
  <c r="P419" i="36"/>
  <c r="O420" i="36"/>
  <c r="P420" i="36"/>
  <c r="O421" i="36"/>
  <c r="P421" i="36"/>
  <c r="O422" i="36"/>
  <c r="P422" i="36"/>
  <c r="O423" i="36"/>
  <c r="P423" i="36"/>
  <c r="N424" i="36"/>
  <c r="O424" i="36"/>
  <c r="P424" i="36"/>
  <c r="O425" i="36"/>
  <c r="P425" i="36"/>
  <c r="O426" i="36"/>
  <c r="P426" i="36"/>
  <c r="N427" i="36"/>
  <c r="O427" i="36"/>
  <c r="P427" i="36"/>
  <c r="N428" i="36"/>
  <c r="O428" i="36"/>
  <c r="P428" i="36"/>
  <c r="N429" i="36"/>
  <c r="O429" i="36"/>
  <c r="P429" i="36"/>
  <c r="N430" i="36"/>
  <c r="O430" i="36"/>
  <c r="P430" i="36"/>
  <c r="N431" i="36"/>
  <c r="O431" i="36"/>
  <c r="P431" i="36"/>
  <c r="N432" i="36"/>
  <c r="O432" i="36"/>
  <c r="P432" i="36"/>
  <c r="O433" i="36"/>
  <c r="P433" i="36"/>
  <c r="O434" i="36"/>
  <c r="P434" i="36"/>
  <c r="N435" i="36"/>
  <c r="O435" i="36"/>
  <c r="P435" i="36"/>
  <c r="N436" i="36"/>
  <c r="O436" i="36"/>
  <c r="P436" i="36"/>
  <c r="N437" i="36"/>
  <c r="O437" i="36"/>
  <c r="P437" i="36"/>
  <c r="N438" i="36"/>
  <c r="O438" i="36"/>
  <c r="P438" i="36"/>
  <c r="N439" i="36"/>
  <c r="O439" i="36"/>
  <c r="P439" i="36"/>
  <c r="N440" i="36"/>
  <c r="O440" i="36"/>
  <c r="P440" i="36"/>
  <c r="O446" i="36"/>
  <c r="P446" i="36"/>
  <c r="O447" i="36"/>
  <c r="P447" i="36"/>
  <c r="O448" i="36"/>
  <c r="P448" i="36"/>
  <c r="O449" i="36"/>
  <c r="P449" i="36"/>
  <c r="N450" i="36"/>
  <c r="O450" i="36"/>
  <c r="P450" i="36"/>
  <c r="N451" i="36"/>
  <c r="O451" i="36"/>
  <c r="P451" i="36"/>
  <c r="N452" i="36"/>
  <c r="O452" i="36"/>
  <c r="P452" i="36"/>
  <c r="N403" i="36"/>
  <c r="O403" i="36"/>
  <c r="P403" i="36"/>
  <c r="N404" i="36"/>
  <c r="O404" i="36"/>
  <c r="P404" i="36"/>
  <c r="N405" i="36"/>
  <c r="O405" i="36"/>
  <c r="P405" i="36"/>
  <c r="N406" i="36"/>
  <c r="O406" i="36"/>
  <c r="P406" i="36"/>
  <c r="N407" i="36"/>
  <c r="O407" i="36"/>
  <c r="P407" i="36"/>
  <c r="N408" i="36"/>
  <c r="O408" i="36"/>
  <c r="P408" i="36"/>
  <c r="O409" i="36"/>
  <c r="P409" i="36"/>
  <c r="O410" i="36"/>
  <c r="P410" i="36"/>
  <c r="O411" i="36"/>
  <c r="P411" i="36"/>
  <c r="O412" i="36"/>
  <c r="P412" i="36"/>
  <c r="O413" i="36"/>
  <c r="P413" i="36"/>
  <c r="N399" i="36"/>
  <c r="N398" i="36"/>
  <c r="N397" i="36"/>
  <c r="N396" i="36"/>
  <c r="N395" i="36"/>
  <c r="N394" i="36"/>
  <c r="N393" i="36"/>
  <c r="N392" i="36"/>
  <c r="N387" i="36"/>
  <c r="N386" i="36"/>
  <c r="N383" i="36"/>
  <c r="N382" i="36"/>
  <c r="N381" i="36"/>
  <c r="N380" i="36"/>
  <c r="N379" i="36"/>
  <c r="N384" i="36"/>
  <c r="O384" i="36"/>
  <c r="P384" i="36"/>
  <c r="N385" i="36"/>
  <c r="O385" i="36"/>
  <c r="P385" i="36"/>
  <c r="N372" i="36"/>
  <c r="N370" i="36"/>
  <c r="N369" i="36"/>
  <c r="N368" i="36"/>
  <c r="N367" i="36"/>
  <c r="N366" i="36"/>
  <c r="N360" i="36"/>
  <c r="N359" i="36"/>
  <c r="N358" i="36"/>
  <c r="N354" i="36"/>
  <c r="N353" i="36"/>
  <c r="N352" i="36"/>
  <c r="N351" i="36"/>
  <c r="J5" i="28"/>
  <c r="I5" i="28"/>
  <c r="N364" i="36"/>
  <c r="O364" i="36"/>
  <c r="P364" i="36"/>
  <c r="N365" i="36"/>
  <c r="O365" i="36"/>
  <c r="P365" i="36"/>
  <c r="O366" i="36"/>
  <c r="P366" i="36"/>
  <c r="O367" i="36"/>
  <c r="P367" i="36"/>
  <c r="O368" i="36"/>
  <c r="P368" i="36"/>
  <c r="O369" i="36"/>
  <c r="P369" i="36"/>
  <c r="O370" i="36"/>
  <c r="P370" i="36"/>
  <c r="N371" i="36"/>
  <c r="O371" i="36"/>
  <c r="P371" i="36"/>
  <c r="O372" i="36"/>
  <c r="P372" i="36"/>
  <c r="N375" i="36"/>
  <c r="O375" i="36"/>
  <c r="P375" i="36"/>
  <c r="N376" i="36"/>
  <c r="O376" i="36"/>
  <c r="P376" i="36"/>
  <c r="N377" i="36"/>
  <c r="O377" i="36"/>
  <c r="P377" i="36"/>
  <c r="N378" i="36"/>
  <c r="O378" i="36"/>
  <c r="P378" i="36"/>
  <c r="O379" i="36"/>
  <c r="P379" i="36"/>
  <c r="O380" i="36"/>
  <c r="P380" i="36"/>
  <c r="O381" i="36"/>
  <c r="P381" i="36"/>
  <c r="O382" i="36"/>
  <c r="P382" i="36"/>
  <c r="O383" i="36"/>
  <c r="P383" i="36"/>
  <c r="O386" i="36"/>
  <c r="P386" i="36"/>
  <c r="O387" i="36"/>
  <c r="P387" i="36"/>
  <c r="N388" i="36"/>
  <c r="O388" i="36"/>
  <c r="P388" i="36"/>
  <c r="N389" i="36"/>
  <c r="O389" i="36"/>
  <c r="P389" i="36"/>
  <c r="N390" i="36"/>
  <c r="O390" i="36"/>
  <c r="P390" i="36"/>
  <c r="N391" i="36"/>
  <c r="O391" i="36"/>
  <c r="P391" i="36"/>
  <c r="O392" i="36"/>
  <c r="P392" i="36"/>
  <c r="O393" i="36"/>
  <c r="P393" i="36"/>
  <c r="O394" i="36"/>
  <c r="P394" i="36"/>
  <c r="O395" i="36"/>
  <c r="P395" i="36"/>
  <c r="O396" i="36"/>
  <c r="P396" i="36"/>
  <c r="O397" i="36"/>
  <c r="P397" i="36"/>
  <c r="O398" i="36"/>
  <c r="P398" i="36"/>
  <c r="O399" i="36"/>
  <c r="P399" i="36"/>
  <c r="N344" i="36"/>
  <c r="O344" i="36"/>
  <c r="P344" i="36"/>
  <c r="N345" i="36"/>
  <c r="O345" i="36"/>
  <c r="P345" i="36"/>
  <c r="N346" i="36"/>
  <c r="O346" i="36"/>
  <c r="P346" i="36"/>
  <c r="N347" i="36"/>
  <c r="O347" i="36"/>
  <c r="P347" i="36"/>
  <c r="N348" i="36"/>
  <c r="O348" i="36"/>
  <c r="P348" i="36"/>
  <c r="N349" i="36"/>
  <c r="O349" i="36"/>
  <c r="P349" i="36"/>
  <c r="N350" i="36"/>
  <c r="O350" i="36"/>
  <c r="P350" i="36"/>
  <c r="O351" i="36"/>
  <c r="P351" i="36"/>
  <c r="O352" i="36"/>
  <c r="P352" i="36"/>
  <c r="O353" i="36"/>
  <c r="P353" i="36"/>
  <c r="O354" i="36"/>
  <c r="P354" i="36"/>
  <c r="N355" i="36"/>
  <c r="O355" i="36"/>
  <c r="P355" i="36"/>
  <c r="N356" i="36"/>
  <c r="O356" i="36"/>
  <c r="P356" i="36"/>
  <c r="N357" i="36"/>
  <c r="O357" i="36"/>
  <c r="P357" i="36"/>
  <c r="O358" i="36"/>
  <c r="P358" i="36"/>
  <c r="O359" i="36"/>
  <c r="P359" i="36"/>
  <c r="O360" i="36"/>
  <c r="P360" i="36"/>
  <c r="N361" i="36"/>
  <c r="O361" i="36"/>
  <c r="P361" i="36"/>
  <c r="N362" i="36"/>
  <c r="O362" i="36"/>
  <c r="P362" i="36"/>
  <c r="N363" i="36"/>
  <c r="O363" i="36"/>
  <c r="P363" i="36"/>
  <c r="N339" i="36"/>
  <c r="O339" i="36"/>
  <c r="P339" i="36"/>
  <c r="N340" i="36"/>
  <c r="O340" i="36"/>
  <c r="P340" i="36"/>
  <c r="N341" i="36"/>
  <c r="O341" i="36"/>
  <c r="P341" i="36"/>
  <c r="N342" i="36"/>
  <c r="O342" i="36"/>
  <c r="P342" i="36"/>
  <c r="N343" i="36"/>
  <c r="O343" i="36"/>
  <c r="P343" i="36"/>
  <c r="N335" i="36"/>
  <c r="N334" i="36"/>
  <c r="N333" i="36"/>
  <c r="N332" i="36"/>
  <c r="N331" i="36"/>
  <c r="N328" i="36"/>
  <c r="N327" i="36"/>
  <c r="N326" i="36"/>
  <c r="N325" i="36"/>
  <c r="N323" i="36"/>
  <c r="N322" i="36"/>
  <c r="N320" i="36"/>
  <c r="N319" i="36"/>
  <c r="N316" i="36"/>
  <c r="N315" i="36"/>
  <c r="N314" i="36"/>
  <c r="N313" i="36"/>
  <c r="N311" i="36"/>
  <c r="N310" i="36"/>
  <c r="N308" i="36"/>
  <c r="O308" i="36"/>
  <c r="P308" i="36"/>
  <c r="N307" i="36"/>
  <c r="N306" i="36"/>
  <c r="N305" i="36"/>
  <c r="N304" i="36"/>
  <c r="N303" i="36"/>
  <c r="N302" i="36"/>
  <c r="N301" i="36"/>
  <c r="N297" i="36"/>
  <c r="N296" i="36"/>
  <c r="N295" i="36"/>
  <c r="N294" i="36"/>
  <c r="N293" i="36"/>
  <c r="N292" i="36"/>
  <c r="N291" i="36"/>
  <c r="N290" i="36"/>
  <c r="O334" i="36"/>
  <c r="P334" i="36"/>
  <c r="O335" i="36"/>
  <c r="P335" i="36"/>
  <c r="N321" i="36"/>
  <c r="O321" i="36"/>
  <c r="P321" i="36"/>
  <c r="O322" i="36"/>
  <c r="P322" i="36"/>
  <c r="O323" i="36"/>
  <c r="P323" i="36"/>
  <c r="N324" i="36"/>
  <c r="O324" i="36"/>
  <c r="P324" i="36"/>
  <c r="O325" i="36"/>
  <c r="P325" i="36"/>
  <c r="O326" i="36"/>
  <c r="P326" i="36"/>
  <c r="O327" i="36"/>
  <c r="P327" i="36"/>
  <c r="O328" i="36"/>
  <c r="P328" i="36"/>
  <c r="N329" i="36"/>
  <c r="O329" i="36"/>
  <c r="P329" i="36"/>
  <c r="N330" i="36"/>
  <c r="O330" i="36"/>
  <c r="P330" i="36"/>
  <c r="O331" i="36"/>
  <c r="P331" i="36"/>
  <c r="O332" i="36"/>
  <c r="P332" i="36"/>
  <c r="O333" i="36"/>
  <c r="P333" i="36"/>
  <c r="O306" i="36"/>
  <c r="P306" i="36"/>
  <c r="O307" i="36"/>
  <c r="P307" i="36"/>
  <c r="N309" i="36"/>
  <c r="O309" i="36"/>
  <c r="P309" i="36"/>
  <c r="O310" i="36"/>
  <c r="P310" i="36"/>
  <c r="O311" i="36"/>
  <c r="P311" i="36"/>
  <c r="N312" i="36"/>
  <c r="O312" i="36"/>
  <c r="P312" i="36"/>
  <c r="O313" i="36"/>
  <c r="P313" i="36"/>
  <c r="O314" i="36"/>
  <c r="P314" i="36"/>
  <c r="O315" i="36"/>
  <c r="P315" i="36"/>
  <c r="O316" i="36"/>
  <c r="P316" i="36"/>
  <c r="O319" i="36"/>
  <c r="P319" i="36"/>
  <c r="O320" i="36"/>
  <c r="P320" i="36"/>
  <c r="O297" i="36"/>
  <c r="P297" i="36"/>
  <c r="N300" i="36"/>
  <c r="O300" i="36"/>
  <c r="P300" i="36"/>
  <c r="O301" i="36"/>
  <c r="P301" i="36"/>
  <c r="O302" i="36"/>
  <c r="P302" i="36"/>
  <c r="O303" i="36"/>
  <c r="P303" i="36"/>
  <c r="O304" i="36"/>
  <c r="P304" i="36"/>
  <c r="O305" i="36"/>
  <c r="P305" i="36"/>
  <c r="O290" i="36"/>
  <c r="P290" i="36"/>
  <c r="O291" i="36"/>
  <c r="P291" i="36"/>
  <c r="O292" i="36"/>
  <c r="P292" i="36"/>
  <c r="O293" i="36"/>
  <c r="P293" i="36"/>
  <c r="O294" i="36"/>
  <c r="P294" i="36"/>
  <c r="O295" i="36"/>
  <c r="P295" i="36"/>
  <c r="O296" i="36"/>
  <c r="P296" i="36"/>
  <c r="N286" i="36"/>
  <c r="N285" i="36"/>
  <c r="N284" i="36"/>
  <c r="N283" i="36"/>
  <c r="N282" i="36"/>
  <c r="N280" i="36"/>
  <c r="N279" i="36"/>
  <c r="N278" i="36"/>
  <c r="N277" i="36"/>
  <c r="N276" i="36"/>
  <c r="N275" i="36"/>
  <c r="N269" i="36"/>
  <c r="O269" i="36"/>
  <c r="P269" i="36"/>
  <c r="N268" i="36"/>
  <c r="N267" i="36"/>
  <c r="N263" i="36"/>
  <c r="N262" i="36"/>
  <c r="N261" i="36"/>
  <c r="N260" i="36"/>
  <c r="N259" i="36"/>
  <c r="N258" i="36"/>
  <c r="N257" i="36"/>
  <c r="N246" i="36"/>
  <c r="N245" i="36"/>
  <c r="N236" i="36"/>
  <c r="N235" i="36"/>
  <c r="N234" i="36"/>
  <c r="N233" i="36"/>
  <c r="N232" i="36"/>
  <c r="N231" i="36"/>
  <c r="N240" i="36"/>
  <c r="O240" i="36"/>
  <c r="P240" i="36"/>
  <c r="N241" i="36"/>
  <c r="O241" i="36"/>
  <c r="P241" i="36"/>
  <c r="N242" i="36"/>
  <c r="O242" i="36"/>
  <c r="P242" i="36"/>
  <c r="N243" i="36"/>
  <c r="O243" i="36"/>
  <c r="P243" i="36"/>
  <c r="N244" i="36"/>
  <c r="O244" i="36"/>
  <c r="P244" i="36"/>
  <c r="O245" i="36"/>
  <c r="P245" i="36"/>
  <c r="O246" i="36"/>
  <c r="P246" i="36"/>
  <c r="N247" i="36"/>
  <c r="O247" i="36"/>
  <c r="P247" i="36"/>
  <c r="N248" i="36"/>
  <c r="O248" i="36"/>
  <c r="P248" i="36"/>
  <c r="N249" i="36"/>
  <c r="O249" i="36"/>
  <c r="P249" i="36"/>
  <c r="N250" i="36"/>
  <c r="O250" i="36"/>
  <c r="P250" i="36"/>
  <c r="N251" i="36"/>
  <c r="O251" i="36"/>
  <c r="P251" i="36"/>
  <c r="N252" i="36"/>
  <c r="O252" i="36"/>
  <c r="P252" i="36"/>
  <c r="N253" i="36"/>
  <c r="O253" i="36"/>
  <c r="P253" i="36"/>
  <c r="N254" i="36"/>
  <c r="O254" i="36"/>
  <c r="P254" i="36"/>
  <c r="N255" i="36"/>
  <c r="O255" i="36"/>
  <c r="P255" i="36"/>
  <c r="N256" i="36"/>
  <c r="O256" i="36"/>
  <c r="P256" i="36"/>
  <c r="O257" i="36"/>
  <c r="P257" i="36"/>
  <c r="O258" i="36"/>
  <c r="P258" i="36"/>
  <c r="O259" i="36"/>
  <c r="P259" i="36"/>
  <c r="O260" i="36"/>
  <c r="P260" i="36"/>
  <c r="O261" i="36"/>
  <c r="P261" i="36"/>
  <c r="O262" i="36"/>
  <c r="P262" i="36"/>
  <c r="O263" i="36"/>
  <c r="P263" i="36"/>
  <c r="N266" i="36"/>
  <c r="O266" i="36"/>
  <c r="P266" i="36"/>
  <c r="O267" i="36"/>
  <c r="P267" i="36"/>
  <c r="O268" i="36"/>
  <c r="P268" i="36"/>
  <c r="N270" i="36"/>
  <c r="O270" i="36"/>
  <c r="P270" i="36"/>
  <c r="N271" i="36"/>
  <c r="O271" i="36"/>
  <c r="P271" i="36"/>
  <c r="N272" i="36"/>
  <c r="O272" i="36"/>
  <c r="P272" i="36"/>
  <c r="N273" i="36"/>
  <c r="O273" i="36"/>
  <c r="P273" i="36"/>
  <c r="N274" i="36"/>
  <c r="O274" i="36"/>
  <c r="P274" i="36"/>
  <c r="O275" i="36"/>
  <c r="P275" i="36"/>
  <c r="O276" i="36"/>
  <c r="P276" i="36"/>
  <c r="O277" i="36"/>
  <c r="P277" i="36"/>
  <c r="O278" i="36"/>
  <c r="P278" i="36"/>
  <c r="O279" i="36"/>
  <c r="P279" i="36"/>
  <c r="O280" i="36"/>
  <c r="P280" i="36"/>
  <c r="N281" i="36"/>
  <c r="O281" i="36"/>
  <c r="P281" i="36"/>
  <c r="O282" i="36"/>
  <c r="P282" i="36"/>
  <c r="O283" i="36"/>
  <c r="P283" i="36"/>
  <c r="O284" i="36"/>
  <c r="P284" i="36"/>
  <c r="O285" i="36"/>
  <c r="P285" i="36"/>
  <c r="O286" i="36"/>
  <c r="P286" i="36"/>
  <c r="N229" i="36"/>
  <c r="O229" i="36"/>
  <c r="P229" i="36"/>
  <c r="N230" i="36"/>
  <c r="O230" i="36"/>
  <c r="P230" i="36"/>
  <c r="O231" i="36"/>
  <c r="P231" i="36"/>
  <c r="O232" i="36"/>
  <c r="P232" i="36"/>
  <c r="O233" i="36"/>
  <c r="P233" i="36"/>
  <c r="O234" i="36"/>
  <c r="P234" i="36"/>
  <c r="O235" i="36"/>
  <c r="P235" i="36"/>
  <c r="O236" i="36"/>
  <c r="P236" i="36"/>
  <c r="N237" i="36"/>
  <c r="O237" i="36"/>
  <c r="P237" i="36"/>
  <c r="N226" i="36"/>
  <c r="O226" i="36"/>
  <c r="P226" i="36"/>
  <c r="N227" i="36"/>
  <c r="O227" i="36"/>
  <c r="P227" i="36"/>
  <c r="N228" i="36"/>
  <c r="O228" i="36"/>
  <c r="P228" i="36"/>
  <c r="N222" i="36"/>
  <c r="N221" i="36"/>
  <c r="N220" i="36"/>
  <c r="N219" i="36"/>
  <c r="N218" i="36"/>
  <c r="N217" i="36"/>
  <c r="N216" i="36"/>
  <c r="N215" i="36"/>
  <c r="N214" i="36"/>
  <c r="N213" i="36"/>
  <c r="N212" i="36"/>
  <c r="N207" i="36"/>
  <c r="N206" i="36"/>
  <c r="N205" i="36"/>
  <c r="N204" i="36"/>
  <c r="O213" i="36"/>
  <c r="P213" i="36"/>
  <c r="O214" i="36"/>
  <c r="P214" i="36"/>
  <c r="O215" i="36"/>
  <c r="P215" i="36"/>
  <c r="O216" i="36"/>
  <c r="P216" i="36"/>
  <c r="O217" i="36"/>
  <c r="P217" i="36"/>
  <c r="O218" i="36"/>
  <c r="P218" i="36"/>
  <c r="O219" i="36"/>
  <c r="P219" i="36"/>
  <c r="O220" i="36"/>
  <c r="P220" i="36"/>
  <c r="O221" i="36"/>
  <c r="P221" i="36"/>
  <c r="O222" i="36"/>
  <c r="P222" i="36"/>
  <c r="O204" i="36"/>
  <c r="P204" i="36"/>
  <c r="N201" i="36"/>
  <c r="N197" i="36"/>
  <c r="N196" i="36"/>
  <c r="N195" i="36"/>
  <c r="N194" i="36"/>
  <c r="N193" i="36"/>
  <c r="N192" i="36"/>
  <c r="N191" i="36"/>
  <c r="N190" i="36"/>
  <c r="N188" i="36"/>
  <c r="O188" i="36"/>
  <c r="P188" i="36"/>
  <c r="N181" i="36"/>
  <c r="N180" i="36"/>
  <c r="N179" i="36"/>
  <c r="N178" i="36"/>
  <c r="P173" i="36"/>
  <c r="O173" i="36"/>
  <c r="N173" i="36"/>
  <c r="P172" i="36"/>
  <c r="O172" i="36"/>
  <c r="N172" i="36"/>
  <c r="N171" i="36"/>
  <c r="N170" i="36"/>
  <c r="N169" i="36"/>
  <c r="N168" i="36"/>
  <c r="N167" i="36"/>
  <c r="O178" i="36"/>
  <c r="P178" i="36"/>
  <c r="O179" i="36"/>
  <c r="P179" i="36"/>
  <c r="O180" i="36"/>
  <c r="P180" i="36"/>
  <c r="O181" i="36"/>
  <c r="P181" i="36"/>
  <c r="N182" i="36"/>
  <c r="O182" i="36"/>
  <c r="P182" i="36"/>
  <c r="N183" i="36"/>
  <c r="O183" i="36"/>
  <c r="P183" i="36"/>
  <c r="N184" i="36"/>
  <c r="O184" i="36"/>
  <c r="P184" i="36"/>
  <c r="N185" i="36"/>
  <c r="O185" i="36"/>
  <c r="P185" i="36"/>
  <c r="N186" i="36"/>
  <c r="O186" i="36"/>
  <c r="P186" i="36"/>
  <c r="N187" i="36"/>
  <c r="O187" i="36"/>
  <c r="P187" i="36"/>
  <c r="N189" i="36"/>
  <c r="O189" i="36"/>
  <c r="P189" i="36"/>
  <c r="O190" i="36"/>
  <c r="P190" i="36"/>
  <c r="O191" i="36"/>
  <c r="P191" i="36"/>
  <c r="O192" i="36"/>
  <c r="P192" i="36"/>
  <c r="O193" i="36"/>
  <c r="P193" i="36"/>
  <c r="O194" i="36"/>
  <c r="P194" i="36"/>
  <c r="O195" i="36"/>
  <c r="P195" i="36"/>
  <c r="O196" i="36"/>
  <c r="P196" i="36"/>
  <c r="O197" i="36"/>
  <c r="P197" i="36"/>
  <c r="N198" i="36"/>
  <c r="O198" i="36"/>
  <c r="P198" i="36"/>
  <c r="N199" i="36"/>
  <c r="O199" i="36"/>
  <c r="P199" i="36"/>
  <c r="N200" i="36"/>
  <c r="O200" i="36"/>
  <c r="P200" i="36"/>
  <c r="O205" i="36"/>
  <c r="P205" i="36"/>
  <c r="O206" i="36"/>
  <c r="P206" i="36"/>
  <c r="O207" i="36"/>
  <c r="P207" i="36"/>
  <c r="N208" i="36"/>
  <c r="O208" i="36"/>
  <c r="P208" i="36"/>
  <c r="N209" i="36"/>
  <c r="O209" i="36"/>
  <c r="P209" i="36"/>
  <c r="N210" i="36"/>
  <c r="O210" i="36"/>
  <c r="P210" i="36"/>
  <c r="N211" i="36"/>
  <c r="O211" i="36"/>
  <c r="P211" i="36"/>
  <c r="O212" i="36"/>
  <c r="P212" i="36"/>
  <c r="O170" i="36"/>
  <c r="P170" i="36"/>
  <c r="O171" i="36"/>
  <c r="P171" i="36"/>
  <c r="N176" i="36"/>
  <c r="O176" i="36"/>
  <c r="P176" i="36"/>
  <c r="N177" i="36"/>
  <c r="O177" i="36"/>
  <c r="P177" i="36"/>
  <c r="N162" i="36"/>
  <c r="O162" i="36"/>
  <c r="P162" i="36"/>
  <c r="N163" i="36"/>
  <c r="O163" i="36"/>
  <c r="P163" i="36"/>
  <c r="N164" i="36"/>
  <c r="O164" i="36"/>
  <c r="P164" i="36"/>
  <c r="N165" i="36"/>
  <c r="O165" i="36"/>
  <c r="P165" i="36"/>
  <c r="N166" i="36"/>
  <c r="O166" i="36"/>
  <c r="P166" i="36"/>
  <c r="O167" i="36"/>
  <c r="P167" i="36"/>
  <c r="O168" i="36"/>
  <c r="P168" i="36"/>
  <c r="O169" i="36"/>
  <c r="P169" i="36"/>
  <c r="N158" i="36"/>
  <c r="N157" i="36"/>
  <c r="N156" i="36"/>
  <c r="N155" i="36"/>
  <c r="N154" i="36"/>
  <c r="N153" i="36"/>
  <c r="N152" i="36"/>
  <c r="N149" i="36"/>
  <c r="N148" i="36"/>
  <c r="N147" i="36"/>
  <c r="N144" i="36"/>
  <c r="N143" i="36"/>
  <c r="N142" i="36"/>
  <c r="N141" i="36"/>
  <c r="N140" i="36"/>
  <c r="N139" i="36"/>
  <c r="N138" i="36"/>
  <c r="N137" i="36"/>
  <c r="O137" i="36"/>
  <c r="P137" i="36"/>
  <c r="N136" i="36"/>
  <c r="N135" i="36"/>
  <c r="N134" i="36"/>
  <c r="N133" i="36"/>
  <c r="N132" i="36"/>
  <c r="N131" i="36"/>
  <c r="N129" i="36"/>
  <c r="N128" i="36"/>
  <c r="N127" i="36"/>
  <c r="N126" i="36"/>
  <c r="N125" i="36"/>
  <c r="O155" i="36"/>
  <c r="P155" i="36"/>
  <c r="O156" i="36"/>
  <c r="P156" i="36"/>
  <c r="O157" i="36"/>
  <c r="P157" i="36"/>
  <c r="O158" i="36"/>
  <c r="P158" i="36"/>
  <c r="O126" i="36"/>
  <c r="P126" i="36"/>
  <c r="O127" i="36"/>
  <c r="P127" i="36"/>
  <c r="O128" i="36"/>
  <c r="P128" i="36"/>
  <c r="O129" i="36"/>
  <c r="P129" i="36"/>
  <c r="N130" i="36"/>
  <c r="O130" i="36"/>
  <c r="P130" i="36"/>
  <c r="O131" i="36"/>
  <c r="P131" i="36"/>
  <c r="O132" i="36"/>
  <c r="P132" i="36"/>
  <c r="O133" i="36"/>
  <c r="P133" i="36"/>
  <c r="O134" i="36"/>
  <c r="P134" i="36"/>
  <c r="O135" i="36"/>
  <c r="P135" i="36"/>
  <c r="O136" i="36"/>
  <c r="P136" i="36"/>
  <c r="O138" i="36"/>
  <c r="P138" i="36"/>
  <c r="O139" i="36"/>
  <c r="P139" i="36"/>
  <c r="O140" i="36"/>
  <c r="P140" i="36"/>
  <c r="O141" i="36"/>
  <c r="P141" i="36"/>
  <c r="O142" i="36"/>
  <c r="P142" i="36"/>
  <c r="O143" i="36"/>
  <c r="P143" i="36"/>
  <c r="O144" i="36"/>
  <c r="P144" i="36"/>
  <c r="O147" i="36"/>
  <c r="P147" i="36"/>
  <c r="O148" i="36"/>
  <c r="P148" i="36"/>
  <c r="O149" i="36"/>
  <c r="P149" i="36"/>
  <c r="N150" i="36"/>
  <c r="O150" i="36"/>
  <c r="P150" i="36"/>
  <c r="N151" i="36"/>
  <c r="O151" i="36"/>
  <c r="P151" i="36"/>
  <c r="O152" i="36"/>
  <c r="P152" i="36"/>
  <c r="O153" i="36"/>
  <c r="P153" i="36"/>
  <c r="O154" i="36"/>
  <c r="P154" i="36"/>
  <c r="N124" i="36"/>
  <c r="O124" i="36"/>
  <c r="P124" i="36"/>
  <c r="O125" i="36"/>
  <c r="P125" i="36"/>
  <c r="N120" i="36"/>
  <c r="N119" i="36"/>
  <c r="N118" i="36"/>
  <c r="N117" i="36"/>
  <c r="N116" i="36"/>
  <c r="N115" i="36"/>
  <c r="N114" i="36"/>
  <c r="N113" i="36"/>
  <c r="N112" i="36"/>
  <c r="N110" i="36"/>
  <c r="N109" i="36"/>
  <c r="O109" i="36"/>
  <c r="P109" i="36"/>
  <c r="N102" i="36"/>
  <c r="N101" i="36"/>
  <c r="N100" i="36"/>
  <c r="N95" i="36"/>
  <c r="N94" i="36"/>
  <c r="P93" i="36"/>
  <c r="O93" i="36"/>
  <c r="N93" i="36"/>
  <c r="N92" i="36"/>
  <c r="N91" i="36"/>
  <c r="N90" i="36"/>
  <c r="N89" i="36"/>
  <c r="N84" i="36"/>
  <c r="N83" i="36"/>
  <c r="N82" i="36"/>
  <c r="N81" i="36"/>
  <c r="N71" i="36"/>
  <c r="N70" i="36"/>
  <c r="N69" i="36"/>
  <c r="N68" i="36"/>
  <c r="N67" i="36"/>
  <c r="N66" i="36"/>
  <c r="N108" i="36"/>
  <c r="O108" i="36"/>
  <c r="P108" i="36"/>
  <c r="O110" i="36"/>
  <c r="P110" i="36"/>
  <c r="N111" i="36"/>
  <c r="O111" i="36"/>
  <c r="P111" i="36"/>
  <c r="O112" i="36"/>
  <c r="P112" i="36"/>
  <c r="O113" i="36"/>
  <c r="P113" i="36"/>
  <c r="O114" i="36"/>
  <c r="P114" i="36"/>
  <c r="O115" i="36"/>
  <c r="P115" i="36"/>
  <c r="O116" i="36"/>
  <c r="P116" i="36"/>
  <c r="O117" i="36"/>
  <c r="P117" i="36"/>
  <c r="O118" i="36"/>
  <c r="P118" i="36"/>
  <c r="O119" i="36"/>
  <c r="P119" i="36"/>
  <c r="O120" i="36"/>
  <c r="P120" i="36"/>
  <c r="O100" i="36"/>
  <c r="P100" i="36"/>
  <c r="O101" i="36"/>
  <c r="P101" i="36"/>
  <c r="O102" i="36"/>
  <c r="P102" i="36"/>
  <c r="N103" i="36"/>
  <c r="O103" i="36"/>
  <c r="P103" i="36"/>
  <c r="N104" i="36"/>
  <c r="O104" i="36"/>
  <c r="P104" i="36"/>
  <c r="N105" i="36"/>
  <c r="O105" i="36"/>
  <c r="P105" i="36"/>
  <c r="N106" i="36"/>
  <c r="O106" i="36"/>
  <c r="P106" i="36"/>
  <c r="N107" i="36"/>
  <c r="O107" i="36"/>
  <c r="P107" i="36"/>
  <c r="N78" i="36"/>
  <c r="O78" i="36"/>
  <c r="P78" i="36"/>
  <c r="N79" i="36"/>
  <c r="O79" i="36"/>
  <c r="P79" i="36"/>
  <c r="N80" i="36"/>
  <c r="O80" i="36"/>
  <c r="P80" i="36"/>
  <c r="O81" i="36"/>
  <c r="P81" i="36"/>
  <c r="O82" i="36"/>
  <c r="P82" i="36"/>
  <c r="O83" i="36"/>
  <c r="P83" i="36"/>
  <c r="O84" i="36"/>
  <c r="P84" i="36"/>
  <c r="N85" i="36"/>
  <c r="O85" i="36"/>
  <c r="P85" i="36"/>
  <c r="N86" i="36"/>
  <c r="O86" i="36"/>
  <c r="P86" i="36"/>
  <c r="N87" i="36"/>
  <c r="O87" i="36"/>
  <c r="P87" i="36"/>
  <c r="N88" i="36"/>
  <c r="O88" i="36"/>
  <c r="P88" i="36"/>
  <c r="O89" i="36"/>
  <c r="P89" i="36"/>
  <c r="O90" i="36"/>
  <c r="P90" i="36"/>
  <c r="O91" i="36"/>
  <c r="P91" i="36"/>
  <c r="O92" i="36"/>
  <c r="P92" i="36"/>
  <c r="O94" i="36"/>
  <c r="P94" i="36"/>
  <c r="O95" i="36"/>
  <c r="P95" i="36"/>
  <c r="N98" i="36"/>
  <c r="O98" i="36"/>
  <c r="P98" i="36"/>
  <c r="N99" i="36"/>
  <c r="O99" i="36"/>
  <c r="P99" i="36"/>
  <c r="N74" i="36"/>
  <c r="O74" i="36"/>
  <c r="P74" i="36"/>
  <c r="N75" i="36"/>
  <c r="O75" i="36"/>
  <c r="P75" i="36"/>
  <c r="N76" i="36"/>
  <c r="O76" i="36"/>
  <c r="P76" i="36"/>
  <c r="N77" i="36"/>
  <c r="O77" i="36"/>
  <c r="P77" i="36"/>
  <c r="O66" i="36"/>
  <c r="P66" i="36"/>
  <c r="O67" i="36"/>
  <c r="P67" i="36"/>
  <c r="O68" i="36"/>
  <c r="P68" i="36"/>
  <c r="O69" i="36"/>
  <c r="P69" i="36"/>
  <c r="O70" i="36"/>
  <c r="P70" i="36"/>
  <c r="O71" i="36"/>
  <c r="P71" i="36"/>
  <c r="N60" i="36"/>
  <c r="O60" i="36"/>
  <c r="P60" i="36"/>
  <c r="N61" i="36"/>
  <c r="O61" i="36"/>
  <c r="P61" i="36"/>
  <c r="N62" i="36"/>
  <c r="O62" i="36"/>
  <c r="P62" i="36"/>
  <c r="N63" i="36"/>
  <c r="O63" i="36"/>
  <c r="P63" i="36"/>
  <c r="N64" i="36"/>
  <c r="O64" i="36"/>
  <c r="P64" i="36"/>
  <c r="N65" i="36"/>
  <c r="O65" i="36"/>
  <c r="P65" i="36"/>
  <c r="N56" i="36"/>
  <c r="N55" i="36"/>
  <c r="N54" i="36"/>
  <c r="N53" i="36"/>
  <c r="N51" i="36"/>
  <c r="N50" i="36"/>
  <c r="N49" i="36"/>
  <c r="N48" i="36"/>
  <c r="N3" i="36"/>
  <c r="O55" i="36"/>
  <c r="P55" i="36"/>
  <c r="O56" i="36"/>
  <c r="P56" i="36"/>
  <c r="N40" i="36"/>
  <c r="N39" i="36"/>
  <c r="N38" i="36"/>
  <c r="N37" i="36"/>
  <c r="N33" i="36"/>
  <c r="N32" i="36"/>
  <c r="N29" i="36"/>
  <c r="O29" i="36"/>
  <c r="P29" i="36"/>
  <c r="N30" i="36"/>
  <c r="O30" i="36"/>
  <c r="P30" i="36"/>
  <c r="N31" i="36"/>
  <c r="O31" i="36"/>
  <c r="P31" i="36"/>
  <c r="O32" i="36"/>
  <c r="P32" i="36"/>
  <c r="O33" i="36"/>
  <c r="P33" i="36"/>
  <c r="N34" i="36"/>
  <c r="O34" i="36"/>
  <c r="P34" i="36"/>
  <c r="N35" i="36"/>
  <c r="O35" i="36"/>
  <c r="P35" i="36"/>
  <c r="N36" i="36"/>
  <c r="O36" i="36"/>
  <c r="P36" i="36"/>
  <c r="O37" i="36"/>
  <c r="P37" i="36"/>
  <c r="O38" i="36"/>
  <c r="P38" i="36"/>
  <c r="O39" i="36"/>
  <c r="P39" i="36"/>
  <c r="O40" i="36"/>
  <c r="P40" i="36"/>
  <c r="N41" i="36"/>
  <c r="O41" i="36"/>
  <c r="P41" i="36"/>
  <c r="N42" i="36"/>
  <c r="O42" i="36"/>
  <c r="P42" i="36"/>
  <c r="N43" i="36"/>
  <c r="O43" i="36"/>
  <c r="P43" i="36"/>
  <c r="N44" i="36"/>
  <c r="O44" i="36"/>
  <c r="P44" i="36"/>
  <c r="N46" i="36"/>
  <c r="O46" i="36"/>
  <c r="P46" i="36"/>
  <c r="N47" i="36"/>
  <c r="O47" i="36"/>
  <c r="P47" i="36"/>
  <c r="O48" i="36"/>
  <c r="P48" i="36"/>
  <c r="O49" i="36"/>
  <c r="P49" i="36"/>
  <c r="O50" i="36"/>
  <c r="P50" i="36"/>
  <c r="O51" i="36"/>
  <c r="P51" i="36"/>
  <c r="N52" i="36"/>
  <c r="O52" i="36"/>
  <c r="P52" i="36"/>
  <c r="O53" i="36"/>
  <c r="P53" i="36"/>
  <c r="O54" i="36"/>
  <c r="P54" i="36"/>
  <c r="N27" i="36"/>
  <c r="O27" i="36"/>
  <c r="P27" i="36"/>
  <c r="N28" i="36"/>
  <c r="O28" i="36"/>
  <c r="P28" i="36"/>
  <c r="N8" i="36"/>
  <c r="O8" i="36"/>
  <c r="P8" i="36"/>
  <c r="N9" i="36"/>
  <c r="O9" i="36"/>
  <c r="P9" i="36"/>
  <c r="N10" i="36"/>
  <c r="O10" i="36"/>
  <c r="P10" i="36"/>
  <c r="N11" i="36"/>
  <c r="O11" i="36"/>
  <c r="P11" i="36"/>
  <c r="N12" i="36"/>
  <c r="O12" i="36"/>
  <c r="P12" i="36"/>
  <c r="N13" i="36"/>
  <c r="O13" i="36"/>
  <c r="P13" i="36"/>
  <c r="N14" i="36"/>
  <c r="O14" i="36"/>
  <c r="P14" i="36"/>
  <c r="N15" i="36"/>
  <c r="O15" i="36"/>
  <c r="P15" i="36"/>
  <c r="N16" i="36"/>
  <c r="O16" i="36"/>
  <c r="P16" i="36"/>
  <c r="N17" i="36"/>
  <c r="O17" i="36"/>
  <c r="P17" i="36"/>
  <c r="N18" i="36"/>
  <c r="O18" i="36"/>
  <c r="P18" i="36"/>
  <c r="N19" i="36"/>
  <c r="O19" i="36"/>
  <c r="P19" i="36"/>
  <c r="N20" i="36"/>
  <c r="O20" i="36"/>
  <c r="P20" i="36"/>
  <c r="N21" i="36"/>
  <c r="O21" i="36"/>
  <c r="P21" i="36"/>
  <c r="N22" i="36"/>
  <c r="O22" i="36"/>
  <c r="P22" i="36"/>
  <c r="N23" i="36"/>
  <c r="O23" i="36"/>
  <c r="P23" i="36"/>
  <c r="N24" i="36"/>
  <c r="O24" i="36"/>
  <c r="P24" i="36"/>
  <c r="N2" i="11"/>
  <c r="M2" i="11"/>
  <c r="P7" i="36"/>
  <c r="O7" i="36"/>
  <c r="N7" i="36"/>
  <c r="O6" i="36"/>
  <c r="N6" i="36"/>
  <c r="O5" i="36"/>
  <c r="N5" i="36"/>
  <c r="O4" i="36"/>
  <c r="N4" i="36"/>
  <c r="N1223" i="35"/>
  <c r="N1222" i="35"/>
  <c r="N1221" i="35"/>
  <c r="N1220" i="35"/>
  <c r="N1219" i="35"/>
  <c r="N1217" i="35"/>
  <c r="N1216" i="35"/>
  <c r="N1215" i="35"/>
  <c r="N1214" i="35"/>
  <c r="N1213" i="35"/>
  <c r="O1215" i="35"/>
  <c r="P1215" i="35"/>
  <c r="O1216" i="35"/>
  <c r="P1216" i="35"/>
  <c r="O1217" i="35"/>
  <c r="P1217" i="35"/>
  <c r="N1218" i="35"/>
  <c r="O1218" i="35"/>
  <c r="P1218" i="35"/>
  <c r="O1219" i="35"/>
  <c r="P1219" i="35"/>
  <c r="O1220" i="35"/>
  <c r="P1220" i="35"/>
  <c r="O1221" i="35"/>
  <c r="P1221" i="35"/>
  <c r="O1222" i="35"/>
  <c r="P1222" i="35"/>
  <c r="O1223" i="35"/>
  <c r="P1223" i="35"/>
  <c r="N1204" i="35"/>
  <c r="N1203" i="35"/>
  <c r="N1202" i="35"/>
  <c r="N1201" i="35"/>
  <c r="N1200" i="35"/>
  <c r="N1199" i="35"/>
  <c r="N1198" i="35"/>
  <c r="N1197" i="35"/>
  <c r="O1195" i="35"/>
  <c r="P1195" i="35"/>
  <c r="N1195" i="35"/>
  <c r="N1194" i="35"/>
  <c r="N1192" i="35"/>
  <c r="N1191" i="35"/>
  <c r="O1190" i="35"/>
  <c r="P1190" i="35"/>
  <c r="N1190" i="35"/>
  <c r="N1181" i="35"/>
  <c r="N1180" i="35"/>
  <c r="N1179" i="35"/>
  <c r="P1176" i="35"/>
  <c r="O1176" i="35"/>
  <c r="N1176" i="35"/>
  <c r="N1177" i="35"/>
  <c r="O1177" i="35"/>
  <c r="P1177" i="35"/>
  <c r="N1178" i="35"/>
  <c r="O1178" i="35"/>
  <c r="P1178" i="35"/>
  <c r="O1179" i="35"/>
  <c r="P1179" i="35"/>
  <c r="O1180" i="35"/>
  <c r="P1180" i="35"/>
  <c r="O1181" i="35"/>
  <c r="P1181" i="35"/>
  <c r="N1182" i="35"/>
  <c r="O1182" i="35"/>
  <c r="P1182" i="35"/>
  <c r="N1183" i="35"/>
  <c r="O1183" i="35"/>
  <c r="P1183" i="35"/>
  <c r="N1184" i="35"/>
  <c r="O1184" i="35"/>
  <c r="P1184" i="35"/>
  <c r="N1185" i="35"/>
  <c r="O1185" i="35"/>
  <c r="P1185" i="35"/>
  <c r="N1186" i="35"/>
  <c r="O1186" i="35"/>
  <c r="P1186" i="35"/>
  <c r="N1187" i="35"/>
  <c r="O1187" i="35"/>
  <c r="P1187" i="35"/>
  <c r="N1188" i="35"/>
  <c r="O1188" i="35"/>
  <c r="P1188" i="35"/>
  <c r="N1189" i="35"/>
  <c r="O1189" i="35"/>
  <c r="P1189" i="35"/>
  <c r="O1191" i="35"/>
  <c r="P1191" i="35"/>
  <c r="O1192" i="35"/>
  <c r="P1192" i="35"/>
  <c r="N1193" i="35"/>
  <c r="O1193" i="35"/>
  <c r="P1193" i="35"/>
  <c r="O1194" i="35"/>
  <c r="P1194" i="35"/>
  <c r="N1196" i="35"/>
  <c r="O1196" i="35"/>
  <c r="P1196" i="35"/>
  <c r="O1197" i="35"/>
  <c r="P1197" i="35"/>
  <c r="O1198" i="35"/>
  <c r="P1198" i="35"/>
  <c r="O1199" i="35"/>
  <c r="P1199" i="35"/>
  <c r="O1200" i="35"/>
  <c r="P1200" i="35"/>
  <c r="O1201" i="35"/>
  <c r="P1201" i="35"/>
  <c r="O1202" i="35"/>
  <c r="P1202" i="35"/>
  <c r="O1203" i="35"/>
  <c r="P1203" i="35"/>
  <c r="O1204" i="35"/>
  <c r="P1204" i="35"/>
  <c r="N1207" i="35"/>
  <c r="O1207" i="35"/>
  <c r="P1207" i="35"/>
  <c r="N1208" i="35"/>
  <c r="O1208" i="35"/>
  <c r="P1208" i="35"/>
  <c r="N1209" i="35"/>
  <c r="O1209" i="35"/>
  <c r="P1209" i="35"/>
  <c r="N1210" i="35"/>
  <c r="O1210" i="35"/>
  <c r="P1210" i="35"/>
  <c r="N1211" i="35"/>
  <c r="O1211" i="35"/>
  <c r="P1211" i="35"/>
  <c r="N1212" i="35"/>
  <c r="O1212" i="35"/>
  <c r="P1212" i="35"/>
  <c r="O1213" i="35"/>
  <c r="P1213" i="35"/>
  <c r="O1214" i="35"/>
  <c r="P1214" i="35"/>
  <c r="N1170" i="35"/>
  <c r="O1170" i="35"/>
  <c r="P1170" i="35"/>
  <c r="N1171" i="35"/>
  <c r="O1171" i="35"/>
  <c r="P1171" i="35"/>
  <c r="N1172" i="35"/>
  <c r="O1172" i="35"/>
  <c r="P1172" i="35"/>
  <c r="N1173" i="35"/>
  <c r="O1173" i="35"/>
  <c r="P1173" i="35"/>
  <c r="N1174" i="35"/>
  <c r="O1174" i="35"/>
  <c r="P1174" i="35"/>
  <c r="N1175" i="35"/>
  <c r="O1175" i="35"/>
  <c r="P1175" i="35"/>
  <c r="N1166" i="35"/>
  <c r="N1165" i="35"/>
  <c r="N1164" i="35"/>
  <c r="N1163" i="35"/>
  <c r="N1162" i="35"/>
  <c r="N1161" i="35"/>
  <c r="N1160" i="35"/>
  <c r="N1159" i="35"/>
  <c r="N1158" i="35"/>
  <c r="N1157" i="35"/>
  <c r="N1156" i="35"/>
  <c r="N1155" i="35"/>
  <c r="N1146" i="35"/>
  <c r="N1145" i="35"/>
  <c r="N1144" i="35"/>
  <c r="N1143" i="35"/>
  <c r="N1142" i="35"/>
  <c r="N1141" i="35"/>
  <c r="N1140" i="35"/>
  <c r="N1133" i="35"/>
  <c r="N1132" i="35"/>
  <c r="N1131" i="35"/>
  <c r="N1130" i="35"/>
  <c r="N1129" i="35"/>
  <c r="O1126" i="35"/>
  <c r="P1126" i="35"/>
  <c r="N1126" i="35"/>
  <c r="N1125" i="35"/>
  <c r="N1124" i="35"/>
  <c r="N1123" i="35"/>
  <c r="N1122" i="35"/>
  <c r="N1121" i="35"/>
  <c r="N1120" i="35"/>
  <c r="O1162" i="35"/>
  <c r="P1162" i="35"/>
  <c r="O1163" i="35"/>
  <c r="P1163" i="35"/>
  <c r="O1164" i="35"/>
  <c r="P1164" i="35"/>
  <c r="O1165" i="35"/>
  <c r="P1165" i="35"/>
  <c r="O1166" i="35"/>
  <c r="P1166" i="35"/>
  <c r="O1120" i="35"/>
  <c r="P1120" i="35"/>
  <c r="O1121" i="35"/>
  <c r="P1121" i="35"/>
  <c r="O1122" i="35"/>
  <c r="P1122" i="35"/>
  <c r="O1123" i="35"/>
  <c r="P1123" i="35"/>
  <c r="O1124" i="35"/>
  <c r="P1124" i="35"/>
  <c r="O1125" i="35"/>
  <c r="P1125" i="35"/>
  <c r="N1127" i="35"/>
  <c r="O1127" i="35"/>
  <c r="P1127" i="35"/>
  <c r="N1128" i="35"/>
  <c r="O1128" i="35"/>
  <c r="P1128" i="35"/>
  <c r="O1129" i="35"/>
  <c r="P1129" i="35"/>
  <c r="O1130" i="35"/>
  <c r="P1130" i="35"/>
  <c r="O1131" i="35"/>
  <c r="P1131" i="35"/>
  <c r="O1132" i="35"/>
  <c r="P1132" i="35"/>
  <c r="O1133" i="35"/>
  <c r="P1133" i="35"/>
  <c r="N1134" i="35"/>
  <c r="O1134" i="35"/>
  <c r="P1134" i="35"/>
  <c r="N1135" i="35"/>
  <c r="O1135" i="35"/>
  <c r="P1135" i="35"/>
  <c r="N1136" i="35"/>
  <c r="O1136" i="35"/>
  <c r="P1136" i="35"/>
  <c r="N1137" i="35"/>
  <c r="O1137" i="35"/>
  <c r="P1137" i="35"/>
  <c r="N1138" i="35"/>
  <c r="O1138" i="35"/>
  <c r="P1138" i="35"/>
  <c r="N1139" i="35"/>
  <c r="O1139" i="35"/>
  <c r="P1139" i="35"/>
  <c r="O1140" i="35"/>
  <c r="P1140" i="35"/>
  <c r="O1141" i="35"/>
  <c r="P1141" i="35"/>
  <c r="O1142" i="35"/>
  <c r="P1142" i="35"/>
  <c r="O1143" i="35"/>
  <c r="P1143" i="35"/>
  <c r="O1144" i="35"/>
  <c r="P1144" i="35"/>
  <c r="O1145" i="35"/>
  <c r="P1145" i="35"/>
  <c r="O1146" i="35"/>
  <c r="P1146" i="35"/>
  <c r="N1149" i="35"/>
  <c r="O1149" i="35"/>
  <c r="P1149" i="35"/>
  <c r="N1150" i="35"/>
  <c r="O1150" i="35"/>
  <c r="P1150" i="35"/>
  <c r="N1151" i="35"/>
  <c r="O1151" i="35"/>
  <c r="P1151" i="35"/>
  <c r="N1152" i="35"/>
  <c r="O1152" i="35"/>
  <c r="P1152" i="35"/>
  <c r="N1153" i="35"/>
  <c r="O1153" i="35"/>
  <c r="P1153" i="35"/>
  <c r="N1154" i="35"/>
  <c r="O1154" i="35"/>
  <c r="P1154" i="35"/>
  <c r="O1155" i="35"/>
  <c r="P1155" i="35"/>
  <c r="O1156" i="35"/>
  <c r="P1156" i="35"/>
  <c r="O1157" i="35"/>
  <c r="P1157" i="35"/>
  <c r="O1158" i="35"/>
  <c r="P1158" i="35"/>
  <c r="O1159" i="35"/>
  <c r="P1159" i="35"/>
  <c r="O1160" i="35"/>
  <c r="P1160" i="35"/>
  <c r="O1161" i="35"/>
  <c r="P1161" i="35"/>
  <c r="N1114" i="35"/>
  <c r="O1114" i="35"/>
  <c r="P1114" i="35"/>
  <c r="N1115" i="35"/>
  <c r="O1115" i="35"/>
  <c r="P1115" i="35"/>
  <c r="N1116" i="35"/>
  <c r="O1116" i="35"/>
  <c r="P1116" i="35"/>
  <c r="N1117" i="35"/>
  <c r="O1117" i="35"/>
  <c r="P1117" i="35"/>
  <c r="N1118" i="35"/>
  <c r="O1118" i="35"/>
  <c r="P1118" i="35"/>
  <c r="N1119" i="35"/>
  <c r="O1119" i="35"/>
  <c r="P1119" i="35"/>
  <c r="O1110" i="35"/>
  <c r="P1110" i="35"/>
  <c r="N1110" i="35"/>
  <c r="N1109" i="35"/>
  <c r="N1108" i="35"/>
  <c r="N1107" i="35"/>
  <c r="N1106" i="35"/>
  <c r="N1105" i="35"/>
  <c r="N1104" i="35"/>
  <c r="N1103" i="35"/>
  <c r="N1102" i="35"/>
  <c r="N1101" i="35"/>
  <c r="N1100" i="35"/>
  <c r="N1099" i="35"/>
  <c r="N1098" i="35"/>
  <c r="N1089" i="35"/>
  <c r="N1088" i="35"/>
  <c r="N1085" i="35"/>
  <c r="N1084" i="35"/>
  <c r="N1083" i="35"/>
  <c r="N1076" i="35"/>
  <c r="N1075" i="35"/>
  <c r="N1074" i="35"/>
  <c r="N1073" i="35"/>
  <c r="N1072" i="35"/>
  <c r="N1071" i="35"/>
  <c r="N1070" i="35"/>
  <c r="N1068" i="35"/>
  <c r="N1067" i="35"/>
  <c r="N1066" i="35"/>
  <c r="N1065" i="35"/>
  <c r="N1064" i="35"/>
  <c r="N1061" i="35"/>
  <c r="N1060" i="35"/>
  <c r="N1059" i="35"/>
  <c r="N1058" i="35"/>
  <c r="N1057" i="35"/>
  <c r="N1056" i="35"/>
  <c r="N1054" i="35"/>
  <c r="N1055" i="35"/>
  <c r="N1053" i="35"/>
  <c r="N1092" i="35"/>
  <c r="O1092" i="35"/>
  <c r="P1092" i="35"/>
  <c r="N1093" i="35"/>
  <c r="O1093" i="35"/>
  <c r="P1093" i="35"/>
  <c r="N1094" i="35"/>
  <c r="O1094" i="35"/>
  <c r="P1094" i="35"/>
  <c r="N1095" i="35"/>
  <c r="O1095" i="35"/>
  <c r="P1095" i="35"/>
  <c r="N1096" i="35"/>
  <c r="O1096" i="35"/>
  <c r="P1096" i="35"/>
  <c r="N1097" i="35"/>
  <c r="O1097" i="35"/>
  <c r="P1097" i="35"/>
  <c r="O1098" i="35"/>
  <c r="P1098" i="35"/>
  <c r="O1099" i="35"/>
  <c r="P1099" i="35"/>
  <c r="O1100" i="35"/>
  <c r="P1100" i="35"/>
  <c r="O1101" i="35"/>
  <c r="P1101" i="35"/>
  <c r="O1102" i="35"/>
  <c r="P1102" i="35"/>
  <c r="O1103" i="35"/>
  <c r="P1103" i="35"/>
  <c r="O1104" i="35"/>
  <c r="P1104" i="35"/>
  <c r="O1105" i="35"/>
  <c r="P1105" i="35"/>
  <c r="O1106" i="35"/>
  <c r="P1106" i="35"/>
  <c r="O1107" i="35"/>
  <c r="P1107" i="35"/>
  <c r="O1108" i="35"/>
  <c r="P1108" i="35"/>
  <c r="O1109" i="35"/>
  <c r="P1109" i="35"/>
  <c r="O1073" i="35"/>
  <c r="P1073" i="35"/>
  <c r="O1074" i="35"/>
  <c r="P1074" i="35"/>
  <c r="O1075" i="35"/>
  <c r="P1075" i="35"/>
  <c r="O1076" i="35"/>
  <c r="P1076" i="35"/>
  <c r="N1077" i="35"/>
  <c r="O1077" i="35"/>
  <c r="P1077" i="35"/>
  <c r="N1078" i="35"/>
  <c r="O1078" i="35"/>
  <c r="P1078" i="35"/>
  <c r="N1079" i="35"/>
  <c r="O1079" i="35"/>
  <c r="P1079" i="35"/>
  <c r="N1080" i="35"/>
  <c r="O1080" i="35"/>
  <c r="P1080" i="35"/>
  <c r="N1081" i="35"/>
  <c r="O1081" i="35"/>
  <c r="P1081" i="35"/>
  <c r="N1082" i="35"/>
  <c r="O1082" i="35"/>
  <c r="P1082" i="35"/>
  <c r="O1083" i="35"/>
  <c r="P1083" i="35"/>
  <c r="O1084" i="35"/>
  <c r="P1084" i="35"/>
  <c r="O1085" i="35"/>
  <c r="P1085" i="35"/>
  <c r="N1086" i="35"/>
  <c r="O1086" i="35"/>
  <c r="P1086" i="35"/>
  <c r="N1087" i="35"/>
  <c r="O1087" i="35"/>
  <c r="P1087" i="35"/>
  <c r="O1088" i="35"/>
  <c r="P1088" i="35"/>
  <c r="O1089" i="35"/>
  <c r="P1089" i="35"/>
  <c r="O1055" i="35"/>
  <c r="P1055" i="35"/>
  <c r="O1056" i="35"/>
  <c r="P1056" i="35"/>
  <c r="O1057" i="35"/>
  <c r="P1057" i="35"/>
  <c r="O1058" i="35"/>
  <c r="P1058" i="35"/>
  <c r="O1059" i="35"/>
  <c r="P1059" i="35"/>
  <c r="O1060" i="35"/>
  <c r="P1060" i="35"/>
  <c r="O1061" i="35"/>
  <c r="P1061" i="35"/>
  <c r="O1064" i="35"/>
  <c r="P1064" i="35"/>
  <c r="O1065" i="35"/>
  <c r="P1065" i="35"/>
  <c r="O1066" i="35"/>
  <c r="P1066" i="35"/>
  <c r="O1067" i="35"/>
  <c r="P1067" i="35"/>
  <c r="O1068" i="35"/>
  <c r="P1068" i="35"/>
  <c r="N1069" i="35"/>
  <c r="O1069" i="35"/>
  <c r="P1069" i="35"/>
  <c r="O1070" i="35"/>
  <c r="P1070" i="35"/>
  <c r="O1071" i="35"/>
  <c r="P1071" i="35"/>
  <c r="O1072" i="35"/>
  <c r="P1072" i="35"/>
  <c r="N1048" i="35"/>
  <c r="O1048" i="35"/>
  <c r="P1048" i="35"/>
  <c r="N1049" i="35"/>
  <c r="O1049" i="35"/>
  <c r="P1049" i="35"/>
  <c r="N1050" i="35"/>
  <c r="O1050" i="35"/>
  <c r="P1050" i="35"/>
  <c r="N1051" i="35"/>
  <c r="O1051" i="35"/>
  <c r="P1051" i="35"/>
  <c r="N1052" i="35"/>
  <c r="O1052" i="35"/>
  <c r="P1052" i="35"/>
  <c r="O1053" i="35"/>
  <c r="P1053" i="35"/>
  <c r="O1054" i="35"/>
  <c r="P1054" i="35"/>
  <c r="N1044" i="35"/>
  <c r="N1040" i="35"/>
  <c r="O1040" i="35"/>
  <c r="P1040" i="35"/>
  <c r="N1041" i="35"/>
  <c r="O1041" i="35"/>
  <c r="P1041" i="35"/>
  <c r="N1042" i="35"/>
  <c r="O1042" i="35"/>
  <c r="P1042" i="35"/>
  <c r="N1043" i="35"/>
  <c r="O1043" i="35"/>
  <c r="P1043" i="35"/>
  <c r="O1044" i="35"/>
  <c r="P1044" i="35"/>
  <c r="N1037" i="35"/>
  <c r="N1036" i="35"/>
  <c r="N1035" i="35"/>
  <c r="N1034" i="35"/>
  <c r="N1033" i="35"/>
  <c r="N1032" i="35"/>
  <c r="N1031" i="35"/>
  <c r="N1030" i="35"/>
  <c r="N1028" i="35"/>
  <c r="N1039" i="35"/>
  <c r="O1039" i="35"/>
  <c r="P1039" i="35"/>
  <c r="N1038" i="35"/>
  <c r="O1038" i="35"/>
  <c r="P1038" i="35"/>
  <c r="N1027" i="35"/>
  <c r="N1026" i="35"/>
  <c r="N1025" i="35"/>
  <c r="N1018" i="35"/>
  <c r="N1017" i="35"/>
  <c r="N1015" i="35"/>
  <c r="O1015" i="35"/>
  <c r="P1015" i="35"/>
  <c r="P1018" i="35"/>
  <c r="O1018" i="35"/>
  <c r="P1017" i="35"/>
  <c r="O1017" i="35"/>
  <c r="P1016" i="35"/>
  <c r="O1016" i="35"/>
  <c r="N1016" i="35"/>
  <c r="N1008" i="35"/>
  <c r="N1007" i="35"/>
  <c r="N1006" i="35"/>
  <c r="N1005" i="35"/>
  <c r="N1004" i="35"/>
  <c r="N1003" i="35"/>
  <c r="N1000" i="35"/>
  <c r="O1000" i="35"/>
  <c r="P1000" i="35"/>
  <c r="N1001" i="35"/>
  <c r="O1001" i="35"/>
  <c r="P1001" i="35"/>
  <c r="N987" i="35"/>
  <c r="O987" i="35"/>
  <c r="P987" i="35"/>
  <c r="N986" i="35"/>
  <c r="N984" i="35"/>
  <c r="O984" i="35"/>
  <c r="P984" i="35"/>
  <c r="N983" i="35"/>
  <c r="O983" i="35"/>
  <c r="P983" i="35"/>
  <c r="N982" i="35"/>
  <c r="N981" i="35"/>
  <c r="N980" i="35"/>
  <c r="N979" i="35"/>
  <c r="N978" i="35"/>
  <c r="N977" i="35"/>
  <c r="N976" i="35"/>
  <c r="O1025" i="35"/>
  <c r="P1025" i="35"/>
  <c r="O1026" i="35"/>
  <c r="P1026" i="35"/>
  <c r="O1027" i="35"/>
  <c r="P1027" i="35"/>
  <c r="O1028" i="35"/>
  <c r="P1028" i="35"/>
  <c r="N1029" i="35"/>
  <c r="O1029" i="35"/>
  <c r="P1029" i="35"/>
  <c r="O1030" i="35"/>
  <c r="P1030" i="35"/>
  <c r="O1031" i="35"/>
  <c r="P1031" i="35"/>
  <c r="O1032" i="35"/>
  <c r="P1032" i="35"/>
  <c r="O1033" i="35"/>
  <c r="P1033" i="35"/>
  <c r="O1034" i="35"/>
  <c r="P1034" i="35"/>
  <c r="O1035" i="35"/>
  <c r="P1035" i="35"/>
  <c r="O1036" i="35"/>
  <c r="P1036" i="35"/>
  <c r="O1037" i="35"/>
  <c r="P1037" i="35"/>
  <c r="N993" i="35"/>
  <c r="O993" i="35"/>
  <c r="P993" i="35"/>
  <c r="N994" i="35"/>
  <c r="O994" i="35"/>
  <c r="P994" i="35"/>
  <c r="N995" i="35"/>
  <c r="O995" i="35"/>
  <c r="P995" i="35"/>
  <c r="N996" i="35"/>
  <c r="O996" i="35"/>
  <c r="P996" i="35"/>
  <c r="N997" i="35"/>
  <c r="O997" i="35"/>
  <c r="P997" i="35"/>
  <c r="N998" i="35"/>
  <c r="O998" i="35"/>
  <c r="P998" i="35"/>
  <c r="N999" i="35"/>
  <c r="O999" i="35"/>
  <c r="P999" i="35"/>
  <c r="N1002" i="35"/>
  <c r="O1002" i="35"/>
  <c r="P1002" i="35"/>
  <c r="O1003" i="35"/>
  <c r="P1003" i="35"/>
  <c r="O1004" i="35"/>
  <c r="P1004" i="35"/>
  <c r="O1005" i="35"/>
  <c r="P1005" i="35"/>
  <c r="O1006" i="35"/>
  <c r="P1006" i="35"/>
  <c r="O1007" i="35"/>
  <c r="P1007" i="35"/>
  <c r="O1008" i="35"/>
  <c r="P1008" i="35"/>
  <c r="N1009" i="35"/>
  <c r="O1009" i="35"/>
  <c r="P1009" i="35"/>
  <c r="N1010" i="35"/>
  <c r="O1010" i="35"/>
  <c r="P1010" i="35"/>
  <c r="N1011" i="35"/>
  <c r="O1011" i="35"/>
  <c r="P1011" i="35"/>
  <c r="N1012" i="35"/>
  <c r="O1012" i="35"/>
  <c r="P1012" i="35"/>
  <c r="N1013" i="35"/>
  <c r="O1013" i="35"/>
  <c r="P1013" i="35"/>
  <c r="N1014" i="35"/>
  <c r="O1014" i="35"/>
  <c r="P1014" i="35"/>
  <c r="N1021" i="35"/>
  <c r="O1021" i="35"/>
  <c r="P1021" i="35"/>
  <c r="N1022" i="35"/>
  <c r="O1022" i="35"/>
  <c r="P1022" i="35"/>
  <c r="N1023" i="35"/>
  <c r="O1023" i="35"/>
  <c r="P1023" i="35"/>
  <c r="N1024" i="35"/>
  <c r="O1024" i="35"/>
  <c r="P1024" i="35"/>
  <c r="N975" i="35"/>
  <c r="O975" i="35"/>
  <c r="P975" i="35"/>
  <c r="O976" i="35"/>
  <c r="P976" i="35"/>
  <c r="O977" i="35"/>
  <c r="P977" i="35"/>
  <c r="O978" i="35"/>
  <c r="P978" i="35"/>
  <c r="O979" i="35"/>
  <c r="P979" i="35"/>
  <c r="O980" i="35"/>
  <c r="P980" i="35"/>
  <c r="O981" i="35"/>
  <c r="P981" i="35"/>
  <c r="O982" i="35"/>
  <c r="P982" i="35"/>
  <c r="N985" i="35"/>
  <c r="O985" i="35"/>
  <c r="P985" i="35"/>
  <c r="O986" i="35"/>
  <c r="P986" i="35"/>
  <c r="N990" i="35"/>
  <c r="O990" i="35"/>
  <c r="P990" i="35"/>
  <c r="N991" i="35"/>
  <c r="O991" i="35"/>
  <c r="P991" i="35"/>
  <c r="N992" i="35"/>
  <c r="O992" i="35"/>
  <c r="P992" i="35"/>
  <c r="N971" i="35"/>
  <c r="O971" i="35"/>
  <c r="P971" i="35"/>
  <c r="N972" i="35"/>
  <c r="O972" i="35"/>
  <c r="P972" i="35"/>
  <c r="N973" i="35"/>
  <c r="O973" i="35"/>
  <c r="P973" i="35"/>
  <c r="N974" i="35"/>
  <c r="O974" i="35"/>
  <c r="P974" i="35"/>
  <c r="N965" i="35"/>
  <c r="O965" i="35"/>
  <c r="P965" i="35"/>
  <c r="N966" i="35"/>
  <c r="O966" i="35"/>
  <c r="P966" i="35"/>
  <c r="N967" i="35"/>
  <c r="O967" i="35"/>
  <c r="P967" i="35"/>
  <c r="N964" i="35"/>
  <c r="N963" i="35"/>
  <c r="N962" i="35"/>
  <c r="N961" i="35"/>
  <c r="N960" i="35"/>
  <c r="N959" i="35"/>
  <c r="N958" i="35"/>
  <c r="N957" i="35"/>
  <c r="N955" i="35"/>
  <c r="N954" i="35"/>
  <c r="N949" i="35"/>
  <c r="N948" i="35"/>
  <c r="N947" i="35"/>
  <c r="N946" i="35"/>
  <c r="N945" i="35"/>
  <c r="N944" i="35"/>
  <c r="N943" i="35"/>
  <c r="N941" i="35"/>
  <c r="N940" i="35"/>
  <c r="N939" i="35"/>
  <c r="N938" i="35"/>
  <c r="N933" i="35"/>
  <c r="N932" i="35"/>
  <c r="N931" i="35"/>
  <c r="N930" i="35"/>
  <c r="N929" i="35"/>
  <c r="N928" i="35"/>
  <c r="N926" i="35"/>
  <c r="O955" i="35"/>
  <c r="P955" i="35"/>
  <c r="N956" i="35"/>
  <c r="O956" i="35"/>
  <c r="P956" i="35"/>
  <c r="O957" i="35"/>
  <c r="P957" i="35"/>
  <c r="O958" i="35"/>
  <c r="P958" i="35"/>
  <c r="O959" i="35"/>
  <c r="P959" i="35"/>
  <c r="O960" i="35"/>
  <c r="P960" i="35"/>
  <c r="O961" i="35"/>
  <c r="P961" i="35"/>
  <c r="O962" i="35"/>
  <c r="P962" i="35"/>
  <c r="O963" i="35"/>
  <c r="P963" i="35"/>
  <c r="O964" i="35"/>
  <c r="P964" i="35"/>
  <c r="O946" i="35"/>
  <c r="P946" i="35"/>
  <c r="O947" i="35"/>
  <c r="P947" i="35"/>
  <c r="O948" i="35"/>
  <c r="P948" i="35"/>
  <c r="O949" i="35"/>
  <c r="P949" i="35"/>
  <c r="N952" i="35"/>
  <c r="O952" i="35"/>
  <c r="P952" i="35"/>
  <c r="N953" i="35"/>
  <c r="O953" i="35"/>
  <c r="P953" i="35"/>
  <c r="O954" i="35"/>
  <c r="P954" i="35"/>
  <c r="O932" i="35"/>
  <c r="P932" i="35"/>
  <c r="O933" i="35"/>
  <c r="P933" i="35"/>
  <c r="N936" i="35"/>
  <c r="O936" i="35"/>
  <c r="P936" i="35"/>
  <c r="N937" i="35"/>
  <c r="O937" i="35"/>
  <c r="P937" i="35"/>
  <c r="O938" i="35"/>
  <c r="P938" i="35"/>
  <c r="O939" i="35"/>
  <c r="P939" i="35"/>
  <c r="O940" i="35"/>
  <c r="P940" i="35"/>
  <c r="O941" i="35"/>
  <c r="P941" i="35"/>
  <c r="N942" i="35"/>
  <c r="O942" i="35"/>
  <c r="P942" i="35"/>
  <c r="O943" i="35"/>
  <c r="P943" i="35"/>
  <c r="O944" i="35"/>
  <c r="P944" i="35"/>
  <c r="O945" i="35"/>
  <c r="P945" i="35"/>
  <c r="N925" i="35"/>
  <c r="O925" i="35"/>
  <c r="P925" i="35"/>
  <c r="O926" i="35"/>
  <c r="P926" i="35"/>
  <c r="N927" i="35"/>
  <c r="O927" i="35"/>
  <c r="P927" i="35"/>
  <c r="O928" i="35"/>
  <c r="P928" i="35"/>
  <c r="O929" i="35"/>
  <c r="P929" i="35"/>
  <c r="O930" i="35"/>
  <c r="P930" i="35"/>
  <c r="O931" i="35"/>
  <c r="P931" i="35"/>
  <c r="N921" i="35"/>
  <c r="O921" i="35"/>
  <c r="P914" i="35"/>
  <c r="O914" i="35"/>
  <c r="N914" i="35"/>
  <c r="N899" i="35"/>
  <c r="O899" i="35"/>
  <c r="P899" i="35"/>
  <c r="N888" i="35"/>
  <c r="O888" i="35"/>
  <c r="P888" i="35"/>
  <c r="N873" i="35"/>
  <c r="O873" i="35"/>
  <c r="P873" i="35"/>
  <c r="N874" i="35"/>
  <c r="O874" i="35"/>
  <c r="P874" i="35"/>
  <c r="N875" i="35"/>
  <c r="O875" i="35"/>
  <c r="P875" i="35"/>
  <c r="N876" i="35"/>
  <c r="O876" i="35"/>
  <c r="P876" i="35"/>
  <c r="N877" i="35"/>
  <c r="O877" i="35"/>
  <c r="P877" i="35"/>
  <c r="N878" i="35"/>
  <c r="O878" i="35"/>
  <c r="P878" i="35"/>
  <c r="N879" i="35"/>
  <c r="O879" i="35"/>
  <c r="P879" i="35"/>
  <c r="N880" i="35"/>
  <c r="O880" i="35"/>
  <c r="P880" i="35"/>
  <c r="N909" i="35"/>
  <c r="O909" i="35"/>
  <c r="P909" i="35"/>
  <c r="N910" i="35"/>
  <c r="O910" i="35"/>
  <c r="P910" i="35"/>
  <c r="N911" i="35"/>
  <c r="O911" i="35"/>
  <c r="P911" i="35"/>
  <c r="N912" i="35"/>
  <c r="O912" i="35"/>
  <c r="P912" i="35"/>
  <c r="N913" i="35"/>
  <c r="O913" i="35"/>
  <c r="P913" i="35"/>
  <c r="N915" i="35"/>
  <c r="O915" i="35"/>
  <c r="P915" i="35"/>
  <c r="N916" i="35"/>
  <c r="O916" i="35"/>
  <c r="P916" i="35"/>
  <c r="N917" i="35"/>
  <c r="O917" i="35"/>
  <c r="P917" i="35"/>
  <c r="N918" i="35"/>
  <c r="O918" i="35"/>
  <c r="P918" i="35"/>
  <c r="N919" i="35"/>
  <c r="O919" i="35"/>
  <c r="P919" i="35"/>
  <c r="N920" i="35"/>
  <c r="O920" i="35"/>
  <c r="P920" i="35"/>
  <c r="P921" i="35"/>
  <c r="N885" i="35"/>
  <c r="O885" i="35"/>
  <c r="P885" i="35"/>
  <c r="N886" i="35"/>
  <c r="O886" i="35"/>
  <c r="P886" i="35"/>
  <c r="N887" i="35"/>
  <c r="O887" i="35"/>
  <c r="P887" i="35"/>
  <c r="N889" i="35"/>
  <c r="O889" i="35"/>
  <c r="P889" i="35"/>
  <c r="N890" i="35"/>
  <c r="O890" i="35"/>
  <c r="P890" i="35"/>
  <c r="N891" i="35"/>
  <c r="O891" i="35"/>
  <c r="P891" i="35"/>
  <c r="N892" i="35"/>
  <c r="O892" i="35"/>
  <c r="P892" i="35"/>
  <c r="N893" i="35"/>
  <c r="O893" i="35"/>
  <c r="P893" i="35"/>
  <c r="N894" i="35"/>
  <c r="O894" i="35"/>
  <c r="P894" i="35"/>
  <c r="N895" i="35"/>
  <c r="O895" i="35"/>
  <c r="P895" i="35"/>
  <c r="N896" i="35"/>
  <c r="O896" i="35"/>
  <c r="P896" i="35"/>
  <c r="N897" i="35"/>
  <c r="O897" i="35"/>
  <c r="P897" i="35"/>
  <c r="N898" i="35"/>
  <c r="O898" i="35"/>
  <c r="P898" i="35"/>
  <c r="N900" i="35"/>
  <c r="O900" i="35"/>
  <c r="P900" i="35"/>
  <c r="N901" i="35"/>
  <c r="O901" i="35"/>
  <c r="P901" i="35"/>
  <c r="N902" i="35"/>
  <c r="O902" i="35"/>
  <c r="P902" i="35"/>
  <c r="N903" i="35"/>
  <c r="O903" i="35"/>
  <c r="P903" i="35"/>
  <c r="N904" i="35"/>
  <c r="O904" i="35"/>
  <c r="P904" i="35"/>
  <c r="N905" i="35"/>
  <c r="O905" i="35"/>
  <c r="P905" i="35"/>
  <c r="N906" i="35"/>
  <c r="O906" i="35"/>
  <c r="P906" i="35"/>
  <c r="N882" i="35"/>
  <c r="O882" i="35"/>
  <c r="P882" i="35"/>
  <c r="N883" i="35"/>
  <c r="O883" i="35"/>
  <c r="P883" i="35"/>
  <c r="N884" i="35"/>
  <c r="O884" i="35"/>
  <c r="P884" i="35"/>
  <c r="N856" i="35"/>
  <c r="O856" i="35"/>
  <c r="P856" i="35"/>
  <c r="N857" i="35"/>
  <c r="O857" i="35"/>
  <c r="P857" i="35"/>
  <c r="N858" i="35"/>
  <c r="O858" i="35"/>
  <c r="P858" i="35"/>
  <c r="N859" i="35"/>
  <c r="O859" i="35"/>
  <c r="P859" i="35"/>
  <c r="N860" i="35"/>
  <c r="O860" i="35"/>
  <c r="P860" i="35"/>
  <c r="N861" i="35"/>
  <c r="O861" i="35"/>
  <c r="P861" i="35"/>
  <c r="N862" i="35"/>
  <c r="O862" i="35"/>
  <c r="P862" i="35"/>
  <c r="N863" i="35"/>
  <c r="O863" i="35"/>
  <c r="P863" i="35"/>
  <c r="N864" i="35"/>
  <c r="O864" i="35"/>
  <c r="P864" i="35"/>
  <c r="N865" i="35"/>
  <c r="O865" i="35"/>
  <c r="P865" i="35"/>
  <c r="N866" i="35"/>
  <c r="O866" i="35"/>
  <c r="P866" i="35"/>
  <c r="N867" i="35"/>
  <c r="O867" i="35"/>
  <c r="P867" i="35"/>
  <c r="N868" i="35"/>
  <c r="O868" i="35"/>
  <c r="P868" i="35"/>
  <c r="N869" i="35"/>
  <c r="O869" i="35"/>
  <c r="P869" i="35"/>
  <c r="N870" i="35"/>
  <c r="O870" i="35"/>
  <c r="P870" i="35"/>
  <c r="N881" i="35"/>
  <c r="O881" i="35"/>
  <c r="P881" i="35"/>
  <c r="N849" i="35"/>
  <c r="O849" i="35"/>
  <c r="P849" i="35"/>
  <c r="N850" i="35"/>
  <c r="O850" i="35"/>
  <c r="P850" i="35"/>
  <c r="N851" i="35"/>
  <c r="O851" i="35"/>
  <c r="P851" i="35"/>
  <c r="N852" i="35"/>
  <c r="O852" i="35"/>
  <c r="P852" i="35"/>
  <c r="N853" i="35"/>
  <c r="O853" i="35"/>
  <c r="P853" i="35"/>
  <c r="N854" i="35"/>
  <c r="O854" i="35"/>
  <c r="P854" i="35"/>
  <c r="N855" i="35"/>
  <c r="O855" i="35"/>
  <c r="P855" i="35"/>
  <c r="N845" i="35"/>
  <c r="O845" i="35"/>
  <c r="P845" i="35"/>
  <c r="N843" i="35"/>
  <c r="N842" i="35"/>
  <c r="N841" i="35"/>
  <c r="N840" i="35"/>
  <c r="N839" i="35"/>
  <c r="N838" i="35"/>
  <c r="N837" i="35"/>
  <c r="N836" i="35"/>
  <c r="N834" i="35"/>
  <c r="N832" i="35"/>
  <c r="O832" i="35"/>
  <c r="P832" i="35"/>
  <c r="N833" i="35"/>
  <c r="O833" i="35"/>
  <c r="P833" i="35"/>
  <c r="N825" i="35"/>
  <c r="N824" i="35"/>
  <c r="N823" i="35"/>
  <c r="N819" i="35"/>
  <c r="N818" i="35"/>
  <c r="N817" i="35"/>
  <c r="N816" i="35"/>
  <c r="N815" i="35"/>
  <c r="N814" i="35"/>
  <c r="N813" i="35"/>
  <c r="O814" i="35"/>
  <c r="P814" i="35"/>
  <c r="N807" i="35"/>
  <c r="N806" i="35"/>
  <c r="N805" i="35"/>
  <c r="N804" i="35"/>
  <c r="N803" i="35"/>
  <c r="N802" i="35"/>
  <c r="O803" i="35"/>
  <c r="P803" i="35"/>
  <c r="N792" i="35"/>
  <c r="N791" i="35"/>
  <c r="N790" i="35"/>
  <c r="N789" i="35"/>
  <c r="N788" i="35"/>
  <c r="N787" i="35"/>
  <c r="N786" i="35"/>
  <c r="P785" i="35"/>
  <c r="O785" i="35"/>
  <c r="N785" i="35"/>
  <c r="O786" i="35"/>
  <c r="P786" i="35"/>
  <c r="O824" i="35"/>
  <c r="P824" i="35"/>
  <c r="O825" i="35"/>
  <c r="P825" i="35"/>
  <c r="N826" i="35"/>
  <c r="O826" i="35"/>
  <c r="P826" i="35"/>
  <c r="N827" i="35"/>
  <c r="O827" i="35"/>
  <c r="P827" i="35"/>
  <c r="N828" i="35"/>
  <c r="O828" i="35"/>
  <c r="P828" i="35"/>
  <c r="N829" i="35"/>
  <c r="O829" i="35"/>
  <c r="P829" i="35"/>
  <c r="N830" i="35"/>
  <c r="O830" i="35"/>
  <c r="P830" i="35"/>
  <c r="N831" i="35"/>
  <c r="O831" i="35"/>
  <c r="P831" i="35"/>
  <c r="O834" i="35"/>
  <c r="P834" i="35"/>
  <c r="N835" i="35"/>
  <c r="O835" i="35"/>
  <c r="P835" i="35"/>
  <c r="O836" i="35"/>
  <c r="P836" i="35"/>
  <c r="O837" i="35"/>
  <c r="P837" i="35"/>
  <c r="O838" i="35"/>
  <c r="P838" i="35"/>
  <c r="O839" i="35"/>
  <c r="P839" i="35"/>
  <c r="O840" i="35"/>
  <c r="P840" i="35"/>
  <c r="O841" i="35"/>
  <c r="P841" i="35"/>
  <c r="O842" i="35"/>
  <c r="P842" i="35"/>
  <c r="O843" i="35"/>
  <c r="P843" i="35"/>
  <c r="N844" i="35"/>
  <c r="O844" i="35"/>
  <c r="P844" i="35"/>
  <c r="O816" i="35"/>
  <c r="P816" i="35"/>
  <c r="O817" i="35"/>
  <c r="P817" i="35"/>
  <c r="O818" i="35"/>
  <c r="P818" i="35"/>
  <c r="O819" i="35"/>
  <c r="P819" i="35"/>
  <c r="N822" i="35"/>
  <c r="O822" i="35"/>
  <c r="P822" i="35"/>
  <c r="O823" i="35"/>
  <c r="P823" i="35"/>
  <c r="O806" i="35"/>
  <c r="P806" i="35"/>
  <c r="O807" i="35"/>
  <c r="P807" i="35"/>
  <c r="N808" i="35"/>
  <c r="O808" i="35"/>
  <c r="P808" i="35"/>
  <c r="N809" i="35"/>
  <c r="O809" i="35"/>
  <c r="P809" i="35"/>
  <c r="N810" i="35"/>
  <c r="O810" i="35"/>
  <c r="P810" i="35"/>
  <c r="N811" i="35"/>
  <c r="O811" i="35"/>
  <c r="P811" i="35"/>
  <c r="N812" i="35"/>
  <c r="O812" i="35"/>
  <c r="P812" i="35"/>
  <c r="O813" i="35"/>
  <c r="P813" i="35"/>
  <c r="O815" i="35"/>
  <c r="P815" i="35"/>
  <c r="N784" i="35"/>
  <c r="O784" i="35"/>
  <c r="P784" i="35"/>
  <c r="O787" i="35"/>
  <c r="P787" i="35"/>
  <c r="O788" i="35"/>
  <c r="P788" i="35"/>
  <c r="O789" i="35"/>
  <c r="P789" i="35"/>
  <c r="O790" i="35"/>
  <c r="P790" i="35"/>
  <c r="O791" i="35"/>
  <c r="P791" i="35"/>
  <c r="O792" i="35"/>
  <c r="P792" i="35"/>
  <c r="N795" i="35"/>
  <c r="O795" i="35"/>
  <c r="P795" i="35"/>
  <c r="N796" i="35"/>
  <c r="O796" i="35"/>
  <c r="P796" i="35"/>
  <c r="N797" i="35"/>
  <c r="O797" i="35"/>
  <c r="P797" i="35"/>
  <c r="N798" i="35"/>
  <c r="O798" i="35"/>
  <c r="P798" i="35"/>
  <c r="N799" i="35"/>
  <c r="O799" i="35"/>
  <c r="P799" i="35"/>
  <c r="N800" i="35"/>
  <c r="O800" i="35"/>
  <c r="P800" i="35"/>
  <c r="N801" i="35"/>
  <c r="O801" i="35"/>
  <c r="P801" i="35"/>
  <c r="O802" i="35"/>
  <c r="P802" i="35"/>
  <c r="O804" i="35"/>
  <c r="P804" i="35"/>
  <c r="O805" i="35"/>
  <c r="P805" i="35"/>
  <c r="N778" i="35"/>
  <c r="O778" i="35"/>
  <c r="P778" i="35"/>
  <c r="N779" i="35"/>
  <c r="O779" i="35"/>
  <c r="P779" i="35"/>
  <c r="N780" i="35"/>
  <c r="O780" i="35"/>
  <c r="P780" i="35"/>
  <c r="N781" i="35"/>
  <c r="O781" i="35"/>
  <c r="P781" i="35"/>
  <c r="N782" i="35"/>
  <c r="O782" i="35"/>
  <c r="P782" i="35"/>
  <c r="N783" i="35"/>
  <c r="O783" i="35"/>
  <c r="P783" i="35"/>
  <c r="N774" i="35"/>
  <c r="N773" i="35"/>
  <c r="N772" i="35"/>
  <c r="N771" i="35"/>
  <c r="N770" i="35"/>
  <c r="N769" i="35"/>
  <c r="N768" i="35"/>
  <c r="N767" i="35"/>
  <c r="N766" i="35"/>
  <c r="N765" i="35"/>
  <c r="N764" i="35"/>
  <c r="N763" i="35"/>
  <c r="N757" i="35"/>
  <c r="N756" i="35"/>
  <c r="N755" i="35"/>
  <c r="N754" i="35"/>
  <c r="O754" i="35"/>
  <c r="P754" i="35"/>
  <c r="O755" i="35"/>
  <c r="P755" i="35"/>
  <c r="O756" i="35"/>
  <c r="P756" i="35"/>
  <c r="O757" i="35"/>
  <c r="P757" i="35"/>
  <c r="N751" i="35"/>
  <c r="N750" i="35"/>
  <c r="N749" i="35"/>
  <c r="N748" i="35"/>
  <c r="N747" i="35"/>
  <c r="N746" i="35"/>
  <c r="N745" i="35"/>
  <c r="N739" i="35"/>
  <c r="N737" i="35"/>
  <c r="N736" i="35"/>
  <c r="N735" i="35"/>
  <c r="N727" i="35"/>
  <c r="N725" i="35"/>
  <c r="N724" i="35"/>
  <c r="N723" i="35"/>
  <c r="N722" i="35"/>
  <c r="N721" i="35"/>
  <c r="N720" i="35"/>
  <c r="O763" i="35"/>
  <c r="P763" i="35"/>
  <c r="O764" i="35"/>
  <c r="P764" i="35"/>
  <c r="O765" i="35"/>
  <c r="P765" i="35"/>
  <c r="O766" i="35"/>
  <c r="P766" i="35"/>
  <c r="O767" i="35"/>
  <c r="P767" i="35"/>
  <c r="O768" i="35"/>
  <c r="P768" i="35"/>
  <c r="O769" i="35"/>
  <c r="P769" i="35"/>
  <c r="O770" i="35"/>
  <c r="P770" i="35"/>
  <c r="O771" i="35"/>
  <c r="P771" i="35"/>
  <c r="O772" i="35"/>
  <c r="P772" i="35"/>
  <c r="O773" i="35"/>
  <c r="P773" i="35"/>
  <c r="O774" i="35"/>
  <c r="P774" i="35"/>
  <c r="N733" i="35"/>
  <c r="O733" i="35"/>
  <c r="P733" i="35"/>
  <c r="N734" i="35"/>
  <c r="O734" i="35"/>
  <c r="P734" i="35"/>
  <c r="O735" i="35"/>
  <c r="P735" i="35"/>
  <c r="O736" i="35"/>
  <c r="P736" i="35"/>
  <c r="O737" i="35"/>
  <c r="P737" i="35"/>
  <c r="N738" i="35"/>
  <c r="O738" i="35"/>
  <c r="P738" i="35"/>
  <c r="O739" i="35"/>
  <c r="P739" i="35"/>
  <c r="N740" i="35"/>
  <c r="O740" i="35"/>
  <c r="P740" i="35"/>
  <c r="N741" i="35"/>
  <c r="O741" i="35"/>
  <c r="P741" i="35"/>
  <c r="N742" i="35"/>
  <c r="O742" i="35"/>
  <c r="P742" i="35"/>
  <c r="N743" i="35"/>
  <c r="O743" i="35"/>
  <c r="P743" i="35"/>
  <c r="N744" i="35"/>
  <c r="O744" i="35"/>
  <c r="P744" i="35"/>
  <c r="O745" i="35"/>
  <c r="P745" i="35"/>
  <c r="O746" i="35"/>
  <c r="P746" i="35"/>
  <c r="O747" i="35"/>
  <c r="P747" i="35"/>
  <c r="O748" i="35"/>
  <c r="P748" i="35"/>
  <c r="O749" i="35"/>
  <c r="P749" i="35"/>
  <c r="O750" i="35"/>
  <c r="P750" i="35"/>
  <c r="O751" i="35"/>
  <c r="P751" i="35"/>
  <c r="N758" i="35"/>
  <c r="O758" i="35"/>
  <c r="P758" i="35"/>
  <c r="N759" i="35"/>
  <c r="O759" i="35"/>
  <c r="P759" i="35"/>
  <c r="N760" i="35"/>
  <c r="O760" i="35"/>
  <c r="P760" i="35"/>
  <c r="N761" i="35"/>
  <c r="O761" i="35"/>
  <c r="P761" i="35"/>
  <c r="N762" i="35"/>
  <c r="O762" i="35"/>
  <c r="P762" i="35"/>
  <c r="O721" i="35"/>
  <c r="P721" i="35"/>
  <c r="O722" i="35"/>
  <c r="P722" i="35"/>
  <c r="O723" i="35"/>
  <c r="P723" i="35"/>
  <c r="O724" i="35"/>
  <c r="P724" i="35"/>
  <c r="O725" i="35"/>
  <c r="P725" i="35"/>
  <c r="N726" i="35"/>
  <c r="O726" i="35"/>
  <c r="P726" i="35"/>
  <c r="O727" i="35"/>
  <c r="P727" i="35"/>
  <c r="N730" i="35"/>
  <c r="O730" i="35"/>
  <c r="P730" i="35"/>
  <c r="N731" i="35"/>
  <c r="O731" i="35"/>
  <c r="P731" i="35"/>
  <c r="N732" i="35"/>
  <c r="O732" i="35"/>
  <c r="P732" i="35"/>
  <c r="N716" i="35"/>
  <c r="O716" i="35"/>
  <c r="P716" i="35"/>
  <c r="N717" i="35"/>
  <c r="O717" i="35"/>
  <c r="P717" i="35"/>
  <c r="N718" i="35"/>
  <c r="O718" i="35"/>
  <c r="P718" i="35"/>
  <c r="N719" i="35"/>
  <c r="O719" i="35"/>
  <c r="P719" i="35"/>
  <c r="O720" i="35"/>
  <c r="P720" i="35"/>
  <c r="O712" i="35"/>
  <c r="P712" i="35"/>
  <c r="N712" i="35"/>
  <c r="N711" i="35"/>
  <c r="P711" i="35"/>
  <c r="O711" i="35"/>
  <c r="N710" i="35"/>
  <c r="N708" i="35"/>
  <c r="N707" i="35"/>
  <c r="N706" i="35"/>
  <c r="N705" i="35"/>
  <c r="N704" i="35"/>
  <c r="N703" i="35"/>
  <c r="N702" i="35"/>
  <c r="N701" i="35"/>
  <c r="N698" i="35"/>
  <c r="O689" i="35"/>
  <c r="P689" i="35"/>
  <c r="N689" i="35"/>
  <c r="N688" i="35"/>
  <c r="N687" i="35"/>
  <c r="N686" i="35"/>
  <c r="N685" i="35"/>
  <c r="N684" i="35"/>
  <c r="N683" i="35"/>
  <c r="O688" i="35"/>
  <c r="P688" i="35"/>
  <c r="N675" i="35"/>
  <c r="N674" i="35"/>
  <c r="N673" i="35"/>
  <c r="N672" i="35"/>
  <c r="N666" i="35"/>
  <c r="N665" i="35"/>
  <c r="P664" i="35"/>
  <c r="O664" i="35"/>
  <c r="N664" i="35"/>
  <c r="P663" i="35"/>
  <c r="O663" i="35"/>
  <c r="N663" i="35"/>
  <c r="P662" i="35"/>
  <c r="O662" i="35"/>
  <c r="N662" i="35"/>
  <c r="P661" i="35"/>
  <c r="O661" i="35"/>
  <c r="N661" i="35"/>
  <c r="O687" i="35"/>
  <c r="P687" i="35"/>
  <c r="N682" i="35"/>
  <c r="O682" i="35"/>
  <c r="P682" i="35"/>
  <c r="O683" i="35"/>
  <c r="P683" i="35"/>
  <c r="O684" i="35"/>
  <c r="P684" i="35"/>
  <c r="O685" i="35"/>
  <c r="P685" i="35"/>
  <c r="O686" i="35"/>
  <c r="P686" i="35"/>
  <c r="N681" i="35"/>
  <c r="O681" i="35"/>
  <c r="P681" i="35"/>
  <c r="O706" i="35"/>
  <c r="P706" i="35"/>
  <c r="O707" i="35"/>
  <c r="P707" i="35"/>
  <c r="O708" i="35"/>
  <c r="P708" i="35"/>
  <c r="N709" i="35"/>
  <c r="O709" i="35"/>
  <c r="P709" i="35"/>
  <c r="O710" i="35"/>
  <c r="P710" i="35"/>
  <c r="N660" i="35"/>
  <c r="O660" i="35"/>
  <c r="P660" i="35"/>
  <c r="O665" i="35"/>
  <c r="P665" i="35"/>
  <c r="O666" i="35"/>
  <c r="P666" i="35"/>
  <c r="N667" i="35"/>
  <c r="O667" i="35"/>
  <c r="P667" i="35"/>
  <c r="N668" i="35"/>
  <c r="O668" i="35"/>
  <c r="P668" i="35"/>
  <c r="N669" i="35"/>
  <c r="O669" i="35"/>
  <c r="P669" i="35"/>
  <c r="N670" i="35"/>
  <c r="O670" i="35"/>
  <c r="P670" i="35"/>
  <c r="N671" i="35"/>
  <c r="O671" i="35"/>
  <c r="P671" i="35"/>
  <c r="O672" i="35"/>
  <c r="P672" i="35"/>
  <c r="O673" i="35"/>
  <c r="P673" i="35"/>
  <c r="O674" i="35"/>
  <c r="P674" i="35"/>
  <c r="O675" i="35"/>
  <c r="P675" i="35"/>
  <c r="N676" i="35"/>
  <c r="O676" i="35"/>
  <c r="P676" i="35"/>
  <c r="N677" i="35"/>
  <c r="O677" i="35"/>
  <c r="P677" i="35"/>
  <c r="N678" i="35"/>
  <c r="O678" i="35"/>
  <c r="P678" i="35"/>
  <c r="N679" i="35"/>
  <c r="O679" i="35"/>
  <c r="P679" i="35"/>
  <c r="N680" i="35"/>
  <c r="O680" i="35"/>
  <c r="P680" i="35"/>
  <c r="N692" i="35"/>
  <c r="O692" i="35"/>
  <c r="P692" i="35"/>
  <c r="N693" i="35"/>
  <c r="O693" i="35"/>
  <c r="P693" i="35"/>
  <c r="N694" i="35"/>
  <c r="O694" i="35"/>
  <c r="P694" i="35"/>
  <c r="N695" i="35"/>
  <c r="O695" i="35"/>
  <c r="P695" i="35"/>
  <c r="N696" i="35"/>
  <c r="O696" i="35"/>
  <c r="P696" i="35"/>
  <c r="N697" i="35"/>
  <c r="O697" i="35"/>
  <c r="P697" i="35"/>
  <c r="O698" i="35"/>
  <c r="P698" i="35"/>
  <c r="N699" i="35"/>
  <c r="O699" i="35"/>
  <c r="P699" i="35"/>
  <c r="N700" i="35"/>
  <c r="O700" i="35"/>
  <c r="P700" i="35"/>
  <c r="O701" i="35"/>
  <c r="P701" i="35"/>
  <c r="O702" i="35"/>
  <c r="P702" i="35"/>
  <c r="O703" i="35"/>
  <c r="P703" i="35"/>
  <c r="O704" i="35"/>
  <c r="P704" i="35"/>
  <c r="O705" i="35"/>
  <c r="P705" i="35"/>
  <c r="N651" i="35"/>
  <c r="O651" i="35"/>
  <c r="P651" i="35"/>
  <c r="N652" i="35"/>
  <c r="O652" i="35"/>
  <c r="P652" i="35"/>
  <c r="N653" i="35"/>
  <c r="O653" i="35"/>
  <c r="P653" i="35"/>
  <c r="N654" i="35"/>
  <c r="O654" i="35"/>
  <c r="P654" i="35"/>
  <c r="N655" i="35"/>
  <c r="O655" i="35"/>
  <c r="P655" i="35"/>
  <c r="N656" i="35"/>
  <c r="O656" i="35"/>
  <c r="P656" i="35"/>
  <c r="N657" i="35"/>
  <c r="O657" i="35"/>
  <c r="P657" i="35"/>
  <c r="N658" i="35"/>
  <c r="O658" i="35"/>
  <c r="P658" i="35"/>
  <c r="N659" i="35"/>
  <c r="O659" i="35"/>
  <c r="P659" i="35"/>
  <c r="N647" i="35"/>
  <c r="O647" i="35"/>
  <c r="P647" i="35"/>
  <c r="N646" i="35"/>
  <c r="N645" i="35"/>
  <c r="N644" i="35"/>
  <c r="N643" i="35"/>
  <c r="P642" i="35"/>
  <c r="O642" i="35"/>
  <c r="N642" i="35"/>
  <c r="N641" i="35"/>
  <c r="N640" i="35"/>
  <c r="N639" i="35"/>
  <c r="N638" i="35"/>
  <c r="N637" i="35"/>
  <c r="N635" i="35"/>
  <c r="N634" i="35"/>
  <c r="N626" i="35"/>
  <c r="N625" i="35"/>
  <c r="N624" i="35"/>
  <c r="N620" i="35"/>
  <c r="N619" i="35"/>
  <c r="N618" i="35"/>
  <c r="N617" i="35"/>
  <c r="N616" i="35"/>
  <c r="N615" i="35"/>
  <c r="N614" i="35"/>
  <c r="N608" i="35"/>
  <c r="N607" i="35"/>
  <c r="N606" i="35"/>
  <c r="N597" i="35"/>
  <c r="N596" i="35"/>
  <c r="N595" i="35"/>
  <c r="N594" i="35"/>
  <c r="N593" i="35"/>
  <c r="N592" i="35"/>
  <c r="N591" i="35"/>
  <c r="O591" i="35"/>
  <c r="P591" i="35"/>
  <c r="N590" i="35"/>
  <c r="N628" i="35"/>
  <c r="O628" i="35"/>
  <c r="P628" i="35"/>
  <c r="N629" i="35"/>
  <c r="O629" i="35"/>
  <c r="P629" i="35"/>
  <c r="N630" i="35"/>
  <c r="O630" i="35"/>
  <c r="P630" i="35"/>
  <c r="N631" i="35"/>
  <c r="O631" i="35"/>
  <c r="P631" i="35"/>
  <c r="N632" i="35"/>
  <c r="O632" i="35"/>
  <c r="P632" i="35"/>
  <c r="O634" i="35"/>
  <c r="P634" i="35"/>
  <c r="O635" i="35"/>
  <c r="P635" i="35"/>
  <c r="N636" i="35"/>
  <c r="O636" i="35"/>
  <c r="P636" i="35"/>
  <c r="O637" i="35"/>
  <c r="P637" i="35"/>
  <c r="O638" i="35"/>
  <c r="P638" i="35"/>
  <c r="O639" i="35"/>
  <c r="P639" i="35"/>
  <c r="O640" i="35"/>
  <c r="P640" i="35"/>
  <c r="O641" i="35"/>
  <c r="P641" i="35"/>
  <c r="O643" i="35"/>
  <c r="P643" i="35"/>
  <c r="O644" i="35"/>
  <c r="P644" i="35"/>
  <c r="O645" i="35"/>
  <c r="P645" i="35"/>
  <c r="O646" i="35"/>
  <c r="P646" i="35"/>
  <c r="N605" i="35"/>
  <c r="O605" i="35"/>
  <c r="P605" i="35"/>
  <c r="O606" i="35"/>
  <c r="P606" i="35"/>
  <c r="O607" i="35"/>
  <c r="P607" i="35"/>
  <c r="O608" i="35"/>
  <c r="P608" i="35"/>
  <c r="N609" i="35"/>
  <c r="O609" i="35"/>
  <c r="P609" i="35"/>
  <c r="N610" i="35"/>
  <c r="O610" i="35"/>
  <c r="P610" i="35"/>
  <c r="N611" i="35"/>
  <c r="O611" i="35"/>
  <c r="P611" i="35"/>
  <c r="N612" i="35"/>
  <c r="O612" i="35"/>
  <c r="P612" i="35"/>
  <c r="N613" i="35"/>
  <c r="O613" i="35"/>
  <c r="P613" i="35"/>
  <c r="O614" i="35"/>
  <c r="P614" i="35"/>
  <c r="O615" i="35"/>
  <c r="P615" i="35"/>
  <c r="O616" i="35"/>
  <c r="P616" i="35"/>
  <c r="O617" i="35"/>
  <c r="P617" i="35"/>
  <c r="O618" i="35"/>
  <c r="P618" i="35"/>
  <c r="O619" i="35"/>
  <c r="P619" i="35"/>
  <c r="O620" i="35"/>
  <c r="P620" i="35"/>
  <c r="N623" i="35"/>
  <c r="O623" i="35"/>
  <c r="P623" i="35"/>
  <c r="O624" i="35"/>
  <c r="P624" i="35"/>
  <c r="O625" i="35"/>
  <c r="P625" i="35"/>
  <c r="O626" i="35"/>
  <c r="P626" i="35"/>
  <c r="N627" i="35"/>
  <c r="O627" i="35"/>
  <c r="P627" i="35"/>
  <c r="O594" i="35"/>
  <c r="P594" i="35"/>
  <c r="O595" i="35"/>
  <c r="P595" i="35"/>
  <c r="O596" i="35"/>
  <c r="P596" i="35"/>
  <c r="O597" i="35"/>
  <c r="P597" i="35"/>
  <c r="N600" i="35"/>
  <c r="O600" i="35"/>
  <c r="P600" i="35"/>
  <c r="N601" i="35"/>
  <c r="O601" i="35"/>
  <c r="P601" i="35"/>
  <c r="N602" i="35"/>
  <c r="O602" i="35"/>
  <c r="P602" i="35"/>
  <c r="N603" i="35"/>
  <c r="O603" i="35"/>
  <c r="P603" i="35"/>
  <c r="N604" i="35"/>
  <c r="O604" i="35"/>
  <c r="P604" i="35"/>
  <c r="N585" i="35"/>
  <c r="O585" i="35"/>
  <c r="P585" i="35"/>
  <c r="N586" i="35"/>
  <c r="O586" i="35"/>
  <c r="P586" i="35"/>
  <c r="N587" i="35"/>
  <c r="O587" i="35"/>
  <c r="P587" i="35"/>
  <c r="N588" i="35"/>
  <c r="O588" i="35"/>
  <c r="P588" i="35"/>
  <c r="N589" i="35"/>
  <c r="O589" i="35"/>
  <c r="P589" i="35"/>
  <c r="O590" i="35"/>
  <c r="P590" i="35"/>
  <c r="O592" i="35"/>
  <c r="P592" i="35"/>
  <c r="O593" i="35"/>
  <c r="P593" i="35"/>
  <c r="P581" i="35"/>
  <c r="O581" i="35"/>
  <c r="N581" i="35"/>
  <c r="P580" i="35"/>
  <c r="O580" i="35"/>
  <c r="N580" i="35"/>
  <c r="P579" i="35"/>
  <c r="O579" i="35"/>
  <c r="N579" i="35"/>
  <c r="P578" i="35"/>
  <c r="O578" i="35"/>
  <c r="N578" i="35"/>
  <c r="P577" i="35"/>
  <c r="O577" i="35"/>
  <c r="N577" i="35"/>
  <c r="P576" i="35"/>
  <c r="O576" i="35"/>
  <c r="N576" i="35"/>
  <c r="P575" i="35"/>
  <c r="O575" i="35"/>
  <c r="N575" i="35"/>
  <c r="P574" i="35"/>
  <c r="O574" i="35"/>
  <c r="N574" i="35"/>
  <c r="P573" i="35"/>
  <c r="O573" i="35"/>
  <c r="N573" i="35"/>
  <c r="P572" i="35"/>
  <c r="O572" i="35"/>
  <c r="N572" i="35"/>
  <c r="P571" i="35"/>
  <c r="O571" i="35"/>
  <c r="N571" i="35"/>
  <c r="N570" i="35"/>
  <c r="O570" i="35"/>
  <c r="P570" i="35"/>
  <c r="P569" i="35"/>
  <c r="O569" i="35"/>
  <c r="N569" i="35"/>
  <c r="P568" i="35"/>
  <c r="O568" i="35"/>
  <c r="N568" i="35"/>
  <c r="P567" i="35"/>
  <c r="O567" i="35"/>
  <c r="N567" i="35"/>
  <c r="P566" i="35"/>
  <c r="O566" i="35"/>
  <c r="N566" i="35"/>
  <c r="P565" i="35"/>
  <c r="O565" i="35"/>
  <c r="N565" i="35"/>
  <c r="P564" i="35"/>
  <c r="O564" i="35"/>
  <c r="N564" i="35"/>
  <c r="P561" i="35"/>
  <c r="O561" i="35"/>
  <c r="N561" i="35"/>
  <c r="N560" i="35"/>
  <c r="N559" i="35"/>
  <c r="N552" i="35"/>
  <c r="N551" i="35"/>
  <c r="N550" i="35"/>
  <c r="N549" i="35"/>
  <c r="N548" i="35"/>
  <c r="N547" i="35"/>
  <c r="N543" i="35"/>
  <c r="N542" i="35"/>
  <c r="N541" i="35"/>
  <c r="N540" i="35"/>
  <c r="N539" i="35"/>
  <c r="N538" i="35"/>
  <c r="N537" i="35"/>
  <c r="N536" i="35"/>
  <c r="N535" i="35"/>
  <c r="O560" i="35"/>
  <c r="P560" i="35"/>
  <c r="N562" i="35"/>
  <c r="O562" i="35"/>
  <c r="P562" i="35"/>
  <c r="N563" i="35"/>
  <c r="O563" i="35"/>
  <c r="P563" i="35"/>
  <c r="L976" i="14"/>
  <c r="L285" i="18"/>
  <c r="L3" i="18"/>
  <c r="Q289" i="19"/>
  <c r="R6" i="19"/>
  <c r="R3" i="19"/>
  <c r="Q3" i="23"/>
  <c r="P3" i="29"/>
  <c r="O549" i="35"/>
  <c r="P549" i="35"/>
  <c r="O550" i="35"/>
  <c r="P550" i="35"/>
  <c r="O551" i="35"/>
  <c r="P551" i="35"/>
  <c r="O552" i="35"/>
  <c r="P552" i="35"/>
  <c r="N553" i="35"/>
  <c r="O553" i="35"/>
  <c r="P553" i="35"/>
  <c r="N554" i="35"/>
  <c r="O554" i="35"/>
  <c r="P554" i="35"/>
  <c r="N555" i="35"/>
  <c r="O555" i="35"/>
  <c r="P555" i="35"/>
  <c r="O559" i="35"/>
  <c r="P559" i="35"/>
  <c r="O538" i="35"/>
  <c r="P538" i="35"/>
  <c r="O539" i="35"/>
  <c r="P539" i="35"/>
  <c r="O540" i="35"/>
  <c r="P540" i="35"/>
  <c r="O541" i="35"/>
  <c r="P541" i="35"/>
  <c r="O542" i="35"/>
  <c r="P542" i="35"/>
  <c r="O543" i="35"/>
  <c r="P543" i="35"/>
  <c r="N546" i="35"/>
  <c r="O546" i="35"/>
  <c r="P546" i="35"/>
  <c r="O547" i="35"/>
  <c r="P547" i="35"/>
  <c r="O548" i="35"/>
  <c r="P548" i="35"/>
  <c r="N534" i="35"/>
  <c r="O534" i="35"/>
  <c r="P534" i="35"/>
  <c r="O535" i="35"/>
  <c r="P535" i="35"/>
  <c r="O536" i="35"/>
  <c r="P536" i="35"/>
  <c r="O537" i="35"/>
  <c r="P537" i="35"/>
  <c r="N531" i="35"/>
  <c r="N530" i="35"/>
  <c r="N529" i="35"/>
  <c r="N528" i="35"/>
  <c r="N527" i="35"/>
  <c r="N526" i="35"/>
  <c r="N525" i="35"/>
  <c r="N524" i="35"/>
  <c r="N523" i="35"/>
  <c r="N522" i="35"/>
  <c r="N521" i="35"/>
  <c r="N520" i="35"/>
  <c r="N519" i="35"/>
  <c r="N517" i="35"/>
  <c r="N516" i="35"/>
  <c r="N515" i="35"/>
  <c r="N514" i="35"/>
  <c r="N513" i="35"/>
  <c r="N512" i="35"/>
  <c r="N511" i="35"/>
  <c r="N510" i="35"/>
  <c r="N505" i="35"/>
  <c r="N503" i="35"/>
  <c r="N479" i="35"/>
  <c r="N478" i="35"/>
  <c r="N476" i="35"/>
  <c r="N475" i="35"/>
  <c r="N474" i="35"/>
  <c r="N473" i="35"/>
  <c r="N468" i="35"/>
  <c r="N467" i="35"/>
  <c r="N466" i="35"/>
  <c r="N465" i="35"/>
  <c r="Q3" i="24"/>
  <c r="Q3" i="25"/>
  <c r="R3" i="33"/>
  <c r="S3" i="34"/>
  <c r="S3" i="35"/>
  <c r="R335" i="23"/>
  <c r="R305" i="24"/>
  <c r="Q374" i="25"/>
  <c r="R404" i="27"/>
  <c r="R319" i="29"/>
  <c r="S357" i="33"/>
  <c r="T339" i="34"/>
  <c r="N455" i="35"/>
  <c r="N454" i="35"/>
  <c r="N453" i="35"/>
  <c r="N452" i="35"/>
  <c r="N451" i="35"/>
  <c r="N450" i="35"/>
  <c r="N449" i="35"/>
  <c r="N448" i="35"/>
  <c r="N447" i="35"/>
  <c r="N441" i="35"/>
  <c r="N440" i="35"/>
  <c r="N439" i="35"/>
  <c r="N438" i="35"/>
  <c r="N437" i="35"/>
  <c r="N436" i="35"/>
  <c r="N435" i="35"/>
  <c r="N434" i="35"/>
  <c r="N418" i="35"/>
  <c r="N409" i="35"/>
  <c r="O409" i="35"/>
  <c r="P409" i="35"/>
  <c r="N410" i="35"/>
  <c r="O410" i="35"/>
  <c r="P410" i="35"/>
  <c r="N411" i="35"/>
  <c r="O411" i="35"/>
  <c r="P411" i="35"/>
  <c r="N412" i="35"/>
  <c r="O412" i="35"/>
  <c r="P412" i="35"/>
  <c r="N413" i="35"/>
  <c r="O413" i="35"/>
  <c r="P413" i="35"/>
  <c r="N414" i="35"/>
  <c r="O414" i="35"/>
  <c r="P414" i="35"/>
  <c r="N415" i="35"/>
  <c r="O415" i="35"/>
  <c r="P415" i="35"/>
  <c r="F45" i="11"/>
  <c r="E45" i="11"/>
  <c r="D45" i="11"/>
  <c r="E42" i="11"/>
  <c r="AH50" i="11"/>
  <c r="AH55" i="11"/>
  <c r="N406" i="35"/>
  <c r="N405" i="35"/>
  <c r="N404" i="35"/>
  <c r="N394" i="35"/>
  <c r="N393" i="35"/>
  <c r="N392" i="35"/>
  <c r="N391" i="35"/>
  <c r="N390" i="35"/>
  <c r="N389" i="35"/>
  <c r="N388" i="35"/>
  <c r="N387" i="35"/>
  <c r="N386" i="35"/>
  <c r="O386" i="35"/>
  <c r="P386" i="35"/>
  <c r="N372" i="35"/>
  <c r="N371" i="35"/>
  <c r="N370" i="35"/>
  <c r="N368" i="35"/>
  <c r="O368" i="35"/>
  <c r="P368" i="35"/>
  <c r="O512" i="35"/>
  <c r="P512" i="35"/>
  <c r="O513" i="35"/>
  <c r="P513" i="35"/>
  <c r="O514" i="35"/>
  <c r="P514" i="35"/>
  <c r="O515" i="35"/>
  <c r="P515" i="35"/>
  <c r="O516" i="35"/>
  <c r="P516" i="35"/>
  <c r="O517" i="35"/>
  <c r="P517" i="35"/>
  <c r="N518" i="35"/>
  <c r="O518" i="35"/>
  <c r="P518" i="35"/>
  <c r="O519" i="35"/>
  <c r="P519" i="35"/>
  <c r="O520" i="35"/>
  <c r="P520" i="35"/>
  <c r="O521" i="35"/>
  <c r="P521" i="35"/>
  <c r="O522" i="35"/>
  <c r="P522" i="35"/>
  <c r="O523" i="35"/>
  <c r="P523" i="35"/>
  <c r="O524" i="35"/>
  <c r="P524" i="35"/>
  <c r="O525" i="35"/>
  <c r="P525" i="35"/>
  <c r="O526" i="35"/>
  <c r="P526" i="35"/>
  <c r="O527" i="35"/>
  <c r="P527" i="35"/>
  <c r="O528" i="35"/>
  <c r="P528" i="35"/>
  <c r="O529" i="35"/>
  <c r="P529" i="35"/>
  <c r="O530" i="35"/>
  <c r="P530" i="35"/>
  <c r="O531" i="35"/>
  <c r="P531" i="35"/>
  <c r="N508" i="35"/>
  <c r="O508" i="35"/>
  <c r="P508" i="35"/>
  <c r="N509" i="35"/>
  <c r="O509" i="35"/>
  <c r="P509" i="35"/>
  <c r="O510" i="35"/>
  <c r="P510" i="35"/>
  <c r="O511" i="35"/>
  <c r="P511" i="35"/>
  <c r="O473" i="35"/>
  <c r="P473" i="35"/>
  <c r="O474" i="35"/>
  <c r="P474" i="35"/>
  <c r="O475" i="35"/>
  <c r="P475" i="35"/>
  <c r="O476" i="35"/>
  <c r="P476" i="35"/>
  <c r="N477" i="35"/>
  <c r="O477" i="35"/>
  <c r="P477" i="35"/>
  <c r="O478" i="35"/>
  <c r="P478" i="35"/>
  <c r="O479" i="35"/>
  <c r="P479" i="35"/>
  <c r="N480" i="35"/>
  <c r="O480" i="35"/>
  <c r="P480" i="35"/>
  <c r="N481" i="35"/>
  <c r="O481" i="35"/>
  <c r="P481" i="35"/>
  <c r="N482" i="35"/>
  <c r="O482" i="35"/>
  <c r="P482" i="35"/>
  <c r="N483" i="35"/>
  <c r="O483" i="35"/>
  <c r="P483" i="35"/>
  <c r="N484" i="35"/>
  <c r="O484" i="35"/>
  <c r="P484" i="35"/>
  <c r="N485" i="35"/>
  <c r="O485" i="35"/>
  <c r="P485" i="35"/>
  <c r="N486" i="35"/>
  <c r="O486" i="35"/>
  <c r="P486" i="35"/>
  <c r="N487" i="35"/>
  <c r="O487" i="35"/>
  <c r="P487" i="35"/>
  <c r="N488" i="35"/>
  <c r="O488" i="35"/>
  <c r="P488" i="35"/>
  <c r="N489" i="35"/>
  <c r="O489" i="35"/>
  <c r="P489" i="35"/>
  <c r="N490" i="35"/>
  <c r="O490" i="35"/>
  <c r="P490" i="35"/>
  <c r="N491" i="35"/>
  <c r="O491" i="35"/>
  <c r="P491" i="35"/>
  <c r="N492" i="35"/>
  <c r="O492" i="35"/>
  <c r="P492" i="35"/>
  <c r="N493" i="35"/>
  <c r="O493" i="35"/>
  <c r="P493" i="35"/>
  <c r="N494" i="35"/>
  <c r="O494" i="35"/>
  <c r="P494" i="35"/>
  <c r="N495" i="35"/>
  <c r="O495" i="35"/>
  <c r="P495" i="35"/>
  <c r="N496" i="35"/>
  <c r="O496" i="35"/>
  <c r="P496" i="35"/>
  <c r="N497" i="35"/>
  <c r="O497" i="35"/>
  <c r="P497" i="35"/>
  <c r="N498" i="35"/>
  <c r="O498" i="35"/>
  <c r="P498" i="35"/>
  <c r="N499" i="35"/>
  <c r="O499" i="35"/>
  <c r="P499" i="35"/>
  <c r="N500" i="35"/>
  <c r="O500" i="35"/>
  <c r="P500" i="35"/>
  <c r="N501" i="35"/>
  <c r="O501" i="35"/>
  <c r="P501" i="35"/>
  <c r="N502" i="35"/>
  <c r="O502" i="35"/>
  <c r="P502" i="35"/>
  <c r="O503" i="35"/>
  <c r="P503" i="35"/>
  <c r="N504" i="35"/>
  <c r="O504" i="35"/>
  <c r="P504" i="35"/>
  <c r="O505" i="35"/>
  <c r="P505" i="35"/>
  <c r="O449" i="35"/>
  <c r="P449" i="35"/>
  <c r="O450" i="35"/>
  <c r="P450" i="35"/>
  <c r="O451" i="35"/>
  <c r="P451" i="35"/>
  <c r="O452" i="35"/>
  <c r="P452" i="35"/>
  <c r="O453" i="35"/>
  <c r="P453" i="35"/>
  <c r="O454" i="35"/>
  <c r="P454" i="35"/>
  <c r="O455" i="35"/>
  <c r="P455" i="35"/>
  <c r="N456" i="35"/>
  <c r="O456" i="35"/>
  <c r="P456" i="35"/>
  <c r="N457" i="35"/>
  <c r="O457" i="35"/>
  <c r="P457" i="35"/>
  <c r="N458" i="35"/>
  <c r="O458" i="35"/>
  <c r="P458" i="35"/>
  <c r="N459" i="35"/>
  <c r="O459" i="35"/>
  <c r="P459" i="35"/>
  <c r="N460" i="35"/>
  <c r="O460" i="35"/>
  <c r="P460" i="35"/>
  <c r="N461" i="35"/>
  <c r="O461" i="35"/>
  <c r="P461" i="35"/>
  <c r="N462" i="35"/>
  <c r="O462" i="35"/>
  <c r="P462" i="35"/>
  <c r="N463" i="35"/>
  <c r="O463" i="35"/>
  <c r="P463" i="35"/>
  <c r="N464" i="35"/>
  <c r="O464" i="35"/>
  <c r="P464" i="35"/>
  <c r="O465" i="35"/>
  <c r="P465" i="35"/>
  <c r="O466" i="35"/>
  <c r="P466" i="35"/>
  <c r="O467" i="35"/>
  <c r="P467" i="35"/>
  <c r="O468" i="35"/>
  <c r="P468" i="35"/>
  <c r="N471" i="35"/>
  <c r="O471" i="35"/>
  <c r="P471" i="35"/>
  <c r="N472" i="35"/>
  <c r="O472" i="35"/>
  <c r="P472" i="35"/>
  <c r="N419" i="35"/>
  <c r="O419" i="35"/>
  <c r="P419" i="35"/>
  <c r="N420" i="35"/>
  <c r="O420" i="35"/>
  <c r="P420" i="35"/>
  <c r="N421" i="35"/>
  <c r="O421" i="35"/>
  <c r="P421" i="35"/>
  <c r="N422" i="35"/>
  <c r="O422" i="35"/>
  <c r="P422" i="35"/>
  <c r="N423" i="35"/>
  <c r="O423" i="35"/>
  <c r="P423" i="35"/>
  <c r="N424" i="35"/>
  <c r="O424" i="35"/>
  <c r="P424" i="35"/>
  <c r="N425" i="35"/>
  <c r="O425" i="35"/>
  <c r="P425" i="35"/>
  <c r="N426" i="35"/>
  <c r="O426" i="35"/>
  <c r="P426" i="35"/>
  <c r="N427" i="35"/>
  <c r="O427" i="35"/>
  <c r="P427" i="35"/>
  <c r="N428" i="35"/>
  <c r="O428" i="35"/>
  <c r="P428" i="35"/>
  <c r="N429" i="35"/>
  <c r="O429" i="35"/>
  <c r="P429" i="35"/>
  <c r="N430" i="35"/>
  <c r="O430" i="35"/>
  <c r="P430" i="35"/>
  <c r="N431" i="35"/>
  <c r="O431" i="35"/>
  <c r="P431" i="35"/>
  <c r="N432" i="35"/>
  <c r="O432" i="35"/>
  <c r="P432" i="35"/>
  <c r="N433" i="35"/>
  <c r="O433" i="35"/>
  <c r="P433" i="35"/>
  <c r="O434" i="35"/>
  <c r="P434" i="35"/>
  <c r="O435" i="35"/>
  <c r="P435" i="35"/>
  <c r="O436" i="35"/>
  <c r="P436" i="35"/>
  <c r="O437" i="35"/>
  <c r="P437" i="35"/>
  <c r="O438" i="35"/>
  <c r="P438" i="35"/>
  <c r="O439" i="35"/>
  <c r="P439" i="35"/>
  <c r="O440" i="35"/>
  <c r="P440" i="35"/>
  <c r="O441" i="35"/>
  <c r="P441" i="35"/>
  <c r="N444" i="35"/>
  <c r="O444" i="35"/>
  <c r="P444" i="35"/>
  <c r="N445" i="35"/>
  <c r="O445" i="35"/>
  <c r="P445" i="35"/>
  <c r="N446" i="35"/>
  <c r="O446" i="35"/>
  <c r="P446" i="35"/>
  <c r="O447" i="35"/>
  <c r="P447" i="35"/>
  <c r="O448" i="35"/>
  <c r="P448" i="35"/>
  <c r="O389" i="35"/>
  <c r="P389" i="35"/>
  <c r="O390" i="35"/>
  <c r="P390" i="35"/>
  <c r="O391" i="35"/>
  <c r="P391" i="35"/>
  <c r="O392" i="35"/>
  <c r="P392" i="35"/>
  <c r="O393" i="35"/>
  <c r="P393" i="35"/>
  <c r="O394" i="35"/>
  <c r="P394" i="35"/>
  <c r="N395" i="35"/>
  <c r="O395" i="35"/>
  <c r="P395" i="35"/>
  <c r="N396" i="35"/>
  <c r="O396" i="35"/>
  <c r="P396" i="35"/>
  <c r="N397" i="35"/>
  <c r="O397" i="35"/>
  <c r="P397" i="35"/>
  <c r="N398" i="35"/>
  <c r="O398" i="35"/>
  <c r="P398" i="35"/>
  <c r="N399" i="35"/>
  <c r="O399" i="35"/>
  <c r="P399" i="35"/>
  <c r="N400" i="35"/>
  <c r="O400" i="35"/>
  <c r="P400" i="35"/>
  <c r="N401" i="35"/>
  <c r="O401" i="35"/>
  <c r="P401" i="35"/>
  <c r="N402" i="35"/>
  <c r="O402" i="35"/>
  <c r="P402" i="35"/>
  <c r="N403" i="35"/>
  <c r="O403" i="35"/>
  <c r="P403" i="35"/>
  <c r="O404" i="35"/>
  <c r="P404" i="35"/>
  <c r="O405" i="35"/>
  <c r="P405" i="35"/>
  <c r="O406" i="35"/>
  <c r="P406" i="35"/>
  <c r="N416" i="35"/>
  <c r="O416" i="35"/>
  <c r="P416" i="35"/>
  <c r="N417" i="35"/>
  <c r="O417" i="35"/>
  <c r="P417" i="35"/>
  <c r="O418" i="35"/>
  <c r="P418" i="35"/>
  <c r="N361" i="35"/>
  <c r="O361" i="35"/>
  <c r="P361" i="35"/>
  <c r="N362" i="35"/>
  <c r="O362" i="35"/>
  <c r="P362" i="35"/>
  <c r="N363" i="35"/>
  <c r="O363" i="35"/>
  <c r="P363" i="35"/>
  <c r="N364" i="35"/>
  <c r="O364" i="35"/>
  <c r="P364" i="35"/>
  <c r="N365" i="35"/>
  <c r="O365" i="35"/>
  <c r="P365" i="35"/>
  <c r="N366" i="35"/>
  <c r="O366" i="35"/>
  <c r="P366" i="35"/>
  <c r="N367" i="35"/>
  <c r="O367" i="35"/>
  <c r="P367" i="35"/>
  <c r="N369" i="35"/>
  <c r="O369" i="35"/>
  <c r="P369" i="35"/>
  <c r="O370" i="35"/>
  <c r="P370" i="35"/>
  <c r="O371" i="35"/>
  <c r="P371" i="35"/>
  <c r="O372" i="35"/>
  <c r="P372" i="35"/>
  <c r="N373" i="35"/>
  <c r="O373" i="35"/>
  <c r="P373" i="35"/>
  <c r="N374" i="35"/>
  <c r="O374" i="35"/>
  <c r="P374" i="35"/>
  <c r="N375" i="35"/>
  <c r="O375" i="35"/>
  <c r="P375" i="35"/>
  <c r="N376" i="35"/>
  <c r="O376" i="35"/>
  <c r="P376" i="35"/>
  <c r="N377" i="35"/>
  <c r="O377" i="35"/>
  <c r="P377" i="35"/>
  <c r="N378" i="35"/>
  <c r="O378" i="35"/>
  <c r="P378" i="35"/>
  <c r="N379" i="35"/>
  <c r="O379" i="35"/>
  <c r="P379" i="35"/>
  <c r="N380" i="35"/>
  <c r="O380" i="35"/>
  <c r="P380" i="35"/>
  <c r="N383" i="35"/>
  <c r="O383" i="35"/>
  <c r="P383" i="35"/>
  <c r="N384" i="35"/>
  <c r="O384" i="35"/>
  <c r="P384" i="35"/>
  <c r="N385" i="35"/>
  <c r="O385" i="35"/>
  <c r="P385" i="35"/>
  <c r="O387" i="35"/>
  <c r="P387" i="35"/>
  <c r="O388" i="35"/>
  <c r="P388" i="35"/>
  <c r="N356" i="35"/>
  <c r="O356" i="35"/>
  <c r="P356" i="35"/>
  <c r="N357" i="35"/>
  <c r="O357" i="35"/>
  <c r="P357" i="35"/>
  <c r="N358" i="35"/>
  <c r="O358" i="35"/>
  <c r="P358" i="35"/>
  <c r="N359" i="35"/>
  <c r="O359" i="35"/>
  <c r="P359" i="35"/>
  <c r="N360" i="35"/>
  <c r="O360" i="35"/>
  <c r="P360" i="35"/>
  <c r="N352" i="35"/>
  <c r="N351" i="35"/>
  <c r="N350" i="35"/>
  <c r="N349" i="35"/>
  <c r="N348" i="35"/>
  <c r="N347" i="35"/>
  <c r="N346" i="35"/>
  <c r="N345" i="35"/>
  <c r="N344" i="35"/>
  <c r="N343" i="35"/>
  <c r="N342" i="35"/>
  <c r="N340" i="35"/>
  <c r="N333" i="35"/>
  <c r="N332" i="35"/>
  <c r="N321" i="35"/>
  <c r="N320" i="35"/>
  <c r="N319" i="35"/>
  <c r="N318" i="35"/>
  <c r="N317" i="35"/>
  <c r="N315" i="35"/>
  <c r="N335" i="35"/>
  <c r="O335" i="35"/>
  <c r="P335" i="35"/>
  <c r="N336" i="35"/>
  <c r="O336" i="35"/>
  <c r="P336" i="35"/>
  <c r="N337" i="35"/>
  <c r="O337" i="35"/>
  <c r="P337" i="35"/>
  <c r="N338" i="35"/>
  <c r="O338" i="35"/>
  <c r="P338" i="35"/>
  <c r="N339" i="35"/>
  <c r="O339" i="35"/>
  <c r="P339" i="35"/>
  <c r="O340" i="35"/>
  <c r="P340" i="35"/>
  <c r="N341" i="35"/>
  <c r="O341" i="35"/>
  <c r="P341" i="35"/>
  <c r="O342" i="35"/>
  <c r="P342" i="35"/>
  <c r="O343" i="35"/>
  <c r="P343" i="35"/>
  <c r="O344" i="35"/>
  <c r="P344" i="35"/>
  <c r="O345" i="35"/>
  <c r="P345" i="35"/>
  <c r="O346" i="35"/>
  <c r="P346" i="35"/>
  <c r="O347" i="35"/>
  <c r="P347" i="35"/>
  <c r="O348" i="35"/>
  <c r="P348" i="35"/>
  <c r="O349" i="35"/>
  <c r="P349" i="35"/>
  <c r="O350" i="35"/>
  <c r="P350" i="35"/>
  <c r="O351" i="35"/>
  <c r="P351" i="35"/>
  <c r="O352" i="35"/>
  <c r="P352" i="35"/>
  <c r="N301" i="35"/>
  <c r="O301" i="35"/>
  <c r="P301" i="35"/>
  <c r="N300" i="35"/>
  <c r="O300" i="35"/>
  <c r="P300" i="35"/>
  <c r="N316" i="35"/>
  <c r="O316" i="35"/>
  <c r="P316" i="35"/>
  <c r="O317" i="35"/>
  <c r="P317" i="35"/>
  <c r="O318" i="35"/>
  <c r="P318" i="35"/>
  <c r="O319" i="35"/>
  <c r="P319" i="35"/>
  <c r="O320" i="35"/>
  <c r="P320" i="35"/>
  <c r="O321" i="35"/>
  <c r="P321" i="35"/>
  <c r="N322" i="35"/>
  <c r="O322" i="35"/>
  <c r="P322" i="35"/>
  <c r="N323" i="35"/>
  <c r="O323" i="35"/>
  <c r="P323" i="35"/>
  <c r="N324" i="35"/>
  <c r="O324" i="35"/>
  <c r="P324" i="35"/>
  <c r="N325" i="35"/>
  <c r="O325" i="35"/>
  <c r="P325" i="35"/>
  <c r="N326" i="35"/>
  <c r="O326" i="35"/>
  <c r="P326" i="35"/>
  <c r="N327" i="35"/>
  <c r="O327" i="35"/>
  <c r="P327" i="35"/>
  <c r="N330" i="35"/>
  <c r="O330" i="35"/>
  <c r="P330" i="35"/>
  <c r="N331" i="35"/>
  <c r="O331" i="35"/>
  <c r="P331" i="35"/>
  <c r="O332" i="35"/>
  <c r="P332" i="35"/>
  <c r="O333" i="35"/>
  <c r="P333" i="35"/>
  <c r="N334" i="35"/>
  <c r="O334" i="35"/>
  <c r="P334" i="35"/>
  <c r="N299" i="35"/>
  <c r="O299" i="35"/>
  <c r="P299" i="35"/>
  <c r="N302" i="35"/>
  <c r="O302" i="35"/>
  <c r="P302" i="35"/>
  <c r="N303" i="35"/>
  <c r="O303" i="35"/>
  <c r="P303" i="35"/>
  <c r="N304" i="35"/>
  <c r="O304" i="35"/>
  <c r="P304" i="35"/>
  <c r="N305" i="35"/>
  <c r="O305" i="35"/>
  <c r="P305" i="35"/>
  <c r="N306" i="35"/>
  <c r="O306" i="35"/>
  <c r="P306" i="35"/>
  <c r="N307" i="35"/>
  <c r="O307" i="35"/>
  <c r="P307" i="35"/>
  <c r="N308" i="35"/>
  <c r="O308" i="35"/>
  <c r="P308" i="35"/>
  <c r="N309" i="35"/>
  <c r="O309" i="35"/>
  <c r="P309" i="35"/>
  <c r="N310" i="35"/>
  <c r="O310" i="35"/>
  <c r="P310" i="35"/>
  <c r="N311" i="35"/>
  <c r="O311" i="35"/>
  <c r="P311" i="35"/>
  <c r="N312" i="35"/>
  <c r="O312" i="35"/>
  <c r="P312" i="35"/>
  <c r="N313" i="35"/>
  <c r="O313" i="35"/>
  <c r="P313" i="35"/>
  <c r="N314" i="35"/>
  <c r="O314" i="35"/>
  <c r="P314" i="35"/>
  <c r="O315" i="35"/>
  <c r="P315" i="35"/>
  <c r="N292" i="35"/>
  <c r="O292" i="35"/>
  <c r="P292" i="35"/>
  <c r="N293" i="35"/>
  <c r="O293" i="35"/>
  <c r="P293" i="35"/>
  <c r="N294" i="35"/>
  <c r="O294" i="35"/>
  <c r="P294" i="35"/>
  <c r="N295" i="35"/>
  <c r="O295" i="35"/>
  <c r="P295" i="35"/>
  <c r="N296" i="35"/>
  <c r="O296" i="35"/>
  <c r="P296" i="35"/>
  <c r="N297" i="35"/>
  <c r="O297" i="35"/>
  <c r="P297" i="35"/>
  <c r="N298" i="35"/>
  <c r="O298" i="35"/>
  <c r="P298" i="35"/>
  <c r="N288" i="35"/>
  <c r="N287" i="35"/>
  <c r="N286" i="35"/>
  <c r="N285" i="35"/>
  <c r="N284" i="35"/>
  <c r="N283" i="35"/>
  <c r="N282" i="35"/>
  <c r="N281" i="35"/>
  <c r="N280" i="35"/>
  <c r="N279" i="35"/>
  <c r="N270" i="35"/>
  <c r="N269" i="35"/>
  <c r="N268" i="35"/>
  <c r="N264" i="35"/>
  <c r="N263" i="35"/>
  <c r="N262" i="35"/>
  <c r="N261" i="35"/>
  <c r="N260" i="35"/>
  <c r="N259" i="35"/>
  <c r="N258" i="35"/>
  <c r="N252" i="35"/>
  <c r="N251" i="35"/>
  <c r="N250" i="35"/>
  <c r="N249" i="35"/>
  <c r="N248" i="35"/>
  <c r="N247" i="35"/>
  <c r="N239" i="35"/>
  <c r="N238" i="35"/>
  <c r="N237" i="35"/>
  <c r="N236" i="35"/>
  <c r="N235" i="35"/>
  <c r="N234" i="35"/>
  <c r="N233" i="35"/>
  <c r="N232" i="35"/>
  <c r="O270" i="35"/>
  <c r="P270" i="35"/>
  <c r="N271" i="35"/>
  <c r="O271" i="35"/>
  <c r="P271" i="35"/>
  <c r="N272" i="35"/>
  <c r="O272" i="35"/>
  <c r="P272" i="35"/>
  <c r="N273" i="35"/>
  <c r="O273" i="35"/>
  <c r="P273" i="35"/>
  <c r="N274" i="35"/>
  <c r="O274" i="35"/>
  <c r="P274" i="35"/>
  <c r="N275" i="35"/>
  <c r="O275" i="35"/>
  <c r="P275" i="35"/>
  <c r="N276" i="35"/>
  <c r="O276" i="35"/>
  <c r="P276" i="35"/>
  <c r="N277" i="35"/>
  <c r="O277" i="35"/>
  <c r="P277" i="35"/>
  <c r="N278" i="35"/>
  <c r="O278" i="35"/>
  <c r="P278" i="35"/>
  <c r="O279" i="35"/>
  <c r="P279" i="35"/>
  <c r="O280" i="35"/>
  <c r="P280" i="35"/>
  <c r="O281" i="35"/>
  <c r="P281" i="35"/>
  <c r="O282" i="35"/>
  <c r="P282" i="35"/>
  <c r="O283" i="35"/>
  <c r="P283" i="35"/>
  <c r="O284" i="35"/>
  <c r="P284" i="35"/>
  <c r="O285" i="35"/>
  <c r="P285" i="35"/>
  <c r="O286" i="35"/>
  <c r="P286" i="35"/>
  <c r="O287" i="35"/>
  <c r="P287" i="35"/>
  <c r="O288" i="35"/>
  <c r="P288" i="35"/>
  <c r="O247" i="35"/>
  <c r="P247" i="35"/>
  <c r="O248" i="35"/>
  <c r="P248" i="35"/>
  <c r="O249" i="35"/>
  <c r="P249" i="35"/>
  <c r="O250" i="35"/>
  <c r="P250" i="35"/>
  <c r="O251" i="35"/>
  <c r="P251" i="35"/>
  <c r="O252" i="35"/>
  <c r="P252" i="35"/>
  <c r="N253" i="35"/>
  <c r="O253" i="35"/>
  <c r="P253" i="35"/>
  <c r="N254" i="35"/>
  <c r="O254" i="35"/>
  <c r="P254" i="35"/>
  <c r="N255" i="35"/>
  <c r="O255" i="35"/>
  <c r="P255" i="35"/>
  <c r="N256" i="35"/>
  <c r="O256" i="35"/>
  <c r="P256" i="35"/>
  <c r="N257" i="35"/>
  <c r="O257" i="35"/>
  <c r="P257" i="35"/>
  <c r="O258" i="35"/>
  <c r="P258" i="35"/>
  <c r="O259" i="35"/>
  <c r="P259" i="35"/>
  <c r="O260" i="35"/>
  <c r="P260" i="35"/>
  <c r="O261" i="35"/>
  <c r="P261" i="35"/>
  <c r="O262" i="35"/>
  <c r="P262" i="35"/>
  <c r="O263" i="35"/>
  <c r="P263" i="35"/>
  <c r="O264" i="35"/>
  <c r="P264" i="35"/>
  <c r="N267" i="35"/>
  <c r="O267" i="35"/>
  <c r="P267" i="35"/>
  <c r="O268" i="35"/>
  <c r="P268" i="35"/>
  <c r="O269" i="35"/>
  <c r="P269" i="35"/>
  <c r="O234" i="35"/>
  <c r="P234" i="35"/>
  <c r="O235" i="35"/>
  <c r="P235" i="35"/>
  <c r="O236" i="35"/>
  <c r="P236" i="35"/>
  <c r="O237" i="35"/>
  <c r="P237" i="35"/>
  <c r="O238" i="35"/>
  <c r="P238" i="35"/>
  <c r="O239" i="35"/>
  <c r="P239" i="35"/>
  <c r="N242" i="35"/>
  <c r="O242" i="35"/>
  <c r="P242" i="35"/>
  <c r="N243" i="35"/>
  <c r="O243" i="35"/>
  <c r="P243" i="35"/>
  <c r="N244" i="35"/>
  <c r="O244" i="35"/>
  <c r="P244" i="35"/>
  <c r="N245" i="35"/>
  <c r="O245" i="35"/>
  <c r="P245" i="35"/>
  <c r="N246" i="35"/>
  <c r="O246" i="35"/>
  <c r="P246" i="35"/>
  <c r="N227" i="35"/>
  <c r="O227" i="35"/>
  <c r="P227" i="35"/>
  <c r="N228" i="35"/>
  <c r="O228" i="35"/>
  <c r="P228" i="35"/>
  <c r="N229" i="35"/>
  <c r="O229" i="35"/>
  <c r="P229" i="35"/>
  <c r="N230" i="35"/>
  <c r="O230" i="35"/>
  <c r="P230" i="35"/>
  <c r="N231" i="35"/>
  <c r="O231" i="35"/>
  <c r="P231" i="35"/>
  <c r="O232" i="35"/>
  <c r="P232" i="35"/>
  <c r="O233" i="35"/>
  <c r="P233" i="35"/>
  <c r="N223" i="35"/>
  <c r="N222" i="35"/>
  <c r="N217" i="35"/>
  <c r="N216" i="35"/>
  <c r="N215" i="35"/>
  <c r="N214" i="35"/>
  <c r="N213" i="35"/>
  <c r="N212" i="35"/>
  <c r="N205" i="35"/>
  <c r="N204" i="35"/>
  <c r="N203" i="35"/>
  <c r="N202" i="35"/>
  <c r="N201" i="35"/>
  <c r="N200" i="35"/>
  <c r="N199" i="35"/>
  <c r="N210" i="35"/>
  <c r="O210" i="35"/>
  <c r="P210" i="35"/>
  <c r="N211" i="35"/>
  <c r="O211" i="35"/>
  <c r="P211" i="35"/>
  <c r="N195" i="35"/>
  <c r="N194" i="35"/>
  <c r="N193" i="35"/>
  <c r="O195" i="35"/>
  <c r="P195" i="35"/>
  <c r="O192" i="35"/>
  <c r="P192" i="35"/>
  <c r="O193" i="35"/>
  <c r="P193" i="35"/>
  <c r="O194" i="35"/>
  <c r="P194" i="35"/>
  <c r="N192" i="35"/>
  <c r="N191" i="35"/>
  <c r="N190" i="35"/>
  <c r="N189" i="35"/>
  <c r="N188" i="35"/>
  <c r="N187" i="35"/>
  <c r="N186" i="35"/>
  <c r="N185" i="35"/>
  <c r="N184" i="35"/>
  <c r="N176" i="35"/>
  <c r="N175" i="35"/>
  <c r="N174" i="35"/>
  <c r="N173" i="35"/>
  <c r="N172" i="35"/>
  <c r="N171" i="35"/>
  <c r="N170" i="35"/>
  <c r="N169" i="35"/>
  <c r="N160" i="35"/>
  <c r="N159" i="35"/>
  <c r="N158" i="35"/>
  <c r="O201" i="35"/>
  <c r="P201" i="35"/>
  <c r="O202" i="35"/>
  <c r="P202" i="35"/>
  <c r="O203" i="35"/>
  <c r="P203" i="35"/>
  <c r="O204" i="35"/>
  <c r="P204" i="35"/>
  <c r="O205" i="35"/>
  <c r="P205" i="35"/>
  <c r="N206" i="35"/>
  <c r="O206" i="35"/>
  <c r="P206" i="35"/>
  <c r="N207" i="35"/>
  <c r="O207" i="35"/>
  <c r="P207" i="35"/>
  <c r="N208" i="35"/>
  <c r="O208" i="35"/>
  <c r="P208" i="35"/>
  <c r="N209" i="35"/>
  <c r="O209" i="35"/>
  <c r="P209" i="35"/>
  <c r="O212" i="35"/>
  <c r="P212" i="35"/>
  <c r="O213" i="35"/>
  <c r="P213" i="35"/>
  <c r="O214" i="35"/>
  <c r="P214" i="35"/>
  <c r="O215" i="35"/>
  <c r="P215" i="35"/>
  <c r="O216" i="35"/>
  <c r="P216" i="35"/>
  <c r="O217" i="35"/>
  <c r="P217" i="35"/>
  <c r="N218" i="35"/>
  <c r="O218" i="35"/>
  <c r="P218" i="35"/>
  <c r="N219" i="35"/>
  <c r="O219" i="35"/>
  <c r="P219" i="35"/>
  <c r="N220" i="35"/>
  <c r="O220" i="35"/>
  <c r="P220" i="35"/>
  <c r="N221" i="35"/>
  <c r="O221" i="35"/>
  <c r="P221" i="35"/>
  <c r="O222" i="35"/>
  <c r="P222" i="35"/>
  <c r="O223" i="35"/>
  <c r="P223" i="35"/>
  <c r="N162" i="35"/>
  <c r="O162" i="35"/>
  <c r="P162" i="35"/>
  <c r="N163" i="35"/>
  <c r="O163" i="35"/>
  <c r="P163" i="35"/>
  <c r="N164" i="35"/>
  <c r="O164" i="35"/>
  <c r="P164" i="35"/>
  <c r="N165" i="35"/>
  <c r="O165" i="35"/>
  <c r="P165" i="35"/>
  <c r="N166" i="35"/>
  <c r="O166" i="35"/>
  <c r="P166" i="35"/>
  <c r="N167" i="35"/>
  <c r="O167" i="35"/>
  <c r="P167" i="35"/>
  <c r="N168" i="35"/>
  <c r="O168" i="35"/>
  <c r="P168" i="35"/>
  <c r="O169" i="35"/>
  <c r="P169" i="35"/>
  <c r="O170" i="35"/>
  <c r="P170" i="35"/>
  <c r="O171" i="35"/>
  <c r="P171" i="35"/>
  <c r="O172" i="35"/>
  <c r="P172" i="35"/>
  <c r="O173" i="35"/>
  <c r="P173" i="35"/>
  <c r="O174" i="35"/>
  <c r="P174" i="35"/>
  <c r="O175" i="35"/>
  <c r="P175" i="35"/>
  <c r="O176" i="35"/>
  <c r="P176" i="35"/>
  <c r="N177" i="35"/>
  <c r="O177" i="35"/>
  <c r="P177" i="35"/>
  <c r="N178" i="35"/>
  <c r="O178" i="35"/>
  <c r="P178" i="35"/>
  <c r="N179" i="35"/>
  <c r="O179" i="35"/>
  <c r="P179" i="35"/>
  <c r="N180" i="35"/>
  <c r="O180" i="35"/>
  <c r="P180" i="35"/>
  <c r="N181" i="35"/>
  <c r="O181" i="35"/>
  <c r="P181" i="35"/>
  <c r="N182" i="35"/>
  <c r="O182" i="35"/>
  <c r="P182" i="35"/>
  <c r="N183" i="35"/>
  <c r="O183" i="35"/>
  <c r="P183" i="35"/>
  <c r="O184" i="35"/>
  <c r="P184" i="35"/>
  <c r="O185" i="35"/>
  <c r="P185" i="35"/>
  <c r="O186" i="35"/>
  <c r="P186" i="35"/>
  <c r="O187" i="35"/>
  <c r="P187" i="35"/>
  <c r="O188" i="35"/>
  <c r="P188" i="35"/>
  <c r="O189" i="35"/>
  <c r="P189" i="35"/>
  <c r="O190" i="35"/>
  <c r="P190" i="35"/>
  <c r="O191" i="35"/>
  <c r="P191" i="35"/>
  <c r="N198" i="35"/>
  <c r="O198" i="35"/>
  <c r="P198" i="35"/>
  <c r="O199" i="35"/>
  <c r="P199" i="35"/>
  <c r="O200" i="35"/>
  <c r="P200" i="35"/>
  <c r="O158" i="35"/>
  <c r="P158" i="35"/>
  <c r="O159" i="35"/>
  <c r="P159" i="35"/>
  <c r="O160" i="35"/>
  <c r="P160" i="35"/>
  <c r="N161" i="35"/>
  <c r="O161" i="35"/>
  <c r="P161" i="35"/>
  <c r="N153" i="35"/>
  <c r="N152" i="35"/>
  <c r="N151" i="35"/>
  <c r="N150" i="35"/>
  <c r="N149" i="35"/>
  <c r="N148" i="35"/>
  <c r="N147" i="35"/>
  <c r="N146" i="35"/>
  <c r="N145" i="35"/>
  <c r="N144" i="35"/>
  <c r="N143" i="35"/>
  <c r="N142" i="35"/>
  <c r="N141" i="35"/>
  <c r="N137" i="35"/>
  <c r="N136" i="35"/>
  <c r="N135" i="35"/>
  <c r="N134" i="35"/>
  <c r="N133" i="35"/>
  <c r="N132" i="35"/>
  <c r="N131" i="35"/>
  <c r="N129" i="35"/>
  <c r="N128" i="35"/>
  <c r="N127" i="35"/>
  <c r="N126" i="35"/>
  <c r="N122" i="35"/>
  <c r="N120" i="35"/>
  <c r="N119" i="35"/>
  <c r="N118" i="35"/>
  <c r="N117" i="35"/>
  <c r="N116" i="35"/>
  <c r="N115" i="35"/>
  <c r="N114" i="35"/>
  <c r="O114" i="35"/>
  <c r="P114" i="35"/>
  <c r="O115" i="35"/>
  <c r="P115" i="35"/>
  <c r="O144" i="35"/>
  <c r="P144" i="35"/>
  <c r="O145" i="35"/>
  <c r="P145" i="35"/>
  <c r="O146" i="35"/>
  <c r="P146" i="35"/>
  <c r="O147" i="35"/>
  <c r="P147" i="35"/>
  <c r="O148" i="35"/>
  <c r="P148" i="35"/>
  <c r="O149" i="35"/>
  <c r="P149" i="35"/>
  <c r="O150" i="35"/>
  <c r="P150" i="35"/>
  <c r="O151" i="35"/>
  <c r="P151" i="35"/>
  <c r="O152" i="35"/>
  <c r="P152" i="35"/>
  <c r="O153" i="35"/>
  <c r="P153" i="35"/>
  <c r="N154" i="35"/>
  <c r="O154" i="35"/>
  <c r="P154" i="35"/>
  <c r="O129" i="35"/>
  <c r="P129" i="35"/>
  <c r="N130" i="35"/>
  <c r="O130" i="35"/>
  <c r="P130" i="35"/>
  <c r="O131" i="35"/>
  <c r="P131" i="35"/>
  <c r="O132" i="35"/>
  <c r="P132" i="35"/>
  <c r="O133" i="35"/>
  <c r="P133" i="35"/>
  <c r="O134" i="35"/>
  <c r="P134" i="35"/>
  <c r="O135" i="35"/>
  <c r="P135" i="35"/>
  <c r="O136" i="35"/>
  <c r="P136" i="35"/>
  <c r="O137" i="35"/>
  <c r="P137" i="35"/>
  <c r="N140" i="35"/>
  <c r="O140" i="35"/>
  <c r="P140" i="35"/>
  <c r="O141" i="35"/>
  <c r="P141" i="35"/>
  <c r="O142" i="35"/>
  <c r="P142" i="35"/>
  <c r="O143" i="35"/>
  <c r="P143" i="35"/>
  <c r="N125" i="35"/>
  <c r="O125" i="35"/>
  <c r="P125" i="35"/>
  <c r="O126" i="35"/>
  <c r="P126" i="35"/>
  <c r="O127" i="35"/>
  <c r="P127" i="35"/>
  <c r="O128" i="35"/>
  <c r="P128" i="35"/>
  <c r="O116" i="35"/>
  <c r="P116" i="35"/>
  <c r="O117" i="35"/>
  <c r="P117" i="35"/>
  <c r="O118" i="35"/>
  <c r="P118" i="35"/>
  <c r="O119" i="35"/>
  <c r="P119" i="35"/>
  <c r="O120" i="35"/>
  <c r="P120" i="35"/>
  <c r="N121" i="35"/>
  <c r="O121" i="35"/>
  <c r="P121" i="35"/>
  <c r="O122" i="35"/>
  <c r="P122" i="35"/>
  <c r="N110" i="35"/>
  <c r="N108" i="35"/>
  <c r="N107" i="35"/>
  <c r="N105" i="35"/>
  <c r="N104" i="35"/>
  <c r="N103" i="35"/>
  <c r="N102" i="35"/>
  <c r="N101" i="35"/>
  <c r="N100" i="35"/>
  <c r="N99" i="35"/>
  <c r="N98" i="35"/>
  <c r="N97" i="35"/>
  <c r="N96" i="35"/>
  <c r="O100" i="35"/>
  <c r="P100" i="35"/>
  <c r="N93" i="35"/>
  <c r="N92" i="35"/>
  <c r="N91" i="35"/>
  <c r="N90" i="35"/>
  <c r="N89" i="35"/>
  <c r="N88" i="35"/>
  <c r="N87" i="35"/>
  <c r="N85" i="35"/>
  <c r="N84" i="35"/>
  <c r="N83" i="35"/>
  <c r="N82" i="35"/>
  <c r="N81" i="35"/>
  <c r="N80" i="35"/>
  <c r="N77" i="35"/>
  <c r="O77" i="35"/>
  <c r="P77" i="35"/>
  <c r="N76" i="35"/>
  <c r="N75" i="35"/>
  <c r="N74" i="35"/>
  <c r="N72" i="35"/>
  <c r="N71" i="35"/>
  <c r="N70" i="35"/>
  <c r="O101" i="35"/>
  <c r="P101" i="35"/>
  <c r="O102" i="35"/>
  <c r="P102" i="35"/>
  <c r="O103" i="35"/>
  <c r="P103" i="35"/>
  <c r="O104" i="35"/>
  <c r="P104" i="35"/>
  <c r="O105" i="35"/>
  <c r="P105" i="35"/>
  <c r="N106" i="35"/>
  <c r="O106" i="35"/>
  <c r="P106" i="35"/>
  <c r="O107" i="35"/>
  <c r="P107" i="35"/>
  <c r="O108" i="35"/>
  <c r="P108" i="35"/>
  <c r="N109" i="35"/>
  <c r="O109" i="35"/>
  <c r="P109" i="35"/>
  <c r="O110" i="35"/>
  <c r="P110" i="35"/>
  <c r="O85" i="35"/>
  <c r="P85" i="35"/>
  <c r="N86" i="35"/>
  <c r="O86" i="35"/>
  <c r="P86" i="35"/>
  <c r="O87" i="35"/>
  <c r="P87" i="35"/>
  <c r="O88" i="35"/>
  <c r="P88" i="35"/>
  <c r="O89" i="35"/>
  <c r="P89" i="35"/>
  <c r="O90" i="35"/>
  <c r="P90" i="35"/>
  <c r="O91" i="35"/>
  <c r="P91" i="35"/>
  <c r="O92" i="35"/>
  <c r="P92" i="35"/>
  <c r="O93" i="35"/>
  <c r="P93" i="35"/>
  <c r="O96" i="35"/>
  <c r="P96" i="35"/>
  <c r="O97" i="35"/>
  <c r="P97" i="35"/>
  <c r="O98" i="35"/>
  <c r="P98" i="35"/>
  <c r="O99" i="35"/>
  <c r="P99" i="35"/>
  <c r="N69" i="35"/>
  <c r="O69" i="35"/>
  <c r="P69" i="35"/>
  <c r="O70" i="35"/>
  <c r="P70" i="35"/>
  <c r="O71" i="35"/>
  <c r="P71" i="35"/>
  <c r="O72" i="35"/>
  <c r="P72" i="35"/>
  <c r="N73" i="35"/>
  <c r="O73" i="35"/>
  <c r="P73" i="35"/>
  <c r="O74" i="35"/>
  <c r="P74" i="35"/>
  <c r="O75" i="35"/>
  <c r="P75" i="35"/>
  <c r="O76" i="35"/>
  <c r="P76" i="35"/>
  <c r="O80" i="35"/>
  <c r="P80" i="35"/>
  <c r="O81" i="35"/>
  <c r="P81" i="35"/>
  <c r="O82" i="35"/>
  <c r="P82" i="35"/>
  <c r="O83" i="35"/>
  <c r="P83" i="35"/>
  <c r="O84" i="35"/>
  <c r="P84" i="35"/>
  <c r="N65" i="35"/>
  <c r="N64" i="35"/>
  <c r="N63" i="35"/>
  <c r="N62" i="35"/>
  <c r="N61" i="35"/>
  <c r="N60" i="35"/>
  <c r="N59" i="35"/>
  <c r="N58" i="35"/>
  <c r="N57" i="35"/>
  <c r="N56" i="35"/>
  <c r="N55" i="35"/>
  <c r="O65" i="35"/>
  <c r="P65" i="35"/>
  <c r="N54" i="35"/>
  <c r="N48" i="35"/>
  <c r="O48" i="35"/>
  <c r="P48" i="35"/>
  <c r="N45" i="35"/>
  <c r="N44" i="35"/>
  <c r="N43" i="35"/>
  <c r="N42" i="35"/>
  <c r="N39" i="35"/>
  <c r="N38" i="35"/>
  <c r="N37" i="35"/>
  <c r="N36" i="35"/>
  <c r="N35" i="35"/>
  <c r="N34" i="35"/>
  <c r="N27" i="35"/>
  <c r="N33" i="35"/>
  <c r="N32" i="35"/>
  <c r="N31" i="35"/>
  <c r="N30" i="35"/>
  <c r="N29" i="35"/>
  <c r="N28" i="35"/>
  <c r="N26" i="35"/>
  <c r="N25" i="35"/>
  <c r="N19" i="35"/>
  <c r="O19" i="35"/>
  <c r="P19" i="35"/>
  <c r="N14" i="35"/>
  <c r="N13" i="35"/>
  <c r="N12" i="35"/>
  <c r="N11" i="35"/>
  <c r="N10" i="35"/>
  <c r="N9" i="35"/>
  <c r="N8" i="35"/>
  <c r="N7" i="35"/>
  <c r="N6" i="35"/>
  <c r="N5" i="35"/>
  <c r="N4" i="35"/>
  <c r="O45" i="35"/>
  <c r="P45" i="35"/>
  <c r="N46" i="35"/>
  <c r="O46" i="35"/>
  <c r="P46" i="35"/>
  <c r="N47" i="35"/>
  <c r="O47" i="35"/>
  <c r="P47" i="35"/>
  <c r="N49" i="35"/>
  <c r="O49" i="35"/>
  <c r="P49" i="35"/>
  <c r="N50" i="35"/>
  <c r="O50" i="35"/>
  <c r="P50" i="35"/>
  <c r="N51" i="35"/>
  <c r="O51" i="35"/>
  <c r="P51" i="35"/>
  <c r="N52" i="35"/>
  <c r="O52" i="35"/>
  <c r="P52" i="35"/>
  <c r="N53" i="35"/>
  <c r="O53" i="35"/>
  <c r="P53" i="35"/>
  <c r="O54" i="35"/>
  <c r="P54" i="35"/>
  <c r="O55" i="35"/>
  <c r="P55" i="35"/>
  <c r="O56" i="35"/>
  <c r="P56" i="35"/>
  <c r="O57" i="35"/>
  <c r="P57" i="35"/>
  <c r="O58" i="35"/>
  <c r="P58" i="35"/>
  <c r="O59" i="35"/>
  <c r="P59" i="35"/>
  <c r="O60" i="35"/>
  <c r="P60" i="35"/>
  <c r="O61" i="35"/>
  <c r="P61" i="35"/>
  <c r="O62" i="35"/>
  <c r="P62" i="35"/>
  <c r="O63" i="35"/>
  <c r="P63" i="35"/>
  <c r="O64" i="35"/>
  <c r="P64" i="35"/>
  <c r="O28" i="35"/>
  <c r="P28" i="35"/>
  <c r="O29" i="35"/>
  <c r="P29" i="35"/>
  <c r="O30" i="35"/>
  <c r="P30" i="35"/>
  <c r="O31" i="35"/>
  <c r="P31" i="35"/>
  <c r="O32" i="35"/>
  <c r="P32" i="35"/>
  <c r="O33" i="35"/>
  <c r="P33" i="35"/>
  <c r="O34" i="35"/>
  <c r="P34" i="35"/>
  <c r="O35" i="35"/>
  <c r="P35" i="35"/>
  <c r="O36" i="35"/>
  <c r="P36" i="35"/>
  <c r="O37" i="35"/>
  <c r="P37" i="35"/>
  <c r="O38" i="35"/>
  <c r="P38" i="35"/>
  <c r="O39" i="35"/>
  <c r="P39" i="35"/>
  <c r="N21" i="35"/>
  <c r="O21" i="35"/>
  <c r="P21" i="35"/>
  <c r="N22" i="35"/>
  <c r="O22" i="35"/>
  <c r="P22" i="35"/>
  <c r="N23" i="35"/>
  <c r="O23" i="35"/>
  <c r="P23" i="35"/>
  <c r="N24" i="35"/>
  <c r="O24" i="35"/>
  <c r="P24" i="35"/>
  <c r="O25" i="35"/>
  <c r="P25" i="35"/>
  <c r="O26" i="35"/>
  <c r="P26" i="35"/>
  <c r="O27" i="35"/>
  <c r="P27" i="35"/>
  <c r="O42" i="35"/>
  <c r="P42" i="35"/>
  <c r="O43" i="35"/>
  <c r="P43" i="35"/>
  <c r="O44" i="35"/>
  <c r="P44" i="35"/>
  <c r="N17" i="35"/>
  <c r="N18" i="35"/>
  <c r="N20" i="35"/>
  <c r="N3" i="35"/>
  <c r="O17" i="35"/>
  <c r="P17" i="35"/>
  <c r="O18" i="35"/>
  <c r="P18" i="35"/>
  <c r="O20" i="35"/>
  <c r="P20" i="35"/>
  <c r="O4" i="35"/>
  <c r="P4" i="35"/>
  <c r="O5" i="35"/>
  <c r="P5" i="35"/>
  <c r="O6" i="35"/>
  <c r="P6" i="35"/>
  <c r="O7" i="35"/>
  <c r="P7" i="35"/>
  <c r="O8" i="35"/>
  <c r="P8" i="35"/>
  <c r="O9" i="35"/>
  <c r="P9" i="35"/>
  <c r="O10" i="35"/>
  <c r="P10" i="35"/>
  <c r="O11" i="35"/>
  <c r="P11" i="35"/>
  <c r="O12" i="35"/>
  <c r="P12" i="35"/>
  <c r="O13" i="35"/>
  <c r="P13" i="35"/>
  <c r="O14" i="35"/>
  <c r="P14" i="35"/>
  <c r="P3" i="35"/>
  <c r="O3" i="35"/>
  <c r="N1225" i="34"/>
  <c r="O1225" i="34"/>
  <c r="P1225" i="34"/>
  <c r="N1226" i="34"/>
  <c r="O1226" i="34"/>
  <c r="P1226" i="34"/>
  <c r="N1227" i="34"/>
  <c r="O1227" i="34"/>
  <c r="P1227" i="34"/>
  <c r="N1228" i="34"/>
  <c r="O1228" i="34"/>
  <c r="P1228" i="34"/>
  <c r="N1229" i="34"/>
  <c r="O1229" i="34"/>
  <c r="P1229" i="34"/>
  <c r="N1230" i="34"/>
  <c r="O1230" i="34"/>
  <c r="P1230" i="34"/>
  <c r="N1231" i="34"/>
  <c r="O1231" i="34"/>
  <c r="P1231" i="34"/>
  <c r="N1232" i="34"/>
  <c r="O1232" i="34"/>
  <c r="P1232" i="34"/>
  <c r="N1233" i="34"/>
  <c r="O1233" i="34"/>
  <c r="P1233" i="34"/>
  <c r="N1234" i="34"/>
  <c r="O1234" i="34"/>
  <c r="P1234" i="34"/>
  <c r="N1235" i="34"/>
  <c r="O1235" i="34"/>
  <c r="P1235" i="34"/>
  <c r="N1219" i="34"/>
  <c r="O1219" i="34"/>
  <c r="P1219" i="34"/>
  <c r="N1222" i="34"/>
  <c r="O1222" i="34"/>
  <c r="P1222" i="34"/>
  <c r="N1223" i="34"/>
  <c r="O1223" i="34"/>
  <c r="P1223" i="34"/>
  <c r="N1224" i="34"/>
  <c r="O1224" i="34"/>
  <c r="P1224" i="34"/>
  <c r="N1212" i="34"/>
  <c r="O1212" i="34"/>
  <c r="P1212" i="34"/>
  <c r="N1213" i="34"/>
  <c r="O1213" i="34"/>
  <c r="P1213" i="34"/>
  <c r="N1214" i="34"/>
  <c r="O1214" i="34"/>
  <c r="P1214" i="34"/>
  <c r="N1215" i="34"/>
  <c r="O1215" i="34"/>
  <c r="P1215" i="34"/>
  <c r="N1216" i="34"/>
  <c r="O1216" i="34"/>
  <c r="P1216" i="34"/>
  <c r="N1217" i="34"/>
  <c r="O1217" i="34"/>
  <c r="P1217" i="34"/>
  <c r="N1218" i="34"/>
  <c r="O1218" i="34"/>
  <c r="P1218" i="34"/>
  <c r="N1202" i="34"/>
  <c r="O1202" i="34"/>
  <c r="P1202" i="34"/>
  <c r="N1175" i="34"/>
  <c r="O1175" i="34"/>
  <c r="P1175" i="34"/>
  <c r="N1176" i="34"/>
  <c r="O1176" i="34"/>
  <c r="P1176" i="34"/>
  <c r="N1177" i="34"/>
  <c r="O1177" i="34"/>
  <c r="P1177" i="34"/>
  <c r="N1178" i="34"/>
  <c r="O1178" i="34"/>
  <c r="P1178" i="34"/>
  <c r="N1179" i="34"/>
  <c r="O1179" i="34"/>
  <c r="P1179" i="34"/>
  <c r="N1180" i="34"/>
  <c r="O1180" i="34"/>
  <c r="P1180" i="34"/>
  <c r="N1181" i="34"/>
  <c r="O1181" i="34"/>
  <c r="P1181" i="34"/>
  <c r="N1182" i="34"/>
  <c r="O1182" i="34"/>
  <c r="P1182" i="34"/>
  <c r="N1183" i="34"/>
  <c r="O1183" i="34"/>
  <c r="P1183" i="34"/>
  <c r="N1184" i="34"/>
  <c r="O1184" i="34"/>
  <c r="P1184" i="34"/>
  <c r="N1185" i="34"/>
  <c r="O1185" i="34"/>
  <c r="P1185" i="34"/>
  <c r="N1186" i="34"/>
  <c r="O1186" i="34"/>
  <c r="P1186" i="34"/>
  <c r="N1187" i="34"/>
  <c r="O1187" i="34"/>
  <c r="P1187" i="34"/>
  <c r="N1188" i="34"/>
  <c r="O1188" i="34"/>
  <c r="P1188" i="34"/>
  <c r="N1189" i="34"/>
  <c r="O1189" i="34"/>
  <c r="P1189" i="34"/>
  <c r="N1190" i="34"/>
  <c r="O1190" i="34"/>
  <c r="P1190" i="34"/>
  <c r="N1191" i="34"/>
  <c r="O1191" i="34"/>
  <c r="P1191" i="34"/>
  <c r="N1192" i="34"/>
  <c r="O1192" i="34"/>
  <c r="P1192" i="34"/>
  <c r="N1193" i="34"/>
  <c r="O1193" i="34"/>
  <c r="P1193" i="34"/>
  <c r="N1194" i="34"/>
  <c r="O1194" i="34"/>
  <c r="P1194" i="34"/>
  <c r="N1195" i="34"/>
  <c r="O1195" i="34"/>
  <c r="P1195" i="34"/>
  <c r="N1196" i="34"/>
  <c r="O1196" i="34"/>
  <c r="P1196" i="34"/>
  <c r="N1197" i="34"/>
  <c r="O1197" i="34"/>
  <c r="P1197" i="34"/>
  <c r="N1198" i="34"/>
  <c r="O1198" i="34"/>
  <c r="P1198" i="34"/>
  <c r="N1199" i="34"/>
  <c r="O1199" i="34"/>
  <c r="P1199" i="34"/>
  <c r="N1200" i="34"/>
  <c r="O1200" i="34"/>
  <c r="P1200" i="34"/>
  <c r="N1201" i="34"/>
  <c r="O1201" i="34"/>
  <c r="P1201" i="34"/>
  <c r="N1203" i="34"/>
  <c r="O1203" i="34"/>
  <c r="P1203" i="34"/>
  <c r="N1204" i="34"/>
  <c r="O1204" i="34"/>
  <c r="P1204" i="34"/>
  <c r="N1205" i="34"/>
  <c r="O1205" i="34"/>
  <c r="P1205" i="34"/>
  <c r="N1206" i="34"/>
  <c r="O1206" i="34"/>
  <c r="P1206" i="34"/>
  <c r="N1207" i="34"/>
  <c r="O1207" i="34"/>
  <c r="P1207" i="34"/>
  <c r="N1208" i="34"/>
  <c r="O1208" i="34"/>
  <c r="P1208" i="34"/>
  <c r="N1209" i="34"/>
  <c r="O1209" i="34"/>
  <c r="P1209" i="34"/>
  <c r="N1210" i="34"/>
  <c r="O1210" i="34"/>
  <c r="P1210" i="34"/>
  <c r="N1211" i="34"/>
  <c r="O1211" i="34"/>
  <c r="P1211" i="34"/>
  <c r="N1148" i="34"/>
  <c r="O1148" i="34"/>
  <c r="P1148" i="34"/>
  <c r="N1163" i="34"/>
  <c r="O1163" i="34"/>
  <c r="P1163" i="34"/>
  <c r="N1164" i="34"/>
  <c r="O1164" i="34"/>
  <c r="P1164" i="34"/>
  <c r="N1165" i="34"/>
  <c r="O1165" i="34"/>
  <c r="P1165" i="34"/>
  <c r="N1166" i="34"/>
  <c r="O1166" i="34"/>
  <c r="P1166" i="34"/>
  <c r="N1167" i="34"/>
  <c r="O1167" i="34"/>
  <c r="P1167" i="34"/>
  <c r="N1168" i="34"/>
  <c r="O1168" i="34"/>
  <c r="P1168" i="34"/>
  <c r="N1169" i="34"/>
  <c r="O1169" i="34"/>
  <c r="P1169" i="34"/>
  <c r="N1170" i="34"/>
  <c r="O1170" i="34"/>
  <c r="P1170" i="34"/>
  <c r="N1171" i="34"/>
  <c r="O1171" i="34"/>
  <c r="P1171" i="34"/>
  <c r="N1160" i="34"/>
  <c r="O1160" i="34"/>
  <c r="P1160" i="34"/>
  <c r="N1161" i="34"/>
  <c r="O1161" i="34"/>
  <c r="P1161" i="34"/>
  <c r="N1162" i="34"/>
  <c r="O1162" i="34"/>
  <c r="P1162" i="34"/>
  <c r="N1149" i="34"/>
  <c r="O1149" i="34"/>
  <c r="P1149" i="34"/>
  <c r="N1150" i="34"/>
  <c r="O1150" i="34"/>
  <c r="P1150" i="34"/>
  <c r="N1151" i="34"/>
  <c r="O1151" i="34"/>
  <c r="P1151" i="34"/>
  <c r="N1152" i="34"/>
  <c r="O1152" i="34"/>
  <c r="P1152" i="34"/>
  <c r="N1153" i="34"/>
  <c r="O1153" i="34"/>
  <c r="P1153" i="34"/>
  <c r="N1154" i="34"/>
  <c r="O1154" i="34"/>
  <c r="P1154" i="34"/>
  <c r="N1155" i="34"/>
  <c r="O1155" i="34"/>
  <c r="P1155" i="34"/>
  <c r="N1156" i="34"/>
  <c r="O1156" i="34"/>
  <c r="P1156" i="34"/>
  <c r="N1157" i="34"/>
  <c r="O1157" i="34"/>
  <c r="P1157" i="34"/>
  <c r="N1132" i="34"/>
  <c r="O1132" i="34"/>
  <c r="P1132" i="34"/>
  <c r="N1133" i="34"/>
  <c r="O1133" i="34"/>
  <c r="P1133" i="34"/>
  <c r="N1134" i="34"/>
  <c r="O1134" i="34"/>
  <c r="P1134" i="34"/>
  <c r="N1135" i="34"/>
  <c r="O1135" i="34"/>
  <c r="P1135" i="34"/>
  <c r="N1136" i="34"/>
  <c r="O1136" i="34"/>
  <c r="P1136" i="34"/>
  <c r="N1137" i="34"/>
  <c r="O1137" i="34"/>
  <c r="P1137" i="34"/>
  <c r="N1138" i="34"/>
  <c r="O1138" i="34"/>
  <c r="P1138" i="34"/>
  <c r="N1139" i="34"/>
  <c r="O1139" i="34"/>
  <c r="P1139" i="34"/>
  <c r="N1140" i="34"/>
  <c r="O1140" i="34"/>
  <c r="P1140" i="34"/>
  <c r="N1141" i="34"/>
  <c r="O1141" i="34"/>
  <c r="P1141" i="34"/>
  <c r="N1142" i="34"/>
  <c r="O1142" i="34"/>
  <c r="P1142" i="34"/>
  <c r="N1143" i="34"/>
  <c r="O1143" i="34"/>
  <c r="P1143" i="34"/>
  <c r="N1144" i="34"/>
  <c r="O1144" i="34"/>
  <c r="P1144" i="34"/>
  <c r="N1145" i="34"/>
  <c r="O1145" i="34"/>
  <c r="P1145" i="34"/>
  <c r="N1146" i="34"/>
  <c r="O1146" i="34"/>
  <c r="P1146" i="34"/>
  <c r="N1147" i="34"/>
  <c r="O1147" i="34"/>
  <c r="P1147" i="34"/>
  <c r="N1120" i="34"/>
  <c r="O1120" i="34"/>
  <c r="P1120" i="34"/>
  <c r="N1121" i="34"/>
  <c r="O1121" i="34"/>
  <c r="P1121" i="34"/>
  <c r="N1122" i="34"/>
  <c r="O1122" i="34"/>
  <c r="P1122" i="34"/>
  <c r="N1123" i="34"/>
  <c r="O1123" i="34"/>
  <c r="P1123" i="34"/>
  <c r="N1124" i="34"/>
  <c r="O1124" i="34"/>
  <c r="P1124" i="34"/>
  <c r="N1125" i="34"/>
  <c r="O1125" i="34"/>
  <c r="P1125" i="34"/>
  <c r="N1126" i="34"/>
  <c r="O1126" i="34"/>
  <c r="P1126" i="34"/>
  <c r="N1127" i="34"/>
  <c r="O1127" i="34"/>
  <c r="P1127" i="34"/>
  <c r="N1130" i="34"/>
  <c r="O1130" i="34"/>
  <c r="P1130" i="34"/>
  <c r="N1131" i="34"/>
  <c r="O1131" i="34"/>
  <c r="P1131" i="34"/>
  <c r="N1112" i="34"/>
  <c r="O1112" i="34"/>
  <c r="P1112" i="34"/>
  <c r="N1113" i="34"/>
  <c r="O1113" i="34"/>
  <c r="P1113" i="34"/>
  <c r="N1114" i="34"/>
  <c r="O1114" i="34"/>
  <c r="P1114" i="34"/>
  <c r="N1115" i="34"/>
  <c r="O1115" i="34"/>
  <c r="P1115" i="34"/>
  <c r="N1116" i="34"/>
  <c r="O1116" i="34"/>
  <c r="P1116" i="34"/>
  <c r="N1117" i="34"/>
  <c r="O1117" i="34"/>
  <c r="P1117" i="34"/>
  <c r="N1118" i="34"/>
  <c r="O1118" i="34"/>
  <c r="P1118" i="34"/>
  <c r="N1119" i="34"/>
  <c r="O1119" i="34"/>
  <c r="P1119" i="34"/>
  <c r="N1057" i="34"/>
  <c r="O1057" i="34"/>
  <c r="P1057" i="34"/>
  <c r="N1103" i="34"/>
  <c r="O1103" i="34"/>
  <c r="P1103" i="34"/>
  <c r="N1104" i="34"/>
  <c r="O1104" i="34"/>
  <c r="P1104" i="34"/>
  <c r="N1105" i="34"/>
  <c r="O1105" i="34"/>
  <c r="P1105" i="34"/>
  <c r="N1106" i="34"/>
  <c r="O1106" i="34"/>
  <c r="P1106" i="34"/>
  <c r="N1107" i="34"/>
  <c r="O1107" i="34"/>
  <c r="P1107" i="34"/>
  <c r="N1108" i="34"/>
  <c r="O1108" i="34"/>
  <c r="P1108" i="34"/>
  <c r="N1094" i="34"/>
  <c r="O1094" i="34"/>
  <c r="P1094" i="34"/>
  <c r="N1095" i="34"/>
  <c r="O1095" i="34"/>
  <c r="P1095" i="34"/>
  <c r="N1096" i="34"/>
  <c r="O1096" i="34"/>
  <c r="P1096" i="34"/>
  <c r="N1097" i="34"/>
  <c r="O1097" i="34"/>
  <c r="P1097" i="34"/>
  <c r="N1098" i="34"/>
  <c r="O1098" i="34"/>
  <c r="P1098" i="34"/>
  <c r="N1099" i="34"/>
  <c r="O1099" i="34"/>
  <c r="P1099" i="34"/>
  <c r="N1100" i="34"/>
  <c r="O1100" i="34"/>
  <c r="P1100" i="34"/>
  <c r="N1101" i="34"/>
  <c r="O1101" i="34"/>
  <c r="P1101" i="34"/>
  <c r="N1102" i="34"/>
  <c r="O1102" i="34"/>
  <c r="P1102" i="34"/>
  <c r="N1070" i="34"/>
  <c r="O1070" i="34"/>
  <c r="P1070" i="34"/>
  <c r="N1071" i="34"/>
  <c r="O1071" i="34"/>
  <c r="P1071" i="34"/>
  <c r="N1072" i="34"/>
  <c r="O1072" i="34"/>
  <c r="P1072" i="34"/>
  <c r="N1073" i="34"/>
  <c r="O1073" i="34"/>
  <c r="P1073" i="34"/>
  <c r="N1074" i="34"/>
  <c r="O1074" i="34"/>
  <c r="P1074" i="34"/>
  <c r="N1075" i="34"/>
  <c r="O1075" i="34"/>
  <c r="P1075" i="34"/>
  <c r="N1076" i="34"/>
  <c r="O1076" i="34"/>
  <c r="P1076" i="34"/>
  <c r="N1077" i="34"/>
  <c r="O1077" i="34"/>
  <c r="P1077" i="34"/>
  <c r="N1078" i="34"/>
  <c r="O1078" i="34"/>
  <c r="P1078" i="34"/>
  <c r="N1079" i="34"/>
  <c r="O1079" i="34"/>
  <c r="P1079" i="34"/>
  <c r="N1080" i="34"/>
  <c r="O1080" i="34"/>
  <c r="P1080" i="34"/>
  <c r="N1081" i="34"/>
  <c r="O1081" i="34"/>
  <c r="P1081" i="34"/>
  <c r="N1082" i="34"/>
  <c r="O1082" i="34"/>
  <c r="P1082" i="34"/>
  <c r="N1083" i="34"/>
  <c r="O1083" i="34"/>
  <c r="P1083" i="34"/>
  <c r="N1084" i="34"/>
  <c r="O1084" i="34"/>
  <c r="P1084" i="34"/>
  <c r="N1085" i="34"/>
  <c r="O1085" i="34"/>
  <c r="P1085" i="34"/>
  <c r="N1086" i="34"/>
  <c r="O1086" i="34"/>
  <c r="P1086" i="34"/>
  <c r="N1087" i="34"/>
  <c r="O1087" i="34"/>
  <c r="P1087" i="34"/>
  <c r="N1088" i="34"/>
  <c r="O1088" i="34"/>
  <c r="P1088" i="34"/>
  <c r="N1089" i="34"/>
  <c r="O1089" i="34"/>
  <c r="P1089" i="34"/>
  <c r="N1092" i="34"/>
  <c r="O1092" i="34"/>
  <c r="P1092" i="34"/>
  <c r="N1093" i="34"/>
  <c r="O1093" i="34"/>
  <c r="P1093" i="34"/>
  <c r="N1054" i="34"/>
  <c r="O1054" i="34"/>
  <c r="P1054" i="34"/>
  <c r="N1055" i="34"/>
  <c r="O1055" i="34"/>
  <c r="P1055" i="34"/>
  <c r="N1056" i="34"/>
  <c r="O1056" i="34"/>
  <c r="P1056" i="34"/>
  <c r="N1058" i="34"/>
  <c r="O1058" i="34"/>
  <c r="P1058" i="34"/>
  <c r="N1059" i="34"/>
  <c r="O1059" i="34"/>
  <c r="P1059" i="34"/>
  <c r="N1060" i="34"/>
  <c r="O1060" i="34"/>
  <c r="P1060" i="34"/>
  <c r="N1061" i="34"/>
  <c r="O1061" i="34"/>
  <c r="P1061" i="34"/>
  <c r="N1062" i="34"/>
  <c r="O1062" i="34"/>
  <c r="P1062" i="34"/>
  <c r="N1063" i="34"/>
  <c r="O1063" i="34"/>
  <c r="P1063" i="34"/>
  <c r="N1066" i="34"/>
  <c r="O1066" i="34"/>
  <c r="P1066" i="34"/>
  <c r="N1067" i="34"/>
  <c r="O1067" i="34"/>
  <c r="P1067" i="34"/>
  <c r="N1068" i="34"/>
  <c r="O1068" i="34"/>
  <c r="P1068" i="34"/>
  <c r="N1069" i="34"/>
  <c r="O1069" i="34"/>
  <c r="P1069" i="34"/>
  <c r="N1051" i="34"/>
  <c r="O1051" i="34"/>
  <c r="P1051" i="34"/>
  <c r="N1052" i="34"/>
  <c r="O1052" i="34"/>
  <c r="P1052" i="34"/>
  <c r="N1053" i="34"/>
  <c r="O1053" i="34"/>
  <c r="P1053" i="34"/>
  <c r="N1047" i="34"/>
  <c r="O1047" i="34"/>
  <c r="P1047" i="34"/>
  <c r="N1012" i="34"/>
  <c r="O1012" i="34"/>
  <c r="P1012" i="34"/>
  <c r="N1006" i="34"/>
  <c r="O1006" i="34"/>
  <c r="P1006" i="34"/>
  <c r="N1046" i="34"/>
  <c r="O1046" i="34"/>
  <c r="P1046" i="34"/>
  <c r="N1030" i="34"/>
  <c r="O1030" i="34"/>
  <c r="P1030" i="34"/>
  <c r="N1031" i="34"/>
  <c r="O1031" i="34"/>
  <c r="P1031" i="34"/>
  <c r="N1032" i="34"/>
  <c r="O1032" i="34"/>
  <c r="P1032" i="34"/>
  <c r="N1033" i="34"/>
  <c r="O1033" i="34"/>
  <c r="P1033" i="34"/>
  <c r="N1034" i="34"/>
  <c r="O1034" i="34"/>
  <c r="P1034" i="34"/>
  <c r="N1035" i="34"/>
  <c r="O1035" i="34"/>
  <c r="P1035" i="34"/>
  <c r="N1036" i="34"/>
  <c r="O1036" i="34"/>
  <c r="P1036" i="34"/>
  <c r="N1037" i="34"/>
  <c r="O1037" i="34"/>
  <c r="P1037" i="34"/>
  <c r="N1038" i="34"/>
  <c r="O1038" i="34"/>
  <c r="P1038" i="34"/>
  <c r="N1039" i="34"/>
  <c r="O1039" i="34"/>
  <c r="P1039" i="34"/>
  <c r="N1040" i="34"/>
  <c r="O1040" i="34"/>
  <c r="P1040" i="34"/>
  <c r="N1041" i="34"/>
  <c r="O1041" i="34"/>
  <c r="P1041" i="34"/>
  <c r="N1042" i="34"/>
  <c r="O1042" i="34"/>
  <c r="P1042" i="34"/>
  <c r="N1043" i="34"/>
  <c r="O1043" i="34"/>
  <c r="P1043" i="34"/>
  <c r="N1044" i="34"/>
  <c r="O1044" i="34"/>
  <c r="P1044" i="34"/>
  <c r="N1045" i="34"/>
  <c r="O1045" i="34"/>
  <c r="P1045" i="34"/>
  <c r="N1028" i="34"/>
  <c r="O1028" i="34"/>
  <c r="P1028" i="34"/>
  <c r="N1029" i="34"/>
  <c r="O1029" i="34"/>
  <c r="P1029" i="34"/>
  <c r="N1003" i="34"/>
  <c r="O1003" i="34"/>
  <c r="P1003" i="34"/>
  <c r="N1004" i="34"/>
  <c r="O1004" i="34"/>
  <c r="P1004" i="34"/>
  <c r="N1005" i="34"/>
  <c r="O1005" i="34"/>
  <c r="P1005" i="34"/>
  <c r="N1007" i="34"/>
  <c r="O1007" i="34"/>
  <c r="P1007" i="34"/>
  <c r="N1008" i="34"/>
  <c r="O1008" i="34"/>
  <c r="P1008" i="34"/>
  <c r="N1009" i="34"/>
  <c r="O1009" i="34"/>
  <c r="P1009" i="34"/>
  <c r="N1010" i="34"/>
  <c r="O1010" i="34"/>
  <c r="P1010" i="34"/>
  <c r="N1011" i="34"/>
  <c r="O1011" i="34"/>
  <c r="P1011" i="34"/>
  <c r="N1013" i="34"/>
  <c r="O1013" i="34"/>
  <c r="P1013" i="34"/>
  <c r="N1014" i="34"/>
  <c r="O1014" i="34"/>
  <c r="P1014" i="34"/>
  <c r="N1015" i="34"/>
  <c r="O1015" i="34"/>
  <c r="P1015" i="34"/>
  <c r="N1016" i="34"/>
  <c r="O1016" i="34"/>
  <c r="P1016" i="34"/>
  <c r="N1017" i="34"/>
  <c r="O1017" i="34"/>
  <c r="P1017" i="34"/>
  <c r="N1018" i="34"/>
  <c r="O1018" i="34"/>
  <c r="P1018" i="34"/>
  <c r="N1019" i="34"/>
  <c r="O1019" i="34"/>
  <c r="P1019" i="34"/>
  <c r="N1020" i="34"/>
  <c r="O1020" i="34"/>
  <c r="P1020" i="34"/>
  <c r="N1021" i="34"/>
  <c r="O1021" i="34"/>
  <c r="P1021" i="34"/>
  <c r="N1022" i="34"/>
  <c r="O1022" i="34"/>
  <c r="P1022" i="34"/>
  <c r="N1023" i="34"/>
  <c r="O1023" i="34"/>
  <c r="P1023" i="34"/>
  <c r="N1024" i="34"/>
  <c r="O1024" i="34"/>
  <c r="P1024" i="34"/>
  <c r="N1025" i="34"/>
  <c r="O1025" i="34"/>
  <c r="P1025" i="34"/>
  <c r="N994" i="34"/>
  <c r="O994" i="34"/>
  <c r="P994" i="34"/>
  <c r="N995" i="34"/>
  <c r="O995" i="34"/>
  <c r="P995" i="34"/>
  <c r="N996" i="34"/>
  <c r="O996" i="34"/>
  <c r="P996" i="34"/>
  <c r="N997" i="34"/>
  <c r="O997" i="34"/>
  <c r="P997" i="34"/>
  <c r="N998" i="34"/>
  <c r="O998" i="34"/>
  <c r="P998" i="34"/>
  <c r="N999" i="34"/>
  <c r="O999" i="34"/>
  <c r="P999" i="34"/>
  <c r="N1000" i="34"/>
  <c r="O1000" i="34"/>
  <c r="P1000" i="34"/>
  <c r="N1001" i="34"/>
  <c r="O1001" i="34"/>
  <c r="P1001" i="34"/>
  <c r="N1002" i="34"/>
  <c r="O1002" i="34"/>
  <c r="P1002" i="34"/>
  <c r="N990" i="34"/>
  <c r="N979" i="34"/>
  <c r="O979" i="34"/>
  <c r="P979" i="34"/>
  <c r="N966" i="34"/>
  <c r="O966" i="34"/>
  <c r="P966" i="34"/>
  <c r="P956" i="34"/>
  <c r="O956" i="34"/>
  <c r="N956" i="34"/>
  <c r="N977" i="34"/>
  <c r="O977" i="34"/>
  <c r="P977" i="34"/>
  <c r="N978" i="34"/>
  <c r="O978" i="34"/>
  <c r="P978" i="34"/>
  <c r="N980" i="34"/>
  <c r="O980" i="34"/>
  <c r="P980" i="34"/>
  <c r="N981" i="34"/>
  <c r="O981" i="34"/>
  <c r="P981" i="34"/>
  <c r="N982" i="34"/>
  <c r="O982" i="34"/>
  <c r="P982" i="34"/>
  <c r="N983" i="34"/>
  <c r="O983" i="34"/>
  <c r="P983" i="34"/>
  <c r="N984" i="34"/>
  <c r="O984" i="34"/>
  <c r="P984" i="34"/>
  <c r="N985" i="34"/>
  <c r="O985" i="34"/>
  <c r="P985" i="34"/>
  <c r="N986" i="34"/>
  <c r="O986" i="34"/>
  <c r="P986" i="34"/>
  <c r="N987" i="34"/>
  <c r="O987" i="34"/>
  <c r="P987" i="34"/>
  <c r="N988" i="34"/>
  <c r="O988" i="34"/>
  <c r="P988" i="34"/>
  <c r="N989" i="34"/>
  <c r="O989" i="34"/>
  <c r="P989" i="34"/>
  <c r="O990" i="34"/>
  <c r="P990" i="34"/>
  <c r="N967" i="34"/>
  <c r="O967" i="34"/>
  <c r="P967" i="34"/>
  <c r="N968" i="34"/>
  <c r="O968" i="34"/>
  <c r="P968" i="34"/>
  <c r="N969" i="34"/>
  <c r="O969" i="34"/>
  <c r="P969" i="34"/>
  <c r="N970" i="34"/>
  <c r="O970" i="34"/>
  <c r="P970" i="34"/>
  <c r="N971" i="34"/>
  <c r="O971" i="34"/>
  <c r="P971" i="34"/>
  <c r="N972" i="34"/>
  <c r="O972" i="34"/>
  <c r="P972" i="34"/>
  <c r="N975" i="34"/>
  <c r="O975" i="34"/>
  <c r="P975" i="34"/>
  <c r="N976" i="34"/>
  <c r="O976" i="34"/>
  <c r="P976" i="34"/>
  <c r="N949" i="34"/>
  <c r="O949" i="34"/>
  <c r="P949" i="34"/>
  <c r="N950" i="34"/>
  <c r="O950" i="34"/>
  <c r="P950" i="34"/>
  <c r="N951" i="34"/>
  <c r="O951" i="34"/>
  <c r="P951" i="34"/>
  <c r="N952" i="34"/>
  <c r="O952" i="34"/>
  <c r="P952" i="34"/>
  <c r="N953" i="34"/>
  <c r="O953" i="34"/>
  <c r="P953" i="34"/>
  <c r="N954" i="34"/>
  <c r="O954" i="34"/>
  <c r="P954" i="34"/>
  <c r="N955" i="34"/>
  <c r="O955" i="34"/>
  <c r="P955" i="34"/>
  <c r="N959" i="34"/>
  <c r="O959" i="34"/>
  <c r="P959" i="34"/>
  <c r="N960" i="34"/>
  <c r="O960" i="34"/>
  <c r="P960" i="34"/>
  <c r="N961" i="34"/>
  <c r="O961" i="34"/>
  <c r="P961" i="34"/>
  <c r="N962" i="34"/>
  <c r="O962" i="34"/>
  <c r="P962" i="34"/>
  <c r="N963" i="34"/>
  <c r="O963" i="34"/>
  <c r="P963" i="34"/>
  <c r="N964" i="34"/>
  <c r="O964" i="34"/>
  <c r="P964" i="34"/>
  <c r="N965" i="34"/>
  <c r="O965" i="34"/>
  <c r="P965" i="34"/>
  <c r="N936" i="34"/>
  <c r="O936" i="34"/>
  <c r="P936" i="34"/>
  <c r="N937" i="34"/>
  <c r="O937" i="34"/>
  <c r="P937" i="34"/>
  <c r="N938" i="34"/>
  <c r="O938" i="34"/>
  <c r="P938" i="34"/>
  <c r="N939" i="34"/>
  <c r="O939" i="34"/>
  <c r="P939" i="34"/>
  <c r="N925" i="34"/>
  <c r="O925" i="34"/>
  <c r="P925" i="34"/>
  <c r="P921" i="34"/>
  <c r="O921" i="34"/>
  <c r="N921" i="34"/>
  <c r="O887" i="34"/>
  <c r="P887" i="34"/>
  <c r="N887" i="34"/>
  <c r="N928" i="34"/>
  <c r="O928" i="34"/>
  <c r="P928" i="34"/>
  <c r="N929" i="34"/>
  <c r="O929" i="34"/>
  <c r="P929" i="34"/>
  <c r="N930" i="34"/>
  <c r="O930" i="34"/>
  <c r="P930" i="34"/>
  <c r="N931" i="34"/>
  <c r="O931" i="34"/>
  <c r="P931" i="34"/>
  <c r="N932" i="34"/>
  <c r="O932" i="34"/>
  <c r="P932" i="34"/>
  <c r="N933" i="34"/>
  <c r="O933" i="34"/>
  <c r="P933" i="34"/>
  <c r="N940" i="34"/>
  <c r="O940" i="34"/>
  <c r="P940" i="34"/>
  <c r="N941" i="34"/>
  <c r="O941" i="34"/>
  <c r="P941" i="34"/>
  <c r="N942" i="34"/>
  <c r="O942" i="34"/>
  <c r="P942" i="34"/>
  <c r="N943" i="34"/>
  <c r="O943" i="34"/>
  <c r="P943" i="34"/>
  <c r="N944" i="34"/>
  <c r="O944" i="34"/>
  <c r="P944" i="34"/>
  <c r="N945" i="34"/>
  <c r="O945" i="34"/>
  <c r="P945" i="34"/>
  <c r="N915" i="34"/>
  <c r="O915" i="34"/>
  <c r="P915" i="34"/>
  <c r="N916" i="34"/>
  <c r="O916" i="34"/>
  <c r="P916" i="34"/>
  <c r="N917" i="34"/>
  <c r="O917" i="34"/>
  <c r="P917" i="34"/>
  <c r="N918" i="34"/>
  <c r="O918" i="34"/>
  <c r="P918" i="34"/>
  <c r="N919" i="34"/>
  <c r="O919" i="34"/>
  <c r="P919" i="34"/>
  <c r="N920" i="34"/>
  <c r="O920" i="34"/>
  <c r="P920" i="34"/>
  <c r="N922" i="34"/>
  <c r="O922" i="34"/>
  <c r="P922" i="34"/>
  <c r="N923" i="34"/>
  <c r="O923" i="34"/>
  <c r="P923" i="34"/>
  <c r="N924" i="34"/>
  <c r="O924" i="34"/>
  <c r="P924" i="34"/>
  <c r="N926" i="34"/>
  <c r="O926" i="34"/>
  <c r="P926" i="34"/>
  <c r="N927" i="34"/>
  <c r="O927" i="34"/>
  <c r="P927" i="34"/>
  <c r="N905" i="34"/>
  <c r="O905" i="34"/>
  <c r="P905" i="34"/>
  <c r="N906" i="34"/>
  <c r="O906" i="34"/>
  <c r="P906" i="34"/>
  <c r="N907" i="34"/>
  <c r="O907" i="34"/>
  <c r="P907" i="34"/>
  <c r="N908" i="34"/>
  <c r="O908" i="34"/>
  <c r="P908" i="34"/>
  <c r="N888" i="34"/>
  <c r="O888" i="34"/>
  <c r="P888" i="34"/>
  <c r="N889" i="34"/>
  <c r="O889" i="34"/>
  <c r="P889" i="34"/>
  <c r="N890" i="34"/>
  <c r="O890" i="34"/>
  <c r="P890" i="34"/>
  <c r="N891" i="34"/>
  <c r="O891" i="34"/>
  <c r="P891" i="34"/>
  <c r="N892" i="34"/>
  <c r="O892" i="34"/>
  <c r="P892" i="34"/>
  <c r="N893" i="34"/>
  <c r="O893" i="34"/>
  <c r="P893" i="34"/>
  <c r="N894" i="34"/>
  <c r="O894" i="34"/>
  <c r="P894" i="34"/>
  <c r="N895" i="34"/>
  <c r="O895" i="34"/>
  <c r="P895" i="34"/>
  <c r="N896" i="34"/>
  <c r="O896" i="34"/>
  <c r="P896" i="34"/>
  <c r="N897" i="34"/>
  <c r="O897" i="34"/>
  <c r="P897" i="34"/>
  <c r="N898" i="34"/>
  <c r="O898" i="34"/>
  <c r="P898" i="34"/>
  <c r="N899" i="34"/>
  <c r="O899" i="34"/>
  <c r="P899" i="34"/>
  <c r="N900" i="34"/>
  <c r="O900" i="34"/>
  <c r="P900" i="34"/>
  <c r="N901" i="34"/>
  <c r="O901" i="34"/>
  <c r="P901" i="34"/>
  <c r="N902" i="34"/>
  <c r="O902" i="34"/>
  <c r="P902" i="34"/>
  <c r="N903" i="34"/>
  <c r="O903" i="34"/>
  <c r="P903" i="34"/>
  <c r="N904" i="34"/>
  <c r="O904" i="34"/>
  <c r="P904" i="34"/>
  <c r="N911" i="34"/>
  <c r="O911" i="34"/>
  <c r="P911" i="34"/>
  <c r="N912" i="34"/>
  <c r="O912" i="34"/>
  <c r="P912" i="34"/>
  <c r="N913" i="34"/>
  <c r="O913" i="34"/>
  <c r="P913" i="34"/>
  <c r="N914" i="34"/>
  <c r="O914" i="34"/>
  <c r="P914" i="34"/>
  <c r="N883" i="34"/>
  <c r="N882" i="34"/>
  <c r="N881" i="34"/>
  <c r="N880" i="34"/>
  <c r="N879" i="34"/>
  <c r="N878" i="34"/>
  <c r="N877" i="34"/>
  <c r="N876" i="34"/>
  <c r="N875" i="34"/>
  <c r="N874" i="34"/>
  <c r="N873" i="34"/>
  <c r="O873" i="34"/>
  <c r="P873" i="34"/>
  <c r="N867" i="34"/>
  <c r="N866" i="34"/>
  <c r="N865" i="34"/>
  <c r="N864" i="34"/>
  <c r="N860" i="34"/>
  <c r="N859" i="34"/>
  <c r="N858" i="34"/>
  <c r="N857" i="34"/>
  <c r="N855" i="34"/>
  <c r="N850" i="34"/>
  <c r="N849" i="34"/>
  <c r="N848" i="34"/>
  <c r="N847" i="34"/>
  <c r="N839" i="34"/>
  <c r="N838" i="34"/>
  <c r="N837" i="34"/>
  <c r="N836" i="34"/>
  <c r="N835" i="34"/>
  <c r="N834" i="34"/>
  <c r="N833" i="34"/>
  <c r="N832" i="34"/>
  <c r="N844" i="34"/>
  <c r="O844" i="34"/>
  <c r="P844" i="34"/>
  <c r="N845" i="34"/>
  <c r="O845" i="34"/>
  <c r="P845" i="34"/>
  <c r="N846" i="34"/>
  <c r="O846" i="34"/>
  <c r="P846" i="34"/>
  <c r="O847" i="34"/>
  <c r="P847" i="34"/>
  <c r="O848" i="34"/>
  <c r="P848" i="34"/>
  <c r="O849" i="34"/>
  <c r="P849" i="34"/>
  <c r="O850" i="34"/>
  <c r="P850" i="34"/>
  <c r="N851" i="34"/>
  <c r="O851" i="34"/>
  <c r="P851" i="34"/>
  <c r="N852" i="34"/>
  <c r="O852" i="34"/>
  <c r="P852" i="34"/>
  <c r="N853" i="34"/>
  <c r="O853" i="34"/>
  <c r="P853" i="34"/>
  <c r="N854" i="34"/>
  <c r="O854" i="34"/>
  <c r="P854" i="34"/>
  <c r="O855" i="34"/>
  <c r="P855" i="34"/>
  <c r="N856" i="34"/>
  <c r="O856" i="34"/>
  <c r="P856" i="34"/>
  <c r="O857" i="34"/>
  <c r="P857" i="34"/>
  <c r="O858" i="34"/>
  <c r="P858" i="34"/>
  <c r="O859" i="34"/>
  <c r="P859" i="34"/>
  <c r="O860" i="34"/>
  <c r="P860" i="34"/>
  <c r="N861" i="34"/>
  <c r="O861" i="34"/>
  <c r="P861" i="34"/>
  <c r="O864" i="34"/>
  <c r="P864" i="34"/>
  <c r="O865" i="34"/>
  <c r="P865" i="34"/>
  <c r="O866" i="34"/>
  <c r="P866" i="34"/>
  <c r="O867" i="34"/>
  <c r="P867" i="34"/>
  <c r="N868" i="34"/>
  <c r="O868" i="34"/>
  <c r="P868" i="34"/>
  <c r="N869" i="34"/>
  <c r="O869" i="34"/>
  <c r="P869" i="34"/>
  <c r="N870" i="34"/>
  <c r="O870" i="34"/>
  <c r="P870" i="34"/>
  <c r="N871" i="34"/>
  <c r="O871" i="34"/>
  <c r="P871" i="34"/>
  <c r="N872" i="34"/>
  <c r="O872" i="34"/>
  <c r="P872" i="34"/>
  <c r="O874" i="34"/>
  <c r="P874" i="34"/>
  <c r="O875" i="34"/>
  <c r="P875" i="34"/>
  <c r="O876" i="34"/>
  <c r="P876" i="34"/>
  <c r="O877" i="34"/>
  <c r="P877" i="34"/>
  <c r="O878" i="34"/>
  <c r="P878" i="34"/>
  <c r="O879" i="34"/>
  <c r="P879" i="34"/>
  <c r="O880" i="34"/>
  <c r="P880" i="34"/>
  <c r="O881" i="34"/>
  <c r="P881" i="34"/>
  <c r="O882" i="34"/>
  <c r="P882" i="34"/>
  <c r="O883" i="34"/>
  <c r="P883" i="34"/>
  <c r="N829" i="34"/>
  <c r="O829" i="34"/>
  <c r="P829" i="34"/>
  <c r="N830" i="34"/>
  <c r="O830" i="34"/>
  <c r="P830" i="34"/>
  <c r="N831" i="34"/>
  <c r="O831" i="34"/>
  <c r="P831" i="34"/>
  <c r="O832" i="34"/>
  <c r="P832" i="34"/>
  <c r="O833" i="34"/>
  <c r="P833" i="34"/>
  <c r="O834" i="34"/>
  <c r="P834" i="34"/>
  <c r="O835" i="34"/>
  <c r="P835" i="34"/>
  <c r="O836" i="34"/>
  <c r="P836" i="34"/>
  <c r="O837" i="34"/>
  <c r="P837" i="34"/>
  <c r="O838" i="34"/>
  <c r="P838" i="34"/>
  <c r="O839" i="34"/>
  <c r="P839" i="34"/>
  <c r="N842" i="34"/>
  <c r="O842" i="34"/>
  <c r="P842" i="34"/>
  <c r="N843" i="34"/>
  <c r="O843" i="34"/>
  <c r="P843" i="34"/>
  <c r="N827" i="34"/>
  <c r="O827" i="34"/>
  <c r="P827" i="34"/>
  <c r="N828" i="34"/>
  <c r="O828" i="34"/>
  <c r="P828" i="34"/>
  <c r="N822" i="34"/>
  <c r="N821" i="34"/>
  <c r="N820" i="34"/>
  <c r="N818" i="34"/>
  <c r="N816" i="34"/>
  <c r="N815" i="34"/>
  <c r="N814" i="34"/>
  <c r="N813" i="34"/>
  <c r="N812" i="34"/>
  <c r="N805" i="34"/>
  <c r="N803" i="34"/>
  <c r="N797" i="34"/>
  <c r="N796" i="34"/>
  <c r="N795" i="34"/>
  <c r="N794" i="34"/>
  <c r="N793" i="34"/>
  <c r="N786" i="34"/>
  <c r="N785" i="34"/>
  <c r="N784" i="34"/>
  <c r="N783" i="34"/>
  <c r="N782" i="34"/>
  <c r="N770" i="34"/>
  <c r="N769" i="34"/>
  <c r="N768" i="34"/>
  <c r="O767" i="34"/>
  <c r="P767" i="34"/>
  <c r="N767" i="34"/>
  <c r="N766" i="34"/>
  <c r="N765" i="34"/>
  <c r="N761" i="34"/>
  <c r="O761" i="34"/>
  <c r="P761" i="34"/>
  <c r="N809" i="34"/>
  <c r="O809" i="34"/>
  <c r="P809" i="34"/>
  <c r="N810" i="34"/>
  <c r="O810" i="34"/>
  <c r="P810" i="34"/>
  <c r="N811" i="34"/>
  <c r="O811" i="34"/>
  <c r="P811" i="34"/>
  <c r="O812" i="34"/>
  <c r="P812" i="34"/>
  <c r="O813" i="34"/>
  <c r="P813" i="34"/>
  <c r="O814" i="34"/>
  <c r="P814" i="34"/>
  <c r="O815" i="34"/>
  <c r="P815" i="34"/>
  <c r="O816" i="34"/>
  <c r="P816" i="34"/>
  <c r="N817" i="34"/>
  <c r="O817" i="34"/>
  <c r="P817" i="34"/>
  <c r="O818" i="34"/>
  <c r="P818" i="34"/>
  <c r="N819" i="34"/>
  <c r="O819" i="34"/>
  <c r="P819" i="34"/>
  <c r="O820" i="34"/>
  <c r="P820" i="34"/>
  <c r="O821" i="34"/>
  <c r="P821" i="34"/>
  <c r="O822" i="34"/>
  <c r="P822" i="34"/>
  <c r="N823" i="34"/>
  <c r="O823" i="34"/>
  <c r="P823" i="34"/>
  <c r="N802" i="34"/>
  <c r="O802" i="34"/>
  <c r="P802" i="34"/>
  <c r="O803" i="34"/>
  <c r="P803" i="34"/>
  <c r="N804" i="34"/>
  <c r="O804" i="34"/>
  <c r="P804" i="34"/>
  <c r="O805" i="34"/>
  <c r="P805" i="34"/>
  <c r="N806" i="34"/>
  <c r="O806" i="34"/>
  <c r="P806" i="34"/>
  <c r="N807" i="34"/>
  <c r="O807" i="34"/>
  <c r="P807" i="34"/>
  <c r="N808" i="34"/>
  <c r="O808" i="34"/>
  <c r="P808" i="34"/>
  <c r="N780" i="34"/>
  <c r="O780" i="34"/>
  <c r="P780" i="34"/>
  <c r="N781" i="34"/>
  <c r="O781" i="34"/>
  <c r="P781" i="34"/>
  <c r="O782" i="34"/>
  <c r="P782" i="34"/>
  <c r="O783" i="34"/>
  <c r="P783" i="34"/>
  <c r="O784" i="34"/>
  <c r="P784" i="34"/>
  <c r="O785" i="34"/>
  <c r="P785" i="34"/>
  <c r="O786" i="34"/>
  <c r="P786" i="34"/>
  <c r="N787" i="34"/>
  <c r="O787" i="34"/>
  <c r="P787" i="34"/>
  <c r="N788" i="34"/>
  <c r="O788" i="34"/>
  <c r="P788" i="34"/>
  <c r="N789" i="34"/>
  <c r="O789" i="34"/>
  <c r="P789" i="34"/>
  <c r="N790" i="34"/>
  <c r="O790" i="34"/>
  <c r="P790" i="34"/>
  <c r="N791" i="34"/>
  <c r="O791" i="34"/>
  <c r="P791" i="34"/>
  <c r="N792" i="34"/>
  <c r="O792" i="34"/>
  <c r="P792" i="34"/>
  <c r="O793" i="34"/>
  <c r="P793" i="34"/>
  <c r="O794" i="34"/>
  <c r="P794" i="34"/>
  <c r="O795" i="34"/>
  <c r="P795" i="34"/>
  <c r="O796" i="34"/>
  <c r="P796" i="34"/>
  <c r="O797" i="34"/>
  <c r="P797" i="34"/>
  <c r="N798" i="34"/>
  <c r="O798" i="34"/>
  <c r="P798" i="34"/>
  <c r="N799" i="34"/>
  <c r="O799" i="34"/>
  <c r="P799" i="34"/>
  <c r="O765" i="34"/>
  <c r="P765" i="34"/>
  <c r="O766" i="34"/>
  <c r="P766" i="34"/>
  <c r="O768" i="34"/>
  <c r="P768" i="34"/>
  <c r="O769" i="34"/>
  <c r="P769" i="34"/>
  <c r="O770" i="34"/>
  <c r="P770" i="34"/>
  <c r="N771" i="34"/>
  <c r="O771" i="34"/>
  <c r="P771" i="34"/>
  <c r="N772" i="34"/>
  <c r="O772" i="34"/>
  <c r="P772" i="34"/>
  <c r="N773" i="34"/>
  <c r="O773" i="34"/>
  <c r="P773" i="34"/>
  <c r="N774" i="34"/>
  <c r="O774" i="34"/>
  <c r="P774" i="34"/>
  <c r="N777" i="34"/>
  <c r="O777" i="34"/>
  <c r="P777" i="34"/>
  <c r="N778" i="34"/>
  <c r="O778" i="34"/>
  <c r="P778" i="34"/>
  <c r="N779" i="34"/>
  <c r="O779" i="34"/>
  <c r="P779" i="34"/>
  <c r="N760" i="34"/>
  <c r="O760" i="34"/>
  <c r="P760" i="34"/>
  <c r="N762" i="34"/>
  <c r="O762" i="34"/>
  <c r="P762" i="34"/>
  <c r="N763" i="34"/>
  <c r="O763" i="34"/>
  <c r="P763" i="34"/>
  <c r="N764" i="34"/>
  <c r="O764" i="34"/>
  <c r="P764" i="34"/>
  <c r="N730" i="34"/>
  <c r="N729" i="34"/>
  <c r="O729" i="34"/>
  <c r="P729" i="34"/>
  <c r="O730" i="34"/>
  <c r="P730" i="34"/>
  <c r="N727" i="34"/>
  <c r="N725" i="34"/>
  <c r="N723" i="34"/>
  <c r="N722" i="34"/>
  <c r="N721" i="34"/>
  <c r="N734" i="34"/>
  <c r="O734" i="34"/>
  <c r="P734" i="34"/>
  <c r="N735" i="34"/>
  <c r="O735" i="34"/>
  <c r="P735" i="34"/>
  <c r="N736" i="34"/>
  <c r="O736" i="34"/>
  <c r="P736" i="34"/>
  <c r="N737" i="34"/>
  <c r="O737" i="34"/>
  <c r="P737" i="34"/>
  <c r="N738" i="34"/>
  <c r="O738" i="34"/>
  <c r="P738" i="34"/>
  <c r="N739" i="34"/>
  <c r="O739" i="34"/>
  <c r="P739" i="34"/>
  <c r="N740" i="34"/>
  <c r="O740" i="34"/>
  <c r="P740" i="34"/>
  <c r="N741" i="34"/>
  <c r="O741" i="34"/>
  <c r="P741" i="34"/>
  <c r="N742" i="34"/>
  <c r="O742" i="34"/>
  <c r="P742" i="34"/>
  <c r="N743" i="34"/>
  <c r="O743" i="34"/>
  <c r="P743" i="34"/>
  <c r="N744" i="34"/>
  <c r="O744" i="34"/>
  <c r="P744" i="34"/>
  <c r="N745" i="34"/>
  <c r="O745" i="34"/>
  <c r="P745" i="34"/>
  <c r="N746" i="34"/>
  <c r="O746" i="34"/>
  <c r="P746" i="34"/>
  <c r="N747" i="34"/>
  <c r="O747" i="34"/>
  <c r="P747" i="34"/>
  <c r="N748" i="34"/>
  <c r="O748" i="34"/>
  <c r="P748" i="34"/>
  <c r="N749" i="34"/>
  <c r="O749" i="34"/>
  <c r="P749" i="34"/>
  <c r="N750" i="34"/>
  <c r="O750" i="34"/>
  <c r="P750" i="34"/>
  <c r="N751" i="34"/>
  <c r="O751" i="34"/>
  <c r="P751" i="34"/>
  <c r="N752" i="34"/>
  <c r="O752" i="34"/>
  <c r="P752" i="34"/>
  <c r="N753" i="34"/>
  <c r="O753" i="34"/>
  <c r="P753" i="34"/>
  <c r="N754" i="34"/>
  <c r="O754" i="34"/>
  <c r="P754" i="34"/>
  <c r="N755" i="34"/>
  <c r="O755" i="34"/>
  <c r="P755" i="34"/>
  <c r="N756" i="34"/>
  <c r="O756" i="34"/>
  <c r="P756" i="34"/>
  <c r="N733" i="34"/>
  <c r="O733" i="34"/>
  <c r="P733" i="34"/>
  <c r="N708" i="34"/>
  <c r="N707" i="34"/>
  <c r="N706" i="34"/>
  <c r="N700" i="34"/>
  <c r="N705" i="34"/>
  <c r="N704" i="34"/>
  <c r="N703" i="34"/>
  <c r="N702" i="34"/>
  <c r="N701" i="34"/>
  <c r="O703" i="34"/>
  <c r="P703" i="34"/>
  <c r="O704" i="34"/>
  <c r="P704" i="34"/>
  <c r="O705" i="34"/>
  <c r="P705" i="34"/>
  <c r="O706" i="34"/>
  <c r="P706" i="34"/>
  <c r="O707" i="34"/>
  <c r="P707" i="34"/>
  <c r="O708" i="34"/>
  <c r="P708" i="34"/>
  <c r="N709" i="34"/>
  <c r="O709" i="34"/>
  <c r="P709" i="34"/>
  <c r="N710" i="34"/>
  <c r="O710" i="34"/>
  <c r="P710" i="34"/>
  <c r="N711" i="34"/>
  <c r="O711" i="34"/>
  <c r="P711" i="34"/>
  <c r="N712" i="34"/>
  <c r="O712" i="34"/>
  <c r="P712" i="34"/>
  <c r="N713" i="34"/>
  <c r="O713" i="34"/>
  <c r="P713" i="34"/>
  <c r="N714" i="34"/>
  <c r="O714" i="34"/>
  <c r="P714" i="34"/>
  <c r="N715" i="34"/>
  <c r="O715" i="34"/>
  <c r="P715" i="34"/>
  <c r="N716" i="34"/>
  <c r="O716" i="34"/>
  <c r="P716" i="34"/>
  <c r="N717" i="34"/>
  <c r="O717" i="34"/>
  <c r="P717" i="34"/>
  <c r="N718" i="34"/>
  <c r="O718" i="34"/>
  <c r="P718" i="34"/>
  <c r="N719" i="34"/>
  <c r="O719" i="34"/>
  <c r="P719" i="34"/>
  <c r="N720" i="34"/>
  <c r="O720" i="34"/>
  <c r="P720" i="34"/>
  <c r="O721" i="34"/>
  <c r="P721" i="34"/>
  <c r="O722" i="34"/>
  <c r="P722" i="34"/>
  <c r="O723" i="34"/>
  <c r="P723" i="34"/>
  <c r="N724" i="34"/>
  <c r="O724" i="34"/>
  <c r="P724" i="34"/>
  <c r="O725" i="34"/>
  <c r="P725" i="34"/>
  <c r="N726" i="34"/>
  <c r="O726" i="34"/>
  <c r="P726" i="34"/>
  <c r="O727" i="34"/>
  <c r="P727" i="34"/>
  <c r="N728" i="34"/>
  <c r="O728" i="34"/>
  <c r="P728" i="34"/>
  <c r="O700" i="34"/>
  <c r="P700" i="34"/>
  <c r="O701" i="34"/>
  <c r="P701" i="34"/>
  <c r="O702" i="34"/>
  <c r="P702" i="34"/>
  <c r="N696" i="34"/>
  <c r="N695" i="34"/>
  <c r="N694" i="34"/>
  <c r="N693" i="34"/>
  <c r="N692" i="34"/>
  <c r="N691" i="34"/>
  <c r="N690" i="34"/>
  <c r="N689" i="34"/>
  <c r="N687" i="34"/>
  <c r="N680" i="34"/>
  <c r="N679" i="34"/>
  <c r="N674" i="34"/>
  <c r="O674" i="34"/>
  <c r="P674" i="34"/>
  <c r="N672" i="34"/>
  <c r="O672" i="34"/>
  <c r="P672" i="34"/>
  <c r="N673" i="34"/>
  <c r="O673" i="34"/>
  <c r="P673" i="34"/>
  <c r="N670" i="34"/>
  <c r="N669" i="34"/>
  <c r="N667" i="34"/>
  <c r="N666" i="34"/>
  <c r="N659" i="34"/>
  <c r="N658" i="34"/>
  <c r="N657" i="34"/>
  <c r="N656" i="34"/>
  <c r="N655" i="34"/>
  <c r="N646" i="34"/>
  <c r="N645" i="34"/>
  <c r="N643" i="34"/>
  <c r="N642" i="34"/>
  <c r="N641" i="34"/>
  <c r="N640" i="34"/>
  <c r="O680" i="34"/>
  <c r="P680" i="34"/>
  <c r="N681" i="34"/>
  <c r="O681" i="34"/>
  <c r="P681" i="34"/>
  <c r="N682" i="34"/>
  <c r="O682" i="34"/>
  <c r="P682" i="34"/>
  <c r="N683" i="34"/>
  <c r="O683" i="34"/>
  <c r="P683" i="34"/>
  <c r="N684" i="34"/>
  <c r="O684" i="34"/>
  <c r="P684" i="34"/>
  <c r="N685" i="34"/>
  <c r="O685" i="34"/>
  <c r="P685" i="34"/>
  <c r="N686" i="34"/>
  <c r="O686" i="34"/>
  <c r="P686" i="34"/>
  <c r="O687" i="34"/>
  <c r="P687" i="34"/>
  <c r="N688" i="34"/>
  <c r="O688" i="34"/>
  <c r="P688" i="34"/>
  <c r="O689" i="34"/>
  <c r="P689" i="34"/>
  <c r="O690" i="34"/>
  <c r="P690" i="34"/>
  <c r="O691" i="34"/>
  <c r="P691" i="34"/>
  <c r="O692" i="34"/>
  <c r="P692" i="34"/>
  <c r="O693" i="34"/>
  <c r="P693" i="34"/>
  <c r="O694" i="34"/>
  <c r="P694" i="34"/>
  <c r="O695" i="34"/>
  <c r="P695" i="34"/>
  <c r="O696" i="34"/>
  <c r="P696" i="34"/>
  <c r="N654" i="34"/>
  <c r="O654" i="34"/>
  <c r="P654" i="34"/>
  <c r="O655" i="34"/>
  <c r="P655" i="34"/>
  <c r="O656" i="34"/>
  <c r="P656" i="34"/>
  <c r="O657" i="34"/>
  <c r="P657" i="34"/>
  <c r="O658" i="34"/>
  <c r="P658" i="34"/>
  <c r="O659" i="34"/>
  <c r="P659" i="34"/>
  <c r="N660" i="34"/>
  <c r="O660" i="34"/>
  <c r="P660" i="34"/>
  <c r="N661" i="34"/>
  <c r="O661" i="34"/>
  <c r="P661" i="34"/>
  <c r="N662" i="34"/>
  <c r="O662" i="34"/>
  <c r="P662" i="34"/>
  <c r="N663" i="34"/>
  <c r="O663" i="34"/>
  <c r="P663" i="34"/>
  <c r="N664" i="34"/>
  <c r="O664" i="34"/>
  <c r="P664" i="34"/>
  <c r="N665" i="34"/>
  <c r="O665" i="34"/>
  <c r="P665" i="34"/>
  <c r="O666" i="34"/>
  <c r="P666" i="34"/>
  <c r="O667" i="34"/>
  <c r="P667" i="34"/>
  <c r="N668" i="34"/>
  <c r="O668" i="34"/>
  <c r="P668" i="34"/>
  <c r="O669" i="34"/>
  <c r="P669" i="34"/>
  <c r="O670" i="34"/>
  <c r="P670" i="34"/>
  <c r="N671" i="34"/>
  <c r="O671" i="34"/>
  <c r="P671" i="34"/>
  <c r="N677" i="34"/>
  <c r="O677" i="34"/>
  <c r="P677" i="34"/>
  <c r="N678" i="34"/>
  <c r="O678" i="34"/>
  <c r="P678" i="34"/>
  <c r="O679" i="34"/>
  <c r="P679" i="34"/>
  <c r="N638" i="34"/>
  <c r="O638" i="34"/>
  <c r="P638" i="34"/>
  <c r="N639" i="34"/>
  <c r="O639" i="34"/>
  <c r="P639" i="34"/>
  <c r="O640" i="34"/>
  <c r="P640" i="34"/>
  <c r="O641" i="34"/>
  <c r="P641" i="34"/>
  <c r="O642" i="34"/>
  <c r="P642" i="34"/>
  <c r="O643" i="34"/>
  <c r="P643" i="34"/>
  <c r="N644" i="34"/>
  <c r="O644" i="34"/>
  <c r="P644" i="34"/>
  <c r="O645" i="34"/>
  <c r="P645" i="34"/>
  <c r="O646" i="34"/>
  <c r="P646" i="34"/>
  <c r="N649" i="34"/>
  <c r="O649" i="34"/>
  <c r="P649" i="34"/>
  <c r="N650" i="34"/>
  <c r="O650" i="34"/>
  <c r="P650" i="34"/>
  <c r="N651" i="34"/>
  <c r="O651" i="34"/>
  <c r="P651" i="34"/>
  <c r="N652" i="34"/>
  <c r="O652" i="34"/>
  <c r="P652" i="34"/>
  <c r="N653" i="34"/>
  <c r="O653" i="34"/>
  <c r="P653" i="34"/>
  <c r="N636" i="34"/>
  <c r="O636" i="34"/>
  <c r="P636" i="34"/>
  <c r="N637" i="34"/>
  <c r="O637" i="34"/>
  <c r="P637" i="34"/>
  <c r="N632" i="34"/>
  <c r="N631" i="34"/>
  <c r="N630" i="34"/>
  <c r="N629" i="34"/>
  <c r="N628" i="34"/>
  <c r="N627" i="34"/>
  <c r="N626" i="34"/>
  <c r="N625" i="34"/>
  <c r="N624" i="34"/>
  <c r="N623" i="34"/>
  <c r="N614" i="34"/>
  <c r="N613" i="34"/>
  <c r="N612" i="34"/>
  <c r="N608" i="34"/>
  <c r="N607" i="34"/>
  <c r="N606" i="34"/>
  <c r="N605" i="34"/>
  <c r="N604" i="34"/>
  <c r="N603" i="34"/>
  <c r="N598" i="34"/>
  <c r="N597" i="34"/>
  <c r="N596" i="34"/>
  <c r="N595" i="34"/>
  <c r="O586" i="34"/>
  <c r="P586" i="34"/>
  <c r="N586" i="34"/>
  <c r="N585" i="34"/>
  <c r="N584" i="34"/>
  <c r="O584" i="34"/>
  <c r="P584" i="34"/>
  <c r="O585" i="34"/>
  <c r="P585" i="34"/>
  <c r="N583" i="34"/>
  <c r="N582" i="34"/>
  <c r="N581" i="34"/>
  <c r="N580" i="34"/>
  <c r="O612" i="34"/>
  <c r="P612" i="34"/>
  <c r="O613" i="34"/>
  <c r="P613" i="34"/>
  <c r="O614" i="34"/>
  <c r="P614" i="34"/>
  <c r="N615" i="34"/>
  <c r="O615" i="34"/>
  <c r="P615" i="34"/>
  <c r="N616" i="34"/>
  <c r="O616" i="34"/>
  <c r="P616" i="34"/>
  <c r="N617" i="34"/>
  <c r="O617" i="34"/>
  <c r="P617" i="34"/>
  <c r="N618" i="34"/>
  <c r="O618" i="34"/>
  <c r="P618" i="34"/>
  <c r="N619" i="34"/>
  <c r="O619" i="34"/>
  <c r="P619" i="34"/>
  <c r="N620" i="34"/>
  <c r="O620" i="34"/>
  <c r="P620" i="34"/>
  <c r="N621" i="34"/>
  <c r="O621" i="34"/>
  <c r="P621" i="34"/>
  <c r="N622" i="34"/>
  <c r="O622" i="34"/>
  <c r="P622" i="34"/>
  <c r="O623" i="34"/>
  <c r="P623" i="34"/>
  <c r="O624" i="34"/>
  <c r="P624" i="34"/>
  <c r="O625" i="34"/>
  <c r="P625" i="34"/>
  <c r="O626" i="34"/>
  <c r="P626" i="34"/>
  <c r="O627" i="34"/>
  <c r="P627" i="34"/>
  <c r="O628" i="34"/>
  <c r="P628" i="34"/>
  <c r="O629" i="34"/>
  <c r="P629" i="34"/>
  <c r="O630" i="34"/>
  <c r="P630" i="34"/>
  <c r="O631" i="34"/>
  <c r="P631" i="34"/>
  <c r="O632" i="34"/>
  <c r="P632" i="34"/>
  <c r="N591" i="34"/>
  <c r="O591" i="34"/>
  <c r="P591" i="34"/>
  <c r="N592" i="34"/>
  <c r="O592" i="34"/>
  <c r="P592" i="34"/>
  <c r="N593" i="34"/>
  <c r="O593" i="34"/>
  <c r="P593" i="34"/>
  <c r="N594" i="34"/>
  <c r="O594" i="34"/>
  <c r="P594" i="34"/>
  <c r="O595" i="34"/>
  <c r="P595" i="34"/>
  <c r="O596" i="34"/>
  <c r="P596" i="34"/>
  <c r="O597" i="34"/>
  <c r="P597" i="34"/>
  <c r="O598" i="34"/>
  <c r="P598" i="34"/>
  <c r="N599" i="34"/>
  <c r="O599" i="34"/>
  <c r="P599" i="34"/>
  <c r="N600" i="34"/>
  <c r="O600" i="34"/>
  <c r="P600" i="34"/>
  <c r="N601" i="34"/>
  <c r="O601" i="34"/>
  <c r="P601" i="34"/>
  <c r="N602" i="34"/>
  <c r="O602" i="34"/>
  <c r="P602" i="34"/>
  <c r="O603" i="34"/>
  <c r="P603" i="34"/>
  <c r="O604" i="34"/>
  <c r="P604" i="34"/>
  <c r="O605" i="34"/>
  <c r="P605" i="34"/>
  <c r="O606" i="34"/>
  <c r="P606" i="34"/>
  <c r="O607" i="34"/>
  <c r="P607" i="34"/>
  <c r="O608" i="34"/>
  <c r="P608" i="34"/>
  <c r="N611" i="34"/>
  <c r="O611" i="34"/>
  <c r="P611" i="34"/>
  <c r="N579" i="34"/>
  <c r="O579" i="34"/>
  <c r="P579" i="34"/>
  <c r="O580" i="34"/>
  <c r="P580" i="34"/>
  <c r="O581" i="34"/>
  <c r="P581" i="34"/>
  <c r="O582" i="34"/>
  <c r="P582" i="34"/>
  <c r="O583" i="34"/>
  <c r="P583" i="34"/>
  <c r="N589" i="34"/>
  <c r="O589" i="34"/>
  <c r="P589" i="34"/>
  <c r="N590" i="34"/>
  <c r="O590" i="34"/>
  <c r="P590" i="34"/>
  <c r="N575" i="34"/>
  <c r="O575" i="34"/>
  <c r="P575" i="34"/>
  <c r="N576" i="34"/>
  <c r="O576" i="34"/>
  <c r="P576" i="34"/>
  <c r="N577" i="34"/>
  <c r="O577" i="34"/>
  <c r="P577" i="34"/>
  <c r="N578" i="34"/>
  <c r="O578" i="34"/>
  <c r="P578" i="34"/>
  <c r="N570" i="34"/>
  <c r="N569" i="34"/>
  <c r="N567" i="34"/>
  <c r="N566" i="34"/>
  <c r="N565" i="34"/>
  <c r="N564" i="34"/>
  <c r="N562" i="34"/>
  <c r="N561" i="34"/>
  <c r="N560" i="34"/>
  <c r="N559" i="34"/>
  <c r="N557" i="34"/>
  <c r="N556" i="34"/>
  <c r="N555" i="34"/>
  <c r="N547" i="34"/>
  <c r="N546" i="34"/>
  <c r="N545" i="34"/>
  <c r="N544" i="34"/>
  <c r="N542" i="34"/>
  <c r="N540" i="34"/>
  <c r="N539" i="34"/>
  <c r="N535" i="34"/>
  <c r="N534" i="34"/>
  <c r="O533" i="34"/>
  <c r="P533" i="34"/>
  <c r="O534" i="34"/>
  <c r="P534" i="34"/>
  <c r="O535" i="34"/>
  <c r="P535" i="34"/>
  <c r="N533" i="34"/>
  <c r="N532" i="34"/>
  <c r="N531" i="34"/>
  <c r="N530" i="34"/>
  <c r="N529" i="34"/>
  <c r="N528" i="34"/>
  <c r="N527" i="34"/>
  <c r="N554" i="34"/>
  <c r="O554" i="34"/>
  <c r="P554" i="34"/>
  <c r="O555" i="34"/>
  <c r="P555" i="34"/>
  <c r="O556" i="34"/>
  <c r="P556" i="34"/>
  <c r="O557" i="34"/>
  <c r="P557" i="34"/>
  <c r="N558" i="34"/>
  <c r="O558" i="34"/>
  <c r="P558" i="34"/>
  <c r="O559" i="34"/>
  <c r="P559" i="34"/>
  <c r="O560" i="34"/>
  <c r="P560" i="34"/>
  <c r="O561" i="34"/>
  <c r="P561" i="34"/>
  <c r="O562" i="34"/>
  <c r="P562" i="34"/>
  <c r="N563" i="34"/>
  <c r="O563" i="34"/>
  <c r="P563" i="34"/>
  <c r="O564" i="34"/>
  <c r="P564" i="34"/>
  <c r="O565" i="34"/>
  <c r="P565" i="34"/>
  <c r="O566" i="34"/>
  <c r="P566" i="34"/>
  <c r="O567" i="34"/>
  <c r="P567" i="34"/>
  <c r="N568" i="34"/>
  <c r="O568" i="34"/>
  <c r="P568" i="34"/>
  <c r="O569" i="34"/>
  <c r="P569" i="34"/>
  <c r="O570" i="34"/>
  <c r="P570" i="34"/>
  <c r="N571" i="34"/>
  <c r="O571" i="34"/>
  <c r="P571" i="34"/>
  <c r="O542" i="34"/>
  <c r="P542" i="34"/>
  <c r="N543" i="34"/>
  <c r="O543" i="34"/>
  <c r="P543" i="34"/>
  <c r="O544" i="34"/>
  <c r="P544" i="34"/>
  <c r="O545" i="34"/>
  <c r="P545" i="34"/>
  <c r="O546" i="34"/>
  <c r="P546" i="34"/>
  <c r="O547" i="34"/>
  <c r="P547" i="34"/>
  <c r="N551" i="34"/>
  <c r="O551" i="34"/>
  <c r="P551" i="34"/>
  <c r="N552" i="34"/>
  <c r="O552" i="34"/>
  <c r="P552" i="34"/>
  <c r="N538" i="34"/>
  <c r="O538" i="34"/>
  <c r="P538" i="34"/>
  <c r="O539" i="34"/>
  <c r="P539" i="34"/>
  <c r="O540" i="34"/>
  <c r="P540" i="34"/>
  <c r="N541" i="34"/>
  <c r="O541" i="34"/>
  <c r="P541" i="34"/>
  <c r="N490" i="34"/>
  <c r="N489" i="34"/>
  <c r="N488" i="34"/>
  <c r="N487" i="34"/>
  <c r="N486" i="34"/>
  <c r="N485" i="34"/>
  <c r="N484" i="34"/>
  <c r="N483" i="34"/>
  <c r="N482" i="34"/>
  <c r="N481" i="34"/>
  <c r="N477" i="34"/>
  <c r="N476" i="34"/>
  <c r="N475" i="34"/>
  <c r="N474" i="34"/>
  <c r="N473" i="34"/>
  <c r="N472" i="34"/>
  <c r="N470" i="34"/>
  <c r="N468" i="34"/>
  <c r="N466" i="34"/>
  <c r="N465" i="34"/>
  <c r="N464" i="34"/>
  <c r="O529" i="34"/>
  <c r="P529" i="34"/>
  <c r="O530" i="34"/>
  <c r="P530" i="34"/>
  <c r="O531" i="34"/>
  <c r="P531" i="34"/>
  <c r="O532" i="34"/>
  <c r="P532" i="34"/>
  <c r="N526" i="34"/>
  <c r="O526" i="34"/>
  <c r="P526" i="34"/>
  <c r="O527" i="34"/>
  <c r="P527" i="34"/>
  <c r="O528" i="34"/>
  <c r="P528" i="34"/>
  <c r="N504" i="34"/>
  <c r="O504" i="34"/>
  <c r="P504" i="34"/>
  <c r="N505" i="34"/>
  <c r="O505" i="34"/>
  <c r="P505" i="34"/>
  <c r="N506" i="34"/>
  <c r="O506" i="34"/>
  <c r="P506" i="34"/>
  <c r="N507" i="34"/>
  <c r="O507" i="34"/>
  <c r="P507" i="34"/>
  <c r="N508" i="34"/>
  <c r="O508" i="34"/>
  <c r="P508" i="34"/>
  <c r="N509" i="34"/>
  <c r="O509" i="34"/>
  <c r="P509" i="34"/>
  <c r="N510" i="34"/>
  <c r="O510" i="34"/>
  <c r="P510" i="34"/>
  <c r="N511" i="34"/>
  <c r="O511" i="34"/>
  <c r="P511" i="34"/>
  <c r="N512" i="34"/>
  <c r="O512" i="34"/>
  <c r="P512" i="34"/>
  <c r="N513" i="34"/>
  <c r="O513" i="34"/>
  <c r="P513" i="34"/>
  <c r="N514" i="34"/>
  <c r="O514" i="34"/>
  <c r="P514" i="34"/>
  <c r="N515" i="34"/>
  <c r="O515" i="34"/>
  <c r="P515" i="34"/>
  <c r="N516" i="34"/>
  <c r="O516" i="34"/>
  <c r="P516" i="34"/>
  <c r="N517" i="34"/>
  <c r="O517" i="34"/>
  <c r="P517" i="34"/>
  <c r="N518" i="34"/>
  <c r="O518" i="34"/>
  <c r="P518" i="34"/>
  <c r="N519" i="34"/>
  <c r="O519" i="34"/>
  <c r="P519" i="34"/>
  <c r="N520" i="34"/>
  <c r="O520" i="34"/>
  <c r="P520" i="34"/>
  <c r="N521" i="34"/>
  <c r="O521" i="34"/>
  <c r="P521" i="34"/>
  <c r="N522" i="34"/>
  <c r="O522" i="34"/>
  <c r="P522" i="34"/>
  <c r="N523" i="34"/>
  <c r="O523" i="34"/>
  <c r="P523" i="34"/>
  <c r="N501" i="34"/>
  <c r="O501" i="34"/>
  <c r="P501" i="34"/>
  <c r="N502" i="34"/>
  <c r="O502" i="34"/>
  <c r="P502" i="34"/>
  <c r="N503" i="34"/>
  <c r="O503" i="34"/>
  <c r="P503" i="34"/>
  <c r="O465" i="34"/>
  <c r="P465" i="34"/>
  <c r="O466" i="34"/>
  <c r="P466" i="34"/>
  <c r="N467" i="34"/>
  <c r="O467" i="34"/>
  <c r="P467" i="34"/>
  <c r="O468" i="34"/>
  <c r="P468" i="34"/>
  <c r="N469" i="34"/>
  <c r="O469" i="34"/>
  <c r="P469" i="34"/>
  <c r="O470" i="34"/>
  <c r="P470" i="34"/>
  <c r="N471" i="34"/>
  <c r="O471" i="34"/>
  <c r="P471" i="34"/>
  <c r="O472" i="34"/>
  <c r="P472" i="34"/>
  <c r="O473" i="34"/>
  <c r="P473" i="34"/>
  <c r="O474" i="34"/>
  <c r="P474" i="34"/>
  <c r="O475" i="34"/>
  <c r="P475" i="34"/>
  <c r="O476" i="34"/>
  <c r="P476" i="34"/>
  <c r="O477" i="34"/>
  <c r="P477" i="34"/>
  <c r="N478" i="34"/>
  <c r="O478" i="34"/>
  <c r="P478" i="34"/>
  <c r="N479" i="34"/>
  <c r="O479" i="34"/>
  <c r="P479" i="34"/>
  <c r="N480" i="34"/>
  <c r="O480" i="34"/>
  <c r="P480" i="34"/>
  <c r="O481" i="34"/>
  <c r="P481" i="34"/>
  <c r="O482" i="34"/>
  <c r="P482" i="34"/>
  <c r="O483" i="34"/>
  <c r="P483" i="34"/>
  <c r="O484" i="34"/>
  <c r="P484" i="34"/>
  <c r="O485" i="34"/>
  <c r="P485" i="34"/>
  <c r="O486" i="34"/>
  <c r="P486" i="34"/>
  <c r="O487" i="34"/>
  <c r="P487" i="34"/>
  <c r="O488" i="34"/>
  <c r="P488" i="34"/>
  <c r="O489" i="34"/>
  <c r="P489" i="34"/>
  <c r="O490" i="34"/>
  <c r="P490" i="34"/>
  <c r="N491" i="34"/>
  <c r="O491" i="34"/>
  <c r="P491" i="34"/>
  <c r="N492" i="34"/>
  <c r="O492" i="34"/>
  <c r="P492" i="34"/>
  <c r="N493" i="34"/>
  <c r="O493" i="34"/>
  <c r="P493" i="34"/>
  <c r="N494" i="34"/>
  <c r="O494" i="34"/>
  <c r="P494" i="34"/>
  <c r="N495" i="34"/>
  <c r="O495" i="34"/>
  <c r="P495" i="34"/>
  <c r="N496" i="34"/>
  <c r="O496" i="34"/>
  <c r="P496" i="34"/>
  <c r="N497" i="34"/>
  <c r="O497" i="34"/>
  <c r="P497" i="34"/>
  <c r="N498" i="34"/>
  <c r="O498" i="34"/>
  <c r="P498" i="34"/>
  <c r="N463" i="34"/>
  <c r="O463" i="34"/>
  <c r="P463" i="34"/>
  <c r="O464" i="34"/>
  <c r="P464" i="34"/>
  <c r="N460" i="34"/>
  <c r="N459" i="34"/>
  <c r="N458" i="34"/>
  <c r="N457" i="34"/>
  <c r="N456" i="34"/>
  <c r="N455" i="34"/>
  <c r="N453" i="34"/>
  <c r="N452" i="34"/>
  <c r="N451" i="34"/>
  <c r="N450" i="34"/>
  <c r="N449" i="34"/>
  <c r="N448" i="34"/>
  <c r="N442" i="34"/>
  <c r="N441" i="34"/>
  <c r="N440" i="34"/>
  <c r="N439" i="34"/>
  <c r="N438" i="34"/>
  <c r="N437" i="34"/>
  <c r="N436" i="34"/>
  <c r="N435" i="34"/>
  <c r="N431" i="34"/>
  <c r="N427" i="34"/>
  <c r="N426" i="34"/>
  <c r="N425" i="34"/>
  <c r="N424" i="34"/>
  <c r="N423" i="34"/>
  <c r="N422" i="34"/>
  <c r="N421" i="34"/>
  <c r="N420" i="34"/>
  <c r="N419" i="34"/>
  <c r="N415" i="34"/>
  <c r="N414" i="34"/>
  <c r="N413" i="34"/>
  <c r="N412" i="34"/>
  <c r="N411" i="34"/>
  <c r="N410" i="34"/>
  <c r="N405" i="34"/>
  <c r="N404" i="34"/>
  <c r="N403" i="34"/>
  <c r="N402" i="34"/>
  <c r="N401" i="34"/>
  <c r="N400" i="34"/>
  <c r="O438" i="34"/>
  <c r="P438" i="34"/>
  <c r="O439" i="34"/>
  <c r="P439" i="34"/>
  <c r="O440" i="34"/>
  <c r="P440" i="34"/>
  <c r="O441" i="34"/>
  <c r="P441" i="34"/>
  <c r="O442" i="34"/>
  <c r="P442" i="34"/>
  <c r="N443" i="34"/>
  <c r="O443" i="34"/>
  <c r="P443" i="34"/>
  <c r="N444" i="34"/>
  <c r="O444" i="34"/>
  <c r="P444" i="34"/>
  <c r="N445" i="34"/>
  <c r="O445" i="34"/>
  <c r="P445" i="34"/>
  <c r="N446" i="34"/>
  <c r="O446" i="34"/>
  <c r="P446" i="34"/>
  <c r="N447" i="34"/>
  <c r="O447" i="34"/>
  <c r="P447" i="34"/>
  <c r="O448" i="34"/>
  <c r="P448" i="34"/>
  <c r="O449" i="34"/>
  <c r="P449" i="34"/>
  <c r="O450" i="34"/>
  <c r="P450" i="34"/>
  <c r="O451" i="34"/>
  <c r="P451" i="34"/>
  <c r="O452" i="34"/>
  <c r="P452" i="34"/>
  <c r="O453" i="34"/>
  <c r="P453" i="34"/>
  <c r="N454" i="34"/>
  <c r="O454" i="34"/>
  <c r="P454" i="34"/>
  <c r="O455" i="34"/>
  <c r="P455" i="34"/>
  <c r="O456" i="34"/>
  <c r="P456" i="34"/>
  <c r="O457" i="34"/>
  <c r="P457" i="34"/>
  <c r="O458" i="34"/>
  <c r="P458" i="34"/>
  <c r="O459" i="34"/>
  <c r="P459" i="34"/>
  <c r="O460" i="34"/>
  <c r="P460" i="34"/>
  <c r="O435" i="34"/>
  <c r="P435" i="34"/>
  <c r="O436" i="34"/>
  <c r="P436" i="34"/>
  <c r="O437" i="34"/>
  <c r="P437" i="34"/>
  <c r="N396" i="34"/>
  <c r="N395" i="34"/>
  <c r="N394" i="34"/>
  <c r="N393" i="34"/>
  <c r="N392" i="34"/>
  <c r="N391" i="34"/>
  <c r="N388" i="34"/>
  <c r="N387" i="34"/>
  <c r="N386" i="34"/>
  <c r="O385" i="34"/>
  <c r="P385" i="34"/>
  <c r="N385" i="34"/>
  <c r="N384" i="34"/>
  <c r="N383" i="34"/>
  <c r="N382" i="34"/>
  <c r="N381" i="34"/>
  <c r="N380" i="34"/>
  <c r="O401" i="34"/>
  <c r="P401" i="34"/>
  <c r="O402" i="34"/>
  <c r="P402" i="34"/>
  <c r="O403" i="34"/>
  <c r="P403" i="34"/>
  <c r="O404" i="34"/>
  <c r="P404" i="34"/>
  <c r="O405" i="34"/>
  <c r="P405" i="34"/>
  <c r="N406" i="34"/>
  <c r="O406" i="34"/>
  <c r="P406" i="34"/>
  <c r="N407" i="34"/>
  <c r="O407" i="34"/>
  <c r="P407" i="34"/>
  <c r="N408" i="34"/>
  <c r="O408" i="34"/>
  <c r="P408" i="34"/>
  <c r="N409" i="34"/>
  <c r="O409" i="34"/>
  <c r="P409" i="34"/>
  <c r="O410" i="34"/>
  <c r="P410" i="34"/>
  <c r="O411" i="34"/>
  <c r="P411" i="34"/>
  <c r="O412" i="34"/>
  <c r="P412" i="34"/>
  <c r="O413" i="34"/>
  <c r="P413" i="34"/>
  <c r="O414" i="34"/>
  <c r="P414" i="34"/>
  <c r="O415" i="34"/>
  <c r="P415" i="34"/>
  <c r="N416" i="34"/>
  <c r="O416" i="34"/>
  <c r="P416" i="34"/>
  <c r="N417" i="34"/>
  <c r="O417" i="34"/>
  <c r="P417" i="34"/>
  <c r="N418" i="34"/>
  <c r="O418" i="34"/>
  <c r="P418" i="34"/>
  <c r="O419" i="34"/>
  <c r="P419" i="34"/>
  <c r="O420" i="34"/>
  <c r="P420" i="34"/>
  <c r="O421" i="34"/>
  <c r="P421" i="34"/>
  <c r="O422" i="34"/>
  <c r="P422" i="34"/>
  <c r="O423" i="34"/>
  <c r="P423" i="34"/>
  <c r="O424" i="34"/>
  <c r="P424" i="34"/>
  <c r="O425" i="34"/>
  <c r="P425" i="34"/>
  <c r="O426" i="34"/>
  <c r="P426" i="34"/>
  <c r="O427" i="34"/>
  <c r="P427" i="34"/>
  <c r="N428" i="34"/>
  <c r="O428" i="34"/>
  <c r="P428" i="34"/>
  <c r="N429" i="34"/>
  <c r="O429" i="34"/>
  <c r="P429" i="34"/>
  <c r="N430" i="34"/>
  <c r="O430" i="34"/>
  <c r="P430" i="34"/>
  <c r="O431" i="34"/>
  <c r="P431" i="34"/>
  <c r="N432" i="34"/>
  <c r="O432" i="34"/>
  <c r="P432" i="34"/>
  <c r="N399" i="34"/>
  <c r="O399" i="34"/>
  <c r="P399" i="34"/>
  <c r="O400" i="34"/>
  <c r="P400" i="34"/>
  <c r="O383" i="34"/>
  <c r="P383" i="34"/>
  <c r="O384" i="34"/>
  <c r="P384" i="34"/>
  <c r="O386" i="34"/>
  <c r="P386" i="34"/>
  <c r="O387" i="34"/>
  <c r="P387" i="34"/>
  <c r="O388" i="34"/>
  <c r="P388" i="34"/>
  <c r="N389" i="34"/>
  <c r="O389" i="34"/>
  <c r="P389" i="34"/>
  <c r="N390" i="34"/>
  <c r="O390" i="34"/>
  <c r="P390" i="34"/>
  <c r="O391" i="34"/>
  <c r="P391" i="34"/>
  <c r="O392" i="34"/>
  <c r="P392" i="34"/>
  <c r="O393" i="34"/>
  <c r="P393" i="34"/>
  <c r="O394" i="34"/>
  <c r="P394" i="34"/>
  <c r="O395" i="34"/>
  <c r="P395" i="34"/>
  <c r="O396" i="34"/>
  <c r="P396" i="34"/>
  <c r="O380" i="34"/>
  <c r="P380" i="34"/>
  <c r="O381" i="34"/>
  <c r="P381" i="34"/>
  <c r="O382" i="34"/>
  <c r="P382" i="34"/>
  <c r="N372" i="34"/>
  <c r="O372" i="34"/>
  <c r="P372" i="34"/>
  <c r="N373" i="34"/>
  <c r="O373" i="34"/>
  <c r="P373" i="34"/>
  <c r="N374" i="34"/>
  <c r="O374" i="34"/>
  <c r="P374" i="34"/>
  <c r="N375" i="34"/>
  <c r="O375" i="34"/>
  <c r="P375" i="34"/>
  <c r="N376" i="34"/>
  <c r="O376" i="34"/>
  <c r="P376" i="34"/>
  <c r="N377" i="34"/>
  <c r="O377" i="34"/>
  <c r="P377" i="34"/>
  <c r="N345" i="34"/>
  <c r="O345" i="34"/>
  <c r="P345" i="34"/>
  <c r="N346" i="34"/>
  <c r="O346" i="34"/>
  <c r="P346" i="34"/>
  <c r="N347" i="34"/>
  <c r="O347" i="34"/>
  <c r="P347" i="34"/>
  <c r="N348" i="34"/>
  <c r="O348" i="34"/>
  <c r="P348" i="34"/>
  <c r="N349" i="34"/>
  <c r="O349" i="34"/>
  <c r="P349" i="34"/>
  <c r="N350" i="34"/>
  <c r="O350" i="34"/>
  <c r="P350" i="34"/>
  <c r="N351" i="34"/>
  <c r="O351" i="34"/>
  <c r="P351" i="34"/>
  <c r="N352" i="34"/>
  <c r="O352" i="34"/>
  <c r="P352" i="34"/>
  <c r="N353" i="34"/>
  <c r="O353" i="34"/>
  <c r="P353" i="34"/>
  <c r="N354" i="34"/>
  <c r="O354" i="34"/>
  <c r="P354" i="34"/>
  <c r="N355" i="34"/>
  <c r="O355" i="34"/>
  <c r="P355" i="34"/>
  <c r="N356" i="34"/>
  <c r="O356" i="34"/>
  <c r="P356" i="34"/>
  <c r="N357" i="34"/>
  <c r="O357" i="34"/>
  <c r="P357" i="34"/>
  <c r="N358" i="34"/>
  <c r="O358" i="34"/>
  <c r="P358" i="34"/>
  <c r="N359" i="34"/>
  <c r="O359" i="34"/>
  <c r="P359" i="34"/>
  <c r="N360" i="34"/>
  <c r="O360" i="34"/>
  <c r="P360" i="34"/>
  <c r="N361" i="34"/>
  <c r="O361" i="34"/>
  <c r="P361" i="34"/>
  <c r="N362" i="34"/>
  <c r="O362" i="34"/>
  <c r="P362" i="34"/>
  <c r="N363" i="34"/>
  <c r="O363" i="34"/>
  <c r="P363" i="34"/>
  <c r="N364" i="34"/>
  <c r="O364" i="34"/>
  <c r="P364" i="34"/>
  <c r="N365" i="34"/>
  <c r="O365" i="34"/>
  <c r="P365" i="34"/>
  <c r="N366" i="34"/>
  <c r="O366" i="34"/>
  <c r="P366" i="34"/>
  <c r="N367" i="34"/>
  <c r="O367" i="34"/>
  <c r="P367" i="34"/>
  <c r="N368" i="34"/>
  <c r="O368" i="34"/>
  <c r="P368" i="34"/>
  <c r="N369" i="34"/>
  <c r="O369" i="34"/>
  <c r="P369" i="34"/>
  <c r="N370" i="34"/>
  <c r="O370" i="34"/>
  <c r="P370" i="34"/>
  <c r="N371" i="34"/>
  <c r="O371" i="34"/>
  <c r="P371" i="34"/>
  <c r="N340" i="34"/>
  <c r="O340" i="34"/>
  <c r="P340" i="34"/>
  <c r="N341" i="34"/>
  <c r="O341" i="34"/>
  <c r="P341" i="34"/>
  <c r="N342" i="34"/>
  <c r="O342" i="34"/>
  <c r="P342" i="34"/>
  <c r="N343" i="34"/>
  <c r="O343" i="34"/>
  <c r="P343" i="34"/>
  <c r="N344" i="34"/>
  <c r="O344" i="34"/>
  <c r="P344" i="34"/>
  <c r="N336" i="34"/>
  <c r="N335" i="34"/>
  <c r="N334" i="34"/>
  <c r="N333" i="34"/>
  <c r="N332" i="34"/>
  <c r="N331" i="34"/>
  <c r="N330" i="34"/>
  <c r="N328" i="34"/>
  <c r="N327" i="34"/>
  <c r="N326" i="34"/>
  <c r="N321" i="34"/>
  <c r="O321" i="34"/>
  <c r="P321" i="34"/>
  <c r="O319" i="34"/>
  <c r="P319" i="34"/>
  <c r="N319" i="34"/>
  <c r="N318" i="34"/>
  <c r="N317" i="34"/>
  <c r="N308" i="34"/>
  <c r="N307" i="34"/>
  <c r="O301" i="34"/>
  <c r="P301" i="34"/>
  <c r="N305" i="34"/>
  <c r="N304" i="34"/>
  <c r="N302" i="34"/>
  <c r="N301" i="34"/>
  <c r="N295" i="34"/>
  <c r="N294" i="34"/>
  <c r="N293" i="34"/>
  <c r="N292" i="34"/>
  <c r="N291" i="34"/>
  <c r="O291" i="34"/>
  <c r="P291" i="34"/>
  <c r="O285" i="34"/>
  <c r="P285" i="34"/>
  <c r="N285" i="34"/>
  <c r="N283" i="34"/>
  <c r="N282" i="34"/>
  <c r="N281" i="34"/>
  <c r="N280" i="34"/>
  <c r="N279" i="34"/>
  <c r="N278" i="34"/>
  <c r="O318" i="34"/>
  <c r="P318" i="34"/>
  <c r="N320" i="34"/>
  <c r="O320" i="34"/>
  <c r="P320" i="34"/>
  <c r="N322" i="34"/>
  <c r="O322" i="34"/>
  <c r="P322" i="34"/>
  <c r="N323" i="34"/>
  <c r="O323" i="34"/>
  <c r="P323" i="34"/>
  <c r="N324" i="34"/>
  <c r="O324" i="34"/>
  <c r="P324" i="34"/>
  <c r="N325" i="34"/>
  <c r="O325" i="34"/>
  <c r="P325" i="34"/>
  <c r="O326" i="34"/>
  <c r="P326" i="34"/>
  <c r="O327" i="34"/>
  <c r="P327" i="34"/>
  <c r="O328" i="34"/>
  <c r="P328" i="34"/>
  <c r="N329" i="34"/>
  <c r="O329" i="34"/>
  <c r="P329" i="34"/>
  <c r="O330" i="34"/>
  <c r="P330" i="34"/>
  <c r="O331" i="34"/>
  <c r="P331" i="34"/>
  <c r="O332" i="34"/>
  <c r="P332" i="34"/>
  <c r="O333" i="34"/>
  <c r="P333" i="34"/>
  <c r="O334" i="34"/>
  <c r="P334" i="34"/>
  <c r="O335" i="34"/>
  <c r="P335" i="34"/>
  <c r="O336" i="34"/>
  <c r="P336" i="34"/>
  <c r="N316" i="34"/>
  <c r="O316" i="34"/>
  <c r="P316" i="34"/>
  <c r="O317" i="34"/>
  <c r="P317" i="34"/>
  <c r="O282" i="34"/>
  <c r="P282" i="34"/>
  <c r="O283" i="34"/>
  <c r="P283" i="34"/>
  <c r="N284" i="34"/>
  <c r="O284" i="34"/>
  <c r="P284" i="34"/>
  <c r="N286" i="34"/>
  <c r="O286" i="34"/>
  <c r="P286" i="34"/>
  <c r="N287" i="34"/>
  <c r="O287" i="34"/>
  <c r="P287" i="34"/>
  <c r="N288" i="34"/>
  <c r="O288" i="34"/>
  <c r="P288" i="34"/>
  <c r="N289" i="34"/>
  <c r="O289" i="34"/>
  <c r="P289" i="34"/>
  <c r="N290" i="34"/>
  <c r="O290" i="34"/>
  <c r="P290" i="34"/>
  <c r="O292" i="34"/>
  <c r="P292" i="34"/>
  <c r="O293" i="34"/>
  <c r="P293" i="34"/>
  <c r="O294" i="34"/>
  <c r="P294" i="34"/>
  <c r="O295" i="34"/>
  <c r="P295" i="34"/>
  <c r="N296" i="34"/>
  <c r="O296" i="34"/>
  <c r="P296" i="34"/>
  <c r="N297" i="34"/>
  <c r="O297" i="34"/>
  <c r="P297" i="34"/>
  <c r="N298" i="34"/>
  <c r="O298" i="34"/>
  <c r="P298" i="34"/>
  <c r="N299" i="34"/>
  <c r="O299" i="34"/>
  <c r="P299" i="34"/>
  <c r="N300" i="34"/>
  <c r="O300" i="34"/>
  <c r="P300" i="34"/>
  <c r="O302" i="34"/>
  <c r="P302" i="34"/>
  <c r="N303" i="34"/>
  <c r="O303" i="34"/>
  <c r="P303" i="34"/>
  <c r="O304" i="34"/>
  <c r="P304" i="34"/>
  <c r="O305" i="34"/>
  <c r="P305" i="34"/>
  <c r="N306" i="34"/>
  <c r="O306" i="34"/>
  <c r="P306" i="34"/>
  <c r="O307" i="34"/>
  <c r="P307" i="34"/>
  <c r="O308" i="34"/>
  <c r="P308" i="34"/>
  <c r="N309" i="34"/>
  <c r="O309" i="34"/>
  <c r="P309" i="34"/>
  <c r="N310" i="34"/>
  <c r="O310" i="34"/>
  <c r="P310" i="34"/>
  <c r="N311" i="34"/>
  <c r="O311" i="34"/>
  <c r="P311" i="34"/>
  <c r="N312" i="34"/>
  <c r="O312" i="34"/>
  <c r="P312" i="34"/>
  <c r="N313" i="34"/>
  <c r="O313" i="34"/>
  <c r="P313" i="34"/>
  <c r="N277" i="34"/>
  <c r="O277" i="34"/>
  <c r="P277" i="34"/>
  <c r="O278" i="34"/>
  <c r="P278" i="34"/>
  <c r="O279" i="34"/>
  <c r="P279" i="34"/>
  <c r="O280" i="34"/>
  <c r="P280" i="34"/>
  <c r="O281" i="34"/>
  <c r="P281" i="34"/>
  <c r="N273" i="34"/>
  <c r="N272" i="34"/>
  <c r="N271" i="34"/>
  <c r="N270" i="34"/>
  <c r="N269" i="34"/>
  <c r="N268" i="34"/>
  <c r="N267" i="34"/>
  <c r="N266" i="34"/>
  <c r="N265" i="34"/>
  <c r="N264" i="34"/>
  <c r="N263" i="34"/>
  <c r="N262" i="34"/>
  <c r="N254" i="34"/>
  <c r="N256" i="34"/>
  <c r="N255" i="34"/>
  <c r="N253" i="34"/>
  <c r="N247" i="34"/>
  <c r="N250" i="34"/>
  <c r="N249" i="34"/>
  <c r="N248" i="34"/>
  <c r="N246" i="34"/>
  <c r="N245" i="34"/>
  <c r="N240" i="34"/>
  <c r="N239" i="34"/>
  <c r="N238" i="34"/>
  <c r="N237" i="34"/>
  <c r="N236" i="34"/>
  <c r="N231" i="34"/>
  <c r="O231" i="34"/>
  <c r="P231" i="34"/>
  <c r="N227" i="34"/>
  <c r="N226" i="34"/>
  <c r="N225" i="34"/>
  <c r="N224" i="34"/>
  <c r="N223" i="34"/>
  <c r="N222" i="34"/>
  <c r="N221" i="34"/>
  <c r="N220" i="34"/>
  <c r="O255" i="34"/>
  <c r="P255" i="34"/>
  <c r="O256" i="34"/>
  <c r="P256" i="34"/>
  <c r="N257" i="34"/>
  <c r="O257" i="34"/>
  <c r="P257" i="34"/>
  <c r="N258" i="34"/>
  <c r="O258" i="34"/>
  <c r="P258" i="34"/>
  <c r="N259" i="34"/>
  <c r="O259" i="34"/>
  <c r="P259" i="34"/>
  <c r="N260" i="34"/>
  <c r="O260" i="34"/>
  <c r="P260" i="34"/>
  <c r="N261" i="34"/>
  <c r="O261" i="34"/>
  <c r="P261" i="34"/>
  <c r="O262" i="34"/>
  <c r="P262" i="34"/>
  <c r="O263" i="34"/>
  <c r="P263" i="34"/>
  <c r="O264" i="34"/>
  <c r="P264" i="34"/>
  <c r="O265" i="34"/>
  <c r="P265" i="34"/>
  <c r="O266" i="34"/>
  <c r="P266" i="34"/>
  <c r="O267" i="34"/>
  <c r="P267" i="34"/>
  <c r="O268" i="34"/>
  <c r="P268" i="34"/>
  <c r="O269" i="34"/>
  <c r="P269" i="34"/>
  <c r="O270" i="34"/>
  <c r="P270" i="34"/>
  <c r="O271" i="34"/>
  <c r="P271" i="34"/>
  <c r="O272" i="34"/>
  <c r="P272" i="34"/>
  <c r="O273" i="34"/>
  <c r="P273" i="34"/>
  <c r="O253" i="34"/>
  <c r="P253" i="34"/>
  <c r="O254" i="34"/>
  <c r="P254" i="34"/>
  <c r="O236" i="34"/>
  <c r="P236" i="34"/>
  <c r="O237" i="34"/>
  <c r="P237" i="34"/>
  <c r="O238" i="34"/>
  <c r="P238" i="34"/>
  <c r="O239" i="34"/>
  <c r="P239" i="34"/>
  <c r="O240" i="34"/>
  <c r="P240" i="34"/>
  <c r="N241" i="34"/>
  <c r="O241" i="34"/>
  <c r="P241" i="34"/>
  <c r="N242" i="34"/>
  <c r="O242" i="34"/>
  <c r="P242" i="34"/>
  <c r="N243" i="34"/>
  <c r="O243" i="34"/>
  <c r="P243" i="34"/>
  <c r="N244" i="34"/>
  <c r="O244" i="34"/>
  <c r="P244" i="34"/>
  <c r="O245" i="34"/>
  <c r="P245" i="34"/>
  <c r="O246" i="34"/>
  <c r="P246" i="34"/>
  <c r="O247" i="34"/>
  <c r="P247" i="34"/>
  <c r="O248" i="34"/>
  <c r="P248" i="34"/>
  <c r="O249" i="34"/>
  <c r="P249" i="34"/>
  <c r="O250" i="34"/>
  <c r="P250" i="34"/>
  <c r="N230" i="34"/>
  <c r="O230" i="34"/>
  <c r="P230" i="34"/>
  <c r="N232" i="34"/>
  <c r="O232" i="34"/>
  <c r="P232" i="34"/>
  <c r="N233" i="34"/>
  <c r="O233" i="34"/>
  <c r="P233" i="34"/>
  <c r="N234" i="34"/>
  <c r="O234" i="34"/>
  <c r="P234" i="34"/>
  <c r="N235" i="34"/>
  <c r="O235" i="34"/>
  <c r="P235" i="34"/>
  <c r="N216" i="34"/>
  <c r="O216" i="34"/>
  <c r="P216" i="34"/>
  <c r="N217" i="34"/>
  <c r="O217" i="34"/>
  <c r="P217" i="34"/>
  <c r="N218" i="34"/>
  <c r="O218" i="34"/>
  <c r="P218" i="34"/>
  <c r="N219" i="34"/>
  <c r="O219" i="34"/>
  <c r="P219" i="34"/>
  <c r="O220" i="34"/>
  <c r="P220" i="34"/>
  <c r="O221" i="34"/>
  <c r="P221" i="34"/>
  <c r="O222" i="34"/>
  <c r="P222" i="34"/>
  <c r="O223" i="34"/>
  <c r="P223" i="34"/>
  <c r="O224" i="34"/>
  <c r="P224" i="34"/>
  <c r="O225" i="34"/>
  <c r="P225" i="34"/>
  <c r="O226" i="34"/>
  <c r="P226" i="34"/>
  <c r="O227" i="34"/>
  <c r="P227" i="34"/>
  <c r="N212" i="34"/>
  <c r="N211" i="34"/>
  <c r="N210" i="34"/>
  <c r="N209" i="34"/>
  <c r="N208" i="34"/>
  <c r="N207" i="34"/>
  <c r="N206" i="34"/>
  <c r="N205" i="34"/>
  <c r="N204" i="34"/>
  <c r="N201" i="34"/>
  <c r="N200" i="34"/>
  <c r="N199" i="34"/>
  <c r="N198" i="34"/>
  <c r="N195" i="34"/>
  <c r="N194" i="34"/>
  <c r="N193" i="34"/>
  <c r="N192" i="34"/>
  <c r="N191" i="34"/>
  <c r="N189" i="34"/>
  <c r="N188" i="34"/>
  <c r="N187" i="34"/>
  <c r="N186" i="34"/>
  <c r="N182" i="34"/>
  <c r="N181" i="34"/>
  <c r="N180" i="34"/>
  <c r="N179" i="34"/>
  <c r="N178" i="34"/>
  <c r="N177" i="34"/>
  <c r="N175" i="34"/>
  <c r="O176" i="34"/>
  <c r="P176" i="34"/>
  <c r="N176" i="34"/>
  <c r="O199" i="34"/>
  <c r="P199" i="34"/>
  <c r="O200" i="34"/>
  <c r="P200" i="34"/>
  <c r="O201" i="34"/>
  <c r="P201" i="34"/>
  <c r="N202" i="34"/>
  <c r="O202" i="34"/>
  <c r="P202" i="34"/>
  <c r="N203" i="34"/>
  <c r="O203" i="34"/>
  <c r="P203" i="34"/>
  <c r="O204" i="34"/>
  <c r="P204" i="34"/>
  <c r="O205" i="34"/>
  <c r="P205" i="34"/>
  <c r="O206" i="34"/>
  <c r="P206" i="34"/>
  <c r="O207" i="34"/>
  <c r="P207" i="34"/>
  <c r="O208" i="34"/>
  <c r="P208" i="34"/>
  <c r="O209" i="34"/>
  <c r="P209" i="34"/>
  <c r="O210" i="34"/>
  <c r="P210" i="34"/>
  <c r="O211" i="34"/>
  <c r="P211" i="34"/>
  <c r="O212" i="34"/>
  <c r="P212" i="34"/>
  <c r="O187" i="34"/>
  <c r="P187" i="34"/>
  <c r="O188" i="34"/>
  <c r="P188" i="34"/>
  <c r="O189" i="34"/>
  <c r="P189" i="34"/>
  <c r="N190" i="34"/>
  <c r="O190" i="34"/>
  <c r="P190" i="34"/>
  <c r="O191" i="34"/>
  <c r="P191" i="34"/>
  <c r="O192" i="34"/>
  <c r="P192" i="34"/>
  <c r="O193" i="34"/>
  <c r="P193" i="34"/>
  <c r="O194" i="34"/>
  <c r="P194" i="34"/>
  <c r="O195" i="34"/>
  <c r="P195" i="34"/>
  <c r="O198" i="34"/>
  <c r="P198" i="34"/>
  <c r="O175" i="34"/>
  <c r="P175" i="34"/>
  <c r="O177" i="34"/>
  <c r="P177" i="34"/>
  <c r="O178" i="34"/>
  <c r="P178" i="34"/>
  <c r="O179" i="34"/>
  <c r="P179" i="34"/>
  <c r="O180" i="34"/>
  <c r="P180" i="34"/>
  <c r="O181" i="34"/>
  <c r="P181" i="34"/>
  <c r="O182" i="34"/>
  <c r="P182" i="34"/>
  <c r="N185" i="34"/>
  <c r="O185" i="34"/>
  <c r="P185" i="34"/>
  <c r="O186" i="34"/>
  <c r="P186" i="34"/>
  <c r="N151" i="34"/>
  <c r="N150" i="34"/>
  <c r="N141" i="34"/>
  <c r="N140" i="34"/>
  <c r="N139" i="34"/>
  <c r="N138" i="34"/>
  <c r="N137" i="34"/>
  <c r="N135" i="34"/>
  <c r="N134" i="34"/>
  <c r="N133" i="34"/>
  <c r="N132" i="34"/>
  <c r="N131" i="34"/>
  <c r="N130" i="34"/>
  <c r="O135" i="34"/>
  <c r="P135" i="34"/>
  <c r="N136" i="34"/>
  <c r="O136" i="34"/>
  <c r="P136" i="34"/>
  <c r="O137" i="34"/>
  <c r="P137" i="34"/>
  <c r="O138" i="34"/>
  <c r="P138" i="34"/>
  <c r="O139" i="34"/>
  <c r="P139" i="34"/>
  <c r="O140" i="34"/>
  <c r="P140" i="34"/>
  <c r="O141" i="34"/>
  <c r="P141" i="34"/>
  <c r="N142" i="34"/>
  <c r="O142" i="34"/>
  <c r="P142" i="34"/>
  <c r="N143" i="34"/>
  <c r="O143" i="34"/>
  <c r="P143" i="34"/>
  <c r="N144" i="34"/>
  <c r="O144" i="34"/>
  <c r="P144" i="34"/>
  <c r="N145" i="34"/>
  <c r="O145" i="34"/>
  <c r="P145" i="34"/>
  <c r="N146" i="34"/>
  <c r="O146" i="34"/>
  <c r="P146" i="34"/>
  <c r="N147" i="34"/>
  <c r="O147" i="34"/>
  <c r="P147" i="34"/>
  <c r="N148" i="34"/>
  <c r="O148" i="34"/>
  <c r="P148" i="34"/>
  <c r="N149" i="34"/>
  <c r="O149" i="34"/>
  <c r="P149" i="34"/>
  <c r="O150" i="34"/>
  <c r="P150" i="34"/>
  <c r="O151" i="34"/>
  <c r="P151" i="34"/>
  <c r="N152" i="34"/>
  <c r="O152" i="34"/>
  <c r="P152" i="34"/>
  <c r="N153" i="34"/>
  <c r="O153" i="34"/>
  <c r="P153" i="34"/>
  <c r="N154" i="34"/>
  <c r="O154" i="34"/>
  <c r="P154" i="34"/>
  <c r="N155" i="34"/>
  <c r="O155" i="34"/>
  <c r="P155" i="34"/>
  <c r="N156" i="34"/>
  <c r="O156" i="34"/>
  <c r="P156" i="34"/>
  <c r="N157" i="34"/>
  <c r="O157" i="34"/>
  <c r="P157" i="34"/>
  <c r="N158" i="34"/>
  <c r="O158" i="34"/>
  <c r="P158" i="34"/>
  <c r="N159" i="34"/>
  <c r="O159" i="34"/>
  <c r="P159" i="34"/>
  <c r="N160" i="34"/>
  <c r="O160" i="34"/>
  <c r="P160" i="34"/>
  <c r="N161" i="34"/>
  <c r="O161" i="34"/>
  <c r="P161" i="34"/>
  <c r="N162" i="34"/>
  <c r="O162" i="34"/>
  <c r="P162" i="34"/>
  <c r="N163" i="34"/>
  <c r="O163" i="34"/>
  <c r="P163" i="34"/>
  <c r="N164" i="34"/>
  <c r="O164" i="34"/>
  <c r="P164" i="34"/>
  <c r="N165" i="34"/>
  <c r="O165" i="34"/>
  <c r="P165" i="34"/>
  <c r="N166" i="34"/>
  <c r="O166" i="34"/>
  <c r="P166" i="34"/>
  <c r="N167" i="34"/>
  <c r="O167" i="34"/>
  <c r="P167" i="34"/>
  <c r="N168" i="34"/>
  <c r="O168" i="34"/>
  <c r="P168" i="34"/>
  <c r="N171" i="34"/>
  <c r="O171" i="34"/>
  <c r="P171" i="34"/>
  <c r="O130" i="34"/>
  <c r="P130" i="34"/>
  <c r="O131" i="34"/>
  <c r="P131" i="34"/>
  <c r="O132" i="34"/>
  <c r="P132" i="34"/>
  <c r="O133" i="34"/>
  <c r="P133" i="34"/>
  <c r="O134" i="34"/>
  <c r="P134" i="34"/>
  <c r="N126" i="34"/>
  <c r="N113" i="34"/>
  <c r="N112" i="34"/>
  <c r="N109" i="34"/>
  <c r="N108" i="34"/>
  <c r="N107" i="34"/>
  <c r="N106" i="34"/>
  <c r="N105" i="34"/>
  <c r="N104" i="34"/>
  <c r="N103" i="34"/>
  <c r="N102" i="34"/>
  <c r="N101" i="34"/>
  <c r="N100" i="34"/>
  <c r="N98" i="34"/>
  <c r="N97" i="34"/>
  <c r="O113" i="34"/>
  <c r="P113" i="34"/>
  <c r="N96" i="34"/>
  <c r="N95" i="34"/>
  <c r="N94" i="34"/>
  <c r="N93" i="34"/>
  <c r="N91" i="34"/>
  <c r="N90" i="34"/>
  <c r="N89" i="34"/>
  <c r="N88" i="34"/>
  <c r="N117" i="34"/>
  <c r="O117" i="34"/>
  <c r="P117" i="34"/>
  <c r="N118" i="34"/>
  <c r="O118" i="34"/>
  <c r="P118" i="34"/>
  <c r="N119" i="34"/>
  <c r="O119" i="34"/>
  <c r="P119" i="34"/>
  <c r="N120" i="34"/>
  <c r="O120" i="34"/>
  <c r="P120" i="34"/>
  <c r="N121" i="34"/>
  <c r="O121" i="34"/>
  <c r="P121" i="34"/>
  <c r="N122" i="34"/>
  <c r="O122" i="34"/>
  <c r="P122" i="34"/>
  <c r="N123" i="34"/>
  <c r="O123" i="34"/>
  <c r="P123" i="34"/>
  <c r="N124" i="34"/>
  <c r="O124" i="34"/>
  <c r="P124" i="34"/>
  <c r="N125" i="34"/>
  <c r="O125" i="34"/>
  <c r="P125" i="34"/>
  <c r="O126" i="34"/>
  <c r="P126" i="34"/>
  <c r="O89" i="34"/>
  <c r="P89" i="34"/>
  <c r="O90" i="34"/>
  <c r="P90" i="34"/>
  <c r="O91" i="34"/>
  <c r="P91" i="34"/>
  <c r="N92" i="34"/>
  <c r="O92" i="34"/>
  <c r="P92" i="34"/>
  <c r="O93" i="34"/>
  <c r="P93" i="34"/>
  <c r="O94" i="34"/>
  <c r="P94" i="34"/>
  <c r="O95" i="34"/>
  <c r="P95" i="34"/>
  <c r="O96" i="34"/>
  <c r="P96" i="34"/>
  <c r="O97" i="34"/>
  <c r="P97" i="34"/>
  <c r="O98" i="34"/>
  <c r="P98" i="34"/>
  <c r="N99" i="34"/>
  <c r="O99" i="34"/>
  <c r="P99" i="34"/>
  <c r="O100" i="34"/>
  <c r="P100" i="34"/>
  <c r="O101" i="34"/>
  <c r="P101" i="34"/>
  <c r="O102" i="34"/>
  <c r="P102" i="34"/>
  <c r="O103" i="34"/>
  <c r="P103" i="34"/>
  <c r="O104" i="34"/>
  <c r="P104" i="34"/>
  <c r="O105" i="34"/>
  <c r="P105" i="34"/>
  <c r="O106" i="34"/>
  <c r="P106" i="34"/>
  <c r="O107" i="34"/>
  <c r="P107" i="34"/>
  <c r="O108" i="34"/>
  <c r="P108" i="34"/>
  <c r="O109" i="34"/>
  <c r="P109" i="34"/>
  <c r="N110" i="34"/>
  <c r="O110" i="34"/>
  <c r="P110" i="34"/>
  <c r="N111" i="34"/>
  <c r="O111" i="34"/>
  <c r="P111" i="34"/>
  <c r="O112" i="34"/>
  <c r="P112" i="34"/>
  <c r="N116" i="34"/>
  <c r="O116" i="34"/>
  <c r="P116" i="34"/>
  <c r="N85" i="34"/>
  <c r="N84" i="34"/>
  <c r="N83" i="34"/>
  <c r="O82" i="34"/>
  <c r="P82" i="34"/>
  <c r="N82" i="34"/>
  <c r="N81" i="34"/>
  <c r="N80" i="34"/>
  <c r="N79" i="34"/>
  <c r="N77" i="34"/>
  <c r="N76" i="34"/>
  <c r="N74" i="34"/>
  <c r="N73" i="34"/>
  <c r="O88" i="34"/>
  <c r="P88" i="34"/>
  <c r="N72" i="34"/>
  <c r="N75" i="34"/>
  <c r="N78" i="34"/>
  <c r="N71" i="34"/>
  <c r="N70" i="34"/>
  <c r="N69" i="34"/>
  <c r="N68" i="34"/>
  <c r="N67" i="34"/>
  <c r="N66" i="34"/>
  <c r="N65" i="34"/>
  <c r="N64" i="34"/>
  <c r="N63" i="34"/>
  <c r="O71" i="34"/>
  <c r="P71" i="34"/>
  <c r="O72" i="34"/>
  <c r="P72" i="34"/>
  <c r="O73" i="34"/>
  <c r="P73" i="34"/>
  <c r="O74" i="34"/>
  <c r="P74" i="34"/>
  <c r="O75" i="34"/>
  <c r="P75" i="34"/>
  <c r="O76" i="34"/>
  <c r="P76" i="34"/>
  <c r="O77" i="34"/>
  <c r="P77" i="34"/>
  <c r="O78" i="34"/>
  <c r="P78" i="34"/>
  <c r="O79" i="34"/>
  <c r="P79" i="34"/>
  <c r="O80" i="34"/>
  <c r="P80" i="34"/>
  <c r="O81" i="34"/>
  <c r="P81" i="34"/>
  <c r="O83" i="34"/>
  <c r="P83" i="34"/>
  <c r="O84" i="34"/>
  <c r="P84" i="34"/>
  <c r="O85" i="34"/>
  <c r="P85" i="34"/>
  <c r="O62" i="34"/>
  <c r="P62" i="34"/>
  <c r="O63" i="34"/>
  <c r="P63" i="34"/>
  <c r="O64" i="34"/>
  <c r="P64" i="34"/>
  <c r="O65" i="34"/>
  <c r="P65" i="34"/>
  <c r="O66" i="34"/>
  <c r="P66" i="34"/>
  <c r="O67" i="34"/>
  <c r="P67" i="34"/>
  <c r="O68" i="34"/>
  <c r="P68" i="34"/>
  <c r="O69" i="34"/>
  <c r="P69" i="34"/>
  <c r="O70" i="34"/>
  <c r="P70" i="34"/>
  <c r="N62" i="34"/>
  <c r="N57" i="34"/>
  <c r="N56" i="34"/>
  <c r="N55" i="34"/>
  <c r="N54" i="34"/>
  <c r="N53" i="34"/>
  <c r="N52" i="34"/>
  <c r="N50" i="34"/>
  <c r="N49" i="34"/>
  <c r="N48" i="34"/>
  <c r="N42" i="34"/>
  <c r="N41" i="34"/>
  <c r="N40" i="34"/>
  <c r="N39" i="34"/>
  <c r="O54" i="34"/>
  <c r="P54" i="34"/>
  <c r="O55" i="34"/>
  <c r="P55" i="34"/>
  <c r="O56" i="34"/>
  <c r="P56" i="34"/>
  <c r="O57" i="34"/>
  <c r="P57" i="34"/>
  <c r="N58" i="34"/>
  <c r="O58" i="34"/>
  <c r="P58" i="34"/>
  <c r="N36" i="34"/>
  <c r="N35" i="34"/>
  <c r="N34" i="34"/>
  <c r="N33" i="34"/>
  <c r="N32" i="34"/>
  <c r="N31" i="34"/>
  <c r="N26" i="34"/>
  <c r="N24" i="34"/>
  <c r="N23" i="34"/>
  <c r="N22" i="34"/>
  <c r="N21" i="34"/>
  <c r="N20" i="34"/>
  <c r="N19" i="34"/>
  <c r="N18" i="34"/>
  <c r="N17" i="34"/>
  <c r="O40" i="34"/>
  <c r="P40" i="34"/>
  <c r="O41" i="34"/>
  <c r="P41" i="34"/>
  <c r="O42" i="34"/>
  <c r="P42" i="34"/>
  <c r="N43" i="34"/>
  <c r="O43" i="34"/>
  <c r="P43" i="34"/>
  <c r="N44" i="34"/>
  <c r="O44" i="34"/>
  <c r="P44" i="34"/>
  <c r="N45" i="34"/>
  <c r="O45" i="34"/>
  <c r="P45" i="34"/>
  <c r="N46" i="34"/>
  <c r="O46" i="34"/>
  <c r="P46" i="34"/>
  <c r="N47" i="34"/>
  <c r="O47" i="34"/>
  <c r="P47" i="34"/>
  <c r="O48" i="34"/>
  <c r="P48" i="34"/>
  <c r="O49" i="34"/>
  <c r="P49" i="34"/>
  <c r="O50" i="34"/>
  <c r="P50" i="34"/>
  <c r="N51" i="34"/>
  <c r="O51" i="34"/>
  <c r="P51" i="34"/>
  <c r="O52" i="34"/>
  <c r="P52" i="34"/>
  <c r="O53" i="34"/>
  <c r="P53" i="34"/>
  <c r="P39" i="34"/>
  <c r="O39" i="34"/>
  <c r="O19" i="34"/>
  <c r="P19" i="34"/>
  <c r="O20" i="34"/>
  <c r="P20" i="34"/>
  <c r="O21" i="34"/>
  <c r="P21" i="34"/>
  <c r="O22" i="34"/>
  <c r="P22" i="34"/>
  <c r="O23" i="34"/>
  <c r="P23" i="34"/>
  <c r="O24" i="34"/>
  <c r="P24" i="34"/>
  <c r="N25" i="34"/>
  <c r="O25" i="34"/>
  <c r="P25" i="34"/>
  <c r="O26" i="34"/>
  <c r="P26" i="34"/>
  <c r="N27" i="34"/>
  <c r="O27" i="34"/>
  <c r="P27" i="34"/>
  <c r="N28" i="34"/>
  <c r="O28" i="34"/>
  <c r="P28" i="34"/>
  <c r="N29" i="34"/>
  <c r="O29" i="34"/>
  <c r="P29" i="34"/>
  <c r="N30" i="34"/>
  <c r="O30" i="34"/>
  <c r="P30" i="34"/>
  <c r="O31" i="34"/>
  <c r="P31" i="34"/>
  <c r="O32" i="34"/>
  <c r="P32" i="34"/>
  <c r="O33" i="34"/>
  <c r="P33" i="34"/>
  <c r="O34" i="34"/>
  <c r="P34" i="34"/>
  <c r="O35" i="34"/>
  <c r="P35" i="34"/>
  <c r="O36" i="34"/>
  <c r="P36" i="34"/>
  <c r="P18" i="34"/>
  <c r="O18" i="34"/>
  <c r="P17" i="34"/>
  <c r="O17" i="34"/>
  <c r="O4" i="34"/>
  <c r="P4" i="34"/>
  <c r="O5" i="34"/>
  <c r="P5" i="34"/>
  <c r="O6" i="34"/>
  <c r="P6" i="34"/>
  <c r="O7" i="34"/>
  <c r="P7" i="34"/>
  <c r="O8" i="34"/>
  <c r="P8" i="34"/>
  <c r="O9" i="34"/>
  <c r="P9" i="34"/>
  <c r="O10" i="34"/>
  <c r="P10" i="34"/>
  <c r="O11" i="34"/>
  <c r="P11" i="34"/>
  <c r="O12" i="34"/>
  <c r="P12" i="34"/>
  <c r="O13" i="34"/>
  <c r="P13" i="34"/>
  <c r="O14" i="34"/>
  <c r="P14" i="34"/>
  <c r="N14" i="34"/>
  <c r="N13" i="34"/>
  <c r="N12" i="34"/>
  <c r="N11" i="34"/>
  <c r="N10" i="34"/>
  <c r="N9" i="34"/>
  <c r="N8" i="34"/>
  <c r="N7" i="34"/>
  <c r="N6" i="34"/>
  <c r="N5" i="34"/>
  <c r="N4" i="34"/>
  <c r="P3" i="34"/>
  <c r="O3" i="34"/>
  <c r="N3" i="34"/>
  <c r="N1215" i="33"/>
  <c r="N1214" i="33"/>
  <c r="N1213" i="33"/>
  <c r="N1212" i="33"/>
  <c r="N1211" i="33"/>
  <c r="N1210" i="33"/>
  <c r="N1209" i="33"/>
  <c r="N1208" i="33"/>
  <c r="N1207" i="33"/>
  <c r="N1206" i="33"/>
  <c r="N1205" i="33"/>
  <c r="N1204" i="33"/>
  <c r="N1199" i="33"/>
  <c r="O1199" i="33"/>
  <c r="P1199" i="33"/>
  <c r="N1198" i="33"/>
  <c r="N1197" i="33"/>
  <c r="N1196" i="33"/>
  <c r="N1195" i="33"/>
  <c r="N1194" i="33"/>
  <c r="N1193" i="33"/>
  <c r="O1193" i="33"/>
  <c r="P1193" i="33"/>
  <c r="N1189" i="33"/>
  <c r="N1188" i="33"/>
  <c r="N1187" i="33"/>
  <c r="N1186" i="33"/>
  <c r="N1185" i="33"/>
  <c r="N1184" i="33"/>
  <c r="O1189" i="33"/>
  <c r="P1189" i="33"/>
  <c r="N1190" i="33"/>
  <c r="O1190" i="33"/>
  <c r="P1190" i="33"/>
  <c r="N1175" i="33"/>
  <c r="N1174" i="33"/>
  <c r="N1173" i="33"/>
  <c r="N1172" i="33"/>
  <c r="N1171" i="33"/>
  <c r="N1163" i="33"/>
  <c r="N1162" i="33"/>
  <c r="N1161" i="33"/>
  <c r="N1160" i="33"/>
  <c r="N1159" i="33"/>
  <c r="N1158" i="33"/>
  <c r="N1143" i="33"/>
  <c r="N1142" i="33"/>
  <c r="N1141" i="33"/>
  <c r="N1140" i="33"/>
  <c r="N1139" i="33"/>
  <c r="N1134" i="33"/>
  <c r="N1133" i="33"/>
  <c r="N1132" i="33"/>
  <c r="N1131" i="33"/>
  <c r="N1130" i="33"/>
  <c r="N1129" i="33"/>
  <c r="N1128" i="33"/>
  <c r="O1128" i="33"/>
  <c r="P1128" i="33"/>
  <c r="N1169" i="33"/>
  <c r="O1169" i="33"/>
  <c r="P1169" i="33"/>
  <c r="N1170" i="33"/>
  <c r="O1170" i="33"/>
  <c r="P1170" i="33"/>
  <c r="O1171" i="33"/>
  <c r="P1171" i="33"/>
  <c r="O1172" i="33"/>
  <c r="P1172" i="33"/>
  <c r="O1173" i="33"/>
  <c r="P1173" i="33"/>
  <c r="O1174" i="33"/>
  <c r="P1174" i="33"/>
  <c r="O1175" i="33"/>
  <c r="P1175" i="33"/>
  <c r="N1176" i="33"/>
  <c r="O1176" i="33"/>
  <c r="P1176" i="33"/>
  <c r="N1177" i="33"/>
  <c r="O1177" i="33"/>
  <c r="P1177" i="33"/>
  <c r="N1178" i="33"/>
  <c r="O1178" i="33"/>
  <c r="P1178" i="33"/>
  <c r="N1179" i="33"/>
  <c r="O1179" i="33"/>
  <c r="P1179" i="33"/>
  <c r="N1180" i="33"/>
  <c r="O1180" i="33"/>
  <c r="P1180" i="33"/>
  <c r="N1181" i="33"/>
  <c r="O1181" i="33"/>
  <c r="P1181" i="33"/>
  <c r="N1182" i="33"/>
  <c r="O1182" i="33"/>
  <c r="P1182" i="33"/>
  <c r="N1183" i="33"/>
  <c r="O1183" i="33"/>
  <c r="P1183" i="33"/>
  <c r="O1184" i="33"/>
  <c r="P1184" i="33"/>
  <c r="O1185" i="33"/>
  <c r="P1185" i="33"/>
  <c r="O1186" i="33"/>
  <c r="P1186" i="33"/>
  <c r="O1187" i="33"/>
  <c r="P1187" i="33"/>
  <c r="O1188" i="33"/>
  <c r="P1188" i="33"/>
  <c r="O1194" i="33"/>
  <c r="P1194" i="33"/>
  <c r="O1195" i="33"/>
  <c r="P1195" i="33"/>
  <c r="O1196" i="33"/>
  <c r="P1196" i="33"/>
  <c r="O1197" i="33"/>
  <c r="P1197" i="33"/>
  <c r="O1198" i="33"/>
  <c r="P1198" i="33"/>
  <c r="N1200" i="33"/>
  <c r="O1200" i="33"/>
  <c r="P1200" i="33"/>
  <c r="N1201" i="33"/>
  <c r="O1201" i="33"/>
  <c r="P1201" i="33"/>
  <c r="N1202" i="33"/>
  <c r="O1202" i="33"/>
  <c r="P1202" i="33"/>
  <c r="N1203" i="33"/>
  <c r="O1203" i="33"/>
  <c r="P1203" i="33"/>
  <c r="O1204" i="33"/>
  <c r="P1204" i="33"/>
  <c r="O1205" i="33"/>
  <c r="P1205" i="33"/>
  <c r="O1206" i="33"/>
  <c r="P1206" i="33"/>
  <c r="O1207" i="33"/>
  <c r="P1207" i="33"/>
  <c r="O1208" i="33"/>
  <c r="P1208" i="33"/>
  <c r="O1209" i="33"/>
  <c r="P1209" i="33"/>
  <c r="O1210" i="33"/>
  <c r="P1210" i="33"/>
  <c r="O1211" i="33"/>
  <c r="P1211" i="33"/>
  <c r="O1212" i="33"/>
  <c r="P1212" i="33"/>
  <c r="O1213" i="33"/>
  <c r="P1213" i="33"/>
  <c r="O1214" i="33"/>
  <c r="P1214" i="33"/>
  <c r="O1215" i="33"/>
  <c r="P1215" i="33"/>
  <c r="O1159" i="33"/>
  <c r="P1159" i="33"/>
  <c r="O1160" i="33"/>
  <c r="P1160" i="33"/>
  <c r="O1161" i="33"/>
  <c r="P1161" i="33"/>
  <c r="O1162" i="33"/>
  <c r="P1162" i="33"/>
  <c r="O1163" i="33"/>
  <c r="P1163" i="33"/>
  <c r="N1166" i="33"/>
  <c r="O1166" i="33"/>
  <c r="P1166" i="33"/>
  <c r="N1167" i="33"/>
  <c r="O1167" i="33"/>
  <c r="P1167" i="33"/>
  <c r="N1168" i="33"/>
  <c r="O1168" i="33"/>
  <c r="P1168" i="33"/>
  <c r="N1152" i="33"/>
  <c r="O1152" i="33"/>
  <c r="P1152" i="33"/>
  <c r="N1153" i="33"/>
  <c r="O1153" i="33"/>
  <c r="P1153" i="33"/>
  <c r="N1154" i="33"/>
  <c r="O1154" i="33"/>
  <c r="P1154" i="33"/>
  <c r="N1155" i="33"/>
  <c r="O1155" i="33"/>
  <c r="P1155" i="33"/>
  <c r="N1156" i="33"/>
  <c r="O1156" i="33"/>
  <c r="P1156" i="33"/>
  <c r="N1157" i="33"/>
  <c r="O1157" i="33"/>
  <c r="P1157" i="33"/>
  <c r="O1158" i="33"/>
  <c r="P1158" i="33"/>
  <c r="O1130" i="33"/>
  <c r="P1130" i="33"/>
  <c r="O1131" i="33"/>
  <c r="P1131" i="33"/>
  <c r="O1132" i="33"/>
  <c r="P1132" i="33"/>
  <c r="O1133" i="33"/>
  <c r="P1133" i="33"/>
  <c r="O1134" i="33"/>
  <c r="P1134" i="33"/>
  <c r="N1135" i="33"/>
  <c r="O1135" i="33"/>
  <c r="P1135" i="33"/>
  <c r="N1136" i="33"/>
  <c r="O1136" i="33"/>
  <c r="P1136" i="33"/>
  <c r="N1137" i="33"/>
  <c r="O1137" i="33"/>
  <c r="P1137" i="33"/>
  <c r="N1138" i="33"/>
  <c r="O1138" i="33"/>
  <c r="P1138" i="33"/>
  <c r="O1139" i="33"/>
  <c r="P1139" i="33"/>
  <c r="O1140" i="33"/>
  <c r="P1140" i="33"/>
  <c r="O1141" i="33"/>
  <c r="P1141" i="33"/>
  <c r="O1142" i="33"/>
  <c r="P1142" i="33"/>
  <c r="O1143" i="33"/>
  <c r="P1143" i="33"/>
  <c r="N1144" i="33"/>
  <c r="O1144" i="33"/>
  <c r="P1144" i="33"/>
  <c r="N1145" i="33"/>
  <c r="O1145" i="33"/>
  <c r="P1145" i="33"/>
  <c r="N1146" i="33"/>
  <c r="O1146" i="33"/>
  <c r="P1146" i="33"/>
  <c r="N1147" i="33"/>
  <c r="O1147" i="33"/>
  <c r="P1147" i="33"/>
  <c r="N1148" i="33"/>
  <c r="O1148" i="33"/>
  <c r="P1148" i="33"/>
  <c r="N1149" i="33"/>
  <c r="O1149" i="33"/>
  <c r="P1149" i="33"/>
  <c r="O1129" i="33"/>
  <c r="P1129" i="33"/>
  <c r="N1124" i="33"/>
  <c r="N1123" i="33"/>
  <c r="N1122" i="33"/>
  <c r="N1121" i="33"/>
  <c r="N1120" i="33"/>
  <c r="N1119" i="33"/>
  <c r="N1118" i="33"/>
  <c r="N1117" i="33"/>
  <c r="N1116" i="33"/>
  <c r="N1115" i="33"/>
  <c r="N1106" i="33"/>
  <c r="N1105" i="33"/>
  <c r="N1104" i="33"/>
  <c r="N1099" i="33"/>
  <c r="N1098" i="33"/>
  <c r="N1097" i="33"/>
  <c r="N1096" i="33"/>
  <c r="N1095" i="33"/>
  <c r="N1094" i="33"/>
  <c r="N1088" i="33"/>
  <c r="N1086" i="33"/>
  <c r="N1085" i="33"/>
  <c r="N1081" i="33"/>
  <c r="N1080" i="33"/>
  <c r="N1079" i="33"/>
  <c r="N1078" i="33"/>
  <c r="N1077" i="33"/>
  <c r="N1076" i="33"/>
  <c r="O1116" i="33"/>
  <c r="P1116" i="33"/>
  <c r="O1117" i="33"/>
  <c r="P1117" i="33"/>
  <c r="O1118" i="33"/>
  <c r="P1118" i="33"/>
  <c r="O1119" i="33"/>
  <c r="P1119" i="33"/>
  <c r="O1120" i="33"/>
  <c r="P1120" i="33"/>
  <c r="O1121" i="33"/>
  <c r="P1121" i="33"/>
  <c r="O1122" i="33"/>
  <c r="P1122" i="33"/>
  <c r="O1123" i="33"/>
  <c r="P1123" i="33"/>
  <c r="O1124" i="33"/>
  <c r="P1124" i="33"/>
  <c r="N1089" i="33"/>
  <c r="O1089" i="33"/>
  <c r="P1089" i="33"/>
  <c r="N1090" i="33"/>
  <c r="O1090" i="33"/>
  <c r="P1090" i="33"/>
  <c r="N1091" i="33"/>
  <c r="O1091" i="33"/>
  <c r="P1091" i="33"/>
  <c r="N1092" i="33"/>
  <c r="O1092" i="33"/>
  <c r="P1092" i="33"/>
  <c r="N1093" i="33"/>
  <c r="O1093" i="33"/>
  <c r="P1093" i="33"/>
  <c r="O1094" i="33"/>
  <c r="P1094" i="33"/>
  <c r="O1095" i="33"/>
  <c r="P1095" i="33"/>
  <c r="O1096" i="33"/>
  <c r="P1096" i="33"/>
  <c r="O1097" i="33"/>
  <c r="P1097" i="33"/>
  <c r="O1098" i="33"/>
  <c r="P1098" i="33"/>
  <c r="O1099" i="33"/>
  <c r="P1099" i="33"/>
  <c r="N1100" i="33"/>
  <c r="O1100" i="33"/>
  <c r="P1100" i="33"/>
  <c r="N1101" i="33"/>
  <c r="O1101" i="33"/>
  <c r="P1101" i="33"/>
  <c r="N1102" i="33"/>
  <c r="O1102" i="33"/>
  <c r="P1102" i="33"/>
  <c r="N1103" i="33"/>
  <c r="O1103" i="33"/>
  <c r="P1103" i="33"/>
  <c r="O1104" i="33"/>
  <c r="P1104" i="33"/>
  <c r="O1105" i="33"/>
  <c r="P1105" i="33"/>
  <c r="O1106" i="33"/>
  <c r="P1106" i="33"/>
  <c r="N1109" i="33"/>
  <c r="O1109" i="33"/>
  <c r="P1109" i="33"/>
  <c r="N1110" i="33"/>
  <c r="O1110" i="33"/>
  <c r="P1110" i="33"/>
  <c r="N1111" i="33"/>
  <c r="O1111" i="33"/>
  <c r="P1111" i="33"/>
  <c r="N1112" i="33"/>
  <c r="O1112" i="33"/>
  <c r="P1112" i="33"/>
  <c r="N1113" i="33"/>
  <c r="O1113" i="33"/>
  <c r="P1113" i="33"/>
  <c r="N1114" i="33"/>
  <c r="O1114" i="33"/>
  <c r="P1114" i="33"/>
  <c r="O1115" i="33"/>
  <c r="P1115" i="33"/>
  <c r="O1076" i="33"/>
  <c r="P1076" i="33"/>
  <c r="O1077" i="33"/>
  <c r="P1077" i="33"/>
  <c r="O1078" i="33"/>
  <c r="P1078" i="33"/>
  <c r="O1079" i="33"/>
  <c r="P1079" i="33"/>
  <c r="O1080" i="33"/>
  <c r="P1080" i="33"/>
  <c r="O1081" i="33"/>
  <c r="P1081" i="33"/>
  <c r="N1084" i="33"/>
  <c r="O1084" i="33"/>
  <c r="P1084" i="33"/>
  <c r="O1085" i="33"/>
  <c r="P1085" i="33"/>
  <c r="O1086" i="33"/>
  <c r="P1086" i="33"/>
  <c r="N1087" i="33"/>
  <c r="O1087" i="33"/>
  <c r="P1087" i="33"/>
  <c r="O1088" i="33"/>
  <c r="P1088" i="33"/>
  <c r="N1071" i="33"/>
  <c r="O1071" i="33"/>
  <c r="P1071" i="33"/>
  <c r="N1072" i="33"/>
  <c r="O1072" i="33"/>
  <c r="P1072" i="33"/>
  <c r="N1073" i="33"/>
  <c r="O1073" i="33"/>
  <c r="P1073" i="33"/>
  <c r="N1074" i="33"/>
  <c r="O1074" i="33"/>
  <c r="P1074" i="33"/>
  <c r="N1075" i="33"/>
  <c r="O1075" i="33"/>
  <c r="P1075" i="33"/>
  <c r="N1067" i="33"/>
  <c r="N1066" i="33"/>
  <c r="N1065" i="33"/>
  <c r="N1064" i="33"/>
  <c r="N1062" i="33"/>
  <c r="N1061" i="33"/>
  <c r="N1060" i="33"/>
  <c r="N1059" i="33"/>
  <c r="N1058" i="33"/>
  <c r="N1057" i="33"/>
  <c r="N1056" i="33"/>
  <c r="N1055" i="33"/>
  <c r="N1054" i="33"/>
  <c r="O1066" i="33"/>
  <c r="P1066" i="33"/>
  <c r="O1067" i="33"/>
  <c r="P1067" i="33"/>
  <c r="N1063" i="33"/>
  <c r="N1053" i="33"/>
  <c r="N1052" i="33"/>
  <c r="N1051" i="33"/>
  <c r="N1050" i="33"/>
  <c r="O1065" i="33"/>
  <c r="P1065" i="33"/>
  <c r="N1049" i="33"/>
  <c r="O1052" i="33"/>
  <c r="P1052" i="33"/>
  <c r="O1053" i="33"/>
  <c r="P1053" i="33"/>
  <c r="O1054" i="33"/>
  <c r="P1054" i="33"/>
  <c r="O1055" i="33"/>
  <c r="P1055" i="33"/>
  <c r="O1056" i="33"/>
  <c r="P1056" i="33"/>
  <c r="O1057" i="33"/>
  <c r="P1057" i="33"/>
  <c r="O1058" i="33"/>
  <c r="P1058" i="33"/>
  <c r="O1059" i="33"/>
  <c r="P1059" i="33"/>
  <c r="O1060" i="33"/>
  <c r="P1060" i="33"/>
  <c r="O1061" i="33"/>
  <c r="P1061" i="33"/>
  <c r="O1062" i="33"/>
  <c r="P1062" i="33"/>
  <c r="O1063" i="33"/>
  <c r="P1063" i="33"/>
  <c r="O1064" i="33"/>
  <c r="P1064" i="33"/>
  <c r="N1046" i="33"/>
  <c r="O1046" i="33"/>
  <c r="P1046" i="33"/>
  <c r="N1047" i="33"/>
  <c r="O1047" i="33"/>
  <c r="P1047" i="33"/>
  <c r="N1048" i="33"/>
  <c r="O1048" i="33"/>
  <c r="P1048" i="33"/>
  <c r="O1049" i="33"/>
  <c r="P1049" i="33"/>
  <c r="O1050" i="33"/>
  <c r="P1050" i="33"/>
  <c r="O1051" i="33"/>
  <c r="P1051" i="33"/>
  <c r="N1035" i="33"/>
  <c r="N1034" i="33"/>
  <c r="N1033" i="33"/>
  <c r="N1032" i="33"/>
  <c r="N1031" i="33"/>
  <c r="N1029" i="33"/>
  <c r="N1028" i="33"/>
  <c r="N1027" i="33"/>
  <c r="N1026" i="33"/>
  <c r="N1025" i="33"/>
  <c r="O1028" i="33"/>
  <c r="P1028" i="33"/>
  <c r="O1029" i="33"/>
  <c r="P1029" i="33"/>
  <c r="N1030" i="33"/>
  <c r="O1030" i="33"/>
  <c r="P1030" i="33"/>
  <c r="O1031" i="33"/>
  <c r="P1031" i="33"/>
  <c r="O1032" i="33"/>
  <c r="P1032" i="33"/>
  <c r="O1033" i="33"/>
  <c r="P1033" i="33"/>
  <c r="O1034" i="33"/>
  <c r="P1034" i="33"/>
  <c r="O1035" i="33"/>
  <c r="P1035" i="33"/>
  <c r="N1036" i="33"/>
  <c r="O1036" i="33"/>
  <c r="P1036" i="33"/>
  <c r="N1037" i="33"/>
  <c r="O1037" i="33"/>
  <c r="P1037" i="33"/>
  <c r="N1038" i="33"/>
  <c r="O1038" i="33"/>
  <c r="P1038" i="33"/>
  <c r="N1039" i="33"/>
  <c r="O1039" i="33"/>
  <c r="P1039" i="33"/>
  <c r="N1040" i="33"/>
  <c r="O1040" i="33"/>
  <c r="P1040" i="33"/>
  <c r="N1041" i="33"/>
  <c r="O1041" i="33"/>
  <c r="P1041" i="33"/>
  <c r="N1042" i="33"/>
  <c r="O1042" i="33"/>
  <c r="P1042" i="33"/>
  <c r="N1043" i="33"/>
  <c r="O1043" i="33"/>
  <c r="P1043" i="33"/>
  <c r="N997" i="33"/>
  <c r="O997" i="33"/>
  <c r="P997" i="33"/>
  <c r="N998" i="33"/>
  <c r="O998" i="33"/>
  <c r="P998" i="33"/>
  <c r="N999" i="33"/>
  <c r="O999" i="33"/>
  <c r="P999" i="33"/>
  <c r="N1000" i="33"/>
  <c r="O1000" i="33"/>
  <c r="P1000" i="33"/>
  <c r="N1001" i="33"/>
  <c r="O1001" i="33"/>
  <c r="P1001" i="33"/>
  <c r="N1002" i="33"/>
  <c r="O1002" i="33"/>
  <c r="P1002" i="33"/>
  <c r="N1003" i="33"/>
  <c r="O1003" i="33"/>
  <c r="P1003" i="33"/>
  <c r="N1004" i="33"/>
  <c r="O1004" i="33"/>
  <c r="P1004" i="33"/>
  <c r="N1005" i="33"/>
  <c r="O1005" i="33"/>
  <c r="P1005" i="33"/>
  <c r="N1006" i="33"/>
  <c r="O1006" i="33"/>
  <c r="P1006" i="33"/>
  <c r="N1007" i="33"/>
  <c r="O1007" i="33"/>
  <c r="P1007" i="33"/>
  <c r="N1008" i="33"/>
  <c r="O1008" i="33"/>
  <c r="P1008" i="33"/>
  <c r="N1009" i="33"/>
  <c r="O1009" i="33"/>
  <c r="P1009" i="33"/>
  <c r="N1010" i="33"/>
  <c r="O1010" i="33"/>
  <c r="P1010" i="33"/>
  <c r="N1011" i="33"/>
  <c r="O1011" i="33"/>
  <c r="P1011" i="33"/>
  <c r="N1012" i="33"/>
  <c r="O1012" i="33"/>
  <c r="P1012" i="33"/>
  <c r="N1013" i="33"/>
  <c r="O1013" i="33"/>
  <c r="P1013" i="33"/>
  <c r="N1014" i="33"/>
  <c r="O1014" i="33"/>
  <c r="P1014" i="33"/>
  <c r="N1015" i="33"/>
  <c r="O1015" i="33"/>
  <c r="P1015" i="33"/>
  <c r="N1016" i="33"/>
  <c r="O1016" i="33"/>
  <c r="P1016" i="33"/>
  <c r="N1017" i="33"/>
  <c r="O1017" i="33"/>
  <c r="P1017" i="33"/>
  <c r="N1018" i="33"/>
  <c r="O1018" i="33"/>
  <c r="P1018" i="33"/>
  <c r="N1019" i="33"/>
  <c r="O1019" i="33"/>
  <c r="P1019" i="33"/>
  <c r="N1020" i="33"/>
  <c r="O1020" i="33"/>
  <c r="P1020" i="33"/>
  <c r="N1021" i="33"/>
  <c r="O1021" i="33"/>
  <c r="P1021" i="33"/>
  <c r="N1022" i="33"/>
  <c r="O1022" i="33"/>
  <c r="P1022" i="33"/>
  <c r="N1023" i="33"/>
  <c r="O1023" i="33"/>
  <c r="P1023" i="33"/>
  <c r="N1024" i="33"/>
  <c r="O1024" i="33"/>
  <c r="P1024" i="33"/>
  <c r="O1025" i="33"/>
  <c r="P1025" i="33"/>
  <c r="O1026" i="33"/>
  <c r="P1026" i="33"/>
  <c r="O1027" i="33"/>
  <c r="P1027" i="33"/>
  <c r="N992" i="33"/>
  <c r="O992" i="33"/>
  <c r="P992" i="33"/>
  <c r="N993" i="33"/>
  <c r="O993" i="33"/>
  <c r="P993" i="33"/>
  <c r="N994" i="33"/>
  <c r="O994" i="33"/>
  <c r="P994" i="33"/>
  <c r="N995" i="33"/>
  <c r="O995" i="33"/>
  <c r="P995" i="33"/>
  <c r="N996" i="33"/>
  <c r="O996" i="33"/>
  <c r="P996" i="33"/>
  <c r="N988" i="33"/>
  <c r="N987" i="33"/>
  <c r="N985" i="33"/>
  <c r="N984" i="33"/>
  <c r="N983" i="33"/>
  <c r="N982" i="33"/>
  <c r="N981" i="33"/>
  <c r="N980" i="33"/>
  <c r="O981" i="33"/>
  <c r="P981" i="33"/>
  <c r="O982" i="33"/>
  <c r="P982" i="33"/>
  <c r="O983" i="33"/>
  <c r="P983" i="33"/>
  <c r="O984" i="33"/>
  <c r="P984" i="33"/>
  <c r="O985" i="33"/>
  <c r="P985" i="33"/>
  <c r="N986" i="33"/>
  <c r="O986" i="33"/>
  <c r="P986" i="33"/>
  <c r="O987" i="33"/>
  <c r="P987" i="33"/>
  <c r="O988" i="33"/>
  <c r="P988" i="33"/>
  <c r="N964" i="33"/>
  <c r="N960" i="33"/>
  <c r="N978" i="33"/>
  <c r="O978" i="33"/>
  <c r="P978" i="33"/>
  <c r="N979" i="33"/>
  <c r="O979" i="33"/>
  <c r="P979" i="33"/>
  <c r="O980" i="33"/>
  <c r="P980" i="33"/>
  <c r="N952" i="33"/>
  <c r="N951" i="33"/>
  <c r="N950" i="33"/>
  <c r="N948" i="33"/>
  <c r="N946" i="33"/>
  <c r="N947" i="33"/>
  <c r="O947" i="33"/>
  <c r="P947" i="33"/>
  <c r="O948" i="33"/>
  <c r="P948" i="33"/>
  <c r="N949" i="33"/>
  <c r="O949" i="33"/>
  <c r="P949" i="33"/>
  <c r="O950" i="33"/>
  <c r="P950" i="33"/>
  <c r="O951" i="33"/>
  <c r="P951" i="33"/>
  <c r="O952" i="33"/>
  <c r="P952" i="33"/>
  <c r="N953" i="33"/>
  <c r="O953" i="33"/>
  <c r="P953" i="33"/>
  <c r="N954" i="33"/>
  <c r="O954" i="33"/>
  <c r="P954" i="33"/>
  <c r="N955" i="33"/>
  <c r="O955" i="33"/>
  <c r="P955" i="33"/>
  <c r="N956" i="33"/>
  <c r="O956" i="33"/>
  <c r="P956" i="33"/>
  <c r="N957" i="33"/>
  <c r="O957" i="33"/>
  <c r="P957" i="33"/>
  <c r="N958" i="33"/>
  <c r="O958" i="33"/>
  <c r="P958" i="33"/>
  <c r="N959" i="33"/>
  <c r="O959" i="33"/>
  <c r="P959" i="33"/>
  <c r="O960" i="33"/>
  <c r="P960" i="33"/>
  <c r="N961" i="33"/>
  <c r="O961" i="33"/>
  <c r="P961" i="33"/>
  <c r="N962" i="33"/>
  <c r="O962" i="33"/>
  <c r="P962" i="33"/>
  <c r="N963" i="33"/>
  <c r="O963" i="33"/>
  <c r="P963" i="33"/>
  <c r="O964" i="33"/>
  <c r="P964" i="33"/>
  <c r="N965" i="33"/>
  <c r="O965" i="33"/>
  <c r="P965" i="33"/>
  <c r="N966" i="33"/>
  <c r="O966" i="33"/>
  <c r="P966" i="33"/>
  <c r="N967" i="33"/>
  <c r="O967" i="33"/>
  <c r="P967" i="33"/>
  <c r="N968" i="33"/>
  <c r="O968" i="33"/>
  <c r="P968" i="33"/>
  <c r="N969" i="33"/>
  <c r="O969" i="33"/>
  <c r="P969" i="33"/>
  <c r="N970" i="33"/>
  <c r="O970" i="33"/>
  <c r="P970" i="33"/>
  <c r="N971" i="33"/>
  <c r="O971" i="33"/>
  <c r="P971" i="33"/>
  <c r="N972" i="33"/>
  <c r="O972" i="33"/>
  <c r="P972" i="33"/>
  <c r="N973" i="33"/>
  <c r="O973" i="33"/>
  <c r="P973" i="33"/>
  <c r="N974" i="33"/>
  <c r="O974" i="33"/>
  <c r="P974" i="33"/>
  <c r="N975" i="33"/>
  <c r="O975" i="33"/>
  <c r="P975" i="33"/>
  <c r="N945" i="33"/>
  <c r="O945" i="33"/>
  <c r="P945" i="33"/>
  <c r="O946" i="33"/>
  <c r="P946" i="33"/>
  <c r="N941" i="33"/>
  <c r="N940" i="33"/>
  <c r="N939" i="33"/>
  <c r="N938" i="33"/>
  <c r="N936" i="33"/>
  <c r="N935" i="33"/>
  <c r="N934" i="33"/>
  <c r="N932" i="33"/>
  <c r="N931" i="33"/>
  <c r="N930" i="33"/>
  <c r="N929" i="33"/>
  <c r="N921" i="33"/>
  <c r="N919" i="33"/>
  <c r="N916" i="33"/>
  <c r="N915" i="33"/>
  <c r="O915" i="33"/>
  <c r="P915" i="33"/>
  <c r="N913" i="33"/>
  <c r="O913" i="33"/>
  <c r="P913" i="33"/>
  <c r="N914" i="33"/>
  <c r="O914" i="33"/>
  <c r="P914" i="33"/>
  <c r="O916" i="33"/>
  <c r="P916" i="33"/>
  <c r="N917" i="33"/>
  <c r="O917" i="33"/>
  <c r="P917" i="33"/>
  <c r="N918" i="33"/>
  <c r="O918" i="33"/>
  <c r="P918" i="33"/>
  <c r="O919" i="33"/>
  <c r="P919" i="33"/>
  <c r="N920" i="33"/>
  <c r="O920" i="33"/>
  <c r="P920" i="33"/>
  <c r="O921" i="33"/>
  <c r="P921" i="33"/>
  <c r="O904" i="33"/>
  <c r="P904" i="33"/>
  <c r="N900" i="33"/>
  <c r="N898" i="33"/>
  <c r="N897" i="33"/>
  <c r="N896" i="33"/>
  <c r="O929" i="33"/>
  <c r="P929" i="33"/>
  <c r="O930" i="33"/>
  <c r="P930" i="33"/>
  <c r="O931" i="33"/>
  <c r="P931" i="33"/>
  <c r="O932" i="33"/>
  <c r="P932" i="33"/>
  <c r="N933" i="33"/>
  <c r="O933" i="33"/>
  <c r="P933" i="33"/>
  <c r="O934" i="33"/>
  <c r="P934" i="33"/>
  <c r="O935" i="33"/>
  <c r="P935" i="33"/>
  <c r="O936" i="33"/>
  <c r="P936" i="33"/>
  <c r="N937" i="33"/>
  <c r="O937" i="33"/>
  <c r="P937" i="33"/>
  <c r="O938" i="33"/>
  <c r="P938" i="33"/>
  <c r="O939" i="33"/>
  <c r="P939" i="33"/>
  <c r="O940" i="33"/>
  <c r="P940" i="33"/>
  <c r="O941" i="33"/>
  <c r="P941" i="33"/>
  <c r="N899" i="33"/>
  <c r="O899" i="33"/>
  <c r="P899" i="33"/>
  <c r="O900" i="33"/>
  <c r="P900" i="33"/>
  <c r="N901" i="33"/>
  <c r="O901" i="33"/>
  <c r="P901" i="33"/>
  <c r="N902" i="33"/>
  <c r="O902" i="33"/>
  <c r="P902" i="33"/>
  <c r="N903" i="33"/>
  <c r="O903" i="33"/>
  <c r="P903" i="33"/>
  <c r="N904" i="33"/>
  <c r="N905" i="33"/>
  <c r="O905" i="33"/>
  <c r="P905" i="33"/>
  <c r="N906" i="33"/>
  <c r="O906" i="33"/>
  <c r="P906" i="33"/>
  <c r="N907" i="33"/>
  <c r="O907" i="33"/>
  <c r="P907" i="33"/>
  <c r="N908" i="33"/>
  <c r="O908" i="33"/>
  <c r="P908" i="33"/>
  <c r="N909" i="33"/>
  <c r="O909" i="33"/>
  <c r="P909" i="33"/>
  <c r="N910" i="33"/>
  <c r="O910" i="33"/>
  <c r="P910" i="33"/>
  <c r="N911" i="33"/>
  <c r="O911" i="33"/>
  <c r="P911" i="33"/>
  <c r="N912" i="33"/>
  <c r="O912" i="33"/>
  <c r="P912" i="33"/>
  <c r="N924" i="33"/>
  <c r="O924" i="33"/>
  <c r="P924" i="33"/>
  <c r="N925" i="33"/>
  <c r="O925" i="33"/>
  <c r="P925" i="33"/>
  <c r="N926" i="33"/>
  <c r="O926" i="33"/>
  <c r="P926" i="33"/>
  <c r="N927" i="33"/>
  <c r="O927" i="33"/>
  <c r="P927" i="33"/>
  <c r="N928" i="33"/>
  <c r="O928" i="33"/>
  <c r="P928" i="33"/>
  <c r="N891" i="33"/>
  <c r="O891" i="33"/>
  <c r="P891" i="33"/>
  <c r="N892" i="33"/>
  <c r="O892" i="33"/>
  <c r="P892" i="33"/>
  <c r="N893" i="33"/>
  <c r="O893" i="33"/>
  <c r="P893" i="33"/>
  <c r="N894" i="33"/>
  <c r="O894" i="33"/>
  <c r="P894" i="33"/>
  <c r="N895" i="33"/>
  <c r="O895" i="33"/>
  <c r="P895" i="33"/>
  <c r="O896" i="33"/>
  <c r="P896" i="33"/>
  <c r="O897" i="33"/>
  <c r="P897" i="33"/>
  <c r="O898" i="33"/>
  <c r="P898" i="33"/>
  <c r="N888" i="33"/>
  <c r="N887" i="33"/>
  <c r="N886" i="33"/>
  <c r="N884" i="33"/>
  <c r="N883" i="33"/>
  <c r="N878" i="33"/>
  <c r="O878" i="33"/>
  <c r="P878" i="33"/>
  <c r="N879" i="33"/>
  <c r="O879" i="33"/>
  <c r="P879" i="33"/>
  <c r="N880" i="33"/>
  <c r="O880" i="33"/>
  <c r="P880" i="33"/>
  <c r="N881" i="33"/>
  <c r="O881" i="33"/>
  <c r="P881" i="33"/>
  <c r="N882" i="33"/>
  <c r="O882" i="33"/>
  <c r="P882" i="33"/>
  <c r="O883" i="33"/>
  <c r="P883" i="33"/>
  <c r="O884" i="33"/>
  <c r="P884" i="33"/>
  <c r="N885" i="33"/>
  <c r="O885" i="33"/>
  <c r="P885" i="33"/>
  <c r="O886" i="33"/>
  <c r="P886" i="33"/>
  <c r="O887" i="33"/>
  <c r="P887" i="33"/>
  <c r="O888" i="33"/>
  <c r="P888" i="33"/>
  <c r="N874" i="33"/>
  <c r="N873" i="33"/>
  <c r="N872" i="33"/>
  <c r="N871" i="33"/>
  <c r="N870" i="33"/>
  <c r="N869" i="33"/>
  <c r="N868" i="33"/>
  <c r="N867" i="33"/>
  <c r="N866" i="33"/>
  <c r="N865" i="33"/>
  <c r="N864" i="33"/>
  <c r="N863" i="33"/>
  <c r="N862" i="33"/>
  <c r="N853" i="33"/>
  <c r="N852" i="33"/>
  <c r="N851" i="33"/>
  <c r="N849" i="33"/>
  <c r="N848" i="33"/>
  <c r="N847" i="33"/>
  <c r="N846" i="33"/>
  <c r="N854" i="33"/>
  <c r="O854" i="33"/>
  <c r="P854" i="33"/>
  <c r="N855" i="33"/>
  <c r="O855" i="33"/>
  <c r="P855" i="33"/>
  <c r="N856" i="33"/>
  <c r="O856" i="33"/>
  <c r="P856" i="33"/>
  <c r="N857" i="33"/>
  <c r="O857" i="33"/>
  <c r="P857" i="33"/>
  <c r="N858" i="33"/>
  <c r="O858" i="33"/>
  <c r="P858" i="33"/>
  <c r="N843" i="33"/>
  <c r="N842" i="33"/>
  <c r="N841" i="33"/>
  <c r="N840" i="33"/>
  <c r="N825" i="33"/>
  <c r="N824" i="33"/>
  <c r="N823" i="33"/>
  <c r="N822" i="33"/>
  <c r="N821" i="33"/>
  <c r="N820" i="33"/>
  <c r="N819" i="33"/>
  <c r="O864" i="33"/>
  <c r="P864" i="33"/>
  <c r="O865" i="33"/>
  <c r="P865" i="33"/>
  <c r="O866" i="33"/>
  <c r="P866" i="33"/>
  <c r="O867" i="33"/>
  <c r="P867" i="33"/>
  <c r="O868" i="33"/>
  <c r="P868" i="33"/>
  <c r="O869" i="33"/>
  <c r="P869" i="33"/>
  <c r="O870" i="33"/>
  <c r="P870" i="33"/>
  <c r="O871" i="33"/>
  <c r="P871" i="33"/>
  <c r="O872" i="33"/>
  <c r="P872" i="33"/>
  <c r="O873" i="33"/>
  <c r="P873" i="33"/>
  <c r="O874" i="33"/>
  <c r="P874" i="33"/>
  <c r="N861" i="33"/>
  <c r="O861" i="33"/>
  <c r="P861" i="33"/>
  <c r="O862" i="33"/>
  <c r="P862" i="33"/>
  <c r="O863" i="33"/>
  <c r="P863" i="33"/>
  <c r="N836" i="33"/>
  <c r="O836" i="33"/>
  <c r="P836" i="33"/>
  <c r="N837" i="33"/>
  <c r="O837" i="33"/>
  <c r="P837" i="33"/>
  <c r="N838" i="33"/>
  <c r="O838" i="33"/>
  <c r="P838" i="33"/>
  <c r="N839" i="33"/>
  <c r="O839" i="33"/>
  <c r="P839" i="33"/>
  <c r="O840" i="33"/>
  <c r="P840" i="33"/>
  <c r="O841" i="33"/>
  <c r="P841" i="33"/>
  <c r="O842" i="33"/>
  <c r="P842" i="33"/>
  <c r="O843" i="33"/>
  <c r="P843" i="33"/>
  <c r="N844" i="33"/>
  <c r="O844" i="33"/>
  <c r="P844" i="33"/>
  <c r="N845" i="33"/>
  <c r="O845" i="33"/>
  <c r="P845" i="33"/>
  <c r="O846" i="33"/>
  <c r="P846" i="33"/>
  <c r="O847" i="33"/>
  <c r="P847" i="33"/>
  <c r="O848" i="33"/>
  <c r="P848" i="33"/>
  <c r="O849" i="33"/>
  <c r="P849" i="33"/>
  <c r="N850" i="33"/>
  <c r="O850" i="33"/>
  <c r="P850" i="33"/>
  <c r="O851" i="33"/>
  <c r="P851" i="33"/>
  <c r="O852" i="33"/>
  <c r="P852" i="33"/>
  <c r="O853" i="33"/>
  <c r="P853" i="33"/>
  <c r="O820" i="33"/>
  <c r="P820" i="33"/>
  <c r="O821" i="33"/>
  <c r="P821" i="33"/>
  <c r="O822" i="33"/>
  <c r="P822" i="33"/>
  <c r="O823" i="33"/>
  <c r="P823" i="33"/>
  <c r="O824" i="33"/>
  <c r="P824" i="33"/>
  <c r="O825" i="33"/>
  <c r="P825" i="33"/>
  <c r="N826" i="33"/>
  <c r="O826" i="33"/>
  <c r="P826" i="33"/>
  <c r="N827" i="33"/>
  <c r="O827" i="33"/>
  <c r="P827" i="33"/>
  <c r="N828" i="33"/>
  <c r="O828" i="33"/>
  <c r="P828" i="33"/>
  <c r="N829" i="33"/>
  <c r="O829" i="33"/>
  <c r="P829" i="33"/>
  <c r="N832" i="33"/>
  <c r="O832" i="33"/>
  <c r="P832" i="33"/>
  <c r="N833" i="33"/>
  <c r="O833" i="33"/>
  <c r="P833" i="33"/>
  <c r="N834" i="33"/>
  <c r="O834" i="33"/>
  <c r="P834" i="33"/>
  <c r="N835" i="33"/>
  <c r="O835" i="33"/>
  <c r="P835" i="33"/>
  <c r="N813" i="33"/>
  <c r="O813" i="33"/>
  <c r="P813" i="33"/>
  <c r="N814" i="33"/>
  <c r="O814" i="33"/>
  <c r="P814" i="33"/>
  <c r="N815" i="33"/>
  <c r="O815" i="33"/>
  <c r="P815" i="33"/>
  <c r="N816" i="33"/>
  <c r="O816" i="33"/>
  <c r="P816" i="33"/>
  <c r="N817" i="33"/>
  <c r="O817" i="33"/>
  <c r="P817" i="33"/>
  <c r="N818" i="33"/>
  <c r="O818" i="33"/>
  <c r="P818" i="33"/>
  <c r="O819" i="33"/>
  <c r="P819" i="33"/>
  <c r="N809" i="33"/>
  <c r="N808" i="33"/>
  <c r="N807" i="33"/>
  <c r="N806" i="33"/>
  <c r="N805" i="33"/>
  <c r="N802" i="33"/>
  <c r="N801" i="33"/>
  <c r="N800" i="33"/>
  <c r="N799" i="33"/>
  <c r="N798" i="33"/>
  <c r="N796" i="33"/>
  <c r="N793" i="33"/>
  <c r="N792" i="33"/>
  <c r="N791" i="33"/>
  <c r="N790" i="33"/>
  <c r="N788" i="33"/>
  <c r="N787" i="33"/>
  <c r="O782" i="33"/>
  <c r="P782" i="33"/>
  <c r="N785" i="33"/>
  <c r="N784" i="33"/>
  <c r="N783" i="33"/>
  <c r="N782" i="33"/>
  <c r="N781" i="33"/>
  <c r="N776" i="33"/>
  <c r="N775" i="33"/>
  <c r="N774" i="33"/>
  <c r="N773" i="33"/>
  <c r="N772" i="33"/>
  <c r="N771" i="33"/>
  <c r="N770" i="33"/>
  <c r="N779" i="33"/>
  <c r="O779" i="33"/>
  <c r="P779" i="33"/>
  <c r="N780" i="33"/>
  <c r="O780" i="33"/>
  <c r="P780" i="33"/>
  <c r="O781" i="33"/>
  <c r="P781" i="33"/>
  <c r="O783" i="33"/>
  <c r="P783" i="33"/>
  <c r="O784" i="33"/>
  <c r="P784" i="33"/>
  <c r="O785" i="33"/>
  <c r="P785" i="33"/>
  <c r="N786" i="33"/>
  <c r="O786" i="33"/>
  <c r="P786" i="33"/>
  <c r="O787" i="33"/>
  <c r="P787" i="33"/>
  <c r="O788" i="33"/>
  <c r="P788" i="33"/>
  <c r="N789" i="33"/>
  <c r="O789" i="33"/>
  <c r="P789" i="33"/>
  <c r="O790" i="33"/>
  <c r="P790" i="33"/>
  <c r="O791" i="33"/>
  <c r="P791" i="33"/>
  <c r="O792" i="33"/>
  <c r="P792" i="33"/>
  <c r="O793" i="33"/>
  <c r="P793" i="33"/>
  <c r="O796" i="33"/>
  <c r="P796" i="33"/>
  <c r="N797" i="33"/>
  <c r="O797" i="33"/>
  <c r="P797" i="33"/>
  <c r="O798" i="33"/>
  <c r="P798" i="33"/>
  <c r="O799" i="33"/>
  <c r="P799" i="33"/>
  <c r="O800" i="33"/>
  <c r="P800" i="33"/>
  <c r="O801" i="33"/>
  <c r="P801" i="33"/>
  <c r="O802" i="33"/>
  <c r="P802" i="33"/>
  <c r="N803" i="33"/>
  <c r="O803" i="33"/>
  <c r="P803" i="33"/>
  <c r="N804" i="33"/>
  <c r="O804" i="33"/>
  <c r="P804" i="33"/>
  <c r="O805" i="33"/>
  <c r="P805" i="33"/>
  <c r="O806" i="33"/>
  <c r="P806" i="33"/>
  <c r="O807" i="33"/>
  <c r="P807" i="33"/>
  <c r="O808" i="33"/>
  <c r="P808" i="33"/>
  <c r="O809" i="33"/>
  <c r="P809" i="33"/>
  <c r="O773" i="33"/>
  <c r="P773" i="33"/>
  <c r="O774" i="33"/>
  <c r="P774" i="33"/>
  <c r="O775" i="33"/>
  <c r="P775" i="33"/>
  <c r="O776" i="33"/>
  <c r="P776" i="33"/>
  <c r="O770" i="33"/>
  <c r="P770" i="33"/>
  <c r="O771" i="33"/>
  <c r="P771" i="33"/>
  <c r="O772" i="33"/>
  <c r="P772" i="33"/>
  <c r="N766" i="33"/>
  <c r="N765" i="33"/>
  <c r="N764" i="33"/>
  <c r="N763" i="33"/>
  <c r="N762" i="33"/>
  <c r="N761" i="33"/>
  <c r="N760" i="33"/>
  <c r="N758" i="33"/>
  <c r="N751" i="33"/>
  <c r="N750" i="33"/>
  <c r="N749" i="33"/>
  <c r="N745" i="33"/>
  <c r="N744" i="33"/>
  <c r="N743" i="33"/>
  <c r="N742" i="33"/>
  <c r="N741" i="33"/>
  <c r="N740" i="33"/>
  <c r="N739" i="33"/>
  <c r="N736" i="33"/>
  <c r="N735" i="33"/>
  <c r="N734" i="33"/>
  <c r="N733" i="33"/>
  <c r="N732" i="33"/>
  <c r="N724" i="33"/>
  <c r="N723" i="33"/>
  <c r="N722" i="33"/>
  <c r="N721" i="33"/>
  <c r="N720" i="33"/>
  <c r="N719" i="33"/>
  <c r="N718" i="33"/>
  <c r="N717" i="33"/>
  <c r="N753" i="33"/>
  <c r="O753" i="33"/>
  <c r="P753" i="33"/>
  <c r="N754" i="33"/>
  <c r="O754" i="33"/>
  <c r="P754" i="33"/>
  <c r="N755" i="33"/>
  <c r="O755" i="33"/>
  <c r="P755" i="33"/>
  <c r="N756" i="33"/>
  <c r="O756" i="33"/>
  <c r="P756" i="33"/>
  <c r="N757" i="33"/>
  <c r="O757" i="33"/>
  <c r="P757" i="33"/>
  <c r="O758" i="33"/>
  <c r="P758" i="33"/>
  <c r="N759" i="33"/>
  <c r="O759" i="33"/>
  <c r="P759" i="33"/>
  <c r="O760" i="33"/>
  <c r="P760" i="33"/>
  <c r="O761" i="33"/>
  <c r="P761" i="33"/>
  <c r="O762" i="33"/>
  <c r="P762" i="33"/>
  <c r="O763" i="33"/>
  <c r="P763" i="33"/>
  <c r="O764" i="33"/>
  <c r="P764" i="33"/>
  <c r="O765" i="33"/>
  <c r="P765" i="33"/>
  <c r="O766" i="33"/>
  <c r="P766" i="33"/>
  <c r="N748" i="33"/>
  <c r="O748" i="33"/>
  <c r="P748" i="33"/>
  <c r="O749" i="33"/>
  <c r="P749" i="33"/>
  <c r="O750" i="33"/>
  <c r="P750" i="33"/>
  <c r="O751" i="33"/>
  <c r="P751" i="33"/>
  <c r="N752" i="33"/>
  <c r="O752" i="33"/>
  <c r="P752" i="33"/>
  <c r="N715" i="33"/>
  <c r="O715" i="33"/>
  <c r="P715" i="33"/>
  <c r="N716" i="33"/>
  <c r="O716" i="33"/>
  <c r="P716" i="33"/>
  <c r="O717" i="33"/>
  <c r="P717" i="33"/>
  <c r="O718" i="33"/>
  <c r="P718" i="33"/>
  <c r="O719" i="33"/>
  <c r="P719" i="33"/>
  <c r="O720" i="33"/>
  <c r="P720" i="33"/>
  <c r="O721" i="33"/>
  <c r="P721" i="33"/>
  <c r="O722" i="33"/>
  <c r="P722" i="33"/>
  <c r="O723" i="33"/>
  <c r="P723" i="33"/>
  <c r="O724" i="33"/>
  <c r="P724" i="33"/>
  <c r="N727" i="33"/>
  <c r="O727" i="33"/>
  <c r="P727" i="33"/>
  <c r="N728" i="33"/>
  <c r="O728" i="33"/>
  <c r="P728" i="33"/>
  <c r="N729" i="33"/>
  <c r="O729" i="33"/>
  <c r="P729" i="33"/>
  <c r="N730" i="33"/>
  <c r="O730" i="33"/>
  <c r="P730" i="33"/>
  <c r="N731" i="33"/>
  <c r="O731" i="33"/>
  <c r="P731" i="33"/>
  <c r="O732" i="33"/>
  <c r="P732" i="33"/>
  <c r="O733" i="33"/>
  <c r="P733" i="33"/>
  <c r="O734" i="33"/>
  <c r="P734" i="33"/>
  <c r="O735" i="33"/>
  <c r="P735" i="33"/>
  <c r="O736" i="33"/>
  <c r="P736" i="33"/>
  <c r="N737" i="33"/>
  <c r="O737" i="33"/>
  <c r="P737" i="33"/>
  <c r="N738" i="33"/>
  <c r="O738" i="33"/>
  <c r="P738" i="33"/>
  <c r="O739" i="33"/>
  <c r="P739" i="33"/>
  <c r="O740" i="33"/>
  <c r="P740" i="33"/>
  <c r="O741" i="33"/>
  <c r="P741" i="33"/>
  <c r="O742" i="33"/>
  <c r="P742" i="33"/>
  <c r="O743" i="33"/>
  <c r="P743" i="33"/>
  <c r="O744" i="33"/>
  <c r="P744" i="33"/>
  <c r="O745" i="33"/>
  <c r="P745" i="33"/>
  <c r="N713" i="33"/>
  <c r="O713" i="33"/>
  <c r="P713" i="33"/>
  <c r="N714" i="33"/>
  <c r="O714" i="33"/>
  <c r="P714" i="33"/>
  <c r="N709" i="33"/>
  <c r="N708" i="33"/>
  <c r="N707" i="33"/>
  <c r="N706" i="33"/>
  <c r="N705" i="33"/>
  <c r="N704" i="33"/>
  <c r="N703" i="33"/>
  <c r="N701" i="33"/>
  <c r="N699" i="33"/>
  <c r="N694" i="33"/>
  <c r="N693" i="33"/>
  <c r="N692" i="33"/>
  <c r="N691" i="33"/>
  <c r="O691" i="33"/>
  <c r="P691" i="33"/>
  <c r="O692" i="33"/>
  <c r="P692" i="33"/>
  <c r="O693" i="33"/>
  <c r="P693" i="33"/>
  <c r="O694" i="33"/>
  <c r="P694" i="33"/>
  <c r="N695" i="33"/>
  <c r="O695" i="33"/>
  <c r="P695" i="33"/>
  <c r="N696" i="33"/>
  <c r="O696" i="33"/>
  <c r="P696" i="33"/>
  <c r="N697" i="33"/>
  <c r="O697" i="33"/>
  <c r="P697" i="33"/>
  <c r="N698" i="33"/>
  <c r="O698" i="33"/>
  <c r="P698" i="33"/>
  <c r="O699" i="33"/>
  <c r="P699" i="33"/>
  <c r="N700" i="33"/>
  <c r="O700" i="33"/>
  <c r="P700" i="33"/>
  <c r="O701" i="33"/>
  <c r="P701" i="33"/>
  <c r="N702" i="33"/>
  <c r="O702" i="33"/>
  <c r="P702" i="33"/>
  <c r="O703" i="33"/>
  <c r="P703" i="33"/>
  <c r="O704" i="33"/>
  <c r="P704" i="33"/>
  <c r="O705" i="33"/>
  <c r="P705" i="33"/>
  <c r="O706" i="33"/>
  <c r="P706" i="33"/>
  <c r="O707" i="33"/>
  <c r="P707" i="33"/>
  <c r="O708" i="33"/>
  <c r="P708" i="33"/>
  <c r="O709" i="33"/>
  <c r="P709" i="33"/>
  <c r="N690" i="33"/>
  <c r="O690" i="33"/>
  <c r="P690" i="33"/>
  <c r="N687" i="33"/>
  <c r="N686" i="33"/>
  <c r="N685" i="33"/>
  <c r="N684" i="33"/>
  <c r="N683" i="33"/>
  <c r="N681" i="33"/>
  <c r="N676" i="33"/>
  <c r="N675" i="33"/>
  <c r="N674" i="33"/>
  <c r="N673" i="33"/>
  <c r="N672" i="33"/>
  <c r="N670" i="33"/>
  <c r="O670" i="33"/>
  <c r="P670" i="33"/>
  <c r="N671" i="33"/>
  <c r="O671" i="33"/>
  <c r="P671" i="33"/>
  <c r="O672" i="33"/>
  <c r="P672" i="33"/>
  <c r="O673" i="33"/>
  <c r="P673" i="33"/>
  <c r="O674" i="33"/>
  <c r="P674" i="33"/>
  <c r="O675" i="33"/>
  <c r="P675" i="33"/>
  <c r="O676" i="33"/>
  <c r="P676" i="33"/>
  <c r="N677" i="33"/>
  <c r="O677" i="33"/>
  <c r="P677" i="33"/>
  <c r="N678" i="33"/>
  <c r="O678" i="33"/>
  <c r="P678" i="33"/>
  <c r="N679" i="33"/>
  <c r="O679" i="33"/>
  <c r="P679" i="33"/>
  <c r="N680" i="33"/>
  <c r="O680" i="33"/>
  <c r="P680" i="33"/>
  <c r="O681" i="33"/>
  <c r="P681" i="33"/>
  <c r="N682" i="33"/>
  <c r="O682" i="33"/>
  <c r="P682" i="33"/>
  <c r="O683" i="33"/>
  <c r="P683" i="33"/>
  <c r="O684" i="33"/>
  <c r="P684" i="33"/>
  <c r="O685" i="33"/>
  <c r="P685" i="33"/>
  <c r="O686" i="33"/>
  <c r="P686" i="33"/>
  <c r="O687" i="33"/>
  <c r="P687" i="33"/>
  <c r="N667" i="33"/>
  <c r="O667" i="33"/>
  <c r="P667" i="33"/>
  <c r="N668" i="33"/>
  <c r="O668" i="33"/>
  <c r="P668" i="33"/>
  <c r="N669" i="33"/>
  <c r="O669" i="33"/>
  <c r="P669" i="33"/>
  <c r="N664" i="33"/>
  <c r="N663" i="33"/>
  <c r="N660" i="33"/>
  <c r="N659" i="33"/>
  <c r="N658" i="33"/>
  <c r="N657" i="33"/>
  <c r="N656" i="33"/>
  <c r="N655" i="33"/>
  <c r="N654" i="33"/>
  <c r="N653" i="33"/>
  <c r="O654" i="33"/>
  <c r="P654" i="33"/>
  <c r="O655" i="33"/>
  <c r="P655" i="33"/>
  <c r="O656" i="33"/>
  <c r="P656" i="33"/>
  <c r="O657" i="33"/>
  <c r="P657" i="33"/>
  <c r="O658" i="33"/>
  <c r="P658" i="33"/>
  <c r="O659" i="33"/>
  <c r="P659" i="33"/>
  <c r="O660" i="33"/>
  <c r="P660" i="33"/>
  <c r="N661" i="33"/>
  <c r="O661" i="33"/>
  <c r="P661" i="33"/>
  <c r="N662" i="33"/>
  <c r="O662" i="33"/>
  <c r="P662" i="33"/>
  <c r="O663" i="33"/>
  <c r="P663" i="33"/>
  <c r="O664" i="33"/>
  <c r="P664" i="33"/>
  <c r="O653" i="33"/>
  <c r="P653" i="33"/>
  <c r="O640" i="33"/>
  <c r="P640" i="33"/>
  <c r="O641" i="33"/>
  <c r="P641" i="33"/>
  <c r="O642" i="33"/>
  <c r="P642" i="33"/>
  <c r="O643" i="33"/>
  <c r="P643" i="33"/>
  <c r="O644" i="33"/>
  <c r="P644" i="33"/>
  <c r="O645" i="33"/>
  <c r="P645" i="33"/>
  <c r="O646" i="33"/>
  <c r="P646" i="33"/>
  <c r="O647" i="33"/>
  <c r="P647" i="33"/>
  <c r="O648" i="33"/>
  <c r="P648" i="33"/>
  <c r="O649" i="33"/>
  <c r="P649" i="33"/>
  <c r="N649" i="33"/>
  <c r="N648" i="33"/>
  <c r="N647" i="33"/>
  <c r="N646" i="33"/>
  <c r="N645" i="33"/>
  <c r="N644" i="33"/>
  <c r="N643" i="33"/>
  <c r="N642" i="33"/>
  <c r="N641" i="33"/>
  <c r="N640" i="33"/>
  <c r="N639" i="33"/>
  <c r="N638" i="33"/>
  <c r="N637" i="33"/>
  <c r="N636" i="33"/>
  <c r="N635" i="33"/>
  <c r="N634" i="33"/>
  <c r="P639" i="33"/>
  <c r="O639" i="33"/>
  <c r="P638" i="33"/>
  <c r="O638" i="33"/>
  <c r="P637" i="33"/>
  <c r="O637" i="33"/>
  <c r="P636" i="33"/>
  <c r="O636" i="33"/>
  <c r="P635" i="33"/>
  <c r="O635" i="33"/>
  <c r="P634" i="33"/>
  <c r="O634" i="33"/>
  <c r="P633" i="33"/>
  <c r="O633" i="33"/>
  <c r="P632" i="33"/>
  <c r="O632" i="33"/>
  <c r="P631" i="33"/>
  <c r="O631" i="33"/>
  <c r="P630" i="33"/>
  <c r="O630" i="33"/>
  <c r="P629" i="33"/>
  <c r="O629" i="33"/>
  <c r="P628" i="33"/>
  <c r="O628" i="33"/>
  <c r="N633" i="33"/>
  <c r="N632" i="33"/>
  <c r="N631" i="33"/>
  <c r="N630" i="33"/>
  <c r="N629" i="33"/>
  <c r="N628" i="33"/>
  <c r="N627" i="33"/>
  <c r="N624" i="33"/>
  <c r="N623" i="33"/>
  <c r="N622" i="33"/>
  <c r="P627" i="33"/>
  <c r="O627" i="33"/>
  <c r="P624" i="33"/>
  <c r="O624" i="33"/>
  <c r="P623" i="33"/>
  <c r="O623" i="33"/>
  <c r="P622" i="33"/>
  <c r="O622" i="33"/>
  <c r="P621" i="33"/>
  <c r="O621" i="33"/>
  <c r="N621" i="33"/>
  <c r="N620" i="33"/>
  <c r="N619" i="33"/>
  <c r="N618" i="33"/>
  <c r="N617" i="33"/>
  <c r="N616" i="33"/>
  <c r="N615" i="33"/>
  <c r="N614" i="33"/>
  <c r="N613" i="33"/>
  <c r="P620" i="33"/>
  <c r="O620" i="33"/>
  <c r="P619" i="33"/>
  <c r="O619" i="33"/>
  <c r="P618" i="33"/>
  <c r="O618" i="33"/>
  <c r="P617" i="33"/>
  <c r="O617" i="33"/>
  <c r="P616" i="33"/>
  <c r="O616" i="33"/>
  <c r="P615" i="33"/>
  <c r="O615" i="33"/>
  <c r="P614" i="33"/>
  <c r="O614" i="33"/>
  <c r="P613" i="33"/>
  <c r="O613" i="33"/>
  <c r="P612" i="33"/>
  <c r="O612" i="33"/>
  <c r="P611" i="33"/>
  <c r="O611" i="33"/>
  <c r="P610" i="33"/>
  <c r="O610" i="33"/>
  <c r="P609" i="33"/>
  <c r="O609" i="33"/>
  <c r="N612" i="33"/>
  <c r="N611" i="33"/>
  <c r="N610" i="33"/>
  <c r="N609" i="33"/>
  <c r="P608" i="33"/>
  <c r="O608" i="33"/>
  <c r="P607" i="33"/>
  <c r="O607" i="33"/>
  <c r="P606" i="33"/>
  <c r="O606" i="33"/>
  <c r="N608" i="33"/>
  <c r="N607" i="33"/>
  <c r="N606" i="33"/>
  <c r="P603" i="33"/>
  <c r="O603" i="33"/>
  <c r="P602" i="33"/>
  <c r="O602" i="33"/>
  <c r="P601" i="33"/>
  <c r="O601" i="33"/>
  <c r="P600" i="33"/>
  <c r="O600" i="33"/>
  <c r="N603" i="33"/>
  <c r="N602" i="33"/>
  <c r="N601" i="33"/>
  <c r="N600" i="33"/>
  <c r="N599" i="33"/>
  <c r="N598" i="33"/>
  <c r="N597" i="33"/>
  <c r="N596" i="33"/>
  <c r="N595" i="33"/>
  <c r="N594" i="33"/>
  <c r="N593" i="33"/>
  <c r="P599" i="33"/>
  <c r="O599" i="33"/>
  <c r="P598" i="33"/>
  <c r="O598" i="33"/>
  <c r="P597" i="33"/>
  <c r="O597" i="33"/>
  <c r="P596" i="33"/>
  <c r="O596" i="33"/>
  <c r="P595" i="33"/>
  <c r="O595" i="33"/>
  <c r="P594" i="33"/>
  <c r="O594" i="33"/>
  <c r="P593" i="33"/>
  <c r="O593" i="33"/>
  <c r="P592" i="33"/>
  <c r="O592" i="33"/>
  <c r="N592" i="33"/>
  <c r="N591" i="33"/>
  <c r="N588" i="33"/>
  <c r="N587" i="33"/>
  <c r="N586" i="33"/>
  <c r="N585" i="33"/>
  <c r="N584" i="33"/>
  <c r="O585" i="33"/>
  <c r="P585" i="33"/>
  <c r="O586" i="33"/>
  <c r="P586" i="33"/>
  <c r="O587" i="33"/>
  <c r="P587" i="33"/>
  <c r="O588" i="33"/>
  <c r="P588" i="33"/>
  <c r="O589" i="33"/>
  <c r="P589" i="33"/>
  <c r="O590" i="33"/>
  <c r="P590" i="33"/>
  <c r="O591" i="33"/>
  <c r="P591" i="33"/>
  <c r="P584" i="33"/>
  <c r="O584" i="33"/>
  <c r="N590" i="33"/>
  <c r="N589" i="33"/>
  <c r="O580" i="33"/>
  <c r="P580" i="33"/>
  <c r="N580" i="33"/>
  <c r="N579" i="33"/>
  <c r="N578" i="33"/>
  <c r="N577" i="33"/>
  <c r="N576" i="33"/>
  <c r="N575" i="33"/>
  <c r="N574" i="33"/>
  <c r="N573" i="33"/>
  <c r="N572" i="33"/>
  <c r="O572" i="33"/>
  <c r="P572" i="33"/>
  <c r="N571" i="33"/>
  <c r="O571" i="33"/>
  <c r="P571" i="33"/>
  <c r="N570" i="33"/>
  <c r="N569" i="33"/>
  <c r="N568" i="33"/>
  <c r="N567" i="33"/>
  <c r="N566" i="33"/>
  <c r="N565" i="33"/>
  <c r="N564" i="33"/>
  <c r="N563" i="33"/>
  <c r="N562" i="33"/>
  <c r="N560" i="33"/>
  <c r="O573" i="33"/>
  <c r="P573" i="33"/>
  <c r="O574" i="33"/>
  <c r="P574" i="33"/>
  <c r="O575" i="33"/>
  <c r="P575" i="33"/>
  <c r="O576" i="33"/>
  <c r="P576" i="33"/>
  <c r="O577" i="33"/>
  <c r="P577" i="33"/>
  <c r="O578" i="33"/>
  <c r="P578" i="33"/>
  <c r="O579" i="33"/>
  <c r="P579" i="33"/>
  <c r="O560" i="33"/>
  <c r="P560" i="33"/>
  <c r="N561" i="33"/>
  <c r="O561" i="33"/>
  <c r="P561" i="33"/>
  <c r="O562" i="33"/>
  <c r="P562" i="33"/>
  <c r="O563" i="33"/>
  <c r="P563" i="33"/>
  <c r="O564" i="33"/>
  <c r="P564" i="33"/>
  <c r="O565" i="33"/>
  <c r="P565" i="33"/>
  <c r="O566" i="33"/>
  <c r="P566" i="33"/>
  <c r="O567" i="33"/>
  <c r="P567" i="33"/>
  <c r="O568" i="33"/>
  <c r="P568" i="33"/>
  <c r="O569" i="33"/>
  <c r="P569" i="33"/>
  <c r="O570" i="33"/>
  <c r="P570" i="33"/>
  <c r="N559" i="33"/>
  <c r="O559" i="33"/>
  <c r="P559" i="33"/>
  <c r="N555" i="33"/>
  <c r="N554" i="33"/>
  <c r="N553" i="33"/>
  <c r="N552" i="33"/>
  <c r="N550" i="33"/>
  <c r="N549" i="33"/>
  <c r="N547" i="33"/>
  <c r="O547" i="33"/>
  <c r="P547" i="33"/>
  <c r="N548" i="33"/>
  <c r="O548" i="33"/>
  <c r="P548" i="33"/>
  <c r="O549" i="33"/>
  <c r="P549" i="33"/>
  <c r="O550" i="33"/>
  <c r="P550" i="33"/>
  <c r="N551" i="33"/>
  <c r="O551" i="33"/>
  <c r="P551" i="33"/>
  <c r="O552" i="33"/>
  <c r="P552" i="33"/>
  <c r="O553" i="33"/>
  <c r="P553" i="33"/>
  <c r="O554" i="33"/>
  <c r="P554" i="33"/>
  <c r="O555" i="33"/>
  <c r="P555" i="33"/>
  <c r="N546" i="33"/>
  <c r="O546" i="33"/>
  <c r="P546" i="33"/>
  <c r="N543" i="33"/>
  <c r="O543" i="33"/>
  <c r="P543" i="33"/>
  <c r="N536" i="33"/>
  <c r="O536" i="33"/>
  <c r="P536" i="33"/>
  <c r="N537" i="33"/>
  <c r="O537" i="33"/>
  <c r="P537" i="33"/>
  <c r="N538" i="33"/>
  <c r="O538" i="33"/>
  <c r="P538" i="33"/>
  <c r="N539" i="33"/>
  <c r="O539" i="33"/>
  <c r="P539" i="33"/>
  <c r="N540" i="33"/>
  <c r="O540" i="33"/>
  <c r="P540" i="33"/>
  <c r="N541" i="33"/>
  <c r="O541" i="33"/>
  <c r="P541" i="33"/>
  <c r="N542" i="33"/>
  <c r="O542" i="33"/>
  <c r="P542" i="33"/>
  <c r="N533" i="33"/>
  <c r="O533" i="33"/>
  <c r="P533" i="33"/>
  <c r="N534" i="33"/>
  <c r="O534" i="33"/>
  <c r="P534" i="33"/>
  <c r="N535" i="33"/>
  <c r="O535" i="33"/>
  <c r="P535" i="33"/>
  <c r="N530" i="33"/>
  <c r="N529" i="33"/>
  <c r="N528" i="33"/>
  <c r="N527" i="33"/>
  <c r="N526" i="33"/>
  <c r="N525" i="33"/>
  <c r="N523" i="33"/>
  <c r="N520" i="33"/>
  <c r="N519" i="33"/>
  <c r="N518" i="33"/>
  <c r="N517" i="33"/>
  <c r="N516" i="33"/>
  <c r="N515" i="33"/>
  <c r="N513" i="33"/>
  <c r="N509" i="33"/>
  <c r="N508" i="33"/>
  <c r="N507" i="33"/>
  <c r="O508" i="33"/>
  <c r="P508" i="33"/>
  <c r="O509" i="33"/>
  <c r="P509" i="33"/>
  <c r="N510" i="33"/>
  <c r="O510" i="33"/>
  <c r="P510" i="33"/>
  <c r="N511" i="33"/>
  <c r="O511" i="33"/>
  <c r="P511" i="33"/>
  <c r="N512" i="33"/>
  <c r="O512" i="33"/>
  <c r="P512" i="33"/>
  <c r="O513" i="33"/>
  <c r="P513" i="33"/>
  <c r="N514" i="33"/>
  <c r="O514" i="33"/>
  <c r="P514" i="33"/>
  <c r="O515" i="33"/>
  <c r="P515" i="33"/>
  <c r="O516" i="33"/>
  <c r="P516" i="33"/>
  <c r="O517" i="33"/>
  <c r="P517" i="33"/>
  <c r="O518" i="33"/>
  <c r="P518" i="33"/>
  <c r="O519" i="33"/>
  <c r="P519" i="33"/>
  <c r="O520" i="33"/>
  <c r="P520" i="33"/>
  <c r="N521" i="33"/>
  <c r="O521" i="33"/>
  <c r="P521" i="33"/>
  <c r="N522" i="33"/>
  <c r="O522" i="33"/>
  <c r="P522" i="33"/>
  <c r="O523" i="33"/>
  <c r="P523" i="33"/>
  <c r="N524" i="33"/>
  <c r="O524" i="33"/>
  <c r="P524" i="33"/>
  <c r="O525" i="33"/>
  <c r="P525" i="33"/>
  <c r="O526" i="33"/>
  <c r="P526" i="33"/>
  <c r="O527" i="33"/>
  <c r="P527" i="33"/>
  <c r="O528" i="33"/>
  <c r="P528" i="33"/>
  <c r="O529" i="33"/>
  <c r="P529" i="33"/>
  <c r="O530" i="33"/>
  <c r="P530" i="33"/>
  <c r="N505" i="33"/>
  <c r="O505" i="33"/>
  <c r="P505" i="33"/>
  <c r="N506" i="33"/>
  <c r="O506" i="33"/>
  <c r="P506" i="33"/>
  <c r="O507" i="33"/>
  <c r="P507" i="33"/>
  <c r="N502" i="33"/>
  <c r="N501" i="33"/>
  <c r="N500" i="33"/>
  <c r="N499" i="33"/>
  <c r="N498" i="33"/>
  <c r="N496" i="33"/>
  <c r="N495" i="33"/>
  <c r="N494" i="33"/>
  <c r="N493" i="33"/>
  <c r="N492" i="33"/>
  <c r="N491" i="33"/>
  <c r="N490" i="33"/>
  <c r="N487" i="33"/>
  <c r="N486" i="33"/>
  <c r="N485" i="33"/>
  <c r="N484" i="33"/>
  <c r="N483" i="33"/>
  <c r="N482" i="33"/>
  <c r="N481" i="33"/>
  <c r="N477" i="33"/>
  <c r="N476" i="33"/>
  <c r="N475" i="33"/>
  <c r="N474" i="33"/>
  <c r="N472" i="33"/>
  <c r="N471" i="33"/>
  <c r="N470" i="33"/>
  <c r="N469" i="33"/>
  <c r="N468" i="33"/>
  <c r="N467" i="33"/>
  <c r="O469" i="33"/>
  <c r="P469" i="33"/>
  <c r="O470" i="33"/>
  <c r="P470" i="33"/>
  <c r="O471" i="33"/>
  <c r="P471" i="33"/>
  <c r="O472" i="33"/>
  <c r="P472" i="33"/>
  <c r="N473" i="33"/>
  <c r="O473" i="33"/>
  <c r="P473" i="33"/>
  <c r="O474" i="33"/>
  <c r="P474" i="33"/>
  <c r="O475" i="33"/>
  <c r="P475" i="33"/>
  <c r="O476" i="33"/>
  <c r="P476" i="33"/>
  <c r="O477" i="33"/>
  <c r="P477" i="33"/>
  <c r="N478" i="33"/>
  <c r="O478" i="33"/>
  <c r="P478" i="33"/>
  <c r="N479" i="33"/>
  <c r="O479" i="33"/>
  <c r="P479" i="33"/>
  <c r="N480" i="33"/>
  <c r="O480" i="33"/>
  <c r="P480" i="33"/>
  <c r="O481" i="33"/>
  <c r="P481" i="33"/>
  <c r="O482" i="33"/>
  <c r="P482" i="33"/>
  <c r="O483" i="33"/>
  <c r="P483" i="33"/>
  <c r="O484" i="33"/>
  <c r="P484" i="33"/>
  <c r="O485" i="33"/>
  <c r="P485" i="33"/>
  <c r="O486" i="33"/>
  <c r="P486" i="33"/>
  <c r="O487" i="33"/>
  <c r="P487" i="33"/>
  <c r="N488" i="33"/>
  <c r="O488" i="33"/>
  <c r="P488" i="33"/>
  <c r="N489" i="33"/>
  <c r="O489" i="33"/>
  <c r="P489" i="33"/>
  <c r="O490" i="33"/>
  <c r="P490" i="33"/>
  <c r="O491" i="33"/>
  <c r="P491" i="33"/>
  <c r="O492" i="33"/>
  <c r="P492" i="33"/>
  <c r="O493" i="33"/>
  <c r="P493" i="33"/>
  <c r="O494" i="33"/>
  <c r="P494" i="33"/>
  <c r="O495" i="33"/>
  <c r="P495" i="33"/>
  <c r="O496" i="33"/>
  <c r="P496" i="33"/>
  <c r="N497" i="33"/>
  <c r="O497" i="33"/>
  <c r="P497" i="33"/>
  <c r="O498" i="33"/>
  <c r="P498" i="33"/>
  <c r="O499" i="33"/>
  <c r="P499" i="33"/>
  <c r="O500" i="33"/>
  <c r="P500" i="33"/>
  <c r="O501" i="33"/>
  <c r="P501" i="33"/>
  <c r="O502" i="33"/>
  <c r="P502" i="33"/>
  <c r="O467" i="33"/>
  <c r="P467" i="33"/>
  <c r="O468" i="33"/>
  <c r="P468" i="33"/>
  <c r="N464" i="33"/>
  <c r="N463" i="33"/>
  <c r="N462" i="33"/>
  <c r="N461" i="33"/>
  <c r="N460" i="33"/>
  <c r="N459" i="33"/>
  <c r="N458" i="33"/>
  <c r="N457" i="33"/>
  <c r="N455" i="33"/>
  <c r="N456" i="33"/>
  <c r="N446" i="33"/>
  <c r="N447" i="33"/>
  <c r="N448" i="33"/>
  <c r="N454" i="33"/>
  <c r="N453" i="33"/>
  <c r="N452" i="33"/>
  <c r="N451" i="33"/>
  <c r="N450" i="33"/>
  <c r="N449" i="33"/>
  <c r="N445" i="33"/>
  <c r="N444" i="33"/>
  <c r="N443" i="33"/>
  <c r="N442" i="33"/>
  <c r="N441" i="33"/>
  <c r="N440" i="33"/>
  <c r="O440" i="33"/>
  <c r="P440" i="33"/>
  <c r="O441" i="33"/>
  <c r="P441" i="33"/>
  <c r="O442" i="33"/>
  <c r="P442" i="33"/>
  <c r="O443" i="33"/>
  <c r="P443" i="33"/>
  <c r="O444" i="33"/>
  <c r="P444" i="33"/>
  <c r="O445" i="33"/>
  <c r="P445" i="33"/>
  <c r="O446" i="33"/>
  <c r="P446" i="33"/>
  <c r="O447" i="33"/>
  <c r="P447" i="33"/>
  <c r="O448" i="33"/>
  <c r="P448" i="33"/>
  <c r="O449" i="33"/>
  <c r="P449" i="33"/>
  <c r="O450" i="33"/>
  <c r="P450" i="33"/>
  <c r="O451" i="33"/>
  <c r="P451" i="33"/>
  <c r="O452" i="33"/>
  <c r="P452" i="33"/>
  <c r="O453" i="33"/>
  <c r="P453" i="33"/>
  <c r="O454" i="33"/>
  <c r="P454" i="33"/>
  <c r="O455" i="33"/>
  <c r="P455" i="33"/>
  <c r="O456" i="33"/>
  <c r="P456" i="33"/>
  <c r="O457" i="33"/>
  <c r="P457" i="33"/>
  <c r="O458" i="33"/>
  <c r="P458" i="33"/>
  <c r="O459" i="33"/>
  <c r="P459" i="33"/>
  <c r="O460" i="33"/>
  <c r="P460" i="33"/>
  <c r="O461" i="33"/>
  <c r="P461" i="33"/>
  <c r="O462" i="33"/>
  <c r="P462" i="33"/>
  <c r="O463" i="33"/>
  <c r="P463" i="33"/>
  <c r="O464" i="33"/>
  <c r="P464" i="33"/>
  <c r="P439" i="33"/>
  <c r="O439" i="33"/>
  <c r="N439" i="33"/>
  <c r="N436" i="33"/>
  <c r="N435" i="33"/>
  <c r="N434" i="33"/>
  <c r="N431" i="33"/>
  <c r="N430" i="33"/>
  <c r="N429" i="33"/>
  <c r="N428" i="33"/>
  <c r="N427" i="33"/>
  <c r="N426" i="33"/>
  <c r="N425" i="33"/>
  <c r="N424" i="33"/>
  <c r="N423" i="33"/>
  <c r="N422" i="33"/>
  <c r="N421" i="33"/>
  <c r="N417" i="33"/>
  <c r="N418" i="33"/>
  <c r="N419" i="33"/>
  <c r="N420" i="33"/>
  <c r="N432" i="33"/>
  <c r="N433" i="33"/>
  <c r="N416" i="33"/>
  <c r="O412" i="33"/>
  <c r="O413" i="33"/>
  <c r="O414" i="33"/>
  <c r="O415" i="33"/>
  <c r="O411" i="33"/>
  <c r="O408" i="33"/>
  <c r="O417" i="33"/>
  <c r="O418" i="33"/>
  <c r="O419" i="33"/>
  <c r="O420" i="33"/>
  <c r="O421" i="33"/>
  <c r="O422" i="33"/>
  <c r="O423" i="33"/>
  <c r="O424" i="33"/>
  <c r="O425" i="33"/>
  <c r="O426" i="33"/>
  <c r="O427" i="33"/>
  <c r="O428" i="33"/>
  <c r="O429" i="33"/>
  <c r="O430" i="33"/>
  <c r="O431" i="33"/>
  <c r="O432" i="33"/>
  <c r="O433" i="33"/>
  <c r="O434" i="33"/>
  <c r="O435" i="33"/>
  <c r="O436" i="33"/>
  <c r="O416" i="33"/>
  <c r="P413" i="33"/>
  <c r="P414" i="33"/>
  <c r="P415" i="33"/>
  <c r="P416" i="33"/>
  <c r="P417" i="33"/>
  <c r="P418" i="33"/>
  <c r="P419" i="33"/>
  <c r="P420" i="33"/>
  <c r="P421" i="33"/>
  <c r="P422" i="33"/>
  <c r="P423" i="33"/>
  <c r="P424" i="33"/>
  <c r="P425" i="33"/>
  <c r="P426" i="33"/>
  <c r="P427" i="33"/>
  <c r="P428" i="33"/>
  <c r="P429" i="33"/>
  <c r="P430" i="33"/>
  <c r="P431" i="33"/>
  <c r="P432" i="33"/>
  <c r="P433" i="33"/>
  <c r="P434" i="33"/>
  <c r="P435" i="33"/>
  <c r="P436" i="33"/>
  <c r="N415" i="33"/>
  <c r="N414" i="33"/>
  <c r="N413" i="33"/>
  <c r="N412" i="33"/>
  <c r="N411" i="33"/>
  <c r="P411" i="33"/>
  <c r="P412" i="33"/>
  <c r="N408" i="33"/>
  <c r="N407" i="33"/>
  <c r="N406" i="33"/>
  <c r="N405" i="33"/>
  <c r="N404" i="33"/>
  <c r="N403" i="33"/>
  <c r="N402" i="33"/>
  <c r="N401" i="33"/>
  <c r="N400" i="33"/>
  <c r="N399" i="33"/>
  <c r="N398" i="33"/>
  <c r="N397" i="33"/>
  <c r="N395" i="33"/>
  <c r="N394" i="33"/>
  <c r="N393" i="33"/>
  <c r="N392" i="33"/>
  <c r="N391" i="33"/>
  <c r="N390" i="33"/>
  <c r="N389" i="33"/>
  <c r="N387" i="33"/>
  <c r="N386" i="33"/>
  <c r="N385" i="33"/>
  <c r="N384" i="33"/>
  <c r="N383" i="33"/>
  <c r="N382" i="33"/>
  <c r="N381" i="33"/>
  <c r="N380" i="33"/>
  <c r="N379" i="33"/>
  <c r="N378" i="33"/>
  <c r="N377" i="33"/>
  <c r="N376" i="33"/>
  <c r="O377" i="33"/>
  <c r="P377" i="33"/>
  <c r="O378" i="33"/>
  <c r="P378" i="33"/>
  <c r="O379" i="33"/>
  <c r="P379" i="33"/>
  <c r="O380" i="33"/>
  <c r="P380" i="33"/>
  <c r="O381" i="33"/>
  <c r="P381" i="33"/>
  <c r="O382" i="33"/>
  <c r="P382" i="33"/>
  <c r="O383" i="33"/>
  <c r="P383" i="33"/>
  <c r="O384" i="33"/>
  <c r="P384" i="33"/>
  <c r="O385" i="33"/>
  <c r="P385" i="33"/>
  <c r="O386" i="33"/>
  <c r="P386" i="33"/>
  <c r="O387" i="33"/>
  <c r="P387" i="33"/>
  <c r="N388" i="33"/>
  <c r="O388" i="33"/>
  <c r="P388" i="33"/>
  <c r="O389" i="33"/>
  <c r="P389" i="33"/>
  <c r="O390" i="33"/>
  <c r="P390" i="33"/>
  <c r="O391" i="33"/>
  <c r="P391" i="33"/>
  <c r="O392" i="33"/>
  <c r="P392" i="33"/>
  <c r="O393" i="33"/>
  <c r="P393" i="33"/>
  <c r="O394" i="33"/>
  <c r="P394" i="33"/>
  <c r="O395" i="33"/>
  <c r="P395" i="33"/>
  <c r="N396" i="33"/>
  <c r="O396" i="33"/>
  <c r="P396" i="33"/>
  <c r="O397" i="33"/>
  <c r="P397" i="33"/>
  <c r="O398" i="33"/>
  <c r="P398" i="33"/>
  <c r="O399" i="33"/>
  <c r="P399" i="33"/>
  <c r="O400" i="33"/>
  <c r="P400" i="33"/>
  <c r="O401" i="33"/>
  <c r="P401" i="33"/>
  <c r="O402" i="33"/>
  <c r="P402" i="33"/>
  <c r="O403" i="33"/>
  <c r="P403" i="33"/>
  <c r="O404" i="33"/>
  <c r="P404" i="33"/>
  <c r="O405" i="33"/>
  <c r="P405" i="33"/>
  <c r="O406" i="33"/>
  <c r="P406" i="33"/>
  <c r="O407" i="33"/>
  <c r="P407" i="33"/>
  <c r="P408" i="33"/>
  <c r="O376" i="33"/>
  <c r="P376" i="33"/>
  <c r="N361" i="33"/>
  <c r="N360" i="33"/>
  <c r="N359" i="33"/>
  <c r="O359" i="33"/>
  <c r="P359" i="33"/>
  <c r="O360" i="33"/>
  <c r="P360" i="33"/>
  <c r="O361" i="33"/>
  <c r="P361" i="33"/>
  <c r="O362" i="33"/>
  <c r="P362" i="33"/>
  <c r="O363" i="33"/>
  <c r="P363" i="33"/>
  <c r="O364" i="33"/>
  <c r="P364" i="33"/>
  <c r="O365" i="33"/>
  <c r="P365" i="33"/>
  <c r="O366" i="33"/>
  <c r="P366" i="33"/>
  <c r="O367" i="33"/>
  <c r="P367" i="33"/>
  <c r="O368" i="33"/>
  <c r="P368" i="33"/>
  <c r="O369" i="33"/>
  <c r="P369" i="33"/>
  <c r="O370" i="33"/>
  <c r="P370" i="33"/>
  <c r="O371" i="33"/>
  <c r="P371" i="33"/>
  <c r="O372" i="33"/>
  <c r="P372" i="33"/>
  <c r="O373" i="33"/>
  <c r="P373" i="33"/>
  <c r="P358" i="33"/>
  <c r="O358" i="33"/>
  <c r="N373" i="33"/>
  <c r="N372" i="33"/>
  <c r="N371" i="33"/>
  <c r="N370" i="33"/>
  <c r="N369" i="33"/>
  <c r="N368" i="33"/>
  <c r="N367" i="33"/>
  <c r="N366" i="33"/>
  <c r="N365" i="33"/>
  <c r="N364" i="33"/>
  <c r="N363" i="33"/>
  <c r="N362" i="33"/>
  <c r="N358" i="33"/>
  <c r="N354" i="33"/>
  <c r="P354" i="33"/>
  <c r="O354" i="33"/>
  <c r="N353" i="33"/>
  <c r="N352" i="33"/>
  <c r="N351" i="33"/>
  <c r="N350" i="33"/>
  <c r="N349" i="33"/>
  <c r="N348" i="33"/>
  <c r="N347" i="33"/>
  <c r="N346" i="33"/>
  <c r="N345" i="33"/>
  <c r="N344" i="33"/>
  <c r="N343" i="33"/>
  <c r="O352" i="33"/>
  <c r="P352" i="33"/>
  <c r="O353" i="33"/>
  <c r="P353" i="33"/>
  <c r="N337" i="33"/>
  <c r="N336" i="33"/>
  <c r="N335" i="33"/>
  <c r="N334" i="33"/>
  <c r="O335" i="33"/>
  <c r="P335" i="33"/>
  <c r="O336" i="33"/>
  <c r="P336" i="33"/>
  <c r="O337" i="33"/>
  <c r="P337" i="33"/>
  <c r="N338" i="33"/>
  <c r="O338" i="33"/>
  <c r="P338" i="33"/>
  <c r="N339" i="33"/>
  <c r="O339" i="33"/>
  <c r="P339" i="33"/>
  <c r="N340" i="33"/>
  <c r="O340" i="33"/>
  <c r="P340" i="33"/>
  <c r="N341" i="33"/>
  <c r="O341" i="33"/>
  <c r="P341" i="33"/>
  <c r="N342" i="33"/>
  <c r="O342" i="33"/>
  <c r="P342" i="33"/>
  <c r="O343" i="33"/>
  <c r="P343" i="33"/>
  <c r="O344" i="33"/>
  <c r="P344" i="33"/>
  <c r="O345" i="33"/>
  <c r="P345" i="33"/>
  <c r="O346" i="33"/>
  <c r="P346" i="33"/>
  <c r="O347" i="33"/>
  <c r="P347" i="33"/>
  <c r="O348" i="33"/>
  <c r="P348" i="33"/>
  <c r="O349" i="33"/>
  <c r="P349" i="33"/>
  <c r="O350" i="33"/>
  <c r="P350" i="33"/>
  <c r="O351" i="33"/>
  <c r="P351" i="33"/>
  <c r="N331" i="33"/>
  <c r="N330" i="33"/>
  <c r="N329" i="33"/>
  <c r="N328" i="33"/>
  <c r="N327" i="33"/>
  <c r="N326" i="33"/>
  <c r="O334" i="33"/>
  <c r="P334" i="33"/>
  <c r="N322" i="33"/>
  <c r="N321" i="33"/>
  <c r="N320" i="33"/>
  <c r="N319" i="33"/>
  <c r="O317" i="33"/>
  <c r="P317" i="33"/>
  <c r="O318" i="33"/>
  <c r="P318" i="33"/>
  <c r="O319" i="33"/>
  <c r="P319" i="33"/>
  <c r="O320" i="33"/>
  <c r="P320" i="33"/>
  <c r="O321" i="33"/>
  <c r="P321" i="33"/>
  <c r="O322" i="33"/>
  <c r="P322" i="33"/>
  <c r="O323" i="33"/>
  <c r="P323" i="33"/>
  <c r="O324" i="33"/>
  <c r="P324" i="33"/>
  <c r="O325" i="33"/>
  <c r="P325" i="33"/>
  <c r="O326" i="33"/>
  <c r="P326" i="33"/>
  <c r="O327" i="33"/>
  <c r="P327" i="33"/>
  <c r="O328" i="33"/>
  <c r="P328" i="33"/>
  <c r="O329" i="33"/>
  <c r="P329" i="33"/>
  <c r="O330" i="33"/>
  <c r="P330" i="33"/>
  <c r="O331" i="33"/>
  <c r="P331" i="33"/>
  <c r="N313" i="33"/>
  <c r="N314" i="33"/>
  <c r="N315" i="33"/>
  <c r="N316" i="33"/>
  <c r="N317" i="33"/>
  <c r="N318" i="33"/>
  <c r="N323" i="33"/>
  <c r="N324" i="33"/>
  <c r="N325" i="33"/>
  <c r="N312" i="33"/>
  <c r="O311" i="33"/>
  <c r="P311" i="33"/>
  <c r="O312" i="33"/>
  <c r="P312" i="33"/>
  <c r="O313" i="33"/>
  <c r="P313" i="33"/>
  <c r="O314" i="33"/>
  <c r="P314" i="33"/>
  <c r="O315" i="33"/>
  <c r="P315" i="33"/>
  <c r="O316" i="33"/>
  <c r="P316" i="33"/>
  <c r="N311" i="33"/>
  <c r="N310" i="33"/>
  <c r="N309" i="33"/>
  <c r="N308" i="33"/>
  <c r="O307" i="33"/>
  <c r="P307" i="33"/>
  <c r="O308" i="33"/>
  <c r="P308" i="33"/>
  <c r="O309" i="33"/>
  <c r="P309" i="33"/>
  <c r="O310" i="33"/>
  <c r="P310" i="33"/>
  <c r="P306" i="33"/>
  <c r="O306" i="33"/>
  <c r="N307" i="33"/>
  <c r="N306" i="33"/>
  <c r="N301" i="33"/>
  <c r="N300" i="33"/>
  <c r="N299" i="33"/>
  <c r="N298" i="33"/>
  <c r="N297" i="33"/>
  <c r="N296" i="33"/>
  <c r="N295" i="33"/>
  <c r="N294" i="33"/>
  <c r="N293" i="33"/>
  <c r="O293" i="33"/>
  <c r="P293" i="33"/>
  <c r="O294" i="33"/>
  <c r="P294" i="33"/>
  <c r="N292" i="33"/>
  <c r="O292" i="33"/>
  <c r="P292" i="33"/>
  <c r="N285" i="33"/>
  <c r="N284" i="33"/>
  <c r="N283" i="33"/>
  <c r="N282" i="33"/>
  <c r="O283" i="33"/>
  <c r="P283" i="33"/>
  <c r="O284" i="33"/>
  <c r="P284" i="33"/>
  <c r="O285" i="33"/>
  <c r="P285" i="33"/>
  <c r="N286" i="33"/>
  <c r="O286" i="33"/>
  <c r="P286" i="33"/>
  <c r="N287" i="33"/>
  <c r="O287" i="33"/>
  <c r="P287" i="33"/>
  <c r="N288" i="33"/>
  <c r="O288" i="33"/>
  <c r="P288" i="33"/>
  <c r="N289" i="33"/>
  <c r="O289" i="33"/>
  <c r="P289" i="33"/>
  <c r="N290" i="33"/>
  <c r="O290" i="33"/>
  <c r="P290" i="33"/>
  <c r="N291" i="33"/>
  <c r="O291" i="33"/>
  <c r="P291" i="33"/>
  <c r="O295" i="33"/>
  <c r="P295" i="33"/>
  <c r="O296" i="33"/>
  <c r="P296" i="33"/>
  <c r="O297" i="33"/>
  <c r="P297" i="33"/>
  <c r="O298" i="33"/>
  <c r="P298" i="33"/>
  <c r="O299" i="33"/>
  <c r="P299" i="33"/>
  <c r="O300" i="33"/>
  <c r="P300" i="33"/>
  <c r="O301" i="33"/>
  <c r="P301" i="33"/>
  <c r="N302" i="33"/>
  <c r="O302" i="33"/>
  <c r="P302" i="33"/>
  <c r="N279" i="33"/>
  <c r="N278" i="33"/>
  <c r="N277" i="33"/>
  <c r="N276" i="33"/>
  <c r="N274" i="33"/>
  <c r="N273" i="33"/>
  <c r="N270" i="33"/>
  <c r="N269" i="33"/>
  <c r="N268" i="33"/>
  <c r="N267" i="33"/>
  <c r="N266" i="33"/>
  <c r="N265" i="33"/>
  <c r="N264" i="33"/>
  <c r="O282" i="33"/>
  <c r="P282" i="33"/>
  <c r="N258" i="33"/>
  <c r="N257" i="33"/>
  <c r="N256" i="33"/>
  <c r="N255" i="33"/>
  <c r="N254" i="33"/>
  <c r="N253" i="33"/>
  <c r="N261" i="33"/>
  <c r="O261" i="33"/>
  <c r="P261" i="33"/>
  <c r="N262" i="33"/>
  <c r="O262" i="33"/>
  <c r="P262" i="33"/>
  <c r="N263" i="33"/>
  <c r="O263" i="33"/>
  <c r="P263" i="33"/>
  <c r="O264" i="33"/>
  <c r="P264" i="33"/>
  <c r="O265" i="33"/>
  <c r="P265" i="33"/>
  <c r="P279" i="33"/>
  <c r="O279" i="33"/>
  <c r="P278" i="33"/>
  <c r="O278" i="33"/>
  <c r="P277" i="33"/>
  <c r="O277" i="33"/>
  <c r="P276" i="33"/>
  <c r="O276" i="33"/>
  <c r="P275" i="33"/>
  <c r="O275" i="33"/>
  <c r="N275" i="33"/>
  <c r="P274" i="33"/>
  <c r="O274" i="33"/>
  <c r="P273" i="33"/>
  <c r="O273" i="33"/>
  <c r="P272" i="33"/>
  <c r="O272" i="33"/>
  <c r="N272" i="33"/>
  <c r="P271" i="33"/>
  <c r="O271" i="33"/>
  <c r="N271" i="33"/>
  <c r="P270" i="33"/>
  <c r="O270" i="33"/>
  <c r="P269" i="33"/>
  <c r="O269" i="33"/>
  <c r="P268" i="33"/>
  <c r="O268" i="33"/>
  <c r="P267" i="33"/>
  <c r="O267" i="33"/>
  <c r="P266" i="33"/>
  <c r="O266" i="33"/>
  <c r="N248" i="33"/>
  <c r="O248" i="33"/>
  <c r="P248" i="33"/>
  <c r="N249" i="33"/>
  <c r="O249" i="33"/>
  <c r="P249" i="33"/>
  <c r="N250" i="33"/>
  <c r="O250" i="33"/>
  <c r="P250" i="33"/>
  <c r="N251" i="33"/>
  <c r="O251" i="33"/>
  <c r="P251" i="33"/>
  <c r="N252" i="33"/>
  <c r="O252" i="33"/>
  <c r="P252" i="33"/>
  <c r="O253" i="33"/>
  <c r="P253" i="33"/>
  <c r="O254" i="33"/>
  <c r="P254" i="33"/>
  <c r="O255" i="33"/>
  <c r="P255" i="33"/>
  <c r="O256" i="33"/>
  <c r="P256" i="33"/>
  <c r="O257" i="33"/>
  <c r="P257" i="33"/>
  <c r="O258" i="33"/>
  <c r="P258" i="33"/>
  <c r="N215" i="33"/>
  <c r="N216" i="33"/>
  <c r="N217" i="33"/>
  <c r="N218" i="33"/>
  <c r="N219" i="33"/>
  <c r="N220" i="33"/>
  <c r="N221" i="33"/>
  <c r="N222" i="33"/>
  <c r="N223" i="33"/>
  <c r="N224" i="33"/>
  <c r="N225" i="33"/>
  <c r="N226" i="33"/>
  <c r="N227" i="33"/>
  <c r="N228" i="33"/>
  <c r="N229" i="33"/>
  <c r="N230" i="33"/>
  <c r="N231" i="33"/>
  <c r="N232" i="33"/>
  <c r="N233" i="33"/>
  <c r="N234" i="33"/>
  <c r="N235" i="33"/>
  <c r="N236" i="33"/>
  <c r="N237" i="33"/>
  <c r="N238" i="33"/>
  <c r="N239" i="33"/>
  <c r="N240" i="33"/>
  <c r="N241" i="33"/>
  <c r="N242" i="33"/>
  <c r="N243" i="33"/>
  <c r="N244" i="33"/>
  <c r="N211" i="33"/>
  <c r="N212" i="33"/>
  <c r="N213" i="33"/>
  <c r="N214" i="33"/>
  <c r="N210" i="33"/>
  <c r="N209" i="33"/>
  <c r="O244" i="33"/>
  <c r="P244" i="33"/>
  <c r="O238" i="33"/>
  <c r="P238" i="33"/>
  <c r="O239" i="33"/>
  <c r="P239" i="33"/>
  <c r="O240" i="33"/>
  <c r="P240" i="33"/>
  <c r="O241" i="33"/>
  <c r="P241" i="33"/>
  <c r="O242" i="33"/>
  <c r="P242" i="33"/>
  <c r="O243" i="33"/>
  <c r="P243" i="33"/>
  <c r="O221" i="33"/>
  <c r="P221" i="33"/>
  <c r="O222" i="33"/>
  <c r="P222" i="33"/>
  <c r="O223" i="33"/>
  <c r="P223" i="33"/>
  <c r="O224" i="33"/>
  <c r="P224" i="33"/>
  <c r="O225" i="33"/>
  <c r="P225" i="33"/>
  <c r="O226" i="33"/>
  <c r="P226" i="33"/>
  <c r="O227" i="33"/>
  <c r="P227" i="33"/>
  <c r="O228" i="33"/>
  <c r="P228" i="33"/>
  <c r="O229" i="33"/>
  <c r="P229" i="33"/>
  <c r="O230" i="33"/>
  <c r="P230" i="33"/>
  <c r="O231" i="33"/>
  <c r="P231" i="33"/>
  <c r="O232" i="33"/>
  <c r="P232" i="33"/>
  <c r="O233" i="33"/>
  <c r="P233" i="33"/>
  <c r="O234" i="33"/>
  <c r="P234" i="33"/>
  <c r="O235" i="33"/>
  <c r="P235" i="33"/>
  <c r="O236" i="33"/>
  <c r="P236" i="33"/>
  <c r="O237" i="33"/>
  <c r="P237" i="33"/>
  <c r="O209" i="33"/>
  <c r="P209" i="33"/>
  <c r="O210" i="33"/>
  <c r="P210" i="33"/>
  <c r="O211" i="33"/>
  <c r="P211" i="33"/>
  <c r="O212" i="33"/>
  <c r="P212" i="33"/>
  <c r="O213" i="33"/>
  <c r="P213" i="33"/>
  <c r="O214" i="33"/>
  <c r="P214" i="33"/>
  <c r="O215" i="33"/>
  <c r="P215" i="33"/>
  <c r="O216" i="33"/>
  <c r="P216" i="33"/>
  <c r="O217" i="33"/>
  <c r="P217" i="33"/>
  <c r="O218" i="33"/>
  <c r="P218" i="33"/>
  <c r="O219" i="33"/>
  <c r="P219" i="33"/>
  <c r="O220" i="33"/>
  <c r="P220" i="33"/>
  <c r="N205" i="33"/>
  <c r="N203" i="33"/>
  <c r="N204" i="33"/>
  <c r="O202" i="33"/>
  <c r="P202" i="33"/>
  <c r="N202" i="33"/>
  <c r="N201" i="33"/>
  <c r="N200" i="33"/>
  <c r="N199" i="33"/>
  <c r="N198" i="33"/>
  <c r="N197" i="33"/>
  <c r="N196" i="33"/>
  <c r="N195" i="33"/>
  <c r="N192" i="33"/>
  <c r="N194" i="33"/>
  <c r="N193" i="33"/>
  <c r="O192" i="33"/>
  <c r="P192" i="33"/>
  <c r="O193" i="33"/>
  <c r="P193" i="33"/>
  <c r="O194" i="33"/>
  <c r="P194" i="33"/>
  <c r="O195" i="33"/>
  <c r="P195" i="33"/>
  <c r="O196" i="33"/>
  <c r="P196" i="33"/>
  <c r="O197" i="33"/>
  <c r="P197" i="33"/>
  <c r="O198" i="33"/>
  <c r="P198" i="33"/>
  <c r="O199" i="33"/>
  <c r="P199" i="33"/>
  <c r="O200" i="33"/>
  <c r="P200" i="33"/>
  <c r="O201" i="33"/>
  <c r="P201" i="33"/>
  <c r="O203" i="33"/>
  <c r="P203" i="33"/>
  <c r="O204" i="33"/>
  <c r="P204" i="33"/>
  <c r="O205" i="33"/>
  <c r="P205" i="33"/>
  <c r="N189" i="33"/>
  <c r="P189" i="33"/>
  <c r="O189" i="33"/>
  <c r="O188" i="33"/>
  <c r="P188" i="33"/>
  <c r="N188" i="33"/>
  <c r="O186" i="33"/>
  <c r="P186" i="33"/>
  <c r="O187" i="33"/>
  <c r="P187" i="33"/>
  <c r="N187" i="33"/>
  <c r="N186" i="33"/>
  <c r="N185" i="33"/>
  <c r="N182" i="33"/>
  <c r="O182" i="33"/>
  <c r="P182" i="33"/>
  <c r="N184" i="33"/>
  <c r="N183" i="33"/>
  <c r="N181" i="33"/>
  <c r="N180" i="33"/>
  <c r="N179" i="33"/>
  <c r="N178" i="33"/>
  <c r="N177" i="33"/>
  <c r="N176" i="33"/>
  <c r="N175" i="33"/>
  <c r="O176" i="33"/>
  <c r="P176" i="33"/>
  <c r="O177" i="33"/>
  <c r="P177" i="33"/>
  <c r="O178" i="33"/>
  <c r="P178" i="33"/>
  <c r="O179" i="33"/>
  <c r="P179" i="33"/>
  <c r="O180" i="33"/>
  <c r="P180" i="33"/>
  <c r="O181" i="33"/>
  <c r="P181" i="33"/>
  <c r="O183" i="33"/>
  <c r="P183" i="33"/>
  <c r="O184" i="33"/>
  <c r="P184" i="33"/>
  <c r="O185" i="33"/>
  <c r="P185" i="33"/>
  <c r="O175" i="33"/>
  <c r="P175" i="33"/>
  <c r="O172" i="33"/>
  <c r="P172" i="33"/>
  <c r="N172" i="33"/>
  <c r="N171" i="33"/>
  <c r="N170" i="33"/>
  <c r="N169" i="33"/>
  <c r="N168" i="33"/>
  <c r="N167" i="33"/>
  <c r="N166" i="33"/>
  <c r="O166" i="33"/>
  <c r="P166" i="33"/>
  <c r="O167" i="33"/>
  <c r="P167" i="33"/>
  <c r="O168" i="33"/>
  <c r="P168" i="33"/>
  <c r="O169" i="33"/>
  <c r="P169" i="33"/>
  <c r="O170" i="33"/>
  <c r="P170" i="33"/>
  <c r="O171" i="33"/>
  <c r="P171" i="33"/>
  <c r="P165" i="33"/>
  <c r="O165" i="33"/>
  <c r="N165" i="33"/>
  <c r="N161" i="33"/>
  <c r="N160" i="33"/>
  <c r="N159" i="33"/>
  <c r="N158" i="33"/>
  <c r="N157" i="33"/>
  <c r="N156" i="33"/>
  <c r="N155" i="33"/>
  <c r="N154" i="33"/>
  <c r="O151" i="33"/>
  <c r="P151" i="33"/>
  <c r="O152" i="33"/>
  <c r="P152" i="33"/>
  <c r="O153" i="33"/>
  <c r="P153" i="33"/>
  <c r="O154" i="33"/>
  <c r="P154" i="33"/>
  <c r="O155" i="33"/>
  <c r="P155" i="33"/>
  <c r="O156" i="33"/>
  <c r="P156" i="33"/>
  <c r="O157" i="33"/>
  <c r="P157" i="33"/>
  <c r="O158" i="33"/>
  <c r="P158" i="33"/>
  <c r="O159" i="33"/>
  <c r="P159" i="33"/>
  <c r="O160" i="33"/>
  <c r="P160" i="33"/>
  <c r="O161" i="33"/>
  <c r="P161" i="33"/>
  <c r="N153" i="33"/>
  <c r="N152" i="33"/>
  <c r="N151" i="33"/>
  <c r="O128" i="33"/>
  <c r="P128" i="33"/>
  <c r="O129" i="33"/>
  <c r="P129" i="33"/>
  <c r="O130" i="33"/>
  <c r="P130" i="33"/>
  <c r="O131" i="33"/>
  <c r="P131" i="33"/>
  <c r="O132" i="33"/>
  <c r="P132" i="33"/>
  <c r="O133" i="33"/>
  <c r="P133" i="33"/>
  <c r="O134" i="33"/>
  <c r="P134" i="33"/>
  <c r="O135" i="33"/>
  <c r="P135" i="33"/>
  <c r="O136" i="33"/>
  <c r="P136" i="33"/>
  <c r="O137" i="33"/>
  <c r="P137" i="33"/>
  <c r="O138" i="33"/>
  <c r="P138" i="33"/>
  <c r="O139" i="33"/>
  <c r="P139" i="33"/>
  <c r="O140" i="33"/>
  <c r="P140" i="33"/>
  <c r="O141" i="33"/>
  <c r="P141" i="33"/>
  <c r="O142" i="33"/>
  <c r="P142" i="33"/>
  <c r="O143" i="33"/>
  <c r="P143" i="33"/>
  <c r="O144" i="33"/>
  <c r="P144" i="33"/>
  <c r="O145" i="33"/>
  <c r="P145" i="33"/>
  <c r="O146" i="33"/>
  <c r="P146" i="33"/>
  <c r="O147" i="33"/>
  <c r="P147" i="33"/>
  <c r="O148" i="33"/>
  <c r="P148" i="33"/>
  <c r="O127" i="33"/>
  <c r="P127" i="33"/>
  <c r="N148" i="33"/>
  <c r="N147" i="33"/>
  <c r="N146" i="33"/>
  <c r="N145" i="33"/>
  <c r="N144" i="33"/>
  <c r="N143" i="33"/>
  <c r="N142" i="33"/>
  <c r="N141" i="33"/>
  <c r="N140" i="33"/>
  <c r="N139" i="33"/>
  <c r="N138" i="33"/>
  <c r="N137" i="33"/>
  <c r="N136" i="33"/>
  <c r="N135" i="33"/>
  <c r="N134" i="33"/>
  <c r="N133" i="33"/>
  <c r="N132" i="33"/>
  <c r="N131" i="33"/>
  <c r="N130" i="33"/>
  <c r="N129" i="33"/>
  <c r="N128" i="33"/>
  <c r="N127" i="33"/>
  <c r="N121" i="33"/>
  <c r="N120" i="33"/>
  <c r="N119" i="33"/>
  <c r="N118" i="33"/>
  <c r="N117" i="33"/>
  <c r="N116" i="33"/>
  <c r="N115" i="33"/>
  <c r="N114" i="33"/>
  <c r="N113" i="33"/>
  <c r="N112" i="33"/>
  <c r="N110" i="33"/>
  <c r="N109" i="33"/>
  <c r="N108" i="33"/>
  <c r="N107" i="33"/>
  <c r="N106" i="33"/>
  <c r="N105" i="33"/>
  <c r="N103" i="33"/>
  <c r="N102" i="33"/>
  <c r="N101" i="33"/>
  <c r="N100" i="33"/>
  <c r="N104" i="33"/>
  <c r="N111" i="33"/>
  <c r="N122" i="33"/>
  <c r="N123" i="33"/>
  <c r="O101" i="33"/>
  <c r="P101" i="33"/>
  <c r="O102" i="33"/>
  <c r="P102" i="33"/>
  <c r="O103" i="33"/>
  <c r="P103" i="33"/>
  <c r="O104" i="33"/>
  <c r="P104" i="33"/>
  <c r="O105" i="33"/>
  <c r="P105" i="33"/>
  <c r="O106" i="33"/>
  <c r="P106" i="33"/>
  <c r="O107" i="33"/>
  <c r="P107" i="33"/>
  <c r="O108" i="33"/>
  <c r="P108" i="33"/>
  <c r="O109" i="33"/>
  <c r="P109" i="33"/>
  <c r="O110" i="33"/>
  <c r="P110" i="33"/>
  <c r="O111" i="33"/>
  <c r="P111" i="33"/>
  <c r="O112" i="33"/>
  <c r="P112" i="33"/>
  <c r="O113" i="33"/>
  <c r="P113" i="33"/>
  <c r="O114" i="33"/>
  <c r="P114" i="33"/>
  <c r="O115" i="33"/>
  <c r="P115" i="33"/>
  <c r="O116" i="33"/>
  <c r="P116" i="33"/>
  <c r="O117" i="33"/>
  <c r="P117" i="33"/>
  <c r="O118" i="33"/>
  <c r="P118" i="33"/>
  <c r="O119" i="33"/>
  <c r="P119" i="33"/>
  <c r="O120" i="33"/>
  <c r="P120" i="33"/>
  <c r="O121" i="33"/>
  <c r="P121" i="33"/>
  <c r="O122" i="33"/>
  <c r="P122" i="33"/>
  <c r="O123" i="33"/>
  <c r="P123" i="33"/>
  <c r="P100" i="33"/>
  <c r="O100" i="33"/>
  <c r="N95" i="33"/>
  <c r="N94" i="33"/>
  <c r="N93" i="33"/>
  <c r="N91" i="33"/>
  <c r="N90" i="33"/>
  <c r="N97" i="33"/>
  <c r="N96" i="33"/>
  <c r="N92" i="33"/>
  <c r="N89" i="33"/>
  <c r="N88" i="33"/>
  <c r="N86" i="33"/>
  <c r="N85" i="33"/>
  <c r="N84" i="33"/>
  <c r="N82" i="33"/>
  <c r="N87" i="33"/>
  <c r="N83" i="33"/>
  <c r="N81" i="33"/>
  <c r="N80" i="33"/>
  <c r="N79" i="33"/>
  <c r="O77" i="33"/>
  <c r="P77" i="33"/>
  <c r="O78" i="33"/>
  <c r="P78" i="33"/>
  <c r="O79" i="33"/>
  <c r="P79" i="33"/>
  <c r="O80" i="33"/>
  <c r="P80" i="33"/>
  <c r="O81" i="33"/>
  <c r="P81" i="33"/>
  <c r="O82" i="33"/>
  <c r="P82" i="33"/>
  <c r="O83" i="33"/>
  <c r="P83" i="33"/>
  <c r="O84" i="33"/>
  <c r="P84" i="33"/>
  <c r="O85" i="33"/>
  <c r="P85" i="33"/>
  <c r="O86" i="33"/>
  <c r="P86" i="33"/>
  <c r="O87" i="33"/>
  <c r="P87" i="33"/>
  <c r="O88" i="33"/>
  <c r="P88" i="33"/>
  <c r="O89" i="33"/>
  <c r="P89" i="33"/>
  <c r="O90" i="33"/>
  <c r="P90" i="33"/>
  <c r="O91" i="33"/>
  <c r="P91" i="33"/>
  <c r="O92" i="33"/>
  <c r="P92" i="33"/>
  <c r="O93" i="33"/>
  <c r="P93" i="33"/>
  <c r="O94" i="33"/>
  <c r="P94" i="33"/>
  <c r="O95" i="33"/>
  <c r="P95" i="33"/>
  <c r="O96" i="33"/>
  <c r="P96" i="33"/>
  <c r="O97" i="33"/>
  <c r="P97" i="33"/>
  <c r="N78" i="33"/>
  <c r="N77" i="33"/>
  <c r="N76" i="33"/>
  <c r="P76" i="33"/>
  <c r="O76" i="33"/>
  <c r="N73" i="33"/>
  <c r="N72" i="33"/>
  <c r="O72" i="33"/>
  <c r="P72" i="33"/>
  <c r="O73" i="33"/>
  <c r="P73" i="33"/>
  <c r="N71" i="33"/>
  <c r="N70" i="33"/>
  <c r="N68" i="33"/>
  <c r="N67" i="33"/>
  <c r="N66" i="33"/>
  <c r="N65" i="33"/>
  <c r="N64" i="33"/>
  <c r="N63" i="33"/>
  <c r="O70" i="33"/>
  <c r="P70" i="33"/>
  <c r="O71" i="33"/>
  <c r="P71" i="33"/>
  <c r="N69" i="33"/>
  <c r="N62" i="33"/>
  <c r="P63" i="33"/>
  <c r="P64" i="33"/>
  <c r="P65" i="33"/>
  <c r="P66" i="33"/>
  <c r="P67" i="33"/>
  <c r="P68" i="33"/>
  <c r="P69" i="33"/>
  <c r="O63" i="33"/>
  <c r="O64" i="33"/>
  <c r="O65" i="33"/>
  <c r="O66" i="33"/>
  <c r="O67" i="33"/>
  <c r="O68" i="33"/>
  <c r="O69" i="33"/>
  <c r="P62" i="33"/>
  <c r="O62" i="33"/>
  <c r="N58" i="33"/>
  <c r="O58" i="33"/>
  <c r="P58" i="33"/>
  <c r="N44" i="33"/>
  <c r="N40" i="33"/>
  <c r="N41" i="33"/>
  <c r="N42" i="33"/>
  <c r="N43" i="33"/>
  <c r="N45" i="33"/>
  <c r="N46" i="33"/>
  <c r="N47" i="33"/>
  <c r="N48" i="33"/>
  <c r="N49" i="33"/>
  <c r="N50" i="33"/>
  <c r="N51" i="33"/>
  <c r="N52" i="33"/>
  <c r="N53" i="33"/>
  <c r="N54" i="33"/>
  <c r="N55" i="33"/>
  <c r="N56" i="33"/>
  <c r="N57" i="33"/>
  <c r="N39" i="33"/>
  <c r="N38" i="33"/>
  <c r="O34" i="33"/>
  <c r="P34" i="33"/>
  <c r="O35" i="33"/>
  <c r="P35" i="33"/>
  <c r="O36" i="33"/>
  <c r="P36" i="33"/>
  <c r="O37" i="33"/>
  <c r="P37" i="33"/>
  <c r="O38" i="33"/>
  <c r="P38" i="33"/>
  <c r="O39" i="33"/>
  <c r="P39" i="33"/>
  <c r="O40" i="33"/>
  <c r="P40" i="33"/>
  <c r="O41" i="33"/>
  <c r="P41" i="33"/>
  <c r="O42" i="33"/>
  <c r="P42" i="33"/>
  <c r="O43" i="33"/>
  <c r="P43" i="33"/>
  <c r="O44" i="33"/>
  <c r="P44" i="33"/>
  <c r="O45" i="33"/>
  <c r="P45" i="33"/>
  <c r="O46" i="33"/>
  <c r="P46" i="33"/>
  <c r="O47" i="33"/>
  <c r="P47" i="33"/>
  <c r="O48" i="33"/>
  <c r="P48" i="33"/>
  <c r="O49" i="33"/>
  <c r="P49" i="33"/>
  <c r="O50" i="33"/>
  <c r="P50" i="33"/>
  <c r="O51" i="33"/>
  <c r="P51" i="33"/>
  <c r="O52" i="33"/>
  <c r="P52" i="33"/>
  <c r="O53" i="33"/>
  <c r="P53" i="33"/>
  <c r="O54" i="33"/>
  <c r="P54" i="33"/>
  <c r="O55" i="33"/>
  <c r="P55" i="33"/>
  <c r="O56" i="33"/>
  <c r="P56" i="33"/>
  <c r="O57" i="33"/>
  <c r="P57" i="33"/>
  <c r="P33" i="33"/>
  <c r="O33" i="33"/>
  <c r="N37" i="33"/>
  <c r="N36" i="33"/>
  <c r="N35" i="33"/>
  <c r="N34" i="33"/>
  <c r="N33" i="33"/>
  <c r="N26" i="33"/>
  <c r="N25" i="33"/>
  <c r="N24" i="33"/>
  <c r="N23" i="33"/>
  <c r="N22" i="33"/>
  <c r="N20" i="33"/>
  <c r="N19" i="33"/>
  <c r="N18" i="33"/>
  <c r="N16" i="33"/>
  <c r="N10" i="33"/>
  <c r="N9" i="33"/>
  <c r="N8" i="33"/>
  <c r="N7" i="33"/>
  <c r="O18" i="33"/>
  <c r="P18" i="33"/>
  <c r="O19" i="33"/>
  <c r="P19" i="33"/>
  <c r="O20" i="33"/>
  <c r="P20" i="33"/>
  <c r="O21" i="33"/>
  <c r="P21" i="33"/>
  <c r="O22" i="33"/>
  <c r="P22" i="33"/>
  <c r="O23" i="33"/>
  <c r="P23" i="33"/>
  <c r="O24" i="33"/>
  <c r="P24" i="33"/>
  <c r="O25" i="33"/>
  <c r="P25" i="33"/>
  <c r="O26" i="33"/>
  <c r="P26" i="33"/>
  <c r="O27" i="33"/>
  <c r="P27" i="33"/>
  <c r="O28" i="33"/>
  <c r="P28" i="33"/>
  <c r="O29" i="33"/>
  <c r="P29" i="33"/>
  <c r="O30" i="33"/>
  <c r="P30" i="33"/>
  <c r="O7" i="33"/>
  <c r="P7" i="33"/>
  <c r="O8" i="33"/>
  <c r="P8" i="33"/>
  <c r="O9" i="33"/>
  <c r="P9" i="33"/>
  <c r="O10" i="33"/>
  <c r="P10" i="33"/>
  <c r="O11" i="33"/>
  <c r="P11" i="33"/>
  <c r="O12" i="33"/>
  <c r="P12" i="33"/>
  <c r="O13" i="33"/>
  <c r="P13" i="33"/>
  <c r="O14" i="33"/>
  <c r="P14" i="33"/>
  <c r="O15" i="33"/>
  <c r="P15" i="33"/>
  <c r="O16" i="33"/>
  <c r="P16" i="33"/>
  <c r="O17" i="33"/>
  <c r="P17" i="33"/>
  <c r="O4" i="33"/>
  <c r="P4" i="33"/>
  <c r="O5" i="33"/>
  <c r="P5" i="33"/>
  <c r="O6" i="33"/>
  <c r="P6" i="33"/>
  <c r="P3" i="33"/>
  <c r="O3" i="33"/>
  <c r="N6" i="33"/>
  <c r="N5" i="33"/>
  <c r="N30" i="33"/>
  <c r="N29" i="33"/>
  <c r="N28" i="33"/>
  <c r="N27" i="33"/>
  <c r="N21" i="33"/>
  <c r="N17" i="33"/>
  <c r="N15" i="33"/>
  <c r="N14" i="33"/>
  <c r="N13" i="33"/>
  <c r="N12" i="33"/>
  <c r="N11" i="33"/>
  <c r="N4" i="33"/>
  <c r="N3" i="33"/>
  <c r="N927" i="32"/>
  <c r="N926" i="32"/>
  <c r="N925" i="32"/>
  <c r="N924" i="32"/>
  <c r="N923" i="32"/>
  <c r="N922" i="32"/>
  <c r="N921" i="32"/>
  <c r="N919" i="32"/>
  <c r="N918" i="32"/>
  <c r="N928" i="32"/>
  <c r="N920" i="32"/>
  <c r="N917" i="32"/>
  <c r="N916" i="32"/>
  <c r="N915" i="32"/>
  <c r="N914" i="32"/>
  <c r="N913" i="32"/>
  <c r="N912" i="32"/>
  <c r="N911" i="32"/>
  <c r="O912" i="32"/>
  <c r="P912" i="32"/>
  <c r="O913" i="32"/>
  <c r="P913" i="32"/>
  <c r="O914" i="32"/>
  <c r="P914" i="32"/>
  <c r="O915" i="32"/>
  <c r="P915" i="32"/>
  <c r="O916" i="32"/>
  <c r="P916" i="32"/>
  <c r="O917" i="32"/>
  <c r="P917" i="32"/>
  <c r="O918" i="32"/>
  <c r="P918" i="32"/>
  <c r="O919" i="32"/>
  <c r="P919" i="32"/>
  <c r="O920" i="32"/>
  <c r="P920" i="32"/>
  <c r="O921" i="32"/>
  <c r="P921" i="32"/>
  <c r="O922" i="32"/>
  <c r="P922" i="32"/>
  <c r="O923" i="32"/>
  <c r="P923" i="32"/>
  <c r="O924" i="32"/>
  <c r="P924" i="32"/>
  <c r="O925" i="32"/>
  <c r="P925" i="32"/>
  <c r="O926" i="32"/>
  <c r="P926" i="32"/>
  <c r="O927" i="32"/>
  <c r="P927" i="32"/>
  <c r="O928" i="32"/>
  <c r="P928" i="32"/>
  <c r="P911" i="32"/>
  <c r="O911" i="32"/>
  <c r="N909" i="32"/>
  <c r="N908" i="32"/>
  <c r="N907" i="32"/>
  <c r="N906" i="32"/>
  <c r="N905" i="32"/>
  <c r="N904" i="32"/>
  <c r="N903" i="32"/>
  <c r="N902" i="32"/>
  <c r="N901" i="32"/>
  <c r="N900" i="32"/>
  <c r="N899" i="32"/>
  <c r="N898" i="32"/>
  <c r="N897" i="32"/>
  <c r="N896" i="32"/>
  <c r="N895" i="32"/>
  <c r="O896" i="32"/>
  <c r="P896" i="32"/>
  <c r="O897" i="32"/>
  <c r="P897" i="32"/>
  <c r="O898" i="32"/>
  <c r="P898" i="32"/>
  <c r="O899" i="32"/>
  <c r="P899" i="32"/>
  <c r="O900" i="32"/>
  <c r="P900" i="32"/>
  <c r="O901" i="32"/>
  <c r="P901" i="32"/>
  <c r="O902" i="32"/>
  <c r="P902" i="32"/>
  <c r="O903" i="32"/>
  <c r="P903" i="32"/>
  <c r="O904" i="32"/>
  <c r="P904" i="32"/>
  <c r="O905" i="32"/>
  <c r="P905" i="32"/>
  <c r="O906" i="32"/>
  <c r="P906" i="32"/>
  <c r="O907" i="32"/>
  <c r="P907" i="32"/>
  <c r="O908" i="32"/>
  <c r="P908" i="32"/>
  <c r="O909" i="32"/>
  <c r="P909" i="32"/>
  <c r="P895" i="32"/>
  <c r="O895" i="32"/>
  <c r="N893" i="32"/>
  <c r="N892" i="32"/>
  <c r="N891" i="32"/>
  <c r="N890" i="32"/>
  <c r="N889" i="32"/>
  <c r="N888" i="32"/>
  <c r="N887" i="32"/>
  <c r="O887" i="32"/>
  <c r="P887" i="32"/>
  <c r="O888" i="32"/>
  <c r="P888" i="32"/>
  <c r="O889" i="32"/>
  <c r="P889" i="32"/>
  <c r="O890" i="32"/>
  <c r="P890" i="32"/>
  <c r="O891" i="32"/>
  <c r="P891" i="32"/>
  <c r="O892" i="32"/>
  <c r="P892" i="32"/>
  <c r="O893" i="32"/>
  <c r="P893" i="32"/>
  <c r="P886" i="32"/>
  <c r="O886" i="32"/>
  <c r="N886" i="32"/>
  <c r="N882" i="32"/>
  <c r="N881" i="32"/>
  <c r="N880" i="32"/>
  <c r="N879" i="32"/>
  <c r="N878" i="32"/>
  <c r="N877" i="32"/>
  <c r="N876" i="32"/>
  <c r="N875" i="32"/>
  <c r="N874" i="32"/>
  <c r="N873" i="32"/>
  <c r="N883" i="32"/>
  <c r="N872" i="32"/>
  <c r="O873" i="32"/>
  <c r="P873" i="32"/>
  <c r="O874" i="32"/>
  <c r="P874" i="32"/>
  <c r="O875" i="32"/>
  <c r="P875" i="32"/>
  <c r="O876" i="32"/>
  <c r="P876" i="32"/>
  <c r="O877" i="32"/>
  <c r="P877" i="32"/>
  <c r="O878" i="32"/>
  <c r="P878" i="32"/>
  <c r="O879" i="32"/>
  <c r="P879" i="32"/>
  <c r="O880" i="32"/>
  <c r="P880" i="32"/>
  <c r="O881" i="32"/>
  <c r="P881" i="32"/>
  <c r="O882" i="32"/>
  <c r="P882" i="32"/>
  <c r="O883" i="32"/>
  <c r="P883" i="32"/>
  <c r="P872" i="32"/>
  <c r="O872" i="32"/>
  <c r="N870" i="32"/>
  <c r="N869" i="32"/>
  <c r="N868" i="32"/>
  <c r="N867" i="32"/>
  <c r="N866" i="32"/>
  <c r="N865" i="32"/>
  <c r="N864" i="32"/>
  <c r="N862" i="32"/>
  <c r="N863" i="32"/>
  <c r="N861" i="32"/>
  <c r="N860" i="32"/>
  <c r="N859" i="32"/>
  <c r="N858" i="32"/>
  <c r="N857" i="32"/>
  <c r="N856" i="32"/>
  <c r="N855" i="32"/>
  <c r="N854" i="32"/>
  <c r="N853" i="32"/>
  <c r="O854" i="32"/>
  <c r="P854" i="32"/>
  <c r="O855" i="32"/>
  <c r="P855" i="32"/>
  <c r="O856" i="32"/>
  <c r="P856" i="32"/>
  <c r="O857" i="32"/>
  <c r="P857" i="32"/>
  <c r="O858" i="32"/>
  <c r="P858" i="32"/>
  <c r="O859" i="32"/>
  <c r="P859" i="32"/>
  <c r="O860" i="32"/>
  <c r="P860" i="32"/>
  <c r="O861" i="32"/>
  <c r="P861" i="32"/>
  <c r="O862" i="32"/>
  <c r="P862" i="32"/>
  <c r="O863" i="32"/>
  <c r="P863" i="32"/>
  <c r="O864" i="32"/>
  <c r="P864" i="32"/>
  <c r="O865" i="32"/>
  <c r="P865" i="32"/>
  <c r="O866" i="32"/>
  <c r="P866" i="32"/>
  <c r="O867" i="32"/>
  <c r="P867" i="32"/>
  <c r="O868" i="32"/>
  <c r="P868" i="32"/>
  <c r="O869" i="32"/>
  <c r="P869" i="32"/>
  <c r="O870" i="32"/>
  <c r="P870" i="32"/>
  <c r="P853" i="32"/>
  <c r="O853" i="32"/>
  <c r="N851" i="32"/>
  <c r="P851" i="32"/>
  <c r="O851" i="32"/>
  <c r="N850" i="32"/>
  <c r="N849" i="32"/>
  <c r="N848" i="32"/>
  <c r="O846" i="32"/>
  <c r="P846" i="32"/>
  <c r="O847" i="32"/>
  <c r="P847" i="32"/>
  <c r="O848" i="32"/>
  <c r="P848" i="32"/>
  <c r="O849" i="32"/>
  <c r="P849" i="32"/>
  <c r="O850" i="32"/>
  <c r="P850" i="32"/>
  <c r="N847" i="32"/>
  <c r="N846" i="32"/>
  <c r="N845" i="32"/>
  <c r="N844" i="32"/>
  <c r="N843" i="32"/>
  <c r="N842" i="32"/>
  <c r="N841" i="32"/>
  <c r="N840" i="32"/>
  <c r="N839" i="32"/>
  <c r="N838" i="32"/>
  <c r="O839" i="32"/>
  <c r="P839" i="32"/>
  <c r="O840" i="32"/>
  <c r="P840" i="32"/>
  <c r="O841" i="32"/>
  <c r="P841" i="32"/>
  <c r="O842" i="32"/>
  <c r="P842" i="32"/>
  <c r="O843" i="32"/>
  <c r="P843" i="32"/>
  <c r="O844" i="32"/>
  <c r="P844" i="32"/>
  <c r="O845" i="32"/>
  <c r="P845" i="32"/>
  <c r="P838" i="32"/>
  <c r="O838" i="32"/>
  <c r="O835" i="32"/>
  <c r="P835" i="32"/>
  <c r="N835" i="32"/>
  <c r="N834" i="32"/>
  <c r="N833" i="32"/>
  <c r="N832" i="32"/>
  <c r="N831" i="32"/>
  <c r="N830" i="32"/>
  <c r="N829" i="32"/>
  <c r="N828" i="32"/>
  <c r="N827" i="32"/>
  <c r="N826" i="32"/>
  <c r="N825" i="32"/>
  <c r="N824" i="32"/>
  <c r="N823" i="32"/>
  <c r="N822" i="32"/>
  <c r="N821" i="32"/>
  <c r="N820" i="32"/>
  <c r="O821" i="32"/>
  <c r="P821" i="32"/>
  <c r="O822" i="32"/>
  <c r="P822" i="32"/>
  <c r="O823" i="32"/>
  <c r="P823" i="32"/>
  <c r="O824" i="32"/>
  <c r="P824" i="32"/>
  <c r="O825" i="32"/>
  <c r="P825" i="32"/>
  <c r="O826" i="32"/>
  <c r="P826" i="32"/>
  <c r="O827" i="32"/>
  <c r="P827" i="32"/>
  <c r="O828" i="32"/>
  <c r="P828" i="32"/>
  <c r="O829" i="32"/>
  <c r="P829" i="32"/>
  <c r="O830" i="32"/>
  <c r="P830" i="32"/>
  <c r="O831" i="32"/>
  <c r="P831" i="32"/>
  <c r="O832" i="32"/>
  <c r="P832" i="32"/>
  <c r="O833" i="32"/>
  <c r="P833" i="32"/>
  <c r="O834" i="32"/>
  <c r="P834" i="32"/>
  <c r="P820" i="32"/>
  <c r="O820" i="32"/>
  <c r="O818" i="32"/>
  <c r="P818" i="32"/>
  <c r="N818" i="32"/>
  <c r="N817" i="32"/>
  <c r="N816" i="32"/>
  <c r="N815" i="32"/>
  <c r="N814" i="32"/>
  <c r="N813" i="32"/>
  <c r="N812" i="32"/>
  <c r="N811" i="32"/>
  <c r="N810" i="32"/>
  <c r="N809" i="32"/>
  <c r="N808" i="32"/>
  <c r="N807" i="32"/>
  <c r="N806" i="32"/>
  <c r="N805" i="32"/>
  <c r="N804" i="32"/>
  <c r="N803" i="32"/>
  <c r="N802" i="32"/>
  <c r="N801" i="32"/>
  <c r="N800" i="32"/>
  <c r="N799" i="32"/>
  <c r="N798" i="32"/>
  <c r="N797" i="32"/>
  <c r="O797" i="32"/>
  <c r="P797" i="32"/>
  <c r="O798" i="32"/>
  <c r="P798" i="32"/>
  <c r="O799" i="32"/>
  <c r="P799" i="32"/>
  <c r="O800" i="32"/>
  <c r="P800" i="32"/>
  <c r="O801" i="32"/>
  <c r="P801" i="32"/>
  <c r="O802" i="32"/>
  <c r="P802" i="32"/>
  <c r="O803" i="32"/>
  <c r="P803" i="32"/>
  <c r="O804" i="32"/>
  <c r="P804" i="32"/>
  <c r="O805" i="32"/>
  <c r="P805" i="32"/>
  <c r="O806" i="32"/>
  <c r="P806" i="32"/>
  <c r="O807" i="32"/>
  <c r="P807" i="32"/>
  <c r="O808" i="32"/>
  <c r="P808" i="32"/>
  <c r="O809" i="32"/>
  <c r="P809" i="32"/>
  <c r="O810" i="32"/>
  <c r="P810" i="32"/>
  <c r="O811" i="32"/>
  <c r="P811" i="32"/>
  <c r="O812" i="32"/>
  <c r="P812" i="32"/>
  <c r="O813" i="32"/>
  <c r="P813" i="32"/>
  <c r="O814" i="32"/>
  <c r="P814" i="32"/>
  <c r="O815" i="32"/>
  <c r="P815" i="32"/>
  <c r="O816" i="32"/>
  <c r="P816" i="32"/>
  <c r="O817" i="32"/>
  <c r="P817" i="32"/>
  <c r="N794" i="32"/>
  <c r="N793" i="32"/>
  <c r="N792" i="32"/>
  <c r="N791" i="32"/>
  <c r="N790" i="32"/>
  <c r="N789" i="32"/>
  <c r="N788" i="32"/>
  <c r="N787" i="32"/>
  <c r="N786" i="32"/>
  <c r="N785" i="32"/>
  <c r="N783" i="32"/>
  <c r="N782" i="32"/>
  <c r="O780" i="32"/>
  <c r="P780" i="32"/>
  <c r="O781" i="32"/>
  <c r="P781" i="32"/>
  <c r="O782" i="32"/>
  <c r="P782" i="32"/>
  <c r="O783" i="32"/>
  <c r="P783" i="32"/>
  <c r="O784" i="32"/>
  <c r="P784" i="32"/>
  <c r="O785" i="32"/>
  <c r="P785" i="32"/>
  <c r="O786" i="32"/>
  <c r="P786" i="32"/>
  <c r="O787" i="32"/>
  <c r="P787" i="32"/>
  <c r="O788" i="32"/>
  <c r="P788" i="32"/>
  <c r="O789" i="32"/>
  <c r="P789" i="32"/>
  <c r="O790" i="32"/>
  <c r="P790" i="32"/>
  <c r="O791" i="32"/>
  <c r="P791" i="32"/>
  <c r="O792" i="32"/>
  <c r="P792" i="32"/>
  <c r="O793" i="32"/>
  <c r="P793" i="32"/>
  <c r="O794" i="32"/>
  <c r="P794" i="32"/>
  <c r="N784" i="32"/>
  <c r="N781" i="32"/>
  <c r="N780" i="32"/>
  <c r="N779" i="32"/>
  <c r="N777" i="32"/>
  <c r="N776" i="32"/>
  <c r="N775" i="32"/>
  <c r="N774" i="32"/>
  <c r="N773" i="32"/>
  <c r="O779" i="32"/>
  <c r="P779" i="32"/>
  <c r="O776" i="32"/>
  <c r="P776" i="32"/>
  <c r="O777" i="32"/>
  <c r="P777" i="32"/>
  <c r="N772" i="32"/>
  <c r="N771" i="32"/>
  <c r="N770" i="32"/>
  <c r="N769" i="32"/>
  <c r="N768" i="32"/>
  <c r="N767" i="32"/>
  <c r="N766" i="32"/>
  <c r="O767" i="32"/>
  <c r="P767" i="32"/>
  <c r="O768" i="32"/>
  <c r="P768" i="32"/>
  <c r="O769" i="32"/>
  <c r="P769" i="32"/>
  <c r="O770" i="32"/>
  <c r="P770" i="32"/>
  <c r="O771" i="32"/>
  <c r="P771" i="32"/>
  <c r="O772" i="32"/>
  <c r="P772" i="32"/>
  <c r="O773" i="32"/>
  <c r="P773" i="32"/>
  <c r="O774" i="32"/>
  <c r="P774" i="32"/>
  <c r="O775" i="32"/>
  <c r="P775" i="32"/>
  <c r="P766" i="32"/>
  <c r="O766" i="32"/>
  <c r="N764" i="32"/>
  <c r="N763" i="32"/>
  <c r="N762" i="32"/>
  <c r="N761" i="32"/>
  <c r="N760" i="32"/>
  <c r="N759" i="32"/>
  <c r="N758" i="32"/>
  <c r="N757" i="32"/>
  <c r="N750" i="32"/>
  <c r="O758" i="32"/>
  <c r="P758" i="32"/>
  <c r="O759" i="32"/>
  <c r="P759" i="32"/>
  <c r="O760" i="32"/>
  <c r="P760" i="32"/>
  <c r="O761" i="32"/>
  <c r="P761" i="32"/>
  <c r="O762" i="32"/>
  <c r="P762" i="32"/>
  <c r="O763" i="32"/>
  <c r="P763" i="32"/>
  <c r="O764" i="32"/>
  <c r="P764" i="32"/>
  <c r="P757" i="32"/>
  <c r="O757" i="32"/>
  <c r="N753" i="32"/>
  <c r="N752" i="32"/>
  <c r="N751" i="32"/>
  <c r="N749" i="32"/>
  <c r="N748" i="32"/>
  <c r="N747" i="32"/>
  <c r="N746" i="32"/>
  <c r="N745" i="32"/>
  <c r="N744" i="32"/>
  <c r="N743" i="32"/>
  <c r="N742" i="32"/>
  <c r="N741" i="32"/>
  <c r="N740" i="32"/>
  <c r="N739" i="32"/>
  <c r="N725" i="32"/>
  <c r="O740" i="32"/>
  <c r="P740" i="32"/>
  <c r="O741" i="32"/>
  <c r="P741" i="32"/>
  <c r="O742" i="32"/>
  <c r="P742" i="32"/>
  <c r="O743" i="32"/>
  <c r="P743" i="32"/>
  <c r="O744" i="32"/>
  <c r="P744" i="32"/>
  <c r="O745" i="32"/>
  <c r="P745" i="32"/>
  <c r="O746" i="32"/>
  <c r="P746" i="32"/>
  <c r="O747" i="32"/>
  <c r="P747" i="32"/>
  <c r="O748" i="32"/>
  <c r="P748" i="32"/>
  <c r="O749" i="32"/>
  <c r="P749" i="32"/>
  <c r="O750" i="32"/>
  <c r="P750" i="32"/>
  <c r="O751" i="32"/>
  <c r="P751" i="32"/>
  <c r="O752" i="32"/>
  <c r="P752" i="32"/>
  <c r="O753" i="32"/>
  <c r="P753" i="32"/>
  <c r="P739" i="32"/>
  <c r="O739" i="32"/>
  <c r="N737" i="32"/>
  <c r="N736" i="32"/>
  <c r="N735" i="32"/>
  <c r="N734" i="32"/>
  <c r="N733" i="32"/>
  <c r="N732" i="32"/>
  <c r="N731" i="32"/>
  <c r="N730" i="32"/>
  <c r="N729" i="32"/>
  <c r="N728" i="32"/>
  <c r="N727" i="32"/>
  <c r="N726" i="32"/>
  <c r="N724" i="32"/>
  <c r="N723" i="32"/>
  <c r="N722" i="32"/>
  <c r="O723" i="32"/>
  <c r="P723" i="32"/>
  <c r="O724" i="32"/>
  <c r="P724" i="32"/>
  <c r="O725" i="32"/>
  <c r="P725" i="32"/>
  <c r="O726" i="32"/>
  <c r="P726" i="32"/>
  <c r="O727" i="32"/>
  <c r="P727" i="32"/>
  <c r="O728" i="32"/>
  <c r="P728" i="32"/>
  <c r="O729" i="32"/>
  <c r="P729" i="32"/>
  <c r="O730" i="32"/>
  <c r="P730" i="32"/>
  <c r="O731" i="32"/>
  <c r="P731" i="32"/>
  <c r="O732" i="32"/>
  <c r="P732" i="32"/>
  <c r="O733" i="32"/>
  <c r="P733" i="32"/>
  <c r="O734" i="32"/>
  <c r="P734" i="32"/>
  <c r="O735" i="32"/>
  <c r="P735" i="32"/>
  <c r="O736" i="32"/>
  <c r="P736" i="32"/>
  <c r="O737" i="32"/>
  <c r="P737" i="32"/>
  <c r="P722" i="32"/>
  <c r="O722" i="32"/>
  <c r="N718" i="32"/>
  <c r="N717" i="32"/>
  <c r="N716" i="32"/>
  <c r="N715" i="32"/>
  <c r="N714" i="32"/>
  <c r="N713" i="32"/>
  <c r="N712" i="32"/>
  <c r="N711" i="32"/>
  <c r="N710" i="32"/>
  <c r="N709" i="32"/>
  <c r="N708" i="32"/>
  <c r="N707" i="32"/>
  <c r="N706" i="32"/>
  <c r="N705" i="32"/>
  <c r="N704" i="32"/>
  <c r="O705" i="32"/>
  <c r="P705" i="32"/>
  <c r="O706" i="32"/>
  <c r="P706" i="32"/>
  <c r="O707" i="32"/>
  <c r="P707" i="32"/>
  <c r="O708" i="32"/>
  <c r="P708" i="32"/>
  <c r="O709" i="32"/>
  <c r="P709" i="32"/>
  <c r="O710" i="32"/>
  <c r="P710" i="32"/>
  <c r="O711" i="32"/>
  <c r="P711" i="32"/>
  <c r="O712" i="32"/>
  <c r="P712" i="32"/>
  <c r="O713" i="32"/>
  <c r="P713" i="32"/>
  <c r="O714" i="32"/>
  <c r="P714" i="32"/>
  <c r="O715" i="32"/>
  <c r="P715" i="32"/>
  <c r="O716" i="32"/>
  <c r="P716" i="32"/>
  <c r="O717" i="32"/>
  <c r="P717" i="32"/>
  <c r="O718" i="32"/>
  <c r="P718" i="32"/>
  <c r="P704" i="32"/>
  <c r="O704" i="32"/>
  <c r="P702" i="32"/>
  <c r="O702" i="32"/>
  <c r="N702" i="32"/>
  <c r="N701" i="32"/>
  <c r="N700" i="32"/>
  <c r="N699" i="32"/>
  <c r="N698" i="32"/>
  <c r="N697" i="32"/>
  <c r="N696" i="32"/>
  <c r="N695" i="32"/>
  <c r="N694" i="32"/>
  <c r="N693" i="32"/>
  <c r="N692" i="32"/>
  <c r="N691" i="32"/>
  <c r="N690" i="32"/>
  <c r="N689" i="32"/>
  <c r="N688" i="32"/>
  <c r="N687" i="32"/>
  <c r="N686" i="32"/>
  <c r="N685" i="32"/>
  <c r="O686" i="32"/>
  <c r="P686" i="32"/>
  <c r="O687" i="32"/>
  <c r="P687" i="32"/>
  <c r="O688" i="32"/>
  <c r="P688" i="32"/>
  <c r="O689" i="32"/>
  <c r="P689" i="32"/>
  <c r="O690" i="32"/>
  <c r="P690" i="32"/>
  <c r="O691" i="32"/>
  <c r="P691" i="32"/>
  <c r="O692" i="32"/>
  <c r="P692" i="32"/>
  <c r="O693" i="32"/>
  <c r="P693" i="32"/>
  <c r="O694" i="32"/>
  <c r="P694" i="32"/>
  <c r="O695" i="32"/>
  <c r="P695" i="32"/>
  <c r="O696" i="32"/>
  <c r="P696" i="32"/>
  <c r="O697" i="32"/>
  <c r="P697" i="32"/>
  <c r="O698" i="32"/>
  <c r="P698" i="32"/>
  <c r="O699" i="32"/>
  <c r="P699" i="32"/>
  <c r="O700" i="32"/>
  <c r="P700" i="32"/>
  <c r="O701" i="32"/>
  <c r="P701" i="32"/>
  <c r="P685" i="32"/>
  <c r="O685" i="32"/>
  <c r="N680" i="32"/>
  <c r="N679" i="32"/>
  <c r="N678" i="32"/>
  <c r="N677" i="32"/>
  <c r="N676" i="32"/>
  <c r="N675" i="32"/>
  <c r="P676" i="32"/>
  <c r="P677" i="32"/>
  <c r="P678" i="32"/>
  <c r="P679" i="32"/>
  <c r="P680" i="32"/>
  <c r="P681" i="32"/>
  <c r="P682" i="32"/>
  <c r="P683" i="32"/>
  <c r="P675" i="32"/>
  <c r="P659" i="32"/>
  <c r="P660" i="32"/>
  <c r="P661" i="32"/>
  <c r="P662" i="32"/>
  <c r="P663" i="32"/>
  <c r="P664" i="32"/>
  <c r="P665" i="32"/>
  <c r="P666" i="32"/>
  <c r="P667" i="32"/>
  <c r="P668" i="32"/>
  <c r="P669" i="32"/>
  <c r="P670" i="32"/>
  <c r="P671" i="32"/>
  <c r="P672" i="32"/>
  <c r="P658" i="32"/>
  <c r="P656" i="32"/>
  <c r="O683" i="32"/>
  <c r="O682" i="32"/>
  <c r="O681" i="32"/>
  <c r="O680" i="32"/>
  <c r="O679" i="32"/>
  <c r="O678" i="32"/>
  <c r="O677" i="32"/>
  <c r="O676" i="32"/>
  <c r="O675" i="32"/>
  <c r="O672" i="32"/>
  <c r="O671" i="32"/>
  <c r="O670" i="32"/>
  <c r="O669" i="32"/>
  <c r="O668" i="32"/>
  <c r="O667" i="32"/>
  <c r="O666" i="32"/>
  <c r="O665" i="32"/>
  <c r="O664" i="32"/>
  <c r="O663" i="32"/>
  <c r="O662" i="32"/>
  <c r="O661" i="32"/>
  <c r="O660" i="32"/>
  <c r="O659" i="32"/>
  <c r="O658" i="32"/>
  <c r="N683" i="32"/>
  <c r="N682" i="32"/>
  <c r="N681" i="32"/>
  <c r="N672" i="32"/>
  <c r="N671" i="32"/>
  <c r="N670" i="32"/>
  <c r="N669" i="32"/>
  <c r="N668" i="32"/>
  <c r="N667" i="32"/>
  <c r="N666" i="32"/>
  <c r="N665" i="32"/>
  <c r="N664" i="32"/>
  <c r="N663" i="32"/>
  <c r="N662" i="32"/>
  <c r="N661" i="32"/>
  <c r="N660" i="32"/>
  <c r="N659" i="32"/>
  <c r="O656" i="32"/>
  <c r="N658" i="32"/>
  <c r="N656" i="32"/>
  <c r="N655" i="32"/>
  <c r="N654" i="32"/>
  <c r="N653" i="32"/>
  <c r="N652" i="32"/>
  <c r="N651" i="32"/>
  <c r="N650" i="32"/>
  <c r="N649" i="32"/>
  <c r="N648" i="32"/>
  <c r="N647" i="32"/>
  <c r="N646" i="32"/>
  <c r="N645" i="32"/>
  <c r="N644" i="32"/>
  <c r="N643" i="32"/>
  <c r="N642" i="32"/>
  <c r="N641" i="32"/>
  <c r="O642" i="32"/>
  <c r="P642" i="32"/>
  <c r="O643" i="32"/>
  <c r="P643" i="32"/>
  <c r="O644" i="32"/>
  <c r="P644" i="32"/>
  <c r="O645" i="32"/>
  <c r="P645" i="32"/>
  <c r="O646" i="32"/>
  <c r="P646" i="32"/>
  <c r="O647" i="32"/>
  <c r="P647" i="32"/>
  <c r="O648" i="32"/>
  <c r="P648" i="32"/>
  <c r="O649" i="32"/>
  <c r="P649" i="32"/>
  <c r="O650" i="32"/>
  <c r="P650" i="32"/>
  <c r="O651" i="32"/>
  <c r="P651" i="32"/>
  <c r="O652" i="32"/>
  <c r="P652" i="32"/>
  <c r="O653" i="32"/>
  <c r="P653" i="32"/>
  <c r="O654" i="32"/>
  <c r="P654" i="32"/>
  <c r="O655" i="32"/>
  <c r="P655" i="32"/>
  <c r="P641" i="32"/>
  <c r="O641" i="32"/>
  <c r="O639" i="32"/>
  <c r="P639" i="32"/>
  <c r="N639" i="32"/>
  <c r="N638" i="32"/>
  <c r="N637" i="32"/>
  <c r="N636" i="32"/>
  <c r="N635" i="32"/>
  <c r="N634" i="32"/>
  <c r="N633" i="32"/>
  <c r="N632" i="32"/>
  <c r="O633" i="32"/>
  <c r="P633" i="32"/>
  <c r="O634" i="32"/>
  <c r="P634" i="32"/>
  <c r="O635" i="32"/>
  <c r="P635" i="32"/>
  <c r="O636" i="32"/>
  <c r="P636" i="32"/>
  <c r="O637" i="32"/>
  <c r="P637" i="32"/>
  <c r="O638" i="32"/>
  <c r="P638" i="32"/>
  <c r="P632" i="32"/>
  <c r="O632" i="32"/>
  <c r="N629" i="32"/>
  <c r="N628" i="32"/>
  <c r="N627" i="32"/>
  <c r="N626" i="32"/>
  <c r="N625" i="32"/>
  <c r="N624" i="32"/>
  <c r="N623" i="32"/>
  <c r="N622" i="32"/>
  <c r="N621" i="32"/>
  <c r="N620" i="32"/>
  <c r="N619" i="32"/>
  <c r="N618" i="32"/>
  <c r="N617" i="32"/>
  <c r="N616" i="32"/>
  <c r="N615" i="32"/>
  <c r="N614" i="32"/>
  <c r="O624" i="32"/>
  <c r="P624" i="32"/>
  <c r="O625" i="32"/>
  <c r="P625" i="32"/>
  <c r="O626" i="32"/>
  <c r="P626" i="32"/>
  <c r="O627" i="32"/>
  <c r="P627" i="32"/>
  <c r="O628" i="32"/>
  <c r="P628" i="32"/>
  <c r="O629" i="32"/>
  <c r="P629" i="32"/>
  <c r="O616" i="32"/>
  <c r="P616" i="32"/>
  <c r="O617" i="32"/>
  <c r="P617" i="32"/>
  <c r="O618" i="32"/>
  <c r="P618" i="32"/>
  <c r="O619" i="32"/>
  <c r="P619" i="32"/>
  <c r="O620" i="32"/>
  <c r="P620" i="32"/>
  <c r="O621" i="32"/>
  <c r="P621" i="32"/>
  <c r="O622" i="32"/>
  <c r="P622" i="32"/>
  <c r="O623" i="32"/>
  <c r="P623" i="32"/>
  <c r="O614" i="32"/>
  <c r="P614" i="32"/>
  <c r="O615" i="32"/>
  <c r="P615" i="32"/>
  <c r="P613" i="32"/>
  <c r="O613" i="32"/>
  <c r="N613" i="32"/>
  <c r="N611" i="32"/>
  <c r="N610" i="32"/>
  <c r="N609" i="32"/>
  <c r="N608" i="32"/>
  <c r="N607" i="32"/>
  <c r="N606" i="32"/>
  <c r="N605" i="32"/>
  <c r="N604" i="32"/>
  <c r="N603" i="32"/>
  <c r="N602" i="32"/>
  <c r="N601" i="32"/>
  <c r="N600" i="32"/>
  <c r="N599" i="32"/>
  <c r="N598" i="32"/>
  <c r="N597" i="32"/>
  <c r="O598" i="32"/>
  <c r="P598" i="32"/>
  <c r="O599" i="32"/>
  <c r="P599" i="32"/>
  <c r="O600" i="32"/>
  <c r="P600" i="32"/>
  <c r="O601" i="32"/>
  <c r="P601" i="32"/>
  <c r="O602" i="32"/>
  <c r="P602" i="32"/>
  <c r="O603" i="32"/>
  <c r="P603" i="32"/>
  <c r="O604" i="32"/>
  <c r="P604" i="32"/>
  <c r="O605" i="32"/>
  <c r="P605" i="32"/>
  <c r="O606" i="32"/>
  <c r="P606" i="32"/>
  <c r="O607" i="32"/>
  <c r="P607" i="32"/>
  <c r="O608" i="32"/>
  <c r="P608" i="32"/>
  <c r="O609" i="32"/>
  <c r="P609" i="32"/>
  <c r="O610" i="32"/>
  <c r="P610" i="32"/>
  <c r="O611" i="32"/>
  <c r="P611" i="32"/>
  <c r="P597" i="32"/>
  <c r="O597" i="32"/>
  <c r="N595" i="32"/>
  <c r="N594" i="32"/>
  <c r="N593" i="32"/>
  <c r="N592" i="32"/>
  <c r="N591" i="32"/>
  <c r="N590" i="32"/>
  <c r="N589" i="32"/>
  <c r="N588" i="32"/>
  <c r="O589" i="32"/>
  <c r="P589" i="32"/>
  <c r="O590" i="32"/>
  <c r="P590" i="32"/>
  <c r="O591" i="32"/>
  <c r="P591" i="32"/>
  <c r="O592" i="32"/>
  <c r="P592" i="32"/>
  <c r="O593" i="32"/>
  <c r="P593" i="32"/>
  <c r="O594" i="32"/>
  <c r="P594" i="32"/>
  <c r="O595" i="32"/>
  <c r="P595" i="32"/>
  <c r="P588" i="32"/>
  <c r="O588" i="32"/>
  <c r="N585" i="32"/>
  <c r="N584" i="32"/>
  <c r="N583" i="32"/>
  <c r="N582" i="32"/>
  <c r="N581" i="32"/>
  <c r="N580" i="32"/>
  <c r="N579" i="32"/>
  <c r="N578" i="32"/>
  <c r="N577" i="32"/>
  <c r="N576" i="32"/>
  <c r="N575" i="32"/>
  <c r="N574" i="32"/>
  <c r="N573" i="32"/>
  <c r="P585" i="32"/>
  <c r="O585" i="32"/>
  <c r="P584" i="32"/>
  <c r="O584" i="32"/>
  <c r="P583" i="32"/>
  <c r="O583" i="32"/>
  <c r="P582" i="32"/>
  <c r="O582" i="32"/>
  <c r="P581" i="32"/>
  <c r="O581" i="32"/>
  <c r="P580" i="32"/>
  <c r="O580" i="32"/>
  <c r="P579" i="32"/>
  <c r="O579" i="32"/>
  <c r="P578" i="32"/>
  <c r="O578" i="32"/>
  <c r="P577" i="32"/>
  <c r="O577" i="32"/>
  <c r="P576" i="32"/>
  <c r="O576" i="32"/>
  <c r="P575" i="32"/>
  <c r="O575" i="32"/>
  <c r="P574" i="32"/>
  <c r="O574" i="32"/>
  <c r="P573" i="32"/>
  <c r="O573" i="32"/>
  <c r="N570" i="32"/>
  <c r="N569" i="32"/>
  <c r="N568" i="32"/>
  <c r="N567" i="32"/>
  <c r="N566" i="32"/>
  <c r="N565" i="32"/>
  <c r="N564" i="32"/>
  <c r="N562" i="32"/>
  <c r="N561" i="32"/>
  <c r="N560" i="32"/>
  <c r="N559" i="32"/>
  <c r="N558" i="32"/>
  <c r="N557" i="32"/>
  <c r="N556" i="32"/>
  <c r="N554" i="32"/>
  <c r="O559" i="32"/>
  <c r="P559" i="32"/>
  <c r="O560" i="32"/>
  <c r="P560" i="32"/>
  <c r="O561" i="32"/>
  <c r="P561" i="32"/>
  <c r="O562" i="32"/>
  <c r="P562" i="32"/>
  <c r="O563" i="32"/>
  <c r="P563" i="32"/>
  <c r="O564" i="32"/>
  <c r="P564" i="32"/>
  <c r="O565" i="32"/>
  <c r="P565" i="32"/>
  <c r="O566" i="32"/>
  <c r="P566" i="32"/>
  <c r="O567" i="32"/>
  <c r="P567" i="32"/>
  <c r="O568" i="32"/>
  <c r="P568" i="32"/>
  <c r="O569" i="32"/>
  <c r="P569" i="32"/>
  <c r="O570" i="32"/>
  <c r="P570" i="32"/>
  <c r="P558" i="32"/>
  <c r="O558" i="32"/>
  <c r="P557" i="32"/>
  <c r="O557" i="32"/>
  <c r="P556" i="32"/>
  <c r="O556" i="32"/>
  <c r="P555" i="32"/>
  <c r="O555" i="32"/>
  <c r="P554" i="32"/>
  <c r="O554" i="32"/>
  <c r="P553" i="32"/>
  <c r="O553" i="32"/>
  <c r="N563" i="32"/>
  <c r="N555" i="32"/>
  <c r="N553" i="32"/>
  <c r="N550" i="32"/>
  <c r="N549" i="32"/>
  <c r="N548" i="32"/>
  <c r="N547" i="32"/>
  <c r="N546" i="32"/>
  <c r="N545" i="32"/>
  <c r="N544" i="32"/>
  <c r="N543" i="32"/>
  <c r="P550" i="32"/>
  <c r="O550" i="32"/>
  <c r="P549" i="32"/>
  <c r="O549" i="32"/>
  <c r="P548" i="32"/>
  <c r="O548" i="32"/>
  <c r="P547" i="32"/>
  <c r="O547" i="32"/>
  <c r="P546" i="32"/>
  <c r="O546" i="32"/>
  <c r="P545" i="32"/>
  <c r="O545" i="32"/>
  <c r="P544" i="32"/>
  <c r="O544" i="32"/>
  <c r="P543" i="32"/>
  <c r="O543" i="32"/>
  <c r="N539" i="32"/>
  <c r="N538" i="32"/>
  <c r="N537" i="32"/>
  <c r="N536" i="32"/>
  <c r="N535" i="32"/>
  <c r="N534" i="32"/>
  <c r="N532" i="32"/>
  <c r="N531" i="32"/>
  <c r="N533" i="32"/>
  <c r="N530" i="32"/>
  <c r="N529" i="32"/>
  <c r="N528" i="32"/>
  <c r="N527" i="32"/>
  <c r="O526" i="32"/>
  <c r="P526" i="32"/>
  <c r="N526" i="32"/>
  <c r="P539" i="32"/>
  <c r="O539" i="32"/>
  <c r="P538" i="32"/>
  <c r="O538" i="32"/>
  <c r="P537" i="32"/>
  <c r="O537" i="32"/>
  <c r="P536" i="32"/>
  <c r="O536" i="32"/>
  <c r="P535" i="32"/>
  <c r="O535" i="32"/>
  <c r="P534" i="32"/>
  <c r="O534" i="32"/>
  <c r="P533" i="32"/>
  <c r="O533" i="32"/>
  <c r="P532" i="32"/>
  <c r="O532" i="32"/>
  <c r="P531" i="32"/>
  <c r="O531" i="32"/>
  <c r="P530" i="32"/>
  <c r="O530" i="32"/>
  <c r="P529" i="32"/>
  <c r="O529" i="32"/>
  <c r="P528" i="32"/>
  <c r="O528" i="32"/>
  <c r="P527" i="32"/>
  <c r="O527" i="32"/>
  <c r="N522" i="32"/>
  <c r="N521" i="32"/>
  <c r="N520" i="32"/>
  <c r="N519" i="32"/>
  <c r="N518" i="32"/>
  <c r="N517" i="32"/>
  <c r="N516" i="32"/>
  <c r="N515" i="32"/>
  <c r="N514" i="32"/>
  <c r="N513" i="32"/>
  <c r="N512" i="32"/>
  <c r="N511" i="32"/>
  <c r="N510" i="32"/>
  <c r="N509" i="32"/>
  <c r="N508" i="32"/>
  <c r="N507" i="32"/>
  <c r="P508" i="32"/>
  <c r="P509" i="32"/>
  <c r="P510" i="32"/>
  <c r="P511" i="32"/>
  <c r="P512" i="32"/>
  <c r="P513" i="32"/>
  <c r="P514" i="32"/>
  <c r="P515" i="32"/>
  <c r="P516" i="32"/>
  <c r="P517" i="32"/>
  <c r="P518" i="32"/>
  <c r="P519" i="32"/>
  <c r="P520" i="32"/>
  <c r="P521" i="32"/>
  <c r="P522" i="32"/>
  <c r="P507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N504" i="32"/>
  <c r="N503" i="32"/>
  <c r="N502" i="32"/>
  <c r="N501" i="32"/>
  <c r="N500" i="32"/>
  <c r="N499" i="32"/>
  <c r="N498" i="32"/>
  <c r="P499" i="32"/>
  <c r="P500" i="32"/>
  <c r="P501" i="32"/>
  <c r="P502" i="32"/>
  <c r="P503" i="32"/>
  <c r="P504" i="32"/>
  <c r="P498" i="32"/>
  <c r="O499" i="32"/>
  <c r="O500" i="32"/>
  <c r="O501" i="32"/>
  <c r="O502" i="32"/>
  <c r="O503" i="32"/>
  <c r="O504" i="32"/>
  <c r="O498" i="32"/>
  <c r="J476" i="32"/>
  <c r="N461" i="32" s="1"/>
  <c r="C494" i="32"/>
  <c r="D494" i="32"/>
  <c r="E494" i="32"/>
  <c r="F494" i="32"/>
  <c r="G494" i="32"/>
  <c r="H494" i="32"/>
  <c r="J494" i="32"/>
  <c r="R258" i="32" s="1"/>
  <c r="K494" i="32"/>
  <c r="L494" i="32"/>
  <c r="M494" i="32"/>
  <c r="N473" i="32"/>
  <c r="N472" i="32"/>
  <c r="N471" i="32"/>
  <c r="N470" i="32"/>
  <c r="N469" i="32"/>
  <c r="N468" i="32"/>
  <c r="N467" i="32"/>
  <c r="N466" i="32"/>
  <c r="N465" i="32"/>
  <c r="N464" i="32"/>
  <c r="N463" i="32"/>
  <c r="N462" i="32"/>
  <c r="C477" i="32"/>
  <c r="D477" i="32"/>
  <c r="E477" i="32"/>
  <c r="F477" i="32"/>
  <c r="G477" i="32"/>
  <c r="H477" i="32"/>
  <c r="J477" i="32"/>
  <c r="K477" i="32"/>
  <c r="L477" i="32"/>
  <c r="M477" i="32"/>
  <c r="N460" i="32" s="1"/>
  <c r="C478" i="32"/>
  <c r="D478" i="32"/>
  <c r="E478" i="32"/>
  <c r="F478" i="32"/>
  <c r="G478" i="32"/>
  <c r="H478" i="32"/>
  <c r="J478" i="32"/>
  <c r="K478" i="32"/>
  <c r="N459" i="32" s="1"/>
  <c r="L478" i="32"/>
  <c r="M478" i="32"/>
  <c r="C479" i="32"/>
  <c r="D479" i="32"/>
  <c r="E479" i="32"/>
  <c r="F479" i="32"/>
  <c r="G479" i="32"/>
  <c r="H479" i="32"/>
  <c r="J479" i="32"/>
  <c r="N457" i="32" s="1"/>
  <c r="K479" i="32"/>
  <c r="L479" i="32"/>
  <c r="M479" i="32"/>
  <c r="C480" i="32"/>
  <c r="D480" i="32"/>
  <c r="E480" i="32"/>
  <c r="F480" i="32"/>
  <c r="G480" i="32"/>
  <c r="H480" i="32"/>
  <c r="J480" i="32"/>
  <c r="N458" i="32" s="1"/>
  <c r="K480" i="32"/>
  <c r="L480" i="32"/>
  <c r="M480" i="32"/>
  <c r="C481" i="32"/>
  <c r="D481" i="32"/>
  <c r="E481" i="32"/>
  <c r="F481" i="32"/>
  <c r="G481" i="32"/>
  <c r="H481" i="32"/>
  <c r="J481" i="32"/>
  <c r="K481" i="32"/>
  <c r="L481" i="32"/>
  <c r="M481" i="32"/>
  <c r="C482" i="32"/>
  <c r="D482" i="32"/>
  <c r="E482" i="32"/>
  <c r="F482" i="32"/>
  <c r="G482" i="32"/>
  <c r="H482" i="32"/>
  <c r="J482" i="32"/>
  <c r="K482" i="32"/>
  <c r="N455" i="32" s="1"/>
  <c r="L482" i="32"/>
  <c r="M482" i="32"/>
  <c r="C483" i="32"/>
  <c r="D483" i="32"/>
  <c r="E483" i="32"/>
  <c r="F483" i="32"/>
  <c r="G483" i="32"/>
  <c r="H483" i="32"/>
  <c r="J483" i="32"/>
  <c r="K483" i="32"/>
  <c r="L483" i="32"/>
  <c r="M483" i="32"/>
  <c r="C484" i="32"/>
  <c r="D484" i="32"/>
  <c r="E484" i="32"/>
  <c r="F484" i="32"/>
  <c r="G484" i="32"/>
  <c r="H484" i="32"/>
  <c r="J484" i="32"/>
  <c r="K484" i="32"/>
  <c r="N453" i="32" s="1"/>
  <c r="L484" i="32"/>
  <c r="M484" i="32"/>
  <c r="C485" i="32"/>
  <c r="D485" i="32"/>
  <c r="E485" i="32"/>
  <c r="F485" i="32"/>
  <c r="G485" i="32"/>
  <c r="H485" i="32"/>
  <c r="J485" i="32"/>
  <c r="N452" i="32" s="1"/>
  <c r="K485" i="32"/>
  <c r="L485" i="32"/>
  <c r="M485" i="32"/>
  <c r="C486" i="32"/>
  <c r="D486" i="32"/>
  <c r="E486" i="32"/>
  <c r="F486" i="32"/>
  <c r="G486" i="32"/>
  <c r="H486" i="32"/>
  <c r="J486" i="32"/>
  <c r="K486" i="32"/>
  <c r="L486" i="32"/>
  <c r="M486" i="32"/>
  <c r="C487" i="32"/>
  <c r="D487" i="32"/>
  <c r="E487" i="32"/>
  <c r="F487" i="32"/>
  <c r="G487" i="32"/>
  <c r="H487" i="32"/>
  <c r="J487" i="32"/>
  <c r="K487" i="32"/>
  <c r="L487" i="32"/>
  <c r="M487" i="32"/>
  <c r="N450" i="32" s="1"/>
  <c r="C488" i="32"/>
  <c r="D488" i="32"/>
  <c r="E488" i="32"/>
  <c r="F488" i="32"/>
  <c r="G488" i="32"/>
  <c r="H488" i="32"/>
  <c r="J488" i="32"/>
  <c r="K488" i="32"/>
  <c r="N449" i="32" s="1"/>
  <c r="L488" i="32"/>
  <c r="M488" i="32"/>
  <c r="C489" i="32"/>
  <c r="D489" i="32"/>
  <c r="E489" i="32"/>
  <c r="F489" i="32"/>
  <c r="G489" i="32"/>
  <c r="H489" i="32"/>
  <c r="J489" i="32"/>
  <c r="N448" i="32" s="1"/>
  <c r="K489" i="32"/>
  <c r="L489" i="32"/>
  <c r="M489" i="32"/>
  <c r="C490" i="32"/>
  <c r="D490" i="32"/>
  <c r="E490" i="32"/>
  <c r="F490" i="32"/>
  <c r="G490" i="32"/>
  <c r="H490" i="32"/>
  <c r="J490" i="32"/>
  <c r="K490" i="32"/>
  <c r="L490" i="32"/>
  <c r="M490" i="32"/>
  <c r="C491" i="32"/>
  <c r="D491" i="32"/>
  <c r="E491" i="32"/>
  <c r="F491" i="32"/>
  <c r="G491" i="32"/>
  <c r="H491" i="32"/>
  <c r="J491" i="32"/>
  <c r="K491" i="32"/>
  <c r="L491" i="32"/>
  <c r="M491" i="32"/>
  <c r="N446" i="32" s="1"/>
  <c r="C492" i="32"/>
  <c r="D492" i="32"/>
  <c r="E492" i="32"/>
  <c r="F492" i="32"/>
  <c r="G492" i="32"/>
  <c r="H492" i="32"/>
  <c r="J492" i="32"/>
  <c r="K492" i="32"/>
  <c r="N445" i="32" s="1"/>
  <c r="L492" i="32"/>
  <c r="M492" i="32"/>
  <c r="C493" i="32"/>
  <c r="D493" i="32"/>
  <c r="E493" i="32"/>
  <c r="F493" i="32"/>
  <c r="G493" i="32"/>
  <c r="H493" i="32"/>
  <c r="J493" i="32"/>
  <c r="N444" i="32" s="1"/>
  <c r="K493" i="32"/>
  <c r="L493" i="32"/>
  <c r="M493" i="32"/>
  <c r="M476" i="32"/>
  <c r="L476" i="32"/>
  <c r="K476" i="32"/>
  <c r="H476" i="32"/>
  <c r="G476" i="32"/>
  <c r="F476" i="32"/>
  <c r="E476" i="32"/>
  <c r="D476" i="32"/>
  <c r="C476" i="32"/>
  <c r="C455" i="31"/>
  <c r="N456" i="32"/>
  <c r="N451" i="32"/>
  <c r="N447" i="32"/>
  <c r="N443" i="32"/>
  <c r="N442" i="32"/>
  <c r="N440" i="32"/>
  <c r="N439" i="32"/>
  <c r="N438" i="32"/>
  <c r="N437" i="32"/>
  <c r="N436" i="32"/>
  <c r="N435" i="32"/>
  <c r="N434" i="32"/>
  <c r="N433" i="32"/>
  <c r="N432" i="32"/>
  <c r="N431" i="32"/>
  <c r="N430" i="32"/>
  <c r="N428" i="32"/>
  <c r="N427" i="32"/>
  <c r="N426" i="32"/>
  <c r="N425" i="32"/>
  <c r="N424" i="32"/>
  <c r="N423" i="32"/>
  <c r="N422" i="32"/>
  <c r="N421" i="32"/>
  <c r="N420" i="32"/>
  <c r="N419" i="32"/>
  <c r="N418" i="32"/>
  <c r="N417" i="32"/>
  <c r="N416" i="32"/>
  <c r="N415" i="32"/>
  <c r="N414" i="32"/>
  <c r="N413" i="32"/>
  <c r="N412" i="32"/>
  <c r="N411" i="32"/>
  <c r="N410" i="32"/>
  <c r="N409" i="32"/>
  <c r="N407" i="32"/>
  <c r="N406" i="32"/>
  <c r="N405" i="32"/>
  <c r="N404" i="32"/>
  <c r="N403" i="32"/>
  <c r="N402" i="32"/>
  <c r="N401" i="32"/>
  <c r="N400" i="32"/>
  <c r="N399" i="32"/>
  <c r="N398" i="32"/>
  <c r="N397" i="32"/>
  <c r="N396" i="32"/>
  <c r="N395" i="32"/>
  <c r="N394" i="32"/>
  <c r="N393" i="32"/>
  <c r="N392" i="32"/>
  <c r="N391" i="32"/>
  <c r="N390" i="32"/>
  <c r="N389" i="32"/>
  <c r="N388" i="32"/>
  <c r="N387" i="32"/>
  <c r="N386" i="32"/>
  <c r="N385" i="32"/>
  <c r="N384" i="32"/>
  <c r="N383" i="32"/>
  <c r="N382" i="32"/>
  <c r="N381" i="32"/>
  <c r="N380" i="32"/>
  <c r="N379" i="32"/>
  <c r="N378" i="32"/>
  <c r="N377" i="32"/>
  <c r="N375" i="32"/>
  <c r="N374" i="32"/>
  <c r="N373" i="32"/>
  <c r="N372" i="32"/>
  <c r="N371" i="32"/>
  <c r="N370" i="32"/>
  <c r="N369" i="32"/>
  <c r="N368" i="32"/>
  <c r="N367" i="32"/>
  <c r="N366" i="32"/>
  <c r="N365" i="32"/>
  <c r="N364" i="32"/>
  <c r="N363" i="32"/>
  <c r="N362" i="32"/>
  <c r="N361" i="32"/>
  <c r="N360" i="32"/>
  <c r="N359" i="32"/>
  <c r="N358" i="32"/>
  <c r="N357" i="32"/>
  <c r="N356" i="32"/>
  <c r="N355" i="32"/>
  <c r="N354" i="32"/>
  <c r="N352" i="32"/>
  <c r="N351" i="32"/>
  <c r="N353" i="32"/>
  <c r="N350" i="32"/>
  <c r="N349" i="32"/>
  <c r="N347" i="32"/>
  <c r="N346" i="32"/>
  <c r="N345" i="32"/>
  <c r="N344" i="32"/>
  <c r="N343" i="32"/>
  <c r="N342" i="32"/>
  <c r="N341" i="32"/>
  <c r="N340" i="32"/>
  <c r="N339" i="32"/>
  <c r="N338" i="32"/>
  <c r="N337" i="32"/>
  <c r="N336" i="32"/>
  <c r="N335" i="32"/>
  <c r="N334" i="32"/>
  <c r="N333" i="32"/>
  <c r="N332" i="32"/>
  <c r="N330" i="32"/>
  <c r="N329" i="32"/>
  <c r="N328" i="32"/>
  <c r="N327" i="32"/>
  <c r="N326" i="32"/>
  <c r="N325" i="32"/>
  <c r="N324" i="32"/>
  <c r="AD305" i="32"/>
  <c r="N323" i="32"/>
  <c r="N322" i="32"/>
  <c r="N321" i="32"/>
  <c r="N295" i="32"/>
  <c r="N294" i="32"/>
  <c r="N293" i="32"/>
  <c r="N291" i="32"/>
  <c r="N290" i="32"/>
  <c r="N289" i="32"/>
  <c r="N288" i="32"/>
  <c r="N287" i="32"/>
  <c r="N286" i="32"/>
  <c r="N285" i="32"/>
  <c r="N284" i="32"/>
  <c r="N283" i="32"/>
  <c r="N282" i="32"/>
  <c r="N281" i="32"/>
  <c r="N280" i="32"/>
  <c r="N279" i="32"/>
  <c r="N278" i="32"/>
  <c r="N277" i="32"/>
  <c r="N276" i="32"/>
  <c r="N275" i="32"/>
  <c r="N274" i="32"/>
  <c r="N273" i="32"/>
  <c r="N272" i="32"/>
  <c r="N271" i="32"/>
  <c r="N270" i="32"/>
  <c r="N269" i="32"/>
  <c r="N268" i="32"/>
  <c r="N267" i="32"/>
  <c r="N266" i="32"/>
  <c r="N265" i="32"/>
  <c r="N264" i="32"/>
  <c r="N263" i="32"/>
  <c r="N262" i="32"/>
  <c r="N261" i="32"/>
  <c r="N260" i="32"/>
  <c r="N259" i="32"/>
  <c r="N255" i="32"/>
  <c r="N254" i="32"/>
  <c r="N253" i="32"/>
  <c r="N252" i="32"/>
  <c r="N251" i="32"/>
  <c r="N250" i="32"/>
  <c r="N249" i="32"/>
  <c r="N248" i="32"/>
  <c r="N247" i="32"/>
  <c r="N246" i="32"/>
  <c r="N245" i="32"/>
  <c r="N244" i="32"/>
  <c r="N243" i="32"/>
  <c r="N242" i="32"/>
  <c r="N240" i="32"/>
  <c r="N241" i="32"/>
  <c r="N239" i="32"/>
  <c r="N238" i="32"/>
  <c r="N236" i="32"/>
  <c r="N235" i="32"/>
  <c r="N234" i="32"/>
  <c r="N233" i="32"/>
  <c r="N232" i="32"/>
  <c r="N231" i="32"/>
  <c r="N230" i="32"/>
  <c r="N229" i="32"/>
  <c r="N228" i="32"/>
  <c r="N227" i="32"/>
  <c r="N226" i="32"/>
  <c r="N225" i="32"/>
  <c r="N224" i="32"/>
  <c r="N223" i="32"/>
  <c r="N222" i="32"/>
  <c r="N221" i="32"/>
  <c r="N220" i="32"/>
  <c r="N219" i="32"/>
  <c r="N218" i="32"/>
  <c r="N217" i="32"/>
  <c r="N213" i="32"/>
  <c r="N212" i="32"/>
  <c r="N211" i="32"/>
  <c r="N210" i="32"/>
  <c r="N209" i="32"/>
  <c r="N208" i="32"/>
  <c r="N207" i="32"/>
  <c r="N206" i="32"/>
  <c r="N205" i="32"/>
  <c r="N204" i="32"/>
  <c r="N203" i="32"/>
  <c r="N201" i="32"/>
  <c r="N200" i="32"/>
  <c r="N199" i="32"/>
  <c r="N198" i="32"/>
  <c r="N197" i="32"/>
  <c r="N196" i="32"/>
  <c r="N195" i="32"/>
  <c r="N194" i="32"/>
  <c r="N193" i="32"/>
  <c r="N192" i="32"/>
  <c r="N191" i="32"/>
  <c r="N190" i="32"/>
  <c r="N189" i="32"/>
  <c r="N188" i="32"/>
  <c r="N187" i="32"/>
  <c r="N186" i="32"/>
  <c r="N185" i="32"/>
  <c r="N184" i="32"/>
  <c r="N183" i="32"/>
  <c r="N181" i="32"/>
  <c r="N180" i="32"/>
  <c r="N179" i="32"/>
  <c r="N178" i="32"/>
  <c r="N177" i="32"/>
  <c r="N176" i="32"/>
  <c r="N172" i="32"/>
  <c r="N171" i="32"/>
  <c r="N170" i="32"/>
  <c r="N169" i="32"/>
  <c r="N168" i="32"/>
  <c r="N167" i="32"/>
  <c r="N166" i="32"/>
  <c r="N165" i="32"/>
  <c r="N164" i="32"/>
  <c r="N163" i="32"/>
  <c r="N162" i="32"/>
  <c r="N161" i="32"/>
  <c r="N160" i="32"/>
  <c r="N159" i="32"/>
  <c r="N158" i="32"/>
  <c r="N157" i="32"/>
  <c r="N156" i="32"/>
  <c r="N154" i="32"/>
  <c r="N153" i="32"/>
  <c r="N152" i="32"/>
  <c r="N151" i="32"/>
  <c r="N150" i="32"/>
  <c r="N149" i="32"/>
  <c r="N148" i="32"/>
  <c r="N147" i="32"/>
  <c r="N146" i="32"/>
  <c r="N145" i="32"/>
  <c r="N144" i="32"/>
  <c r="N143" i="32"/>
  <c r="N142" i="32"/>
  <c r="N141" i="32"/>
  <c r="N140" i="32"/>
  <c r="N139" i="32"/>
  <c r="N138" i="32"/>
  <c r="N137" i="32"/>
  <c r="N136" i="32"/>
  <c r="N135" i="32"/>
  <c r="N134" i="32"/>
  <c r="N133" i="32"/>
  <c r="N132" i="32"/>
  <c r="N131" i="32"/>
  <c r="N130" i="32"/>
  <c r="N129" i="32"/>
  <c r="N128" i="32"/>
  <c r="N127" i="32"/>
  <c r="N126" i="32"/>
  <c r="N125" i="32"/>
  <c r="N124" i="32"/>
  <c r="N120" i="32"/>
  <c r="N119" i="32"/>
  <c r="N118" i="32"/>
  <c r="N117" i="32"/>
  <c r="N116" i="32"/>
  <c r="N115" i="32"/>
  <c r="N114" i="32"/>
  <c r="N113" i="32"/>
  <c r="N112" i="32"/>
  <c r="N111" i="32"/>
  <c r="N110" i="32"/>
  <c r="N109" i="32"/>
  <c r="N108" i="32"/>
  <c r="N107" i="32"/>
  <c r="N106" i="32"/>
  <c r="N104" i="32"/>
  <c r="N103" i="32"/>
  <c r="N102" i="32"/>
  <c r="N101" i="32"/>
  <c r="N100" i="32"/>
  <c r="N99" i="32"/>
  <c r="N98" i="32"/>
  <c r="N97" i="32"/>
  <c r="N96" i="32"/>
  <c r="N95" i="32"/>
  <c r="N94" i="32"/>
  <c r="N93" i="32"/>
  <c r="N92" i="32"/>
  <c r="N91" i="32"/>
  <c r="N89" i="32"/>
  <c r="N88" i="32"/>
  <c r="N87" i="32"/>
  <c r="N86" i="32"/>
  <c r="N85" i="32"/>
  <c r="N84" i="32"/>
  <c r="N83" i="32"/>
  <c r="N82" i="32"/>
  <c r="N79" i="32"/>
  <c r="N78" i="32"/>
  <c r="N77" i="32"/>
  <c r="N76" i="32"/>
  <c r="N75" i="32"/>
  <c r="N74" i="32"/>
  <c r="N73" i="32"/>
  <c r="N72" i="32"/>
  <c r="N71" i="32"/>
  <c r="N70" i="32"/>
  <c r="N69" i="32"/>
  <c r="N68" i="32"/>
  <c r="N67" i="32"/>
  <c r="N65" i="32"/>
  <c r="N64" i="32"/>
  <c r="N63" i="32"/>
  <c r="N62" i="32"/>
  <c r="N61" i="32"/>
  <c r="N60" i="32"/>
  <c r="N59" i="32"/>
  <c r="N58" i="32"/>
  <c r="N57" i="32"/>
  <c r="N56" i="32"/>
  <c r="N55" i="32"/>
  <c r="N54" i="32"/>
  <c r="N53" i="32"/>
  <c r="N52" i="32"/>
  <c r="N51" i="32"/>
  <c r="N50" i="32"/>
  <c r="N49" i="32"/>
  <c r="N48" i="32"/>
  <c r="N47" i="32"/>
  <c r="N46" i="32"/>
  <c r="N45" i="32"/>
  <c r="N44" i="32"/>
  <c r="N43" i="32"/>
  <c r="N42" i="32"/>
  <c r="N39" i="32"/>
  <c r="N38" i="32"/>
  <c r="N37" i="32"/>
  <c r="N36" i="32"/>
  <c r="N35" i="32"/>
  <c r="N34" i="32"/>
  <c r="N32" i="32"/>
  <c r="N31" i="32"/>
  <c r="N30" i="32"/>
  <c r="N29" i="32"/>
  <c r="N28" i="32"/>
  <c r="N27" i="32"/>
  <c r="N26" i="32"/>
  <c r="N25" i="32"/>
  <c r="N24" i="32"/>
  <c r="N22" i="32"/>
  <c r="N21" i="32"/>
  <c r="N20" i="32"/>
  <c r="N19" i="32"/>
  <c r="N18" i="32"/>
  <c r="N17" i="32"/>
  <c r="N16" i="32"/>
  <c r="N15" i="32"/>
  <c r="N14" i="32"/>
  <c r="N13" i="32"/>
  <c r="N12" i="32"/>
  <c r="N11" i="32"/>
  <c r="N10" i="32"/>
  <c r="N8" i="32"/>
  <c r="N7" i="32"/>
  <c r="N6" i="32"/>
  <c r="N4" i="32"/>
  <c r="N5" i="32"/>
  <c r="N3" i="32"/>
  <c r="N2" i="32"/>
  <c r="N864" i="31"/>
  <c r="N863" i="31"/>
  <c r="N862" i="31"/>
  <c r="N861" i="31"/>
  <c r="N860" i="31"/>
  <c r="N859" i="31"/>
  <c r="N858" i="31"/>
  <c r="N857" i="31"/>
  <c r="N856" i="31"/>
  <c r="N855" i="31"/>
  <c r="N854" i="31"/>
  <c r="N853" i="31"/>
  <c r="N852" i="31"/>
  <c r="N851" i="31"/>
  <c r="N850" i="31"/>
  <c r="N849" i="31"/>
  <c r="N848" i="31"/>
  <c r="N866" i="31"/>
  <c r="N865" i="31"/>
  <c r="N847" i="31"/>
  <c r="N844" i="31"/>
  <c r="N843" i="31"/>
  <c r="N842" i="31"/>
  <c r="N841" i="31"/>
  <c r="N839" i="31"/>
  <c r="N837" i="31"/>
  <c r="N838" i="31"/>
  <c r="N836" i="31"/>
  <c r="N835" i="31"/>
  <c r="N834" i="31"/>
  <c r="N833" i="31"/>
  <c r="N840" i="31"/>
  <c r="N832" i="31"/>
  <c r="N829" i="31"/>
  <c r="N828" i="31"/>
  <c r="N827" i="31"/>
  <c r="N825" i="31"/>
  <c r="N826" i="31"/>
  <c r="N821" i="31"/>
  <c r="N820" i="31"/>
  <c r="N819" i="31"/>
  <c r="N818" i="31"/>
  <c r="N817" i="31"/>
  <c r="N816" i="31"/>
  <c r="N815" i="31"/>
  <c r="N814" i="31"/>
  <c r="N813" i="31"/>
  <c r="N812" i="31"/>
  <c r="N811" i="31"/>
  <c r="N810" i="31"/>
  <c r="N809" i="31"/>
  <c r="N808" i="31"/>
  <c r="N807" i="31"/>
  <c r="N806" i="31"/>
  <c r="N803" i="31"/>
  <c r="N802" i="31"/>
  <c r="N801" i="31"/>
  <c r="N800" i="31"/>
  <c r="N799" i="31"/>
  <c r="N798" i="31"/>
  <c r="N797" i="31"/>
  <c r="N796" i="31"/>
  <c r="N795" i="31"/>
  <c r="N794" i="31"/>
  <c r="N793" i="31"/>
  <c r="N792" i="31"/>
  <c r="N791" i="31"/>
  <c r="N790" i="31"/>
  <c r="N787" i="31"/>
  <c r="N786" i="31"/>
  <c r="N785" i="31"/>
  <c r="N784" i="31"/>
  <c r="N783" i="31"/>
  <c r="N782" i="31"/>
  <c r="N778" i="31"/>
  <c r="N777" i="31"/>
  <c r="N776" i="31"/>
  <c r="N775" i="31"/>
  <c r="N774" i="31"/>
  <c r="N773" i="31"/>
  <c r="N771" i="31"/>
  <c r="N770" i="31"/>
  <c r="N769" i="31"/>
  <c r="N768" i="31"/>
  <c r="N767" i="31"/>
  <c r="N766" i="31"/>
  <c r="N772" i="31"/>
  <c r="N763" i="31"/>
  <c r="N762" i="31"/>
  <c r="N761" i="31"/>
  <c r="N760" i="31"/>
  <c r="N759" i="31"/>
  <c r="N758" i="31"/>
  <c r="N757" i="31"/>
  <c r="N756" i="31"/>
  <c r="N755" i="31"/>
  <c r="N754" i="31"/>
  <c r="N753" i="31"/>
  <c r="N752" i="31"/>
  <c r="N751" i="31"/>
  <c r="N750" i="31"/>
  <c r="N749" i="31"/>
  <c r="N748" i="31"/>
  <c r="N747" i="31"/>
  <c r="N746" i="31"/>
  <c r="N745" i="31"/>
  <c r="N741" i="31"/>
  <c r="N740" i="31"/>
  <c r="N739" i="31"/>
  <c r="N738" i="31"/>
  <c r="N737" i="31"/>
  <c r="N736" i="31"/>
  <c r="N734" i="31"/>
  <c r="N733" i="31"/>
  <c r="N732" i="31"/>
  <c r="N731" i="31"/>
  <c r="N730" i="31"/>
  <c r="N729" i="31"/>
  <c r="N728" i="31"/>
  <c r="N727" i="31"/>
  <c r="N726" i="31"/>
  <c r="N725" i="31"/>
  <c r="N724" i="31"/>
  <c r="N723" i="31"/>
  <c r="N722" i="31"/>
  <c r="N721" i="31"/>
  <c r="N719" i="31"/>
  <c r="N718" i="31"/>
  <c r="N716" i="31"/>
  <c r="N715" i="31"/>
  <c r="N714" i="31"/>
  <c r="N735" i="31"/>
  <c r="N720" i="31"/>
  <c r="N717" i="31"/>
  <c r="N710" i="31"/>
  <c r="N709" i="31"/>
  <c r="N708" i="31"/>
  <c r="N707" i="31"/>
  <c r="N706" i="31"/>
  <c r="N705" i="31"/>
  <c r="N704" i="31"/>
  <c r="N703" i="31"/>
  <c r="N702" i="31"/>
  <c r="N701" i="31"/>
  <c r="N700" i="31"/>
  <c r="N699" i="31"/>
  <c r="N698" i="31"/>
  <c r="N697" i="31"/>
  <c r="N696" i="31"/>
  <c r="N695" i="31"/>
  <c r="N694" i="31"/>
  <c r="N691" i="31"/>
  <c r="N690" i="31"/>
  <c r="N689" i="31"/>
  <c r="N688" i="31"/>
  <c r="N687" i="31"/>
  <c r="N686" i="31"/>
  <c r="N685" i="31"/>
  <c r="N684" i="31"/>
  <c r="N683" i="31"/>
  <c r="N682" i="31"/>
  <c r="N681" i="31"/>
  <c r="N680" i="31"/>
  <c r="N679" i="31"/>
  <c r="N678" i="31"/>
  <c r="N674" i="31"/>
  <c r="N673" i="31"/>
  <c r="N672" i="31"/>
  <c r="N671" i="31"/>
  <c r="N670" i="31"/>
  <c r="N669" i="31"/>
  <c r="N668" i="31"/>
  <c r="N667" i="31"/>
  <c r="N666" i="31"/>
  <c r="N665" i="31"/>
  <c r="N664" i="31"/>
  <c r="N663" i="31"/>
  <c r="N662" i="31"/>
  <c r="N661" i="31"/>
  <c r="N660" i="31"/>
  <c r="N659" i="31"/>
  <c r="N658" i="31"/>
  <c r="N657" i="31"/>
  <c r="N656" i="31"/>
  <c r="N655" i="31"/>
  <c r="N654" i="31"/>
  <c r="N653" i="31"/>
  <c r="N651" i="31"/>
  <c r="N650" i="31"/>
  <c r="N649" i="31"/>
  <c r="N648" i="31"/>
  <c r="N647" i="31"/>
  <c r="N646" i="31"/>
  <c r="N644" i="31"/>
  <c r="N643" i="31"/>
  <c r="N645" i="31"/>
  <c r="N642" i="31"/>
  <c r="N641" i="31"/>
  <c r="N640" i="31"/>
  <c r="N639" i="31"/>
  <c r="N638" i="31"/>
  <c r="N637" i="31"/>
  <c r="N634" i="31"/>
  <c r="N633" i="31"/>
  <c r="N632" i="31"/>
  <c r="N631" i="31"/>
  <c r="N629" i="31"/>
  <c r="N628" i="31"/>
  <c r="N635" i="31"/>
  <c r="N630" i="31"/>
  <c r="N624" i="31"/>
  <c r="N623" i="31"/>
  <c r="N622" i="31"/>
  <c r="N621" i="31"/>
  <c r="N620" i="31"/>
  <c r="N619" i="31"/>
  <c r="N618" i="31"/>
  <c r="N617" i="31"/>
  <c r="N615" i="31"/>
  <c r="N614" i="31"/>
  <c r="N613" i="31"/>
  <c r="N612" i="31"/>
  <c r="N611" i="31"/>
  <c r="N610" i="31"/>
  <c r="N609" i="31"/>
  <c r="N608" i="31"/>
  <c r="N607" i="31"/>
  <c r="N606" i="31"/>
  <c r="N605" i="31"/>
  <c r="N604" i="31"/>
  <c r="N603" i="31"/>
  <c r="N602" i="31"/>
  <c r="N601" i="31"/>
  <c r="N600" i="31"/>
  <c r="N599" i="31"/>
  <c r="N598" i="31"/>
  <c r="N597" i="31"/>
  <c r="N596" i="31"/>
  <c r="N594" i="31"/>
  <c r="N593" i="31"/>
  <c r="N592" i="31"/>
  <c r="N591" i="31"/>
  <c r="N590" i="31"/>
  <c r="N589" i="31"/>
  <c r="N588" i="31"/>
  <c r="N584" i="31"/>
  <c r="N583" i="31"/>
  <c r="N582" i="31"/>
  <c r="N581" i="31"/>
  <c r="N580" i="31"/>
  <c r="N579" i="31"/>
  <c r="N578" i="31"/>
  <c r="N577" i="31"/>
  <c r="N576" i="31"/>
  <c r="N575" i="31"/>
  <c r="N574" i="31"/>
  <c r="N573" i="31"/>
  <c r="N572" i="31"/>
  <c r="N569" i="31"/>
  <c r="N568" i="31"/>
  <c r="N567" i="31"/>
  <c r="N566" i="31"/>
  <c r="N565" i="31"/>
  <c r="N564" i="31"/>
  <c r="N563" i="31"/>
  <c r="N562" i="31"/>
  <c r="N561" i="31"/>
  <c r="N560" i="31"/>
  <c r="N559" i="31"/>
  <c r="N558" i="31"/>
  <c r="N557" i="31"/>
  <c r="N556" i="31"/>
  <c r="N555" i="31"/>
  <c r="N554" i="31"/>
  <c r="N553" i="31"/>
  <c r="N552" i="31"/>
  <c r="N551" i="31"/>
  <c r="N550" i="31"/>
  <c r="N548" i="31"/>
  <c r="N547" i="31"/>
  <c r="N546" i="31"/>
  <c r="N545" i="31"/>
  <c r="N544" i="31"/>
  <c r="N543" i="31"/>
  <c r="N540" i="31"/>
  <c r="N539" i="31"/>
  <c r="N538" i="31"/>
  <c r="N537" i="31"/>
  <c r="N536" i="31"/>
  <c r="N535" i="31"/>
  <c r="N534" i="31"/>
  <c r="N533" i="31"/>
  <c r="N532" i="31"/>
  <c r="N531" i="31"/>
  <c r="N530" i="31"/>
  <c r="N529" i="31"/>
  <c r="N528" i="31"/>
  <c r="N527" i="31"/>
  <c r="N526" i="31"/>
  <c r="N525" i="31"/>
  <c r="N524" i="31"/>
  <c r="N523" i="31"/>
  <c r="N522" i="31"/>
  <c r="N519" i="31"/>
  <c r="N518" i="31"/>
  <c r="N517" i="31"/>
  <c r="N516" i="31"/>
  <c r="N515" i="31"/>
  <c r="N514" i="31"/>
  <c r="N510" i="31"/>
  <c r="N509" i="31"/>
  <c r="N508" i="31"/>
  <c r="N507" i="31"/>
  <c r="N506" i="31"/>
  <c r="N505" i="31"/>
  <c r="N504" i="31"/>
  <c r="N503" i="31"/>
  <c r="N502" i="31"/>
  <c r="N501" i="31"/>
  <c r="N500" i="31"/>
  <c r="N499" i="31"/>
  <c r="N498" i="31"/>
  <c r="N497" i="31"/>
  <c r="N513" i="31"/>
  <c r="N512" i="31"/>
  <c r="N511" i="31"/>
  <c r="N496" i="31"/>
  <c r="N493" i="31"/>
  <c r="N492" i="31"/>
  <c r="N491" i="31"/>
  <c r="N490" i="31"/>
  <c r="N489" i="31"/>
  <c r="N488" i="31"/>
  <c r="N487" i="31"/>
  <c r="N450" i="31"/>
  <c r="N446" i="31"/>
  <c r="N444" i="31"/>
  <c r="N443" i="31"/>
  <c r="N442" i="31"/>
  <c r="N441" i="31"/>
  <c r="N440" i="31"/>
  <c r="N439" i="31"/>
  <c r="N438" i="31"/>
  <c r="N437" i="31"/>
  <c r="N436" i="31"/>
  <c r="N435" i="31"/>
  <c r="N434" i="31"/>
  <c r="N433" i="31"/>
  <c r="N432" i="31"/>
  <c r="N431" i="31"/>
  <c r="N430" i="31"/>
  <c r="N429" i="31"/>
  <c r="N428" i="31"/>
  <c r="N427" i="31"/>
  <c r="N426" i="31"/>
  <c r="N425" i="31"/>
  <c r="N424" i="31"/>
  <c r="N423" i="31"/>
  <c r="N422" i="31"/>
  <c r="G456" i="31"/>
  <c r="G457" i="31"/>
  <c r="G458" i="31"/>
  <c r="G459" i="31"/>
  <c r="G460" i="31"/>
  <c r="G461" i="31"/>
  <c r="G462" i="31"/>
  <c r="G463" i="31"/>
  <c r="G464" i="31"/>
  <c r="G465" i="31"/>
  <c r="G466" i="31"/>
  <c r="G467" i="31"/>
  <c r="G468" i="31"/>
  <c r="G469" i="31"/>
  <c r="G470" i="31"/>
  <c r="G471" i="31"/>
  <c r="G472" i="31"/>
  <c r="G473" i="31"/>
  <c r="G474" i="31"/>
  <c r="G475" i="31"/>
  <c r="G476" i="31"/>
  <c r="G477" i="31"/>
  <c r="G478" i="31"/>
  <c r="G479" i="31"/>
  <c r="G480" i="31"/>
  <c r="G481" i="31"/>
  <c r="G482" i="31"/>
  <c r="G483" i="31"/>
  <c r="F455" i="31"/>
  <c r="G455" i="31"/>
  <c r="M456" i="31"/>
  <c r="M457" i="31"/>
  <c r="M458" i="31"/>
  <c r="M459" i="31"/>
  <c r="M460" i="31"/>
  <c r="M461" i="31"/>
  <c r="M462" i="31"/>
  <c r="M463" i="31"/>
  <c r="M464" i="31"/>
  <c r="M465" i="31"/>
  <c r="M466" i="31"/>
  <c r="M467" i="31"/>
  <c r="M468" i="31"/>
  <c r="M469" i="31"/>
  <c r="M470" i="31"/>
  <c r="M471" i="31"/>
  <c r="M472" i="31"/>
  <c r="M473" i="31"/>
  <c r="M474" i="31"/>
  <c r="M475" i="31"/>
  <c r="M476" i="31"/>
  <c r="M477" i="31"/>
  <c r="M478" i="31"/>
  <c r="M479" i="31"/>
  <c r="M480" i="31"/>
  <c r="M481" i="31"/>
  <c r="M482" i="31"/>
  <c r="M483" i="31"/>
  <c r="L456" i="31"/>
  <c r="L457" i="31"/>
  <c r="L458" i="31"/>
  <c r="L459" i="31"/>
  <c r="L460" i="31"/>
  <c r="L461" i="31"/>
  <c r="L462" i="31"/>
  <c r="L463" i="31"/>
  <c r="L464" i="31"/>
  <c r="L465" i="31"/>
  <c r="L466" i="31"/>
  <c r="L467" i="31"/>
  <c r="L468" i="31"/>
  <c r="L469" i="31"/>
  <c r="L470" i="31"/>
  <c r="L471" i="31"/>
  <c r="L472" i="31"/>
  <c r="L473" i="31"/>
  <c r="L474" i="31"/>
  <c r="L475" i="31"/>
  <c r="L476" i="31"/>
  <c r="L477" i="31"/>
  <c r="L478" i="31"/>
  <c r="L479" i="31"/>
  <c r="L480" i="31"/>
  <c r="L481" i="31"/>
  <c r="L482" i="31"/>
  <c r="L483" i="31"/>
  <c r="K456" i="31"/>
  <c r="K457" i="31"/>
  <c r="K458" i="31"/>
  <c r="K459" i="31"/>
  <c r="K460" i="31"/>
  <c r="K461" i="31"/>
  <c r="K462" i="31"/>
  <c r="K463" i="31"/>
  <c r="K464" i="31"/>
  <c r="K465" i="31"/>
  <c r="K466" i="31"/>
  <c r="K467" i="31"/>
  <c r="K468" i="31"/>
  <c r="K469" i="31"/>
  <c r="K470" i="31"/>
  <c r="K471" i="31"/>
  <c r="K472" i="31"/>
  <c r="K473" i="31"/>
  <c r="K474" i="31"/>
  <c r="K475" i="31"/>
  <c r="K476" i="31"/>
  <c r="K477" i="31"/>
  <c r="K478" i="31"/>
  <c r="K479" i="31"/>
  <c r="K480" i="31"/>
  <c r="K481" i="31"/>
  <c r="K482" i="31"/>
  <c r="K483" i="31"/>
  <c r="J456" i="31"/>
  <c r="J457" i="31"/>
  <c r="J458" i="31"/>
  <c r="J459" i="31"/>
  <c r="J460" i="31"/>
  <c r="J461" i="31"/>
  <c r="J462" i="31"/>
  <c r="J463" i="31"/>
  <c r="J464" i="31"/>
  <c r="J465" i="31"/>
  <c r="J466" i="31"/>
  <c r="N466" i="31" s="1"/>
  <c r="J467" i="31"/>
  <c r="J468" i="31"/>
  <c r="J469" i="31"/>
  <c r="J470" i="31"/>
  <c r="N470" i="31" s="1"/>
  <c r="J471" i="31"/>
  <c r="J472" i="31"/>
  <c r="J473" i="31"/>
  <c r="J474" i="31"/>
  <c r="N474" i="31" s="1"/>
  <c r="J475" i="31"/>
  <c r="J476" i="31"/>
  <c r="J477" i="31"/>
  <c r="J478" i="31"/>
  <c r="N478" i="31" s="1"/>
  <c r="J479" i="31"/>
  <c r="N448" i="31" s="1"/>
  <c r="J480" i="31"/>
  <c r="N480" i="31" s="1"/>
  <c r="J481" i="31"/>
  <c r="N481" i="31" s="1"/>
  <c r="J482" i="31"/>
  <c r="N482" i="31" s="1"/>
  <c r="J483" i="31"/>
  <c r="H456" i="31"/>
  <c r="H457" i="31"/>
  <c r="H458" i="31"/>
  <c r="H459" i="31"/>
  <c r="H460" i="31"/>
  <c r="H461" i="31"/>
  <c r="H462" i="31"/>
  <c r="H463" i="31"/>
  <c r="H464" i="31"/>
  <c r="H465" i="31"/>
  <c r="H466" i="31"/>
  <c r="H467" i="31"/>
  <c r="H468" i="31"/>
  <c r="H469" i="31"/>
  <c r="H470" i="31"/>
  <c r="H471" i="31"/>
  <c r="H472" i="31"/>
  <c r="H473" i="31"/>
  <c r="H474" i="31"/>
  <c r="H475" i="31"/>
  <c r="H476" i="31"/>
  <c r="H477" i="31"/>
  <c r="H478" i="31"/>
  <c r="H479" i="31"/>
  <c r="H480" i="31"/>
  <c r="H481" i="31"/>
  <c r="H482" i="31"/>
  <c r="H483" i="31"/>
  <c r="F456" i="31"/>
  <c r="F457" i="31"/>
  <c r="F458" i="31"/>
  <c r="F459" i="31"/>
  <c r="F460" i="31"/>
  <c r="F461" i="31"/>
  <c r="F462" i="31"/>
  <c r="F463" i="31"/>
  <c r="F464" i="31"/>
  <c r="F465" i="31"/>
  <c r="F466" i="31"/>
  <c r="F467" i="31"/>
  <c r="F468" i="31"/>
  <c r="F469" i="31"/>
  <c r="F470" i="31"/>
  <c r="F471" i="31"/>
  <c r="F472" i="31"/>
  <c r="F473" i="31"/>
  <c r="F474" i="31"/>
  <c r="F475" i="31"/>
  <c r="F476" i="31"/>
  <c r="F477" i="31"/>
  <c r="F478" i="31"/>
  <c r="F479" i="31"/>
  <c r="F480" i="31"/>
  <c r="F481" i="31"/>
  <c r="F482" i="31"/>
  <c r="F483" i="31"/>
  <c r="E456" i="31"/>
  <c r="E457" i="31"/>
  <c r="E458" i="31"/>
  <c r="E459" i="31"/>
  <c r="E460" i="31"/>
  <c r="E461" i="31"/>
  <c r="E462" i="31"/>
  <c r="E463" i="31"/>
  <c r="E464" i="31"/>
  <c r="E465" i="31"/>
  <c r="E466" i="31"/>
  <c r="E467" i="31"/>
  <c r="E468" i="31"/>
  <c r="E469" i="31"/>
  <c r="E470" i="31"/>
  <c r="E471" i="31"/>
  <c r="E472" i="31"/>
  <c r="E473" i="31"/>
  <c r="E474" i="31"/>
  <c r="E475" i="31"/>
  <c r="E476" i="31"/>
  <c r="E477" i="31"/>
  <c r="E478" i="31"/>
  <c r="E479" i="31"/>
  <c r="E480" i="31"/>
  <c r="E481" i="31"/>
  <c r="E482" i="31"/>
  <c r="E483" i="31"/>
  <c r="D456" i="31"/>
  <c r="D457" i="31"/>
  <c r="D458" i="31"/>
  <c r="D459" i="31"/>
  <c r="D460" i="31"/>
  <c r="D461" i="31"/>
  <c r="D462" i="31"/>
  <c r="D463" i="31"/>
  <c r="D464" i="31"/>
  <c r="D465" i="31"/>
  <c r="D466" i="31"/>
  <c r="D467" i="31"/>
  <c r="D468" i="31"/>
  <c r="D469" i="31"/>
  <c r="D470" i="31"/>
  <c r="D471" i="31"/>
  <c r="D472" i="31"/>
  <c r="D473" i="31"/>
  <c r="D474" i="31"/>
  <c r="D475" i="31"/>
  <c r="D476" i="31"/>
  <c r="D477" i="31"/>
  <c r="D478" i="31"/>
  <c r="D479" i="31"/>
  <c r="D480" i="31"/>
  <c r="D481" i="31"/>
  <c r="D482" i="31"/>
  <c r="D483" i="31"/>
  <c r="C460" i="31"/>
  <c r="C461" i="31"/>
  <c r="C462" i="31"/>
  <c r="C463" i="31"/>
  <c r="C464" i="31"/>
  <c r="C465" i="31"/>
  <c r="C466" i="31"/>
  <c r="C467" i="31"/>
  <c r="C468" i="31"/>
  <c r="C469" i="31"/>
  <c r="C470" i="31"/>
  <c r="C471" i="31"/>
  <c r="C472" i="31"/>
  <c r="C473" i="31"/>
  <c r="C474" i="31"/>
  <c r="C475" i="31"/>
  <c r="C476" i="31"/>
  <c r="C477" i="31"/>
  <c r="C478" i="31"/>
  <c r="C479" i="31"/>
  <c r="C480" i="31"/>
  <c r="C481" i="31"/>
  <c r="C482" i="31"/>
  <c r="C483" i="31"/>
  <c r="C456" i="31"/>
  <c r="C457" i="31"/>
  <c r="C458" i="31"/>
  <c r="C459" i="31"/>
  <c r="M455" i="31"/>
  <c r="L455" i="31"/>
  <c r="K455" i="31"/>
  <c r="J455" i="31"/>
  <c r="E455" i="31"/>
  <c r="H455" i="31"/>
  <c r="D455" i="31"/>
  <c r="C417" i="30"/>
  <c r="N419" i="31"/>
  <c r="N418" i="31"/>
  <c r="N417" i="31"/>
  <c r="N416" i="31"/>
  <c r="N415" i="31"/>
  <c r="N414" i="31"/>
  <c r="N413" i="31"/>
  <c r="N412" i="31"/>
  <c r="N411" i="31"/>
  <c r="N409" i="31"/>
  <c r="N406" i="31"/>
  <c r="N405" i="31"/>
  <c r="N404" i="31"/>
  <c r="N403" i="31"/>
  <c r="N402" i="31"/>
  <c r="N401" i="31"/>
  <c r="N400" i="31"/>
  <c r="N399" i="31"/>
  <c r="N398" i="31"/>
  <c r="N397" i="31"/>
  <c r="N396" i="31"/>
  <c r="N395" i="31"/>
  <c r="N394" i="31"/>
  <c r="N393" i="31"/>
  <c r="N392" i="31"/>
  <c r="N391" i="31"/>
  <c r="N390" i="31"/>
  <c r="N389" i="31"/>
  <c r="N388" i="31"/>
  <c r="N387" i="31"/>
  <c r="N386" i="31"/>
  <c r="N385" i="31"/>
  <c r="N384" i="31"/>
  <c r="N383" i="31"/>
  <c r="N382" i="31"/>
  <c r="N381" i="31"/>
  <c r="N380" i="31"/>
  <c r="N379" i="31"/>
  <c r="N378" i="31"/>
  <c r="N375" i="31"/>
  <c r="N374" i="31"/>
  <c r="N373" i="31"/>
  <c r="N372" i="31"/>
  <c r="N371" i="31"/>
  <c r="N370" i="31"/>
  <c r="N369" i="31"/>
  <c r="N368" i="31"/>
  <c r="N365" i="31"/>
  <c r="N364" i="31"/>
  <c r="N363" i="31"/>
  <c r="N362" i="31"/>
  <c r="N361" i="31"/>
  <c r="N360" i="31"/>
  <c r="N357" i="31"/>
  <c r="N356" i="31"/>
  <c r="N355" i="31"/>
  <c r="N354" i="31"/>
  <c r="N353" i="31"/>
  <c r="N352" i="31"/>
  <c r="N351" i="31"/>
  <c r="N350" i="31"/>
  <c r="N349" i="31"/>
  <c r="N348" i="31"/>
  <c r="N347" i="31"/>
  <c r="N346" i="31"/>
  <c r="N345" i="31"/>
  <c r="N367" i="31"/>
  <c r="N366" i="31"/>
  <c r="N359" i="31"/>
  <c r="N358" i="31"/>
  <c r="N344" i="31"/>
  <c r="N343" i="31"/>
  <c r="N340" i="31"/>
  <c r="N339" i="31"/>
  <c r="N338" i="31"/>
  <c r="N337" i="31"/>
  <c r="N336" i="31"/>
  <c r="N335" i="31"/>
  <c r="N334" i="31"/>
  <c r="N333" i="31"/>
  <c r="N332" i="31"/>
  <c r="N331" i="31"/>
  <c r="N330" i="31"/>
  <c r="N329" i="31"/>
  <c r="N328" i="31"/>
  <c r="N327" i="31"/>
  <c r="N326" i="31"/>
  <c r="N325" i="31"/>
  <c r="N324" i="31"/>
  <c r="N323" i="31"/>
  <c r="N322" i="31"/>
  <c r="N321" i="31"/>
  <c r="N320" i="31"/>
  <c r="N319" i="31"/>
  <c r="N318" i="31"/>
  <c r="N317" i="31"/>
  <c r="N316" i="31"/>
  <c r="N315" i="31"/>
  <c r="N314" i="31"/>
  <c r="N311" i="31"/>
  <c r="N310" i="31"/>
  <c r="N309" i="31"/>
  <c r="N308" i="31"/>
  <c r="N307" i="31"/>
  <c r="N306" i="31"/>
  <c r="N305" i="31"/>
  <c r="N304" i="31"/>
  <c r="N303" i="31"/>
  <c r="N302" i="31"/>
  <c r="N301" i="31"/>
  <c r="N300" i="31"/>
  <c r="N299" i="31"/>
  <c r="N298" i="31"/>
  <c r="N297" i="31"/>
  <c r="N296" i="31"/>
  <c r="N295" i="31"/>
  <c r="N294" i="31"/>
  <c r="N293" i="31"/>
  <c r="N292" i="31"/>
  <c r="N291" i="31"/>
  <c r="N290" i="31"/>
  <c r="N289" i="31"/>
  <c r="N288" i="31"/>
  <c r="N287" i="31"/>
  <c r="N286" i="31"/>
  <c r="N285" i="31"/>
  <c r="N282" i="31"/>
  <c r="N281" i="31"/>
  <c r="N280" i="31"/>
  <c r="N279" i="31"/>
  <c r="N278" i="31"/>
  <c r="N277" i="31"/>
  <c r="N276" i="31"/>
  <c r="N275" i="31"/>
  <c r="N274" i="31"/>
  <c r="N273" i="31"/>
  <c r="N272" i="31"/>
  <c r="N271" i="31"/>
  <c r="N270" i="31"/>
  <c r="N269" i="31"/>
  <c r="N268" i="31"/>
  <c r="N267" i="31"/>
  <c r="N266" i="31"/>
  <c r="N265" i="31"/>
  <c r="N264" i="31"/>
  <c r="N263" i="31"/>
  <c r="N262" i="31"/>
  <c r="N261" i="31"/>
  <c r="N260" i="31"/>
  <c r="N259" i="31"/>
  <c r="N258" i="31"/>
  <c r="N257" i="31"/>
  <c r="N256" i="31"/>
  <c r="N255" i="31"/>
  <c r="N252" i="31"/>
  <c r="N251" i="31"/>
  <c r="N250" i="31"/>
  <c r="N249" i="31"/>
  <c r="N248" i="31"/>
  <c r="N247" i="31"/>
  <c r="N246" i="31"/>
  <c r="N245" i="31"/>
  <c r="N244" i="31"/>
  <c r="N243" i="31"/>
  <c r="N241" i="31"/>
  <c r="N240" i="31"/>
  <c r="N239" i="31"/>
  <c r="N238" i="31"/>
  <c r="N229" i="31"/>
  <c r="N219" i="31"/>
  <c r="N218" i="31"/>
  <c r="N242" i="31"/>
  <c r="N237" i="31"/>
  <c r="N236" i="31"/>
  <c r="N235" i="31"/>
  <c r="N234" i="31"/>
  <c r="N233" i="31"/>
  <c r="N232" i="31"/>
  <c r="N231" i="31"/>
  <c r="N230" i="31"/>
  <c r="N228" i="31"/>
  <c r="N227" i="31"/>
  <c r="N226" i="31"/>
  <c r="N225" i="31"/>
  <c r="N224" i="31"/>
  <c r="N223" i="31"/>
  <c r="N222" i="31"/>
  <c r="N221" i="31"/>
  <c r="N220" i="31"/>
  <c r="N214" i="31"/>
  <c r="N213" i="31"/>
  <c r="N212" i="31"/>
  <c r="N211" i="31"/>
  <c r="N210" i="31"/>
  <c r="N209" i="31"/>
  <c r="N208" i="31"/>
  <c r="N207" i="31"/>
  <c r="N206" i="31"/>
  <c r="N205" i="31"/>
  <c r="N204" i="31"/>
  <c r="N203" i="31"/>
  <c r="N202" i="31"/>
  <c r="N201" i="31"/>
  <c r="N200" i="31"/>
  <c r="N199" i="31"/>
  <c r="N198" i="31"/>
  <c r="N195" i="31"/>
  <c r="N194" i="31"/>
  <c r="N193" i="31"/>
  <c r="N192" i="31"/>
  <c r="N191" i="31"/>
  <c r="N190" i="31"/>
  <c r="N189" i="31"/>
  <c r="N188" i="31"/>
  <c r="N187" i="31"/>
  <c r="N186" i="31"/>
  <c r="N185" i="31"/>
  <c r="N184" i="31"/>
  <c r="N183" i="31"/>
  <c r="N182" i="31"/>
  <c r="N181" i="31"/>
  <c r="N180" i="31"/>
  <c r="N179" i="31"/>
  <c r="N178" i="31"/>
  <c r="N177" i="31"/>
  <c r="N176" i="31"/>
  <c r="N175" i="31"/>
  <c r="N174" i="31"/>
  <c r="N173" i="31"/>
  <c r="N170" i="31"/>
  <c r="N169" i="31"/>
  <c r="N168" i="31"/>
  <c r="N167" i="31"/>
  <c r="N166" i="31"/>
  <c r="N165" i="31"/>
  <c r="N164" i="31"/>
  <c r="N163" i="31"/>
  <c r="N162" i="31"/>
  <c r="N161" i="31"/>
  <c r="N160" i="31"/>
  <c r="N159" i="31"/>
  <c r="N158" i="31"/>
  <c r="N157" i="31"/>
  <c r="N156" i="31"/>
  <c r="N154" i="31"/>
  <c r="N153" i="31"/>
  <c r="N152" i="31"/>
  <c r="N151" i="31"/>
  <c r="N150" i="31"/>
  <c r="N149" i="31"/>
  <c r="N148" i="31"/>
  <c r="N147" i="31"/>
  <c r="N146" i="31"/>
  <c r="N145" i="31"/>
  <c r="N144" i="31"/>
  <c r="N143" i="31"/>
  <c r="N142" i="31"/>
  <c r="N141" i="31"/>
  <c r="N140" i="31"/>
  <c r="N139" i="31"/>
  <c r="N138" i="31"/>
  <c r="N137" i="31"/>
  <c r="N136" i="31"/>
  <c r="N135" i="31"/>
  <c r="N133" i="31"/>
  <c r="N134" i="31"/>
  <c r="N128" i="31"/>
  <c r="N127" i="31"/>
  <c r="N126" i="31"/>
  <c r="N125" i="31"/>
  <c r="N124" i="31"/>
  <c r="N123" i="31"/>
  <c r="N121" i="31"/>
  <c r="N120" i="31"/>
  <c r="N119" i="31"/>
  <c r="N118" i="31"/>
  <c r="N117" i="31"/>
  <c r="N116" i="31"/>
  <c r="N115" i="31"/>
  <c r="N114" i="31"/>
  <c r="N113" i="31"/>
  <c r="N112" i="31"/>
  <c r="N111" i="31"/>
  <c r="N110" i="31"/>
  <c r="N109" i="31"/>
  <c r="N108" i="31"/>
  <c r="N106" i="31"/>
  <c r="N105" i="31"/>
  <c r="N104" i="31"/>
  <c r="N103" i="31"/>
  <c r="N102" i="31"/>
  <c r="N101" i="31"/>
  <c r="N100" i="31"/>
  <c r="N97" i="31"/>
  <c r="N96" i="31"/>
  <c r="N95" i="31"/>
  <c r="N94" i="31"/>
  <c r="N93" i="31"/>
  <c r="N92" i="31"/>
  <c r="N91" i="31"/>
  <c r="N90" i="31"/>
  <c r="N89" i="31"/>
  <c r="N88" i="31"/>
  <c r="N87" i="31"/>
  <c r="N86" i="31"/>
  <c r="N85" i="31"/>
  <c r="N84" i="31"/>
  <c r="N83" i="31"/>
  <c r="N82" i="31"/>
  <c r="N81" i="31"/>
  <c r="N78" i="31"/>
  <c r="N77" i="31"/>
  <c r="N75" i="31"/>
  <c r="N74" i="31"/>
  <c r="N73" i="31"/>
  <c r="N76" i="31"/>
  <c r="N72" i="31"/>
  <c r="N71" i="31"/>
  <c r="N70" i="31"/>
  <c r="N69" i="31"/>
  <c r="N68" i="31"/>
  <c r="N67" i="31"/>
  <c r="N66" i="31"/>
  <c r="N65" i="31"/>
  <c r="N64" i="31"/>
  <c r="N63" i="31"/>
  <c r="N62" i="31"/>
  <c r="N61" i="31"/>
  <c r="N60" i="31"/>
  <c r="N57" i="31"/>
  <c r="N56" i="31"/>
  <c r="N55" i="31"/>
  <c r="N54" i="31"/>
  <c r="N53" i="31"/>
  <c r="N52" i="31"/>
  <c r="N51" i="31"/>
  <c r="N50" i="31"/>
  <c r="N49" i="31"/>
  <c r="N48" i="31"/>
  <c r="N47" i="31"/>
  <c r="N46" i="31"/>
  <c r="N45" i="31"/>
  <c r="N44" i="31"/>
  <c r="N43" i="31"/>
  <c r="N42" i="31"/>
  <c r="N41" i="31"/>
  <c r="N40" i="31"/>
  <c r="N39" i="31"/>
  <c r="N38" i="31"/>
  <c r="N37" i="31"/>
  <c r="N36" i="31"/>
  <c r="N35" i="31"/>
  <c r="N34" i="31"/>
  <c r="N33" i="31"/>
  <c r="N32" i="31"/>
  <c r="N31" i="31"/>
  <c r="N30" i="31"/>
  <c r="N29" i="31"/>
  <c r="N28" i="31"/>
  <c r="N27" i="31"/>
  <c r="N26" i="31"/>
  <c r="N25" i="31"/>
  <c r="N24" i="31"/>
  <c r="N23" i="31"/>
  <c r="N22" i="31"/>
  <c r="N21" i="31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N6" i="31"/>
  <c r="N5" i="31"/>
  <c r="N4" i="31"/>
  <c r="N3" i="31"/>
  <c r="N9" i="11" l="1"/>
  <c r="Y39" i="11"/>
  <c r="AG39" i="11"/>
  <c r="O2" i="11"/>
  <c r="D42" i="11"/>
  <c r="Z38" i="11"/>
  <c r="C42" i="11"/>
  <c r="F42" i="11"/>
  <c r="N447" i="31"/>
  <c r="R217" i="31"/>
  <c r="N462" i="31"/>
  <c r="N445" i="31"/>
  <c r="N449" i="31"/>
  <c r="Q3" i="31"/>
  <c r="P3" i="32"/>
  <c r="N494" i="32"/>
  <c r="N492" i="32"/>
  <c r="N488" i="32"/>
  <c r="N493" i="32"/>
  <c r="N491" i="32"/>
  <c r="N489" i="32"/>
  <c r="N487" i="32"/>
  <c r="N477" i="32"/>
  <c r="N490" i="32"/>
  <c r="N478" i="32"/>
  <c r="N480" i="32"/>
  <c r="N486" i="32"/>
  <c r="N485" i="32"/>
  <c r="N484" i="32"/>
  <c r="N483" i="32"/>
  <c r="N482" i="32"/>
  <c r="N481" i="32"/>
  <c r="N479" i="32"/>
  <c r="N476" i="32"/>
  <c r="N479" i="31"/>
  <c r="N483" i="31"/>
  <c r="N477" i="31"/>
  <c r="N476" i="31"/>
  <c r="N475" i="31"/>
  <c r="N458" i="31"/>
  <c r="N471" i="31"/>
  <c r="N467" i="31"/>
  <c r="N463" i="31"/>
  <c r="N459" i="31"/>
  <c r="N473" i="31"/>
  <c r="N469" i="31"/>
  <c r="N465" i="31"/>
  <c r="N461" i="31"/>
  <c r="N457" i="31"/>
  <c r="N472" i="31"/>
  <c r="N468" i="31"/>
  <c r="N464" i="31"/>
  <c r="N460" i="31"/>
  <c r="N456" i="31"/>
  <c r="N455" i="31"/>
  <c r="C584" i="30"/>
  <c r="N581" i="30" l="1"/>
  <c r="N580" i="30"/>
  <c r="N579" i="30"/>
  <c r="N578" i="30"/>
  <c r="N577" i="30"/>
  <c r="N598" i="30" s="1"/>
  <c r="N576" i="30"/>
  <c r="N575" i="30"/>
  <c r="N574" i="30"/>
  <c r="N595" i="30" s="1"/>
  <c r="N573" i="30"/>
  <c r="N572" i="30"/>
  <c r="N571" i="30"/>
  <c r="N570" i="30"/>
  <c r="N591" i="30" s="1"/>
  <c r="N569" i="30"/>
  <c r="C589" i="30"/>
  <c r="D589" i="30"/>
  <c r="E589" i="30"/>
  <c r="F589" i="30"/>
  <c r="G589" i="30"/>
  <c r="H589" i="30"/>
  <c r="J589" i="30"/>
  <c r="K589" i="30"/>
  <c r="L589" i="30"/>
  <c r="M589" i="30"/>
  <c r="C590" i="30"/>
  <c r="D590" i="30"/>
  <c r="E590" i="30"/>
  <c r="F590" i="30"/>
  <c r="G590" i="30"/>
  <c r="H590" i="30"/>
  <c r="J590" i="30"/>
  <c r="K590" i="30"/>
  <c r="L590" i="30"/>
  <c r="M590" i="30"/>
  <c r="N590" i="30"/>
  <c r="C591" i="30"/>
  <c r="D591" i="30"/>
  <c r="E591" i="30"/>
  <c r="F591" i="30"/>
  <c r="G591" i="30"/>
  <c r="H591" i="30"/>
  <c r="J591" i="30"/>
  <c r="K591" i="30"/>
  <c r="L591" i="30"/>
  <c r="M591" i="30"/>
  <c r="N568" i="30"/>
  <c r="N589" i="30" s="1"/>
  <c r="N567" i="30"/>
  <c r="N588" i="30" s="1"/>
  <c r="N566" i="30"/>
  <c r="N565" i="30"/>
  <c r="N586" i="30" s="1"/>
  <c r="N564" i="30"/>
  <c r="N585" i="30" s="1"/>
  <c r="N563" i="30"/>
  <c r="N584" i="30" s="1"/>
  <c r="N587" i="30"/>
  <c r="N592" i="30"/>
  <c r="N593" i="30"/>
  <c r="N594" i="30"/>
  <c r="N596" i="30"/>
  <c r="N597" i="30"/>
  <c r="N599" i="30"/>
  <c r="N600" i="30"/>
  <c r="N601" i="30"/>
  <c r="N602" i="30"/>
  <c r="M585" i="30"/>
  <c r="M586" i="30"/>
  <c r="M587" i="30"/>
  <c r="M588" i="30"/>
  <c r="M592" i="30"/>
  <c r="M593" i="30"/>
  <c r="M594" i="30"/>
  <c r="M595" i="30"/>
  <c r="M596" i="30"/>
  <c r="M597" i="30"/>
  <c r="M598" i="30"/>
  <c r="M599" i="30"/>
  <c r="M600" i="30"/>
  <c r="M601" i="30"/>
  <c r="M602" i="30"/>
  <c r="L585" i="30"/>
  <c r="L586" i="30"/>
  <c r="L587" i="30"/>
  <c r="L588" i="30"/>
  <c r="L592" i="30"/>
  <c r="L593" i="30"/>
  <c r="L594" i="30"/>
  <c r="L595" i="30"/>
  <c r="L596" i="30"/>
  <c r="L597" i="30"/>
  <c r="L598" i="30"/>
  <c r="L599" i="30"/>
  <c r="L600" i="30"/>
  <c r="L601" i="30"/>
  <c r="L602" i="30"/>
  <c r="K585" i="30"/>
  <c r="K586" i="30"/>
  <c r="K587" i="30"/>
  <c r="K588" i="30"/>
  <c r="K592" i="30"/>
  <c r="K593" i="30"/>
  <c r="K594" i="30"/>
  <c r="K595" i="30"/>
  <c r="K596" i="30"/>
  <c r="K597" i="30"/>
  <c r="K598" i="30"/>
  <c r="K599" i="30"/>
  <c r="K600" i="30"/>
  <c r="K601" i="30"/>
  <c r="K602" i="30"/>
  <c r="J585" i="30"/>
  <c r="J586" i="30"/>
  <c r="J587" i="30"/>
  <c r="J588" i="30"/>
  <c r="J592" i="30"/>
  <c r="J593" i="30"/>
  <c r="J594" i="30"/>
  <c r="J595" i="30"/>
  <c r="J596" i="30"/>
  <c r="J597" i="30"/>
  <c r="J598" i="30"/>
  <c r="J599" i="30"/>
  <c r="J600" i="30"/>
  <c r="J601" i="30"/>
  <c r="J602" i="30"/>
  <c r="H585" i="30"/>
  <c r="H586" i="30"/>
  <c r="H587" i="30"/>
  <c r="H588" i="30"/>
  <c r="H592" i="30"/>
  <c r="H593" i="30"/>
  <c r="H594" i="30"/>
  <c r="H595" i="30"/>
  <c r="H596" i="30"/>
  <c r="H597" i="30"/>
  <c r="H598" i="30"/>
  <c r="H599" i="30"/>
  <c r="H600" i="30"/>
  <c r="H601" i="30"/>
  <c r="H602" i="30"/>
  <c r="G585" i="30"/>
  <c r="G586" i="30"/>
  <c r="G587" i="30"/>
  <c r="G588" i="30"/>
  <c r="G592" i="30"/>
  <c r="G593" i="30"/>
  <c r="G594" i="30"/>
  <c r="G595" i="30"/>
  <c r="G596" i="30"/>
  <c r="G597" i="30"/>
  <c r="G598" i="30"/>
  <c r="G599" i="30"/>
  <c r="G600" i="30"/>
  <c r="G601" i="30"/>
  <c r="G602" i="30"/>
  <c r="F585" i="30"/>
  <c r="F586" i="30"/>
  <c r="F587" i="30"/>
  <c r="F588" i="30"/>
  <c r="F592" i="30"/>
  <c r="F593" i="30"/>
  <c r="F594" i="30"/>
  <c r="F595" i="30"/>
  <c r="F596" i="30"/>
  <c r="F597" i="30"/>
  <c r="F598" i="30"/>
  <c r="F599" i="30"/>
  <c r="F600" i="30"/>
  <c r="F601" i="30"/>
  <c r="F602" i="30"/>
  <c r="E585" i="30"/>
  <c r="E586" i="30"/>
  <c r="E587" i="30"/>
  <c r="E588" i="30"/>
  <c r="E592" i="30"/>
  <c r="E593" i="30"/>
  <c r="E594" i="30"/>
  <c r="E595" i="30"/>
  <c r="E596" i="30"/>
  <c r="E597" i="30"/>
  <c r="E598" i="30"/>
  <c r="E599" i="30"/>
  <c r="E600" i="30"/>
  <c r="E601" i="30"/>
  <c r="E602" i="30"/>
  <c r="D585" i="30"/>
  <c r="D586" i="30"/>
  <c r="D587" i="30"/>
  <c r="D588" i="30"/>
  <c r="D592" i="30"/>
  <c r="D593" i="30"/>
  <c r="D594" i="30"/>
  <c r="D595" i="30"/>
  <c r="D596" i="30"/>
  <c r="D597" i="30"/>
  <c r="D598" i="30"/>
  <c r="D599" i="30"/>
  <c r="D600" i="30"/>
  <c r="D601" i="30"/>
  <c r="D602" i="30"/>
  <c r="C585" i="30"/>
  <c r="C586" i="30"/>
  <c r="C587" i="30"/>
  <c r="C588" i="30"/>
  <c r="C592" i="30"/>
  <c r="C593" i="30"/>
  <c r="C594" i="30"/>
  <c r="C595" i="30"/>
  <c r="C596" i="30"/>
  <c r="C597" i="30"/>
  <c r="C598" i="30"/>
  <c r="C599" i="30"/>
  <c r="C600" i="30"/>
  <c r="C601" i="30"/>
  <c r="C602" i="30"/>
  <c r="H584" i="30"/>
  <c r="G584" i="30"/>
  <c r="F584" i="30"/>
  <c r="E584" i="30"/>
  <c r="K584" i="30"/>
  <c r="L584" i="30"/>
  <c r="M584" i="30"/>
  <c r="J584" i="30"/>
  <c r="D584" i="30"/>
  <c r="N530" i="30" l="1"/>
  <c r="N529" i="30"/>
  <c r="N528" i="30"/>
  <c r="N527" i="30"/>
  <c r="N557" i="30" s="1"/>
  <c r="N526" i="30"/>
  <c r="N525" i="30"/>
  <c r="N524" i="30"/>
  <c r="N523" i="30"/>
  <c r="N553" i="30" s="1"/>
  <c r="N522" i="30"/>
  <c r="N521" i="30"/>
  <c r="N551" i="30" s="1"/>
  <c r="N520" i="30"/>
  <c r="N550" i="30" s="1"/>
  <c r="N519" i="30"/>
  <c r="N549" i="30" s="1"/>
  <c r="N518" i="30"/>
  <c r="N517" i="30"/>
  <c r="N547" i="30" s="1"/>
  <c r="N516" i="30"/>
  <c r="N546" i="30" s="1"/>
  <c r="N515" i="30"/>
  <c r="N545" i="30" s="1"/>
  <c r="N514" i="30"/>
  <c r="N544" i="30" s="1"/>
  <c r="N513" i="30"/>
  <c r="N512" i="30"/>
  <c r="N542" i="30" s="1"/>
  <c r="N511" i="30"/>
  <c r="N541" i="30" s="1"/>
  <c r="N510" i="30"/>
  <c r="N540" i="30" s="1"/>
  <c r="N509" i="30"/>
  <c r="N508" i="30"/>
  <c r="N507" i="30"/>
  <c r="N537" i="30" s="1"/>
  <c r="C538" i="30"/>
  <c r="D538" i="30"/>
  <c r="E538" i="30"/>
  <c r="F538" i="30"/>
  <c r="G538" i="30"/>
  <c r="H538" i="30"/>
  <c r="J538" i="30"/>
  <c r="K538" i="30"/>
  <c r="L538" i="30"/>
  <c r="M538" i="30"/>
  <c r="N538" i="30"/>
  <c r="C539" i="30"/>
  <c r="D539" i="30"/>
  <c r="E539" i="30"/>
  <c r="F539" i="30"/>
  <c r="G539" i="30"/>
  <c r="H539" i="30"/>
  <c r="J539" i="30"/>
  <c r="K539" i="30"/>
  <c r="L539" i="30"/>
  <c r="M539" i="30"/>
  <c r="N539" i="30"/>
  <c r="C540" i="30"/>
  <c r="D540" i="30"/>
  <c r="E540" i="30"/>
  <c r="F540" i="30"/>
  <c r="G540" i="30"/>
  <c r="H540" i="30"/>
  <c r="J540" i="30"/>
  <c r="K540" i="30"/>
  <c r="L540" i="30"/>
  <c r="M540" i="30"/>
  <c r="C541" i="30"/>
  <c r="D541" i="30"/>
  <c r="E541" i="30"/>
  <c r="F541" i="30"/>
  <c r="G541" i="30"/>
  <c r="H541" i="30"/>
  <c r="J541" i="30"/>
  <c r="K541" i="30"/>
  <c r="L541" i="30"/>
  <c r="M541" i="30"/>
  <c r="C542" i="30"/>
  <c r="D542" i="30"/>
  <c r="E542" i="30"/>
  <c r="F542" i="30"/>
  <c r="G542" i="30"/>
  <c r="H542" i="30"/>
  <c r="J542" i="30"/>
  <c r="K542" i="30"/>
  <c r="L542" i="30"/>
  <c r="M542" i="30"/>
  <c r="C543" i="30"/>
  <c r="D543" i="30"/>
  <c r="E543" i="30"/>
  <c r="F543" i="30"/>
  <c r="G543" i="30"/>
  <c r="H543" i="30"/>
  <c r="J543" i="30"/>
  <c r="K543" i="30"/>
  <c r="L543" i="30"/>
  <c r="M543" i="30"/>
  <c r="N543" i="30"/>
  <c r="C544" i="30"/>
  <c r="D544" i="30"/>
  <c r="E544" i="30"/>
  <c r="F544" i="30"/>
  <c r="G544" i="30"/>
  <c r="H544" i="30"/>
  <c r="J544" i="30"/>
  <c r="K544" i="30"/>
  <c r="L544" i="30"/>
  <c r="M544" i="30"/>
  <c r="C545" i="30"/>
  <c r="D545" i="30"/>
  <c r="E545" i="30"/>
  <c r="F545" i="30"/>
  <c r="G545" i="30"/>
  <c r="H545" i="30"/>
  <c r="J545" i="30"/>
  <c r="K545" i="30"/>
  <c r="L545" i="30"/>
  <c r="M545" i="30"/>
  <c r="C546" i="30"/>
  <c r="D546" i="30"/>
  <c r="E546" i="30"/>
  <c r="F546" i="30"/>
  <c r="G546" i="30"/>
  <c r="H546" i="30"/>
  <c r="J546" i="30"/>
  <c r="K546" i="30"/>
  <c r="L546" i="30"/>
  <c r="M546" i="30"/>
  <c r="C547" i="30"/>
  <c r="D547" i="30"/>
  <c r="E547" i="30"/>
  <c r="F547" i="30"/>
  <c r="G547" i="30"/>
  <c r="H547" i="30"/>
  <c r="J547" i="30"/>
  <c r="K547" i="30"/>
  <c r="L547" i="30"/>
  <c r="M547" i="30"/>
  <c r="C548" i="30"/>
  <c r="D548" i="30"/>
  <c r="E548" i="30"/>
  <c r="F548" i="30"/>
  <c r="G548" i="30"/>
  <c r="H548" i="30"/>
  <c r="J548" i="30"/>
  <c r="K548" i="30"/>
  <c r="L548" i="30"/>
  <c r="M548" i="30"/>
  <c r="N548" i="30"/>
  <c r="C549" i="30"/>
  <c r="D549" i="30"/>
  <c r="E549" i="30"/>
  <c r="F549" i="30"/>
  <c r="G549" i="30"/>
  <c r="H549" i="30"/>
  <c r="J549" i="30"/>
  <c r="K549" i="30"/>
  <c r="L549" i="30"/>
  <c r="M549" i="30"/>
  <c r="C550" i="30"/>
  <c r="D550" i="30"/>
  <c r="E550" i="30"/>
  <c r="F550" i="30"/>
  <c r="G550" i="30"/>
  <c r="H550" i="30"/>
  <c r="J550" i="30"/>
  <c r="K550" i="30"/>
  <c r="L550" i="30"/>
  <c r="M550" i="30"/>
  <c r="C551" i="30"/>
  <c r="D551" i="30"/>
  <c r="E551" i="30"/>
  <c r="F551" i="30"/>
  <c r="G551" i="30"/>
  <c r="H551" i="30"/>
  <c r="J551" i="30"/>
  <c r="K551" i="30"/>
  <c r="L551" i="30"/>
  <c r="M551" i="30"/>
  <c r="C552" i="30"/>
  <c r="D552" i="30"/>
  <c r="E552" i="30"/>
  <c r="F552" i="30"/>
  <c r="G552" i="30"/>
  <c r="H552" i="30"/>
  <c r="J552" i="30"/>
  <c r="K552" i="30"/>
  <c r="L552" i="30"/>
  <c r="M552" i="30"/>
  <c r="N552" i="30"/>
  <c r="C553" i="30"/>
  <c r="D553" i="30"/>
  <c r="E553" i="30"/>
  <c r="F553" i="30"/>
  <c r="G553" i="30"/>
  <c r="H553" i="30"/>
  <c r="J553" i="30"/>
  <c r="K553" i="30"/>
  <c r="L553" i="30"/>
  <c r="M553" i="30"/>
  <c r="C554" i="30"/>
  <c r="D554" i="30"/>
  <c r="E554" i="30"/>
  <c r="F554" i="30"/>
  <c r="G554" i="30"/>
  <c r="H554" i="30"/>
  <c r="J554" i="30"/>
  <c r="K554" i="30"/>
  <c r="L554" i="30"/>
  <c r="M554" i="30"/>
  <c r="N554" i="30"/>
  <c r="C555" i="30"/>
  <c r="D555" i="30"/>
  <c r="E555" i="30"/>
  <c r="F555" i="30"/>
  <c r="G555" i="30"/>
  <c r="H555" i="30"/>
  <c r="J555" i="30"/>
  <c r="K555" i="30"/>
  <c r="L555" i="30"/>
  <c r="M555" i="30"/>
  <c r="N555" i="30"/>
  <c r="C556" i="30"/>
  <c r="D556" i="30"/>
  <c r="E556" i="30"/>
  <c r="F556" i="30"/>
  <c r="G556" i="30"/>
  <c r="H556" i="30"/>
  <c r="J556" i="30"/>
  <c r="K556" i="30"/>
  <c r="L556" i="30"/>
  <c r="M556" i="30"/>
  <c r="N556" i="30"/>
  <c r="C557" i="30"/>
  <c r="D557" i="30"/>
  <c r="E557" i="30"/>
  <c r="F557" i="30"/>
  <c r="G557" i="30"/>
  <c r="H557" i="30"/>
  <c r="J557" i="30"/>
  <c r="K557" i="30"/>
  <c r="L557" i="30"/>
  <c r="M557" i="30"/>
  <c r="C558" i="30"/>
  <c r="D558" i="30"/>
  <c r="E558" i="30"/>
  <c r="F558" i="30"/>
  <c r="G558" i="30"/>
  <c r="H558" i="30"/>
  <c r="J558" i="30"/>
  <c r="K558" i="30"/>
  <c r="L558" i="30"/>
  <c r="M558" i="30"/>
  <c r="N558" i="30"/>
  <c r="C559" i="30"/>
  <c r="D559" i="30"/>
  <c r="E559" i="30"/>
  <c r="F559" i="30"/>
  <c r="G559" i="30"/>
  <c r="H559" i="30"/>
  <c r="J559" i="30"/>
  <c r="K559" i="30"/>
  <c r="L559" i="30"/>
  <c r="M559" i="30"/>
  <c r="N559" i="30"/>
  <c r="C560" i="30"/>
  <c r="D560" i="30"/>
  <c r="E560" i="30"/>
  <c r="F560" i="30"/>
  <c r="G560" i="30"/>
  <c r="H560" i="30"/>
  <c r="J560" i="30"/>
  <c r="K560" i="30"/>
  <c r="L560" i="30"/>
  <c r="M560" i="30"/>
  <c r="N560" i="30"/>
  <c r="M537" i="30"/>
  <c r="L537" i="30"/>
  <c r="K537" i="30"/>
  <c r="J537" i="30"/>
  <c r="H537" i="30"/>
  <c r="G537" i="30"/>
  <c r="F537" i="30"/>
  <c r="E537" i="30"/>
  <c r="D537" i="30"/>
  <c r="C537" i="30"/>
  <c r="N491" i="30" l="1"/>
  <c r="N490" i="30"/>
  <c r="N502" i="30" s="1"/>
  <c r="E503" i="30"/>
  <c r="E502" i="30"/>
  <c r="C503" i="30"/>
  <c r="D503" i="30"/>
  <c r="F503" i="30"/>
  <c r="G503" i="30"/>
  <c r="H503" i="30"/>
  <c r="K503" i="30"/>
  <c r="N503" i="30"/>
  <c r="H495" i="30"/>
  <c r="H496" i="30"/>
  <c r="H497" i="30"/>
  <c r="H498" i="30"/>
  <c r="H499" i="30"/>
  <c r="H500" i="30"/>
  <c r="H501" i="30"/>
  <c r="H502" i="30"/>
  <c r="G495" i="30"/>
  <c r="G496" i="30"/>
  <c r="G497" i="30"/>
  <c r="G498" i="30"/>
  <c r="G499" i="30"/>
  <c r="G500" i="30"/>
  <c r="G501" i="30"/>
  <c r="G502" i="30"/>
  <c r="F495" i="30"/>
  <c r="F496" i="30"/>
  <c r="F497" i="30"/>
  <c r="F498" i="30"/>
  <c r="F499" i="30"/>
  <c r="F500" i="30"/>
  <c r="F501" i="30"/>
  <c r="F502" i="30"/>
  <c r="F494" i="30"/>
  <c r="G494" i="30"/>
  <c r="H494" i="30"/>
  <c r="E495" i="30"/>
  <c r="E496" i="30"/>
  <c r="E497" i="30"/>
  <c r="E498" i="30"/>
  <c r="E499" i="30"/>
  <c r="E500" i="30"/>
  <c r="E501" i="30"/>
  <c r="E494" i="30"/>
  <c r="M495" i="30"/>
  <c r="M500" i="30" s="1"/>
  <c r="L495" i="30"/>
  <c r="L500" i="30" s="1"/>
  <c r="K495" i="30"/>
  <c r="K500" i="30" s="1"/>
  <c r="J495" i="30"/>
  <c r="J500" i="30" s="1"/>
  <c r="D495" i="30"/>
  <c r="D496" i="30"/>
  <c r="D497" i="30"/>
  <c r="D498" i="30"/>
  <c r="D499" i="30"/>
  <c r="D500" i="30"/>
  <c r="D501" i="30"/>
  <c r="D502" i="30"/>
  <c r="D494" i="30"/>
  <c r="J494" i="30"/>
  <c r="J503" i="30" s="1"/>
  <c r="K494" i="30"/>
  <c r="L494" i="30"/>
  <c r="L503" i="30" s="1"/>
  <c r="M494" i="30"/>
  <c r="M503" i="30" s="1"/>
  <c r="C495" i="30"/>
  <c r="C496" i="30"/>
  <c r="C497" i="30"/>
  <c r="C498" i="30"/>
  <c r="C499" i="30"/>
  <c r="C500" i="30"/>
  <c r="C501" i="30"/>
  <c r="C502" i="30"/>
  <c r="C494" i="30"/>
  <c r="N463" i="30" l="1"/>
  <c r="N476" i="30" s="1"/>
  <c r="N457" i="30"/>
  <c r="N470" i="30" s="1"/>
  <c r="C468" i="30"/>
  <c r="N451" i="30"/>
  <c r="N450" i="30"/>
  <c r="N449" i="30"/>
  <c r="N448" i="30"/>
  <c r="D476" i="30"/>
  <c r="D469" i="30"/>
  <c r="C469" i="30"/>
  <c r="E469" i="30"/>
  <c r="F469" i="30"/>
  <c r="G469" i="30"/>
  <c r="H469" i="30"/>
  <c r="C470" i="30"/>
  <c r="D470" i="30"/>
  <c r="E470" i="30"/>
  <c r="F470" i="30"/>
  <c r="G470" i="30"/>
  <c r="H470" i="30"/>
  <c r="C471" i="30"/>
  <c r="D471" i="30"/>
  <c r="E471" i="30"/>
  <c r="F471" i="30"/>
  <c r="G471" i="30"/>
  <c r="H471" i="30"/>
  <c r="C472" i="30"/>
  <c r="D472" i="30"/>
  <c r="E472" i="30"/>
  <c r="F472" i="30"/>
  <c r="G472" i="30"/>
  <c r="H472" i="30"/>
  <c r="C473" i="30"/>
  <c r="D473" i="30"/>
  <c r="E473" i="30"/>
  <c r="F473" i="30"/>
  <c r="G473" i="30"/>
  <c r="H473" i="30"/>
  <c r="C474" i="30"/>
  <c r="D474" i="30"/>
  <c r="E474" i="30"/>
  <c r="F474" i="30"/>
  <c r="G474" i="30"/>
  <c r="H474" i="30"/>
  <c r="C475" i="30"/>
  <c r="D475" i="30"/>
  <c r="E475" i="30"/>
  <c r="F475" i="30"/>
  <c r="G475" i="30"/>
  <c r="H475" i="30"/>
  <c r="J475" i="30"/>
  <c r="K475" i="30"/>
  <c r="L475" i="30"/>
  <c r="M475" i="30"/>
  <c r="C476" i="30"/>
  <c r="E476" i="30"/>
  <c r="F476" i="30"/>
  <c r="G476" i="30"/>
  <c r="H476" i="30"/>
  <c r="H468" i="30"/>
  <c r="G468" i="30"/>
  <c r="F468" i="30"/>
  <c r="E468" i="30"/>
  <c r="D468" i="30"/>
  <c r="N488" i="30" l="1"/>
  <c r="N500" i="30" s="1"/>
  <c r="N446" i="30"/>
  <c r="N445" i="30"/>
  <c r="N444" i="30"/>
  <c r="N443" i="30"/>
  <c r="N442" i="30"/>
  <c r="N441" i="30"/>
  <c r="N440" i="30"/>
  <c r="N439" i="30"/>
  <c r="N438" i="30"/>
  <c r="C435" i="30" l="1"/>
  <c r="D435" i="30"/>
  <c r="E435" i="30"/>
  <c r="F435" i="30"/>
  <c r="G435" i="30"/>
  <c r="H435" i="30"/>
  <c r="K435" i="30"/>
  <c r="N409" i="30"/>
  <c r="N430" i="30" s="1"/>
  <c r="N408" i="30"/>
  <c r="N429" i="30" s="1"/>
  <c r="N407" i="30"/>
  <c r="N428" i="30" s="1"/>
  <c r="N406" i="30"/>
  <c r="N427" i="30" s="1"/>
  <c r="C433" i="30"/>
  <c r="D433" i="30"/>
  <c r="E433" i="30"/>
  <c r="F433" i="30"/>
  <c r="G433" i="30"/>
  <c r="H433" i="30"/>
  <c r="C434" i="30"/>
  <c r="D434" i="30"/>
  <c r="E434" i="30"/>
  <c r="F434" i="30"/>
  <c r="G434" i="30"/>
  <c r="H434" i="30"/>
  <c r="J434" i="30"/>
  <c r="K434" i="30"/>
  <c r="L434" i="30"/>
  <c r="M434" i="30"/>
  <c r="N405" i="30"/>
  <c r="N426" i="30" s="1"/>
  <c r="N404" i="30"/>
  <c r="N425" i="30" s="1"/>
  <c r="N403" i="30"/>
  <c r="N424" i="30" s="1"/>
  <c r="N402" i="30"/>
  <c r="N423" i="30" s="1"/>
  <c r="N401" i="30"/>
  <c r="N422" i="30" s="1"/>
  <c r="N400" i="30"/>
  <c r="N421" i="30" s="1"/>
  <c r="N399" i="30"/>
  <c r="N420" i="30" s="1"/>
  <c r="N398" i="30"/>
  <c r="N419" i="30" s="1"/>
  <c r="C419" i="30"/>
  <c r="D419" i="30"/>
  <c r="E419" i="30"/>
  <c r="F419" i="30"/>
  <c r="G419" i="30"/>
  <c r="H419" i="30"/>
  <c r="J419" i="30"/>
  <c r="K419" i="30"/>
  <c r="K433" i="30" s="1"/>
  <c r="K474" i="30" s="1"/>
  <c r="L419" i="30"/>
  <c r="L433" i="30" s="1"/>
  <c r="L474" i="30" s="1"/>
  <c r="M419" i="30"/>
  <c r="M433" i="30" s="1"/>
  <c r="M474" i="30" s="1"/>
  <c r="K418" i="30"/>
  <c r="H418" i="30"/>
  <c r="G418" i="30"/>
  <c r="F418" i="30"/>
  <c r="E418" i="30"/>
  <c r="D418" i="30"/>
  <c r="C418" i="30"/>
  <c r="N397" i="30"/>
  <c r="N418" i="30" s="1"/>
  <c r="M420" i="30"/>
  <c r="L420" i="30"/>
  <c r="K420" i="30"/>
  <c r="J420" i="30"/>
  <c r="H420" i="30"/>
  <c r="G420" i="30"/>
  <c r="F420" i="30"/>
  <c r="E420" i="30"/>
  <c r="D420" i="30"/>
  <c r="C420" i="30"/>
  <c r="G417" i="30"/>
  <c r="D417" i="30"/>
  <c r="J417" i="30"/>
  <c r="H417" i="30"/>
  <c r="F417" i="30"/>
  <c r="E417" i="30"/>
  <c r="N396" i="30"/>
  <c r="G421" i="30"/>
  <c r="G422" i="30"/>
  <c r="G423" i="30"/>
  <c r="G424" i="30"/>
  <c r="G425" i="30"/>
  <c r="G426" i="30"/>
  <c r="G427" i="30"/>
  <c r="G428" i="30"/>
  <c r="G429" i="30"/>
  <c r="G430" i="30"/>
  <c r="G431" i="30"/>
  <c r="G432" i="30"/>
  <c r="H421" i="30"/>
  <c r="H422" i="30"/>
  <c r="H423" i="30"/>
  <c r="H424" i="30"/>
  <c r="H425" i="30"/>
  <c r="H426" i="30"/>
  <c r="H427" i="30"/>
  <c r="H428" i="30"/>
  <c r="H429" i="30"/>
  <c r="H430" i="30"/>
  <c r="H431" i="30"/>
  <c r="H432" i="30"/>
  <c r="F421" i="30"/>
  <c r="F422" i="30"/>
  <c r="F423" i="30"/>
  <c r="F424" i="30"/>
  <c r="F425" i="30"/>
  <c r="F426" i="30"/>
  <c r="F427" i="30"/>
  <c r="F428" i="30"/>
  <c r="F429" i="30"/>
  <c r="F430" i="30"/>
  <c r="F431" i="30"/>
  <c r="F432" i="30"/>
  <c r="E421" i="30"/>
  <c r="E422" i="30"/>
  <c r="E423" i="30"/>
  <c r="E424" i="30"/>
  <c r="E425" i="30"/>
  <c r="E426" i="30"/>
  <c r="E427" i="30"/>
  <c r="E428" i="30"/>
  <c r="E429" i="30"/>
  <c r="E430" i="30"/>
  <c r="E431" i="30"/>
  <c r="E432" i="30"/>
  <c r="D421" i="30"/>
  <c r="D422" i="30"/>
  <c r="D423" i="30"/>
  <c r="D424" i="30"/>
  <c r="D425" i="30"/>
  <c r="D426" i="30"/>
  <c r="D427" i="30"/>
  <c r="D428" i="30"/>
  <c r="D429" i="30"/>
  <c r="D430" i="30"/>
  <c r="D431" i="30"/>
  <c r="D432" i="30"/>
  <c r="J421" i="30"/>
  <c r="K421" i="30"/>
  <c r="K497" i="30" s="1"/>
  <c r="K469" i="30" s="1"/>
  <c r="L421" i="30"/>
  <c r="L497" i="30" s="1"/>
  <c r="L469" i="30" s="1"/>
  <c r="M421" i="30"/>
  <c r="M497" i="30" s="1"/>
  <c r="M469" i="30" s="1"/>
  <c r="J422" i="30"/>
  <c r="K422" i="30"/>
  <c r="K499" i="30" s="1"/>
  <c r="K472" i="30" s="1"/>
  <c r="L422" i="30"/>
  <c r="L499" i="30" s="1"/>
  <c r="L472" i="30" s="1"/>
  <c r="M422" i="30"/>
  <c r="M499" i="30" s="1"/>
  <c r="M472" i="30" s="1"/>
  <c r="J423" i="30"/>
  <c r="K423" i="30"/>
  <c r="L423" i="30"/>
  <c r="M423" i="30"/>
  <c r="J424" i="30"/>
  <c r="N462" i="30" s="1"/>
  <c r="N475" i="30" s="1"/>
  <c r="K424" i="30"/>
  <c r="L424" i="30"/>
  <c r="M424" i="30"/>
  <c r="J425" i="30"/>
  <c r="K425" i="30"/>
  <c r="K496" i="30" s="1"/>
  <c r="K468" i="30" s="1"/>
  <c r="L425" i="30"/>
  <c r="L496" i="30" s="1"/>
  <c r="L468" i="30" s="1"/>
  <c r="M425" i="30"/>
  <c r="M496" i="30" s="1"/>
  <c r="M468" i="30" s="1"/>
  <c r="J426" i="30"/>
  <c r="N458" i="30" s="1"/>
  <c r="N471" i="30" s="1"/>
  <c r="K426" i="30"/>
  <c r="L426" i="30"/>
  <c r="L435" i="30" s="1"/>
  <c r="M426" i="30"/>
  <c r="M435" i="30" s="1"/>
  <c r="J427" i="30"/>
  <c r="K427" i="30"/>
  <c r="L427" i="30"/>
  <c r="M427" i="30"/>
  <c r="J428" i="30"/>
  <c r="K428" i="30"/>
  <c r="K501" i="30" s="1"/>
  <c r="K471" i="30" s="1"/>
  <c r="L428" i="30"/>
  <c r="L501" i="30" s="1"/>
  <c r="L471" i="30" s="1"/>
  <c r="M428" i="30"/>
  <c r="M501" i="30" s="1"/>
  <c r="M471" i="30" s="1"/>
  <c r="J429" i="30"/>
  <c r="K429" i="30"/>
  <c r="K498" i="30" s="1"/>
  <c r="K473" i="30" s="1"/>
  <c r="L429" i="30"/>
  <c r="L498" i="30" s="1"/>
  <c r="L473" i="30" s="1"/>
  <c r="M429" i="30"/>
  <c r="M498" i="30" s="1"/>
  <c r="M473" i="30" s="1"/>
  <c r="J430" i="30"/>
  <c r="J502" i="30" s="1"/>
  <c r="J476" i="30" s="1"/>
  <c r="K430" i="30"/>
  <c r="K502" i="30" s="1"/>
  <c r="K476" i="30" s="1"/>
  <c r="L430" i="30"/>
  <c r="L502" i="30" s="1"/>
  <c r="L476" i="30" s="1"/>
  <c r="M430" i="30"/>
  <c r="M502" i="30" s="1"/>
  <c r="M476" i="30" s="1"/>
  <c r="J431" i="30"/>
  <c r="K431" i="30"/>
  <c r="L431" i="30"/>
  <c r="M431" i="30"/>
  <c r="J432" i="30"/>
  <c r="J470" i="30" s="1"/>
  <c r="K432" i="30"/>
  <c r="K470" i="30" s="1"/>
  <c r="L432" i="30"/>
  <c r="L470" i="30" s="1"/>
  <c r="M432" i="30"/>
  <c r="M470" i="30" s="1"/>
  <c r="C421" i="30"/>
  <c r="C422" i="30"/>
  <c r="C423" i="30"/>
  <c r="C424" i="30"/>
  <c r="C425" i="30"/>
  <c r="C426" i="30"/>
  <c r="C427" i="30"/>
  <c r="C428" i="30"/>
  <c r="C429" i="30"/>
  <c r="C430" i="30"/>
  <c r="C431" i="30"/>
  <c r="C432" i="30"/>
  <c r="N414" i="30" l="1"/>
  <c r="N435" i="30" s="1"/>
  <c r="J497" i="30"/>
  <c r="J469" i="30" s="1"/>
  <c r="N481" i="30" s="1"/>
  <c r="N456" i="30"/>
  <c r="N469" i="30" s="1"/>
  <c r="M417" i="30"/>
  <c r="N452" i="30"/>
  <c r="N478" i="30"/>
  <c r="J435" i="30"/>
  <c r="N479" i="30" s="1"/>
  <c r="K417" i="30"/>
  <c r="N482" i="30" s="1"/>
  <c r="N494" i="30" s="1"/>
  <c r="L418" i="30"/>
  <c r="N413" i="30"/>
  <c r="N434" i="30" s="1"/>
  <c r="J496" i="30"/>
  <c r="J468" i="30" s="1"/>
  <c r="N480" i="30" s="1"/>
  <c r="N455" i="30"/>
  <c r="N468" i="30" s="1"/>
  <c r="N412" i="30"/>
  <c r="N433" i="30" s="1"/>
  <c r="N454" i="30"/>
  <c r="J499" i="30"/>
  <c r="J472" i="30" s="1"/>
  <c r="N485" i="30" s="1"/>
  <c r="N497" i="30" s="1"/>
  <c r="N460" i="30"/>
  <c r="N473" i="30" s="1"/>
  <c r="J418" i="30"/>
  <c r="N483" i="30"/>
  <c r="N495" i="30" s="1"/>
  <c r="N489" i="30"/>
  <c r="N501" i="30" s="1"/>
  <c r="J498" i="30"/>
  <c r="J473" i="30" s="1"/>
  <c r="N486" i="30" s="1"/>
  <c r="N498" i="30" s="1"/>
  <c r="N461" i="30"/>
  <c r="N474" i="30" s="1"/>
  <c r="J501" i="30"/>
  <c r="J471" i="30" s="1"/>
  <c r="N484" i="30" s="1"/>
  <c r="N496" i="30" s="1"/>
  <c r="N459" i="30"/>
  <c r="N472" i="30" s="1"/>
  <c r="L417" i="30"/>
  <c r="R3" i="30" s="1"/>
  <c r="M418" i="30"/>
  <c r="N411" i="30"/>
  <c r="N432" i="30" s="1"/>
  <c r="N453" i="30"/>
  <c r="J433" i="30"/>
  <c r="J474" i="30" s="1"/>
  <c r="N487" i="30" s="1"/>
  <c r="N499" i="30" s="1"/>
  <c r="R238" i="30"/>
  <c r="N410" i="30"/>
  <c r="N431" i="30" s="1"/>
  <c r="N394" i="30"/>
  <c r="N393" i="30"/>
  <c r="N392" i="30"/>
  <c r="N391" i="30"/>
  <c r="N390" i="30"/>
  <c r="N389" i="30"/>
  <c r="N388" i="30"/>
  <c r="N387" i="30"/>
  <c r="N386" i="30"/>
  <c r="N385" i="30"/>
  <c r="N384" i="30"/>
  <c r="N417" i="30" l="1"/>
  <c r="N382" i="30"/>
  <c r="N381" i="30"/>
  <c r="N380" i="30"/>
  <c r="N379" i="30"/>
  <c r="N378" i="30"/>
  <c r="N377" i="30"/>
  <c r="N376" i="30"/>
  <c r="N375" i="30"/>
  <c r="N374" i="30"/>
  <c r="N373" i="30"/>
  <c r="N372" i="30"/>
  <c r="N371" i="30"/>
  <c r="N370" i="30"/>
  <c r="N369" i="30" l="1"/>
  <c r="N368" i="30"/>
  <c r="N367" i="30"/>
  <c r="N366" i="30"/>
  <c r="N365" i="30"/>
  <c r="N364" i="30"/>
  <c r="N363" i="30"/>
  <c r="N362" i="30"/>
  <c r="N361" i="30"/>
  <c r="N360" i="30"/>
  <c r="N359" i="30"/>
  <c r="N357" i="30" l="1"/>
  <c r="N356" i="30"/>
  <c r="N355" i="30"/>
  <c r="N354" i="30"/>
  <c r="N353" i="30"/>
  <c r="N352" i="30"/>
  <c r="N351" i="30"/>
  <c r="N350" i="30"/>
  <c r="N349" i="30"/>
  <c r="N348" i="30"/>
  <c r="N347" i="30"/>
  <c r="N346" i="30"/>
  <c r="N345" i="30"/>
  <c r="N344" i="30"/>
  <c r="N343" i="30"/>
  <c r="N342" i="30"/>
  <c r="N341" i="30"/>
  <c r="N340" i="30"/>
  <c r="N339" i="30"/>
  <c r="N338" i="30"/>
  <c r="N337" i="30"/>
  <c r="N336" i="30"/>
  <c r="N335" i="30"/>
  <c r="N334" i="30"/>
  <c r="N333" i="30"/>
  <c r="N332" i="30"/>
  <c r="N331" i="30"/>
  <c r="N330" i="30"/>
  <c r="N329" i="30"/>
  <c r="N328" i="30"/>
  <c r="N327" i="30"/>
  <c r="N326" i="30"/>
  <c r="N324" i="30" l="1"/>
  <c r="N323" i="30"/>
  <c r="N322" i="30"/>
  <c r="N321" i="30"/>
  <c r="N320" i="30"/>
  <c r="N319" i="30"/>
  <c r="N318" i="30"/>
  <c r="N317" i="30"/>
  <c r="N316" i="30"/>
  <c r="N315" i="30"/>
  <c r="N314" i="30"/>
  <c r="N313" i="30"/>
  <c r="N312" i="30"/>
  <c r="N311" i="30"/>
  <c r="N310" i="30"/>
  <c r="N309" i="30"/>
  <c r="N308" i="30"/>
  <c r="N307" i="30"/>
  <c r="N306" i="30"/>
  <c r="N305" i="30"/>
  <c r="N304" i="30"/>
  <c r="N303" i="30"/>
  <c r="N302" i="30"/>
  <c r="N301" i="30"/>
  <c r="N300" i="30"/>
  <c r="N298" i="30"/>
  <c r="N299" i="30"/>
  <c r="N297" i="30"/>
  <c r="N295" i="30" l="1"/>
  <c r="N294" i="30"/>
  <c r="N293" i="30"/>
  <c r="N292" i="30"/>
  <c r="N291" i="30"/>
  <c r="N290" i="30"/>
  <c r="N289" i="30"/>
  <c r="N288" i="30"/>
  <c r="N287" i="30"/>
  <c r="N286" i="30"/>
  <c r="N285" i="30"/>
  <c r="N284" i="30"/>
  <c r="N283" i="30"/>
  <c r="N282" i="30"/>
  <c r="N281" i="30"/>
  <c r="N280" i="30"/>
  <c r="N279" i="30"/>
  <c r="N278" i="30"/>
  <c r="N277" i="30"/>
  <c r="N276" i="30"/>
  <c r="N275" i="30"/>
  <c r="N274" i="30"/>
  <c r="N273" i="30"/>
  <c r="N272" i="30"/>
  <c r="N271" i="30"/>
  <c r="N270" i="30"/>
  <c r="N269" i="30"/>
  <c r="N268" i="30"/>
  <c r="N266" i="30" l="1"/>
  <c r="N265" i="30"/>
  <c r="N264" i="30"/>
  <c r="N263" i="30"/>
  <c r="N262" i="30"/>
  <c r="N261" i="30"/>
  <c r="N260" i="30"/>
  <c r="N259" i="30"/>
  <c r="N258" i="30"/>
  <c r="N257" i="30"/>
  <c r="N256" i="30"/>
  <c r="N255" i="30"/>
  <c r="N254" i="30"/>
  <c r="N253" i="30"/>
  <c r="N252" i="30"/>
  <c r="N251" i="30"/>
  <c r="N250" i="30"/>
  <c r="N249" i="30"/>
  <c r="N248" i="30"/>
  <c r="N247" i="30"/>
  <c r="N246" i="30"/>
  <c r="N245" i="30"/>
  <c r="N244" i="30"/>
  <c r="N243" i="30"/>
  <c r="N242" i="30"/>
  <c r="N241" i="30"/>
  <c r="N240" i="30"/>
  <c r="N239" i="30"/>
  <c r="N234" i="30" l="1"/>
  <c r="N233" i="30"/>
  <c r="N232" i="30"/>
  <c r="N231" i="30"/>
  <c r="N230" i="30"/>
  <c r="N228" i="30"/>
  <c r="N227" i="30"/>
  <c r="N226" i="30"/>
  <c r="N229" i="30"/>
  <c r="N225" i="30"/>
  <c r="N224" i="30"/>
  <c r="N223" i="30"/>
  <c r="N222" i="30"/>
  <c r="N221" i="30"/>
  <c r="N220" i="30"/>
  <c r="N219" i="30"/>
  <c r="N218" i="30"/>
  <c r="N216" i="30" l="1"/>
  <c r="N215" i="30"/>
  <c r="N214" i="30"/>
  <c r="N213" i="30"/>
  <c r="N212" i="30"/>
  <c r="N211" i="30"/>
  <c r="N207" i="30"/>
  <c r="N206" i="30"/>
  <c r="N210" i="30"/>
  <c r="N209" i="30"/>
  <c r="N208" i="30"/>
  <c r="N205" i="30"/>
  <c r="N204" i="30"/>
  <c r="N203" i="30"/>
  <c r="N202" i="30"/>
  <c r="N201" i="30"/>
  <c r="N200" i="30"/>
  <c r="N199" i="30"/>
  <c r="N198" i="30"/>
  <c r="N197" i="30"/>
  <c r="N196" i="30"/>
  <c r="N195" i="30"/>
  <c r="N194" i="30"/>
  <c r="N193" i="30"/>
  <c r="N192" i="30"/>
  <c r="N191" i="30"/>
  <c r="N190" i="30"/>
  <c r="N189" i="30"/>
  <c r="N185" i="30" l="1"/>
  <c r="N184" i="30"/>
  <c r="N183" i="30"/>
  <c r="N182" i="30"/>
  <c r="N181" i="30"/>
  <c r="N180" i="30"/>
  <c r="N179" i="30"/>
  <c r="N178" i="30"/>
  <c r="N177" i="30"/>
  <c r="N176" i="30"/>
  <c r="N175" i="30"/>
  <c r="N174" i="30" l="1"/>
  <c r="N173" i="30"/>
  <c r="N172" i="30"/>
  <c r="N171" i="30"/>
  <c r="N170" i="30"/>
  <c r="N169" i="30"/>
  <c r="N167" i="30" l="1"/>
  <c r="N166" i="30"/>
  <c r="N165" i="30"/>
  <c r="N164" i="30"/>
  <c r="N163" i="30"/>
  <c r="N162" i="30"/>
  <c r="N161" i="30"/>
  <c r="N160" i="30"/>
  <c r="N159" i="30"/>
  <c r="N158" i="30"/>
  <c r="N157" i="30"/>
  <c r="N156" i="30"/>
  <c r="N155" i="30"/>
  <c r="N154" i="30"/>
  <c r="N153" i="30" l="1"/>
  <c r="N152" i="30"/>
  <c r="N151" i="30"/>
  <c r="N150" i="30"/>
  <c r="N149" i="30"/>
  <c r="N148" i="30"/>
  <c r="N147" i="30"/>
  <c r="N146" i="30"/>
  <c r="N145" i="30"/>
  <c r="N144" i="30"/>
  <c r="N143" i="30"/>
  <c r="N142" i="30"/>
  <c r="N141" i="30"/>
  <c r="N140" i="30"/>
  <c r="N136" i="30" l="1"/>
  <c r="N135" i="30"/>
  <c r="N134" i="30"/>
  <c r="N133" i="30"/>
  <c r="N132" i="30"/>
  <c r="N131" i="30"/>
  <c r="N130" i="30"/>
  <c r="N129" i="30"/>
  <c r="N128" i="30"/>
  <c r="N127" i="30"/>
  <c r="N126" i="30"/>
  <c r="N125" i="30"/>
  <c r="N124" i="30"/>
  <c r="N123" i="30" l="1"/>
  <c r="N122" i="30"/>
  <c r="N121" i="30"/>
  <c r="N120" i="30"/>
  <c r="N119" i="30"/>
  <c r="N116" i="30" l="1"/>
  <c r="N115" i="30"/>
  <c r="N111" i="30"/>
  <c r="N114" i="30"/>
  <c r="N113" i="30"/>
  <c r="N112" i="30"/>
  <c r="N110" i="30"/>
  <c r="N109" i="30"/>
  <c r="N108" i="30"/>
  <c r="N107" i="30"/>
  <c r="N106" i="30"/>
  <c r="N105" i="30"/>
  <c r="N104" i="30"/>
  <c r="N103" i="30"/>
  <c r="N102" i="30"/>
  <c r="N101" i="30"/>
  <c r="N100" i="30"/>
  <c r="N94" i="30" l="1"/>
  <c r="N93" i="30"/>
  <c r="N92" i="30"/>
  <c r="N91" i="30"/>
  <c r="N90" i="30"/>
  <c r="N89" i="30"/>
  <c r="N88" i="30"/>
  <c r="N87" i="30"/>
  <c r="N86" i="30"/>
  <c r="N85" i="30"/>
  <c r="N84" i="30"/>
  <c r="N83" i="30"/>
  <c r="N82" i="30"/>
  <c r="N81" i="30"/>
  <c r="N80" i="30"/>
  <c r="N79" i="30"/>
  <c r="N78" i="30"/>
  <c r="N77" i="30"/>
  <c r="N76" i="30"/>
  <c r="N75" i="30"/>
  <c r="N74" i="30"/>
  <c r="N73" i="30"/>
  <c r="N72" i="30" l="1"/>
  <c r="N71" i="30"/>
  <c r="N70" i="30"/>
  <c r="N69" i="30"/>
  <c r="N68" i="30"/>
  <c r="N67" i="30"/>
  <c r="N66" i="30"/>
  <c r="N65" i="30"/>
  <c r="N64" i="30"/>
  <c r="N57" i="30" l="1"/>
  <c r="N56" i="30"/>
  <c r="N55" i="30"/>
  <c r="N54" i="30"/>
  <c r="N53" i="30"/>
  <c r="N52" i="30"/>
  <c r="N51" i="30"/>
  <c r="N50" i="30"/>
  <c r="N49" i="30"/>
  <c r="N48" i="30"/>
  <c r="N47" i="30"/>
  <c r="N46" i="30"/>
  <c r="N45" i="30"/>
  <c r="N44" i="30"/>
  <c r="N43" i="30"/>
  <c r="N42" i="30"/>
  <c r="N41" i="30"/>
  <c r="N40" i="30"/>
  <c r="N39" i="30"/>
  <c r="N38" i="30"/>
  <c r="N37" i="30"/>
  <c r="N36" i="30"/>
  <c r="N35" i="30"/>
  <c r="N34" i="30"/>
  <c r="N33" i="30"/>
  <c r="N32" i="30"/>
  <c r="N31" i="30"/>
  <c r="N30" i="30"/>
  <c r="N29" i="30"/>
  <c r="N28" i="30"/>
  <c r="N27" i="30"/>
  <c r="N26" i="30"/>
  <c r="N25" i="30"/>
  <c r="N24" i="30"/>
  <c r="N23" i="30"/>
  <c r="N22" i="30"/>
  <c r="N21" i="30"/>
  <c r="N20" i="30"/>
  <c r="N19" i="30"/>
  <c r="N17" i="30" l="1"/>
  <c r="N16" i="30"/>
  <c r="N15" i="30"/>
  <c r="N14" i="30"/>
  <c r="N13" i="30"/>
  <c r="N12" i="30"/>
  <c r="N11" i="30"/>
  <c r="N10" i="30"/>
  <c r="N9" i="30"/>
  <c r="N8" i="30"/>
  <c r="N7" i="30"/>
  <c r="N6" i="30"/>
  <c r="N5" i="30"/>
  <c r="N4" i="30"/>
  <c r="N1063" i="29" l="1"/>
  <c r="N1062" i="29"/>
  <c r="N1061" i="29"/>
  <c r="N1060" i="29"/>
  <c r="N1059" i="29"/>
  <c r="N1058" i="29"/>
  <c r="N1057" i="29"/>
  <c r="N1056" i="29"/>
  <c r="N1055" i="29"/>
  <c r="N1054" i="29"/>
  <c r="N1053" i="29"/>
  <c r="N1052" i="29"/>
  <c r="N1051" i="29"/>
  <c r="N1050" i="29"/>
  <c r="N1048" i="29" l="1"/>
  <c r="N1047" i="29"/>
  <c r="N1046" i="29"/>
  <c r="N1045" i="29"/>
  <c r="N1044" i="29"/>
  <c r="N1043" i="29"/>
  <c r="N1042" i="29"/>
  <c r="N1041" i="29"/>
  <c r="N1040" i="29" l="1"/>
  <c r="N1039" i="29"/>
  <c r="N1038" i="29"/>
  <c r="N1037" i="29"/>
  <c r="N1036" i="29"/>
  <c r="N1035" i="29"/>
  <c r="N1033" i="29" l="1"/>
  <c r="N1032" i="29"/>
  <c r="N1031" i="29"/>
  <c r="N1030" i="29"/>
  <c r="N1029" i="29"/>
  <c r="N1028" i="29"/>
  <c r="N1027" i="29"/>
  <c r="N1026" i="29"/>
  <c r="N1025" i="29"/>
  <c r="N1024" i="29"/>
  <c r="N1023" i="29"/>
  <c r="N1022" i="29"/>
  <c r="N1021" i="29"/>
  <c r="N1020" i="29"/>
  <c r="N1019" i="29"/>
  <c r="N1018" i="29"/>
  <c r="N1017" i="29"/>
  <c r="N1013" i="29" l="1"/>
  <c r="N1012" i="29"/>
  <c r="N1011" i="29"/>
  <c r="N1010" i="29"/>
  <c r="N1009" i="29"/>
  <c r="N1008" i="29"/>
  <c r="N1007" i="29"/>
  <c r="N1006" i="29"/>
  <c r="N1005" i="29"/>
  <c r="N1004" i="29"/>
  <c r="N1003" i="29"/>
  <c r="N1002" i="29"/>
  <c r="N1001" i="29"/>
  <c r="N1000" i="29"/>
  <c r="N999" i="29"/>
  <c r="N998" i="29"/>
  <c r="N997" i="29"/>
  <c r="N996" i="29"/>
  <c r="N995" i="29"/>
  <c r="N994" i="29"/>
  <c r="N993" i="29"/>
  <c r="N992" i="29"/>
  <c r="N991" i="29"/>
  <c r="N990" i="29"/>
  <c r="N989" i="29"/>
  <c r="N988" i="29"/>
  <c r="N987" i="29"/>
  <c r="N986" i="29"/>
  <c r="N985" i="29"/>
  <c r="N984" i="29"/>
  <c r="N980" i="29" l="1"/>
  <c r="N979" i="29"/>
  <c r="N978" i="29"/>
  <c r="N977" i="29"/>
  <c r="N976" i="29"/>
  <c r="N975" i="29"/>
  <c r="N974" i="29"/>
  <c r="N973" i="29"/>
  <c r="N972" i="29"/>
  <c r="N971" i="29"/>
  <c r="N970" i="29"/>
  <c r="N969" i="29"/>
  <c r="N967" i="29" l="1"/>
  <c r="N966" i="29"/>
  <c r="N965" i="29"/>
  <c r="N964" i="29"/>
  <c r="N963" i="29"/>
  <c r="N962" i="29"/>
  <c r="N961" i="29"/>
  <c r="N960" i="29"/>
  <c r="N959" i="29"/>
  <c r="N958" i="29"/>
  <c r="N957" i="29"/>
  <c r="N956" i="29"/>
  <c r="N955" i="29"/>
  <c r="N953" i="29" l="1"/>
  <c r="N952" i="29"/>
  <c r="N951" i="29"/>
  <c r="N950" i="29"/>
  <c r="N949" i="29"/>
  <c r="N948" i="29"/>
  <c r="N947" i="29"/>
  <c r="N946" i="29"/>
  <c r="N945" i="29"/>
  <c r="N944" i="29"/>
  <c r="N943" i="29"/>
  <c r="N942" i="29"/>
  <c r="N941" i="29"/>
  <c r="N940" i="29"/>
  <c r="N939" i="29"/>
  <c r="N938" i="29"/>
  <c r="N935" i="29" l="1"/>
  <c r="N934" i="29"/>
  <c r="N933" i="29"/>
  <c r="N932" i="29"/>
  <c r="N931" i="29"/>
  <c r="N930" i="29"/>
  <c r="N929" i="29"/>
  <c r="N928" i="29"/>
  <c r="N927" i="29"/>
  <c r="N926" i="29"/>
  <c r="N925" i="29"/>
  <c r="N924" i="29"/>
  <c r="N923" i="29"/>
  <c r="N922" i="29"/>
  <c r="N920" i="29" l="1"/>
  <c r="N919" i="29"/>
  <c r="N918" i="29"/>
  <c r="N917" i="29"/>
  <c r="N916" i="29"/>
  <c r="N915" i="29"/>
  <c r="N914" i="29"/>
  <c r="N913" i="29"/>
  <c r="N912" i="29"/>
  <c r="N911" i="29"/>
  <c r="N910" i="29"/>
  <c r="N909" i="29"/>
  <c r="N908" i="29"/>
  <c r="N907" i="29"/>
  <c r="N906" i="29"/>
  <c r="N905" i="29"/>
  <c r="N904" i="29"/>
  <c r="N903" i="29"/>
  <c r="N902" i="29"/>
  <c r="N901" i="29"/>
  <c r="N898" i="29" l="1"/>
  <c r="N897" i="29"/>
  <c r="N896" i="29"/>
  <c r="N895" i="29"/>
  <c r="N894" i="29"/>
  <c r="N893" i="29"/>
  <c r="N892" i="29"/>
  <c r="N891" i="29"/>
  <c r="N890" i="29"/>
  <c r="N889" i="29"/>
  <c r="N888" i="29"/>
  <c r="N887" i="29"/>
  <c r="N886" i="29"/>
  <c r="N885" i="29"/>
  <c r="N884" i="29"/>
  <c r="N882" i="29" l="1"/>
  <c r="N881" i="29"/>
  <c r="N880" i="29"/>
  <c r="N879" i="29"/>
  <c r="N878" i="29"/>
  <c r="N877" i="29"/>
  <c r="N876" i="29"/>
  <c r="N875" i="29"/>
  <c r="N874" i="29"/>
  <c r="N873" i="29"/>
  <c r="N864" i="29"/>
  <c r="N863" i="29"/>
  <c r="N872" i="29"/>
  <c r="N871" i="29"/>
  <c r="N870" i="29"/>
  <c r="N869" i="29"/>
  <c r="N868" i="29"/>
  <c r="N867" i="29"/>
  <c r="N866" i="29"/>
  <c r="N865" i="29"/>
  <c r="N862" i="29"/>
  <c r="N861" i="29"/>
  <c r="N860" i="29"/>
  <c r="N859" i="29"/>
  <c r="N853" i="29" l="1"/>
  <c r="N852" i="29"/>
  <c r="N851" i="29"/>
  <c r="N850" i="29"/>
  <c r="N849" i="29"/>
  <c r="N848" i="29"/>
  <c r="N847" i="29"/>
  <c r="N846" i="29"/>
  <c r="N845" i="29"/>
  <c r="N844" i="29"/>
  <c r="N843" i="29"/>
  <c r="N842" i="29"/>
  <c r="N841" i="29"/>
  <c r="N840" i="29"/>
  <c r="N839" i="29"/>
  <c r="N838" i="29"/>
  <c r="N836" i="29" l="1"/>
  <c r="N835" i="29"/>
  <c r="N834" i="29"/>
  <c r="N833" i="29"/>
  <c r="N832" i="29"/>
  <c r="N831" i="29"/>
  <c r="N830" i="29"/>
  <c r="N829" i="29"/>
  <c r="N828" i="29"/>
  <c r="N827" i="29"/>
  <c r="N826" i="29"/>
  <c r="N825" i="29"/>
  <c r="N824" i="29"/>
  <c r="N823" i="29"/>
  <c r="N822" i="29"/>
  <c r="N820" i="29" l="1"/>
  <c r="N819" i="29"/>
  <c r="N818" i="29"/>
  <c r="N817" i="29"/>
  <c r="N816" i="29"/>
  <c r="N815" i="29"/>
  <c r="N814" i="29"/>
  <c r="N813" i="29"/>
  <c r="N812" i="29"/>
  <c r="N811" i="29"/>
  <c r="N810" i="29"/>
  <c r="N809" i="29"/>
  <c r="N808" i="29"/>
  <c r="N804" i="29" l="1"/>
  <c r="N803" i="29"/>
  <c r="N802" i="29"/>
  <c r="N801" i="29"/>
  <c r="N800" i="29"/>
  <c r="N799" i="29"/>
  <c r="N798" i="29"/>
  <c r="N797" i="29"/>
  <c r="N796" i="29"/>
  <c r="N795" i="29"/>
  <c r="N794" i="29"/>
  <c r="N793" i="29"/>
  <c r="N792" i="29"/>
  <c r="N791" i="29"/>
  <c r="N790" i="29"/>
  <c r="N788" i="29" l="1"/>
  <c r="N787" i="29"/>
  <c r="N786" i="29"/>
  <c r="N785" i="29"/>
  <c r="N784" i="29"/>
  <c r="N782" i="29"/>
  <c r="N781" i="29"/>
  <c r="N780" i="29"/>
  <c r="N779" i="29"/>
  <c r="N778" i="29"/>
  <c r="N777" i="29"/>
  <c r="N776" i="29" l="1"/>
  <c r="N775" i="29"/>
  <c r="N774" i="29"/>
  <c r="N772" i="29"/>
  <c r="N771" i="29"/>
  <c r="N770" i="29"/>
  <c r="N783" i="29"/>
  <c r="N773" i="29"/>
  <c r="N765" i="29" l="1"/>
  <c r="N764" i="29"/>
  <c r="N763" i="29"/>
  <c r="N761" i="29"/>
  <c r="N760" i="29"/>
  <c r="N758" i="29"/>
  <c r="N766" i="29"/>
  <c r="N762" i="29"/>
  <c r="N759" i="29"/>
  <c r="N757" i="29"/>
  <c r="N756" i="29"/>
  <c r="N755" i="29"/>
  <c r="N754" i="29"/>
  <c r="N753" i="29"/>
  <c r="N751" i="29" l="1"/>
  <c r="N750" i="29"/>
  <c r="N749" i="29"/>
  <c r="N748" i="29"/>
  <c r="N747" i="29"/>
  <c r="N746" i="29"/>
  <c r="N745" i="29"/>
  <c r="N744" i="29"/>
  <c r="N743" i="29"/>
  <c r="N742" i="29"/>
  <c r="N741" i="29"/>
  <c r="N740" i="29"/>
  <c r="N739" i="29"/>
  <c r="N737" i="29" l="1"/>
  <c r="N736" i="29"/>
  <c r="N735" i="29"/>
  <c r="N734" i="29"/>
  <c r="N733" i="29"/>
  <c r="N732" i="29"/>
  <c r="N731" i="29"/>
  <c r="N730" i="29"/>
  <c r="N729" i="29"/>
  <c r="N728" i="29"/>
  <c r="N727" i="29"/>
  <c r="N726" i="29"/>
  <c r="N725" i="29"/>
  <c r="N721" i="29" l="1"/>
  <c r="N720" i="29"/>
  <c r="N719" i="29"/>
  <c r="N718" i="29"/>
  <c r="N717" i="29"/>
  <c r="N716" i="29"/>
  <c r="N715" i="29"/>
  <c r="N714" i="29"/>
  <c r="N713" i="29"/>
  <c r="N712" i="29"/>
  <c r="N711" i="29"/>
  <c r="N710" i="29"/>
  <c r="N709" i="29"/>
  <c r="N707" i="29" l="1"/>
  <c r="N706" i="29"/>
  <c r="N705" i="29"/>
  <c r="N704" i="29"/>
  <c r="N703" i="29"/>
  <c r="N702" i="29"/>
  <c r="N701" i="29"/>
  <c r="N700" i="29"/>
  <c r="N699" i="29"/>
  <c r="N698" i="29"/>
  <c r="N697" i="29"/>
  <c r="N696" i="29"/>
  <c r="N695" i="29"/>
  <c r="N694" i="29"/>
  <c r="N692" i="29" l="1"/>
  <c r="N690" i="29"/>
  <c r="N689" i="29"/>
  <c r="N688" i="29"/>
  <c r="N687" i="29"/>
  <c r="N686" i="29"/>
  <c r="N685" i="29"/>
  <c r="N684" i="29"/>
  <c r="N683" i="29"/>
  <c r="N682" i="29"/>
  <c r="N681" i="29"/>
  <c r="N691" i="29"/>
  <c r="N680" i="29"/>
  <c r="N679" i="29"/>
  <c r="N678" i="29"/>
  <c r="N677" i="29"/>
  <c r="N673" i="29" l="1"/>
  <c r="N672" i="29"/>
  <c r="N671" i="29"/>
  <c r="N670" i="29"/>
  <c r="N669" i="29"/>
  <c r="N668" i="29"/>
  <c r="N667" i="29"/>
  <c r="N666" i="29"/>
  <c r="N665" i="29"/>
  <c r="N664" i="29"/>
  <c r="N663" i="29"/>
  <c r="N662" i="29"/>
  <c r="N661" i="29"/>
  <c r="N659" i="29" l="1"/>
  <c r="N658" i="29"/>
  <c r="N657" i="29"/>
  <c r="N656" i="29"/>
  <c r="N655" i="29"/>
  <c r="N654" i="29"/>
  <c r="N653" i="29"/>
  <c r="N652" i="29"/>
  <c r="N651" i="29"/>
  <c r="N650" i="29"/>
  <c r="N649" i="29"/>
  <c r="N648" i="29"/>
  <c r="N647" i="29"/>
  <c r="N646" i="29"/>
  <c r="N645" i="29"/>
  <c r="N644" i="29"/>
  <c r="N643" i="29"/>
  <c r="N642" i="29"/>
  <c r="N641" i="29"/>
  <c r="N636" i="29" l="1"/>
  <c r="N635" i="29"/>
  <c r="N634" i="29"/>
  <c r="N633" i="29"/>
  <c r="N632" i="29"/>
  <c r="N631" i="29"/>
  <c r="N630" i="29"/>
  <c r="N629" i="29"/>
  <c r="N626" i="29" l="1"/>
  <c r="N625" i="29"/>
  <c r="N624" i="29"/>
  <c r="N623" i="29"/>
  <c r="N622" i="29"/>
  <c r="N621" i="29"/>
  <c r="N620" i="29"/>
  <c r="N619" i="29"/>
  <c r="N618" i="29"/>
  <c r="N617" i="29"/>
  <c r="N616" i="29"/>
  <c r="N615" i="29"/>
  <c r="N614" i="29"/>
  <c r="N613" i="29"/>
  <c r="N612" i="29"/>
  <c r="N608" i="29"/>
  <c r="N607" i="29"/>
  <c r="N611" i="29"/>
  <c r="N610" i="29"/>
  <c r="N609" i="29"/>
  <c r="N606" i="29"/>
  <c r="N605" i="29"/>
  <c r="N604" i="29"/>
  <c r="N603" i="29"/>
  <c r="N601" i="29" l="1"/>
  <c r="N600" i="29"/>
  <c r="N599" i="29"/>
  <c r="N598" i="29"/>
  <c r="N597" i="29"/>
  <c r="N596" i="29"/>
  <c r="N595" i="29"/>
  <c r="N594" i="29"/>
  <c r="N585" i="29"/>
  <c r="N593" i="29"/>
  <c r="N592" i="29"/>
  <c r="N591" i="29"/>
  <c r="N590" i="29"/>
  <c r="N589" i="29"/>
  <c r="N588" i="29"/>
  <c r="N587" i="29"/>
  <c r="N586" i="29"/>
  <c r="N584" i="29"/>
  <c r="N583" i="29"/>
  <c r="N582" i="29"/>
  <c r="N580" i="29" l="1"/>
  <c r="N579" i="29"/>
  <c r="N578" i="29"/>
  <c r="N577" i="29"/>
  <c r="N576" i="29"/>
  <c r="N575" i="29"/>
  <c r="N574" i="29"/>
  <c r="N573" i="29"/>
  <c r="N572" i="29"/>
  <c r="N571" i="29"/>
  <c r="N570" i="29"/>
  <c r="N569" i="29"/>
  <c r="N568" i="29"/>
  <c r="N567" i="29"/>
  <c r="N566" i="29"/>
  <c r="N565" i="29"/>
  <c r="N564" i="29"/>
  <c r="N563" i="29"/>
  <c r="N562" i="29"/>
  <c r="N561" i="29"/>
  <c r="N558" i="29"/>
  <c r="N557" i="29"/>
  <c r="N556" i="29"/>
  <c r="N555" i="29" l="1"/>
  <c r="N554" i="29"/>
  <c r="N553" i="29"/>
  <c r="N552" i="29"/>
  <c r="N551" i="29"/>
  <c r="N550" i="29"/>
  <c r="N549" i="29"/>
  <c r="N548" i="29"/>
  <c r="N547" i="29"/>
  <c r="N546" i="29"/>
  <c r="N545" i="29"/>
  <c r="N544" i="29"/>
  <c r="N543" i="29"/>
  <c r="N542" i="29"/>
  <c r="N536" i="29"/>
  <c r="N535" i="29"/>
  <c r="N541" i="29"/>
  <c r="N540" i="29"/>
  <c r="N539" i="29"/>
  <c r="N538" i="29"/>
  <c r="N537" i="29"/>
  <c r="N534" i="29"/>
  <c r="N533" i="29"/>
  <c r="N532" i="29"/>
  <c r="N531" i="29"/>
  <c r="N530" i="29"/>
  <c r="N529" i="29"/>
  <c r="N527" i="29" l="1"/>
  <c r="N526" i="29"/>
  <c r="N525" i="29"/>
  <c r="N524" i="29"/>
  <c r="N523" i="29"/>
  <c r="N522" i="29"/>
  <c r="N521" i="29"/>
  <c r="N520" i="29"/>
  <c r="N519" i="29"/>
  <c r="N518" i="29"/>
  <c r="N517" i="29"/>
  <c r="N516" i="29"/>
  <c r="N514" i="29" l="1"/>
  <c r="N513" i="29"/>
  <c r="N512" i="29"/>
  <c r="N511" i="29"/>
  <c r="N510" i="29"/>
  <c r="N509" i="29" l="1"/>
  <c r="N508" i="29"/>
  <c r="N507" i="29"/>
  <c r="N506" i="29"/>
  <c r="N505" i="29"/>
  <c r="N504" i="29"/>
  <c r="N503" i="29"/>
  <c r="N502" i="29"/>
  <c r="N500" i="29" l="1"/>
  <c r="N499" i="29"/>
  <c r="N498" i="29"/>
  <c r="N497" i="29"/>
  <c r="N496" i="29"/>
  <c r="N495" i="29"/>
  <c r="N494" i="29"/>
  <c r="N493" i="29"/>
  <c r="N492" i="29"/>
  <c r="N491" i="29"/>
  <c r="N490" i="29"/>
  <c r="N489" i="29"/>
  <c r="N488" i="29"/>
  <c r="N485" i="29" l="1"/>
  <c r="N486" i="29" s="1"/>
  <c r="N484" i="29"/>
  <c r="N483" i="29"/>
  <c r="N482" i="29"/>
  <c r="N481" i="29"/>
  <c r="N480" i="29"/>
  <c r="N479" i="29"/>
  <c r="N478" i="29"/>
  <c r="N477" i="29"/>
  <c r="N476" i="29"/>
  <c r="N475" i="29"/>
  <c r="N474" i="29"/>
  <c r="N473" i="29"/>
  <c r="N472" i="29"/>
  <c r="N471" i="29"/>
  <c r="N470" i="29"/>
  <c r="N469" i="29"/>
  <c r="N468" i="29"/>
  <c r="N467" i="29"/>
  <c r="N466" i="29"/>
  <c r="N465" i="29"/>
  <c r="N464" i="29"/>
  <c r="N463" i="29"/>
  <c r="N462" i="29"/>
  <c r="N461" i="29"/>
  <c r="N460" i="29"/>
  <c r="N459" i="29"/>
  <c r="N458" i="29"/>
  <c r="N457" i="29"/>
  <c r="N456" i="29"/>
  <c r="N455" i="29"/>
  <c r="N454" i="29"/>
  <c r="N453" i="29"/>
  <c r="N452" i="29"/>
  <c r="N451" i="29"/>
  <c r="N450" i="29"/>
  <c r="N449" i="29"/>
  <c r="N447" i="29" l="1"/>
  <c r="N446" i="29"/>
  <c r="N445" i="29"/>
  <c r="N444" i="29"/>
  <c r="N443" i="29"/>
  <c r="N442" i="29"/>
  <c r="N441" i="29"/>
  <c r="N440" i="29"/>
  <c r="N439" i="29"/>
  <c r="N437" i="29"/>
  <c r="N436" i="29"/>
  <c r="N435" i="29"/>
  <c r="N434" i="29"/>
  <c r="N433" i="29"/>
  <c r="N432" i="29"/>
  <c r="N431" i="29"/>
  <c r="N430" i="29"/>
  <c r="N429" i="29"/>
  <c r="N428" i="29"/>
  <c r="N427" i="29"/>
  <c r="N426" i="29"/>
  <c r="N425" i="29"/>
  <c r="N424" i="29"/>
  <c r="N423" i="29"/>
  <c r="N422" i="29"/>
  <c r="N421" i="29"/>
  <c r="N420" i="29"/>
  <c r="N419" i="29"/>
  <c r="N418" i="29"/>
  <c r="N417" i="29"/>
  <c r="N416" i="29"/>
  <c r="N415" i="29"/>
  <c r="N406" i="29" l="1"/>
  <c r="N405" i="29"/>
  <c r="N404" i="29"/>
  <c r="N403" i="29"/>
  <c r="N402" i="29"/>
  <c r="N401" i="29"/>
  <c r="N400" i="29"/>
  <c r="N399" i="29"/>
  <c r="N398" i="29"/>
  <c r="N397" i="29"/>
  <c r="N396" i="29"/>
  <c r="N395" i="29"/>
  <c r="N394" i="29"/>
  <c r="N393" i="29"/>
  <c r="N392" i="29"/>
  <c r="N391" i="29"/>
  <c r="N390" i="29"/>
  <c r="N389" i="29"/>
  <c r="N388" i="29"/>
  <c r="N387" i="29"/>
  <c r="N386" i="29"/>
  <c r="N385" i="29"/>
  <c r="N384" i="29"/>
  <c r="N383" i="29"/>
  <c r="N382" i="29"/>
  <c r="N381" i="29"/>
  <c r="N379" i="29" l="1"/>
  <c r="N378" i="29"/>
  <c r="N377" i="29"/>
  <c r="N376" i="29"/>
  <c r="N375" i="29"/>
  <c r="N374" i="29"/>
  <c r="N373" i="29"/>
  <c r="N372" i="29"/>
  <c r="N371" i="29"/>
  <c r="N370" i="29"/>
  <c r="N369" i="29"/>
  <c r="N368" i="29"/>
  <c r="N367" i="29"/>
  <c r="N366" i="29"/>
  <c r="N365" i="29"/>
  <c r="N364" i="29"/>
  <c r="N363" i="29"/>
  <c r="N362" i="29"/>
  <c r="N361" i="29"/>
  <c r="N360" i="29"/>
  <c r="N359" i="29"/>
  <c r="N358" i="29"/>
  <c r="N357" i="29"/>
  <c r="N356" i="29"/>
  <c r="N355" i="29"/>
  <c r="N354" i="29"/>
  <c r="N353" i="29"/>
  <c r="N352" i="29"/>
  <c r="N351" i="29"/>
  <c r="N350" i="29"/>
  <c r="N348" i="29" l="1"/>
  <c r="N347" i="29"/>
  <c r="N346" i="29"/>
  <c r="N345" i="29"/>
  <c r="N344" i="29"/>
  <c r="N343" i="29"/>
  <c r="N342" i="29"/>
  <c r="N341" i="29"/>
  <c r="N340" i="29"/>
  <c r="N339" i="29"/>
  <c r="N338" i="29"/>
  <c r="N337" i="29"/>
  <c r="N336" i="29"/>
  <c r="N335" i="29"/>
  <c r="N333" i="29"/>
  <c r="N332" i="29"/>
  <c r="N331" i="29"/>
  <c r="N330" i="29"/>
  <c r="N329" i="29"/>
  <c r="N328" i="29"/>
  <c r="N327" i="29"/>
  <c r="N326" i="29"/>
  <c r="N325" i="29"/>
  <c r="N324" i="29"/>
  <c r="N323" i="29"/>
  <c r="N322" i="29"/>
  <c r="N321" i="29"/>
  <c r="N320" i="29"/>
  <c r="N319" i="29"/>
  <c r="N334" i="29"/>
  <c r="N316" i="29" l="1"/>
  <c r="N315" i="29"/>
  <c r="N314" i="29"/>
  <c r="N313" i="29"/>
  <c r="N312" i="29"/>
  <c r="N311" i="29"/>
  <c r="N310" i="29"/>
  <c r="N309" i="29"/>
  <c r="N308" i="29"/>
  <c r="N307" i="29"/>
  <c r="N306" i="29"/>
  <c r="N305" i="29"/>
  <c r="N304" i="29"/>
  <c r="N303" i="29"/>
  <c r="N302" i="29"/>
  <c r="N301" i="29"/>
  <c r="N300" i="29"/>
  <c r="N299" i="29"/>
  <c r="N298" i="29"/>
  <c r="N296" i="29" l="1"/>
  <c r="N295" i="29"/>
  <c r="N293" i="29"/>
  <c r="N292" i="29"/>
  <c r="N291" i="29"/>
  <c r="N294" i="29"/>
  <c r="N290" i="29"/>
  <c r="N289" i="29"/>
  <c r="N288" i="29"/>
  <c r="N287" i="29"/>
  <c r="N286" i="29"/>
  <c r="N285" i="29"/>
  <c r="N284" i="29"/>
  <c r="N283" i="29"/>
  <c r="N282" i="29"/>
  <c r="N281" i="29"/>
  <c r="N280" i="29"/>
  <c r="N279" i="29"/>
  <c r="N276" i="29" l="1"/>
  <c r="N275" i="29"/>
  <c r="N274" i="29"/>
  <c r="N273" i="29"/>
  <c r="N272" i="29"/>
  <c r="N271" i="29"/>
  <c r="N270" i="29"/>
  <c r="N269" i="29"/>
  <c r="N268" i="29"/>
  <c r="N267" i="29"/>
  <c r="N266" i="29"/>
  <c r="N265" i="29"/>
  <c r="N264" i="29"/>
  <c r="N263" i="29"/>
  <c r="N262" i="29"/>
  <c r="N261" i="29"/>
  <c r="N260" i="29"/>
  <c r="N259" i="29"/>
  <c r="N258" i="29"/>
  <c r="N252" i="29" l="1"/>
  <c r="N251" i="29"/>
  <c r="N250" i="29"/>
  <c r="N249" i="29"/>
  <c r="N248" i="29"/>
  <c r="N247" i="29"/>
  <c r="N246" i="29"/>
  <c r="N245" i="29"/>
  <c r="N244" i="29"/>
  <c r="N243" i="29"/>
  <c r="N242" i="29"/>
  <c r="N239" i="29" l="1"/>
  <c r="N238" i="29"/>
  <c r="N237" i="29"/>
  <c r="N236" i="29"/>
  <c r="N235" i="29"/>
  <c r="N234" i="29"/>
  <c r="N232" i="29"/>
  <c r="N231" i="29" l="1"/>
  <c r="N230" i="29"/>
  <c r="N229" i="29"/>
  <c r="N233" i="29"/>
  <c r="N228" i="29"/>
  <c r="N227" i="29"/>
  <c r="N226" i="29"/>
  <c r="N225" i="29"/>
  <c r="N224" i="29"/>
  <c r="N222" i="29" l="1"/>
  <c r="N221" i="29"/>
  <c r="N220" i="29"/>
  <c r="N219" i="29"/>
  <c r="N218" i="29"/>
  <c r="N217" i="29"/>
  <c r="N216" i="29"/>
  <c r="N215" i="29"/>
  <c r="N214" i="29"/>
  <c r="N213" i="29"/>
  <c r="N212" i="29"/>
  <c r="N211" i="29"/>
  <c r="N209" i="29" l="1"/>
  <c r="N208" i="29"/>
  <c r="N207" i="29"/>
  <c r="N206" i="29"/>
  <c r="N205" i="29"/>
  <c r="N204" i="29"/>
  <c r="N203" i="29"/>
  <c r="N202" i="29"/>
  <c r="N201" i="29"/>
  <c r="N200" i="29"/>
  <c r="N197" i="29" l="1"/>
  <c r="N196" i="29"/>
  <c r="N195" i="29"/>
  <c r="N194" i="29"/>
  <c r="N193" i="29"/>
  <c r="N192" i="29"/>
  <c r="N191" i="29"/>
  <c r="N190" i="29"/>
  <c r="N189" i="29"/>
  <c r="N188" i="29"/>
  <c r="N187" i="29"/>
  <c r="N186" i="29"/>
  <c r="N185" i="29"/>
  <c r="N184" i="29"/>
  <c r="N183" i="29"/>
  <c r="N182" i="29"/>
  <c r="N181" i="29"/>
  <c r="N180" i="29"/>
  <c r="N179" i="29"/>
  <c r="N176" i="29" l="1"/>
  <c r="N175" i="29"/>
  <c r="N174" i="29"/>
  <c r="N173" i="29"/>
  <c r="N172" i="29"/>
  <c r="N171" i="29"/>
  <c r="N170" i="29"/>
  <c r="N169" i="29"/>
  <c r="N168" i="29"/>
  <c r="N167" i="29"/>
  <c r="N166" i="29"/>
  <c r="N165" i="29"/>
  <c r="N162" i="29" l="1"/>
  <c r="N163" i="29"/>
  <c r="N161" i="29"/>
  <c r="N160" i="29"/>
  <c r="N158" i="29"/>
  <c r="N159" i="29"/>
  <c r="N157" i="29"/>
  <c r="N156" i="29"/>
  <c r="N155" i="29"/>
  <c r="N154" i="29"/>
  <c r="N153" i="29"/>
  <c r="N150" i="29" l="1"/>
  <c r="N149" i="29"/>
  <c r="N148" i="29"/>
  <c r="N147" i="29"/>
  <c r="N146" i="29"/>
  <c r="N145" i="29"/>
  <c r="N144" i="29"/>
  <c r="N143" i="29"/>
  <c r="N142" i="29"/>
  <c r="N141" i="29"/>
  <c r="N140" i="29"/>
  <c r="N139" i="29"/>
  <c r="N138" i="29"/>
  <c r="N136" i="29" l="1"/>
  <c r="N134" i="29"/>
  <c r="N133" i="29"/>
  <c r="N132" i="29"/>
  <c r="N131" i="29"/>
  <c r="N130" i="29"/>
  <c r="N128" i="29" l="1"/>
  <c r="N127" i="29"/>
  <c r="N126" i="29"/>
  <c r="N125" i="29"/>
  <c r="N124" i="29"/>
  <c r="N135" i="29"/>
  <c r="N129" i="29"/>
  <c r="N121" i="29" l="1"/>
  <c r="N120" i="29"/>
  <c r="N119" i="29"/>
  <c r="N118" i="29"/>
  <c r="N117" i="29"/>
  <c r="N116" i="29"/>
  <c r="N115" i="29"/>
  <c r="N114" i="29"/>
  <c r="N113" i="29"/>
  <c r="N112" i="29"/>
  <c r="N111" i="29"/>
  <c r="N110" i="29"/>
  <c r="N109" i="29"/>
  <c r="N108" i="29"/>
  <c r="N107" i="29"/>
  <c r="N104" i="29" l="1"/>
  <c r="N103" i="29"/>
  <c r="N102" i="29"/>
  <c r="N101" i="29"/>
  <c r="N100" i="29"/>
  <c r="N99" i="29"/>
  <c r="N98" i="29"/>
  <c r="N97" i="29"/>
  <c r="N96" i="29"/>
  <c r="N95" i="29"/>
  <c r="N93" i="29"/>
  <c r="N92" i="29"/>
  <c r="N91" i="29"/>
  <c r="N90" i="29"/>
  <c r="N89" i="29"/>
  <c r="N88" i="29"/>
  <c r="N87" i="29"/>
  <c r="N94" i="29"/>
  <c r="N86" i="29"/>
  <c r="N85" i="29"/>
  <c r="N83" i="29" l="1"/>
  <c r="N82" i="29"/>
  <c r="N81" i="29"/>
  <c r="N80" i="29"/>
  <c r="N79" i="29"/>
  <c r="N70" i="29"/>
  <c r="N69" i="29"/>
  <c r="N78" i="29"/>
  <c r="N77" i="29"/>
  <c r="N76" i="29" l="1"/>
  <c r="N75" i="29"/>
  <c r="N74" i="29"/>
  <c r="N73" i="29"/>
  <c r="N72" i="29"/>
  <c r="N68" i="29" l="1"/>
  <c r="N67" i="29"/>
  <c r="N66" i="29"/>
  <c r="N65" i="29"/>
  <c r="N64" i="29"/>
  <c r="N63" i="29"/>
  <c r="N62" i="29"/>
  <c r="N61" i="29"/>
  <c r="N60" i="29"/>
  <c r="N56" i="29" l="1"/>
  <c r="N55" i="29"/>
  <c r="N54" i="29"/>
  <c r="N53" i="29"/>
  <c r="N52" i="29"/>
  <c r="N51" i="29"/>
  <c r="N50" i="29"/>
  <c r="N49" i="29"/>
  <c r="N48" i="29"/>
  <c r="N47" i="29"/>
  <c r="N46" i="29"/>
  <c r="N45" i="29"/>
  <c r="N44" i="29"/>
  <c r="N43" i="29"/>
  <c r="N42" i="29"/>
  <c r="N41" i="29"/>
  <c r="N39" i="29"/>
  <c r="N38" i="29"/>
  <c r="N37" i="29"/>
  <c r="N36" i="29"/>
  <c r="N35" i="29"/>
  <c r="N34" i="29"/>
  <c r="N33" i="29"/>
  <c r="N32" i="29"/>
  <c r="N31" i="29"/>
  <c r="N40" i="29"/>
  <c r="N30" i="29"/>
  <c r="N29" i="29"/>
  <c r="N27" i="29" l="1"/>
  <c r="N26" i="29"/>
  <c r="N25" i="29"/>
  <c r="N24" i="29"/>
  <c r="N20" i="29"/>
  <c r="N21" i="29"/>
  <c r="N22" i="29"/>
  <c r="N19" i="29"/>
  <c r="N18" i="29"/>
  <c r="N17" i="29"/>
  <c r="N16" i="29"/>
  <c r="N14" i="29"/>
  <c r="N15" i="29"/>
  <c r="N13" i="29"/>
  <c r="N12" i="29"/>
  <c r="N11" i="29"/>
  <c r="N10" i="29"/>
  <c r="N8" i="29"/>
  <c r="N7" i="29"/>
  <c r="N23" i="29"/>
  <c r="N9" i="29"/>
  <c r="N6" i="29"/>
  <c r="N5" i="29"/>
  <c r="N4" i="29"/>
  <c r="N1118" i="27" l="1"/>
  <c r="N1117" i="27"/>
  <c r="N1116" i="27"/>
  <c r="N1115" i="27"/>
  <c r="N1114" i="27"/>
  <c r="N1113" i="27"/>
  <c r="N1112" i="27"/>
  <c r="N1111" i="27"/>
  <c r="N1110" i="27"/>
  <c r="N1109" i="27"/>
  <c r="N1108" i="27"/>
  <c r="N1107" i="27"/>
  <c r="N1106" i="27"/>
  <c r="N1105" i="27"/>
  <c r="N1103" i="27" l="1"/>
  <c r="N1102" i="27"/>
  <c r="N1101" i="27"/>
  <c r="N1100" i="27"/>
  <c r="N1099" i="27"/>
  <c r="N1098" i="27"/>
  <c r="N1097" i="27"/>
  <c r="N1096" i="27"/>
  <c r="N1095" i="27"/>
  <c r="N1094" i="27"/>
  <c r="N1093" i="27"/>
  <c r="N1092" i="27"/>
  <c r="N1089" i="27" l="1"/>
  <c r="N1088" i="27"/>
  <c r="N1087" i="27"/>
  <c r="N1086" i="27"/>
  <c r="N1085" i="27"/>
  <c r="N1084" i="27"/>
  <c r="N1083" i="27"/>
  <c r="N1082" i="27"/>
  <c r="N1081" i="27"/>
  <c r="N1080" i="27"/>
  <c r="N1079" i="27"/>
  <c r="N1078" i="27"/>
  <c r="N1077" i="27"/>
  <c r="N1076" i="27"/>
  <c r="N1073" i="27" l="1"/>
  <c r="N1072" i="27"/>
  <c r="N1071" i="27"/>
  <c r="N1070" i="27"/>
  <c r="N1069" i="27"/>
  <c r="N1068" i="27"/>
  <c r="N1067" i="27"/>
  <c r="N1066" i="27"/>
  <c r="N1065" i="27"/>
  <c r="N1064" i="27"/>
  <c r="N1063" i="27"/>
  <c r="N1062" i="27"/>
  <c r="N1061" i="27"/>
  <c r="N1058" i="27" l="1"/>
  <c r="N1057" i="27"/>
  <c r="N1056" i="27"/>
  <c r="N1055" i="27"/>
  <c r="N1054" i="27"/>
  <c r="N1053" i="27"/>
  <c r="N1052" i="27"/>
  <c r="N1051" i="27"/>
  <c r="N1050" i="27"/>
  <c r="N1049" i="27"/>
  <c r="N1048" i="27"/>
  <c r="N1047" i="27"/>
  <c r="N1046" i="27"/>
  <c r="N1045" i="27"/>
  <c r="N1041" i="27" l="1"/>
  <c r="N1039" i="27"/>
  <c r="N1040" i="27"/>
  <c r="N1038" i="27"/>
  <c r="N1037" i="27"/>
  <c r="N1036" i="27"/>
  <c r="N1035" i="27"/>
  <c r="N1034" i="27"/>
  <c r="N1033" i="27"/>
  <c r="N1032" i="27"/>
  <c r="N1031" i="27"/>
  <c r="N1030" i="27"/>
  <c r="N1029" i="27"/>
  <c r="N1026" i="27" l="1"/>
  <c r="N1025" i="27"/>
  <c r="N1024" i="27"/>
  <c r="N1023" i="27"/>
  <c r="N1022" i="27"/>
  <c r="N1021" i="27"/>
  <c r="N1020" i="27"/>
  <c r="N1019" i="27"/>
  <c r="N1018" i="27"/>
  <c r="N1017" i="27"/>
  <c r="N1016" i="27"/>
  <c r="N1015" i="27"/>
  <c r="N1014" i="27"/>
  <c r="N1013" i="27"/>
  <c r="N1012" i="27"/>
  <c r="N1011" i="27"/>
  <c r="N1010" i="27"/>
  <c r="N1009" i="27"/>
  <c r="N1008" i="27"/>
  <c r="N1007" i="27"/>
  <c r="N1006" i="27"/>
  <c r="N1005" i="27"/>
  <c r="N1004" i="27"/>
  <c r="N1003" i="27"/>
  <c r="N1002" i="27"/>
  <c r="N999" i="27" l="1"/>
  <c r="N998" i="27"/>
  <c r="N997" i="27"/>
  <c r="N996" i="27"/>
  <c r="N995" i="27"/>
  <c r="N994" i="27"/>
  <c r="N993" i="27"/>
  <c r="N992" i="27"/>
  <c r="N991" i="27"/>
  <c r="N990" i="27"/>
  <c r="N989" i="27"/>
  <c r="N988" i="27"/>
  <c r="N987" i="27"/>
  <c r="N986" i="27"/>
  <c r="N985" i="27"/>
  <c r="N982" i="27" l="1"/>
  <c r="N981" i="27"/>
  <c r="N980" i="27"/>
  <c r="N979" i="27"/>
  <c r="N978" i="27"/>
  <c r="N977" i="27"/>
  <c r="M976" i="27"/>
  <c r="M975" i="27"/>
  <c r="N974" i="27"/>
  <c r="N973" i="27"/>
  <c r="N971" i="27"/>
  <c r="N970" i="27"/>
  <c r="N969" i="27"/>
  <c r="N972" i="27"/>
  <c r="N968" i="27"/>
  <c r="N967" i="27"/>
  <c r="N966" i="27"/>
  <c r="N965" i="27"/>
  <c r="N964" i="27"/>
  <c r="N975" i="27" l="1"/>
  <c r="P3" i="27"/>
  <c r="N955" i="27"/>
  <c r="N954" i="27"/>
  <c r="N953" i="27"/>
  <c r="N952" i="27"/>
  <c r="N951" i="27"/>
  <c r="N950" i="27"/>
  <c r="N949" i="27"/>
  <c r="N948" i="27"/>
  <c r="N947" i="27"/>
  <c r="N946" i="27"/>
  <c r="N945" i="27"/>
  <c r="N944" i="27"/>
  <c r="N943" i="27"/>
  <c r="N942" i="27"/>
  <c r="N941" i="27"/>
  <c r="N940" i="27"/>
  <c r="N939" i="27"/>
  <c r="N938" i="27"/>
  <c r="N937" i="27"/>
  <c r="N936" i="27"/>
  <c r="N935" i="27"/>
  <c r="N934" i="27"/>
  <c r="N933" i="27"/>
  <c r="N932" i="27"/>
  <c r="N923" i="27" l="1"/>
  <c r="N922" i="27"/>
  <c r="N921" i="27"/>
  <c r="N920" i="27"/>
  <c r="N919" i="27"/>
  <c r="N918" i="27"/>
  <c r="N917" i="27"/>
  <c r="N916" i="27"/>
  <c r="N915" i="27"/>
  <c r="N914" i="27"/>
  <c r="N913" i="27"/>
  <c r="N912" i="27"/>
  <c r="N911" i="27"/>
  <c r="N910" i="27"/>
  <c r="N909" i="27"/>
  <c r="N908" i="27"/>
  <c r="N907" i="27"/>
  <c r="N879" i="27" l="1"/>
  <c r="N878" i="27"/>
  <c r="N877" i="27"/>
  <c r="N876" i="27"/>
  <c r="N875" i="27"/>
  <c r="N874" i="27"/>
  <c r="N873" i="27"/>
  <c r="N872" i="27"/>
  <c r="N871" i="27"/>
  <c r="N870" i="27"/>
  <c r="N869" i="27"/>
  <c r="N868" i="27"/>
  <c r="N867" i="27"/>
  <c r="N866" i="27"/>
  <c r="N865" i="27"/>
  <c r="N864" i="27"/>
  <c r="N863" i="27"/>
  <c r="N860" i="27" l="1"/>
  <c r="N859" i="27"/>
  <c r="N858" i="27"/>
  <c r="N857" i="27"/>
  <c r="N856" i="27"/>
  <c r="N855" i="27"/>
  <c r="N854" i="27"/>
  <c r="N853" i="27"/>
  <c r="N852" i="27"/>
  <c r="N851" i="27"/>
  <c r="N850" i="27"/>
  <c r="N849" i="27"/>
  <c r="N848" i="27"/>
  <c r="N847" i="27"/>
  <c r="N846" i="27"/>
  <c r="N843" i="27" l="1"/>
  <c r="N842" i="27"/>
  <c r="N841" i="27"/>
  <c r="N840" i="27"/>
  <c r="N839" i="27"/>
  <c r="N838" i="27"/>
  <c r="N837" i="27"/>
  <c r="N836" i="27"/>
  <c r="N835" i="27"/>
  <c r="N834" i="27"/>
  <c r="N833" i="27"/>
  <c r="N832" i="27"/>
  <c r="N829" i="27" l="1"/>
  <c r="N828" i="27"/>
  <c r="N827" i="27"/>
  <c r="N826" i="27"/>
  <c r="N825" i="27"/>
  <c r="N824" i="27"/>
  <c r="N823" i="27"/>
  <c r="N822" i="27"/>
  <c r="N821" i="27"/>
  <c r="N820" i="27"/>
  <c r="N819" i="27"/>
  <c r="N818" i="27"/>
  <c r="N817" i="27"/>
  <c r="N816" i="27"/>
  <c r="N813" i="27" l="1"/>
  <c r="N812" i="27"/>
  <c r="N811" i="27"/>
  <c r="N810" i="27"/>
  <c r="N809" i="27"/>
  <c r="N808" i="27"/>
  <c r="N807" i="27"/>
  <c r="N806" i="27"/>
  <c r="N805" i="27"/>
  <c r="N804" i="27"/>
  <c r="N803" i="27"/>
  <c r="N802" i="27"/>
  <c r="N801" i="27"/>
  <c r="N800" i="27"/>
  <c r="N799" i="27"/>
  <c r="N798" i="27"/>
  <c r="N797" i="27"/>
  <c r="N796" i="27"/>
  <c r="N793" i="27" l="1"/>
  <c r="N792" i="27"/>
  <c r="N791" i="27"/>
  <c r="N790" i="27"/>
  <c r="N789" i="27"/>
  <c r="N788" i="27"/>
  <c r="N787" i="27"/>
  <c r="N786" i="27"/>
  <c r="N785" i="27"/>
  <c r="N784" i="27"/>
  <c r="N783" i="27"/>
  <c r="N782" i="27"/>
  <c r="N780" i="27"/>
  <c r="N779" i="27" l="1"/>
  <c r="N778" i="27"/>
  <c r="N777" i="27"/>
  <c r="N776" i="27"/>
  <c r="N775" i="27"/>
  <c r="N774" i="27"/>
  <c r="N773" i="27"/>
  <c r="N772" i="27"/>
  <c r="N771" i="27"/>
  <c r="N770" i="27"/>
  <c r="N769" i="27"/>
  <c r="N768" i="27"/>
  <c r="N766" i="27" l="1"/>
  <c r="N765" i="27"/>
  <c r="N764" i="27"/>
  <c r="N763" i="27"/>
  <c r="N762" i="27"/>
  <c r="N761" i="27"/>
  <c r="N760" i="27"/>
  <c r="N759" i="27"/>
  <c r="N758" i="27"/>
  <c r="N757" i="27"/>
  <c r="N756" i="27"/>
  <c r="N755" i="27"/>
  <c r="N754" i="27"/>
  <c r="N751" i="27" l="1"/>
  <c r="N750" i="27"/>
  <c r="N749" i="27"/>
  <c r="N748" i="27"/>
  <c r="N747" i="27"/>
  <c r="N746" i="27"/>
  <c r="N745" i="27"/>
  <c r="N744" i="27"/>
  <c r="N743" i="27"/>
  <c r="N742" i="27"/>
  <c r="N741" i="27"/>
  <c r="N740" i="27"/>
  <c r="N737" i="27" l="1"/>
  <c r="N736" i="27"/>
  <c r="N735" i="27"/>
  <c r="N734" i="27"/>
  <c r="N733" i="27"/>
  <c r="N732" i="27"/>
  <c r="N731" i="27"/>
  <c r="N730" i="27"/>
  <c r="N729" i="27"/>
  <c r="N728" i="27"/>
  <c r="N727" i="27"/>
  <c r="N726" i="27"/>
  <c r="N725" i="27"/>
  <c r="N724" i="27"/>
  <c r="N723" i="27"/>
  <c r="N722" i="27"/>
  <c r="N721" i="27"/>
  <c r="N720" i="27"/>
  <c r="N719" i="27"/>
  <c r="N718" i="27"/>
  <c r="N717" i="27"/>
  <c r="N714" i="27" l="1"/>
  <c r="N713" i="27"/>
  <c r="N712" i="27"/>
  <c r="N711" i="27"/>
  <c r="N710" i="27"/>
  <c r="N709" i="27"/>
  <c r="N708" i="27"/>
  <c r="N707" i="27"/>
  <c r="N706" i="27"/>
  <c r="N705" i="27"/>
  <c r="N704" i="27"/>
  <c r="N703" i="27"/>
  <c r="N702" i="27"/>
  <c r="N701" i="27"/>
  <c r="N700" i="27"/>
  <c r="N699" i="27"/>
  <c r="N698" i="27"/>
  <c r="N695" i="27" l="1"/>
  <c r="N694" i="27"/>
  <c r="N693" i="27"/>
  <c r="N692" i="27"/>
  <c r="N691" i="27"/>
  <c r="N690" i="27"/>
  <c r="N689" i="27"/>
  <c r="N688" i="27"/>
  <c r="N687" i="27"/>
  <c r="N686" i="27"/>
  <c r="N685" i="27"/>
  <c r="N684" i="27"/>
  <c r="N683" i="27"/>
  <c r="N682" i="27"/>
  <c r="N681" i="27"/>
  <c r="N680" i="27"/>
  <c r="N679" i="27"/>
  <c r="N678" i="27"/>
  <c r="N675" i="27" l="1"/>
  <c r="N674" i="27"/>
  <c r="N673" i="27"/>
  <c r="N672" i="27"/>
  <c r="N671" i="27"/>
  <c r="N670" i="27"/>
  <c r="N669" i="27"/>
  <c r="N668" i="27"/>
  <c r="N667" i="27"/>
  <c r="N666" i="27"/>
  <c r="N665" i="27"/>
  <c r="N664" i="27"/>
  <c r="N663" i="27"/>
  <c r="N662" i="27"/>
  <c r="N658" i="27" l="1"/>
  <c r="N657" i="27"/>
  <c r="N656" i="27"/>
  <c r="N655" i="27"/>
  <c r="N654" i="27"/>
  <c r="N653" i="27"/>
  <c r="N652" i="27"/>
  <c r="N651" i="27"/>
  <c r="N650" i="27"/>
  <c r="N649" i="27"/>
  <c r="N648" i="27"/>
  <c r="N647" i="27"/>
  <c r="N646" i="27"/>
  <c r="N645" i="27"/>
  <c r="N644" i="27"/>
  <c r="N643" i="27"/>
  <c r="N642" i="27"/>
  <c r="N641" i="27"/>
  <c r="N640" i="27"/>
  <c r="N639" i="27"/>
  <c r="N638" i="27"/>
  <c r="N637" i="27"/>
  <c r="N634" i="27" l="1"/>
  <c r="N632" i="27"/>
  <c r="N631" i="27"/>
  <c r="N630" i="27"/>
  <c r="N628" i="27"/>
  <c r="N627" i="27"/>
  <c r="N626" i="27"/>
  <c r="N625" i="27"/>
  <c r="N624" i="27"/>
  <c r="N623" i="27"/>
  <c r="N622" i="27"/>
  <c r="N621" i="27"/>
  <c r="N620" i="27"/>
  <c r="N617" i="27" l="1"/>
  <c r="N616" i="27"/>
  <c r="N615" i="27"/>
  <c r="N614" i="27"/>
  <c r="N613" i="27"/>
  <c r="N612" i="27"/>
  <c r="N611" i="27"/>
  <c r="N610" i="27"/>
  <c r="N609" i="27"/>
  <c r="N608" i="27"/>
  <c r="N607" i="27"/>
  <c r="N606" i="27"/>
  <c r="N605" i="27"/>
  <c r="N604" i="27"/>
  <c r="N603" i="27"/>
  <c r="N602" i="27"/>
  <c r="N601" i="27"/>
  <c r="N598" i="27" l="1"/>
  <c r="N597" i="27"/>
  <c r="N596" i="27"/>
  <c r="N594" i="27"/>
  <c r="N595" i="27"/>
  <c r="N593" i="27"/>
  <c r="N592" i="27"/>
  <c r="N591" i="27"/>
  <c r="N590" i="27"/>
  <c r="N589" i="27"/>
  <c r="N588" i="27"/>
  <c r="N587" i="27"/>
  <c r="N586" i="27"/>
  <c r="N585" i="27"/>
  <c r="N584" i="27"/>
  <c r="N583" i="27"/>
  <c r="N582" i="27"/>
  <c r="N581" i="27"/>
  <c r="N580" i="27"/>
  <c r="N579" i="27"/>
  <c r="N578" i="27"/>
  <c r="N577" i="27"/>
  <c r="N576" i="27"/>
  <c r="N575" i="27"/>
  <c r="N574" i="27"/>
  <c r="N571" i="27" l="1"/>
  <c r="N570" i="27"/>
  <c r="N569" i="27"/>
  <c r="N568" i="27"/>
  <c r="N567" i="27"/>
  <c r="N566" i="27"/>
  <c r="N565" i="27"/>
  <c r="N564" i="27"/>
  <c r="N562" i="27"/>
  <c r="N563" i="27"/>
  <c r="N560" i="27"/>
  <c r="N561" i="27"/>
  <c r="N559" i="27"/>
  <c r="N558" i="27"/>
  <c r="N557" i="27"/>
  <c r="N556" i="27"/>
  <c r="N553" i="27"/>
  <c r="N552" i="27"/>
  <c r="N551" i="27"/>
  <c r="N550" i="27"/>
  <c r="N549" i="27"/>
  <c r="N548" i="27"/>
  <c r="N555" i="27"/>
  <c r="N554" i="27"/>
  <c r="N547" i="27"/>
  <c r="N546" i="27"/>
  <c r="N545" i="27"/>
  <c r="N544" i="27"/>
  <c r="N543" i="27"/>
  <c r="N542" i="27"/>
  <c r="N541" i="27"/>
  <c r="N540" i="27"/>
  <c r="N539" i="27"/>
  <c r="N538" i="27"/>
  <c r="N537" i="27"/>
  <c r="N536" i="27"/>
  <c r="N535" i="27"/>
  <c r="N534" i="27"/>
  <c r="N531" i="27" l="1"/>
  <c r="N530" i="27"/>
  <c r="N529" i="27"/>
  <c r="N528" i="27"/>
  <c r="N527" i="27"/>
  <c r="N526" i="27"/>
  <c r="N525" i="27"/>
  <c r="N524" i="27"/>
  <c r="N523" i="27"/>
  <c r="N522" i="27"/>
  <c r="N521" i="27"/>
  <c r="N520" i="27"/>
  <c r="N519" i="27"/>
  <c r="N518" i="27"/>
  <c r="N517" i="27"/>
  <c r="N516" i="27"/>
  <c r="N515" i="27"/>
  <c r="N514" i="27"/>
  <c r="N513" i="27"/>
  <c r="N512" i="27"/>
  <c r="N511" i="27"/>
  <c r="N510" i="27"/>
  <c r="N509" i="27"/>
  <c r="N508" i="27"/>
  <c r="N507" i="27"/>
  <c r="N506" i="27"/>
  <c r="N505" i="27"/>
  <c r="N504" i="27"/>
  <c r="N503" i="27"/>
  <c r="N502" i="27"/>
  <c r="N501" i="27"/>
  <c r="N498" i="27" l="1"/>
  <c r="N497" i="27"/>
  <c r="N496" i="27"/>
  <c r="N495" i="27"/>
  <c r="N494" i="27"/>
  <c r="N493" i="27"/>
  <c r="N492" i="27"/>
  <c r="N491" i="27"/>
  <c r="N490" i="27"/>
  <c r="N489" i="27"/>
  <c r="N488" i="27"/>
  <c r="N487" i="27"/>
  <c r="N486" i="27"/>
  <c r="N485" i="27"/>
  <c r="N484" i="27"/>
  <c r="N483" i="27"/>
  <c r="N482" i="27"/>
  <c r="N481" i="27"/>
  <c r="N480" i="27"/>
  <c r="N479" i="27"/>
  <c r="N478" i="27"/>
  <c r="N477" i="27"/>
  <c r="N476" i="27"/>
  <c r="N475" i="27"/>
  <c r="N474" i="27"/>
  <c r="N473" i="27"/>
  <c r="N472" i="27"/>
  <c r="N471" i="27"/>
  <c r="N470" i="27"/>
  <c r="N469" i="27"/>
  <c r="N466" i="27" l="1"/>
  <c r="N465" i="27"/>
  <c r="N464" i="27"/>
  <c r="N463" i="27"/>
  <c r="N462" i="27"/>
  <c r="N461" i="27"/>
  <c r="N460" i="27"/>
  <c r="N459" i="27"/>
  <c r="N458" i="27"/>
  <c r="N457" i="27"/>
  <c r="N456" i="27"/>
  <c r="N455" i="27"/>
  <c r="N454" i="27"/>
  <c r="N453" i="27"/>
  <c r="N452" i="27"/>
  <c r="N451" i="27"/>
  <c r="N450" i="27"/>
  <c r="N449" i="27"/>
  <c r="N448" i="27"/>
  <c r="N447" i="27"/>
  <c r="N446" i="27"/>
  <c r="N445" i="27"/>
  <c r="N444" i="27"/>
  <c r="N443" i="27"/>
  <c r="N442" i="27"/>
  <c r="N441" i="27"/>
  <c r="N440" i="27"/>
  <c r="N439" i="27"/>
  <c r="N438" i="27"/>
  <c r="N437" i="27"/>
  <c r="N434" i="27" l="1"/>
  <c r="N433" i="27"/>
  <c r="N432" i="27"/>
  <c r="N431" i="27"/>
  <c r="N429" i="27" l="1"/>
  <c r="N428" i="27"/>
  <c r="N427" i="27"/>
  <c r="N426" i="27"/>
  <c r="N425" i="27"/>
  <c r="N424" i="27"/>
  <c r="N423" i="27"/>
  <c r="N422" i="27"/>
  <c r="N421" i="27"/>
  <c r="N420" i="27"/>
  <c r="N419" i="27"/>
  <c r="N418" i="27"/>
  <c r="N417" i="27"/>
  <c r="N416" i="27"/>
  <c r="N415" i="27"/>
  <c r="N414" i="27"/>
  <c r="N413" i="27"/>
  <c r="N412" i="27"/>
  <c r="N411" i="27"/>
  <c r="N410" i="27"/>
  <c r="N409" i="27" l="1"/>
  <c r="N408" i="27"/>
  <c r="N407" i="27"/>
  <c r="N406" i="27"/>
  <c r="N405" i="27"/>
  <c r="N402" i="27" l="1"/>
  <c r="N401" i="27"/>
  <c r="N400" i="27"/>
  <c r="N399" i="27"/>
  <c r="N398" i="27"/>
  <c r="N397" i="27"/>
  <c r="N396" i="27"/>
  <c r="N395" i="27"/>
  <c r="N394" i="27"/>
  <c r="N393" i="27"/>
  <c r="N392" i="27"/>
  <c r="N391" i="27"/>
  <c r="N390" i="27"/>
  <c r="N389" i="27"/>
  <c r="N388" i="27"/>
  <c r="N387" i="27"/>
  <c r="D387" i="27" s="1"/>
  <c r="N384" i="27"/>
  <c r="N383" i="27"/>
  <c r="N382" i="27"/>
  <c r="N381" i="27"/>
  <c r="N380" i="27"/>
  <c r="N379" i="27"/>
  <c r="N378" i="27"/>
  <c r="N377" i="27"/>
  <c r="N376" i="27"/>
  <c r="N375" i="27"/>
  <c r="N374" i="27"/>
  <c r="N373" i="27"/>
  <c r="N372" i="27"/>
  <c r="N371" i="27"/>
  <c r="N370" i="27"/>
  <c r="N369" i="27"/>
  <c r="N368" i="27"/>
  <c r="N367" i="27"/>
  <c r="N366" i="27"/>
  <c r="N365" i="27"/>
  <c r="N364" i="27"/>
  <c r="N363" i="27"/>
  <c r="N362" i="27"/>
  <c r="N361" i="27"/>
  <c r="N360" i="27"/>
  <c r="N359" i="27"/>
  <c r="N358" i="27"/>
  <c r="N357" i="27"/>
  <c r="N356" i="27"/>
  <c r="N355" i="27"/>
  <c r="N354" i="27"/>
  <c r="N353" i="27"/>
  <c r="N352" i="27"/>
  <c r="N349" i="27"/>
  <c r="N348" i="27"/>
  <c r="N347" i="27"/>
  <c r="N346" i="27"/>
  <c r="N345" i="27"/>
  <c r="N344" i="27"/>
  <c r="N343" i="27"/>
  <c r="N342" i="27"/>
  <c r="N341" i="27"/>
  <c r="N340" i="27"/>
  <c r="N339" i="27"/>
  <c r="N338" i="27"/>
  <c r="N337" i="27"/>
  <c r="N336" i="27"/>
  <c r="N335" i="27"/>
  <c r="N334" i="27"/>
  <c r="N333" i="27"/>
  <c r="N332" i="27"/>
  <c r="N331" i="27"/>
  <c r="N330" i="27"/>
  <c r="N329" i="27"/>
  <c r="N328" i="27"/>
  <c r="N327" i="27"/>
  <c r="N326" i="27"/>
  <c r="N325" i="27"/>
  <c r="N324" i="27"/>
  <c r="N323" i="27"/>
  <c r="N320" i="27"/>
  <c r="N319" i="27"/>
  <c r="N318" i="27"/>
  <c r="N317" i="27"/>
  <c r="N316" i="27"/>
  <c r="N315" i="27"/>
  <c r="N314" i="27"/>
  <c r="N313" i="27"/>
  <c r="N312" i="27"/>
  <c r="N311" i="27"/>
  <c r="N310" i="27"/>
  <c r="N309" i="27"/>
  <c r="N308" i="27"/>
  <c r="N307" i="27"/>
  <c r="N306" i="27"/>
  <c r="N305" i="27"/>
  <c r="N304" i="27"/>
  <c r="N303" i="27"/>
  <c r="N302" i="27"/>
  <c r="N301" i="27"/>
  <c r="N300" i="27"/>
  <c r="N299" i="27"/>
  <c r="N298" i="27"/>
  <c r="N297" i="27"/>
  <c r="N296" i="27"/>
  <c r="N295" i="27"/>
  <c r="N294" i="27"/>
  <c r="N291" i="27"/>
  <c r="N290" i="27"/>
  <c r="N289" i="27"/>
  <c r="N288" i="27"/>
  <c r="N287" i="27"/>
  <c r="N286" i="27"/>
  <c r="N285" i="27"/>
  <c r="N284" i="27"/>
  <c r="N281" i="27"/>
  <c r="N280" i="27"/>
  <c r="N279" i="27"/>
  <c r="N278" i="27"/>
  <c r="N277" i="27"/>
  <c r="N276" i="27"/>
  <c r="N275" i="27"/>
  <c r="N274" i="27"/>
  <c r="N273" i="27"/>
  <c r="N272" i="27"/>
  <c r="N271" i="27"/>
  <c r="N270" i="27"/>
  <c r="N269" i="27"/>
  <c r="N268" i="27"/>
  <c r="N265" i="27"/>
  <c r="N264" i="27"/>
  <c r="N263" i="27"/>
  <c r="N262" i="27"/>
  <c r="N261" i="27"/>
  <c r="N260" i="27"/>
  <c r="N259" i="27"/>
  <c r="N258" i="27"/>
  <c r="N257" i="27"/>
  <c r="N256" i="27"/>
  <c r="N255" i="27"/>
  <c r="N254" i="27"/>
  <c r="N253" i="27"/>
  <c r="N252" i="27"/>
  <c r="N249" i="27"/>
  <c r="N248" i="27"/>
  <c r="N246" i="27"/>
  <c r="N245" i="27"/>
  <c r="N244" i="27"/>
  <c r="N243" i="27"/>
  <c r="N242" i="27"/>
  <c r="N241" i="27"/>
  <c r="N240" i="27"/>
  <c r="N239" i="27"/>
  <c r="N238" i="27"/>
  <c r="N237" i="27"/>
  <c r="N236" i="27"/>
  <c r="N235" i="27"/>
  <c r="N234" i="27"/>
  <c r="N233" i="27"/>
  <c r="N232" i="27"/>
  <c r="N229" i="27"/>
  <c r="N228" i="27"/>
  <c r="N227" i="27"/>
  <c r="N226" i="27"/>
  <c r="N225" i="27"/>
  <c r="N224" i="27"/>
  <c r="N223" i="27"/>
  <c r="N222" i="27"/>
  <c r="N221" i="27"/>
  <c r="N220" i="27"/>
  <c r="N219" i="27"/>
  <c r="N218" i="27"/>
  <c r="N217" i="27"/>
  <c r="N214" i="27"/>
  <c r="N213" i="27"/>
  <c r="N212" i="27"/>
  <c r="N211" i="27"/>
  <c r="N210" i="27"/>
  <c r="N209" i="27"/>
  <c r="N208" i="27"/>
  <c r="N207" i="27"/>
  <c r="N206" i="27"/>
  <c r="N205" i="27"/>
  <c r="N204" i="27"/>
  <c r="N201" i="27"/>
  <c r="N200" i="27"/>
  <c r="N199" i="27"/>
  <c r="N198" i="27"/>
  <c r="N197" i="27"/>
  <c r="N196" i="27"/>
  <c r="N195" i="27"/>
  <c r="N194" i="27"/>
  <c r="N193" i="27"/>
  <c r="N192" i="27"/>
  <c r="N191" i="27"/>
  <c r="N190" i="27"/>
  <c r="N189" i="27"/>
  <c r="N188" i="27"/>
  <c r="N187" i="27"/>
  <c r="N184" i="27"/>
  <c r="N183" i="27"/>
  <c r="N182" i="27"/>
  <c r="N181" i="27"/>
  <c r="N180" i="27"/>
  <c r="N179" i="27"/>
  <c r="N178" i="27"/>
  <c r="N177" i="27"/>
  <c r="N176" i="27"/>
  <c r="N175" i="27"/>
  <c r="N174" i="27"/>
  <c r="N173" i="27"/>
  <c r="N172" i="27"/>
  <c r="N171" i="27"/>
  <c r="N170" i="27"/>
  <c r="N169" i="27"/>
  <c r="N168" i="27"/>
  <c r="N167" i="27"/>
  <c r="N166" i="27"/>
  <c r="N165" i="27"/>
  <c r="N162" i="27"/>
  <c r="N160" i="27"/>
  <c r="N159" i="27"/>
  <c r="N155" i="27"/>
  <c r="N154" i="27"/>
  <c r="N153" i="27"/>
  <c r="N152" i="27"/>
  <c r="N151" i="27"/>
  <c r="N150" i="27"/>
  <c r="N149" i="27"/>
  <c r="N148" i="27"/>
  <c r="N147" i="27"/>
  <c r="N146" i="27"/>
  <c r="N145" i="27"/>
  <c r="N144" i="27"/>
  <c r="N143" i="27"/>
  <c r="N142" i="27"/>
  <c r="N139" i="27"/>
  <c r="N138" i="27"/>
  <c r="N137" i="27"/>
  <c r="N136" i="27"/>
  <c r="N135" i="27"/>
  <c r="N134" i="27"/>
  <c r="N133" i="27"/>
  <c r="N132" i="27"/>
  <c r="N131" i="27"/>
  <c r="N130" i="27"/>
  <c r="N129" i="27"/>
  <c r="N128" i="27"/>
  <c r="N127" i="27"/>
  <c r="N126" i="27"/>
  <c r="N125" i="27"/>
  <c r="N124" i="27"/>
  <c r="N123" i="27"/>
  <c r="N122" i="27"/>
  <c r="N121" i="27"/>
  <c r="N118" i="27"/>
  <c r="N117" i="27"/>
  <c r="N116" i="27"/>
  <c r="N115" i="27"/>
  <c r="N114" i="27"/>
  <c r="N113" i="27"/>
  <c r="N112" i="27"/>
  <c r="N111" i="27"/>
  <c r="N110" i="27"/>
  <c r="N109" i="27"/>
  <c r="N108" i="27"/>
  <c r="N107" i="27"/>
  <c r="N106" i="27"/>
  <c r="N105" i="27"/>
  <c r="N104" i="27"/>
  <c r="N103" i="27"/>
  <c r="N100" i="27"/>
  <c r="N99" i="27"/>
  <c r="N98" i="27"/>
  <c r="N97" i="27"/>
  <c r="N96" i="27"/>
  <c r="N95" i="27"/>
  <c r="N94" i="27"/>
  <c r="N93" i="27"/>
  <c r="N92" i="27"/>
  <c r="N91" i="27"/>
  <c r="N90" i="27"/>
  <c r="N89" i="27"/>
  <c r="N88" i="27"/>
  <c r="N87" i="27"/>
  <c r="N84" i="27"/>
  <c r="N83" i="27"/>
  <c r="N82" i="27"/>
  <c r="N81" i="27"/>
  <c r="N80" i="27"/>
  <c r="N79" i="27"/>
  <c r="N78" i="27"/>
  <c r="N77" i="27"/>
  <c r="N76" i="27"/>
  <c r="N75" i="27"/>
  <c r="N74" i="27"/>
  <c r="N73" i="27"/>
  <c r="N72" i="27"/>
  <c r="N71" i="27"/>
  <c r="N70" i="27"/>
  <c r="N69" i="27"/>
  <c r="N68" i="27"/>
  <c r="N67" i="27"/>
  <c r="N66" i="27"/>
  <c r="N65" i="27"/>
  <c r="N64" i="27"/>
  <c r="N63" i="27"/>
  <c r="N62" i="27"/>
  <c r="N61" i="27"/>
  <c r="N60" i="27"/>
  <c r="N59" i="27"/>
  <c r="N58" i="27"/>
  <c r="N57" i="27"/>
  <c r="N56" i="27"/>
  <c r="N53" i="27"/>
  <c r="N52" i="27"/>
  <c r="N51" i="27"/>
  <c r="N50" i="27"/>
  <c r="N49" i="27"/>
  <c r="N48" i="27"/>
  <c r="N47" i="27"/>
  <c r="N46" i="27"/>
  <c r="N45" i="27"/>
  <c r="N44" i="27"/>
  <c r="N43" i="27"/>
  <c r="N42" i="27"/>
  <c r="N41" i="27"/>
  <c r="N40" i="27"/>
  <c r="N39" i="27"/>
  <c r="N38" i="27"/>
  <c r="N37" i="27"/>
  <c r="N36" i="27"/>
  <c r="N35" i="27"/>
  <c r="N34" i="27"/>
  <c r="N33" i="27"/>
  <c r="N32" i="27"/>
  <c r="N31" i="27"/>
  <c r="N30" i="27"/>
  <c r="N29" i="27"/>
  <c r="N28" i="27"/>
  <c r="N27" i="27"/>
  <c r="N26" i="27"/>
  <c r="N25" i="27"/>
  <c r="N22" i="27"/>
  <c r="N21" i="27"/>
  <c r="N20" i="27"/>
  <c r="N19" i="27"/>
  <c r="N18" i="27"/>
  <c r="N17" i="27"/>
  <c r="N16" i="27"/>
  <c r="N15" i="27"/>
  <c r="N14" i="27"/>
  <c r="N13" i="27"/>
  <c r="N12" i="27"/>
  <c r="N11" i="27"/>
  <c r="N10" i="27"/>
  <c r="N9" i="27"/>
  <c r="N8" i="27"/>
  <c r="N7" i="27"/>
  <c r="N6" i="27"/>
  <c r="N5" i="27"/>
  <c r="N4" i="27"/>
  <c r="N1129" i="25" l="1"/>
  <c r="N1128" i="25"/>
  <c r="N1127" i="25"/>
  <c r="N1126" i="25"/>
  <c r="N1125" i="25"/>
  <c r="N1123" i="25"/>
  <c r="N1122" i="25"/>
  <c r="N1121" i="25"/>
  <c r="N1120" i="25"/>
  <c r="N1119" i="25"/>
  <c r="N1124" i="25"/>
  <c r="N1118" i="25"/>
  <c r="N1117" i="25"/>
  <c r="N1116" i="25"/>
  <c r="N1115" i="25"/>
  <c r="N1114" i="25"/>
  <c r="N1113" i="25"/>
  <c r="N1110" i="25" l="1"/>
  <c r="N1109" i="25"/>
  <c r="N1108" i="25"/>
  <c r="N1107" i="25"/>
  <c r="N1106" i="25"/>
  <c r="N1105" i="25"/>
  <c r="N1104" i="25"/>
  <c r="N1103" i="25"/>
  <c r="N1102" i="25"/>
  <c r="N1101" i="25"/>
  <c r="N1100" i="25"/>
  <c r="N1099" i="25"/>
  <c r="N1096" i="25" l="1"/>
  <c r="N1095" i="25"/>
  <c r="N1094" i="25"/>
  <c r="N1093" i="25"/>
  <c r="N1092" i="25"/>
  <c r="N1091" i="25"/>
  <c r="N1090" i="25"/>
  <c r="N1089" i="25"/>
  <c r="N1088" i="25"/>
  <c r="N1087" i="25"/>
  <c r="N1086" i="25"/>
  <c r="N1085" i="25"/>
  <c r="N1082" i="25" l="1"/>
  <c r="N1081" i="25"/>
  <c r="N1080" i="25"/>
  <c r="N1079" i="25"/>
  <c r="N1078" i="25"/>
  <c r="N1077" i="25"/>
  <c r="N1076" i="25"/>
  <c r="N1075" i="25"/>
  <c r="N1074" i="25"/>
  <c r="N1073" i="25"/>
  <c r="N1072" i="25"/>
  <c r="N1071" i="25"/>
  <c r="N1070" i="25"/>
  <c r="N1069" i="25"/>
  <c r="N1068" i="25"/>
  <c r="N1067" i="25"/>
  <c r="N1066" i="25"/>
  <c r="N1065" i="25"/>
  <c r="N1064" i="25"/>
  <c r="N1063" i="25"/>
  <c r="N1062" i="25"/>
  <c r="N1061" i="25"/>
  <c r="N1060" i="25"/>
  <c r="N1059" i="25"/>
  <c r="N1058" i="25"/>
  <c r="N1057" i="25"/>
  <c r="N1056" i="25"/>
  <c r="N1055" i="25"/>
  <c r="N1054" i="25"/>
  <c r="N1051" i="25" l="1"/>
  <c r="N1050" i="25"/>
  <c r="N1049" i="25"/>
  <c r="N1048" i="25"/>
  <c r="N1047" i="25"/>
  <c r="N1046" i="25"/>
  <c r="N1045" i="25"/>
  <c r="N1044" i="25"/>
  <c r="N1043" i="25"/>
  <c r="N1042" i="25"/>
  <c r="N1041" i="25"/>
  <c r="N1040" i="25"/>
  <c r="N1039" i="25"/>
  <c r="N1038" i="25"/>
  <c r="N1037" i="25"/>
  <c r="N1036" i="25"/>
  <c r="N1033" i="25"/>
  <c r="N1032" i="25" l="1"/>
  <c r="N1031" i="25"/>
  <c r="N1030" i="25"/>
  <c r="N1029" i="25"/>
  <c r="N1028" i="25"/>
  <c r="N1027" i="25"/>
  <c r="N1026" i="25"/>
  <c r="N1025" i="25"/>
  <c r="N1024" i="25"/>
  <c r="N1023" i="25"/>
  <c r="N1022" i="25"/>
  <c r="N1019" i="25" l="1"/>
  <c r="N1018" i="25"/>
  <c r="N1017" i="25"/>
  <c r="N1016" i="25"/>
  <c r="N1015" i="25"/>
  <c r="N1014" i="25"/>
  <c r="N1013" i="25"/>
  <c r="N1012" i="25"/>
  <c r="N1011" i="25"/>
  <c r="N1010" i="25"/>
  <c r="N1009" i="25"/>
  <c r="N1008" i="25"/>
  <c r="N1007" i="25"/>
  <c r="N1004" i="25" l="1"/>
  <c r="N1003" i="25"/>
  <c r="N1002" i="25"/>
  <c r="N1001" i="25"/>
  <c r="N1000" i="25"/>
  <c r="N999" i="25"/>
  <c r="N998" i="25"/>
  <c r="N997" i="25"/>
  <c r="N996" i="25"/>
  <c r="N995" i="25"/>
  <c r="N994" i="25"/>
  <c r="N993" i="25"/>
  <c r="N992" i="25"/>
  <c r="N991" i="25"/>
  <c r="N990" i="25"/>
  <c r="N989" i="25"/>
  <c r="N986" i="25" l="1"/>
  <c r="N985" i="25"/>
  <c r="N984" i="25"/>
  <c r="N983" i="25"/>
  <c r="N982" i="25"/>
  <c r="N981" i="25"/>
  <c r="N980" i="25"/>
  <c r="N979" i="25"/>
  <c r="N978" i="25"/>
  <c r="N977" i="25"/>
  <c r="N976" i="25"/>
  <c r="N975" i="25"/>
  <c r="N974" i="25"/>
  <c r="N973" i="25"/>
  <c r="N972" i="25"/>
  <c r="N971" i="25"/>
  <c r="N970" i="25"/>
  <c r="N969" i="25"/>
  <c r="N968" i="25"/>
  <c r="N967" i="25"/>
  <c r="N964" i="25" l="1"/>
  <c r="N963" i="25"/>
  <c r="N962" i="25"/>
  <c r="N961" i="25"/>
  <c r="N960" i="25"/>
  <c r="N959" i="25"/>
  <c r="N958" i="25"/>
  <c r="N957" i="25"/>
  <c r="N956" i="25"/>
  <c r="N955" i="25"/>
  <c r="N954" i="25"/>
  <c r="N953" i="25"/>
  <c r="N952" i="25"/>
  <c r="N951" i="25"/>
  <c r="N950" i="25"/>
  <c r="N949" i="25"/>
  <c r="N948" i="25"/>
  <c r="N947" i="25"/>
  <c r="N944" i="25" l="1"/>
  <c r="N943" i="25"/>
  <c r="N942" i="25"/>
  <c r="N941" i="25"/>
  <c r="N940" i="25"/>
  <c r="N939" i="25"/>
  <c r="N938" i="25"/>
  <c r="N937" i="25"/>
  <c r="N936" i="25"/>
  <c r="N935" i="25"/>
  <c r="N934" i="25"/>
  <c r="N933" i="25"/>
  <c r="N932" i="25"/>
  <c r="N931" i="25"/>
  <c r="N930" i="25"/>
  <c r="N929" i="25"/>
  <c r="N928" i="25"/>
  <c r="N927" i="25"/>
  <c r="N926" i="25"/>
  <c r="N925" i="25"/>
  <c r="N924" i="25"/>
  <c r="N923" i="25"/>
  <c r="N922" i="25"/>
  <c r="N919" i="25" l="1"/>
  <c r="N918" i="25"/>
  <c r="N917" i="25"/>
  <c r="N916" i="25"/>
  <c r="N915" i="25"/>
  <c r="N914" i="25"/>
  <c r="N911" i="25"/>
  <c r="N913" i="25"/>
  <c r="N912" i="25"/>
  <c r="N910" i="25"/>
  <c r="N909" i="25"/>
  <c r="N908" i="25"/>
  <c r="N907" i="25"/>
  <c r="N906" i="25"/>
  <c r="N905" i="25"/>
  <c r="N904" i="25"/>
  <c r="N901" i="25" l="1"/>
  <c r="N900" i="25"/>
  <c r="N899" i="25"/>
  <c r="N898" i="25"/>
  <c r="N897" i="25"/>
  <c r="N896" i="25"/>
  <c r="N895" i="25"/>
  <c r="N894" i="25"/>
  <c r="N893" i="25"/>
  <c r="N892" i="25"/>
  <c r="N891" i="25"/>
  <c r="N890" i="25"/>
  <c r="N889" i="25"/>
  <c r="N888" i="25"/>
  <c r="N885" i="25" l="1"/>
  <c r="N884" i="25"/>
  <c r="N883" i="25"/>
  <c r="N882" i="25"/>
  <c r="N881" i="25"/>
  <c r="N880" i="25"/>
  <c r="N879" i="25"/>
  <c r="N878" i="25"/>
  <c r="N877" i="25"/>
  <c r="N876" i="25"/>
  <c r="N875" i="25"/>
  <c r="N874" i="25"/>
  <c r="N871" i="25" l="1"/>
  <c r="N870" i="25" l="1"/>
  <c r="N869" i="25"/>
  <c r="N868" i="25"/>
  <c r="N867" i="25"/>
  <c r="N866" i="25"/>
  <c r="N865" i="25"/>
  <c r="N864" i="25"/>
  <c r="N863" i="25"/>
  <c r="N862" i="25"/>
  <c r="N861" i="25"/>
  <c r="N860" i="25"/>
  <c r="N859" i="25"/>
  <c r="N858" i="25"/>
  <c r="N857" i="25"/>
  <c r="N856" i="25"/>
  <c r="N853" i="25" l="1"/>
  <c r="N852" i="25"/>
  <c r="N851" i="25"/>
  <c r="N850" i="25"/>
  <c r="N849" i="25"/>
  <c r="N848" i="25"/>
  <c r="N847" i="25"/>
  <c r="N846" i="25"/>
  <c r="N845" i="25"/>
  <c r="N844" i="25"/>
  <c r="N843" i="25"/>
  <c r="N842" i="25"/>
  <c r="N841" i="25"/>
  <c r="N838" i="25" l="1"/>
  <c r="N837" i="25"/>
  <c r="N836" i="25"/>
  <c r="N835" i="25"/>
  <c r="N834" i="25"/>
  <c r="N833" i="25"/>
  <c r="N832" i="25"/>
  <c r="N831" i="25"/>
  <c r="N830" i="25"/>
  <c r="N829" i="25"/>
  <c r="N828" i="25"/>
  <c r="N827" i="25"/>
  <c r="N826" i="25"/>
  <c r="N823" i="25" l="1"/>
  <c r="N822" i="25"/>
  <c r="N821" i="25"/>
  <c r="N820" i="25"/>
  <c r="N819" i="25"/>
  <c r="N818" i="25"/>
  <c r="N817" i="25"/>
  <c r="N816" i="25"/>
  <c r="N815" i="25"/>
  <c r="N814" i="25"/>
  <c r="N813" i="25"/>
  <c r="N812" i="25"/>
  <c r="N811" i="25"/>
  <c r="N810" i="25"/>
  <c r="N809" i="25"/>
  <c r="N808" i="25"/>
  <c r="N805" i="25" l="1"/>
  <c r="N804" i="25"/>
  <c r="N803" i="25"/>
  <c r="N802" i="25"/>
  <c r="N801" i="25"/>
  <c r="N800" i="25"/>
  <c r="N799" i="25"/>
  <c r="N798" i="25"/>
  <c r="N797" i="25"/>
  <c r="N796" i="25"/>
  <c r="N795" i="25"/>
  <c r="N794" i="25"/>
  <c r="N793" i="25"/>
  <c r="N792" i="25"/>
  <c r="N791" i="25"/>
  <c r="N790" i="25"/>
  <c r="N789" i="25"/>
  <c r="N788" i="25"/>
  <c r="N785" i="25" l="1"/>
  <c r="N784" i="25"/>
  <c r="N783" i="25"/>
  <c r="N782" i="25"/>
  <c r="N781" i="25"/>
  <c r="N780" i="25"/>
  <c r="N779" i="25"/>
  <c r="N778" i="25"/>
  <c r="N777" i="25"/>
  <c r="N776" i="25"/>
  <c r="N775" i="25"/>
  <c r="N774" i="25"/>
  <c r="N773" i="25"/>
  <c r="N772" i="25"/>
  <c r="N771" i="25"/>
  <c r="N770" i="25"/>
  <c r="N769" i="25"/>
  <c r="N766" i="25" l="1"/>
  <c r="N765" i="25"/>
  <c r="N764" i="25"/>
  <c r="N763" i="25"/>
  <c r="N762" i="25"/>
  <c r="N761" i="25"/>
  <c r="N760" i="25"/>
  <c r="N759" i="25"/>
  <c r="N758" i="25"/>
  <c r="N757" i="25"/>
  <c r="N756" i="25"/>
  <c r="N755" i="25"/>
  <c r="N754" i="25"/>
  <c r="N751" i="25" l="1"/>
  <c r="N750" i="25"/>
  <c r="N749" i="25"/>
  <c r="N748" i="25"/>
  <c r="N747" i="25"/>
  <c r="N746" i="25"/>
  <c r="N745" i="25"/>
  <c r="N744" i="25"/>
  <c r="N743" i="25"/>
  <c r="N742" i="25"/>
  <c r="N741" i="25"/>
  <c r="N740" i="25"/>
  <c r="N737" i="25" l="1"/>
  <c r="N736" i="25"/>
  <c r="N735" i="25"/>
  <c r="N734" i="25"/>
  <c r="N733" i="25"/>
  <c r="N732" i="25"/>
  <c r="N731" i="25"/>
  <c r="N730" i="25"/>
  <c r="N729" i="25"/>
  <c r="N728" i="25"/>
  <c r="N727" i="25"/>
  <c r="N726" i="25"/>
  <c r="N725" i="25"/>
  <c r="N724" i="25"/>
  <c r="N723" i="25"/>
  <c r="N722" i="25"/>
  <c r="N721" i="25"/>
  <c r="N720" i="25"/>
  <c r="N719" i="25"/>
  <c r="N718" i="25"/>
  <c r="N715" i="25" l="1"/>
  <c r="N714" i="25"/>
  <c r="N713" i="25"/>
  <c r="N712" i="25"/>
  <c r="N711" i="25"/>
  <c r="N710" i="25"/>
  <c r="N709" i="25"/>
  <c r="N708" i="25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N48" i="25"/>
  <c r="N49" i="25"/>
  <c r="N50" i="25"/>
  <c r="N51" i="25"/>
  <c r="N52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67" i="25"/>
  <c r="N68" i="25"/>
  <c r="N69" i="25"/>
  <c r="N70" i="25"/>
  <c r="N71" i="25"/>
  <c r="N72" i="25"/>
  <c r="N73" i="25"/>
  <c r="N74" i="25"/>
  <c r="N75" i="25"/>
  <c r="N76" i="25"/>
  <c r="N77" i="25"/>
  <c r="N78" i="25"/>
  <c r="N79" i="25"/>
  <c r="N82" i="25"/>
  <c r="N83" i="25"/>
  <c r="N84" i="25"/>
  <c r="N85" i="25"/>
  <c r="N86" i="25"/>
  <c r="N87" i="25"/>
  <c r="N88" i="25"/>
  <c r="N89" i="25"/>
  <c r="N90" i="25"/>
  <c r="N91" i="25"/>
  <c r="N92" i="25"/>
  <c r="N93" i="25"/>
  <c r="N94" i="25"/>
  <c r="N95" i="25"/>
  <c r="N98" i="25"/>
  <c r="N99" i="25"/>
  <c r="N100" i="25"/>
  <c r="N101" i="25"/>
  <c r="N102" i="25"/>
  <c r="N103" i="25"/>
  <c r="N104" i="25"/>
  <c r="N105" i="25"/>
  <c r="N106" i="25"/>
  <c r="N107" i="25"/>
  <c r="N108" i="25"/>
  <c r="N109" i="25"/>
  <c r="N110" i="25"/>
  <c r="N111" i="25"/>
  <c r="N112" i="25"/>
  <c r="N113" i="25"/>
  <c r="N114" i="25"/>
  <c r="N117" i="25"/>
  <c r="N118" i="25"/>
  <c r="N119" i="25"/>
  <c r="N120" i="25"/>
  <c r="N121" i="25"/>
  <c r="N122" i="25"/>
  <c r="N123" i="25"/>
  <c r="N124" i="25"/>
  <c r="N125" i="25"/>
  <c r="N126" i="25"/>
  <c r="N127" i="25"/>
  <c r="N128" i="25"/>
  <c r="N129" i="25"/>
  <c r="N130" i="25"/>
  <c r="N131" i="25"/>
  <c r="N132" i="25"/>
  <c r="N133" i="25"/>
  <c r="N134" i="25"/>
  <c r="N135" i="25"/>
  <c r="N136" i="25"/>
  <c r="N137" i="25"/>
  <c r="N138" i="25"/>
  <c r="N139" i="25"/>
  <c r="N140" i="25"/>
  <c r="N141" i="25"/>
  <c r="N142" i="25"/>
  <c r="N143" i="25"/>
  <c r="N144" i="25"/>
  <c r="N147" i="25"/>
  <c r="N148" i="25"/>
  <c r="N149" i="25"/>
  <c r="N150" i="25"/>
  <c r="N151" i="25"/>
  <c r="N152" i="25"/>
  <c r="N153" i="25"/>
  <c r="N154" i="25"/>
  <c r="N155" i="25"/>
  <c r="N156" i="25"/>
  <c r="N157" i="25"/>
  <c r="N160" i="25"/>
  <c r="N161" i="25"/>
  <c r="N162" i="25"/>
  <c r="N163" i="25"/>
  <c r="N164" i="25"/>
  <c r="N165" i="25"/>
  <c r="N166" i="25"/>
  <c r="N167" i="25"/>
  <c r="N168" i="25"/>
  <c r="N169" i="25"/>
  <c r="N170" i="25"/>
  <c r="N171" i="25"/>
  <c r="N174" i="25"/>
  <c r="N175" i="25"/>
  <c r="N176" i="25"/>
  <c r="N177" i="25"/>
  <c r="N178" i="25"/>
  <c r="N179" i="25"/>
  <c r="N180" i="25"/>
  <c r="N181" i="25"/>
  <c r="N182" i="25"/>
  <c r="N183" i="25"/>
  <c r="N184" i="25"/>
  <c r="N185" i="25"/>
  <c r="N186" i="25"/>
  <c r="N187" i="25"/>
  <c r="N188" i="25"/>
  <c r="N189" i="25"/>
  <c r="N190" i="25"/>
  <c r="N191" i="25"/>
  <c r="N194" i="25"/>
  <c r="N195" i="25"/>
  <c r="N196" i="25"/>
  <c r="N197" i="25"/>
  <c r="N198" i="25"/>
  <c r="N199" i="25"/>
  <c r="N200" i="25"/>
  <c r="N201" i="25"/>
  <c r="N202" i="25"/>
  <c r="N203" i="25"/>
  <c r="N204" i="25"/>
  <c r="N205" i="25"/>
  <c r="N206" i="25"/>
  <c r="N207" i="25"/>
  <c r="N208" i="25"/>
  <c r="N209" i="25"/>
  <c r="N210" i="25"/>
  <c r="N211" i="25"/>
  <c r="N212" i="25"/>
  <c r="N213" i="25"/>
  <c r="N214" i="25"/>
  <c r="N215" i="25"/>
  <c r="N216" i="25"/>
  <c r="N217" i="25"/>
  <c r="N218" i="25"/>
  <c r="N219" i="25"/>
  <c r="N222" i="25"/>
  <c r="N223" i="25"/>
  <c r="N224" i="25"/>
  <c r="N225" i="25"/>
  <c r="N226" i="25"/>
  <c r="N227" i="25"/>
  <c r="N228" i="25"/>
  <c r="N229" i="25"/>
  <c r="N230" i="25"/>
  <c r="N231" i="25"/>
  <c r="N232" i="25"/>
  <c r="N233" i="25"/>
  <c r="N234" i="25"/>
  <c r="N235" i="25"/>
  <c r="N238" i="25"/>
  <c r="N239" i="25"/>
  <c r="N240" i="25"/>
  <c r="N241" i="25"/>
  <c r="N242" i="25"/>
  <c r="N243" i="25"/>
  <c r="N244" i="25"/>
  <c r="N245" i="25"/>
  <c r="N246" i="25"/>
  <c r="N247" i="25"/>
  <c r="N248" i="25"/>
  <c r="N249" i="25"/>
  <c r="N252" i="25"/>
  <c r="N253" i="25"/>
  <c r="N254" i="25"/>
  <c r="N255" i="25"/>
  <c r="N256" i="25"/>
  <c r="N257" i="25"/>
  <c r="N258" i="25"/>
  <c r="N259" i="25"/>
  <c r="N260" i="25"/>
  <c r="N261" i="25"/>
  <c r="N262" i="25"/>
  <c r="N263" i="25"/>
  <c r="N264" i="25"/>
  <c r="N265" i="25"/>
  <c r="N266" i="25"/>
  <c r="N267" i="25"/>
  <c r="N268" i="25"/>
  <c r="N269" i="25"/>
  <c r="N272" i="25"/>
  <c r="N273" i="25"/>
  <c r="N274" i="25"/>
  <c r="N275" i="25"/>
  <c r="N276" i="25"/>
  <c r="N277" i="25"/>
  <c r="N278" i="25"/>
  <c r="N279" i="25"/>
  <c r="N280" i="25"/>
  <c r="N281" i="25"/>
  <c r="N282" i="25"/>
  <c r="N283" i="25"/>
  <c r="N284" i="25"/>
  <c r="N285" i="25"/>
  <c r="N286" i="25"/>
  <c r="N287" i="25"/>
  <c r="N288" i="25"/>
  <c r="N289" i="25"/>
  <c r="N292" i="25"/>
  <c r="N293" i="25"/>
  <c r="N294" i="25"/>
  <c r="N295" i="25"/>
  <c r="N296" i="25"/>
  <c r="N297" i="25"/>
  <c r="N298" i="25"/>
  <c r="N299" i="25"/>
  <c r="N300" i="25"/>
  <c r="N301" i="25"/>
  <c r="N302" i="25"/>
  <c r="N303" i="25"/>
  <c r="N304" i="25"/>
  <c r="N305" i="25"/>
  <c r="N306" i="25"/>
  <c r="N312" i="25"/>
  <c r="N313" i="25"/>
  <c r="N315" i="25"/>
  <c r="N316" i="25"/>
  <c r="N317" i="25"/>
  <c r="N318" i="25"/>
  <c r="N319" i="25"/>
  <c r="N320" i="25"/>
  <c r="N321" i="25"/>
  <c r="N322" i="25"/>
  <c r="N323" i="25"/>
  <c r="N324" i="25"/>
  <c r="N325" i="25"/>
  <c r="N326" i="25"/>
  <c r="N327" i="25"/>
  <c r="N328" i="25"/>
  <c r="N329" i="25"/>
  <c r="N330" i="25"/>
  <c r="N333" i="25"/>
  <c r="N334" i="25"/>
  <c r="N335" i="25"/>
  <c r="N336" i="25"/>
  <c r="N337" i="25"/>
  <c r="N338" i="25"/>
  <c r="N339" i="25"/>
  <c r="N340" i="25"/>
  <c r="N341" i="25"/>
  <c r="N342" i="25"/>
  <c r="N343" i="25"/>
  <c r="N344" i="25"/>
  <c r="N345" i="25"/>
  <c r="N346" i="25"/>
  <c r="N347" i="25"/>
  <c r="N348" i="25"/>
  <c r="N349" i="25"/>
  <c r="N350" i="25"/>
  <c r="N351" i="25"/>
  <c r="N352" i="25"/>
  <c r="N353" i="25"/>
  <c r="N354" i="25"/>
  <c r="N357" i="25"/>
  <c r="N358" i="25"/>
  <c r="N359" i="25"/>
  <c r="N360" i="25"/>
  <c r="N361" i="25"/>
  <c r="N362" i="25"/>
  <c r="N363" i="25"/>
  <c r="N364" i="25"/>
  <c r="N365" i="25"/>
  <c r="N366" i="25"/>
  <c r="N367" i="25"/>
  <c r="N368" i="25"/>
  <c r="N369" i="25"/>
  <c r="N370" i="25"/>
  <c r="N371" i="25"/>
  <c r="N372" i="25"/>
  <c r="N375" i="25"/>
  <c r="N376" i="25"/>
  <c r="N377" i="25"/>
  <c r="N378" i="25"/>
  <c r="N379" i="25"/>
  <c r="N380" i="25"/>
  <c r="N381" i="25"/>
  <c r="N382" i="25"/>
  <c r="N383" i="25"/>
  <c r="N384" i="25"/>
  <c r="N385" i="25"/>
  <c r="N386" i="25"/>
  <c r="N387" i="25"/>
  <c r="N388" i="25"/>
  <c r="N389" i="25"/>
  <c r="N390" i="25"/>
  <c r="N391" i="25"/>
  <c r="N392" i="25"/>
  <c r="N393" i="25"/>
  <c r="N394" i="25"/>
  <c r="N395" i="25"/>
  <c r="N396" i="25"/>
  <c r="N397" i="25"/>
  <c r="N398" i="25"/>
  <c r="N399" i="25"/>
  <c r="N400" i="25"/>
  <c r="N401" i="25"/>
  <c r="N404" i="25"/>
  <c r="N405" i="25"/>
  <c r="N406" i="25"/>
  <c r="N407" i="25"/>
  <c r="N408" i="25"/>
  <c r="N409" i="25"/>
  <c r="N410" i="25"/>
  <c r="N411" i="25"/>
  <c r="N412" i="25"/>
  <c r="N413" i="25"/>
  <c r="N414" i="25"/>
  <c r="N415" i="25"/>
  <c r="N416" i="25"/>
  <c r="N417" i="25"/>
  <c r="N418" i="25"/>
  <c r="N419" i="25"/>
  <c r="N420" i="25"/>
  <c r="N421" i="25"/>
  <c r="N422" i="25"/>
  <c r="N423" i="25"/>
  <c r="N424" i="25"/>
  <c r="N425" i="25"/>
  <c r="N426" i="25"/>
  <c r="N427" i="25"/>
  <c r="N428" i="25"/>
  <c r="N429" i="25"/>
  <c r="N430" i="25"/>
  <c r="N433" i="25"/>
  <c r="N435" i="25"/>
  <c r="N436" i="25"/>
  <c r="N437" i="25"/>
  <c r="N438" i="25"/>
  <c r="N439" i="25"/>
  <c r="N440" i="25"/>
  <c r="N441" i="25"/>
  <c r="N442" i="25"/>
  <c r="N443" i="25"/>
  <c r="N444" i="25"/>
  <c r="N445" i="25"/>
  <c r="N446" i="25"/>
  <c r="N447" i="25"/>
  <c r="N448" i="25"/>
  <c r="N449" i="25"/>
  <c r="N450" i="25"/>
  <c r="N451" i="25"/>
  <c r="N452" i="25"/>
  <c r="N453" i="25"/>
  <c r="N454" i="25"/>
  <c r="N455" i="25"/>
  <c r="N456" i="25"/>
  <c r="N457" i="25"/>
  <c r="N458" i="25"/>
  <c r="N459" i="25"/>
  <c r="N462" i="25"/>
  <c r="N463" i="25"/>
  <c r="N464" i="25"/>
  <c r="N465" i="25"/>
  <c r="N466" i="25"/>
  <c r="N467" i="25"/>
  <c r="N468" i="25"/>
  <c r="N469" i="25"/>
  <c r="N470" i="25"/>
  <c r="N471" i="25"/>
  <c r="N472" i="25"/>
  <c r="N473" i="25"/>
  <c r="N474" i="25"/>
  <c r="N475" i="25"/>
  <c r="N476" i="25"/>
  <c r="N477" i="25"/>
  <c r="N478" i="25"/>
  <c r="N479" i="25"/>
  <c r="N480" i="25"/>
  <c r="N481" i="25"/>
  <c r="N482" i="25"/>
  <c r="N483" i="25"/>
  <c r="N484" i="25"/>
  <c r="N485" i="25"/>
  <c r="N486" i="25"/>
  <c r="N487" i="25"/>
  <c r="N488" i="25"/>
  <c r="N491" i="25"/>
  <c r="N492" i="25"/>
  <c r="N493" i="25"/>
  <c r="N494" i="25"/>
  <c r="N495" i="25"/>
  <c r="N496" i="25"/>
  <c r="N497" i="25"/>
  <c r="N498" i="25"/>
  <c r="N499" i="25"/>
  <c r="N509" i="25"/>
  <c r="N510" i="25"/>
  <c r="N511" i="25"/>
  <c r="N512" i="25"/>
  <c r="N513" i="25"/>
  <c r="N514" i="25"/>
  <c r="N515" i="25"/>
  <c r="N516" i="25"/>
  <c r="N517" i="25"/>
  <c r="N521" i="25"/>
  <c r="N522" i="25"/>
  <c r="N523" i="25"/>
  <c r="N524" i="25"/>
  <c r="N525" i="25"/>
  <c r="N526" i="25"/>
  <c r="N527" i="25"/>
  <c r="N528" i="25"/>
  <c r="N529" i="25"/>
  <c r="N549" i="25"/>
  <c r="N550" i="25"/>
  <c r="N551" i="25"/>
  <c r="N552" i="25"/>
  <c r="N553" i="25"/>
  <c r="N554" i="25"/>
  <c r="N555" i="25"/>
  <c r="N556" i="25"/>
  <c r="N557" i="25"/>
  <c r="N558" i="25"/>
  <c r="N559" i="25"/>
  <c r="N560" i="25"/>
  <c r="N561" i="25"/>
  <c r="N562" i="25"/>
  <c r="N565" i="25"/>
  <c r="N566" i="25"/>
  <c r="N567" i="25"/>
  <c r="N568" i="25"/>
  <c r="N569" i="25"/>
  <c r="N570" i="25"/>
  <c r="N571" i="25"/>
  <c r="N572" i="25"/>
  <c r="N573" i="25"/>
  <c r="N574" i="25"/>
  <c r="N575" i="25"/>
  <c r="N576" i="25"/>
  <c r="N577" i="25"/>
  <c r="N578" i="25"/>
  <c r="N579" i="25"/>
  <c r="N580" i="25"/>
  <c r="N581" i="25"/>
  <c r="N582" i="25"/>
  <c r="N583" i="25"/>
  <c r="N584" i="25"/>
  <c r="N585" i="25"/>
  <c r="N586" i="25"/>
  <c r="N587" i="25"/>
  <c r="N588" i="25"/>
  <c r="N589" i="25"/>
  <c r="N592" i="25"/>
  <c r="N593" i="25"/>
  <c r="N594" i="25"/>
  <c r="N595" i="25"/>
  <c r="N596" i="25"/>
  <c r="N597" i="25"/>
  <c r="N598" i="25"/>
  <c r="N599" i="25"/>
  <c r="N600" i="25"/>
  <c r="N601" i="25"/>
  <c r="N602" i="25"/>
  <c r="N603" i="25"/>
  <c r="N604" i="25"/>
  <c r="N605" i="25"/>
  <c r="N606" i="25"/>
  <c r="N607" i="25"/>
  <c r="N608" i="25"/>
  <c r="N611" i="25"/>
  <c r="N612" i="25"/>
  <c r="N613" i="25"/>
  <c r="N614" i="25"/>
  <c r="N615" i="25"/>
  <c r="N616" i="25"/>
  <c r="N617" i="25"/>
  <c r="N618" i="25"/>
  <c r="N621" i="25"/>
  <c r="N622" i="25"/>
  <c r="N623" i="25"/>
  <c r="N624" i="25"/>
  <c r="N625" i="25"/>
  <c r="N626" i="25"/>
  <c r="N627" i="25"/>
  <c r="N628" i="25"/>
  <c r="N629" i="25"/>
  <c r="N630" i="25"/>
  <c r="N631" i="25"/>
  <c r="N632" i="25"/>
  <c r="N633" i="25"/>
  <c r="N634" i="25"/>
  <c r="N635" i="25"/>
  <c r="N636" i="25"/>
  <c r="N637" i="25"/>
  <c r="N638" i="25"/>
  <c r="N639" i="25"/>
  <c r="N640" i="25"/>
  <c r="N641" i="25"/>
  <c r="N644" i="25"/>
  <c r="N645" i="25"/>
  <c r="N646" i="25"/>
  <c r="N647" i="25"/>
  <c r="N648" i="25"/>
  <c r="N649" i="25"/>
  <c r="N650" i="25"/>
  <c r="N651" i="25"/>
  <c r="N652" i="25"/>
  <c r="N653" i="25"/>
  <c r="N654" i="25"/>
  <c r="N655" i="25"/>
  <c r="N656" i="25"/>
  <c r="N657" i="25"/>
  <c r="N658" i="25"/>
  <c r="N661" i="25"/>
  <c r="N662" i="25"/>
  <c r="N663" i="25"/>
  <c r="N664" i="25"/>
  <c r="N665" i="25"/>
  <c r="N666" i="25"/>
  <c r="N667" i="25"/>
  <c r="N668" i="25"/>
  <c r="N669" i="25"/>
  <c r="N670" i="25"/>
  <c r="N671" i="25"/>
  <c r="N672" i="25"/>
  <c r="N673" i="25"/>
  <c r="N674" i="25"/>
  <c r="N675" i="25"/>
  <c r="N676" i="25"/>
  <c r="N677" i="25"/>
  <c r="N678" i="25"/>
  <c r="N679" i="25"/>
  <c r="N682" i="25"/>
  <c r="N683" i="25"/>
  <c r="N684" i="25"/>
  <c r="N685" i="25"/>
  <c r="N686" i="25"/>
  <c r="N687" i="25"/>
  <c r="N688" i="25"/>
  <c r="N689" i="25"/>
  <c r="N690" i="25"/>
  <c r="N691" i="25"/>
  <c r="N692" i="25"/>
  <c r="N693" i="25"/>
  <c r="N694" i="25"/>
  <c r="N695" i="25"/>
  <c r="N696" i="25"/>
  <c r="N697" i="25"/>
  <c r="N700" i="25"/>
  <c r="N701" i="25"/>
  <c r="N702" i="25"/>
  <c r="N703" i="25"/>
  <c r="N704" i="25"/>
  <c r="N705" i="25"/>
  <c r="N706" i="25"/>
  <c r="N707" i="25"/>
  <c r="N970" i="24" l="1"/>
  <c r="N969" i="24"/>
  <c r="N968" i="24"/>
  <c r="N967" i="24"/>
  <c r="N966" i="24"/>
  <c r="N965" i="24"/>
  <c r="N964" i="24"/>
  <c r="N963" i="24"/>
  <c r="N962" i="24"/>
  <c r="N961" i="24"/>
  <c r="N960" i="24"/>
  <c r="N959" i="24"/>
  <c r="N958" i="24"/>
  <c r="N957" i="24"/>
  <c r="N956" i="24"/>
  <c r="N955" i="24"/>
  <c r="N954" i="24"/>
  <c r="N952" i="24" l="1"/>
  <c r="N951" i="24"/>
  <c r="N950" i="24"/>
  <c r="N949" i="24"/>
  <c r="N948" i="24"/>
  <c r="N947" i="24"/>
  <c r="N946" i="24"/>
  <c r="N945" i="24"/>
  <c r="N944" i="24"/>
  <c r="N943" i="24"/>
  <c r="N942" i="24"/>
  <c r="N941" i="24"/>
  <c r="N940" i="24"/>
  <c r="N938" i="24" l="1"/>
  <c r="N937" i="24"/>
  <c r="N936" i="24"/>
  <c r="N935" i="24"/>
  <c r="N934" i="24"/>
  <c r="N933" i="24"/>
  <c r="N931" i="24"/>
  <c r="N932" i="24"/>
  <c r="N930" i="24"/>
  <c r="N929" i="24"/>
  <c r="N928" i="24"/>
  <c r="N927" i="24"/>
  <c r="N926" i="24"/>
  <c r="N925" i="24"/>
  <c r="N924" i="24"/>
  <c r="N920" i="24" l="1"/>
  <c r="N919" i="24"/>
  <c r="N918" i="24"/>
  <c r="N917" i="24"/>
  <c r="N916" i="24"/>
  <c r="N914" i="24"/>
  <c r="N913" i="24"/>
  <c r="N911" i="24"/>
  <c r="N921" i="24"/>
  <c r="N915" i="24"/>
  <c r="N912" i="24"/>
  <c r="N910" i="24"/>
  <c r="N909" i="24"/>
  <c r="N908" i="24"/>
  <c r="N907" i="24"/>
  <c r="N906" i="24"/>
  <c r="N905" i="24"/>
  <c r="N903" i="24" l="1"/>
  <c r="N902" i="24"/>
  <c r="N901" i="24"/>
  <c r="N900" i="24"/>
  <c r="N899" i="24"/>
  <c r="N898" i="24"/>
  <c r="N897" i="24"/>
  <c r="N896" i="24"/>
  <c r="N895" i="24"/>
  <c r="N894" i="24"/>
  <c r="N893" i="24"/>
  <c r="N892" i="24"/>
  <c r="N891" i="24"/>
  <c r="N889" i="24" l="1"/>
  <c r="N888" i="24"/>
  <c r="N887" i="24"/>
  <c r="N886" i="24"/>
  <c r="N885" i="24"/>
  <c r="N884" i="24"/>
  <c r="N883" i="24"/>
  <c r="N882" i="24"/>
  <c r="N881" i="24"/>
  <c r="N880" i="24"/>
  <c r="N879" i="24"/>
  <c r="N878" i="24"/>
  <c r="N877" i="24"/>
  <c r="N876" i="24"/>
  <c r="N875" i="24"/>
  <c r="N874" i="24"/>
  <c r="N873" i="24"/>
  <c r="N872" i="24"/>
  <c r="N869" i="24" l="1"/>
  <c r="N868" i="24"/>
  <c r="N867" i="24"/>
  <c r="N866" i="24"/>
  <c r="N865" i="24"/>
  <c r="N864" i="24"/>
  <c r="N863" i="24"/>
  <c r="N862" i="24"/>
  <c r="N861" i="24"/>
  <c r="N860" i="24"/>
  <c r="N859" i="24"/>
  <c r="N858" i="24"/>
  <c r="N857" i="24"/>
  <c r="N856" i="24"/>
  <c r="N855" i="24"/>
  <c r="N854" i="24"/>
  <c r="N851" i="24" l="1"/>
  <c r="N850" i="24"/>
  <c r="N849" i="24"/>
  <c r="N848" i="24"/>
  <c r="N847" i="24"/>
  <c r="N846" i="24"/>
  <c r="N845" i="24"/>
  <c r="N844" i="24"/>
  <c r="N843" i="24"/>
  <c r="N842" i="24"/>
  <c r="N841" i="24"/>
  <c r="N840" i="24"/>
  <c r="N839" i="24"/>
  <c r="N838" i="24"/>
  <c r="N837" i="24"/>
  <c r="N836" i="24"/>
  <c r="N832" i="24" l="1"/>
  <c r="N831" i="24"/>
  <c r="N830" i="24"/>
  <c r="N829" i="24"/>
  <c r="N828" i="24"/>
  <c r="N827" i="24"/>
  <c r="N826" i="24"/>
  <c r="N825" i="24"/>
  <c r="N824" i="24"/>
  <c r="N823" i="24"/>
  <c r="N822" i="24"/>
  <c r="N821" i="24"/>
  <c r="N820" i="24"/>
  <c r="N819" i="24"/>
  <c r="N818" i="24"/>
  <c r="N817" i="24"/>
  <c r="N816" i="24"/>
  <c r="N815" i="24"/>
  <c r="N814" i="24"/>
  <c r="N813" i="24"/>
  <c r="N812" i="24"/>
  <c r="N809" i="24" l="1"/>
  <c r="N808" i="24"/>
  <c r="N807" i="24"/>
  <c r="N806" i="24"/>
  <c r="N805" i="24"/>
  <c r="N804" i="24"/>
  <c r="N803" i="24"/>
  <c r="N802" i="24"/>
  <c r="N801" i="24"/>
  <c r="N800" i="24"/>
  <c r="N799" i="24"/>
  <c r="N798" i="24"/>
  <c r="N797" i="24"/>
  <c r="N796" i="24"/>
  <c r="N795" i="24"/>
  <c r="N794" i="24"/>
  <c r="N793" i="24"/>
  <c r="N791" i="24" l="1"/>
  <c r="N790" i="24"/>
  <c r="N789" i="24"/>
  <c r="N788" i="24"/>
  <c r="N787" i="24"/>
  <c r="N786" i="24"/>
  <c r="N785" i="24"/>
  <c r="N784" i="24" l="1"/>
  <c r="N783" i="24"/>
  <c r="N782" i="24"/>
  <c r="N781" i="24"/>
  <c r="N780" i="24"/>
  <c r="N779" i="24"/>
  <c r="N777" i="24" l="1"/>
  <c r="N776" i="24"/>
  <c r="N775" i="24"/>
  <c r="N774" i="24"/>
  <c r="N773" i="24"/>
  <c r="N772" i="24"/>
  <c r="N771" i="24"/>
  <c r="N770" i="24"/>
  <c r="N769" i="24"/>
  <c r="N768" i="24"/>
  <c r="N767" i="24"/>
  <c r="N766" i="24"/>
  <c r="N765" i="24"/>
  <c r="N764" i="24"/>
  <c r="N763" i="24"/>
  <c r="N760" i="24" l="1"/>
  <c r="N759" i="24"/>
  <c r="N758" i="24"/>
  <c r="N757" i="24"/>
  <c r="N756" i="24"/>
  <c r="N755" i="24"/>
  <c r="N754" i="24"/>
  <c r="N753" i="24"/>
  <c r="N752" i="24"/>
  <c r="N750" i="24"/>
  <c r="N751" i="24"/>
  <c r="N749" i="24"/>
  <c r="N748" i="24"/>
  <c r="N747" i="24"/>
  <c r="N746" i="24"/>
  <c r="N745" i="24"/>
  <c r="N744" i="24"/>
  <c r="N742" i="24" l="1"/>
  <c r="N741" i="24"/>
  <c r="N740" i="24"/>
  <c r="N739" i="24"/>
  <c r="N738" i="24"/>
  <c r="N737" i="24"/>
  <c r="N736" i="24"/>
  <c r="N735" i="24"/>
  <c r="N734" i="24"/>
  <c r="N733" i="24"/>
  <c r="N732" i="24"/>
  <c r="N731" i="24"/>
  <c r="N730" i="24"/>
  <c r="N728" i="24" l="1"/>
  <c r="N727" i="24"/>
  <c r="N726" i="24"/>
  <c r="N725" i="24"/>
  <c r="N724" i="24"/>
  <c r="N723" i="24"/>
  <c r="N722" i="24"/>
  <c r="N721" i="24"/>
  <c r="N720" i="24"/>
  <c r="N719" i="24"/>
  <c r="N718" i="24"/>
  <c r="N717" i="24"/>
  <c r="N716" i="24"/>
  <c r="N715" i="24"/>
  <c r="N712" i="24" l="1"/>
  <c r="N711" i="24"/>
  <c r="N710" i="24"/>
  <c r="N709" i="24"/>
  <c r="N708" i="24"/>
  <c r="N707" i="24"/>
  <c r="N706" i="24"/>
  <c r="N705" i="24"/>
  <c r="N704" i="24"/>
  <c r="N703" i="24"/>
  <c r="N702" i="24"/>
  <c r="N701" i="24"/>
  <c r="N700" i="24"/>
  <c r="N698" i="24" l="1"/>
  <c r="N697" i="24"/>
  <c r="N696" i="24"/>
  <c r="N695" i="24"/>
  <c r="N694" i="24"/>
  <c r="N693" i="24"/>
  <c r="N692" i="24"/>
  <c r="N691" i="24"/>
  <c r="N690" i="24"/>
  <c r="N689" i="24"/>
  <c r="N688" i="24"/>
  <c r="N687" i="24"/>
  <c r="N686" i="24"/>
  <c r="N685" i="24"/>
  <c r="N684" i="24"/>
  <c r="N683" i="24"/>
  <c r="N682" i="24"/>
  <c r="N678" i="24" l="1"/>
  <c r="N677" i="24"/>
  <c r="N676" i="24"/>
  <c r="N675" i="24"/>
  <c r="N674" i="24"/>
  <c r="N673" i="24"/>
  <c r="N672" i="24"/>
  <c r="N671" i="24"/>
  <c r="N669" i="24"/>
  <c r="N668" i="24"/>
  <c r="N667" i="24" l="1"/>
  <c r="N666" i="24"/>
  <c r="N665" i="24"/>
  <c r="N679" i="24"/>
  <c r="N670" i="24"/>
  <c r="N664" i="24"/>
  <c r="N663" i="24"/>
  <c r="N661" i="24" l="1"/>
  <c r="N660" i="24"/>
  <c r="N659" i="24"/>
  <c r="N658" i="24"/>
  <c r="N657" i="24"/>
  <c r="N656" i="24"/>
  <c r="N655" i="24"/>
  <c r="N654" i="24"/>
  <c r="N653" i="24" l="1"/>
  <c r="N652" i="24"/>
  <c r="N651" i="24"/>
  <c r="N650" i="24"/>
  <c r="N649" i="24"/>
  <c r="N648" i="24"/>
  <c r="N646" i="24" l="1"/>
  <c r="N645" i="24"/>
  <c r="N644" i="24"/>
  <c r="N643" i="24"/>
  <c r="N642" i="24"/>
  <c r="N641" i="24"/>
  <c r="N640" i="24"/>
  <c r="N639" i="24"/>
  <c r="N638" i="24"/>
  <c r="N637" i="24"/>
  <c r="N636" i="24"/>
  <c r="N635" i="24"/>
  <c r="N634" i="24"/>
  <c r="N633" i="24"/>
  <c r="N630" i="24" l="1"/>
  <c r="N629" i="24"/>
  <c r="N628" i="24"/>
  <c r="N627" i="24"/>
  <c r="N626" i="24"/>
  <c r="N625" i="24"/>
  <c r="N624" i="24"/>
  <c r="N623" i="24"/>
  <c r="N622" i="24"/>
  <c r="N619" i="24"/>
  <c r="N616" i="24" l="1"/>
  <c r="N615" i="24"/>
  <c r="N618" i="24"/>
  <c r="N617" i="24"/>
  <c r="N614" i="24"/>
  <c r="N613" i="24"/>
  <c r="N612" i="24"/>
  <c r="N611" i="24"/>
  <c r="N610" i="24"/>
  <c r="N608" i="24" l="1"/>
  <c r="N607" i="24"/>
  <c r="N606" i="24"/>
  <c r="N605" i="24"/>
  <c r="N604" i="24"/>
  <c r="N603" i="24"/>
  <c r="N602" i="24"/>
  <c r="N601" i="24"/>
  <c r="N600" i="24"/>
  <c r="N599" i="24"/>
  <c r="N598" i="24"/>
  <c r="N597" i="24"/>
  <c r="N596" i="24"/>
  <c r="N595" i="24"/>
  <c r="N594" i="24"/>
  <c r="N593" i="24"/>
  <c r="N592" i="24"/>
  <c r="N591" i="24"/>
  <c r="N590" i="24"/>
  <c r="N587" i="24" l="1"/>
  <c r="N586" i="24"/>
  <c r="N585" i="24"/>
  <c r="N584" i="24"/>
  <c r="N581" i="24"/>
  <c r="N580" i="24"/>
  <c r="N579" i="24"/>
  <c r="N578" i="24"/>
  <c r="N577" i="24"/>
  <c r="N583" i="24"/>
  <c r="N582" i="24"/>
  <c r="N576" i="24"/>
  <c r="N575" i="24" l="1"/>
  <c r="N574" i="24"/>
  <c r="N573" i="24"/>
  <c r="N572" i="24"/>
  <c r="N571" i="24"/>
  <c r="N570" i="24"/>
  <c r="N568" i="24" l="1"/>
  <c r="N567" i="24"/>
  <c r="N566" i="24"/>
  <c r="N565" i="24"/>
  <c r="N564" i="24"/>
  <c r="N563" i="24"/>
  <c r="N562" i="24"/>
  <c r="N561" i="24"/>
  <c r="N560" i="24"/>
  <c r="N558" i="24"/>
  <c r="N557" i="24"/>
  <c r="N556" i="24"/>
  <c r="N559" i="24"/>
  <c r="N555" i="24"/>
  <c r="N554" i="24"/>
  <c r="N553" i="24"/>
  <c r="N552" i="24"/>
  <c r="N551" i="24"/>
  <c r="N550" i="24"/>
  <c r="N549" i="24"/>
  <c r="N548" i="24"/>
  <c r="N546" i="24" l="1"/>
  <c r="N545" i="24"/>
  <c r="N544" i="24"/>
  <c r="N543" i="24"/>
  <c r="N542" i="24"/>
  <c r="N541" i="24"/>
  <c r="N540" i="24"/>
  <c r="N539" i="24"/>
  <c r="N538" i="24"/>
  <c r="N537" i="24"/>
  <c r="N536" i="24"/>
  <c r="N535" i="24"/>
  <c r="N534" i="24"/>
  <c r="N533" i="24"/>
  <c r="N532" i="24"/>
  <c r="N531" i="24"/>
  <c r="N530" i="24"/>
  <c r="N527" i="24" l="1"/>
  <c r="N526" i="24"/>
  <c r="N525" i="24"/>
  <c r="N524" i="24"/>
  <c r="N523" i="24"/>
  <c r="N522" i="24"/>
  <c r="N521" i="24"/>
  <c r="N520" i="24"/>
  <c r="N519" i="24"/>
  <c r="N518" i="24"/>
  <c r="N517" i="24"/>
  <c r="N516" i="24"/>
  <c r="N515" i="24"/>
  <c r="N513" i="24"/>
  <c r="N514" i="24"/>
  <c r="N512" i="24"/>
  <c r="N511" i="24"/>
  <c r="N510" i="24"/>
  <c r="N509" i="24"/>
  <c r="N508" i="24"/>
  <c r="N507" i="24"/>
  <c r="N506" i="24"/>
  <c r="N505" i="24"/>
  <c r="N503" i="24" l="1"/>
  <c r="N502" i="24"/>
  <c r="N501" i="24"/>
  <c r="N500" i="24"/>
  <c r="N499" i="24"/>
  <c r="N498" i="24"/>
  <c r="N497" i="24"/>
  <c r="N496" i="24"/>
  <c r="N495" i="24"/>
  <c r="N493" i="24" l="1"/>
  <c r="N492" i="24"/>
  <c r="N491" i="24"/>
  <c r="N490" i="24"/>
  <c r="N489" i="24"/>
  <c r="N488" i="24"/>
  <c r="N487" i="24"/>
  <c r="N486" i="24"/>
  <c r="N485" i="24"/>
  <c r="N484" i="24"/>
  <c r="N483" i="24"/>
  <c r="N482" i="24"/>
  <c r="N481" i="24"/>
  <c r="N480" i="24"/>
  <c r="N479" i="24"/>
  <c r="N478" i="24"/>
  <c r="N477" i="24"/>
  <c r="N475" i="24" l="1"/>
  <c r="N474" i="24"/>
  <c r="N473" i="24"/>
  <c r="N472" i="24"/>
  <c r="N471" i="24"/>
  <c r="N470" i="24"/>
  <c r="N469" i="24"/>
  <c r="N468" i="24"/>
  <c r="N467" i="24"/>
  <c r="N466" i="24"/>
  <c r="N465" i="24"/>
  <c r="N464" i="24"/>
  <c r="N463" i="24"/>
  <c r="N462" i="24" l="1"/>
  <c r="N461" i="24"/>
  <c r="N460" i="24"/>
  <c r="N459" i="24"/>
  <c r="N458" i="24"/>
  <c r="N457" i="24"/>
  <c r="N456" i="24"/>
  <c r="N455" i="24"/>
  <c r="N454" i="24"/>
  <c r="N453" i="24"/>
  <c r="N452" i="24"/>
  <c r="N451" i="24"/>
  <c r="N449" i="24" l="1"/>
  <c r="N448" i="24" l="1"/>
  <c r="D448" i="24" s="1"/>
  <c r="N447" i="24"/>
  <c r="N446" i="24"/>
  <c r="D446" i="24" s="1"/>
  <c r="N445" i="24"/>
  <c r="N444" i="24"/>
  <c r="N443" i="24"/>
  <c r="N442" i="24"/>
  <c r="N441" i="24"/>
  <c r="N440" i="24"/>
  <c r="N439" i="24"/>
  <c r="N438" i="24"/>
  <c r="N437" i="24"/>
  <c r="N436" i="24"/>
  <c r="N435" i="24"/>
  <c r="N434" i="24"/>
  <c r="N433" i="24"/>
  <c r="N432" i="24"/>
  <c r="N431" i="24"/>
  <c r="N430" i="24"/>
  <c r="N429" i="24"/>
  <c r="N428" i="24"/>
  <c r="N427" i="24" l="1"/>
  <c r="N426" i="24"/>
  <c r="N425" i="24"/>
  <c r="N424" i="24"/>
  <c r="N423" i="24"/>
  <c r="N422" i="24"/>
  <c r="N421" i="24"/>
  <c r="N420" i="24"/>
  <c r="N419" i="24"/>
  <c r="N418" i="24"/>
  <c r="N416" i="24" l="1"/>
  <c r="N415" i="24"/>
  <c r="N414" i="24"/>
  <c r="N413" i="24"/>
  <c r="N412" i="24"/>
  <c r="N411" i="24"/>
  <c r="N410" i="24"/>
  <c r="N409" i="24"/>
  <c r="N408" i="24"/>
  <c r="N407" i="24"/>
  <c r="N406" i="24"/>
  <c r="N405" i="24"/>
  <c r="N404" i="24"/>
  <c r="N403" i="24"/>
  <c r="N402" i="24"/>
  <c r="N401" i="24"/>
  <c r="N400" i="24"/>
  <c r="N399" i="24"/>
  <c r="N398" i="24"/>
  <c r="N397" i="24"/>
  <c r="N396" i="24"/>
  <c r="N395" i="24"/>
  <c r="N394" i="24"/>
  <c r="N393" i="24"/>
  <c r="N392" i="24"/>
  <c r="N391" i="24"/>
  <c r="N390" i="24"/>
  <c r="N388" i="24" l="1"/>
  <c r="N387" i="24"/>
  <c r="N386" i="24"/>
  <c r="N385" i="24"/>
  <c r="N384" i="24"/>
  <c r="N383" i="24"/>
  <c r="N382" i="24"/>
  <c r="N381" i="24"/>
  <c r="N380" i="24"/>
  <c r="N379" i="24"/>
  <c r="N378" i="24"/>
  <c r="N377" i="24"/>
  <c r="N376" i="24"/>
  <c r="N375" i="24"/>
  <c r="N374" i="24"/>
  <c r="N373" i="24"/>
  <c r="N372" i="24"/>
  <c r="N371" i="24"/>
  <c r="N370" i="24"/>
  <c r="N369" i="24"/>
  <c r="N368" i="24"/>
  <c r="N367" i="24"/>
  <c r="N366" i="24"/>
  <c r="N365" i="24"/>
  <c r="N364" i="24"/>
  <c r="N363" i="24"/>
  <c r="N362" i="24"/>
  <c r="N360" i="24" l="1"/>
  <c r="N359" i="24"/>
  <c r="N358" i="24"/>
  <c r="N357" i="24"/>
  <c r="N355" i="24"/>
  <c r="N356" i="24"/>
  <c r="N354" i="24"/>
  <c r="N353" i="24"/>
  <c r="N352" i="24"/>
  <c r="N351" i="24"/>
  <c r="N350" i="24"/>
  <c r="N349" i="24"/>
  <c r="N348" i="24"/>
  <c r="N347" i="24"/>
  <c r="N346" i="24"/>
  <c r="N345" i="24"/>
  <c r="N344" i="24"/>
  <c r="N343" i="24"/>
  <c r="N342" i="24"/>
  <c r="N341" i="24"/>
  <c r="N340" i="24"/>
  <c r="N339" i="24"/>
  <c r="N338" i="24"/>
  <c r="N337" i="24"/>
  <c r="N336" i="24"/>
  <c r="N335" i="24"/>
  <c r="N334" i="24"/>
  <c r="N330" i="24" l="1"/>
  <c r="N329" i="24"/>
  <c r="N328" i="24"/>
  <c r="N327" i="24"/>
  <c r="N326" i="24"/>
  <c r="N325" i="24"/>
  <c r="N324" i="24"/>
  <c r="N323" i="24"/>
  <c r="N322" i="24"/>
  <c r="N321" i="24"/>
  <c r="N320" i="24"/>
  <c r="N319" i="24"/>
  <c r="N318" i="24"/>
  <c r="N317" i="24"/>
  <c r="N316" i="24"/>
  <c r="N314" i="24"/>
  <c r="N313" i="24"/>
  <c r="N311" i="24"/>
  <c r="N310" i="24"/>
  <c r="N309" i="24"/>
  <c r="N308" i="24"/>
  <c r="N307" i="24"/>
  <c r="N315" i="24"/>
  <c r="N312" i="24"/>
  <c r="N306" i="24"/>
  <c r="N305" i="24"/>
  <c r="N302" i="24" l="1"/>
  <c r="N301" i="24"/>
  <c r="N300" i="24"/>
  <c r="N299" i="24"/>
  <c r="N298" i="24"/>
  <c r="N297" i="24"/>
  <c r="N296" i="24"/>
  <c r="N295" i="24"/>
  <c r="N294" i="24"/>
  <c r="N293" i="24"/>
  <c r="N292" i="24"/>
  <c r="N291" i="24" l="1"/>
  <c r="N290" i="24"/>
  <c r="N289" i="24"/>
  <c r="N288" i="24"/>
  <c r="N287" i="24"/>
  <c r="N286" i="24"/>
  <c r="N285" i="24"/>
  <c r="N283" i="24" l="1"/>
  <c r="N282" i="24"/>
  <c r="N281" i="24"/>
  <c r="N280" i="24"/>
  <c r="N279" i="24"/>
  <c r="N278" i="24"/>
  <c r="N277" i="24"/>
  <c r="N276" i="24"/>
  <c r="N275" i="24"/>
  <c r="N273" i="24"/>
  <c r="N274" i="24"/>
  <c r="N272" i="24"/>
  <c r="N271" i="24"/>
  <c r="N270" i="24"/>
  <c r="N268" i="24" l="1"/>
  <c r="N267" i="24"/>
  <c r="N266" i="24"/>
  <c r="N265" i="24"/>
  <c r="N264" i="24"/>
  <c r="N263" i="24"/>
  <c r="N262" i="24"/>
  <c r="N261" i="24"/>
  <c r="N260" i="24"/>
  <c r="N259" i="24"/>
  <c r="N258" i="24"/>
  <c r="N257" i="24"/>
  <c r="N256" i="24"/>
  <c r="N255" i="24"/>
  <c r="N254" i="24"/>
  <c r="N251" i="24" l="1"/>
  <c r="N250" i="24"/>
  <c r="N249" i="24"/>
  <c r="N248" i="24"/>
  <c r="N247" i="24"/>
  <c r="N246" i="24"/>
  <c r="N245" i="24"/>
  <c r="N244" i="24"/>
  <c r="N243" i="24"/>
  <c r="N242" i="24"/>
  <c r="N241" i="24"/>
  <c r="N240" i="24"/>
  <c r="N239" i="24"/>
  <c r="N238" i="24"/>
  <c r="N237" i="24"/>
  <c r="N236" i="24"/>
  <c r="N235" i="24"/>
  <c r="N234" i="24"/>
  <c r="N232" i="24" l="1"/>
  <c r="N231" i="24"/>
  <c r="N230" i="24"/>
  <c r="N229" i="24"/>
  <c r="N228" i="24"/>
  <c r="N227" i="24"/>
  <c r="N226" i="24"/>
  <c r="N225" i="24"/>
  <c r="N224" i="24"/>
  <c r="N223" i="24"/>
  <c r="N222" i="24"/>
  <c r="N221" i="24"/>
  <c r="N220" i="24"/>
  <c r="N219" i="24"/>
  <c r="N216" i="24" l="1"/>
  <c r="N215" i="24"/>
  <c r="N214" i="24"/>
  <c r="N213" i="24"/>
  <c r="N212" i="24"/>
  <c r="N211" i="24"/>
  <c r="N210" i="24"/>
  <c r="N209" i="24"/>
  <c r="N208" i="24"/>
  <c r="N207" i="24"/>
  <c r="N206" i="24"/>
  <c r="N205" i="24"/>
  <c r="N204" i="24"/>
  <c r="N203" i="24"/>
  <c r="N202" i="24"/>
  <c r="N201" i="24"/>
  <c r="N198" i="24" l="1"/>
  <c r="N197" i="24"/>
  <c r="N196" i="24"/>
  <c r="N195" i="24"/>
  <c r="N194" i="24"/>
  <c r="N193" i="24"/>
  <c r="N192" i="24"/>
  <c r="N191" i="24"/>
  <c r="N190" i="24"/>
  <c r="N189" i="24"/>
  <c r="N188" i="24"/>
  <c r="N187" i="24"/>
  <c r="N186" i="24"/>
  <c r="N185" i="24"/>
  <c r="N184" i="24"/>
  <c r="N183" i="24"/>
  <c r="N182" i="24"/>
  <c r="N180" i="24" l="1"/>
  <c r="N179" i="24"/>
  <c r="N178" i="24"/>
  <c r="N177" i="24"/>
  <c r="N176" i="24"/>
  <c r="N175" i="24"/>
  <c r="N174" i="24"/>
  <c r="N173" i="24"/>
  <c r="N172" i="24"/>
  <c r="N171" i="24"/>
  <c r="N170" i="24"/>
  <c r="N169" i="24"/>
  <c r="N168" i="24"/>
  <c r="N166" i="24" l="1"/>
  <c r="N165" i="24"/>
  <c r="N164" i="24"/>
  <c r="N163" i="24"/>
  <c r="N160" i="24"/>
  <c r="N159" i="24"/>
  <c r="N162" i="24"/>
  <c r="N161" i="24"/>
  <c r="N158" i="24"/>
  <c r="N157" i="24"/>
  <c r="N156" i="24"/>
  <c r="N153" i="24" l="1"/>
  <c r="N152" i="24"/>
  <c r="N151" i="24"/>
  <c r="N150" i="24"/>
  <c r="N149" i="24"/>
  <c r="N148" i="24"/>
  <c r="N147" i="24"/>
  <c r="N146" i="24"/>
  <c r="N145" i="24"/>
  <c r="N144" i="24"/>
  <c r="N143" i="24"/>
  <c r="N142" i="24"/>
  <c r="N141" i="24"/>
  <c r="N140" i="24"/>
  <c r="N139" i="24"/>
  <c r="N138" i="24"/>
  <c r="N137" i="24"/>
  <c r="N135" i="24" l="1"/>
  <c r="N134" i="24"/>
  <c r="N133" i="24"/>
  <c r="N132" i="24"/>
  <c r="N131" i="24"/>
  <c r="N130" i="24"/>
  <c r="N129" i="24"/>
  <c r="N128" i="24"/>
  <c r="N127" i="24"/>
  <c r="N126" i="24"/>
  <c r="N125" i="24"/>
  <c r="N124" i="24"/>
  <c r="N123" i="24"/>
  <c r="N122" i="24"/>
  <c r="N121" i="24"/>
  <c r="N120" i="24"/>
  <c r="N119" i="24"/>
  <c r="N118" i="24"/>
  <c r="N117" i="24"/>
  <c r="N116" i="24"/>
  <c r="N113" i="24" l="1"/>
  <c r="N112" i="24"/>
  <c r="N111" i="24"/>
  <c r="N110" i="24"/>
  <c r="N109" i="24"/>
  <c r="N108" i="24"/>
  <c r="N107" i="24"/>
  <c r="N106" i="24"/>
  <c r="N105" i="24"/>
  <c r="N104" i="24"/>
  <c r="N103" i="24"/>
  <c r="N102" i="24"/>
  <c r="N101" i="24"/>
  <c r="N100" i="24"/>
  <c r="N99" i="24"/>
  <c r="N98" i="24"/>
  <c r="N97" i="24"/>
  <c r="N96" i="24"/>
  <c r="N95" i="24"/>
  <c r="N90" i="24" l="1"/>
  <c r="N89" i="24"/>
  <c r="N88" i="24"/>
  <c r="N87" i="24"/>
  <c r="N86" i="24" l="1"/>
  <c r="N85" i="24"/>
  <c r="N84" i="24"/>
  <c r="N83" i="24"/>
  <c r="N93" i="24"/>
  <c r="N92" i="24"/>
  <c r="N91" i="24"/>
  <c r="N82" i="24"/>
  <c r="N81" i="24"/>
  <c r="N79" i="24" l="1"/>
  <c r="N78" i="24" l="1"/>
  <c r="N77" i="24"/>
  <c r="N76" i="24"/>
  <c r="N75" i="24"/>
  <c r="N74" i="24"/>
  <c r="N73" i="24"/>
  <c r="N72" i="24"/>
  <c r="N71" i="24"/>
  <c r="N70" i="24"/>
  <c r="N69" i="24"/>
  <c r="N68" i="24"/>
  <c r="N67" i="24"/>
  <c r="N66" i="24"/>
  <c r="N65" i="24"/>
  <c r="N62" i="24" l="1"/>
  <c r="N61" i="24"/>
  <c r="N60" i="24"/>
  <c r="N59" i="24"/>
  <c r="N58" i="24"/>
  <c r="N57" i="24"/>
  <c r="N56" i="24"/>
  <c r="N55" i="24"/>
  <c r="N54" i="24"/>
  <c r="N53" i="24"/>
  <c r="N52" i="24"/>
  <c r="N51" i="24"/>
  <c r="N50" i="24"/>
  <c r="N49" i="24" l="1"/>
  <c r="N48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1" i="24" l="1"/>
  <c r="N30" i="24"/>
  <c r="N29" i="24"/>
  <c r="N28" i="24"/>
  <c r="N27" i="24"/>
  <c r="N26" i="24"/>
  <c r="N25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903" i="23" l="1"/>
  <c r="N902" i="23"/>
  <c r="N901" i="23"/>
  <c r="N900" i="23"/>
  <c r="N899" i="23"/>
  <c r="N898" i="23"/>
  <c r="N897" i="23"/>
  <c r="N896" i="23"/>
  <c r="N893" i="23"/>
  <c r="N892" i="23"/>
  <c r="N895" i="23"/>
  <c r="N894" i="23"/>
  <c r="N891" i="23"/>
  <c r="N890" i="23"/>
  <c r="N889" i="23"/>
  <c r="N888" i="23"/>
  <c r="N887" i="23"/>
  <c r="N886" i="23"/>
  <c r="N885" i="23"/>
  <c r="N884" i="23"/>
  <c r="N883" i="23"/>
  <c r="N882" i="23"/>
  <c r="N881" i="23"/>
  <c r="N878" i="23" l="1"/>
  <c r="N877" i="23"/>
  <c r="N876" i="23"/>
  <c r="N875" i="23"/>
  <c r="N874" i="23"/>
  <c r="N873" i="23"/>
  <c r="N872" i="23"/>
  <c r="N871" i="23"/>
  <c r="N869" i="23"/>
  <c r="N868" i="23"/>
  <c r="N867" i="23"/>
  <c r="N866" i="23"/>
  <c r="N865" i="23"/>
  <c r="N864" i="23"/>
  <c r="N863" i="23"/>
  <c r="N870" i="23"/>
  <c r="N862" i="23"/>
  <c r="N861" i="23"/>
  <c r="N859" i="23" l="1"/>
  <c r="N858" i="23"/>
  <c r="N857" i="23"/>
  <c r="N856" i="23"/>
  <c r="N855" i="23"/>
  <c r="N854" i="23"/>
  <c r="N853" i="23"/>
  <c r="N852" i="23"/>
  <c r="N851" i="23"/>
  <c r="N850" i="23"/>
  <c r="N849" i="23"/>
  <c r="N848" i="23"/>
  <c r="N847" i="23"/>
  <c r="N845" i="23" l="1"/>
  <c r="N844" i="23"/>
  <c r="N843" i="23"/>
  <c r="N842" i="23"/>
  <c r="N841" i="23"/>
  <c r="N840" i="23"/>
  <c r="N839" i="23"/>
  <c r="N838" i="23"/>
  <c r="N837" i="23"/>
  <c r="N836" i="23"/>
  <c r="N835" i="23"/>
  <c r="N846" i="23"/>
  <c r="N834" i="23"/>
  <c r="N833" i="23"/>
  <c r="N830" i="23" l="1"/>
  <c r="N829" i="23"/>
  <c r="N828" i="23"/>
  <c r="N827" i="23"/>
  <c r="N825" i="23"/>
  <c r="N824" i="23"/>
  <c r="N823" i="23"/>
  <c r="N822" i="23"/>
  <c r="N821" i="23"/>
  <c r="N826" i="23"/>
  <c r="N820" i="23"/>
  <c r="N819" i="23"/>
  <c r="N818" i="23"/>
  <c r="N817" i="23"/>
  <c r="N816" i="23"/>
  <c r="N815" i="23"/>
  <c r="N814" i="23"/>
  <c r="N813" i="23"/>
  <c r="N812" i="23"/>
  <c r="N811" i="23"/>
  <c r="N807" i="23" l="1"/>
  <c r="N806" i="23"/>
  <c r="N805" i="23"/>
  <c r="N804" i="23"/>
  <c r="N803" i="23"/>
  <c r="N802" i="23"/>
  <c r="N801" i="23"/>
  <c r="N800" i="23"/>
  <c r="N799" i="23"/>
  <c r="N798" i="23"/>
  <c r="N795" i="23" l="1"/>
  <c r="N794" i="23"/>
  <c r="N793" i="23"/>
  <c r="N792" i="23"/>
  <c r="N791" i="23"/>
  <c r="N790" i="23"/>
  <c r="N789" i="23"/>
  <c r="N788" i="23"/>
  <c r="N787" i="23"/>
  <c r="N786" i="23"/>
  <c r="N785" i="23"/>
  <c r="N784" i="23"/>
  <c r="N783" i="23"/>
  <c r="N782" i="23"/>
  <c r="N781" i="23"/>
  <c r="N780" i="23"/>
  <c r="N779" i="23"/>
  <c r="N778" i="23"/>
  <c r="N777" i="23"/>
  <c r="N776" i="23"/>
  <c r="N775" i="23"/>
  <c r="N774" i="23"/>
  <c r="N773" i="23"/>
  <c r="N772" i="23"/>
  <c r="N770" i="23" l="1"/>
  <c r="N769" i="23"/>
  <c r="N768" i="23"/>
  <c r="N767" i="23"/>
  <c r="N766" i="23"/>
  <c r="N765" i="23"/>
  <c r="N764" i="23"/>
  <c r="N761" i="23" l="1"/>
  <c r="N760" i="23"/>
  <c r="N759" i="23"/>
  <c r="N758" i="23"/>
  <c r="N757" i="23"/>
  <c r="N756" i="23"/>
  <c r="N755" i="23"/>
  <c r="N754" i="23"/>
  <c r="N753" i="23"/>
  <c r="N752" i="23"/>
  <c r="N751" i="23"/>
  <c r="N750" i="23"/>
  <c r="N749" i="23"/>
  <c r="N748" i="23"/>
  <c r="N747" i="23"/>
  <c r="N746" i="23"/>
  <c r="N745" i="23"/>
  <c r="N743" i="23" l="1"/>
  <c r="N742" i="23"/>
  <c r="N741" i="23"/>
  <c r="N740" i="23"/>
  <c r="N738" i="23"/>
  <c r="N737" i="23"/>
  <c r="N736" i="23"/>
  <c r="N735" i="23"/>
  <c r="N739" i="23"/>
  <c r="N734" i="23"/>
  <c r="N733" i="23"/>
  <c r="N732" i="23"/>
  <c r="N731" i="23"/>
  <c r="N730" i="23"/>
  <c r="N729" i="23"/>
  <c r="N728" i="23"/>
  <c r="N727" i="23"/>
  <c r="N726" i="23"/>
  <c r="N725" i="23"/>
  <c r="N724" i="23"/>
  <c r="N723" i="23"/>
  <c r="N722" i="23"/>
  <c r="N721" i="23"/>
  <c r="N720" i="23"/>
  <c r="N719" i="23"/>
  <c r="N716" i="23" l="1"/>
  <c r="N715" i="23"/>
  <c r="N714" i="23"/>
  <c r="N713" i="23"/>
  <c r="N712" i="23"/>
  <c r="N711" i="23"/>
  <c r="N710" i="23"/>
  <c r="N709" i="23"/>
  <c r="N708" i="23"/>
  <c r="N707" i="23"/>
  <c r="N706" i="23"/>
  <c r="N705" i="23"/>
  <c r="N704" i="23"/>
  <c r="N703" i="23"/>
  <c r="N702" i="23"/>
  <c r="N701" i="23"/>
  <c r="N698" i="23" l="1"/>
  <c r="N697" i="23"/>
  <c r="N696" i="23"/>
  <c r="N695" i="23"/>
  <c r="N694" i="23"/>
  <c r="N693" i="23"/>
  <c r="N692" i="23"/>
  <c r="N691" i="23"/>
  <c r="N690" i="23"/>
  <c r="N689" i="23"/>
  <c r="N688" i="23"/>
  <c r="N687" i="23"/>
  <c r="N686" i="23"/>
  <c r="N685" i="23"/>
  <c r="N683" i="23" l="1"/>
  <c r="N682" i="23"/>
  <c r="N681" i="23"/>
  <c r="N680" i="23"/>
  <c r="N679" i="23"/>
  <c r="N678" i="23"/>
  <c r="N677" i="23"/>
  <c r="N676" i="23"/>
  <c r="N675" i="23"/>
  <c r="N674" i="23"/>
  <c r="N671" i="23" l="1"/>
  <c r="N670" i="23"/>
  <c r="N669" i="23"/>
  <c r="N668" i="23"/>
  <c r="N667" i="23"/>
  <c r="N666" i="23"/>
  <c r="N665" i="23"/>
  <c r="N664" i="23"/>
  <c r="N663" i="23"/>
  <c r="N662" i="23"/>
  <c r="N661" i="23"/>
  <c r="N660" i="23"/>
  <c r="N659" i="23"/>
  <c r="N657" i="23" l="1"/>
  <c r="N656" i="23"/>
  <c r="N655" i="23"/>
  <c r="N654" i="23"/>
  <c r="N653" i="23" l="1"/>
  <c r="N652" i="23"/>
  <c r="N651" i="23"/>
  <c r="N650" i="23"/>
  <c r="N649" i="23"/>
  <c r="N648" i="23"/>
  <c r="N647" i="23"/>
  <c r="N646" i="23"/>
  <c r="N645" i="23"/>
  <c r="N644" i="23"/>
  <c r="N643" i="23"/>
  <c r="N642" i="23"/>
  <c r="N641" i="23"/>
  <c r="N640" i="23"/>
  <c r="N639" i="23"/>
  <c r="N636" i="23" l="1"/>
  <c r="N632" i="23"/>
  <c r="N631" i="23"/>
  <c r="N630" i="23"/>
  <c r="N629" i="23"/>
  <c r="N628" i="23"/>
  <c r="N627" i="23"/>
  <c r="N626" i="23"/>
  <c r="N625" i="23"/>
  <c r="N624" i="23"/>
  <c r="N623" i="23"/>
  <c r="N622" i="23"/>
  <c r="N621" i="23"/>
  <c r="N620" i="23"/>
  <c r="N619" i="23"/>
  <c r="N618" i="23"/>
  <c r="N635" i="23"/>
  <c r="N634" i="23"/>
  <c r="N633" i="23"/>
  <c r="N617" i="23"/>
  <c r="N616" i="23"/>
  <c r="N614" i="23"/>
  <c r="N613" i="23"/>
  <c r="N612" i="23" l="1"/>
  <c r="N611" i="23"/>
  <c r="N610" i="23"/>
  <c r="N609" i="23"/>
  <c r="N608" i="23"/>
  <c r="N607" i="23"/>
  <c r="N606" i="23"/>
  <c r="N605" i="23"/>
  <c r="N604" i="23"/>
  <c r="N603" i="23"/>
  <c r="N602" i="23"/>
  <c r="N601" i="23"/>
  <c r="N600" i="23"/>
  <c r="N599" i="23"/>
  <c r="N598" i="23"/>
  <c r="N593" i="23" l="1"/>
  <c r="N592" i="23"/>
  <c r="N591" i="23"/>
  <c r="N590" i="23"/>
  <c r="N589" i="23"/>
  <c r="N587" i="23"/>
  <c r="N586" i="23"/>
  <c r="N585" i="23"/>
  <c r="N584" i="23"/>
  <c r="N583" i="23"/>
  <c r="N582" i="23"/>
  <c r="N581" i="23"/>
  <c r="N588" i="23"/>
  <c r="N578" i="23" l="1"/>
  <c r="N577" i="23"/>
  <c r="N576" i="23"/>
  <c r="N575" i="23"/>
  <c r="N574" i="23"/>
  <c r="N573" i="23"/>
  <c r="N572" i="23"/>
  <c r="N571" i="23"/>
  <c r="N570" i="23"/>
  <c r="N569" i="23"/>
  <c r="N568" i="23"/>
  <c r="N567" i="23"/>
  <c r="N566" i="23"/>
  <c r="N565" i="23"/>
  <c r="N564" i="23"/>
  <c r="N562" i="23"/>
  <c r="N561" i="23"/>
  <c r="N560" i="23"/>
  <c r="N559" i="23"/>
  <c r="N558" i="23"/>
  <c r="N563" i="23"/>
  <c r="N557" i="23"/>
  <c r="N556" i="23"/>
  <c r="N555" i="23"/>
  <c r="N553" i="23" l="1"/>
  <c r="N552" i="23"/>
  <c r="N551" i="23"/>
  <c r="N549" i="23"/>
  <c r="N548" i="23"/>
  <c r="N547" i="23"/>
  <c r="N550" i="23"/>
  <c r="N544" i="23" l="1"/>
  <c r="N543" i="23"/>
  <c r="N541" i="23"/>
  <c r="N540" i="23"/>
  <c r="N539" i="23"/>
  <c r="N538" i="23"/>
  <c r="N542" i="23"/>
  <c r="N537" i="23"/>
  <c r="N536" i="23"/>
  <c r="N535" i="23"/>
  <c r="N534" i="23"/>
  <c r="N533" i="23"/>
  <c r="N532" i="23"/>
  <c r="N531" i="23"/>
  <c r="N530" i="23"/>
  <c r="N529" i="23"/>
  <c r="N528" i="23"/>
  <c r="N527" i="23"/>
  <c r="N525" i="23" l="1"/>
  <c r="N524" i="23"/>
  <c r="N523" i="23"/>
  <c r="N522" i="23"/>
  <c r="N521" i="23"/>
  <c r="N520" i="23"/>
  <c r="N519" i="23"/>
  <c r="N518" i="23"/>
  <c r="N517" i="23"/>
  <c r="N516" i="23"/>
  <c r="N515" i="23"/>
  <c r="N514" i="23"/>
  <c r="N513" i="23"/>
  <c r="N512" i="23"/>
  <c r="N511" i="23"/>
  <c r="N510" i="23"/>
  <c r="N508" i="23"/>
  <c r="N507" i="23" l="1"/>
  <c r="N506" i="23"/>
  <c r="N505" i="23"/>
  <c r="N504" i="23"/>
  <c r="N503" i="23"/>
  <c r="N502" i="23"/>
  <c r="N501" i="23"/>
  <c r="N500" i="23"/>
  <c r="N499" i="23"/>
  <c r="N498" i="23"/>
  <c r="N495" i="23"/>
  <c r="N496" i="23"/>
  <c r="N494" i="23"/>
  <c r="N493" i="23"/>
  <c r="N492" i="23"/>
  <c r="N509" i="23"/>
  <c r="N497" i="23"/>
  <c r="N491" i="23"/>
  <c r="N490" i="23"/>
  <c r="N489" i="23"/>
  <c r="N488" i="23"/>
  <c r="N487" i="23"/>
  <c r="N486" i="23"/>
  <c r="N485" i="23"/>
  <c r="N484" i="23"/>
  <c r="N482" i="23" l="1"/>
  <c r="N481" i="23"/>
  <c r="N480" i="23"/>
  <c r="N479" i="23" l="1"/>
  <c r="N478" i="23"/>
  <c r="N477" i="23"/>
  <c r="N476" i="23"/>
  <c r="N475" i="23"/>
  <c r="N473" i="23"/>
  <c r="N472" i="23"/>
  <c r="N471" i="23"/>
  <c r="N470" i="23"/>
  <c r="N469" i="23"/>
  <c r="N468" i="23"/>
  <c r="N467" i="23"/>
  <c r="N474" i="23"/>
  <c r="N466" i="23"/>
  <c r="N465" i="23"/>
  <c r="N464" i="23"/>
  <c r="N462" i="23" l="1"/>
  <c r="N461" i="23"/>
  <c r="N460" i="23"/>
  <c r="N459" i="23"/>
  <c r="N454" i="23"/>
  <c r="N453" i="23"/>
  <c r="N452" i="23"/>
  <c r="N451" i="23"/>
  <c r="N450" i="23"/>
  <c r="N449" i="23"/>
  <c r="N448" i="23"/>
  <c r="N447" i="23"/>
  <c r="N445" i="23"/>
  <c r="N444" i="23"/>
  <c r="N443" i="23"/>
  <c r="N442" i="23"/>
  <c r="N441" i="23"/>
  <c r="N440" i="23"/>
  <c r="N458" i="23"/>
  <c r="N457" i="23"/>
  <c r="N456" i="23"/>
  <c r="N455" i="23"/>
  <c r="N446" i="23"/>
  <c r="N439" i="23"/>
  <c r="N438" i="23"/>
  <c r="N437" i="23"/>
  <c r="N435" i="23" l="1"/>
  <c r="N434" i="23"/>
  <c r="N433" i="23"/>
  <c r="N432" i="23"/>
  <c r="N431" i="23"/>
  <c r="N430" i="23"/>
  <c r="N429" i="23"/>
  <c r="N428" i="23"/>
  <c r="N427" i="23"/>
  <c r="N426" i="23"/>
  <c r="N425" i="23"/>
  <c r="N424" i="23"/>
  <c r="N423" i="23"/>
  <c r="N422" i="23"/>
  <c r="N421" i="23"/>
  <c r="N420" i="23"/>
  <c r="N419" i="23"/>
  <c r="N418" i="23"/>
  <c r="N417" i="23"/>
  <c r="N416" i="23"/>
  <c r="N415" i="23"/>
  <c r="N414" i="23"/>
  <c r="N412" i="23"/>
  <c r="N411" i="23"/>
  <c r="N413" i="23"/>
  <c r="N410" i="23"/>
  <c r="N407" i="23" l="1"/>
  <c r="N406" i="23"/>
  <c r="N405" i="23"/>
  <c r="N404" i="23"/>
  <c r="N403" i="23"/>
  <c r="N402" i="23"/>
  <c r="N401" i="23"/>
  <c r="N400" i="23"/>
  <c r="N399" i="23"/>
  <c r="N398" i="23"/>
  <c r="N397" i="23"/>
  <c r="N396" i="23"/>
  <c r="N395" i="23"/>
  <c r="N394" i="23"/>
  <c r="N393" i="23"/>
  <c r="N392" i="23"/>
  <c r="N391" i="23"/>
  <c r="N390" i="23"/>
  <c r="N389" i="23"/>
  <c r="N388" i="23"/>
  <c r="N387" i="23"/>
  <c r="N386" i="23"/>
  <c r="N385" i="23"/>
  <c r="N408" i="23"/>
  <c r="N384" i="23"/>
  <c r="N383" i="23"/>
  <c r="N381" i="23" l="1"/>
  <c r="N380" i="23"/>
  <c r="N379" i="23"/>
  <c r="N378" i="23"/>
  <c r="N377" i="23"/>
  <c r="N376" i="23"/>
  <c r="N375" i="23"/>
  <c r="N374" i="23"/>
  <c r="N373" i="23"/>
  <c r="N372" i="23"/>
  <c r="N371" i="23"/>
  <c r="N370" i="23"/>
  <c r="N369" i="23"/>
  <c r="N368" i="23"/>
  <c r="N367" i="23"/>
  <c r="N366" i="23"/>
  <c r="N365" i="23"/>
  <c r="N364" i="23"/>
  <c r="N363" i="23"/>
  <c r="N362" i="23"/>
  <c r="N361" i="23"/>
  <c r="N360" i="23"/>
  <c r="N359" i="23"/>
  <c r="N358" i="23"/>
  <c r="N357" i="23"/>
  <c r="N356" i="23"/>
  <c r="N354" i="23" l="1"/>
  <c r="N352" i="23"/>
  <c r="N351" i="23"/>
  <c r="N350" i="23"/>
  <c r="N349" i="23"/>
  <c r="N348" i="23"/>
  <c r="N347" i="23"/>
  <c r="N346" i="23"/>
  <c r="N345" i="23"/>
  <c r="N343" i="23"/>
  <c r="N353" i="23"/>
  <c r="N344" i="23"/>
  <c r="N342" i="23"/>
  <c r="N341" i="23"/>
  <c r="N340" i="23"/>
  <c r="N339" i="23"/>
  <c r="N338" i="23"/>
  <c r="N337" i="23"/>
  <c r="N336" i="23"/>
  <c r="N335" i="23"/>
  <c r="N332" i="23" l="1"/>
  <c r="N331" i="23"/>
  <c r="N330" i="23"/>
  <c r="N329" i="23"/>
  <c r="N328" i="23"/>
  <c r="N326" i="23"/>
  <c r="N325" i="23"/>
  <c r="N324" i="23"/>
  <c r="N323" i="23"/>
  <c r="N322" i="23"/>
  <c r="N321" i="23"/>
  <c r="N320" i="23"/>
  <c r="N319" i="23" l="1"/>
  <c r="N318" i="23"/>
  <c r="N327" i="23"/>
  <c r="N317" i="23"/>
  <c r="N316" i="23"/>
  <c r="N314" i="23" l="1"/>
  <c r="N313" i="23"/>
  <c r="N312" i="23"/>
  <c r="N311" i="23"/>
  <c r="N310" i="23"/>
  <c r="N309" i="23"/>
  <c r="N308" i="23"/>
  <c r="N307" i="23"/>
  <c r="N306" i="23"/>
  <c r="N305" i="23"/>
  <c r="N304" i="23"/>
  <c r="N303" i="23"/>
  <c r="N302" i="23"/>
  <c r="N299" i="23" l="1"/>
  <c r="N298" i="23"/>
  <c r="N297" i="23"/>
  <c r="N300" i="23"/>
  <c r="N296" i="23"/>
  <c r="N295" i="23"/>
  <c r="N294" i="23"/>
  <c r="N293" i="23"/>
  <c r="N292" i="23"/>
  <c r="N291" i="23"/>
  <c r="N290" i="23"/>
  <c r="N289" i="23"/>
  <c r="N288" i="23"/>
  <c r="N287" i="23"/>
  <c r="N286" i="23"/>
  <c r="N285" i="23"/>
  <c r="N284" i="23"/>
  <c r="N283" i="23"/>
  <c r="N282" i="23"/>
  <c r="N278" i="23" l="1"/>
  <c r="N277" i="23"/>
  <c r="N276" i="23"/>
  <c r="N275" i="23"/>
  <c r="N274" i="23"/>
  <c r="N273" i="23"/>
  <c r="N272" i="23"/>
  <c r="N271" i="23"/>
  <c r="N269" i="23"/>
  <c r="N270" i="23"/>
  <c r="N268" i="23"/>
  <c r="N267" i="23"/>
  <c r="N266" i="23"/>
  <c r="N265" i="23"/>
  <c r="N264" i="23"/>
  <c r="N263" i="23"/>
  <c r="N262" i="23"/>
  <c r="N261" i="23"/>
  <c r="N260" i="23"/>
  <c r="N231" i="23"/>
  <c r="N232" i="23"/>
  <c r="N233" i="23"/>
  <c r="N234" i="23"/>
  <c r="N235" i="23"/>
  <c r="N236" i="23"/>
  <c r="N251" i="23"/>
  <c r="N252" i="23"/>
  <c r="N253" i="23"/>
  <c r="N254" i="23"/>
  <c r="N255" i="23"/>
  <c r="N256" i="23"/>
  <c r="N257" i="23"/>
  <c r="N258" i="23"/>
  <c r="N259" i="23"/>
  <c r="N250" i="23"/>
  <c r="N237" i="23" l="1"/>
  <c r="N247" i="23"/>
  <c r="N246" i="23"/>
  <c r="N245" i="23"/>
  <c r="N244" i="23"/>
  <c r="N243" i="23"/>
  <c r="N242" i="23"/>
  <c r="N241" i="23"/>
  <c r="N240" i="23"/>
  <c r="N239" i="23"/>
  <c r="N238" i="23"/>
  <c r="N228" i="23" l="1"/>
  <c r="N227" i="23"/>
  <c r="N226" i="23"/>
  <c r="N225" i="23"/>
  <c r="N224" i="23"/>
  <c r="N230" i="23"/>
  <c r="N223" i="23"/>
  <c r="N222" i="23"/>
  <c r="N221" i="23"/>
  <c r="N220" i="23"/>
  <c r="N219" i="23"/>
  <c r="N218" i="23"/>
  <c r="N217" i="23"/>
  <c r="N216" i="23"/>
  <c r="N215" i="23"/>
  <c r="N214" i="23"/>
  <c r="N213" i="23"/>
  <c r="N212" i="23"/>
  <c r="N211" i="23"/>
  <c r="N208" i="23" l="1"/>
  <c r="N207" i="23"/>
  <c r="N206" i="23"/>
  <c r="N205" i="23"/>
  <c r="N203" i="23"/>
  <c r="N202" i="23"/>
  <c r="N201" i="23"/>
  <c r="N200" i="23"/>
  <c r="N199" i="23"/>
  <c r="N198" i="23"/>
  <c r="N197" i="23"/>
  <c r="N196" i="23"/>
  <c r="N195" i="23"/>
  <c r="N194" i="23"/>
  <c r="N193" i="23"/>
  <c r="N192" i="23"/>
  <c r="N191" i="23"/>
  <c r="N204" i="23"/>
  <c r="N189" i="23" l="1"/>
  <c r="N188" i="23"/>
  <c r="N187" i="23"/>
  <c r="N186" i="23"/>
  <c r="N178" i="23"/>
  <c r="N179" i="23"/>
  <c r="N180" i="23"/>
  <c r="N181" i="23"/>
  <c r="N182" i="23"/>
  <c r="N183" i="23"/>
  <c r="N184" i="23"/>
  <c r="N185" i="23"/>
  <c r="N175" i="23" l="1"/>
  <c r="N174" i="23"/>
  <c r="N173" i="23"/>
  <c r="N172" i="23"/>
  <c r="N171" i="23"/>
  <c r="N170" i="23"/>
  <c r="N169" i="23"/>
  <c r="N168" i="23"/>
  <c r="N167" i="23"/>
  <c r="N166" i="23"/>
  <c r="N165" i="23"/>
  <c r="N164" i="23"/>
  <c r="N161" i="23" l="1"/>
  <c r="N160" i="23"/>
  <c r="N159" i="23"/>
  <c r="N158" i="23"/>
  <c r="N157" i="23"/>
  <c r="N156" i="23"/>
  <c r="N155" i="23"/>
  <c r="N154" i="23"/>
  <c r="N153" i="23"/>
  <c r="N152" i="23"/>
  <c r="N151" i="23"/>
  <c r="N150" i="23"/>
  <c r="N149" i="23"/>
  <c r="N148" i="23"/>
  <c r="N147" i="23"/>
  <c r="N146" i="23"/>
  <c r="N145" i="23"/>
  <c r="N143" i="23" l="1"/>
  <c r="N142" i="23"/>
  <c r="N141" i="23"/>
  <c r="N140" i="23"/>
  <c r="N139" i="23"/>
  <c r="N138" i="23"/>
  <c r="N137" i="23"/>
  <c r="N136" i="23" l="1"/>
  <c r="N135" i="23"/>
  <c r="N134" i="23"/>
  <c r="N133" i="23"/>
  <c r="N132" i="23"/>
  <c r="N131" i="23"/>
  <c r="N130" i="23"/>
  <c r="N129" i="23"/>
  <c r="N127" i="23" l="1"/>
  <c r="N126" i="23"/>
  <c r="N125" i="23"/>
  <c r="N124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10" i="23" l="1"/>
  <c r="N109" i="23"/>
  <c r="N108" i="23"/>
  <c r="N107" i="23"/>
  <c r="N106" i="23"/>
  <c r="N105" i="23"/>
  <c r="N104" i="23"/>
  <c r="N103" i="23"/>
  <c r="N102" i="23"/>
  <c r="N101" i="23"/>
  <c r="N100" i="23"/>
  <c r="N99" i="23"/>
  <c r="N98" i="23"/>
  <c r="N97" i="23"/>
  <c r="N96" i="23"/>
  <c r="N95" i="23"/>
  <c r="N94" i="23"/>
  <c r="N93" i="23"/>
  <c r="N92" i="23"/>
  <c r="N91" i="23"/>
  <c r="N90" i="23"/>
  <c r="D90" i="23" s="1"/>
  <c r="N88" i="23" l="1"/>
  <c r="N87" i="23"/>
  <c r="N86" i="23"/>
  <c r="N85" i="23"/>
  <c r="N84" i="23"/>
  <c r="N83" i="23"/>
  <c r="N81" i="23"/>
  <c r="N80" i="23"/>
  <c r="N79" i="23"/>
  <c r="N82" i="23"/>
  <c r="N78" i="23"/>
  <c r="N77" i="23"/>
  <c r="N76" i="23"/>
  <c r="N74" i="23" l="1"/>
  <c r="N73" i="23"/>
  <c r="N72" i="23"/>
  <c r="N71" i="23"/>
  <c r="N70" i="23"/>
  <c r="N69" i="23"/>
  <c r="N68" i="23"/>
  <c r="N65" i="23" l="1"/>
  <c r="N64" i="23"/>
  <c r="N63" i="23"/>
  <c r="N62" i="23"/>
  <c r="N61" i="23"/>
  <c r="N60" i="23"/>
  <c r="N59" i="23"/>
  <c r="N58" i="23"/>
  <c r="N57" i="23"/>
  <c r="N56" i="23"/>
  <c r="N55" i="23"/>
  <c r="N54" i="23"/>
  <c r="N53" i="23"/>
  <c r="N52" i="23"/>
  <c r="N51" i="23"/>
  <c r="N50" i="23"/>
  <c r="N49" i="23"/>
  <c r="N48" i="23"/>
  <c r="N46" i="23" l="1"/>
  <c r="N45" i="23"/>
  <c r="N44" i="23"/>
  <c r="N43" i="23"/>
  <c r="N42" i="23"/>
  <c r="N41" i="23"/>
  <c r="N39" i="23"/>
  <c r="N38" i="23"/>
  <c r="N37" i="23"/>
  <c r="N40" i="23"/>
  <c r="N47" i="23"/>
  <c r="N36" i="23"/>
  <c r="N35" i="23"/>
  <c r="N32" i="23" l="1"/>
  <c r="N31" i="23"/>
  <c r="N30" i="23"/>
  <c r="N29" i="23"/>
  <c r="N28" i="23"/>
  <c r="N27" i="23"/>
  <c r="N26" i="23"/>
  <c r="N25" i="23"/>
  <c r="N24" i="23"/>
  <c r="N23" i="23"/>
  <c r="N22" i="23"/>
  <c r="N21" i="23"/>
  <c r="N20" i="23"/>
  <c r="N19" i="23" l="1"/>
  <c r="N18" i="23"/>
  <c r="N17" i="23"/>
  <c r="N16" i="23"/>
  <c r="N15" i="23"/>
  <c r="N14" i="23" l="1"/>
  <c r="N13" i="23"/>
  <c r="N12" i="23"/>
  <c r="N11" i="23"/>
  <c r="N10" i="23"/>
  <c r="N9" i="23"/>
  <c r="N8" i="23"/>
  <c r="N7" i="23"/>
  <c r="N6" i="23"/>
  <c r="N5" i="23"/>
  <c r="N4" i="23"/>
  <c r="N3" i="23"/>
  <c r="N2" i="23"/>
  <c r="N980" i="19" l="1"/>
  <c r="N979" i="19"/>
  <c r="N978" i="19"/>
  <c r="N977" i="19"/>
  <c r="N976" i="19"/>
  <c r="N975" i="19"/>
  <c r="N974" i="19"/>
  <c r="N973" i="19"/>
  <c r="N972" i="19"/>
  <c r="N971" i="19"/>
  <c r="N970" i="19"/>
  <c r="N969" i="19"/>
  <c r="N968" i="19"/>
  <c r="N967" i="19"/>
  <c r="N966" i="19"/>
  <c r="N965" i="19"/>
  <c r="N962" i="19" l="1"/>
  <c r="N961" i="19"/>
  <c r="N960" i="19"/>
  <c r="N959" i="19"/>
  <c r="N958" i="19"/>
  <c r="N957" i="19"/>
  <c r="N956" i="19"/>
  <c r="N955" i="19"/>
  <c r="N954" i="19"/>
  <c r="N953" i="19"/>
  <c r="N952" i="19"/>
  <c r="N951" i="19"/>
  <c r="N950" i="19"/>
  <c r="N949" i="19"/>
  <c r="N948" i="19"/>
  <c r="N947" i="19"/>
  <c r="N946" i="19"/>
  <c r="N944" i="19" l="1"/>
  <c r="N943" i="19"/>
  <c r="N942" i="19"/>
  <c r="N941" i="19"/>
  <c r="N940" i="19"/>
  <c r="N939" i="19"/>
  <c r="N938" i="19"/>
  <c r="N937" i="19"/>
  <c r="N936" i="19"/>
  <c r="N935" i="19"/>
  <c r="N934" i="19"/>
  <c r="N933" i="19"/>
  <c r="N932" i="19"/>
  <c r="N931" i="19"/>
  <c r="N930" i="19"/>
  <c r="N929" i="19"/>
  <c r="N928" i="19"/>
  <c r="N927" i="19"/>
  <c r="N926" i="19"/>
  <c r="N925" i="19"/>
  <c r="N924" i="19"/>
  <c r="N923" i="19"/>
  <c r="N922" i="19"/>
  <c r="N921" i="19"/>
  <c r="N918" i="19" l="1"/>
  <c r="N917" i="19"/>
  <c r="N916" i="19"/>
  <c r="N915" i="19"/>
  <c r="N914" i="19"/>
  <c r="N913" i="19"/>
  <c r="N912" i="19"/>
  <c r="N911" i="19"/>
  <c r="N910" i="19"/>
  <c r="N909" i="19"/>
  <c r="N908" i="19"/>
  <c r="N907" i="19"/>
  <c r="N906" i="19"/>
  <c r="N905" i="19"/>
  <c r="N904" i="19"/>
  <c r="N903" i="19"/>
  <c r="N902" i="19"/>
  <c r="N901" i="19"/>
  <c r="N899" i="19" l="1"/>
  <c r="N898" i="19"/>
  <c r="N897" i="19"/>
  <c r="N896" i="19"/>
  <c r="N895" i="19"/>
  <c r="N894" i="19"/>
  <c r="N893" i="19"/>
  <c r="N892" i="19"/>
  <c r="N891" i="19"/>
  <c r="N890" i="19"/>
  <c r="N889" i="19"/>
  <c r="N888" i="19"/>
  <c r="N887" i="19"/>
  <c r="N886" i="19"/>
  <c r="N885" i="19"/>
  <c r="N884" i="19"/>
  <c r="N881" i="19" l="1"/>
  <c r="N880" i="19"/>
  <c r="N879" i="19"/>
  <c r="N878" i="19"/>
  <c r="N877" i="19"/>
  <c r="N876" i="19"/>
  <c r="N875" i="19"/>
  <c r="N874" i="19"/>
  <c r="N873" i="19"/>
  <c r="N872" i="19"/>
  <c r="N871" i="19"/>
  <c r="N870" i="19"/>
  <c r="N869" i="19"/>
  <c r="N867" i="19" l="1"/>
  <c r="N866" i="19"/>
  <c r="N865" i="19"/>
  <c r="N864" i="19"/>
  <c r="N863" i="19"/>
  <c r="N862" i="19"/>
  <c r="N861" i="19"/>
  <c r="N860" i="19"/>
  <c r="N859" i="19"/>
  <c r="N858" i="19"/>
  <c r="N857" i="19"/>
  <c r="N856" i="19"/>
  <c r="N855" i="19"/>
  <c r="N854" i="19"/>
  <c r="N853" i="19"/>
  <c r="N852" i="19"/>
  <c r="N851" i="19"/>
  <c r="N850" i="19"/>
  <c r="N849" i="19"/>
  <c r="N846" i="19" l="1"/>
  <c r="N845" i="19"/>
  <c r="N844" i="19"/>
  <c r="N843" i="19"/>
  <c r="N842" i="19"/>
  <c r="N841" i="19"/>
  <c r="N840" i="19"/>
  <c r="N839" i="19"/>
  <c r="N838" i="19"/>
  <c r="N837" i="19"/>
  <c r="N836" i="19"/>
  <c r="N835" i="19"/>
  <c r="N834" i="19"/>
  <c r="N833" i="19"/>
  <c r="N832" i="19"/>
  <c r="N831" i="19"/>
  <c r="N830" i="19"/>
  <c r="N829" i="19"/>
  <c r="N828" i="19"/>
  <c r="N826" i="19" l="1"/>
  <c r="N825" i="19"/>
  <c r="N824" i="19"/>
  <c r="N823" i="19"/>
  <c r="N822" i="19"/>
  <c r="N821" i="19"/>
  <c r="N820" i="19" l="1"/>
  <c r="N819" i="19"/>
  <c r="N818" i="19"/>
  <c r="N817" i="19"/>
  <c r="N816" i="19"/>
  <c r="N815" i="19"/>
  <c r="N813" i="19" l="1"/>
  <c r="N812" i="19"/>
  <c r="N811" i="19"/>
  <c r="N810" i="19"/>
  <c r="N809" i="19"/>
  <c r="N808" i="19"/>
  <c r="N807" i="19"/>
  <c r="N806" i="19"/>
  <c r="N805" i="19"/>
  <c r="N804" i="19"/>
  <c r="N800" i="19"/>
  <c r="N801" i="19"/>
  <c r="N799" i="19" l="1"/>
  <c r="N798" i="19"/>
  <c r="N797" i="19"/>
  <c r="N796" i="19"/>
  <c r="N795" i="19"/>
  <c r="N794" i="19"/>
  <c r="N793" i="19"/>
  <c r="N792" i="19"/>
  <c r="N791" i="19"/>
  <c r="N790" i="19"/>
  <c r="N789" i="19"/>
  <c r="N788" i="19"/>
  <c r="N787" i="19"/>
  <c r="N786" i="19"/>
  <c r="N785" i="19"/>
  <c r="N784" i="19"/>
  <c r="N783" i="19"/>
  <c r="N782" i="19"/>
  <c r="N781" i="19"/>
  <c r="N780" i="19"/>
  <c r="N778" i="19" l="1"/>
  <c r="N777" i="19"/>
  <c r="N776" i="19"/>
  <c r="N775" i="19"/>
  <c r="N774" i="19"/>
  <c r="N773" i="19"/>
  <c r="N772" i="19"/>
  <c r="N771" i="19"/>
  <c r="N770" i="19"/>
  <c r="N769" i="19"/>
  <c r="N768" i="19"/>
  <c r="N767" i="19"/>
  <c r="N766" i="19"/>
  <c r="N765" i="19"/>
  <c r="N764" i="19"/>
  <c r="N763" i="19"/>
  <c r="N762" i="19"/>
  <c r="N761" i="19"/>
  <c r="N760" i="19"/>
  <c r="N759" i="19"/>
  <c r="N757" i="19" l="1"/>
  <c r="N756" i="19"/>
  <c r="N755" i="19"/>
  <c r="N754" i="19"/>
  <c r="N753" i="19"/>
  <c r="N752" i="19"/>
  <c r="N751" i="19"/>
  <c r="N750" i="19"/>
  <c r="N749" i="19"/>
  <c r="N748" i="19"/>
  <c r="N747" i="19"/>
  <c r="N746" i="19"/>
  <c r="N745" i="19"/>
  <c r="N742" i="19" l="1"/>
  <c r="N741" i="19"/>
  <c r="N740" i="19"/>
  <c r="N739" i="19"/>
  <c r="N738" i="19"/>
  <c r="N737" i="19"/>
  <c r="N736" i="19"/>
  <c r="N735" i="19"/>
  <c r="N734" i="19"/>
  <c r="N733" i="19"/>
  <c r="N732" i="19"/>
  <c r="N731" i="19"/>
  <c r="N730" i="19"/>
  <c r="N729" i="19"/>
  <c r="N728" i="19"/>
  <c r="N726" i="19" l="1"/>
  <c r="N725" i="19"/>
  <c r="N724" i="19"/>
  <c r="N723" i="19"/>
  <c r="N722" i="19"/>
  <c r="N721" i="19"/>
  <c r="N720" i="19"/>
  <c r="N719" i="19"/>
  <c r="N718" i="19"/>
  <c r="N717" i="19"/>
  <c r="N716" i="19"/>
  <c r="N715" i="19"/>
  <c r="N714" i="19"/>
  <c r="N713" i="19"/>
  <c r="N710" i="19" l="1"/>
  <c r="N709" i="19"/>
  <c r="N708" i="19"/>
  <c r="N707" i="19"/>
  <c r="N706" i="19"/>
  <c r="N705" i="19"/>
  <c r="N704" i="19"/>
  <c r="N703" i="19"/>
  <c r="N702" i="19"/>
  <c r="N701" i="19"/>
  <c r="N700" i="19"/>
  <c r="N699" i="19"/>
  <c r="N698" i="19"/>
  <c r="N697" i="19"/>
  <c r="N696" i="19"/>
  <c r="N695" i="19"/>
  <c r="N693" i="19" l="1"/>
  <c r="N692" i="19"/>
  <c r="N691" i="19"/>
  <c r="N690" i="19"/>
  <c r="N689" i="19"/>
  <c r="N688" i="19"/>
  <c r="N687" i="19"/>
  <c r="N686" i="19"/>
  <c r="N685" i="19"/>
  <c r="N684" i="19"/>
  <c r="N683" i="19"/>
  <c r="N682" i="19"/>
  <c r="N681" i="19"/>
  <c r="N680" i="19"/>
  <c r="N679" i="19"/>
  <c r="N678" i="19"/>
  <c r="N677" i="19"/>
  <c r="N676" i="19"/>
  <c r="N675" i="19"/>
  <c r="N674" i="19"/>
  <c r="N671" i="19" l="1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3" i="19" l="1"/>
  <c r="N652" i="19"/>
  <c r="N651" i="19"/>
  <c r="N650" i="19"/>
  <c r="N649" i="19"/>
  <c r="N648" i="19"/>
  <c r="N647" i="19"/>
  <c r="N646" i="19"/>
  <c r="N645" i="19"/>
  <c r="N643" i="19"/>
  <c r="N642" i="19"/>
  <c r="N644" i="19"/>
  <c r="N641" i="19"/>
  <c r="N640" i="19" l="1"/>
  <c r="N639" i="19"/>
  <c r="N638" i="19"/>
  <c r="N637" i="19"/>
  <c r="N636" i="19"/>
  <c r="N635" i="19"/>
  <c r="N634" i="19"/>
  <c r="N632" i="19" l="1"/>
  <c r="N631" i="19"/>
  <c r="N630" i="19"/>
  <c r="N629" i="19"/>
  <c r="N628" i="19"/>
  <c r="N627" i="19"/>
  <c r="N626" i="19" l="1"/>
  <c r="N625" i="19"/>
  <c r="N624" i="19"/>
  <c r="N623" i="19"/>
  <c r="N622" i="19"/>
  <c r="N619" i="19" l="1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4" i="19" l="1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490" i="19"/>
  <c r="N491" i="19"/>
  <c r="N492" i="19"/>
  <c r="N493" i="19"/>
  <c r="N494" i="19"/>
  <c r="N495" i="19"/>
  <c r="N496" i="19"/>
  <c r="N497" i="19"/>
  <c r="N498" i="19"/>
  <c r="N499" i="19"/>
  <c r="N500" i="19"/>
  <c r="N503" i="19"/>
  <c r="N504" i="19"/>
  <c r="N505" i="19"/>
  <c r="N506" i="19"/>
  <c r="N507" i="19"/>
  <c r="N508" i="19"/>
  <c r="N509" i="19"/>
  <c r="N510" i="19"/>
  <c r="N511" i="19"/>
  <c r="N512" i="19"/>
  <c r="N513" i="19"/>
  <c r="N514" i="19"/>
  <c r="N515" i="19"/>
  <c r="N516" i="19"/>
  <c r="N517" i="19"/>
  <c r="N518" i="19"/>
  <c r="N519" i="19"/>
  <c r="N520" i="19"/>
  <c r="N521" i="19"/>
  <c r="N522" i="19"/>
  <c r="N523" i="19"/>
  <c r="N524" i="19"/>
  <c r="N525" i="19"/>
  <c r="N526" i="19"/>
  <c r="N527" i="19"/>
  <c r="N530" i="19"/>
  <c r="N531" i="19"/>
  <c r="N532" i="19"/>
  <c r="N533" i="19"/>
  <c r="N534" i="19"/>
  <c r="N535" i="19"/>
  <c r="N536" i="19"/>
  <c r="N537" i="19"/>
  <c r="N538" i="19"/>
  <c r="N539" i="19"/>
  <c r="N540" i="19"/>
  <c r="N541" i="19"/>
  <c r="N542" i="19"/>
  <c r="N543" i="19"/>
  <c r="N545" i="19"/>
  <c r="N546" i="19"/>
  <c r="N547" i="19"/>
  <c r="N548" i="19"/>
  <c r="N549" i="19"/>
  <c r="N550" i="19"/>
  <c r="N551" i="19"/>
  <c r="N552" i="19"/>
  <c r="N553" i="19"/>
  <c r="N554" i="19"/>
  <c r="N555" i="19"/>
  <c r="N556" i="19"/>
  <c r="N557" i="19"/>
  <c r="N558" i="19"/>
  <c r="N559" i="19"/>
  <c r="N560" i="19"/>
  <c r="N561" i="19"/>
  <c r="N562" i="19"/>
  <c r="N563" i="19"/>
  <c r="N564" i="19"/>
  <c r="N565" i="19"/>
  <c r="N567" i="19"/>
  <c r="N568" i="19"/>
  <c r="N569" i="19"/>
  <c r="N570" i="19"/>
  <c r="N571" i="19"/>
  <c r="N572" i="19"/>
  <c r="N573" i="19"/>
  <c r="N574" i="19"/>
  <c r="N575" i="19"/>
  <c r="N576" i="19"/>
  <c r="N577" i="19"/>
  <c r="N578" i="19"/>
  <c r="N579" i="19"/>
  <c r="N580" i="19"/>
  <c r="N581" i="19"/>
  <c r="N582" i="19"/>
  <c r="N583" i="19"/>
  <c r="N584" i="19"/>
  <c r="N487" i="19" l="1"/>
  <c r="P487" i="19" s="1"/>
  <c r="N486" i="19"/>
  <c r="P486" i="19" s="1"/>
  <c r="N485" i="19"/>
  <c r="P485" i="19" s="1"/>
  <c r="N484" i="19"/>
  <c r="P484" i="19" s="1"/>
  <c r="N483" i="19"/>
  <c r="P483" i="19" s="1"/>
  <c r="N482" i="19"/>
  <c r="P482" i="19" s="1"/>
  <c r="N481" i="19"/>
  <c r="P481" i="19" s="1"/>
  <c r="N480" i="19"/>
  <c r="P480" i="19" s="1"/>
  <c r="N479" i="19"/>
  <c r="P479" i="19" s="1"/>
  <c r="N478" i="19"/>
  <c r="P478" i="19" s="1"/>
  <c r="N477" i="19"/>
  <c r="P477" i="19" s="1"/>
  <c r="N476" i="19"/>
  <c r="P476" i="19" s="1"/>
  <c r="N475" i="19"/>
  <c r="P475" i="19" s="1"/>
  <c r="N474" i="19"/>
  <c r="P474" i="19" s="1"/>
  <c r="N473" i="19"/>
  <c r="P473" i="19" s="1"/>
  <c r="N472" i="19"/>
  <c r="P472" i="19" s="1"/>
  <c r="N470" i="19"/>
  <c r="P470" i="19" s="1"/>
  <c r="N469" i="19"/>
  <c r="P469" i="19" s="1"/>
  <c r="N468" i="19"/>
  <c r="P468" i="19" s="1"/>
  <c r="N447" i="19"/>
  <c r="N445" i="19"/>
  <c r="N446" i="19"/>
  <c r="N448" i="19"/>
  <c r="N449" i="19"/>
  <c r="N450" i="19"/>
  <c r="N451" i="19"/>
  <c r="N452" i="19"/>
  <c r="N453" i="19"/>
  <c r="N454" i="19"/>
  <c r="N455" i="19"/>
  <c r="N456" i="19"/>
  <c r="N457" i="19"/>
  <c r="N458" i="19"/>
  <c r="N459" i="19"/>
  <c r="N460" i="19"/>
  <c r="N461" i="19"/>
  <c r="N462" i="19"/>
  <c r="N463" i="19"/>
  <c r="N464" i="19"/>
  <c r="N465" i="19"/>
  <c r="N437" i="19"/>
  <c r="N438" i="19"/>
  <c r="N439" i="19"/>
  <c r="N440" i="19"/>
  <c r="N441" i="19"/>
  <c r="N434" i="19"/>
  <c r="N435" i="19"/>
  <c r="N436" i="19"/>
  <c r="N429" i="19"/>
  <c r="N432" i="19"/>
  <c r="N431" i="19"/>
  <c r="N430" i="19"/>
  <c r="N428" i="19"/>
  <c r="N427" i="19"/>
  <c r="N426" i="19"/>
  <c r="N419" i="19"/>
  <c r="N420" i="19"/>
  <c r="N421" i="19"/>
  <c r="N422" i="19"/>
  <c r="N423" i="19"/>
  <c r="N424" i="19"/>
  <c r="N425" i="19"/>
  <c r="N404" i="19"/>
  <c r="N405" i="19"/>
  <c r="N406" i="19"/>
  <c r="N407" i="19"/>
  <c r="N408" i="19"/>
  <c r="N409" i="19"/>
  <c r="N410" i="19"/>
  <c r="N411" i="19"/>
  <c r="N412" i="19"/>
  <c r="N413" i="19"/>
  <c r="N414" i="19"/>
  <c r="N415" i="19"/>
  <c r="N416" i="19"/>
  <c r="N417" i="19"/>
  <c r="N418" i="19"/>
  <c r="N402" i="19"/>
  <c r="D281" i="2"/>
  <c r="E281" i="2"/>
  <c r="F281" i="2"/>
  <c r="L1260" i="9"/>
  <c r="Y40" i="11"/>
  <c r="AG40" i="11"/>
  <c r="C45" i="11"/>
</calcChain>
</file>

<file path=xl/sharedStrings.xml><?xml version="1.0" encoding="utf-8"?>
<sst xmlns="http://schemas.openxmlformats.org/spreadsheetml/2006/main" count="25464" uniqueCount="664">
  <si>
    <t xml:space="preserve">Ambient </t>
  </si>
  <si>
    <t>Track</t>
  </si>
  <si>
    <t>Time</t>
  </si>
  <si>
    <t>Ambient</t>
  </si>
  <si>
    <t>Kansas</t>
  </si>
  <si>
    <t>Practice</t>
  </si>
  <si>
    <t>Qualifying</t>
  </si>
  <si>
    <t>Concrete</t>
  </si>
  <si>
    <t>Race</t>
  </si>
  <si>
    <t>15 min</t>
  </si>
  <si>
    <t>intervals</t>
  </si>
  <si>
    <t>30 min</t>
  </si>
  <si>
    <t>Indianapolis</t>
  </si>
  <si>
    <t>ROP</t>
  </si>
  <si>
    <t>Timing Stand</t>
  </si>
  <si>
    <t>calm</t>
  </si>
  <si>
    <t>wnw</t>
  </si>
  <si>
    <t>slight</t>
  </si>
  <si>
    <t xml:space="preserve">wnw </t>
  </si>
  <si>
    <t xml:space="preserve">v slight </t>
  </si>
  <si>
    <t>slight clouds</t>
  </si>
  <si>
    <t>cloudy</t>
  </si>
  <si>
    <t>&lt;4 east</t>
  </si>
  <si>
    <t>6 east</t>
  </si>
  <si>
    <t>&lt;2 east</t>
  </si>
  <si>
    <t>6 ne</t>
  </si>
  <si>
    <t>3 ne</t>
  </si>
  <si>
    <t>shade</t>
  </si>
  <si>
    <t>&lt;3 nw</t>
  </si>
  <si>
    <t>5 nw</t>
  </si>
  <si>
    <t>3 north</t>
  </si>
  <si>
    <t>4 north</t>
  </si>
  <si>
    <t>Wind</t>
  </si>
  <si>
    <t>5 north</t>
  </si>
  <si>
    <t>N</t>
  </si>
  <si>
    <t>NW</t>
  </si>
  <si>
    <t>2 north</t>
  </si>
  <si>
    <t>NE</t>
  </si>
  <si>
    <t>6 north</t>
  </si>
  <si>
    <t>6 NE</t>
  </si>
  <si>
    <t>9 north</t>
  </si>
  <si>
    <t>3 east</t>
  </si>
  <si>
    <t>5 east</t>
  </si>
  <si>
    <t>E</t>
  </si>
  <si>
    <t>Calm</t>
  </si>
  <si>
    <t>2 east</t>
  </si>
  <si>
    <t>ptly cloudy</t>
  </si>
  <si>
    <t>9 south east</t>
  </si>
  <si>
    <t>12 south</t>
  </si>
  <si>
    <t>5 south west</t>
  </si>
  <si>
    <t>10 south west</t>
  </si>
  <si>
    <t>12 south east</t>
  </si>
  <si>
    <t>8 south west</t>
  </si>
  <si>
    <t>9 south west</t>
  </si>
  <si>
    <t>11 North</t>
  </si>
  <si>
    <t>7 North West</t>
  </si>
  <si>
    <t>8 North</t>
  </si>
  <si>
    <t>6 North West</t>
  </si>
  <si>
    <t>8 North West</t>
  </si>
  <si>
    <t>10 North West</t>
  </si>
  <si>
    <t xml:space="preserve">10 North  </t>
  </si>
  <si>
    <t>10 North East</t>
  </si>
  <si>
    <t>3 North</t>
  </si>
  <si>
    <t>3 Northeast</t>
  </si>
  <si>
    <t>6 Northeast</t>
  </si>
  <si>
    <t>2 Northeast</t>
  </si>
  <si>
    <t>5 North</t>
  </si>
  <si>
    <t>4 East</t>
  </si>
  <si>
    <t>1 Northeast</t>
  </si>
  <si>
    <t>2 West</t>
  </si>
  <si>
    <t>1 West</t>
  </si>
  <si>
    <t>W</t>
  </si>
  <si>
    <t>5 West</t>
  </si>
  <si>
    <t>3 West</t>
  </si>
  <si>
    <t>6 Nwest</t>
  </si>
  <si>
    <t>3 W</t>
  </si>
  <si>
    <t>2 N</t>
  </si>
  <si>
    <t>2 W</t>
  </si>
  <si>
    <t>1 W</t>
  </si>
  <si>
    <t>2 S</t>
  </si>
  <si>
    <t>5 S</t>
  </si>
  <si>
    <t>11 S</t>
  </si>
  <si>
    <t>6 S</t>
  </si>
  <si>
    <t>9 S</t>
  </si>
  <si>
    <t>4 S</t>
  </si>
  <si>
    <t>10 S</t>
  </si>
  <si>
    <t>cloud</t>
  </si>
  <si>
    <t>14 S</t>
  </si>
  <si>
    <t>3 S</t>
  </si>
  <si>
    <t>1 SW</t>
  </si>
  <si>
    <t>2 NW</t>
  </si>
  <si>
    <t>3 SE</t>
  </si>
  <si>
    <t>1 SE</t>
  </si>
  <si>
    <t>Milwaukee</t>
  </si>
  <si>
    <t>Qual</t>
  </si>
  <si>
    <t>4 mph</t>
  </si>
  <si>
    <t>Hornish</t>
  </si>
  <si>
    <t>5 mph</t>
  </si>
  <si>
    <t>Patrick</t>
  </si>
  <si>
    <t>9 mph</t>
  </si>
  <si>
    <t>Fisher</t>
  </si>
  <si>
    <t>7 mph</t>
  </si>
  <si>
    <t>Rice</t>
  </si>
  <si>
    <t>Castroneves</t>
  </si>
  <si>
    <t>10 mph</t>
  </si>
  <si>
    <t>Wheldon</t>
  </si>
  <si>
    <t>Andretti</t>
  </si>
  <si>
    <t>11 mph</t>
  </si>
  <si>
    <t>Foyt IV</t>
  </si>
  <si>
    <t>8 mph</t>
  </si>
  <si>
    <t>Kanaan</t>
  </si>
  <si>
    <t>Carpentier</t>
  </si>
  <si>
    <t>2 mph</t>
  </si>
  <si>
    <t>Franchitti</t>
  </si>
  <si>
    <t>Meira</t>
  </si>
  <si>
    <t>12 mph</t>
  </si>
  <si>
    <t>Dixon</t>
  </si>
  <si>
    <t>Manning</t>
  </si>
  <si>
    <t>6 mph</t>
  </si>
  <si>
    <t>Sharp</t>
  </si>
  <si>
    <t>Scheckter</t>
  </si>
  <si>
    <t>Matsuura</t>
  </si>
  <si>
    <t>No race data Milwaukee</t>
  </si>
  <si>
    <t>Texas race only</t>
  </si>
  <si>
    <t>Iowa Practice</t>
  </si>
  <si>
    <t>13 mph</t>
  </si>
  <si>
    <t>toward</t>
  </si>
  <si>
    <t>14 mph</t>
  </si>
  <si>
    <t>16 mph</t>
  </si>
  <si>
    <t>SW</t>
  </si>
  <si>
    <t>S</t>
  </si>
  <si>
    <t>3 mph</t>
  </si>
  <si>
    <t>Simmons</t>
  </si>
  <si>
    <t>Duno</t>
  </si>
  <si>
    <t>Carpenter</t>
  </si>
  <si>
    <t>lap</t>
  </si>
  <si>
    <t>Seconds</t>
  </si>
  <si>
    <t>`7.8581</t>
  </si>
  <si>
    <t>Start</t>
  </si>
  <si>
    <t xml:space="preserve">1 mph </t>
  </si>
  <si>
    <t>Richmond practice</t>
  </si>
  <si>
    <t>Richmond prac #2</t>
  </si>
  <si>
    <t>Richmond race</t>
  </si>
  <si>
    <t>SE</t>
  </si>
  <si>
    <t>1 mph</t>
  </si>
  <si>
    <t xml:space="preserve"> S</t>
  </si>
  <si>
    <t>Watkins Glen Practice</t>
  </si>
  <si>
    <t>2mph</t>
  </si>
  <si>
    <t>Watkins Glen Raceday</t>
  </si>
  <si>
    <t>Nashville Practice</t>
  </si>
  <si>
    <t>Nashville Raceday 1</t>
  </si>
  <si>
    <t>Nashville Raceday 2</t>
  </si>
  <si>
    <t>Mid-Ohio Practice</t>
  </si>
  <si>
    <t>s</t>
  </si>
  <si>
    <t>6 mpg</t>
  </si>
  <si>
    <t>4mph</t>
  </si>
  <si>
    <t>Humidity</t>
  </si>
  <si>
    <t>Barometer</t>
  </si>
  <si>
    <t>Michigan Practice</t>
  </si>
  <si>
    <t>Michigan Race</t>
  </si>
  <si>
    <t>Mid-Ohio Warm-up/Race</t>
  </si>
  <si>
    <t xml:space="preserve">S </t>
  </si>
  <si>
    <t>0 mph</t>
  </si>
  <si>
    <t>KY Practice</t>
  </si>
  <si>
    <t>KY Race Day</t>
  </si>
  <si>
    <t>Hmstd IC</t>
  </si>
  <si>
    <t>1st day</t>
  </si>
  <si>
    <t>Towards</t>
  </si>
  <si>
    <t>5mph</t>
  </si>
  <si>
    <t>Hmstd IPS</t>
  </si>
  <si>
    <t>2nd day</t>
  </si>
  <si>
    <t>Sebring</t>
  </si>
  <si>
    <t>24 MPH</t>
  </si>
  <si>
    <t>16 MPH</t>
  </si>
  <si>
    <t>11 MPH</t>
  </si>
  <si>
    <t>13 MPH</t>
  </si>
  <si>
    <t>20 MPH</t>
  </si>
  <si>
    <t>12 MPH</t>
  </si>
  <si>
    <t>14 MPH</t>
  </si>
  <si>
    <t>10 MPH</t>
  </si>
  <si>
    <t>NNW</t>
  </si>
  <si>
    <t>8 MPH</t>
  </si>
  <si>
    <t>7 MPH</t>
  </si>
  <si>
    <t>5 MPH</t>
  </si>
  <si>
    <t>4 MPH</t>
  </si>
  <si>
    <t>2 MPH</t>
  </si>
  <si>
    <t xml:space="preserve">8 MPH </t>
  </si>
  <si>
    <t>6 MPH</t>
  </si>
  <si>
    <t xml:space="preserve">6 mph </t>
  </si>
  <si>
    <t>15 mph</t>
  </si>
  <si>
    <t>NNE</t>
  </si>
  <si>
    <t>19 mph</t>
  </si>
  <si>
    <t>18 mph</t>
  </si>
  <si>
    <t>15  mph</t>
  </si>
  <si>
    <t>20 mph</t>
  </si>
  <si>
    <t>9 moh</t>
  </si>
  <si>
    <t>SSE</t>
  </si>
  <si>
    <t>ESE</t>
  </si>
  <si>
    <t>7 mpph</t>
  </si>
  <si>
    <t>8 moh</t>
  </si>
  <si>
    <t>6 moh</t>
  </si>
  <si>
    <t>SSW</t>
  </si>
  <si>
    <t>WNW</t>
  </si>
  <si>
    <t>WSW</t>
  </si>
  <si>
    <t>w</t>
  </si>
  <si>
    <t xml:space="preserve">w </t>
  </si>
  <si>
    <t>St Pete</t>
  </si>
  <si>
    <t>NEE</t>
  </si>
  <si>
    <t>ENE</t>
  </si>
  <si>
    <t>Motegi</t>
  </si>
  <si>
    <t>Cancelled due to rain</t>
  </si>
  <si>
    <t>SD</t>
  </si>
  <si>
    <t>started session</t>
  </si>
  <si>
    <t>sw</t>
  </si>
  <si>
    <t>Indy</t>
  </si>
  <si>
    <t>Cancelled Due to Rain</t>
  </si>
  <si>
    <t>Date</t>
  </si>
  <si>
    <t>Direction</t>
  </si>
  <si>
    <t>Pressure</t>
  </si>
  <si>
    <t>-</t>
  </si>
  <si>
    <t>30.00</t>
  </si>
  <si>
    <t>29.60</t>
  </si>
  <si>
    <t>ssw</t>
  </si>
  <si>
    <t>Car</t>
  </si>
  <si>
    <t xml:space="preserve">N </t>
  </si>
  <si>
    <t>SWW</t>
  </si>
  <si>
    <t>MC</t>
  </si>
  <si>
    <t>PC</t>
  </si>
  <si>
    <t>MS</t>
  </si>
  <si>
    <t>NS</t>
  </si>
  <si>
    <t>Texas</t>
  </si>
  <si>
    <t>Iowa</t>
  </si>
  <si>
    <t>Richmond</t>
  </si>
  <si>
    <t>Watkins Glen</t>
  </si>
  <si>
    <t>Nashville</t>
  </si>
  <si>
    <t>Rain</t>
  </si>
  <si>
    <t>Mid-Ohio</t>
  </si>
  <si>
    <t>WET</t>
  </si>
  <si>
    <t>Drying</t>
  </si>
  <si>
    <t>Dry</t>
  </si>
  <si>
    <t>Edmonton</t>
  </si>
  <si>
    <t>Kentucky</t>
  </si>
  <si>
    <t>Infineon</t>
  </si>
  <si>
    <t>Detroit</t>
  </si>
  <si>
    <t>Chicagoland</t>
  </si>
  <si>
    <t>Surfer's Paradise</t>
  </si>
  <si>
    <t>Homestead Open</t>
  </si>
  <si>
    <t>Barber Open</t>
  </si>
  <si>
    <t>St. Pete Race</t>
  </si>
  <si>
    <t>`</t>
  </si>
  <si>
    <t>Long Beach Race</t>
  </si>
  <si>
    <t xml:space="preserve"> </t>
  </si>
  <si>
    <t>Kansas Race</t>
  </si>
  <si>
    <t>Indianapolis Race</t>
  </si>
  <si>
    <t xml:space="preserve">E </t>
  </si>
  <si>
    <t>`1</t>
  </si>
  <si>
    <t>No longer adjusted for elevation</t>
  </si>
  <si>
    <t>29i.38</t>
  </si>
  <si>
    <t>Milwaukee Race</t>
  </si>
  <si>
    <t>Texas Race</t>
  </si>
  <si>
    <t>Iowa Race</t>
  </si>
  <si>
    <t>Malfunction</t>
  </si>
  <si>
    <t>Richmond Race</t>
  </si>
  <si>
    <t>Watkins Glen Race</t>
  </si>
  <si>
    <t>ESES</t>
  </si>
  <si>
    <t>Sao Paulo</t>
  </si>
  <si>
    <t>`27.42</t>
  </si>
  <si>
    <t>St. Petersburg</t>
  </si>
  <si>
    <t>Barber Race</t>
  </si>
  <si>
    <t>Long Beach</t>
  </si>
  <si>
    <t>Kentucky Test</t>
  </si>
  <si>
    <t>Freedom 100 Open Test</t>
  </si>
  <si>
    <t>Indianapolis 500</t>
  </si>
  <si>
    <t>o</t>
  </si>
  <si>
    <t>sse</t>
  </si>
  <si>
    <t>29,24</t>
  </si>
  <si>
    <t>Toronto Race</t>
  </si>
  <si>
    <t>Edmonton Race</t>
  </si>
  <si>
    <t>Kentucky Race</t>
  </si>
  <si>
    <t>Mid-Ohio Race</t>
  </si>
  <si>
    <t>Ne</t>
  </si>
  <si>
    <t>Infineon Race</t>
  </si>
  <si>
    <t>Chicago Race</t>
  </si>
  <si>
    <t>Motegi Race</t>
  </si>
  <si>
    <t>Homestead Race</t>
  </si>
  <si>
    <t>VW</t>
  </si>
  <si>
    <t>WS</t>
  </si>
  <si>
    <t>Homestead</t>
  </si>
  <si>
    <t>Barber Test</t>
  </si>
  <si>
    <t>St Pete Race</t>
  </si>
  <si>
    <t>Sao Paulo Race</t>
  </si>
  <si>
    <t xml:space="preserve"> NNW</t>
  </si>
  <si>
    <t>Wet</t>
  </si>
  <si>
    <t>Toronto</t>
  </si>
  <si>
    <t>Mid Ohio</t>
  </si>
  <si>
    <t>Loudon</t>
  </si>
  <si>
    <t>Final</t>
  </si>
  <si>
    <t>Baltimore</t>
  </si>
  <si>
    <t>Las Vegas</t>
  </si>
  <si>
    <t>Sebring Open</t>
  </si>
  <si>
    <t xml:space="preserve"> NNE</t>
  </si>
  <si>
    <t>Belle Isle</t>
  </si>
  <si>
    <t>29,64</t>
  </si>
  <si>
    <t>Mid Ohio Race</t>
  </si>
  <si>
    <t>Sonoma Race</t>
  </si>
  <si>
    <t>Baltimore Race</t>
  </si>
  <si>
    <t>Fontana</t>
  </si>
  <si>
    <t>29,32</t>
  </si>
  <si>
    <t>Bar Pressure</t>
  </si>
  <si>
    <t>Detroit Race</t>
  </si>
  <si>
    <t>SS</t>
  </si>
  <si>
    <t>Pocono</t>
  </si>
  <si>
    <t>SW3</t>
  </si>
  <si>
    <t>6T2%</t>
  </si>
  <si>
    <t>Houston</t>
  </si>
  <si>
    <t>.</t>
  </si>
  <si>
    <t>Indy RC Open</t>
  </si>
  <si>
    <t>Indy ROP</t>
  </si>
  <si>
    <t>Indy RC Race</t>
  </si>
  <si>
    <t>3W</t>
  </si>
  <si>
    <t>W2</t>
  </si>
  <si>
    <t>nw</t>
  </si>
  <si>
    <t>Fast Friday</t>
  </si>
  <si>
    <t>Qual Day 1</t>
  </si>
  <si>
    <t>T1</t>
  </si>
  <si>
    <t>T2</t>
  </si>
  <si>
    <t>T3</t>
  </si>
  <si>
    <t>T4</t>
  </si>
  <si>
    <t>Avg</t>
  </si>
  <si>
    <t>I</t>
  </si>
  <si>
    <t>Qual Day 2</t>
  </si>
  <si>
    <t>Current Track Temperatures</t>
  </si>
  <si>
    <t>° F</t>
  </si>
  <si>
    <t>Temperatures</t>
  </si>
  <si>
    <t>Ambient:</t>
  </si>
  <si>
    <t>Track:</t>
  </si>
  <si>
    <t>° C</t>
  </si>
  <si>
    <t>Carb Day</t>
  </si>
  <si>
    <t>SF</t>
  </si>
  <si>
    <t>Detroit GP</t>
  </si>
  <si>
    <t>ne</t>
  </si>
  <si>
    <t>Indy 500</t>
  </si>
  <si>
    <t>I2</t>
  </si>
  <si>
    <t>I6</t>
  </si>
  <si>
    <t>I7</t>
  </si>
  <si>
    <t>Houston Race</t>
  </si>
  <si>
    <t>SS1</t>
  </si>
  <si>
    <t>BS</t>
  </si>
  <si>
    <t>SS2</t>
  </si>
  <si>
    <t>Pocono Race</t>
  </si>
  <si>
    <t>e</t>
  </si>
  <si>
    <t>Sonoma 2014</t>
  </si>
  <si>
    <t>I3</t>
  </si>
  <si>
    <t>I9</t>
  </si>
  <si>
    <t>Fontana Open Test</t>
  </si>
  <si>
    <t>100-</t>
  </si>
  <si>
    <t>NOLA Race</t>
  </si>
  <si>
    <t>I1</t>
  </si>
  <si>
    <t>I5</t>
  </si>
  <si>
    <t>`5</t>
  </si>
  <si>
    <t>114.+</t>
  </si>
  <si>
    <t>`121.6</t>
  </si>
  <si>
    <t>10+.2</t>
  </si>
  <si>
    <t>Indy GP</t>
  </si>
  <si>
    <t>110..8</t>
  </si>
  <si>
    <t>105..</t>
  </si>
  <si>
    <t>89..2</t>
  </si>
  <si>
    <t>71..8</t>
  </si>
  <si>
    <t>AVG</t>
  </si>
  <si>
    <t>91..8</t>
  </si>
  <si>
    <t>57..6</t>
  </si>
  <si>
    <t>56..1</t>
  </si>
  <si>
    <t>Fontana Race</t>
  </si>
  <si>
    <t>28..70</t>
  </si>
  <si>
    <t>10\7.4</t>
  </si>
  <si>
    <t>110..1</t>
  </si>
  <si>
    <t xml:space="preserve">Mid-Ohio Race </t>
  </si>
  <si>
    <t>T1A</t>
  </si>
  <si>
    <t>Phoenix Test</t>
  </si>
  <si>
    <t>Phoenix Race</t>
  </si>
  <si>
    <t>E3</t>
  </si>
  <si>
    <t>29..82</t>
  </si>
  <si>
    <t xml:space="preserve"> SSE</t>
  </si>
  <si>
    <t xml:space="preserve"> NW</t>
  </si>
  <si>
    <t>No track activity</t>
  </si>
  <si>
    <t xml:space="preserve"> W</t>
  </si>
  <si>
    <t>105..4</t>
  </si>
  <si>
    <t xml:space="preserve"> NE</t>
  </si>
  <si>
    <t xml:space="preserve"> N</t>
  </si>
  <si>
    <t>7+6.3</t>
  </si>
  <si>
    <t xml:space="preserve"> SW</t>
  </si>
  <si>
    <t xml:space="preserve"> E</t>
  </si>
  <si>
    <t xml:space="preserve"> SSW</t>
  </si>
  <si>
    <t xml:space="preserve"> SE</t>
  </si>
  <si>
    <t xml:space="preserve"> ESE</t>
  </si>
  <si>
    <t>race postponed</t>
  </si>
  <si>
    <t xml:space="preserve"> ENE</t>
  </si>
  <si>
    <t>Rd America Race</t>
  </si>
  <si>
    <t>nnw</t>
  </si>
  <si>
    <t xml:space="preserve"> WNW</t>
  </si>
  <si>
    <t>Race Postponed</t>
  </si>
  <si>
    <t>Texas Race II</t>
  </si>
  <si>
    <t>Watkins Glenn Race</t>
  </si>
  <si>
    <t>111..9</t>
  </si>
  <si>
    <t xml:space="preserve"> SF</t>
  </si>
  <si>
    <t xml:space="preserve"> SS1</t>
  </si>
  <si>
    <t xml:space="preserve"> BS</t>
  </si>
  <si>
    <t xml:space="preserve"> SS2</t>
  </si>
  <si>
    <t>28..89</t>
  </si>
  <si>
    <t>O</t>
  </si>
  <si>
    <t xml:space="preserve"> I5</t>
  </si>
  <si>
    <t xml:space="preserve"> I6</t>
  </si>
  <si>
    <t xml:space="preserve"> WSW</t>
  </si>
  <si>
    <t xml:space="preserve"> AVG</t>
  </si>
  <si>
    <t xml:space="preserve"> I3</t>
  </si>
  <si>
    <t>100..8</t>
  </si>
  <si>
    <t>I4</t>
  </si>
  <si>
    <t>I6T</t>
  </si>
  <si>
    <t xml:space="preserve"> I8</t>
  </si>
  <si>
    <t>TEXAS TEST</t>
  </si>
  <si>
    <t>Pit Stop Practice</t>
  </si>
  <si>
    <t xml:space="preserve"> I1</t>
  </si>
  <si>
    <t xml:space="preserve"> I4</t>
  </si>
  <si>
    <t xml:space="preserve"> I6T</t>
  </si>
  <si>
    <t>Gateway Test</t>
  </si>
  <si>
    <t xml:space="preserve"> I9</t>
  </si>
  <si>
    <t>ROP &amp; Refreshers</t>
  </si>
  <si>
    <t>T1T</t>
  </si>
  <si>
    <t>T2T</t>
  </si>
  <si>
    <t>T4T</t>
  </si>
  <si>
    <t xml:space="preserve">highest 29 mph </t>
  </si>
  <si>
    <t xml:space="preserve"> s</t>
  </si>
  <si>
    <t>RAIN</t>
  </si>
  <si>
    <t>RAIN DELAY</t>
  </si>
  <si>
    <t>PIT STOP PRACTICE START</t>
  </si>
  <si>
    <t>PIT STOP PRACTICE END</t>
  </si>
  <si>
    <t xml:space="preserve"> I3B</t>
  </si>
  <si>
    <t>`68.2</t>
  </si>
  <si>
    <t>TEXAS RACE</t>
  </si>
  <si>
    <t>Apparent sensor software</t>
  </si>
  <si>
    <t>glitch during this day.</t>
  </si>
  <si>
    <t>Road America Race</t>
  </si>
  <si>
    <t>PO</t>
  </si>
  <si>
    <t>I8</t>
  </si>
  <si>
    <t>I10</t>
  </si>
  <si>
    <t>I12</t>
  </si>
  <si>
    <t xml:space="preserve"> PO</t>
  </si>
  <si>
    <t xml:space="preserve"> I10</t>
  </si>
  <si>
    <t xml:space="preserve"> I12</t>
  </si>
  <si>
    <t>69..8</t>
  </si>
  <si>
    <t xml:space="preserve"> SS1 </t>
  </si>
  <si>
    <t>`29.68</t>
  </si>
  <si>
    <t>FSA</t>
  </si>
  <si>
    <t>Gateway Race</t>
  </si>
  <si>
    <t>Sonoma Open Test</t>
  </si>
  <si>
    <t>ST PETE RACE</t>
  </si>
  <si>
    <t>I3T</t>
  </si>
  <si>
    <t xml:space="preserve">  NNW</t>
  </si>
  <si>
    <t>102..6</t>
  </si>
  <si>
    <t>10+9.9</t>
  </si>
  <si>
    <t>Barber Open Test</t>
  </si>
  <si>
    <t>28,66</t>
  </si>
  <si>
    <t xml:space="preserve">Long Beach </t>
  </si>
  <si>
    <t>1+%</t>
  </si>
  <si>
    <t>Indy Open Test</t>
  </si>
  <si>
    <t>No cars running</t>
  </si>
  <si>
    <t>Dir</t>
  </si>
  <si>
    <t>Yellow temps probably not accurate…weather station not talking to software</t>
  </si>
  <si>
    <t>Pit Stop Challenge</t>
  </si>
  <si>
    <t>I3B</t>
  </si>
  <si>
    <t>`29.16</t>
  </si>
  <si>
    <t>Road America</t>
  </si>
  <si>
    <t xml:space="preserve">Iowa </t>
  </si>
  <si>
    <t>SFB</t>
  </si>
  <si>
    <t>`78</t>
  </si>
  <si>
    <t>Portland</t>
  </si>
  <si>
    <t>Sonoma</t>
  </si>
  <si>
    <t>I15</t>
  </si>
  <si>
    <t>COTA Open 2019</t>
  </si>
  <si>
    <t>St. Pete 2019</t>
  </si>
  <si>
    <t>COTA 2019</t>
  </si>
  <si>
    <t>Barber 2019</t>
  </si>
  <si>
    <t>Long Beach 2019</t>
  </si>
  <si>
    <t>113..9</t>
  </si>
  <si>
    <t>Car #</t>
  </si>
  <si>
    <t>pit lane</t>
  </si>
  <si>
    <t>Indy Oval Test</t>
  </si>
  <si>
    <t>Yellow For Weather</t>
  </si>
  <si>
    <t>YELLOW LIGHTING</t>
  </si>
  <si>
    <t>Server Down</t>
  </si>
  <si>
    <t xml:space="preserve">W </t>
  </si>
  <si>
    <t xml:space="preserve">Rain </t>
  </si>
  <si>
    <t>Canceled</t>
  </si>
  <si>
    <t>Weather Station error corrected</t>
  </si>
  <si>
    <t>Weather station quit transmitting</t>
  </si>
  <si>
    <t xml:space="preserve">Pocono </t>
  </si>
  <si>
    <t>Yellow/Weather</t>
  </si>
  <si>
    <t>Canceled/Weather</t>
  </si>
  <si>
    <t>Gateway</t>
  </si>
  <si>
    <t>88.3.</t>
  </si>
  <si>
    <t>I11</t>
  </si>
  <si>
    <t>Start Finish line in the shade starting at this time</t>
  </si>
  <si>
    <t>changed sensor to I1 on track</t>
  </si>
  <si>
    <t>Laguna Seca Open Test</t>
  </si>
  <si>
    <t>Laguna Seca Race</t>
  </si>
  <si>
    <t>COTA Open 2020</t>
  </si>
  <si>
    <t>St. Pete 2020</t>
  </si>
  <si>
    <t>TEXAS 2020</t>
  </si>
  <si>
    <t>INDY GP 2020</t>
  </si>
  <si>
    <t>Road America 2020</t>
  </si>
  <si>
    <t>Iowa 2020</t>
  </si>
  <si>
    <t>\</t>
  </si>
  <si>
    <t>n</t>
  </si>
  <si>
    <t>Celsius</t>
  </si>
  <si>
    <t>Celcius</t>
  </si>
  <si>
    <t>St. Pete-2</t>
  </si>
  <si>
    <t>5S</t>
  </si>
  <si>
    <t>Brett</t>
  </si>
  <si>
    <t>Rained</t>
  </si>
  <si>
    <t>St. Pete</t>
  </si>
  <si>
    <t xml:space="preserve">Car #2 </t>
  </si>
  <si>
    <t>Newgarden</t>
  </si>
  <si>
    <t>Car #10</t>
  </si>
  <si>
    <t>Palou</t>
  </si>
  <si>
    <t>Car #27</t>
  </si>
  <si>
    <t>Rossi</t>
  </si>
  <si>
    <t>Car #5</t>
  </si>
  <si>
    <t>O'Ward</t>
  </si>
  <si>
    <t>Rahal</t>
  </si>
  <si>
    <t>Car #15</t>
  </si>
  <si>
    <t>Car #2</t>
  </si>
  <si>
    <t xml:space="preserve">Car #27 </t>
  </si>
  <si>
    <t>Car #26</t>
  </si>
  <si>
    <t>Herta</t>
  </si>
  <si>
    <t>Indy RC1</t>
  </si>
  <si>
    <t>NWS</t>
  </si>
  <si>
    <t>94.3.</t>
  </si>
  <si>
    <t xml:space="preserve">"X" if on </t>
  </si>
  <si>
    <t>NN W</t>
  </si>
  <si>
    <t>I13</t>
  </si>
  <si>
    <t>Indy RC2</t>
  </si>
  <si>
    <t>Laguna Seca</t>
  </si>
  <si>
    <t>Weather station</t>
  </si>
  <si>
    <t xml:space="preserve">failure from 3:15 </t>
  </si>
  <si>
    <t>to 4:45</t>
  </si>
  <si>
    <t xml:space="preserve">WASH </t>
  </si>
  <si>
    <t xml:space="preserve">OUT </t>
  </si>
  <si>
    <t>DUE</t>
  </si>
  <si>
    <t xml:space="preserve">TO </t>
  </si>
  <si>
    <t>Power Outage</t>
  </si>
  <si>
    <t>se</t>
  </si>
  <si>
    <t>Ambient Celcius</t>
  </si>
  <si>
    <t>Track Celcius</t>
  </si>
  <si>
    <t>`74</t>
  </si>
  <si>
    <t>38/%</t>
  </si>
  <si>
    <t>116.8/</t>
  </si>
  <si>
    <t>IMS RC I</t>
  </si>
  <si>
    <t xml:space="preserve">Barber </t>
  </si>
  <si>
    <t xml:space="preserve">Indy 500 </t>
  </si>
  <si>
    <t>IMS RC II</t>
  </si>
  <si>
    <t>30.43.</t>
  </si>
  <si>
    <t>Amb Cel</t>
  </si>
  <si>
    <t>TrackCel</t>
  </si>
  <si>
    <t>06</t>
  </si>
  <si>
    <t>WASH</t>
  </si>
  <si>
    <t>OUT</t>
  </si>
  <si>
    <t>TO</t>
  </si>
  <si>
    <t>N W</t>
  </si>
  <si>
    <t>SFT</t>
  </si>
  <si>
    <t>DELAY</t>
  </si>
  <si>
    <t>106..5</t>
  </si>
  <si>
    <t>Indy RC 1</t>
  </si>
  <si>
    <t>Thermal</t>
  </si>
  <si>
    <t>Indy RC 2</t>
  </si>
  <si>
    <t>Barber</t>
  </si>
  <si>
    <t>I4A</t>
  </si>
  <si>
    <t>I1T</t>
  </si>
  <si>
    <t>LIGHTNING DELAY</t>
  </si>
  <si>
    <t>FOG DELAY</t>
  </si>
  <si>
    <t>I6B</t>
  </si>
  <si>
    <t>4</t>
  </si>
  <si>
    <t>75</t>
  </si>
  <si>
    <t>5</t>
  </si>
  <si>
    <t>Dianne</t>
  </si>
  <si>
    <t>broken</t>
  </si>
  <si>
    <t>sensor</t>
  </si>
  <si>
    <t>I1C</t>
  </si>
  <si>
    <t>118/.8</t>
  </si>
  <si>
    <t>3</t>
  </si>
  <si>
    <t>14</t>
  </si>
  <si>
    <t>Matt B</t>
  </si>
  <si>
    <t>8/0.1</t>
  </si>
  <si>
    <t>Milwaukee Open Test</t>
  </si>
  <si>
    <t xml:space="preserve">WSW </t>
  </si>
  <si>
    <t xml:space="preserve">NW </t>
  </si>
  <si>
    <t>ene</t>
  </si>
  <si>
    <t>76</t>
  </si>
  <si>
    <t>77</t>
  </si>
  <si>
    <t>10</t>
  </si>
  <si>
    <t>9</t>
  </si>
  <si>
    <t>8</t>
  </si>
  <si>
    <t>27</t>
  </si>
  <si>
    <t>26</t>
  </si>
  <si>
    <t>28</t>
  </si>
  <si>
    <t>60</t>
  </si>
  <si>
    <t>66</t>
  </si>
  <si>
    <t>7</t>
  </si>
  <si>
    <t>6</t>
  </si>
  <si>
    <t>12</t>
  </si>
  <si>
    <t>2</t>
  </si>
  <si>
    <t>20</t>
  </si>
  <si>
    <t>21</t>
  </si>
  <si>
    <t>33</t>
  </si>
  <si>
    <t>18</t>
  </si>
  <si>
    <t>15</t>
  </si>
  <si>
    <t>45</t>
  </si>
  <si>
    <t>23</t>
  </si>
  <si>
    <t>24</t>
  </si>
  <si>
    <t>TECHNICAL ISSUE DELAY</t>
  </si>
  <si>
    <t>NO CARS ON COURSE</t>
  </si>
  <si>
    <t>Scott</t>
  </si>
  <si>
    <t>28.83.</t>
  </si>
  <si>
    <t>MAX TEMP</t>
  </si>
  <si>
    <t>MAX TEMP OF SEASON</t>
  </si>
  <si>
    <t>130..1</t>
  </si>
  <si>
    <t>Susie</t>
  </si>
  <si>
    <t>INTERNET DOWN ON PIT LANE</t>
  </si>
  <si>
    <t>DELAY - MEDICAL HELICOPTER GROUNDED</t>
  </si>
  <si>
    <t>100..2</t>
  </si>
  <si>
    <t>N/R</t>
  </si>
  <si>
    <t>LOOP</t>
  </si>
  <si>
    <t>ISSUES</t>
  </si>
  <si>
    <t>DELAY - WET TRACK</t>
  </si>
  <si>
    <t>Phoenix Open Test</t>
  </si>
  <si>
    <t>No internet</t>
  </si>
  <si>
    <t>Phoenix</t>
  </si>
  <si>
    <t>Arlington</t>
  </si>
  <si>
    <t>I9E</t>
  </si>
  <si>
    <t>29..29</t>
  </si>
  <si>
    <t>19</t>
  </si>
  <si>
    <t>47</t>
  </si>
  <si>
    <t>51</t>
  </si>
  <si>
    <t>31</t>
  </si>
  <si>
    <t>Pat</t>
  </si>
  <si>
    <t>Sam</t>
  </si>
  <si>
    <t>Hans</t>
  </si>
  <si>
    <t>11</t>
  </si>
  <si>
    <t>Greg</t>
  </si>
  <si>
    <t>Michael M</t>
  </si>
  <si>
    <t>Max</t>
  </si>
  <si>
    <t>Cory</t>
  </si>
  <si>
    <t>Matt M</t>
  </si>
  <si>
    <t>George</t>
  </si>
  <si>
    <t>WEATHER DELAY</t>
  </si>
  <si>
    <t>Whatever!</t>
  </si>
  <si>
    <t>Was the highest of 2026</t>
  </si>
  <si>
    <t>Highest track temp of 2026</t>
  </si>
  <si>
    <t>Markham</t>
  </si>
  <si>
    <t>NO</t>
  </si>
  <si>
    <t>TRACK</t>
  </si>
  <si>
    <t>ACTIVITY</t>
  </si>
  <si>
    <t>Washington DC</t>
  </si>
  <si>
    <t>I1B</t>
  </si>
  <si>
    <t>29.\.30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</si>
</sst>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h:mm\ AM/PM;@"/>
    <numFmt numFmtId="165" formatCode="[$-409]d\-mmm\-yy;@"/>
    <numFmt numFmtId="166" formatCode="0.000"/>
    <numFmt numFmtId="167" formatCode="[$-409]d\-mmm;@"/>
    <numFmt numFmtId="168" formatCode="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22"/>
      <name val="Times New Roman"/>
      <family val="1"/>
    </font>
    <font>
      <sz val="48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32"/>
      <name val="Arial"/>
      <family val="2"/>
    </font>
    <font>
      <b/>
      <i/>
      <sz val="26"/>
      <name val="Arial"/>
      <family val="2"/>
    </font>
    <font>
      <sz val="9"/>
      <color theme="1"/>
      <name val="Verdana"/>
      <family val="2"/>
    </font>
    <font>
      <sz val="9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sz val="10"/>
      <name val="Arial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7" fillId="0" borderId="0"/>
    <xf numFmtId="0" fontId="7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20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200">
    <xf numFmtId="0" fontId="0" fillId="0" borderId="0" xfId="0"/>
    <xf numFmtId="164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/>
    <xf numFmtId="20" fontId="0" fillId="0" borderId="0" xfId="0" applyNumberFormat="1"/>
    <xf numFmtId="16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167" fontId="5" fillId="0" borderId="0" xfId="0" applyNumberFormat="1" applyFont="1" applyAlignment="1">
      <alignment horizontal="center"/>
    </xf>
    <xf numFmtId="9" fontId="3" fillId="0" borderId="0" xfId="3" applyAlignment="1">
      <alignment horizont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/>
    <xf numFmtId="2" fontId="0" fillId="0" borderId="0" xfId="0" applyNumberFormat="1" applyAlignment="1">
      <alignment horizontal="center"/>
    </xf>
    <xf numFmtId="14" fontId="0" fillId="0" borderId="0" xfId="0" applyNumberFormat="1"/>
    <xf numFmtId="16" fontId="0" fillId="0" borderId="0" xfId="0" applyNumberFormat="1"/>
    <xf numFmtId="10" fontId="0" fillId="0" borderId="0" xfId="3" applyNumberFormat="1" applyFont="1" applyAlignment="1">
      <alignment horizontal="center"/>
    </xf>
    <xf numFmtId="0" fontId="4" fillId="0" borderId="0" xfId="0" applyFont="1"/>
    <xf numFmtId="18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/>
    <xf numFmtId="9" fontId="0" fillId="0" borderId="0" xfId="3" applyFont="1"/>
    <xf numFmtId="1" fontId="0" fillId="0" borderId="0" xfId="0" applyNumberFormat="1"/>
    <xf numFmtId="18" fontId="0" fillId="2" borderId="0" xfId="0" applyNumberFormat="1" applyFill="1"/>
    <xf numFmtId="16" fontId="7" fillId="0" borderId="0" xfId="0" applyNumberFormat="1" applyFont="1" applyAlignment="1">
      <alignment horizontal="center"/>
    </xf>
    <xf numFmtId="9" fontId="5" fillId="0" borderId="0" xfId="3" applyFont="1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9" fontId="4" fillId="0" borderId="0" xfId="3" applyFont="1" applyAlignment="1">
      <alignment horizontal="center"/>
    </xf>
    <xf numFmtId="0" fontId="0" fillId="3" borderId="0" xfId="0" applyFill="1" applyAlignment="1">
      <alignment horizontal="center"/>
    </xf>
    <xf numFmtId="18" fontId="0" fillId="3" borderId="0" xfId="0" applyNumberFormat="1" applyFill="1"/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6" fontId="5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1" applyAlignment="1">
      <alignment horizontal="center"/>
    </xf>
    <xf numFmtId="9" fontId="7" fillId="0" borderId="0" xfId="1" applyNumberFormat="1" applyAlignment="1">
      <alignment horizontal="center"/>
    </xf>
    <xf numFmtId="0" fontId="9" fillId="0" borderId="0" xfId="0" applyFont="1"/>
    <xf numFmtId="164" fontId="10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vertical="center"/>
    </xf>
    <xf numFmtId="1" fontId="14" fillId="0" borderId="0" xfId="0" applyNumberFormat="1" applyFont="1"/>
    <xf numFmtId="168" fontId="0" fillId="0" borderId="0" xfId="0" applyNumberFormat="1"/>
    <xf numFmtId="2" fontId="7" fillId="0" borderId="0" xfId="0" applyNumberFormat="1" applyFont="1" applyAlignment="1">
      <alignment horizontal="center"/>
    </xf>
    <xf numFmtId="2" fontId="7" fillId="0" borderId="0" xfId="1" applyNumberFormat="1" applyAlignment="1">
      <alignment horizontal="center"/>
    </xf>
    <xf numFmtId="1" fontId="7" fillId="0" borderId="0" xfId="1" applyNumberFormat="1" applyAlignment="1">
      <alignment horizontal="center"/>
    </xf>
    <xf numFmtId="1" fontId="7" fillId="0" borderId="0" xfId="0" applyNumberFormat="1" applyFont="1" applyAlignment="1">
      <alignment horizontal="center"/>
    </xf>
    <xf numFmtId="166" fontId="7" fillId="0" borderId="0" xfId="1" applyNumberFormat="1" applyAlignment="1">
      <alignment horizontal="center"/>
    </xf>
    <xf numFmtId="9" fontId="0" fillId="0" borderId="0" xfId="0" applyNumberFormat="1"/>
    <xf numFmtId="16" fontId="7" fillId="0" borderId="0" xfId="0" applyNumberFormat="1" applyFont="1"/>
    <xf numFmtId="168" fontId="7" fillId="0" borderId="0" xfId="0" applyNumberFormat="1" applyFont="1" applyAlignment="1">
      <alignment horizontal="center"/>
    </xf>
    <xf numFmtId="168" fontId="7" fillId="0" borderId="0" xfId="1" applyNumberFormat="1" applyAlignment="1">
      <alignment horizontal="center"/>
    </xf>
    <xf numFmtId="0" fontId="7" fillId="0" borderId="0" xfId="1"/>
    <xf numFmtId="0" fontId="3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1" applyFont="1" applyAlignment="1">
      <alignment horizontal="center"/>
    </xf>
    <xf numFmtId="21" fontId="0" fillId="0" borderId="0" xfId="0" applyNumberForma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164" fontId="3" fillId="0" borderId="0" xfId="0" applyNumberFormat="1" applyFont="1"/>
    <xf numFmtId="18" fontId="3" fillId="0" borderId="0" xfId="0" applyNumberFormat="1" applyFont="1"/>
    <xf numFmtId="9" fontId="3" fillId="0" borderId="0" xfId="0" applyNumberFormat="1" applyFont="1" applyAlignment="1">
      <alignment horizontal="center"/>
    </xf>
    <xf numFmtId="168" fontId="3" fillId="0" borderId="0" xfId="1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168" fontId="17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right"/>
    </xf>
    <xf numFmtId="2" fontId="3" fillId="0" borderId="0" xfId="1" applyNumberFormat="1" applyFont="1" applyAlignment="1">
      <alignment horizontal="center"/>
    </xf>
    <xf numFmtId="9" fontId="18" fillId="0" borderId="0" xfId="0" applyNumberFormat="1" applyFont="1" applyAlignment="1">
      <alignment horizontal="center"/>
    </xf>
    <xf numFmtId="168" fontId="18" fillId="0" borderId="0" xfId="0" applyNumberFormat="1" applyFont="1" applyAlignment="1">
      <alignment horizontal="center"/>
    </xf>
    <xf numFmtId="0" fontId="3" fillId="0" borderId="0" xfId="1" applyFont="1"/>
    <xf numFmtId="168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1" fontId="12" fillId="0" borderId="0" xfId="0" applyNumberFormat="1" applyFont="1" applyAlignment="1">
      <alignment horizontal="left"/>
    </xf>
    <xf numFmtId="0" fontId="11" fillId="0" borderId="0" xfId="0" applyFont="1" applyAlignment="1">
      <alignment horizontal="right" vertical="center"/>
    </xf>
    <xf numFmtId="1" fontId="12" fillId="0" borderId="0" xfId="0" applyNumberFormat="1" applyFont="1"/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0" fontId="19" fillId="0" borderId="0" xfId="0" applyFont="1"/>
    <xf numFmtId="168" fontId="3" fillId="3" borderId="0" xfId="0" applyNumberFormat="1" applyFont="1" applyFill="1" applyAlignment="1">
      <alignment horizontal="center"/>
    </xf>
    <xf numFmtId="0" fontId="3" fillId="0" borderId="0" xfId="5" applyAlignment="1">
      <alignment horizontal="center"/>
    </xf>
    <xf numFmtId="2" fontId="3" fillId="0" borderId="0" xfId="5" applyNumberFormat="1" applyAlignment="1">
      <alignment horizontal="center"/>
    </xf>
    <xf numFmtId="0" fontId="3" fillId="0" borderId="0" xfId="5"/>
    <xf numFmtId="1" fontId="3" fillId="0" borderId="0" xfId="5" applyNumberFormat="1" applyAlignment="1">
      <alignment horizontal="center"/>
    </xf>
    <xf numFmtId="9" fontId="5" fillId="0" borderId="0" xfId="0" applyNumberFormat="1" applyFont="1" applyAlignment="1">
      <alignment horizontal="center"/>
    </xf>
    <xf numFmtId="168" fontId="3" fillId="0" borderId="0" xfId="5" applyNumberFormat="1" applyAlignment="1">
      <alignment horizont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1" fontId="3" fillId="3" borderId="0" xfId="5" applyNumberFormat="1" applyFill="1" applyAlignment="1">
      <alignment horizontal="center"/>
    </xf>
    <xf numFmtId="9" fontId="3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0" fontId="3" fillId="3" borderId="0" xfId="5" applyFill="1" applyAlignment="1">
      <alignment horizontal="center"/>
    </xf>
    <xf numFmtId="9" fontId="0" fillId="3" borderId="0" xfId="0" applyNumberFormat="1" applyFill="1" applyAlignment="1">
      <alignment horizontal="center"/>
    </xf>
    <xf numFmtId="2" fontId="3" fillId="3" borderId="0" xfId="5" applyNumberFormat="1" applyFill="1" applyAlignment="1">
      <alignment horizontal="center"/>
    </xf>
    <xf numFmtId="0" fontId="0" fillId="3" borderId="0" xfId="0" applyFill="1"/>
    <xf numFmtId="1" fontId="12" fillId="0" borderId="0" xfId="0" applyNumberFormat="1" applyFont="1" applyAlignment="1">
      <alignment horizontal="right" vertical="center"/>
    </xf>
    <xf numFmtId="1" fontId="12" fillId="0" borderId="0" xfId="0" applyNumberFormat="1" applyFont="1" applyAlignment="1">
      <alignment vertical="center"/>
    </xf>
    <xf numFmtId="0" fontId="3" fillId="0" borderId="0" xfId="9" applyAlignment="1">
      <alignment horizontal="center"/>
    </xf>
    <xf numFmtId="2" fontId="3" fillId="0" borderId="0" xfId="9" applyNumberFormat="1" applyAlignment="1">
      <alignment horizontal="center"/>
    </xf>
    <xf numFmtId="0" fontId="3" fillId="0" borderId="0" xfId="9"/>
    <xf numFmtId="0" fontId="5" fillId="0" borderId="0" xfId="0" applyFont="1" applyAlignment="1">
      <alignment horizontal="center" vertical="center"/>
    </xf>
    <xf numFmtId="0" fontId="10" fillId="0" borderId="0" xfId="0" applyFont="1"/>
    <xf numFmtId="0" fontId="5" fillId="3" borderId="0" xfId="0" applyFont="1" applyFill="1"/>
    <xf numFmtId="164" fontId="0" fillId="3" borderId="0" xfId="0" applyNumberFormat="1" applyFill="1"/>
    <xf numFmtId="168" fontId="3" fillId="4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3" fillId="3" borderId="0" xfId="5" applyFill="1"/>
    <xf numFmtId="164" fontId="5" fillId="0" borderId="0" xfId="0" applyNumberFormat="1" applyFont="1" applyAlignment="1">
      <alignment horizontal="center"/>
    </xf>
    <xf numFmtId="168" fontId="3" fillId="0" borderId="0" xfId="0" applyNumberFormat="1" applyFont="1"/>
    <xf numFmtId="1" fontId="5" fillId="3" borderId="0" xfId="0" applyNumberFormat="1" applyFont="1" applyFill="1" applyAlignment="1">
      <alignment horizontal="left"/>
    </xf>
    <xf numFmtId="167" fontId="0" fillId="0" borderId="0" xfId="0" applyNumberFormat="1"/>
    <xf numFmtId="167" fontId="5" fillId="3" borderId="0" xfId="0" applyNumberFormat="1" applyFont="1" applyFill="1"/>
    <xf numFmtId="1" fontId="3" fillId="0" borderId="0" xfId="0" applyNumberFormat="1" applyFont="1"/>
    <xf numFmtId="167" fontId="0" fillId="3" borderId="0" xfId="0" applyNumberFormat="1" applyFill="1"/>
    <xf numFmtId="0" fontId="3" fillId="0" borderId="0" xfId="6"/>
    <xf numFmtId="1" fontId="3" fillId="0" borderId="0" xfId="0" applyNumberFormat="1" applyFont="1" applyAlignment="1">
      <alignment horizontal="center" vertical="center"/>
    </xf>
    <xf numFmtId="167" fontId="20" fillId="0" borderId="0" xfId="15" applyNumberFormat="1"/>
    <xf numFmtId="0" fontId="20" fillId="0" borderId="0" xfId="15"/>
    <xf numFmtId="0" fontId="5" fillId="0" borderId="0" xfId="15" applyFont="1" applyAlignment="1">
      <alignment horizontal="center"/>
    </xf>
    <xf numFmtId="1" fontId="5" fillId="0" borderId="0" xfId="15" applyNumberFormat="1" applyFont="1" applyAlignment="1">
      <alignment horizontal="center"/>
    </xf>
    <xf numFmtId="9" fontId="5" fillId="0" borderId="0" xfId="15" applyNumberFormat="1" applyFont="1" applyAlignment="1">
      <alignment horizontal="center"/>
    </xf>
    <xf numFmtId="2" fontId="5" fillId="0" borderId="0" xfId="15" applyNumberFormat="1" applyFont="1" applyAlignment="1">
      <alignment horizontal="center"/>
    </xf>
    <xf numFmtId="166" fontId="5" fillId="0" borderId="0" xfId="15" applyNumberFormat="1" applyFont="1" applyAlignment="1">
      <alignment horizontal="center"/>
    </xf>
    <xf numFmtId="0" fontId="5" fillId="0" borderId="0" xfId="15" applyFont="1" applyAlignment="1">
      <alignment horizontal="center" vertical="center"/>
    </xf>
    <xf numFmtId="164" fontId="20" fillId="0" borderId="0" xfId="15" applyNumberFormat="1"/>
    <xf numFmtId="0" fontId="20" fillId="0" borderId="0" xfId="15" applyAlignment="1">
      <alignment horizontal="center"/>
    </xf>
    <xf numFmtId="1" fontId="3" fillId="0" borderId="0" xfId="15" applyNumberFormat="1" applyFont="1" applyAlignment="1">
      <alignment horizontal="center"/>
    </xf>
    <xf numFmtId="9" fontId="3" fillId="0" borderId="0" xfId="15" applyNumberFormat="1" applyFont="1" applyAlignment="1">
      <alignment horizontal="center"/>
    </xf>
    <xf numFmtId="0" fontId="3" fillId="0" borderId="0" xfId="15" applyFont="1" applyAlignment="1">
      <alignment horizontal="center"/>
    </xf>
    <xf numFmtId="168" fontId="20" fillId="0" borderId="0" xfId="15" applyNumberFormat="1" applyAlignment="1">
      <alignment horizontal="center"/>
    </xf>
    <xf numFmtId="168" fontId="3" fillId="0" borderId="0" xfId="15" applyNumberFormat="1" applyFont="1" applyAlignment="1">
      <alignment horizontal="center"/>
    </xf>
    <xf numFmtId="2" fontId="20" fillId="0" borderId="0" xfId="15" applyNumberFormat="1" applyAlignment="1">
      <alignment horizontal="center"/>
    </xf>
    <xf numFmtId="1" fontId="20" fillId="0" borderId="0" xfId="15" applyNumberFormat="1" applyAlignment="1">
      <alignment horizontal="center"/>
    </xf>
    <xf numFmtId="2" fontId="3" fillId="0" borderId="0" xfId="15" applyNumberFormat="1" applyFont="1" applyAlignment="1">
      <alignment horizontal="center"/>
    </xf>
    <xf numFmtId="9" fontId="20" fillId="0" borderId="0" xfId="15" applyNumberFormat="1" applyAlignment="1">
      <alignment horizontal="center"/>
    </xf>
    <xf numFmtId="168" fontId="3" fillId="0" borderId="0" xfId="9" applyNumberFormat="1" applyAlignment="1">
      <alignment horizontal="center"/>
    </xf>
    <xf numFmtId="164" fontId="3" fillId="0" borderId="0" xfId="15" applyNumberFormat="1" applyFont="1"/>
    <xf numFmtId="49" fontId="3" fillId="0" borderId="0" xfId="0" applyNumberFormat="1" applyFont="1" applyAlignment="1">
      <alignment horizontal="center"/>
    </xf>
    <xf numFmtId="49" fontId="3" fillId="3" borderId="0" xfId="0" applyNumberFormat="1" applyFont="1" applyFill="1" applyAlignment="1">
      <alignment horizontal="center"/>
    </xf>
    <xf numFmtId="2" fontId="3" fillId="0" borderId="0" xfId="0" applyNumberFormat="1" applyFont="1"/>
    <xf numFmtId="1" fontId="0" fillId="3" borderId="0" xfId="0" applyNumberFormat="1" applyFill="1" applyAlignment="1">
      <alignment horizontal="center"/>
    </xf>
    <xf numFmtId="0" fontId="0" fillId="5" borderId="0" xfId="0" applyFill="1"/>
    <xf numFmtId="1" fontId="3" fillId="3" borderId="0" xfId="0" applyNumberFormat="1" applyFont="1" applyFill="1" applyAlignment="1">
      <alignment horizontal="center"/>
    </xf>
    <xf numFmtId="168" fontId="0" fillId="3" borderId="0" xfId="0" applyNumberFormat="1" applyFill="1" applyAlignment="1">
      <alignment horizontal="center"/>
    </xf>
    <xf numFmtId="0" fontId="3" fillId="0" borderId="0" xfId="0" applyFont="1" applyAlignment="1">
      <alignment horizontal="left"/>
    </xf>
    <xf numFmtId="2" fontId="0" fillId="3" borderId="0" xfId="0" applyNumberFormat="1" applyFill="1" applyAlignment="1">
      <alignment horizontal="center"/>
    </xf>
    <xf numFmtId="9" fontId="0" fillId="3" borderId="0" xfId="3" applyFont="1" applyFill="1" applyAlignment="1">
      <alignment horizontal="center"/>
    </xf>
    <xf numFmtId="1" fontId="3" fillId="3" borderId="0" xfId="0" applyNumberFormat="1" applyFont="1" applyFill="1" applyAlignment="1">
      <alignment horizontal="center" vertical="center"/>
    </xf>
    <xf numFmtId="9" fontId="0" fillId="0" borderId="0" xfId="3" applyFont="1" applyFill="1" applyAlignment="1">
      <alignment horizontal="center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3" fillId="3" borderId="0" xfId="0" applyFont="1" applyFill="1"/>
    <xf numFmtId="2" fontId="0" fillId="3" borderId="0" xfId="0" applyNumberFormat="1" applyFill="1"/>
    <xf numFmtId="49" fontId="0" fillId="3" borderId="0" xfId="0" applyNumberFormat="1" applyFill="1" applyAlignment="1">
      <alignment horizontal="center"/>
    </xf>
    <xf numFmtId="9" fontId="3" fillId="0" borderId="0" xfId="3" applyFont="1" applyAlignment="1">
      <alignment horizontal="center"/>
    </xf>
    <xf numFmtId="9" fontId="3" fillId="3" borderId="0" xfId="3" applyFont="1" applyFill="1" applyAlignment="1">
      <alignment horizontal="center"/>
    </xf>
    <xf numFmtId="0" fontId="0" fillId="0" borderId="0" xfId="0" applyAlignment="1">
      <alignment horizontal="center" vertical="center"/>
    </xf>
    <xf numFmtId="9" fontId="3" fillId="0" borderId="0" xfId="3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9" fontId="10" fillId="0" borderId="0" xfId="0" applyNumberFormat="1" applyFont="1"/>
    <xf numFmtId="0" fontId="17" fillId="0" borderId="0" xfId="0" applyFont="1"/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8" fillId="0" borderId="0" xfId="0" applyNumberFormat="1" applyFont="1" applyAlignment="1">
      <alignment vertical="center"/>
    </xf>
    <xf numFmtId="49" fontId="0" fillId="0" borderId="0" xfId="0" applyNumberFormat="1" applyAlignment="1">
      <alignment horizontal="left"/>
    </xf>
    <xf numFmtId="0" fontId="3" fillId="0" borderId="0" xfId="15" applyFont="1" applyAlignment="1">
      <alignment horizontal="left" vertical="center"/>
    </xf>
    <xf numFmtId="168" fontId="3" fillId="0" borderId="0" xfId="0" applyNumberFormat="1" applyFont="1" applyAlignment="1">
      <alignment horizontal="right"/>
    </xf>
    <xf numFmtId="167" fontId="20" fillId="3" borderId="0" xfId="15" applyNumberFormat="1" applyFill="1"/>
    <xf numFmtId="0" fontId="0" fillId="3" borderId="0" xfId="0" applyFill="1" applyAlignment="1">
      <alignment horizontal="left"/>
    </xf>
    <xf numFmtId="168" fontId="5" fillId="3" borderId="0" xfId="0" applyNumberFormat="1" applyFont="1" applyFill="1" applyAlignment="1">
      <alignment horizontal="center"/>
    </xf>
    <xf numFmtId="168" fontId="3" fillId="3" borderId="0" xfId="5" applyNumberFormat="1" applyFill="1" applyAlignment="1">
      <alignment horizontal="center"/>
    </xf>
    <xf numFmtId="0" fontId="3" fillId="3" borderId="0" xfId="0" applyFont="1" applyFill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6">
    <cellStyle name="Normal" xfId="0" builtinId="0"/>
    <cellStyle name="Normal 2" xfId="1" xr:uid="{00000000-0005-0000-0000-000001000000}"/>
    <cellStyle name="Normal 2 2" xfId="9" xr:uid="{61256BB3-33AD-480E-9EB9-E0CEE0D3559F}"/>
    <cellStyle name="Normal 2 3" xfId="5" xr:uid="{00000000-0005-0000-0000-000001000000}"/>
    <cellStyle name="Normal 3" xfId="2" xr:uid="{00000000-0005-0000-0000-000002000000}"/>
    <cellStyle name="Normal 3 2" xfId="11" xr:uid="{00000000-0005-0000-0000-000002000000}"/>
    <cellStyle name="Normal 3 3" xfId="6" xr:uid="{00000000-0005-0000-0000-000002000000}"/>
    <cellStyle name="Normal 4" xfId="10" xr:uid="{00000000-0005-0000-0000-000030000000}"/>
    <cellStyle name="Normal 5" xfId="8" xr:uid="{00000000-0005-0000-0000-000034000000}"/>
    <cellStyle name="Normal 5 2" xfId="14" xr:uid="{8D774571-70F2-4960-BBCE-FB673C125AEC}"/>
    <cellStyle name="Normal 6" xfId="15" xr:uid="{02027DC9-FF48-4BE5-BC6B-7E98EBCF5EB0}"/>
    <cellStyle name="Percent" xfId="3" builtinId="5"/>
    <cellStyle name="Percent 2" xfId="4" xr:uid="{00000000-0005-0000-0000-000004000000}"/>
    <cellStyle name="Percent 2 2" xfId="13" xr:uid="{00000000-0005-0000-0000-000004000000}"/>
    <cellStyle name="Percent 2 3" xfId="7" xr:uid="{00000000-0005-0000-0000-000004000000}"/>
    <cellStyle name="Percent 3" xfId="12" xr:uid="{00000000-0005-0000-0000-000032000000}"/>
  </cellStyles>
  <dxfs count="5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402615995314636E-2"/>
          <c:y val="0.11728276331870729"/>
          <c:w val="0.87485135786598101"/>
          <c:h val="0.614995203772423"/>
        </c:manualLayout>
      </c:layout>
      <c:lineChart>
        <c:grouping val="standard"/>
        <c:varyColors val="0"/>
        <c:ser>
          <c:idx val="2"/>
          <c:order val="0"/>
          <c:tx>
            <c:strRef>
              <c:f>Temps!$B$1</c:f>
              <c:strCache>
                <c:ptCount val="1"/>
                <c:pt idx="0">
                  <c:v>Ambient 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Temps!$A$2:$A$20</c:f>
              <c:numCache>
                <c:formatCode>h:mm\ AM/PM</c:formatCode>
                <c:ptCount val="19"/>
                <c:pt idx="0">
                  <c:v>0.38541666666666674</c:v>
                </c:pt>
                <c:pt idx="1">
                  <c:v>0.39583333333333343</c:v>
                </c:pt>
                <c:pt idx="2">
                  <c:v>0.40625</c:v>
                </c:pt>
                <c:pt idx="3">
                  <c:v>0.4166666666666668</c:v>
                </c:pt>
                <c:pt idx="4">
                  <c:v>0.42708333333333354</c:v>
                </c:pt>
                <c:pt idx="5">
                  <c:v>0.43194444444444446</c:v>
                </c:pt>
                <c:pt idx="6" formatCode="[$-409]h:mm\ AM/PM;@">
                  <c:v>0.47916666666666669</c:v>
                </c:pt>
                <c:pt idx="7" formatCode="[$-409]h:mm\ AM/PM;@">
                  <c:v>0.48958333333333331</c:v>
                </c:pt>
                <c:pt idx="8" formatCode="[$-409]h:mm\ AM/PM;@">
                  <c:v>0.5</c:v>
                </c:pt>
                <c:pt idx="9" formatCode="[$-409]h:mm\ AM/PM;@">
                  <c:v>0.51041666666666663</c:v>
                </c:pt>
                <c:pt idx="10" formatCode="[$-409]h:mm\ AM/PM;@">
                  <c:v>0.52083333333333337</c:v>
                </c:pt>
                <c:pt idx="11" formatCode="[$-409]h:mm\ AM/PM;@">
                  <c:v>0.53125</c:v>
                </c:pt>
                <c:pt idx="12" formatCode="[$-409]h:mm\ AM/PM;@">
                  <c:v>0.54166666666666663</c:v>
                </c:pt>
                <c:pt idx="13" formatCode="[$-409]h:mm\ AM/PM;@">
                  <c:v>0.55208333333333304</c:v>
                </c:pt>
                <c:pt idx="14" formatCode="[$-409]h:mm\ AM/PM;@">
                  <c:v>0.5625</c:v>
                </c:pt>
                <c:pt idx="15" formatCode="[$-409]h:mm\ AM/PM;@">
                  <c:v>0.57291666666666696</c:v>
                </c:pt>
                <c:pt idx="16" formatCode="[$-409]h:mm\ AM/PM;@">
                  <c:v>0.58333333333333304</c:v>
                </c:pt>
                <c:pt idx="17" formatCode="[$-409]h:mm\ AM/PM;@">
                  <c:v>0.59305555555555556</c:v>
                </c:pt>
              </c:numCache>
            </c:numRef>
          </c:cat>
          <c:val>
            <c:numRef>
              <c:f>Temps!$B$2:$B$20</c:f>
              <c:numCache>
                <c:formatCode>0</c:formatCode>
                <c:ptCount val="19"/>
                <c:pt idx="0">
                  <c:v>62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  <c:pt idx="11">
                  <c:v>68</c:v>
                </c:pt>
                <c:pt idx="12">
                  <c:v>68</c:v>
                </c:pt>
                <c:pt idx="13">
                  <c:v>69</c:v>
                </c:pt>
                <c:pt idx="14">
                  <c:v>69</c:v>
                </c:pt>
                <c:pt idx="15">
                  <c:v>68</c:v>
                </c:pt>
                <c:pt idx="16">
                  <c:v>69</c:v>
                </c:pt>
                <c:pt idx="17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B2-4667-BA05-8DFE5ACBEE42}"/>
            </c:ext>
          </c:extLst>
        </c:ser>
        <c:ser>
          <c:idx val="0"/>
          <c:order val="1"/>
          <c:tx>
            <c:strRef>
              <c:f>Temps!$C$1</c:f>
              <c:strCache>
                <c:ptCount val="1"/>
                <c:pt idx="0">
                  <c:v>Track</c:v>
                </c:pt>
              </c:strCache>
            </c:strRef>
          </c:tx>
          <c:marker>
            <c:symbol val="none"/>
          </c:marker>
          <c:cat>
            <c:numRef>
              <c:f>Temps!$A$2:$A$20</c:f>
              <c:numCache>
                <c:formatCode>h:mm\ AM/PM</c:formatCode>
                <c:ptCount val="19"/>
                <c:pt idx="0">
                  <c:v>0.38541666666666674</c:v>
                </c:pt>
                <c:pt idx="1">
                  <c:v>0.39583333333333343</c:v>
                </c:pt>
                <c:pt idx="2">
                  <c:v>0.40625</c:v>
                </c:pt>
                <c:pt idx="3">
                  <c:v>0.4166666666666668</c:v>
                </c:pt>
                <c:pt idx="4">
                  <c:v>0.42708333333333354</c:v>
                </c:pt>
                <c:pt idx="5">
                  <c:v>0.43194444444444446</c:v>
                </c:pt>
                <c:pt idx="6" formatCode="[$-409]h:mm\ AM/PM;@">
                  <c:v>0.47916666666666669</c:v>
                </c:pt>
                <c:pt idx="7" formatCode="[$-409]h:mm\ AM/PM;@">
                  <c:v>0.48958333333333331</c:v>
                </c:pt>
                <c:pt idx="8" formatCode="[$-409]h:mm\ AM/PM;@">
                  <c:v>0.5</c:v>
                </c:pt>
                <c:pt idx="9" formatCode="[$-409]h:mm\ AM/PM;@">
                  <c:v>0.51041666666666663</c:v>
                </c:pt>
                <c:pt idx="10" formatCode="[$-409]h:mm\ AM/PM;@">
                  <c:v>0.52083333333333337</c:v>
                </c:pt>
                <c:pt idx="11" formatCode="[$-409]h:mm\ AM/PM;@">
                  <c:v>0.53125</c:v>
                </c:pt>
                <c:pt idx="12" formatCode="[$-409]h:mm\ AM/PM;@">
                  <c:v>0.54166666666666663</c:v>
                </c:pt>
                <c:pt idx="13" formatCode="[$-409]h:mm\ AM/PM;@">
                  <c:v>0.55208333333333304</c:v>
                </c:pt>
                <c:pt idx="14" formatCode="[$-409]h:mm\ AM/PM;@">
                  <c:v>0.5625</c:v>
                </c:pt>
                <c:pt idx="15" formatCode="[$-409]h:mm\ AM/PM;@">
                  <c:v>0.57291666666666696</c:v>
                </c:pt>
                <c:pt idx="16" formatCode="[$-409]h:mm\ AM/PM;@">
                  <c:v>0.58333333333333304</c:v>
                </c:pt>
                <c:pt idx="17" formatCode="[$-409]h:mm\ AM/PM;@">
                  <c:v>0.59305555555555556</c:v>
                </c:pt>
              </c:numCache>
            </c:numRef>
          </c:cat>
          <c:val>
            <c:numRef>
              <c:f>Temps!$C$2:$C$20</c:f>
              <c:numCache>
                <c:formatCode>0</c:formatCode>
                <c:ptCount val="19"/>
                <c:pt idx="0">
                  <c:v>78</c:v>
                </c:pt>
                <c:pt idx="1">
                  <c:v>82</c:v>
                </c:pt>
                <c:pt idx="2">
                  <c:v>86</c:v>
                </c:pt>
                <c:pt idx="3">
                  <c:v>88</c:v>
                </c:pt>
                <c:pt idx="4">
                  <c:v>90</c:v>
                </c:pt>
                <c:pt idx="5">
                  <c:v>91</c:v>
                </c:pt>
                <c:pt idx="6">
                  <c:v>103</c:v>
                </c:pt>
                <c:pt idx="7">
                  <c:v>106</c:v>
                </c:pt>
                <c:pt idx="8">
                  <c:v>108</c:v>
                </c:pt>
                <c:pt idx="9">
                  <c:v>108</c:v>
                </c:pt>
                <c:pt idx="10">
                  <c:v>109</c:v>
                </c:pt>
                <c:pt idx="11">
                  <c:v>110</c:v>
                </c:pt>
                <c:pt idx="12">
                  <c:v>111</c:v>
                </c:pt>
                <c:pt idx="13">
                  <c:v>112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CB2-4667-BA05-8DFE5ACBE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57040"/>
        <c:axId val="274557424"/>
      </c:lineChart>
      <c:catAx>
        <c:axId val="274557040"/>
        <c:scaling>
          <c:orientation val="minMax"/>
        </c:scaling>
        <c:delete val="0"/>
        <c:axPos val="b"/>
        <c:numFmt formatCode="h:mm\ AM/PM" sourceLinked="1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557424"/>
        <c:crosses val="autoZero"/>
        <c:auto val="1"/>
        <c:lblAlgn val="ctr"/>
        <c:lblOffset val="140"/>
        <c:noMultiLvlLbl val="0"/>
      </c:catAx>
      <c:valAx>
        <c:axId val="274557424"/>
        <c:scaling>
          <c:orientation val="minMax"/>
          <c:max val="140"/>
          <c:min val="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557040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731041736666026"/>
          <c:y val="0.8743594692261869"/>
          <c:w val="0.20127835383439083"/>
          <c:h val="0.114065928518724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275448</xdr:colOff>
      <xdr:row>42</xdr:row>
      <xdr:rowOff>108933</xdr:rowOff>
    </xdr:from>
    <xdr:to>
      <xdr:col>35</xdr:col>
      <xdr:colOff>361950</xdr:colOff>
      <xdr:row>54</xdr:row>
      <xdr:rowOff>119713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241E45-2B53-281B-D90E-7D0A5555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35248" y="8414733"/>
          <a:ext cx="3677427" cy="326833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40</xdr:row>
      <xdr:rowOff>114299</xdr:rowOff>
    </xdr:from>
    <xdr:to>
      <xdr:col>27</xdr:col>
      <xdr:colOff>85725</xdr:colOff>
      <xdr:row>55</xdr:row>
      <xdr:rowOff>0</xdr:rowOff>
    </xdr:to>
    <xdr:graphicFrame macro="">
      <xdr:nvGraphicFramePr>
        <xdr:cNvPr id="2784335" name="Chart 1">
          <a:extLst>
            <a:ext uri="{FF2B5EF4-FFF2-40B4-BE49-F238E27FC236}">
              <a16:creationId xmlns:a16="http://schemas.microsoft.com/office/drawing/2014/main" id="{00000000-0008-0000-0000-00004F7C2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411480</xdr:colOff>
      <xdr:row>39</xdr:row>
      <xdr:rowOff>0</xdr:rowOff>
    </xdr:from>
    <xdr:to>
      <xdr:col>25</xdr:col>
      <xdr:colOff>601980</xdr:colOff>
      <xdr:row>39</xdr:row>
      <xdr:rowOff>7620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7394555" y="7562850"/>
          <a:ext cx="1123950" cy="76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320040</xdr:colOff>
      <xdr:row>39</xdr:row>
      <xdr:rowOff>0</xdr:rowOff>
    </xdr:from>
    <xdr:to>
      <xdr:col>34</xdr:col>
      <xdr:colOff>0</xdr:colOff>
      <xdr:row>39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21979890" y="7562850"/>
          <a:ext cx="1280160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17670</xdr:colOff>
      <xdr:row>36</xdr:row>
      <xdr:rowOff>3170</xdr:rowOff>
    </xdr:from>
    <xdr:to>
      <xdr:col>35</xdr:col>
      <xdr:colOff>269625</xdr:colOff>
      <xdr:row>37</xdr:row>
      <xdr:rowOff>594433</xdr:rowOff>
    </xdr:to>
    <xdr:pic>
      <xdr:nvPicPr>
        <xdr:cNvPr id="2784338" name="Picture 12">
          <a:extLst>
            <a:ext uri="{FF2B5EF4-FFF2-40B4-BE49-F238E27FC236}">
              <a16:creationId xmlns:a16="http://schemas.microsoft.com/office/drawing/2014/main" id="{00000000-0008-0000-0000-0000527C2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4120" y="6765920"/>
          <a:ext cx="3166605" cy="753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379133</xdr:colOff>
      <xdr:row>42</xdr:row>
      <xdr:rowOff>56621</xdr:rowOff>
    </xdr:from>
    <xdr:to>
      <xdr:col>31</xdr:col>
      <xdr:colOff>379133</xdr:colOff>
      <xdr:row>42</xdr:row>
      <xdr:rowOff>56621</xdr:rowOff>
    </xdr:to>
    <xdr:cxnSp macro="">
      <xdr:nvCxnSpPr>
        <xdr:cNvPr id="6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4420233" y="12096221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379133</xdr:colOff>
      <xdr:row>49</xdr:row>
      <xdr:rowOff>56621</xdr:rowOff>
    </xdr:from>
    <xdr:to>
      <xdr:col>30</xdr:col>
      <xdr:colOff>379133</xdr:colOff>
      <xdr:row>49</xdr:row>
      <xdr:rowOff>56621</xdr:rowOff>
    </xdr:to>
    <xdr:cxnSp macro="">
      <xdr:nvCxnSpPr>
        <xdr:cNvPr id="2" name="Straight Connector 18">
          <a:extLst>
            <a:ext uri="{FF2B5EF4-FFF2-40B4-BE49-F238E27FC236}">
              <a16:creationId xmlns:a16="http://schemas.microsoft.com/office/drawing/2014/main" id="{472ABDBA-446D-4A13-8F5A-F2C23F3E7075}"/>
            </a:ext>
          </a:extLst>
        </xdr:cNvPr>
        <xdr:cNvCxnSpPr/>
      </xdr:nvCxnSpPr>
      <xdr:spPr>
        <a:xfrm>
          <a:off x="20829308" y="10095971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42</xdr:row>
      <xdr:rowOff>285750</xdr:rowOff>
    </xdr:from>
    <xdr:to>
      <xdr:col>32</xdr:col>
      <xdr:colOff>381000</xdr:colOff>
      <xdr:row>43</xdr:row>
      <xdr:rowOff>133350</xdr:rowOff>
    </xdr:to>
    <xdr:cxnSp macro="">
      <xdr:nvCxnSpPr>
        <xdr:cNvPr id="4" name="Straight Connector 22">
          <a:extLst>
            <a:ext uri="{FF2B5EF4-FFF2-40B4-BE49-F238E27FC236}">
              <a16:creationId xmlns:a16="http://schemas.microsoft.com/office/drawing/2014/main" id="{52014748-45ED-4A92-851B-C2369B854450}"/>
            </a:ext>
          </a:extLst>
        </xdr:cNvPr>
        <xdr:cNvCxnSpPr>
          <a:cxnSpLocks/>
        </xdr:cNvCxnSpPr>
      </xdr:nvCxnSpPr>
      <xdr:spPr>
        <a:xfrm flipH="1" flipV="1">
          <a:off x="22583775" y="8591550"/>
          <a:ext cx="266700" cy="2095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9525</xdr:colOff>
      <xdr:row>53</xdr:row>
      <xdr:rowOff>209550</xdr:rowOff>
    </xdr:from>
    <xdr:to>
      <xdr:col>34</xdr:col>
      <xdr:colOff>76200</xdr:colOff>
      <xdr:row>54</xdr:row>
      <xdr:rowOff>28575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B00E66A-C10F-45FF-92C2-1BD3BF1C1C4E}"/>
            </a:ext>
          </a:extLst>
        </xdr:cNvPr>
        <xdr:cNvCxnSpPr>
          <a:cxnSpLocks/>
        </xdr:cNvCxnSpPr>
      </xdr:nvCxnSpPr>
      <xdr:spPr>
        <a:xfrm flipH="1" flipV="1">
          <a:off x="24079200" y="11439525"/>
          <a:ext cx="66675" cy="1524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76200</xdr:colOff>
      <xdr:row>48</xdr:row>
      <xdr:rowOff>9525</xdr:rowOff>
    </xdr:from>
    <xdr:to>
      <xdr:col>34</xdr:col>
      <xdr:colOff>123825</xdr:colOff>
      <xdr:row>48</xdr:row>
      <xdr:rowOff>295275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C4D8A7B-66C6-409F-9A26-7D8D68E9EDB7}"/>
            </a:ext>
          </a:extLst>
        </xdr:cNvPr>
        <xdr:cNvCxnSpPr>
          <a:cxnSpLocks/>
        </xdr:cNvCxnSpPr>
      </xdr:nvCxnSpPr>
      <xdr:spPr>
        <a:xfrm flipH="1">
          <a:off x="24145875" y="10010775"/>
          <a:ext cx="47625" cy="2857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447675</xdr:colOff>
      <xdr:row>48</xdr:row>
      <xdr:rowOff>57150</xdr:rowOff>
    </xdr:from>
    <xdr:to>
      <xdr:col>31</xdr:col>
      <xdr:colOff>85725</xdr:colOff>
      <xdr:row>49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C24D4ED-33BC-4C04-A910-31517C7A9F83}"/>
            </a:ext>
          </a:extLst>
        </xdr:cNvPr>
        <xdr:cNvCxnSpPr/>
      </xdr:nvCxnSpPr>
      <xdr:spPr>
        <a:xfrm flipV="1">
          <a:off x="21707475" y="10058400"/>
          <a:ext cx="314325" cy="3238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M61"/>
  <sheetViews>
    <sheetView showGridLines="0" showRowColHeaders="0" tabSelected="1" topLeftCell="S35" zoomScale="110" zoomScaleNormal="110" workbookViewId="0">
      <selection activeCell="S38" sqref="S38"/>
    </sheetView>
    <sheetView tabSelected="1" workbookViewId="1">
      <pane ySplit="1" topLeftCell="A16" activePane="bottomLeft" state="frozen"/>
      <selection pane="bottomLeft" activeCell="B20" sqref="B20"/>
    </sheetView>
  </sheetViews>
  <sheetFormatPr defaultColWidth="9.140625" defaultRowHeight="12.75" x14ac:dyDescent="0.2"/>
  <cols>
    <col min="1" max="1" width="10.140625" style="3" customWidth="1"/>
    <col min="2" max="2" width="18.5703125" style="3" customWidth="1"/>
    <col min="3" max="3" width="15.42578125" customWidth="1"/>
    <col min="4" max="4" width="28.7109375" style="28" customWidth="1"/>
    <col min="5" max="5" width="16.5703125" style="61" customWidth="1"/>
    <col min="6" max="6" width="17" customWidth="1"/>
    <col min="7" max="7" width="10.5703125" bestFit="1" customWidth="1"/>
    <col min="8" max="8" width="3.42578125" style="26" customWidth="1"/>
    <col min="9" max="9" width="7.5703125" style="43" bestFit="1" customWidth="1"/>
    <col min="10" max="13" width="10" style="28" customWidth="1"/>
    <col min="14" max="14" width="11.85546875" style="26" customWidth="1"/>
    <col min="15" max="19" width="10.42578125" style="43" customWidth="1"/>
    <col min="20" max="20" width="4.140625" customWidth="1"/>
    <col min="21" max="21" width="4.7109375" customWidth="1"/>
    <col min="24" max="24" width="7.7109375" customWidth="1"/>
    <col min="25" max="25" width="14" customWidth="1"/>
    <col min="26" max="26" width="23.85546875" bestFit="1" customWidth="1"/>
    <col min="27" max="27" width="3" customWidth="1"/>
    <col min="28" max="28" width="1.7109375" customWidth="1"/>
    <col min="29" max="29" width="1.42578125" customWidth="1"/>
    <col min="30" max="30" width="8" customWidth="1"/>
    <col min="31" max="31" width="10.140625" customWidth="1"/>
    <col min="32" max="32" width="8" customWidth="1"/>
    <col min="33" max="33" width="15.7109375" customWidth="1"/>
    <col min="34" max="34" width="8.28515625" customWidth="1"/>
    <col min="35" max="35" width="11.7109375" customWidth="1"/>
    <col min="36" max="36" width="9.7109375" customWidth="1"/>
    <col min="37" max="37" width="9.28515625" customWidth="1"/>
    <col min="38" max="38" width="7.85546875" customWidth="1"/>
    <col min="39" max="39" width="10" customWidth="1"/>
  </cols>
  <sheetData>
    <row r="1" spans="1:19" x14ac:dyDescent="0.2">
      <c r="A1" s="6" t="s">
        <v>2</v>
      </c>
      <c r="B1" s="6" t="s">
        <v>0</v>
      </c>
      <c r="C1" s="87" t="s">
        <v>1</v>
      </c>
      <c r="D1" s="100" t="s">
        <v>156</v>
      </c>
      <c r="E1" s="6" t="s">
        <v>32</v>
      </c>
      <c r="F1" s="6" t="s">
        <v>217</v>
      </c>
      <c r="G1" s="33" t="s">
        <v>157</v>
      </c>
      <c r="H1" s="44"/>
      <c r="I1" s="142" t="s">
        <v>576</v>
      </c>
      <c r="J1" s="142" t="s">
        <v>575</v>
      </c>
      <c r="K1" s="142" t="s">
        <v>443</v>
      </c>
      <c r="L1" s="142" t="s">
        <v>444</v>
      </c>
      <c r="M1" s="33" t="s">
        <v>368</v>
      </c>
      <c r="N1" s="142" t="s">
        <v>561</v>
      </c>
      <c r="O1" s="142" t="s">
        <v>562</v>
      </c>
    </row>
    <row r="2" spans="1:19" x14ac:dyDescent="0.2">
      <c r="A2" s="2">
        <v>0.38541666666666674</v>
      </c>
      <c r="B2" s="41">
        <v>62</v>
      </c>
      <c r="C2" s="41">
        <v>78</v>
      </c>
      <c r="D2" s="75">
        <v>0.72</v>
      </c>
      <c r="E2" s="66">
        <v>0</v>
      </c>
      <c r="F2" s="66" t="s">
        <v>71</v>
      </c>
      <c r="G2" s="97">
        <v>29.16</v>
      </c>
      <c r="H2"/>
      <c r="I2" s="45">
        <v>80.099999999999994</v>
      </c>
      <c r="J2" s="45">
        <v>78.599999999999994</v>
      </c>
      <c r="K2" s="67">
        <v>79.2</v>
      </c>
      <c r="L2" s="67">
        <v>75.2</v>
      </c>
      <c r="M2" s="67">
        <f t="shared" ref="M2" si="0">AVERAGE(I2:L2)</f>
        <v>78.274999999999991</v>
      </c>
      <c r="N2" s="41">
        <f>CONVERT(B2,"F","C")</f>
        <v>16.666666666666668</v>
      </c>
      <c r="O2" s="41">
        <f>CONVERT(C2,"F","C")</f>
        <v>25.555555555555554</v>
      </c>
      <c r="P2" s="42"/>
      <c r="Q2" s="42"/>
      <c r="R2" s="42"/>
      <c r="S2" s="42"/>
    </row>
    <row r="3" spans="1:19" x14ac:dyDescent="0.2">
      <c r="A3" s="2">
        <v>0.39583333333333343</v>
      </c>
      <c r="B3" s="41">
        <v>64</v>
      </c>
      <c r="C3" s="41">
        <v>82</v>
      </c>
      <c r="D3" s="75">
        <v>0.68</v>
      </c>
      <c r="E3" s="66">
        <v>2</v>
      </c>
      <c r="F3" s="66" t="s">
        <v>202</v>
      </c>
      <c r="G3" s="97">
        <v>29.16</v>
      </c>
      <c r="H3" s="3"/>
      <c r="I3" s="45">
        <v>84</v>
      </c>
      <c r="J3" s="45">
        <v>82.4</v>
      </c>
      <c r="K3" s="67">
        <v>83.3</v>
      </c>
      <c r="L3" s="67">
        <v>79.3</v>
      </c>
      <c r="M3" s="67">
        <f t="shared" ref="M3:M6" si="1">AVERAGE(I3:L3)</f>
        <v>82.25</v>
      </c>
      <c r="N3" s="41">
        <f>CONVERT(B3,"F","C")</f>
        <v>17.777777777777779</v>
      </c>
      <c r="O3" s="41">
        <f t="shared" ref="O3:O4" si="2">CONVERT(C3,"F","C")</f>
        <v>27.777777777777779</v>
      </c>
      <c r="P3" s="47"/>
      <c r="Q3" s="47"/>
      <c r="R3" s="47"/>
      <c r="S3" s="47"/>
    </row>
    <row r="4" spans="1:19" x14ac:dyDescent="0.2">
      <c r="A4" s="2">
        <v>0.40625</v>
      </c>
      <c r="B4" s="41">
        <v>65</v>
      </c>
      <c r="C4" s="41">
        <v>86</v>
      </c>
      <c r="D4" s="75">
        <v>0.66</v>
      </c>
      <c r="E4" s="66">
        <v>3</v>
      </c>
      <c r="F4" s="66" t="s">
        <v>202</v>
      </c>
      <c r="G4" s="97">
        <v>29.15</v>
      </c>
      <c r="H4" s="3"/>
      <c r="I4" s="45">
        <v>87.3</v>
      </c>
      <c r="J4" s="45">
        <v>86</v>
      </c>
      <c r="K4" s="67">
        <v>87.1</v>
      </c>
      <c r="L4" s="67">
        <v>82.9</v>
      </c>
      <c r="M4" s="67">
        <f t="shared" si="1"/>
        <v>85.824999999999989</v>
      </c>
      <c r="N4" s="41">
        <f t="shared" ref="N4" si="3">CONVERT(B4,"F","C")</f>
        <v>18.333333333333332</v>
      </c>
      <c r="O4" s="41">
        <f t="shared" si="2"/>
        <v>30</v>
      </c>
      <c r="P4" s="47"/>
      <c r="Q4" s="47"/>
      <c r="S4" s="47"/>
    </row>
    <row r="5" spans="1:19" x14ac:dyDescent="0.2">
      <c r="A5" s="2">
        <v>0.4166666666666668</v>
      </c>
      <c r="B5" s="41">
        <v>66</v>
      </c>
      <c r="C5" s="41">
        <v>88</v>
      </c>
      <c r="D5" s="75">
        <v>0.65</v>
      </c>
      <c r="E5" s="66">
        <v>2</v>
      </c>
      <c r="F5" s="66" t="s">
        <v>202</v>
      </c>
      <c r="G5" s="97">
        <v>29.15</v>
      </c>
      <c r="H5" s="3"/>
      <c r="I5" s="45">
        <v>88.9</v>
      </c>
      <c r="J5" s="45">
        <v>88</v>
      </c>
      <c r="K5" s="67">
        <v>89.1</v>
      </c>
      <c r="L5" s="67">
        <v>85.1</v>
      </c>
      <c r="M5" s="67">
        <f t="shared" si="1"/>
        <v>87.775000000000006</v>
      </c>
      <c r="N5" s="41">
        <f t="shared" ref="N5" si="4">CONVERT(B5,"F","C")</f>
        <v>18.888888888888889</v>
      </c>
      <c r="O5" s="41">
        <f t="shared" ref="O5" si="5">CONVERT(C5,"F","C")</f>
        <v>31.111111111111111</v>
      </c>
      <c r="P5" s="45"/>
      <c r="Q5" s="67"/>
      <c r="S5" s="47"/>
    </row>
    <row r="6" spans="1:19" x14ac:dyDescent="0.2">
      <c r="A6" s="2">
        <v>0.42708333333333354</v>
      </c>
      <c r="B6" s="41">
        <v>65</v>
      </c>
      <c r="C6" s="41">
        <v>90</v>
      </c>
      <c r="D6" s="75">
        <v>0.64</v>
      </c>
      <c r="E6" s="66">
        <v>7</v>
      </c>
      <c r="F6" s="66" t="s">
        <v>35</v>
      </c>
      <c r="G6" s="97">
        <v>29.16</v>
      </c>
      <c r="H6"/>
      <c r="I6" s="45">
        <v>91</v>
      </c>
      <c r="J6" s="45">
        <v>90.3</v>
      </c>
      <c r="K6" s="67">
        <v>91.9</v>
      </c>
      <c r="L6" s="67">
        <v>87.8</v>
      </c>
      <c r="M6" s="67">
        <f t="shared" si="1"/>
        <v>90.250000000000014</v>
      </c>
      <c r="N6" s="41">
        <f t="shared" ref="N6:O7" si="6">CONVERT(B6,"F","C")</f>
        <v>18.333333333333332</v>
      </c>
      <c r="O6" s="41">
        <f t="shared" si="6"/>
        <v>32.222222222222221</v>
      </c>
      <c r="P6" s="45"/>
      <c r="Q6" s="67"/>
      <c r="S6" s="42"/>
    </row>
    <row r="7" spans="1:19" x14ac:dyDescent="0.2">
      <c r="A7" s="2">
        <v>0.43194444444444446</v>
      </c>
      <c r="B7" s="41">
        <v>66</v>
      </c>
      <c r="C7" s="41">
        <v>91</v>
      </c>
      <c r="D7" s="75">
        <v>0.63</v>
      </c>
      <c r="E7" s="66">
        <v>4</v>
      </c>
      <c r="F7" s="66" t="s">
        <v>129</v>
      </c>
      <c r="G7" s="97">
        <v>29.16</v>
      </c>
      <c r="H7"/>
      <c r="I7" s="45">
        <v>92.3</v>
      </c>
      <c r="J7" s="45">
        <v>91.4</v>
      </c>
      <c r="K7" s="67">
        <v>93.2</v>
      </c>
      <c r="L7" s="67">
        <v>89.1</v>
      </c>
      <c r="M7" s="67">
        <f t="shared" ref="M7" si="7">AVERAGE(I7:L7)</f>
        <v>91.5</v>
      </c>
      <c r="N7" s="41">
        <f t="shared" si="6"/>
        <v>18.888888888888889</v>
      </c>
      <c r="O7" s="41">
        <f t="shared" si="6"/>
        <v>32.777777777777779</v>
      </c>
      <c r="P7" s="45"/>
      <c r="Q7" s="67"/>
      <c r="S7" s="42"/>
    </row>
    <row r="8" spans="1:19" x14ac:dyDescent="0.2">
      <c r="A8" s="1">
        <v>0.47916666666666669</v>
      </c>
      <c r="B8" s="41">
        <v>67</v>
      </c>
      <c r="C8" s="41">
        <v>103</v>
      </c>
      <c r="D8" s="75">
        <v>0.59</v>
      </c>
      <c r="E8" s="66">
        <v>8</v>
      </c>
      <c r="F8" s="66" t="s">
        <v>71</v>
      </c>
      <c r="G8" s="97">
        <v>29.16</v>
      </c>
      <c r="H8"/>
      <c r="I8" s="45">
        <v>104.36</v>
      </c>
      <c r="J8" s="45">
        <v>102.74</v>
      </c>
      <c r="K8" s="67">
        <v>105.26</v>
      </c>
      <c r="L8" s="67">
        <v>100.76</v>
      </c>
      <c r="M8" s="67">
        <f t="shared" ref="M8" si="8">AVERAGE(I8:L8)</f>
        <v>103.28</v>
      </c>
      <c r="N8" s="41">
        <f t="shared" ref="N8" si="9">CONVERT(B8,"F","C")</f>
        <v>19.444444444444443</v>
      </c>
      <c r="O8" s="41">
        <f t="shared" ref="O8" si="10">CONVERT(C8,"F","C")</f>
        <v>39.444444444444443</v>
      </c>
      <c r="P8" s="45"/>
      <c r="Q8" s="67"/>
      <c r="S8" s="42"/>
    </row>
    <row r="9" spans="1:19" x14ac:dyDescent="0.2">
      <c r="A9" s="1">
        <v>0.48958333333333331</v>
      </c>
      <c r="B9" s="41">
        <v>67</v>
      </c>
      <c r="C9" s="41">
        <v>106</v>
      </c>
      <c r="D9" s="75">
        <v>0.62</v>
      </c>
      <c r="E9" s="66">
        <v>3</v>
      </c>
      <c r="F9" s="66" t="s">
        <v>202</v>
      </c>
      <c r="G9" s="97">
        <v>29.16</v>
      </c>
      <c r="H9"/>
      <c r="I9" s="45">
        <v>106.9</v>
      </c>
      <c r="J9" s="45">
        <v>106</v>
      </c>
      <c r="K9" s="67">
        <v>106.9</v>
      </c>
      <c r="L9" s="67">
        <v>102.7</v>
      </c>
      <c r="M9" s="67">
        <f t="shared" ref="M9" si="11">AVERAGE(I9:L9)</f>
        <v>105.625</v>
      </c>
      <c r="N9" s="41">
        <f t="shared" ref="N9:N15" si="12">CONVERT(B9,"F","C")</f>
        <v>19.444444444444443</v>
      </c>
      <c r="O9" s="41">
        <f t="shared" ref="O9:O15" si="13">CONVERT(C9,"F","C")</f>
        <v>41.111111111111107</v>
      </c>
      <c r="P9" s="45"/>
      <c r="Q9" s="67"/>
      <c r="S9" s="42"/>
    </row>
    <row r="10" spans="1:19" x14ac:dyDescent="0.2">
      <c r="A10" s="1">
        <v>0.5</v>
      </c>
      <c r="B10" s="41">
        <v>67</v>
      </c>
      <c r="C10" s="41">
        <v>108</v>
      </c>
      <c r="D10" s="75">
        <v>0.63</v>
      </c>
      <c r="E10" s="66">
        <v>8</v>
      </c>
      <c r="F10" s="66" t="s">
        <v>201</v>
      </c>
      <c r="G10" s="97">
        <v>29.16</v>
      </c>
      <c r="H10" s="3"/>
      <c r="I10" s="101">
        <v>108.7</v>
      </c>
      <c r="J10" s="45">
        <v>108.1</v>
      </c>
      <c r="K10" s="45">
        <v>108.5</v>
      </c>
      <c r="L10" s="45">
        <v>104.9</v>
      </c>
      <c r="M10" s="67">
        <f t="shared" ref="M10:M15" si="14">AVERAGE(I10:L10)</f>
        <v>107.55000000000001</v>
      </c>
      <c r="N10" s="41">
        <f t="shared" si="12"/>
        <v>19.444444444444443</v>
      </c>
      <c r="O10" s="41">
        <f t="shared" si="13"/>
        <v>42.222222222222221</v>
      </c>
      <c r="P10" s="45"/>
      <c r="Q10" s="67"/>
      <c r="S10" s="42"/>
    </row>
    <row r="11" spans="1:19" x14ac:dyDescent="0.2">
      <c r="A11" s="1">
        <v>0.51041666666666663</v>
      </c>
      <c r="B11" s="41">
        <v>67</v>
      </c>
      <c r="C11" s="41">
        <v>108</v>
      </c>
      <c r="D11" s="75">
        <v>0.63</v>
      </c>
      <c r="E11" s="66">
        <v>6</v>
      </c>
      <c r="F11" s="66" t="s">
        <v>129</v>
      </c>
      <c r="G11" s="97">
        <v>29.16</v>
      </c>
      <c r="H11" s="3"/>
      <c r="I11" s="101">
        <v>109</v>
      </c>
      <c r="J11" s="45">
        <v>108.3</v>
      </c>
      <c r="K11" s="45">
        <v>108.9</v>
      </c>
      <c r="L11" s="45">
        <v>105.6</v>
      </c>
      <c r="M11" s="67">
        <f t="shared" si="14"/>
        <v>107.95000000000002</v>
      </c>
      <c r="N11" s="41">
        <f t="shared" si="12"/>
        <v>19.444444444444443</v>
      </c>
      <c r="O11" s="41">
        <f t="shared" si="13"/>
        <v>42.222222222222221</v>
      </c>
      <c r="P11" s="42"/>
      <c r="Q11" s="42"/>
      <c r="R11" s="42"/>
      <c r="S11" s="42"/>
    </row>
    <row r="12" spans="1:19" x14ac:dyDescent="0.2">
      <c r="A12" s="1">
        <v>0.52083333333333337</v>
      </c>
      <c r="B12" s="41">
        <v>67</v>
      </c>
      <c r="C12" s="41">
        <v>109</v>
      </c>
      <c r="D12" s="75">
        <v>0.64</v>
      </c>
      <c r="E12" s="66">
        <v>11</v>
      </c>
      <c r="F12" s="66" t="s">
        <v>71</v>
      </c>
      <c r="G12" s="97">
        <v>29.16</v>
      </c>
      <c r="H12" s="3"/>
      <c r="I12" s="101">
        <v>109.8</v>
      </c>
      <c r="J12" s="45">
        <v>109.8</v>
      </c>
      <c r="K12" s="45">
        <v>110.5</v>
      </c>
      <c r="L12" s="45">
        <v>107.1</v>
      </c>
      <c r="M12" s="67">
        <f t="shared" si="14"/>
        <v>109.30000000000001</v>
      </c>
      <c r="N12" s="41">
        <f t="shared" si="12"/>
        <v>19.444444444444443</v>
      </c>
      <c r="O12" s="41">
        <f t="shared" si="13"/>
        <v>42.777777777777779</v>
      </c>
      <c r="P12" s="42"/>
      <c r="Q12" s="42"/>
      <c r="R12" s="42"/>
      <c r="S12" s="42"/>
    </row>
    <row r="13" spans="1:19" x14ac:dyDescent="0.2">
      <c r="A13" s="1">
        <v>0.53125</v>
      </c>
      <c r="B13" s="41">
        <v>68</v>
      </c>
      <c r="C13" s="41">
        <v>110</v>
      </c>
      <c r="D13" s="75">
        <v>0.64</v>
      </c>
      <c r="E13" s="41">
        <v>5</v>
      </c>
      <c r="F13" s="66" t="s">
        <v>202</v>
      </c>
      <c r="G13" s="72">
        <v>29.15</v>
      </c>
      <c r="H13" s="19"/>
      <c r="I13" s="67">
        <v>110.7</v>
      </c>
      <c r="J13" s="45">
        <v>110.5</v>
      </c>
      <c r="K13" s="45">
        <v>111.6</v>
      </c>
      <c r="L13" s="45">
        <v>108.3</v>
      </c>
      <c r="M13" s="67">
        <f t="shared" si="14"/>
        <v>110.27499999999999</v>
      </c>
      <c r="N13" s="41">
        <f t="shared" si="12"/>
        <v>20</v>
      </c>
      <c r="O13" s="41">
        <f t="shared" si="13"/>
        <v>43.333333333333336</v>
      </c>
      <c r="P13" s="42"/>
      <c r="Q13" s="42"/>
      <c r="R13" s="42"/>
      <c r="S13" s="42"/>
    </row>
    <row r="14" spans="1:19" x14ac:dyDescent="0.2">
      <c r="A14" s="1">
        <v>0.54166666666666663</v>
      </c>
      <c r="B14" s="41">
        <v>68</v>
      </c>
      <c r="C14" s="41">
        <v>111</v>
      </c>
      <c r="D14" s="75">
        <v>0.6</v>
      </c>
      <c r="E14" s="66">
        <v>3</v>
      </c>
      <c r="F14" s="66" t="s">
        <v>201</v>
      </c>
      <c r="G14" s="72">
        <v>29.15</v>
      </c>
      <c r="H14"/>
      <c r="I14" s="67">
        <v>112.1</v>
      </c>
      <c r="J14" s="45">
        <v>111.4</v>
      </c>
      <c r="K14" s="45">
        <v>112.8</v>
      </c>
      <c r="L14" s="45">
        <v>109.6</v>
      </c>
      <c r="M14" s="67">
        <f t="shared" si="14"/>
        <v>111.47499999999999</v>
      </c>
      <c r="N14" s="41">
        <f t="shared" si="12"/>
        <v>20</v>
      </c>
      <c r="O14" s="41">
        <f t="shared" si="13"/>
        <v>43.888888888888886</v>
      </c>
      <c r="P14" s="42"/>
      <c r="Q14" s="42"/>
      <c r="R14" s="42"/>
      <c r="S14" s="42"/>
    </row>
    <row r="15" spans="1:19" s="71" customFormat="1" x14ac:dyDescent="0.2">
      <c r="A15" s="1">
        <v>0.55208333333333304</v>
      </c>
      <c r="B15" s="41">
        <v>69</v>
      </c>
      <c r="C15" s="41">
        <v>112</v>
      </c>
      <c r="D15" s="75">
        <v>0.59</v>
      </c>
      <c r="E15" s="68">
        <v>4</v>
      </c>
      <c r="F15" s="66" t="s">
        <v>202</v>
      </c>
      <c r="G15" s="72">
        <v>29.15</v>
      </c>
      <c r="H15" s="19"/>
      <c r="I15" s="67">
        <v>112.6</v>
      </c>
      <c r="J15" s="45">
        <v>112.1</v>
      </c>
      <c r="K15" s="45">
        <v>113.7</v>
      </c>
      <c r="L15" s="45">
        <v>110.7</v>
      </c>
      <c r="M15" s="67">
        <f t="shared" si="14"/>
        <v>112.27499999999999</v>
      </c>
      <c r="N15" s="41">
        <f t="shared" si="12"/>
        <v>20.555555555555554</v>
      </c>
      <c r="O15" s="41">
        <f t="shared" si="13"/>
        <v>44.444444444444443</v>
      </c>
      <c r="P15" s="93"/>
      <c r="Q15" s="93"/>
      <c r="R15" s="93"/>
      <c r="S15" s="93"/>
    </row>
    <row r="16" spans="1:19" s="71" customFormat="1" x14ac:dyDescent="0.2">
      <c r="A16" s="1">
        <v>0.5625</v>
      </c>
      <c r="B16" s="41">
        <v>69</v>
      </c>
      <c r="C16" s="41">
        <v>112</v>
      </c>
      <c r="D16" s="75">
        <v>0.6</v>
      </c>
      <c r="E16" s="68">
        <v>4</v>
      </c>
      <c r="F16" s="66" t="s">
        <v>71</v>
      </c>
      <c r="G16" s="72">
        <v>29.15</v>
      </c>
      <c r="H16" s="19"/>
      <c r="I16" s="67">
        <v>112.6</v>
      </c>
      <c r="J16" s="67">
        <v>112.1</v>
      </c>
      <c r="K16" s="45">
        <v>113.7</v>
      </c>
      <c r="L16" s="45">
        <v>110.7</v>
      </c>
      <c r="M16" s="67">
        <f t="shared" ref="M16:M20" si="15">AVERAGE(I16:L16)</f>
        <v>112.27499999999999</v>
      </c>
      <c r="N16" s="41">
        <f t="shared" ref="N16:N20" si="16">CONVERT(B16,"F","C")</f>
        <v>20.555555555555554</v>
      </c>
      <c r="O16" s="41">
        <f t="shared" ref="O16:O20" si="17">CONVERT(C16,"F","C")</f>
        <v>44.444444444444443</v>
      </c>
      <c r="P16" s="93"/>
      <c r="Q16" s="93"/>
      <c r="R16" s="93"/>
      <c r="S16" s="93"/>
    </row>
    <row r="17" spans="1:23" s="71" customFormat="1" x14ac:dyDescent="0.2">
      <c r="A17" s="1">
        <v>0.57291666666666696</v>
      </c>
      <c r="B17" s="41">
        <v>68</v>
      </c>
      <c r="C17" s="41">
        <v>112</v>
      </c>
      <c r="D17" s="75">
        <v>0.62</v>
      </c>
      <c r="E17" s="68">
        <v>4</v>
      </c>
      <c r="F17" s="66" t="s">
        <v>180</v>
      </c>
      <c r="G17" s="72">
        <v>29.15</v>
      </c>
      <c r="H17" s="3"/>
      <c r="I17" s="67">
        <v>112.6</v>
      </c>
      <c r="J17" s="45">
        <v>112.1</v>
      </c>
      <c r="K17" s="45">
        <v>113.7</v>
      </c>
      <c r="L17" s="45">
        <v>110.7</v>
      </c>
      <c r="M17" s="67">
        <f t="shared" si="15"/>
        <v>112.27499999999999</v>
      </c>
      <c r="N17" s="41">
        <f t="shared" si="16"/>
        <v>20</v>
      </c>
      <c r="O17" s="41">
        <f t="shared" si="17"/>
        <v>44.444444444444443</v>
      </c>
      <c r="P17" s="93"/>
      <c r="Q17" s="93"/>
      <c r="R17" s="93"/>
      <c r="S17" s="93"/>
    </row>
    <row r="18" spans="1:23" x14ac:dyDescent="0.2">
      <c r="A18" s="1">
        <v>0.58333333333333304</v>
      </c>
      <c r="B18" s="41">
        <v>69</v>
      </c>
      <c r="C18" s="41">
        <v>112</v>
      </c>
      <c r="D18" s="75">
        <v>0.6</v>
      </c>
      <c r="E18" s="68">
        <v>2</v>
      </c>
      <c r="F18" s="66" t="s">
        <v>129</v>
      </c>
      <c r="G18" s="72">
        <v>29.15</v>
      </c>
      <c r="H18"/>
      <c r="I18" s="67">
        <v>112.6</v>
      </c>
      <c r="J18" s="45">
        <v>112.1</v>
      </c>
      <c r="K18" s="45">
        <v>113.7</v>
      </c>
      <c r="L18" s="45">
        <v>110.7</v>
      </c>
      <c r="M18" s="67">
        <f t="shared" si="15"/>
        <v>112.27499999999999</v>
      </c>
      <c r="N18" s="41">
        <f t="shared" si="16"/>
        <v>20.555555555555554</v>
      </c>
      <c r="O18" s="41">
        <f t="shared" si="17"/>
        <v>44.444444444444443</v>
      </c>
      <c r="P18" s="42"/>
      <c r="Q18" s="42"/>
      <c r="R18" s="42"/>
      <c r="S18" s="42"/>
    </row>
    <row r="19" spans="1:23" x14ac:dyDescent="0.2">
      <c r="A19" s="1">
        <v>0.59305555555555556</v>
      </c>
      <c r="B19" s="41">
        <v>69</v>
      </c>
      <c r="C19" s="41">
        <v>112</v>
      </c>
      <c r="D19" s="75">
        <v>0.59</v>
      </c>
      <c r="E19" s="68">
        <v>3</v>
      </c>
      <c r="F19" s="66" t="s">
        <v>130</v>
      </c>
      <c r="G19" s="72">
        <v>29.15</v>
      </c>
      <c r="H19"/>
      <c r="I19" s="67">
        <v>112.6</v>
      </c>
      <c r="J19" s="45">
        <v>112.1</v>
      </c>
      <c r="K19" s="45">
        <v>113.7</v>
      </c>
      <c r="L19" s="45">
        <v>110.7</v>
      </c>
      <c r="M19" s="67">
        <f t="shared" si="15"/>
        <v>112.27499999999999</v>
      </c>
      <c r="N19" s="41">
        <f t="shared" si="16"/>
        <v>20.555555555555554</v>
      </c>
      <c r="O19" s="41">
        <f t="shared" si="17"/>
        <v>44.444444444444443</v>
      </c>
      <c r="P19" s="42"/>
      <c r="Q19" s="42"/>
      <c r="R19" s="42"/>
      <c r="S19" s="42"/>
    </row>
    <row r="20" spans="1:23" x14ac:dyDescent="0.2">
      <c r="A20" s="1"/>
      <c r="B20" s="41"/>
      <c r="C20" s="41"/>
      <c r="D20" s="75"/>
      <c r="E20" s="68"/>
      <c r="F20" s="66"/>
      <c r="G20" s="72"/>
      <c r="H20" s="45"/>
      <c r="I20" s="45"/>
      <c r="J20" s="45"/>
      <c r="K20" s="45"/>
      <c r="L20" s="45"/>
      <c r="M20" s="67"/>
      <c r="N20" s="41"/>
      <c r="O20" s="41"/>
      <c r="P20" s="42"/>
      <c r="Q20" s="42"/>
      <c r="R20" s="42"/>
      <c r="S20" s="42"/>
    </row>
    <row r="21" spans="1:23" x14ac:dyDescent="0.2">
      <c r="A21" s="1"/>
      <c r="C21" s="41"/>
      <c r="D21" s="75"/>
      <c r="E21" s="68"/>
      <c r="F21" s="66"/>
      <c r="G21" s="72"/>
      <c r="H21" s="45"/>
      <c r="I21" s="45"/>
      <c r="J21" s="45"/>
      <c r="K21" s="45"/>
      <c r="L21" s="45"/>
      <c r="M21" s="67"/>
      <c r="N21" s="41"/>
      <c r="O21" s="41"/>
      <c r="P21" s="42"/>
      <c r="Q21" s="42"/>
      <c r="R21" s="42"/>
      <c r="S21" s="42"/>
    </row>
    <row r="22" spans="1:23" x14ac:dyDescent="0.2">
      <c r="A22" s="1"/>
      <c r="C22" s="41"/>
      <c r="D22" s="75"/>
      <c r="E22" s="68"/>
      <c r="F22" s="66"/>
      <c r="G22" s="72"/>
      <c r="H22" s="45"/>
      <c r="I22" s="45"/>
      <c r="J22" s="45"/>
      <c r="K22" s="45"/>
      <c r="L22" s="45"/>
      <c r="M22" s="67"/>
      <c r="N22" s="41"/>
      <c r="O22" s="41"/>
      <c r="P22" s="42"/>
      <c r="Q22" s="42"/>
      <c r="R22" s="42"/>
      <c r="S22" s="42"/>
    </row>
    <row r="23" spans="1:23" x14ac:dyDescent="0.2">
      <c r="A23" s="1"/>
      <c r="C23" s="41"/>
      <c r="D23" s="75"/>
      <c r="E23" s="68"/>
      <c r="F23" s="66"/>
      <c r="G23" s="72"/>
      <c r="H23" s="45"/>
      <c r="I23" s="45"/>
      <c r="J23" s="45"/>
      <c r="K23" s="45"/>
      <c r="L23" s="45"/>
      <c r="M23" s="67"/>
      <c r="N23" s="41"/>
      <c r="O23" s="41"/>
      <c r="P23" s="42"/>
      <c r="Q23" s="42"/>
      <c r="R23" s="42"/>
      <c r="S23" s="42"/>
    </row>
    <row r="24" spans="1:23" x14ac:dyDescent="0.2">
      <c r="A24" s="1"/>
      <c r="C24" s="41"/>
      <c r="D24" s="75"/>
      <c r="E24" s="68"/>
      <c r="F24" s="66"/>
      <c r="G24" s="72"/>
      <c r="H24" s="45"/>
      <c r="I24" s="45"/>
      <c r="J24" s="45"/>
      <c r="K24" s="45"/>
      <c r="L24" s="45"/>
      <c r="M24" s="67"/>
      <c r="N24" s="41"/>
      <c r="O24" s="41"/>
      <c r="P24" s="42"/>
      <c r="Q24" s="42"/>
      <c r="R24" s="42"/>
      <c r="S24" s="42"/>
    </row>
    <row r="25" spans="1:23" x14ac:dyDescent="0.2">
      <c r="A25" s="1"/>
      <c r="C25" s="41"/>
      <c r="D25" s="75"/>
      <c r="E25" s="68"/>
      <c r="F25" s="66"/>
      <c r="G25" s="72"/>
      <c r="H25" s="45"/>
      <c r="I25" s="45"/>
      <c r="J25" s="45"/>
      <c r="K25" s="45"/>
      <c r="L25" s="45"/>
      <c r="M25" s="67"/>
      <c r="N25" s="41"/>
      <c r="O25" s="41"/>
      <c r="P25" s="42"/>
      <c r="Q25" s="42"/>
      <c r="R25" s="42"/>
      <c r="S25" s="42"/>
    </row>
    <row r="26" spans="1:23" x14ac:dyDescent="0.2">
      <c r="A26" s="1"/>
      <c r="C26" s="41"/>
      <c r="D26" s="75"/>
      <c r="E26" s="68"/>
      <c r="F26" s="66"/>
      <c r="G26" s="72"/>
      <c r="H26" s="45"/>
      <c r="I26" s="45"/>
      <c r="J26" s="45"/>
      <c r="K26" s="45"/>
      <c r="L26" s="45"/>
      <c r="M26" s="67"/>
      <c r="N26" s="41"/>
      <c r="O26" s="41"/>
      <c r="P26" s="42"/>
      <c r="Q26" s="42"/>
      <c r="R26" s="42"/>
      <c r="S26" s="42"/>
    </row>
    <row r="27" spans="1:23" x14ac:dyDescent="0.2">
      <c r="A27" s="1"/>
      <c r="C27" s="41"/>
      <c r="D27" s="75"/>
      <c r="E27" s="68"/>
      <c r="F27" s="66"/>
      <c r="G27" s="72"/>
      <c r="H27" s="45"/>
      <c r="I27" s="45"/>
      <c r="J27" s="45"/>
      <c r="K27" s="45"/>
      <c r="L27" s="45"/>
      <c r="M27" s="67"/>
      <c r="N27" s="41"/>
      <c r="O27" s="41"/>
    </row>
    <row r="28" spans="1:23" x14ac:dyDescent="0.2">
      <c r="A28" s="1"/>
      <c r="C28" s="41"/>
      <c r="D28" s="75"/>
      <c r="E28" s="68"/>
      <c r="F28" s="66"/>
      <c r="G28" s="72"/>
      <c r="H28" s="45"/>
      <c r="I28" s="45"/>
      <c r="J28" s="45"/>
      <c r="K28" s="45"/>
      <c r="L28" s="45"/>
      <c r="M28" s="67"/>
      <c r="N28" s="41"/>
      <c r="O28" s="41"/>
    </row>
    <row r="29" spans="1:23" ht="12.75" customHeight="1" x14ac:dyDescent="0.2">
      <c r="A29" s="1"/>
      <c r="C29" s="41"/>
      <c r="D29" s="75"/>
      <c r="E29" s="68"/>
      <c r="F29" s="66"/>
      <c r="G29" s="72"/>
      <c r="H29" s="45"/>
      <c r="I29" s="45"/>
      <c r="J29" s="45"/>
      <c r="K29" s="45"/>
      <c r="L29" s="45"/>
      <c r="M29" s="67"/>
      <c r="N29" s="41"/>
      <c r="O29" s="41"/>
    </row>
    <row r="30" spans="1:23" ht="12.75" customHeight="1" x14ac:dyDescent="0.2">
      <c r="A30" s="1"/>
      <c r="C30" s="3"/>
      <c r="D30" s="75"/>
      <c r="E30" s="41"/>
      <c r="F30" s="66"/>
      <c r="G30" s="19"/>
      <c r="H30" s="19"/>
      <c r="I30" s="45"/>
      <c r="J30" s="45"/>
      <c r="K30" s="45"/>
      <c r="L30" s="45"/>
      <c r="M30" s="67"/>
      <c r="N30" s="41"/>
      <c r="O30" s="41"/>
    </row>
    <row r="31" spans="1:23" s="186" customFormat="1" ht="12.75" customHeight="1" x14ac:dyDescent="0.2">
      <c r="P31" s="185"/>
      <c r="Q31" s="185"/>
      <c r="R31" s="185"/>
      <c r="S31" s="185"/>
      <c r="W31" s="187"/>
    </row>
    <row r="32" spans="1:23" ht="12.75" customHeight="1" x14ac:dyDescent="0.2"/>
    <row r="33" spans="1:36" ht="12.75" customHeight="1" x14ac:dyDescent="0.2">
      <c r="M33" s="67"/>
      <c r="N33" s="41"/>
      <c r="O33" s="41"/>
    </row>
    <row r="34" spans="1:36" ht="12.75" customHeight="1" x14ac:dyDescent="0.2">
      <c r="A34" s="1"/>
      <c r="C34" s="41"/>
      <c r="D34" s="75"/>
      <c r="E34" s="68"/>
      <c r="F34" s="66"/>
      <c r="G34" s="72"/>
      <c r="H34" s="45"/>
      <c r="I34" s="45"/>
      <c r="J34" s="45"/>
      <c r="K34" s="45"/>
      <c r="L34" s="45"/>
      <c r="M34" s="67"/>
      <c r="N34" s="41"/>
      <c r="O34" s="41"/>
    </row>
    <row r="35" spans="1:36" ht="12.75" customHeight="1" x14ac:dyDescent="0.2">
      <c r="A35" s="1"/>
      <c r="C35" s="3"/>
      <c r="D35" s="75"/>
      <c r="E35" s="41"/>
      <c r="F35" s="3"/>
      <c r="G35" s="19"/>
      <c r="H35" s="19"/>
      <c r="I35" s="45"/>
      <c r="J35" s="45"/>
      <c r="K35" s="45"/>
      <c r="L35" s="45"/>
      <c r="M35" s="67"/>
      <c r="N35" s="41"/>
      <c r="O35" s="41"/>
    </row>
    <row r="36" spans="1:36" ht="12.75" customHeight="1" x14ac:dyDescent="0.2">
      <c r="A36" s="1"/>
      <c r="C36" s="41"/>
      <c r="D36" s="75"/>
      <c r="E36" s="68"/>
      <c r="F36" s="66"/>
      <c r="G36" s="72"/>
      <c r="H36" s="45"/>
      <c r="I36" s="45"/>
      <c r="J36" s="45"/>
      <c r="K36" s="45"/>
      <c r="L36" s="45"/>
      <c r="M36" s="67"/>
      <c r="N36" s="41"/>
      <c r="O36" s="41"/>
    </row>
    <row r="37" spans="1:36" ht="12.75" customHeight="1" x14ac:dyDescent="0.2">
      <c r="A37" s="1"/>
      <c r="C37" s="3"/>
      <c r="D37" s="75"/>
      <c r="E37" s="41"/>
      <c r="F37" s="3"/>
      <c r="G37" s="19"/>
      <c r="H37" s="19"/>
      <c r="I37" s="45"/>
      <c r="J37" s="45"/>
      <c r="K37" s="45"/>
      <c r="L37" s="45"/>
      <c r="M37" s="67"/>
      <c r="N37" s="41"/>
      <c r="O37" s="41"/>
    </row>
    <row r="38" spans="1:36" ht="47.25" customHeight="1" x14ac:dyDescent="0.5">
      <c r="A38" s="1"/>
      <c r="C38" s="41"/>
      <c r="D38" s="75"/>
      <c r="E38" s="68"/>
      <c r="F38" s="66"/>
      <c r="G38" s="72"/>
      <c r="H38" s="45"/>
      <c r="I38" s="45"/>
      <c r="J38" s="45"/>
      <c r="K38" s="45"/>
      <c r="L38" s="45"/>
      <c r="M38" s="67"/>
      <c r="N38" s="41"/>
      <c r="O38" s="41"/>
      <c r="V38" s="51" t="s">
        <v>333</v>
      </c>
      <c r="Z38" s="50">
        <f>INDEX(A2:A40,COUNT(C2:C40))</f>
        <v>0.59305555555555556</v>
      </c>
    </row>
    <row r="39" spans="1:36" ht="46.5" customHeight="1" x14ac:dyDescent="0.6">
      <c r="A39" s="1"/>
      <c r="C39" s="3"/>
      <c r="D39" s="75"/>
      <c r="E39" s="41"/>
      <c r="F39" s="3"/>
      <c r="G39" s="19"/>
      <c r="H39" s="19"/>
      <c r="I39" s="45"/>
      <c r="J39" s="45"/>
      <c r="K39" s="45"/>
      <c r="L39" s="45"/>
      <c r="M39" s="67"/>
      <c r="N39" s="41"/>
      <c r="O39" s="41"/>
      <c r="V39" s="198" t="s">
        <v>334</v>
      </c>
      <c r="W39" s="198"/>
      <c r="X39" s="198"/>
      <c r="Y39" s="52">
        <f>INDEX(B2:B38,COUNT(B2:B38))</f>
        <v>69</v>
      </c>
      <c r="Z39" s="53" t="s">
        <v>332</v>
      </c>
      <c r="AB39" s="198" t="s">
        <v>335</v>
      </c>
      <c r="AC39" s="198"/>
      <c r="AD39" s="198"/>
      <c r="AE39" s="198"/>
      <c r="AF39" s="198"/>
      <c r="AG39" s="54">
        <f>INDEX(C2:C38,COUNT(C2:C38))</f>
        <v>112</v>
      </c>
      <c r="AH39" s="53" t="s">
        <v>332</v>
      </c>
    </row>
    <row r="40" spans="1:36" ht="47.45" customHeight="1" x14ac:dyDescent="0.75">
      <c r="A40" s="1"/>
      <c r="C40" s="41"/>
      <c r="D40" s="75"/>
      <c r="E40" s="68"/>
      <c r="F40" s="66"/>
      <c r="G40" s="72"/>
      <c r="H40" s="45"/>
      <c r="I40" s="45"/>
      <c r="J40" s="45"/>
      <c r="K40" s="45"/>
      <c r="L40" s="45"/>
      <c r="M40" s="67"/>
      <c r="N40" s="41"/>
      <c r="O40" s="41"/>
      <c r="V40" s="198"/>
      <c r="W40" s="198"/>
      <c r="X40" s="198"/>
      <c r="Y40" s="54">
        <f>(Y39-32)*(5/9)</f>
        <v>20.555555555555557</v>
      </c>
      <c r="Z40" s="53" t="s">
        <v>336</v>
      </c>
      <c r="AA40" s="49"/>
      <c r="AB40" s="198"/>
      <c r="AC40" s="198"/>
      <c r="AD40" s="198"/>
      <c r="AE40" s="198"/>
      <c r="AF40" s="198"/>
      <c r="AG40" s="54">
        <f>(AG39-32)*(5/9)</f>
        <v>44.444444444444443</v>
      </c>
      <c r="AH40" s="53" t="s">
        <v>336</v>
      </c>
      <c r="AJ40" s="184"/>
    </row>
    <row r="41" spans="1:36" x14ac:dyDescent="0.2">
      <c r="A41" s="4"/>
      <c r="B41" s="24" t="s">
        <v>3</v>
      </c>
      <c r="C41" s="6" t="s">
        <v>1</v>
      </c>
      <c r="D41" s="87" t="s">
        <v>2</v>
      </c>
      <c r="E41" s="100" t="s">
        <v>32</v>
      </c>
      <c r="F41" s="6" t="s">
        <v>466</v>
      </c>
      <c r="M41" s="67"/>
      <c r="AJ41" s="184"/>
    </row>
    <row r="42" spans="1:36" ht="28.5" customHeight="1" x14ac:dyDescent="0.5">
      <c r="B42" s="102">
        <f>INDEX(B2:B40,COUNT(B2:B40))</f>
        <v>69</v>
      </c>
      <c r="C42" s="102">
        <f>INDEX(C2:C40,COUNT(C2:C40))</f>
        <v>112</v>
      </c>
      <c r="D42" s="103">
        <f>INDEX(A2:A40,COUNT(C2:C40))</f>
        <v>0.59305555555555556</v>
      </c>
      <c r="E42" s="102">
        <f>INDEX(E2:E40,COUNT(E2:E40))</f>
        <v>3</v>
      </c>
      <c r="F42" s="102" t="str">
        <f>INDEX(F2:F40,COUNT(C2:C40))</f>
        <v>S</v>
      </c>
      <c r="AG42" s="90" t="s">
        <v>331</v>
      </c>
    </row>
    <row r="43" spans="1:36" ht="28.5" customHeight="1" x14ac:dyDescent="0.4">
      <c r="A43" s="4"/>
      <c r="AF43" s="81">
        <f>INDEX(K2:K38,COUNT(K2:K38))</f>
        <v>113.7</v>
      </c>
      <c r="AG43" s="89" t="s">
        <v>332</v>
      </c>
    </row>
    <row r="44" spans="1:36" x14ac:dyDescent="0.2">
      <c r="B44" s="5"/>
      <c r="D44" s="87" t="s">
        <v>32</v>
      </c>
      <c r="E44" s="100" t="s">
        <v>308</v>
      </c>
      <c r="F44" s="6" t="s">
        <v>156</v>
      </c>
    </row>
    <row r="45" spans="1:36" ht="35.25" x14ac:dyDescent="0.5">
      <c r="B45" s="102">
        <f>(B42-32)*(5/9)</f>
        <v>20.555555555555557</v>
      </c>
      <c r="C45" s="104">
        <f>(C42-32)*(5/9)</f>
        <v>44.444444444444443</v>
      </c>
      <c r="D45" s="104">
        <f>INDEX((E2:E40),COUNT(E2:E40))</f>
        <v>3</v>
      </c>
      <c r="E45" s="105">
        <f>INDEX((G2:G40),COUNT(G2:G40))</f>
        <v>29.15</v>
      </c>
      <c r="F45" s="183">
        <f>INDEX((D2:D40),COUNT(D2:D40))</f>
        <v>0.59</v>
      </c>
    </row>
    <row r="46" spans="1:36" ht="31.5" customHeight="1" x14ac:dyDescent="0.5">
      <c r="B46" s="102"/>
      <c r="C46" s="104"/>
      <c r="D46" s="104"/>
      <c r="E46" s="105"/>
      <c r="F46" s="120"/>
    </row>
    <row r="49" spans="19:39" ht="25.15" customHeight="1" x14ac:dyDescent="0.2"/>
    <row r="50" spans="19:39" ht="22.15" customHeight="1" x14ac:dyDescent="0.4">
      <c r="X50">
        <v>74</v>
      </c>
      <c r="AD50" s="81">
        <f>INDEX(L2:L38,COUNT(L2:L38))</f>
        <v>110.7</v>
      </c>
      <c r="AE50" s="91" t="s">
        <v>332</v>
      </c>
      <c r="AH50" s="81">
        <f>INDEX(J2:J38,COUNT(J2:J38))</f>
        <v>112.1</v>
      </c>
      <c r="AI50" s="89" t="s">
        <v>332</v>
      </c>
    </row>
    <row r="51" spans="19:39" ht="28.5" customHeight="1" x14ac:dyDescent="0.2"/>
    <row r="52" spans="19:39" ht="21.75" customHeight="1" x14ac:dyDescent="0.2"/>
    <row r="53" spans="19:39" ht="0.6" customHeight="1" x14ac:dyDescent="0.2"/>
    <row r="54" spans="19:39" ht="26.25" customHeight="1" x14ac:dyDescent="0.2"/>
    <row r="55" spans="19:39" ht="26.25" x14ac:dyDescent="0.2">
      <c r="AH55" s="114">
        <f>INDEX(I2:I38,COUNT(I2:I38))</f>
        <v>112.6</v>
      </c>
      <c r="AI55" s="115" t="s">
        <v>332</v>
      </c>
    </row>
    <row r="56" spans="19:39" x14ac:dyDescent="0.2">
      <c r="AM56" s="133"/>
    </row>
    <row r="57" spans="19:39" x14ac:dyDescent="0.2">
      <c r="S57"/>
    </row>
    <row r="59" spans="19:39" x14ac:dyDescent="0.2">
      <c r="S59"/>
    </row>
    <row r="60" spans="19:39" x14ac:dyDescent="0.2">
      <c r="S60"/>
    </row>
    <row r="61" spans="19:39" x14ac:dyDescent="0.2">
      <c r="S61"/>
    </row>
  </sheetData>
  <mergeCells count="2">
    <mergeCell ref="V39:X40"/>
    <mergeCell ref="AB39:AF40"/>
  </mergeCells>
  <phoneticPr fontId="4" type="noConversion"/>
  <conditionalFormatting sqref="I1:L1">
    <cfRule type="top10" dxfId="54" priority="1" rank="1"/>
  </conditionalFormatting>
  <pageMargins left="0.75" right="0.75" top="1" bottom="1" header="0.5" footer="0.5"/>
  <pageSetup orientation="portrait" horizontalDpi="200" verticalDpi="200" r:id="rId1"/>
  <headerFooter alignWithMargins="0"/>
  <ignoredErrors>
    <ignoredError sqref="D4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081D-7295-4AFA-A4F8-A96D34722869}">
  <dimension ref="A1:T1334"/>
  <sheetViews>
    <sheetView workbookViewId="0"/>
    <sheetView topLeftCell="A1329" workbookViewId="1">
      <selection activeCell="D1334" sqref="D1334"/>
    </sheetView>
  </sheetViews>
  <sheetFormatPr defaultRowHeight="12.75" x14ac:dyDescent="0.2"/>
  <cols>
    <col min="17" max="17" width="9.140625" style="3"/>
  </cols>
  <sheetData>
    <row r="1" spans="1:19" x14ac:dyDescent="0.2">
      <c r="A1" s="113" t="s">
        <v>633</v>
      </c>
    </row>
    <row r="2" spans="1:19" x14ac:dyDescent="0.2">
      <c r="A2" s="21">
        <v>46070</v>
      </c>
      <c r="B2" s="6" t="s">
        <v>2</v>
      </c>
      <c r="C2" s="6" t="s">
        <v>0</v>
      </c>
      <c r="D2" s="87" t="s">
        <v>1</v>
      </c>
      <c r="E2" s="100" t="s">
        <v>156</v>
      </c>
      <c r="F2" s="6" t="s">
        <v>32</v>
      </c>
      <c r="G2" s="6" t="s">
        <v>217</v>
      </c>
      <c r="H2" s="33" t="s">
        <v>157</v>
      </c>
      <c r="I2" s="44"/>
      <c r="J2" s="142" t="s">
        <v>338</v>
      </c>
      <c r="K2" s="142" t="s">
        <v>324</v>
      </c>
      <c r="L2" s="142" t="s">
        <v>325</v>
      </c>
      <c r="M2" s="142" t="s">
        <v>326</v>
      </c>
      <c r="N2" s="33" t="s">
        <v>368</v>
      </c>
      <c r="O2" s="142" t="s">
        <v>561</v>
      </c>
      <c r="P2" s="142" t="s">
        <v>562</v>
      </c>
      <c r="S2" t="s">
        <v>623</v>
      </c>
    </row>
    <row r="3" spans="1:19" x14ac:dyDescent="0.2">
      <c r="B3" s="1">
        <v>0.48958333333333331</v>
      </c>
      <c r="C3" s="3"/>
      <c r="D3" s="3"/>
      <c r="E3" s="75"/>
      <c r="F3" s="66"/>
      <c r="G3" s="66"/>
      <c r="H3" s="97"/>
      <c r="J3" s="45"/>
      <c r="K3" s="45"/>
      <c r="L3" s="67"/>
      <c r="M3" s="67"/>
      <c r="N3" s="67" t="e">
        <f t="shared" ref="N3" si="0">AVERAGE(J3:M3)</f>
        <v>#DIV/0!</v>
      </c>
      <c r="O3" s="41"/>
      <c r="P3" s="41"/>
      <c r="S3">
        <f>MAX(J:M)</f>
        <v>140.19999999999999</v>
      </c>
    </row>
    <row r="4" spans="1:19" x14ac:dyDescent="0.2">
      <c r="B4" s="1">
        <v>0.5</v>
      </c>
      <c r="C4" s="3">
        <v>65</v>
      </c>
      <c r="D4" s="3"/>
      <c r="E4" s="75">
        <v>0.46</v>
      </c>
      <c r="F4" s="66">
        <v>0</v>
      </c>
      <c r="G4" s="66" t="s">
        <v>71</v>
      </c>
      <c r="H4" s="97">
        <v>29.02</v>
      </c>
      <c r="J4" s="45"/>
      <c r="K4" s="45"/>
      <c r="L4" s="67"/>
      <c r="M4" s="67"/>
      <c r="N4" s="67" t="e">
        <f t="shared" ref="N4" si="1">AVERAGE(J4:M4)</f>
        <v>#DIV/0!</v>
      </c>
      <c r="O4" s="41">
        <f t="shared" ref="O4:P7" si="2">CONVERT(C4,"F","C")</f>
        <v>18.333333333333332</v>
      </c>
      <c r="P4" s="41"/>
    </row>
    <row r="5" spans="1:19" x14ac:dyDescent="0.2">
      <c r="B5" s="1">
        <v>0.51041666666666663</v>
      </c>
      <c r="C5" s="3">
        <v>65</v>
      </c>
      <c r="D5" s="35"/>
      <c r="E5" s="108"/>
      <c r="F5" s="106"/>
      <c r="G5" s="106"/>
      <c r="H5" s="112"/>
      <c r="I5" s="113"/>
      <c r="J5" s="162" t="s">
        <v>634</v>
      </c>
      <c r="K5" s="162"/>
      <c r="L5" s="95"/>
      <c r="M5" s="95"/>
      <c r="N5" s="95" t="e">
        <f>AVERAGE(J5:M5)</f>
        <v>#DIV/0!</v>
      </c>
      <c r="O5" s="159">
        <f t="shared" si="2"/>
        <v>18.333333333333332</v>
      </c>
      <c r="P5" s="41"/>
    </row>
    <row r="6" spans="1:19" x14ac:dyDescent="0.2">
      <c r="B6" s="1">
        <v>0.52083333333333337</v>
      </c>
      <c r="C6" s="3">
        <v>65</v>
      </c>
      <c r="D6" s="35"/>
      <c r="E6" s="108"/>
      <c r="F6" s="106"/>
      <c r="G6" s="106"/>
      <c r="H6" s="112"/>
      <c r="I6" s="113"/>
      <c r="J6" s="162"/>
      <c r="K6" s="162"/>
      <c r="L6" s="95"/>
      <c r="M6" s="95"/>
      <c r="N6" s="95" t="e">
        <f>AVERAGE(J6:M6)</f>
        <v>#DIV/0!</v>
      </c>
      <c r="O6" s="159">
        <f t="shared" si="2"/>
        <v>18.333333333333332</v>
      </c>
      <c r="P6" s="41"/>
    </row>
    <row r="7" spans="1:19" x14ac:dyDescent="0.2">
      <c r="B7" s="1">
        <v>0.53125</v>
      </c>
      <c r="C7" s="3">
        <v>65</v>
      </c>
      <c r="D7" s="3">
        <v>91.5</v>
      </c>
      <c r="E7" s="75">
        <v>0.42</v>
      </c>
      <c r="F7" s="66">
        <v>0</v>
      </c>
      <c r="G7" s="66" t="s">
        <v>71</v>
      </c>
      <c r="H7" s="97">
        <v>29</v>
      </c>
      <c r="J7" s="45"/>
      <c r="K7" s="45"/>
      <c r="L7" s="67"/>
      <c r="M7" s="67"/>
      <c r="N7" s="67" t="e">
        <f t="shared" ref="N7" si="3">AVERAGE(J7:M7)</f>
        <v>#DIV/0!</v>
      </c>
      <c r="O7" s="41">
        <f t="shared" si="2"/>
        <v>18.333333333333332</v>
      </c>
      <c r="P7" s="41">
        <f t="shared" si="2"/>
        <v>33.055555555555557</v>
      </c>
    </row>
    <row r="8" spans="1:19" x14ac:dyDescent="0.2">
      <c r="B8" s="1">
        <v>0.54166666666666663</v>
      </c>
      <c r="C8" s="3">
        <v>65</v>
      </c>
      <c r="D8" s="3">
        <v>91.5</v>
      </c>
      <c r="E8" s="75">
        <v>0.4</v>
      </c>
      <c r="F8" s="66">
        <v>0</v>
      </c>
      <c r="G8" s="66" t="s">
        <v>71</v>
      </c>
      <c r="H8" s="97">
        <v>28.99</v>
      </c>
      <c r="J8" s="45"/>
      <c r="K8" s="45"/>
      <c r="L8" s="67"/>
      <c r="M8" s="67"/>
      <c r="N8" s="67" t="e">
        <f t="shared" ref="N8:N24" si="4">AVERAGE(J8:M8)</f>
        <v>#DIV/0!</v>
      </c>
      <c r="O8" s="41">
        <f t="shared" ref="O8:O24" si="5">CONVERT(C8,"F","C")</f>
        <v>18.333333333333332</v>
      </c>
      <c r="P8" s="41">
        <f t="shared" ref="P8:P24" si="6">CONVERT(D8,"F","C")</f>
        <v>33.055555555555557</v>
      </c>
    </row>
    <row r="9" spans="1:19" x14ac:dyDescent="0.2">
      <c r="B9" s="1">
        <v>0.55208333333333304</v>
      </c>
      <c r="C9" s="3">
        <v>66</v>
      </c>
      <c r="D9" s="3">
        <v>94.5</v>
      </c>
      <c r="E9" s="75">
        <v>0.41</v>
      </c>
      <c r="F9" s="66">
        <v>0</v>
      </c>
      <c r="G9" s="66" t="s">
        <v>71</v>
      </c>
      <c r="H9" s="97">
        <v>28.99</v>
      </c>
      <c r="N9" s="67" t="e">
        <f t="shared" si="4"/>
        <v>#DIV/0!</v>
      </c>
      <c r="O9" s="41">
        <f t="shared" si="5"/>
        <v>18.888888888888889</v>
      </c>
      <c r="P9" s="41">
        <f t="shared" si="6"/>
        <v>34.722222222222221</v>
      </c>
    </row>
    <row r="10" spans="1:19" x14ac:dyDescent="0.2">
      <c r="B10" s="1">
        <v>0.5625</v>
      </c>
      <c r="C10" s="3">
        <v>66</v>
      </c>
      <c r="D10" s="3">
        <v>93</v>
      </c>
      <c r="E10" s="75">
        <v>0.38</v>
      </c>
      <c r="F10" s="66">
        <v>0</v>
      </c>
      <c r="G10" s="66" t="s">
        <v>71</v>
      </c>
      <c r="H10" s="97">
        <v>28.98</v>
      </c>
      <c r="N10" s="67" t="e">
        <f t="shared" si="4"/>
        <v>#DIV/0!</v>
      </c>
      <c r="O10" s="41">
        <f t="shared" si="5"/>
        <v>18.888888888888889</v>
      </c>
      <c r="P10" s="41">
        <f t="shared" si="6"/>
        <v>33.888888888888886</v>
      </c>
    </row>
    <row r="11" spans="1:19" x14ac:dyDescent="0.2">
      <c r="B11" s="1">
        <v>0.57291666666666696</v>
      </c>
      <c r="C11" s="3">
        <v>66</v>
      </c>
      <c r="D11" s="3">
        <v>96</v>
      </c>
      <c r="E11" s="75">
        <v>0.4</v>
      </c>
      <c r="F11" s="66">
        <v>0</v>
      </c>
      <c r="G11" s="66" t="s">
        <v>71</v>
      </c>
      <c r="H11" s="97">
        <v>28.98</v>
      </c>
      <c r="N11" s="67" t="e">
        <f t="shared" si="4"/>
        <v>#DIV/0!</v>
      </c>
      <c r="O11" s="41">
        <f t="shared" si="5"/>
        <v>18.888888888888889</v>
      </c>
      <c r="P11" s="41">
        <f t="shared" si="6"/>
        <v>35.555555555555557</v>
      </c>
    </row>
    <row r="12" spans="1:19" x14ac:dyDescent="0.2">
      <c r="B12" s="1">
        <v>0.58333333333333304</v>
      </c>
      <c r="C12" s="3">
        <v>66</v>
      </c>
      <c r="D12" s="3">
        <v>89.5</v>
      </c>
      <c r="E12" s="75">
        <v>0.39</v>
      </c>
      <c r="F12" s="66">
        <v>5</v>
      </c>
      <c r="G12" s="66" t="s">
        <v>202</v>
      </c>
      <c r="H12" s="97">
        <v>28.97</v>
      </c>
      <c r="I12" s="66"/>
      <c r="N12" s="67" t="e">
        <f t="shared" si="4"/>
        <v>#DIV/0!</v>
      </c>
      <c r="O12" s="41">
        <f t="shared" si="5"/>
        <v>18.888888888888889</v>
      </c>
      <c r="P12" s="41">
        <f t="shared" si="6"/>
        <v>31.944444444444443</v>
      </c>
    </row>
    <row r="13" spans="1:19" x14ac:dyDescent="0.2">
      <c r="B13" s="1">
        <v>0.59375</v>
      </c>
      <c r="C13" s="3">
        <v>67</v>
      </c>
      <c r="D13" s="3">
        <v>97</v>
      </c>
      <c r="E13" s="75">
        <v>0.4</v>
      </c>
      <c r="F13" s="66">
        <v>0</v>
      </c>
      <c r="G13" s="66" t="s">
        <v>71</v>
      </c>
      <c r="H13" s="97">
        <v>28.96</v>
      </c>
      <c r="N13" s="67" t="e">
        <f t="shared" si="4"/>
        <v>#DIV/0!</v>
      </c>
      <c r="O13" s="41">
        <f t="shared" si="5"/>
        <v>19.444444444444443</v>
      </c>
      <c r="P13" s="41">
        <f t="shared" si="6"/>
        <v>36.111111111111107</v>
      </c>
    </row>
    <row r="14" spans="1:19" x14ac:dyDescent="0.2">
      <c r="B14" s="1">
        <v>0.60416666666666596</v>
      </c>
      <c r="C14" s="3">
        <v>67</v>
      </c>
      <c r="D14" s="3">
        <v>97</v>
      </c>
      <c r="E14" s="75">
        <v>0.39</v>
      </c>
      <c r="F14" s="41">
        <v>0</v>
      </c>
      <c r="G14" s="66" t="s">
        <v>71</v>
      </c>
      <c r="H14" s="72">
        <v>28.97</v>
      </c>
      <c r="N14" s="67" t="e">
        <f t="shared" si="4"/>
        <v>#DIV/0!</v>
      </c>
      <c r="O14" s="41">
        <f t="shared" si="5"/>
        <v>19.444444444444443</v>
      </c>
      <c r="P14" s="41">
        <f t="shared" si="6"/>
        <v>36.111111111111107</v>
      </c>
    </row>
    <row r="15" spans="1:19" x14ac:dyDescent="0.2">
      <c r="B15" s="1">
        <v>0.61458333333333304</v>
      </c>
      <c r="C15" s="3">
        <v>68</v>
      </c>
      <c r="D15" s="3">
        <v>98</v>
      </c>
      <c r="E15" s="75">
        <v>0.37</v>
      </c>
      <c r="F15" s="66">
        <v>0</v>
      </c>
      <c r="G15" s="66" t="s">
        <v>202</v>
      </c>
      <c r="H15" s="72">
        <v>28.96</v>
      </c>
      <c r="N15" s="67" t="e">
        <f t="shared" si="4"/>
        <v>#DIV/0!</v>
      </c>
      <c r="O15" s="41">
        <f t="shared" si="5"/>
        <v>20</v>
      </c>
      <c r="P15" s="41">
        <f t="shared" si="6"/>
        <v>36.666666666666664</v>
      </c>
    </row>
    <row r="16" spans="1:19" x14ac:dyDescent="0.2">
      <c r="B16" s="1">
        <v>0.625</v>
      </c>
      <c r="C16" s="3">
        <v>67</v>
      </c>
      <c r="D16" s="3">
        <v>87</v>
      </c>
      <c r="E16" s="75">
        <v>0.39</v>
      </c>
      <c r="F16" s="66">
        <v>2</v>
      </c>
      <c r="G16" s="66" t="s">
        <v>34</v>
      </c>
      <c r="H16" s="72">
        <v>28.96</v>
      </c>
      <c r="N16" s="67" t="e">
        <f t="shared" si="4"/>
        <v>#DIV/0!</v>
      </c>
      <c r="O16" s="41">
        <f t="shared" si="5"/>
        <v>19.444444444444443</v>
      </c>
      <c r="P16" s="41">
        <f t="shared" si="6"/>
        <v>30.555555555555554</v>
      </c>
    </row>
    <row r="17" spans="1:16" x14ac:dyDescent="0.2">
      <c r="B17" s="1">
        <v>0.63541666666666596</v>
      </c>
      <c r="C17" s="3">
        <v>67</v>
      </c>
      <c r="D17" s="3">
        <v>89</v>
      </c>
      <c r="E17" s="75">
        <v>0.37</v>
      </c>
      <c r="F17" s="66">
        <v>0</v>
      </c>
      <c r="G17" s="66" t="s">
        <v>71</v>
      </c>
      <c r="H17" s="72">
        <v>28.96</v>
      </c>
      <c r="N17" s="67" t="e">
        <f t="shared" si="4"/>
        <v>#DIV/0!</v>
      </c>
      <c r="O17" s="41">
        <f t="shared" si="5"/>
        <v>19.444444444444443</v>
      </c>
      <c r="P17" s="41">
        <f t="shared" si="6"/>
        <v>31.666666666666664</v>
      </c>
    </row>
    <row r="18" spans="1:16" x14ac:dyDescent="0.2">
      <c r="B18" s="1">
        <v>0.64583333333333304</v>
      </c>
      <c r="C18" s="3">
        <v>68</v>
      </c>
      <c r="D18" s="3">
        <v>94</v>
      </c>
      <c r="E18" s="75">
        <v>0.36</v>
      </c>
      <c r="F18" s="41">
        <v>0</v>
      </c>
      <c r="G18" s="66" t="s">
        <v>71</v>
      </c>
      <c r="H18" s="72">
        <v>28.95</v>
      </c>
      <c r="N18" s="67" t="e">
        <f t="shared" si="4"/>
        <v>#DIV/0!</v>
      </c>
      <c r="O18" s="41">
        <f t="shared" si="5"/>
        <v>20</v>
      </c>
      <c r="P18" s="41">
        <f t="shared" si="6"/>
        <v>34.444444444444443</v>
      </c>
    </row>
    <row r="19" spans="1:16" x14ac:dyDescent="0.2">
      <c r="B19" s="1">
        <v>0.65625</v>
      </c>
      <c r="C19" s="3">
        <v>68</v>
      </c>
      <c r="D19" s="3">
        <v>93</v>
      </c>
      <c r="E19" s="75">
        <v>0.34</v>
      </c>
      <c r="F19" s="41">
        <v>0</v>
      </c>
      <c r="G19" s="66" t="s">
        <v>71</v>
      </c>
      <c r="H19" s="72">
        <v>28.95</v>
      </c>
      <c r="N19" s="67" t="e">
        <f t="shared" si="4"/>
        <v>#DIV/0!</v>
      </c>
      <c r="O19" s="41">
        <f t="shared" si="5"/>
        <v>20</v>
      </c>
      <c r="P19" s="41">
        <f t="shared" si="6"/>
        <v>33.888888888888886</v>
      </c>
    </row>
    <row r="20" spans="1:16" x14ac:dyDescent="0.2">
      <c r="B20" s="1">
        <v>0.66666666666666596</v>
      </c>
      <c r="C20" s="3">
        <v>68</v>
      </c>
      <c r="D20" s="3">
        <v>90</v>
      </c>
      <c r="E20" s="75">
        <v>0.36</v>
      </c>
      <c r="F20" s="41">
        <v>0</v>
      </c>
      <c r="G20" s="66" t="s">
        <v>71</v>
      </c>
      <c r="H20" s="72">
        <v>28.95</v>
      </c>
      <c r="N20" s="67" t="e">
        <f t="shared" si="4"/>
        <v>#DIV/0!</v>
      </c>
      <c r="O20" s="41">
        <f t="shared" si="5"/>
        <v>20</v>
      </c>
      <c r="P20" s="41">
        <f t="shared" si="6"/>
        <v>32.222222222222221</v>
      </c>
    </row>
    <row r="21" spans="1:16" x14ac:dyDescent="0.2">
      <c r="B21" s="1">
        <v>0.67708333333333304</v>
      </c>
      <c r="C21" s="3">
        <v>68</v>
      </c>
      <c r="D21" s="3">
        <v>90</v>
      </c>
      <c r="E21" s="75">
        <v>0.35</v>
      </c>
      <c r="F21" s="41">
        <v>0</v>
      </c>
      <c r="G21" s="66" t="s">
        <v>71</v>
      </c>
      <c r="H21" s="72">
        <v>28.95</v>
      </c>
      <c r="N21" s="67" t="e">
        <f t="shared" si="4"/>
        <v>#DIV/0!</v>
      </c>
      <c r="O21" s="41">
        <f t="shared" si="5"/>
        <v>20</v>
      </c>
      <c r="P21" s="41">
        <f t="shared" si="6"/>
        <v>32.222222222222221</v>
      </c>
    </row>
    <row r="22" spans="1:16" x14ac:dyDescent="0.2">
      <c r="B22" s="1">
        <v>0.687499999999999</v>
      </c>
      <c r="C22" s="3">
        <v>68</v>
      </c>
      <c r="D22" s="3">
        <v>82</v>
      </c>
      <c r="E22" s="75">
        <v>0.35</v>
      </c>
      <c r="F22" s="41">
        <v>0</v>
      </c>
      <c r="G22" s="66" t="s">
        <v>71</v>
      </c>
      <c r="H22" s="72">
        <v>28.95</v>
      </c>
      <c r="N22" s="67" t="e">
        <f t="shared" si="4"/>
        <v>#DIV/0!</v>
      </c>
      <c r="O22" s="41">
        <f t="shared" si="5"/>
        <v>20</v>
      </c>
      <c r="P22" s="41">
        <f t="shared" si="6"/>
        <v>27.777777777777779</v>
      </c>
    </row>
    <row r="23" spans="1:16" x14ac:dyDescent="0.2">
      <c r="B23" s="1">
        <v>0.69791666666666596</v>
      </c>
      <c r="C23" s="3">
        <v>68</v>
      </c>
      <c r="D23" s="3">
        <v>73</v>
      </c>
      <c r="E23" s="75">
        <v>0.34</v>
      </c>
      <c r="F23" s="41">
        <v>0</v>
      </c>
      <c r="G23" s="66" t="s">
        <v>71</v>
      </c>
      <c r="H23" s="72">
        <v>28.95</v>
      </c>
      <c r="N23" s="67" t="e">
        <f t="shared" si="4"/>
        <v>#DIV/0!</v>
      </c>
      <c r="O23" s="41">
        <f t="shared" si="5"/>
        <v>20</v>
      </c>
      <c r="P23" s="41">
        <f t="shared" si="6"/>
        <v>22.777777777777779</v>
      </c>
    </row>
    <row r="24" spans="1:16" x14ac:dyDescent="0.2">
      <c r="B24" s="1">
        <v>0.70833333333333304</v>
      </c>
      <c r="C24" s="3">
        <v>68</v>
      </c>
      <c r="D24" s="3">
        <v>81</v>
      </c>
      <c r="E24" s="75">
        <v>0.35</v>
      </c>
      <c r="F24" s="41">
        <v>0</v>
      </c>
      <c r="G24" s="66" t="s">
        <v>71</v>
      </c>
      <c r="H24" s="72">
        <v>28.94</v>
      </c>
      <c r="N24" s="67" t="e">
        <f t="shared" si="4"/>
        <v>#DIV/0!</v>
      </c>
      <c r="O24" s="41">
        <f t="shared" si="5"/>
        <v>20</v>
      </c>
      <c r="P24" s="41">
        <f t="shared" si="6"/>
        <v>27.222222222222221</v>
      </c>
    </row>
    <row r="25" spans="1:16" x14ac:dyDescent="0.2">
      <c r="N25" s="67"/>
      <c r="O25" s="41"/>
      <c r="P25" s="41"/>
    </row>
    <row r="26" spans="1:16" x14ac:dyDescent="0.2">
      <c r="A26" s="21">
        <v>46071</v>
      </c>
      <c r="B26" s="6" t="s">
        <v>2</v>
      </c>
      <c r="C26" s="6" t="s">
        <v>0</v>
      </c>
      <c r="D26" s="87" t="s">
        <v>1</v>
      </c>
      <c r="E26" s="100" t="s">
        <v>156</v>
      </c>
      <c r="F26" s="6" t="s">
        <v>32</v>
      </c>
      <c r="G26" s="6" t="s">
        <v>217</v>
      </c>
      <c r="H26" s="33" t="s">
        <v>157</v>
      </c>
      <c r="I26" s="44"/>
      <c r="J26" s="142" t="s">
        <v>338</v>
      </c>
      <c r="K26" s="142" t="s">
        <v>324</v>
      </c>
      <c r="L26" s="142" t="s">
        <v>325</v>
      </c>
      <c r="M26" s="142" t="s">
        <v>326</v>
      </c>
      <c r="N26" s="33" t="s">
        <v>368</v>
      </c>
      <c r="O26" s="142" t="s">
        <v>561</v>
      </c>
      <c r="P26" s="142" t="s">
        <v>562</v>
      </c>
    </row>
    <row r="27" spans="1:16" x14ac:dyDescent="0.2">
      <c r="B27" s="2">
        <v>0.36458333333333331</v>
      </c>
      <c r="C27" s="3">
        <v>54</v>
      </c>
      <c r="D27" s="3">
        <v>61</v>
      </c>
      <c r="E27" s="75">
        <v>0.67</v>
      </c>
      <c r="F27" s="66">
        <v>4</v>
      </c>
      <c r="G27" s="66" t="s">
        <v>197</v>
      </c>
      <c r="H27" s="97">
        <v>28.88</v>
      </c>
      <c r="J27" s="45">
        <v>59.36</v>
      </c>
      <c r="K27" s="45">
        <v>54.14</v>
      </c>
      <c r="L27" s="67">
        <v>63.86</v>
      </c>
      <c r="M27" s="67">
        <v>66.56</v>
      </c>
      <c r="N27" s="67">
        <f t="shared" ref="N27:N28" si="7">AVERAGE(J27:M27)</f>
        <v>60.980000000000004</v>
      </c>
      <c r="O27" s="41">
        <f t="shared" ref="O27:O28" si="8">CONVERT(C27,"F","C")</f>
        <v>12.222222222222221</v>
      </c>
      <c r="P27" s="41">
        <f t="shared" ref="P27:P28" si="9">CONVERT(D27,"F","C")</f>
        <v>16.111111111111111</v>
      </c>
    </row>
    <row r="28" spans="1:16" x14ac:dyDescent="0.2">
      <c r="B28" s="2">
        <v>0.375</v>
      </c>
      <c r="C28" s="3">
        <v>56</v>
      </c>
      <c r="D28" s="41">
        <v>63.1</v>
      </c>
      <c r="E28" s="75">
        <v>0.63</v>
      </c>
      <c r="F28" s="66">
        <v>2</v>
      </c>
      <c r="G28" s="66" t="s">
        <v>143</v>
      </c>
      <c r="H28" s="97">
        <v>28.88</v>
      </c>
      <c r="J28" s="45">
        <v>61.7</v>
      </c>
      <c r="K28" s="45">
        <v>54.68</v>
      </c>
      <c r="L28" s="67">
        <v>66.92</v>
      </c>
      <c r="M28" s="67">
        <v>69.260000000000005</v>
      </c>
      <c r="N28" s="67">
        <f t="shared" si="7"/>
        <v>63.14</v>
      </c>
      <c r="O28" s="41">
        <f t="shared" si="8"/>
        <v>13.333333333333332</v>
      </c>
      <c r="P28" s="41">
        <f t="shared" si="9"/>
        <v>17.277777777777779</v>
      </c>
    </row>
    <row r="29" spans="1:16" x14ac:dyDescent="0.2">
      <c r="B29" s="2">
        <v>0.38541666666666674</v>
      </c>
      <c r="C29" s="3">
        <v>58</v>
      </c>
      <c r="D29" s="41">
        <v>65.5</v>
      </c>
      <c r="E29" s="75">
        <v>0.6</v>
      </c>
      <c r="F29" s="66">
        <v>4</v>
      </c>
      <c r="G29" s="66" t="s">
        <v>197</v>
      </c>
      <c r="H29" s="97">
        <v>28.88</v>
      </c>
      <c r="J29" s="45">
        <v>64.040000000000006</v>
      </c>
      <c r="K29" s="45">
        <v>55.4</v>
      </c>
      <c r="L29" s="67">
        <v>69.8</v>
      </c>
      <c r="M29" s="67">
        <v>72.680000000000007</v>
      </c>
      <c r="N29" s="67">
        <f t="shared" ref="N29:N56" si="10">AVERAGE(J29:M29)</f>
        <v>65.48</v>
      </c>
      <c r="O29" s="41">
        <f t="shared" ref="O29:O54" si="11">CONVERT(C29,"F","C")</f>
        <v>14.444444444444445</v>
      </c>
      <c r="P29" s="41">
        <f t="shared" ref="P29:P54" si="12">CONVERT(D29,"F","C")</f>
        <v>18.611111111111111</v>
      </c>
    </row>
    <row r="30" spans="1:16" x14ac:dyDescent="0.2">
      <c r="B30" s="2">
        <v>0.39583333333333343</v>
      </c>
      <c r="C30" s="3">
        <v>61</v>
      </c>
      <c r="D30" s="41">
        <v>68</v>
      </c>
      <c r="E30" s="75">
        <v>0.55000000000000004</v>
      </c>
      <c r="F30" s="66">
        <v>5</v>
      </c>
      <c r="G30" s="66" t="s">
        <v>180</v>
      </c>
      <c r="H30" s="97">
        <v>28.88</v>
      </c>
      <c r="J30" s="45">
        <v>67.099999999999994</v>
      </c>
      <c r="K30" s="45">
        <v>56.12</v>
      </c>
      <c r="L30" s="67">
        <v>72.86</v>
      </c>
      <c r="M30" s="67">
        <v>75.92</v>
      </c>
      <c r="N30" s="67">
        <f t="shared" si="10"/>
        <v>68</v>
      </c>
      <c r="O30" s="41">
        <f t="shared" si="11"/>
        <v>16.111111111111111</v>
      </c>
      <c r="P30" s="41">
        <f t="shared" si="12"/>
        <v>20</v>
      </c>
    </row>
    <row r="31" spans="1:16" x14ac:dyDescent="0.2">
      <c r="B31" s="2">
        <v>0.40625</v>
      </c>
      <c r="C31" s="3">
        <v>61</v>
      </c>
      <c r="D31" s="41">
        <v>69.7</v>
      </c>
      <c r="E31" s="75">
        <v>0.55000000000000004</v>
      </c>
      <c r="F31" s="66">
        <v>7</v>
      </c>
      <c r="G31" s="66" t="s">
        <v>202</v>
      </c>
      <c r="H31" s="97">
        <v>28.88</v>
      </c>
      <c r="J31" s="45">
        <v>69.08</v>
      </c>
      <c r="K31" s="45">
        <v>58.46</v>
      </c>
      <c r="L31" s="67">
        <v>74.12</v>
      </c>
      <c r="M31" s="67">
        <v>77.180000000000007</v>
      </c>
      <c r="N31" s="67">
        <f t="shared" si="10"/>
        <v>69.710000000000008</v>
      </c>
      <c r="O31" s="41">
        <f t="shared" si="11"/>
        <v>16.111111111111111</v>
      </c>
      <c r="P31" s="41">
        <f t="shared" si="12"/>
        <v>20.944444444444446</v>
      </c>
    </row>
    <row r="32" spans="1:16" x14ac:dyDescent="0.2">
      <c r="B32" s="2">
        <v>0.4166666666666668</v>
      </c>
      <c r="C32" s="3">
        <v>61</v>
      </c>
      <c r="D32" s="41">
        <v>76</v>
      </c>
      <c r="E32" s="75">
        <v>0.51</v>
      </c>
      <c r="F32" s="66">
        <v>2</v>
      </c>
      <c r="G32" s="66" t="s">
        <v>180</v>
      </c>
      <c r="H32" s="97">
        <v>28.88</v>
      </c>
      <c r="J32" s="45">
        <v>75.5</v>
      </c>
      <c r="K32" s="45">
        <v>61.7</v>
      </c>
      <c r="L32" s="67">
        <v>81.5</v>
      </c>
      <c r="M32" s="67">
        <v>84</v>
      </c>
      <c r="N32" s="67">
        <f t="shared" si="10"/>
        <v>75.674999999999997</v>
      </c>
      <c r="O32" s="41">
        <f t="shared" si="11"/>
        <v>16.111111111111111</v>
      </c>
      <c r="P32" s="41">
        <f t="shared" si="12"/>
        <v>24.444444444444443</v>
      </c>
    </row>
    <row r="33" spans="2:17" x14ac:dyDescent="0.2">
      <c r="B33" s="2">
        <v>0.42708333333333398</v>
      </c>
      <c r="C33" s="3">
        <v>62</v>
      </c>
      <c r="D33" s="41">
        <v>76</v>
      </c>
      <c r="E33" s="75">
        <v>0.51</v>
      </c>
      <c r="F33" s="66">
        <v>4</v>
      </c>
      <c r="G33" s="66" t="s">
        <v>180</v>
      </c>
      <c r="H33" s="97">
        <v>28.88</v>
      </c>
      <c r="J33" s="45">
        <v>75.7</v>
      </c>
      <c r="K33" s="45">
        <v>61.7</v>
      </c>
      <c r="L33" s="67">
        <v>80.599999999999994</v>
      </c>
      <c r="M33" s="67">
        <v>84.5</v>
      </c>
      <c r="N33" s="67">
        <f t="shared" si="10"/>
        <v>75.625</v>
      </c>
      <c r="O33" s="41">
        <f t="shared" si="11"/>
        <v>16.666666666666668</v>
      </c>
      <c r="P33" s="41">
        <f t="shared" si="12"/>
        <v>24.444444444444443</v>
      </c>
    </row>
    <row r="34" spans="2:17" x14ac:dyDescent="0.2">
      <c r="B34" s="2">
        <v>0.4375</v>
      </c>
      <c r="C34" s="3">
        <v>62</v>
      </c>
      <c r="D34" s="41">
        <v>76.599999999999994</v>
      </c>
      <c r="E34" s="75">
        <v>0.51</v>
      </c>
      <c r="F34" s="66">
        <v>6</v>
      </c>
      <c r="G34" s="66" t="s">
        <v>202</v>
      </c>
      <c r="H34" s="97">
        <v>28.87</v>
      </c>
      <c r="J34" s="45">
        <v>76.459999999999994</v>
      </c>
      <c r="K34" s="45">
        <v>64.22</v>
      </c>
      <c r="L34" s="45">
        <v>81.319999999999993</v>
      </c>
      <c r="M34" s="45">
        <v>84.56</v>
      </c>
      <c r="N34" s="67">
        <f t="shared" si="10"/>
        <v>76.64</v>
      </c>
      <c r="O34" s="41">
        <f t="shared" si="11"/>
        <v>16.666666666666668</v>
      </c>
      <c r="P34" s="41">
        <f t="shared" si="12"/>
        <v>24.777777777777775</v>
      </c>
    </row>
    <row r="35" spans="2:17" x14ac:dyDescent="0.2">
      <c r="B35" s="2">
        <v>0.44791666666666702</v>
      </c>
      <c r="C35" s="3">
        <v>63</v>
      </c>
      <c r="D35" s="41">
        <v>81.099999999999994</v>
      </c>
      <c r="E35" s="75">
        <v>0.51</v>
      </c>
      <c r="F35" s="66">
        <v>3</v>
      </c>
      <c r="G35" s="66" t="s">
        <v>34</v>
      </c>
      <c r="H35" s="97">
        <v>28.87</v>
      </c>
      <c r="J35" s="45">
        <v>80.239999999999995</v>
      </c>
      <c r="K35" s="45">
        <v>69.44</v>
      </c>
      <c r="L35" s="45">
        <v>85.82</v>
      </c>
      <c r="M35" s="45">
        <v>88.88</v>
      </c>
      <c r="N35" s="67">
        <f t="shared" si="10"/>
        <v>81.094999999999999</v>
      </c>
      <c r="O35" s="41">
        <f t="shared" si="11"/>
        <v>17.222222222222221</v>
      </c>
      <c r="P35" s="41">
        <f t="shared" si="12"/>
        <v>27.277777777777775</v>
      </c>
    </row>
    <row r="36" spans="2:17" x14ac:dyDescent="0.2">
      <c r="B36" s="2">
        <v>0.45833333333333398</v>
      </c>
      <c r="C36" s="3">
        <v>63</v>
      </c>
      <c r="D36" s="41">
        <v>82.4</v>
      </c>
      <c r="E36" s="75">
        <v>0.5</v>
      </c>
      <c r="F36" s="66">
        <v>8</v>
      </c>
      <c r="G36" s="66" t="s">
        <v>35</v>
      </c>
      <c r="H36" s="97">
        <v>28.86</v>
      </c>
      <c r="I36" s="66"/>
      <c r="J36" s="101">
        <v>81.14</v>
      </c>
      <c r="K36" s="45">
        <v>71.06</v>
      </c>
      <c r="L36" s="45">
        <v>87.62</v>
      </c>
      <c r="M36" s="45">
        <v>89.78</v>
      </c>
      <c r="N36" s="67">
        <f t="shared" si="10"/>
        <v>82.4</v>
      </c>
      <c r="O36" s="41">
        <f t="shared" si="11"/>
        <v>17.222222222222221</v>
      </c>
      <c r="P36" s="41">
        <f t="shared" si="12"/>
        <v>28.000000000000004</v>
      </c>
    </row>
    <row r="37" spans="2:17" x14ac:dyDescent="0.2">
      <c r="B37" s="2">
        <v>0.468750000000001</v>
      </c>
      <c r="C37" s="3">
        <v>63</v>
      </c>
      <c r="D37" s="41">
        <v>82</v>
      </c>
      <c r="E37" s="75">
        <v>0.49</v>
      </c>
      <c r="F37" s="66">
        <v>8</v>
      </c>
      <c r="G37" s="66" t="s">
        <v>202</v>
      </c>
      <c r="H37" s="97">
        <v>28.85</v>
      </c>
      <c r="J37" s="45">
        <v>81.7</v>
      </c>
      <c r="K37" s="45">
        <v>72.5</v>
      </c>
      <c r="L37" s="45">
        <v>87.8</v>
      </c>
      <c r="M37" s="45">
        <v>87.1</v>
      </c>
      <c r="N37" s="67">
        <f t="shared" si="10"/>
        <v>82.275000000000006</v>
      </c>
      <c r="O37" s="41">
        <f t="shared" si="11"/>
        <v>17.222222222222221</v>
      </c>
      <c r="P37" s="41">
        <f t="shared" si="12"/>
        <v>27.777777777777779</v>
      </c>
    </row>
    <row r="38" spans="2:17" x14ac:dyDescent="0.2">
      <c r="B38" s="2">
        <v>0.47916666666666802</v>
      </c>
      <c r="C38" s="3">
        <v>63</v>
      </c>
      <c r="D38" s="41">
        <v>82</v>
      </c>
      <c r="E38" s="75">
        <v>0.49</v>
      </c>
      <c r="F38" s="41">
        <v>5</v>
      </c>
      <c r="G38" s="66" t="s">
        <v>34</v>
      </c>
      <c r="H38" s="72">
        <v>28.85</v>
      </c>
      <c r="J38" s="45">
        <v>82.2</v>
      </c>
      <c r="K38" s="45">
        <v>72.900000000000006</v>
      </c>
      <c r="L38" s="45">
        <v>84.6</v>
      </c>
      <c r="M38" s="45">
        <v>87.62</v>
      </c>
      <c r="N38" s="67">
        <f t="shared" si="10"/>
        <v>81.830000000000013</v>
      </c>
      <c r="O38" s="41">
        <f t="shared" si="11"/>
        <v>17.222222222222221</v>
      </c>
      <c r="P38" s="41">
        <f t="shared" si="12"/>
        <v>27.777777777777779</v>
      </c>
    </row>
    <row r="39" spans="2:17" x14ac:dyDescent="0.2">
      <c r="B39" s="2">
        <v>0.48958333333333398</v>
      </c>
      <c r="C39" s="3">
        <v>63</v>
      </c>
      <c r="D39" s="41">
        <v>81</v>
      </c>
      <c r="E39" s="75">
        <v>0.49</v>
      </c>
      <c r="F39" s="66">
        <v>4</v>
      </c>
      <c r="G39" s="66" t="s">
        <v>190</v>
      </c>
      <c r="H39" s="72">
        <v>28.84</v>
      </c>
      <c r="J39" s="45">
        <v>81.3</v>
      </c>
      <c r="K39" s="45">
        <v>72.099999999999994</v>
      </c>
      <c r="L39" s="45">
        <v>83.1</v>
      </c>
      <c r="M39" s="45">
        <v>85.6</v>
      </c>
      <c r="N39" s="67">
        <f t="shared" si="10"/>
        <v>80.524999999999991</v>
      </c>
      <c r="O39" s="41">
        <f t="shared" si="11"/>
        <v>17.222222222222221</v>
      </c>
      <c r="P39" s="41">
        <f t="shared" si="12"/>
        <v>27.222222222222221</v>
      </c>
    </row>
    <row r="40" spans="2:17" x14ac:dyDescent="0.2">
      <c r="B40" s="2">
        <v>0.500000000000001</v>
      </c>
      <c r="C40" s="3">
        <v>65</v>
      </c>
      <c r="D40" s="41">
        <v>87</v>
      </c>
      <c r="E40" s="75">
        <v>0.48</v>
      </c>
      <c r="F40" s="66">
        <v>8</v>
      </c>
      <c r="G40" s="66" t="s">
        <v>202</v>
      </c>
      <c r="H40" s="72">
        <v>28.84</v>
      </c>
      <c r="J40" s="45">
        <v>86.9</v>
      </c>
      <c r="K40" s="45">
        <v>77</v>
      </c>
      <c r="L40" s="45">
        <v>91</v>
      </c>
      <c r="M40" s="45">
        <v>93</v>
      </c>
      <c r="N40" s="67">
        <f t="shared" si="10"/>
        <v>86.974999999999994</v>
      </c>
      <c r="O40" s="41">
        <f t="shared" si="11"/>
        <v>18.333333333333332</v>
      </c>
      <c r="P40" s="41">
        <f t="shared" si="12"/>
        <v>30.555555555555554</v>
      </c>
    </row>
    <row r="41" spans="2:17" x14ac:dyDescent="0.2">
      <c r="B41" s="1">
        <v>0.55208333333333304</v>
      </c>
      <c r="C41" s="3">
        <v>64</v>
      </c>
      <c r="D41" s="41">
        <v>82.9</v>
      </c>
      <c r="E41" s="75">
        <v>0.46</v>
      </c>
      <c r="F41" s="66">
        <v>7</v>
      </c>
      <c r="G41" s="66" t="s">
        <v>203</v>
      </c>
      <c r="H41" s="72">
        <v>28.83</v>
      </c>
      <c r="J41" s="45">
        <v>82.94</v>
      </c>
      <c r="K41" s="45">
        <v>76.64</v>
      </c>
      <c r="L41" s="45">
        <v>84.56</v>
      </c>
      <c r="M41" s="45">
        <v>87.62</v>
      </c>
      <c r="N41" s="67">
        <f t="shared" si="10"/>
        <v>82.94</v>
      </c>
      <c r="O41" s="41">
        <f t="shared" si="11"/>
        <v>17.777777777777779</v>
      </c>
      <c r="P41" s="41">
        <f t="shared" si="12"/>
        <v>28.277777777777779</v>
      </c>
    </row>
    <row r="42" spans="2:17" x14ac:dyDescent="0.2">
      <c r="B42" s="1">
        <v>0.5625</v>
      </c>
      <c r="C42" s="35">
        <v>64</v>
      </c>
      <c r="D42" s="159">
        <v>81</v>
      </c>
      <c r="E42" s="108">
        <v>0.46</v>
      </c>
      <c r="F42" s="159">
        <v>5</v>
      </c>
      <c r="G42" s="106" t="s">
        <v>130</v>
      </c>
      <c r="H42" s="109">
        <v>28.84</v>
      </c>
      <c r="I42" s="113"/>
      <c r="J42" s="162">
        <v>81.5</v>
      </c>
      <c r="K42" s="162">
        <v>74.84</v>
      </c>
      <c r="L42" s="162">
        <v>81.86</v>
      </c>
      <c r="M42" s="162">
        <v>85.64</v>
      </c>
      <c r="N42" s="95">
        <f t="shared" si="10"/>
        <v>80.959999999999994</v>
      </c>
      <c r="O42" s="159">
        <f t="shared" si="11"/>
        <v>17.777777777777779</v>
      </c>
      <c r="P42" s="159">
        <f t="shared" si="12"/>
        <v>27.222222222222221</v>
      </c>
      <c r="Q42" s="35" t="s">
        <v>432</v>
      </c>
    </row>
    <row r="43" spans="2:17" x14ac:dyDescent="0.2">
      <c r="B43" s="1">
        <v>0.57291666666666696</v>
      </c>
      <c r="C43" s="35">
        <v>60</v>
      </c>
      <c r="D43" s="159">
        <v>73.400000000000006</v>
      </c>
      <c r="E43" s="108">
        <v>0.65</v>
      </c>
      <c r="F43" s="159">
        <v>3</v>
      </c>
      <c r="G43" s="106" t="s">
        <v>71</v>
      </c>
      <c r="H43" s="109">
        <v>28.84</v>
      </c>
      <c r="I43" s="113"/>
      <c r="J43" s="162">
        <v>74.3</v>
      </c>
      <c r="K43" s="162">
        <v>68.36</v>
      </c>
      <c r="L43" s="162">
        <v>73.22</v>
      </c>
      <c r="M43" s="162">
        <v>77.540000000000006</v>
      </c>
      <c r="N43" s="95">
        <f t="shared" si="10"/>
        <v>73.355000000000004</v>
      </c>
      <c r="O43" s="159">
        <f t="shared" si="11"/>
        <v>15.555555555555555</v>
      </c>
      <c r="P43" s="159">
        <f t="shared" si="12"/>
        <v>23.000000000000004</v>
      </c>
      <c r="Q43" s="35" t="s">
        <v>432</v>
      </c>
    </row>
    <row r="44" spans="2:17" x14ac:dyDescent="0.2">
      <c r="B44" s="1">
        <v>0.58333333333333304</v>
      </c>
      <c r="C44" s="35">
        <v>60</v>
      </c>
      <c r="D44" s="159">
        <v>74.599999999999994</v>
      </c>
      <c r="E44" s="108">
        <v>0.64</v>
      </c>
      <c r="F44" s="159">
        <v>6</v>
      </c>
      <c r="G44" s="106" t="s">
        <v>71</v>
      </c>
      <c r="H44" s="109">
        <v>28.83</v>
      </c>
      <c r="I44" s="171"/>
      <c r="J44" s="162">
        <v>75.739999999999995</v>
      </c>
      <c r="K44" s="162">
        <v>69.8</v>
      </c>
      <c r="L44" s="162">
        <v>74.84</v>
      </c>
      <c r="M44" s="162">
        <v>78.08</v>
      </c>
      <c r="N44" s="95">
        <f t="shared" si="10"/>
        <v>74.614999999999995</v>
      </c>
      <c r="O44" s="159">
        <f t="shared" si="11"/>
        <v>15.555555555555555</v>
      </c>
      <c r="P44" s="159">
        <f t="shared" si="12"/>
        <v>23.666666666666664</v>
      </c>
      <c r="Q44" s="35" t="s">
        <v>432</v>
      </c>
    </row>
    <row r="45" spans="2:17" x14ac:dyDescent="0.2">
      <c r="B45" s="1">
        <v>0.59375</v>
      </c>
      <c r="C45" s="35"/>
      <c r="D45" s="159"/>
      <c r="E45" s="108"/>
      <c r="F45" s="159"/>
      <c r="G45" s="106"/>
      <c r="H45" s="109"/>
      <c r="I45" s="171"/>
      <c r="J45" s="162"/>
      <c r="K45" s="162"/>
      <c r="L45" s="162"/>
      <c r="M45" s="162"/>
      <c r="N45" s="95"/>
      <c r="O45" s="159"/>
      <c r="P45" s="159"/>
      <c r="Q45" s="35" t="s">
        <v>432</v>
      </c>
    </row>
    <row r="46" spans="2:17" x14ac:dyDescent="0.2">
      <c r="B46" s="1">
        <v>0.60416666666666596</v>
      </c>
      <c r="C46" s="35">
        <v>60</v>
      </c>
      <c r="D46" s="159">
        <v>74.900000000000006</v>
      </c>
      <c r="E46" s="108">
        <v>0.6</v>
      </c>
      <c r="F46" s="159">
        <v>5</v>
      </c>
      <c r="G46" s="106" t="s">
        <v>202</v>
      </c>
      <c r="H46" s="109">
        <v>28.83</v>
      </c>
      <c r="I46" s="171"/>
      <c r="J46" s="162">
        <v>76.819999999999993</v>
      </c>
      <c r="K46" s="162">
        <v>70.16</v>
      </c>
      <c r="L46" s="162">
        <v>74.66</v>
      </c>
      <c r="M46" s="162">
        <v>77.900000000000006</v>
      </c>
      <c r="N46" s="95">
        <f t="shared" si="10"/>
        <v>74.884999999999991</v>
      </c>
      <c r="O46" s="159">
        <f t="shared" si="11"/>
        <v>15.555555555555555</v>
      </c>
      <c r="P46" s="159">
        <f t="shared" si="12"/>
        <v>23.833333333333336</v>
      </c>
      <c r="Q46" s="35" t="s">
        <v>432</v>
      </c>
    </row>
    <row r="47" spans="2:17" x14ac:dyDescent="0.2">
      <c r="B47" s="1">
        <v>0.61458333333333304</v>
      </c>
      <c r="C47" s="35">
        <v>60</v>
      </c>
      <c r="D47" s="159">
        <v>77.599999999999994</v>
      </c>
      <c r="E47" s="108">
        <v>0.56999999999999995</v>
      </c>
      <c r="F47" s="159">
        <v>2</v>
      </c>
      <c r="G47" s="106" t="s">
        <v>35</v>
      </c>
      <c r="H47" s="109">
        <v>28.83</v>
      </c>
      <c r="I47" s="171"/>
      <c r="J47" s="162">
        <v>78.08</v>
      </c>
      <c r="K47" s="162">
        <v>72.5</v>
      </c>
      <c r="L47" s="162">
        <v>78.8</v>
      </c>
      <c r="M47" s="162">
        <v>81.14</v>
      </c>
      <c r="N47" s="95">
        <f t="shared" si="10"/>
        <v>77.63</v>
      </c>
      <c r="O47" s="159">
        <f t="shared" si="11"/>
        <v>15.555555555555555</v>
      </c>
      <c r="P47" s="159">
        <f t="shared" si="12"/>
        <v>25.333333333333329</v>
      </c>
      <c r="Q47" s="35" t="s">
        <v>432</v>
      </c>
    </row>
    <row r="48" spans="2:17" x14ac:dyDescent="0.2">
      <c r="B48" s="1">
        <v>0.625</v>
      </c>
      <c r="C48" s="3">
        <v>61</v>
      </c>
      <c r="D48" s="41">
        <v>78</v>
      </c>
      <c r="E48" s="75">
        <v>0.5</v>
      </c>
      <c r="F48" s="41">
        <v>3</v>
      </c>
      <c r="G48" s="66" t="s">
        <v>35</v>
      </c>
      <c r="H48" s="72">
        <v>28.82</v>
      </c>
      <c r="I48" s="26"/>
      <c r="J48" s="45">
        <v>78.599999999999994</v>
      </c>
      <c r="K48" s="45">
        <v>72.900000000000006</v>
      </c>
      <c r="L48" s="45">
        <v>79.3</v>
      </c>
      <c r="M48" s="45">
        <v>82.4</v>
      </c>
      <c r="N48" s="67">
        <f t="shared" si="10"/>
        <v>78.300000000000011</v>
      </c>
      <c r="O48" s="41">
        <f t="shared" si="11"/>
        <v>16.111111111111111</v>
      </c>
      <c r="P48" s="41">
        <f t="shared" si="12"/>
        <v>25.555555555555554</v>
      </c>
    </row>
    <row r="49" spans="1:17" x14ac:dyDescent="0.2">
      <c r="B49" s="1">
        <v>0.63541666666666596</v>
      </c>
      <c r="C49" s="3">
        <v>61</v>
      </c>
      <c r="D49" s="41">
        <v>78</v>
      </c>
      <c r="E49" s="75">
        <v>0.51</v>
      </c>
      <c r="F49" s="41">
        <v>12</v>
      </c>
      <c r="G49" s="66" t="s">
        <v>202</v>
      </c>
      <c r="H49" s="72">
        <v>28.82</v>
      </c>
      <c r="I49" s="26"/>
      <c r="J49" s="45">
        <v>77.900000000000006</v>
      </c>
      <c r="K49" s="45">
        <v>72.5</v>
      </c>
      <c r="L49" s="45">
        <v>79</v>
      </c>
      <c r="M49" s="45">
        <v>81.900000000000006</v>
      </c>
      <c r="N49" s="67">
        <f t="shared" si="10"/>
        <v>77.825000000000003</v>
      </c>
      <c r="O49" s="41">
        <f t="shared" si="11"/>
        <v>16.111111111111111</v>
      </c>
      <c r="P49" s="41">
        <f t="shared" si="12"/>
        <v>25.555555555555554</v>
      </c>
    </row>
    <row r="50" spans="1:17" x14ac:dyDescent="0.2">
      <c r="B50" s="1">
        <v>0.64583333333333304</v>
      </c>
      <c r="C50" s="3">
        <v>61</v>
      </c>
      <c r="D50" s="41">
        <v>77</v>
      </c>
      <c r="E50" s="75">
        <v>0.5</v>
      </c>
      <c r="F50" s="41">
        <v>1</v>
      </c>
      <c r="G50" s="66" t="s">
        <v>130</v>
      </c>
      <c r="H50" s="72">
        <v>28.82</v>
      </c>
      <c r="I50" s="26"/>
      <c r="J50" s="45">
        <v>77.400000000000006</v>
      </c>
      <c r="K50" s="45">
        <v>71.8</v>
      </c>
      <c r="L50" s="45">
        <v>77.900000000000006</v>
      </c>
      <c r="M50" s="45">
        <v>81</v>
      </c>
      <c r="N50" s="67">
        <f t="shared" si="10"/>
        <v>77.025000000000006</v>
      </c>
      <c r="O50" s="41">
        <f t="shared" si="11"/>
        <v>16.111111111111111</v>
      </c>
      <c r="P50" s="41">
        <f t="shared" si="12"/>
        <v>25</v>
      </c>
    </row>
    <row r="51" spans="1:17" x14ac:dyDescent="0.2">
      <c r="B51" s="1">
        <v>0.65625</v>
      </c>
      <c r="C51" s="3">
        <v>62</v>
      </c>
      <c r="D51" s="41">
        <v>76</v>
      </c>
      <c r="E51" s="75">
        <v>0.46</v>
      </c>
      <c r="F51" s="41">
        <v>6</v>
      </c>
      <c r="G51" s="66" t="s">
        <v>129</v>
      </c>
      <c r="H51" s="72">
        <v>28.81</v>
      </c>
      <c r="I51" s="26"/>
      <c r="J51" s="45">
        <v>75.900000000000006</v>
      </c>
      <c r="K51" s="45">
        <v>70.5</v>
      </c>
      <c r="L51" s="45">
        <v>76.599999999999994</v>
      </c>
      <c r="M51" s="45">
        <v>79.3</v>
      </c>
      <c r="N51" s="67">
        <f t="shared" si="10"/>
        <v>75.575000000000003</v>
      </c>
      <c r="O51" s="41">
        <f t="shared" si="11"/>
        <v>16.666666666666668</v>
      </c>
      <c r="P51" s="41">
        <f t="shared" si="12"/>
        <v>24.444444444444443</v>
      </c>
    </row>
    <row r="52" spans="1:17" x14ac:dyDescent="0.2">
      <c r="B52" s="1">
        <v>0.66666666666666596</v>
      </c>
      <c r="C52" s="3">
        <v>62</v>
      </c>
      <c r="D52" s="41">
        <v>75</v>
      </c>
      <c r="E52" s="75">
        <v>0.45</v>
      </c>
      <c r="F52" s="41">
        <v>4</v>
      </c>
      <c r="G52" s="66" t="s">
        <v>129</v>
      </c>
      <c r="H52" s="72">
        <v>28.81</v>
      </c>
      <c r="I52" s="26"/>
      <c r="J52" s="45">
        <v>74.8</v>
      </c>
      <c r="K52" s="45">
        <v>70</v>
      </c>
      <c r="L52" s="45">
        <v>75.599999999999994</v>
      </c>
      <c r="M52" s="45">
        <v>78.3</v>
      </c>
      <c r="N52" s="67">
        <f t="shared" si="10"/>
        <v>74.674999999999997</v>
      </c>
      <c r="O52" s="41">
        <f t="shared" si="11"/>
        <v>16.666666666666668</v>
      </c>
      <c r="P52" s="41">
        <f t="shared" si="12"/>
        <v>23.888888888888889</v>
      </c>
    </row>
    <row r="53" spans="1:17" x14ac:dyDescent="0.2">
      <c r="B53" s="1">
        <v>0.67708333333333304</v>
      </c>
      <c r="C53" s="3">
        <v>62</v>
      </c>
      <c r="D53" s="41">
        <v>72</v>
      </c>
      <c r="E53" s="75">
        <v>0.46</v>
      </c>
      <c r="F53" s="41">
        <v>5</v>
      </c>
      <c r="G53" s="66" t="s">
        <v>190</v>
      </c>
      <c r="H53" s="72">
        <v>28.8</v>
      </c>
      <c r="I53" s="26"/>
      <c r="J53" s="45">
        <v>72.7</v>
      </c>
      <c r="K53" s="45">
        <v>67.5</v>
      </c>
      <c r="L53" s="45">
        <v>71.8</v>
      </c>
      <c r="M53" s="45">
        <v>74.8</v>
      </c>
      <c r="N53" s="67">
        <f t="shared" si="10"/>
        <v>71.7</v>
      </c>
      <c r="O53" s="41">
        <f t="shared" si="11"/>
        <v>16.666666666666668</v>
      </c>
      <c r="P53" s="41">
        <f t="shared" si="12"/>
        <v>22.222222222222221</v>
      </c>
    </row>
    <row r="54" spans="1:17" x14ac:dyDescent="0.2">
      <c r="B54" s="1">
        <v>0.687499999999999</v>
      </c>
      <c r="C54" s="3">
        <v>62</v>
      </c>
      <c r="D54" s="41">
        <v>73</v>
      </c>
      <c r="E54" s="75">
        <v>0.46</v>
      </c>
      <c r="F54" s="41">
        <v>8</v>
      </c>
      <c r="G54" s="66" t="s">
        <v>130</v>
      </c>
      <c r="H54" s="72">
        <v>28.81</v>
      </c>
      <c r="I54" s="26"/>
      <c r="J54" s="45">
        <v>73</v>
      </c>
      <c r="K54" s="45">
        <v>68.7</v>
      </c>
      <c r="L54" s="45">
        <v>73</v>
      </c>
      <c r="M54" s="45">
        <v>75.7</v>
      </c>
      <c r="N54" s="67">
        <f t="shared" si="10"/>
        <v>72.599999999999994</v>
      </c>
      <c r="O54" s="41">
        <f t="shared" si="11"/>
        <v>16.666666666666668</v>
      </c>
      <c r="P54" s="41">
        <f t="shared" si="12"/>
        <v>22.777777777777779</v>
      </c>
      <c r="Q54" s="35" t="s">
        <v>432</v>
      </c>
    </row>
    <row r="55" spans="1:17" x14ac:dyDescent="0.2">
      <c r="B55" s="1">
        <v>0.69791666666666496</v>
      </c>
      <c r="C55" s="3">
        <v>63</v>
      </c>
      <c r="D55" s="41">
        <v>72</v>
      </c>
      <c r="E55" s="75">
        <v>0.45</v>
      </c>
      <c r="F55" s="41">
        <v>2</v>
      </c>
      <c r="G55" s="66" t="s">
        <v>71</v>
      </c>
      <c r="H55" s="72">
        <v>28.8</v>
      </c>
      <c r="I55" s="26"/>
      <c r="J55" s="45">
        <v>72.5</v>
      </c>
      <c r="K55" s="45">
        <v>67.599999999999994</v>
      </c>
      <c r="L55" s="45">
        <v>72.099999999999994</v>
      </c>
      <c r="M55" s="45">
        <v>74.7</v>
      </c>
      <c r="N55" s="67">
        <f t="shared" si="10"/>
        <v>71.724999999999994</v>
      </c>
      <c r="O55" s="41">
        <f t="shared" ref="O55:O56" si="13">CONVERT(C55,"F","C")</f>
        <v>17.222222222222221</v>
      </c>
      <c r="P55" s="41">
        <f t="shared" ref="P55:P56" si="14">CONVERT(D55,"F","C")</f>
        <v>22.222222222222221</v>
      </c>
    </row>
    <row r="56" spans="1:17" x14ac:dyDescent="0.2">
      <c r="B56" s="1">
        <v>0.70347222222222228</v>
      </c>
      <c r="C56" s="3">
        <v>63</v>
      </c>
      <c r="D56" s="41">
        <v>71</v>
      </c>
      <c r="E56" s="75">
        <v>0.46</v>
      </c>
      <c r="F56" s="41">
        <v>8</v>
      </c>
      <c r="G56" s="66" t="s">
        <v>190</v>
      </c>
      <c r="H56" s="72">
        <v>28.8</v>
      </c>
      <c r="I56" s="26"/>
      <c r="J56" s="45">
        <v>71.400000000000006</v>
      </c>
      <c r="K56" s="45">
        <v>66.7</v>
      </c>
      <c r="L56" s="45">
        <v>71.400000000000006</v>
      </c>
      <c r="M56" s="45">
        <v>73.599999999999994</v>
      </c>
      <c r="N56" s="67">
        <f t="shared" si="10"/>
        <v>70.775000000000006</v>
      </c>
      <c r="O56" s="41">
        <f t="shared" si="13"/>
        <v>17.222222222222221</v>
      </c>
      <c r="P56" s="41">
        <f t="shared" si="14"/>
        <v>21.666666666666668</v>
      </c>
    </row>
    <row r="57" spans="1:17" x14ac:dyDescent="0.2">
      <c r="N57" s="67"/>
      <c r="O57" s="41"/>
      <c r="P57" s="41"/>
    </row>
    <row r="58" spans="1:17" x14ac:dyDescent="0.2">
      <c r="A58" s="113" t="s">
        <v>519</v>
      </c>
    </row>
    <row r="59" spans="1:17" x14ac:dyDescent="0.2">
      <c r="A59" s="21">
        <v>46080</v>
      </c>
      <c r="B59" s="6" t="s">
        <v>2</v>
      </c>
      <c r="C59" s="6" t="s">
        <v>0</v>
      </c>
      <c r="D59" s="87" t="s">
        <v>1</v>
      </c>
      <c r="E59" s="100" t="s">
        <v>156</v>
      </c>
      <c r="F59" s="6" t="s">
        <v>32</v>
      </c>
      <c r="G59" s="6" t="s">
        <v>217</v>
      </c>
      <c r="H59" s="33" t="s">
        <v>157</v>
      </c>
      <c r="I59" s="44"/>
      <c r="J59" s="142" t="s">
        <v>342</v>
      </c>
      <c r="K59" s="142" t="s">
        <v>456</v>
      </c>
      <c r="L59" s="142" t="s">
        <v>358</v>
      </c>
      <c r="M59" s="142" t="s">
        <v>343</v>
      </c>
      <c r="N59" s="33" t="s">
        <v>368</v>
      </c>
      <c r="O59" s="142" t="s">
        <v>561</v>
      </c>
      <c r="P59" s="142" t="s">
        <v>562</v>
      </c>
    </row>
    <row r="60" spans="1:17" x14ac:dyDescent="0.2">
      <c r="B60" s="1">
        <v>0.51041666666666663</v>
      </c>
      <c r="C60" s="3">
        <v>60</v>
      </c>
      <c r="D60" s="3">
        <v>83</v>
      </c>
      <c r="E60" s="75">
        <v>0.9</v>
      </c>
      <c r="F60" s="66">
        <v>4</v>
      </c>
      <c r="G60" s="66" t="s">
        <v>143</v>
      </c>
      <c r="H60" s="97">
        <v>29.97</v>
      </c>
      <c r="J60" s="45">
        <v>84.92</v>
      </c>
      <c r="K60" s="45">
        <v>83.66</v>
      </c>
      <c r="L60" s="67">
        <v>82.76</v>
      </c>
      <c r="M60" s="67">
        <v>82.4</v>
      </c>
      <c r="N60" s="67">
        <f t="shared" ref="N60:N71" si="15">AVERAGE(J60:M60)</f>
        <v>83.435000000000002</v>
      </c>
      <c r="O60" s="41">
        <f t="shared" ref="O60:O65" si="16">CONVERT(C60,"F","C")</f>
        <v>15.555555555555555</v>
      </c>
      <c r="P60" s="41">
        <f t="shared" ref="P60:P65" si="17">CONVERT(D60,"F","C")</f>
        <v>28.333333333333332</v>
      </c>
    </row>
    <row r="61" spans="1:17" x14ac:dyDescent="0.2">
      <c r="B61" s="1">
        <v>0.52083333333333337</v>
      </c>
      <c r="C61" s="3">
        <v>74</v>
      </c>
      <c r="D61" s="41">
        <v>81</v>
      </c>
      <c r="E61" s="75">
        <v>0.85</v>
      </c>
      <c r="F61" s="66">
        <v>10</v>
      </c>
      <c r="G61" s="66" t="s">
        <v>129</v>
      </c>
      <c r="H61" s="97">
        <v>29.96</v>
      </c>
      <c r="J61" s="45">
        <v>85.28</v>
      </c>
      <c r="K61" s="45">
        <v>84.02</v>
      </c>
      <c r="L61" s="67">
        <v>83.12</v>
      </c>
      <c r="M61" s="67">
        <v>72.760000000000005</v>
      </c>
      <c r="N61" s="67">
        <f t="shared" si="15"/>
        <v>81.295000000000002</v>
      </c>
      <c r="O61" s="41">
        <f t="shared" si="16"/>
        <v>23.333333333333332</v>
      </c>
      <c r="P61" s="41">
        <f t="shared" si="17"/>
        <v>27.222222222222221</v>
      </c>
    </row>
    <row r="62" spans="1:17" x14ac:dyDescent="0.2">
      <c r="B62" s="1">
        <v>0.53125</v>
      </c>
      <c r="C62" s="3">
        <v>74</v>
      </c>
      <c r="D62" s="41">
        <v>84.3</v>
      </c>
      <c r="E62" s="75">
        <v>0.84</v>
      </c>
      <c r="F62" s="66">
        <v>7</v>
      </c>
      <c r="G62" s="66" t="s">
        <v>129</v>
      </c>
      <c r="H62" s="97">
        <v>29.95</v>
      </c>
      <c r="J62" s="45">
        <v>85.82</v>
      </c>
      <c r="K62" s="45">
        <v>84.56</v>
      </c>
      <c r="L62" s="67">
        <v>83.66</v>
      </c>
      <c r="M62" s="67">
        <v>83.3</v>
      </c>
      <c r="N62" s="67">
        <f t="shared" si="15"/>
        <v>84.334999999999994</v>
      </c>
      <c r="O62" s="41">
        <f t="shared" si="16"/>
        <v>23.333333333333332</v>
      </c>
      <c r="P62" s="41">
        <f t="shared" si="17"/>
        <v>29.055555555555554</v>
      </c>
    </row>
    <row r="63" spans="1:17" x14ac:dyDescent="0.2">
      <c r="B63" s="1">
        <v>0.54166666666666663</v>
      </c>
      <c r="C63" s="3">
        <v>74</v>
      </c>
      <c r="D63" s="41">
        <v>85</v>
      </c>
      <c r="E63" s="75">
        <v>0.84</v>
      </c>
      <c r="F63" s="66">
        <v>6</v>
      </c>
      <c r="G63" s="66" t="s">
        <v>130</v>
      </c>
      <c r="H63" s="97">
        <v>29.95</v>
      </c>
      <c r="J63" s="45">
        <v>86.18</v>
      </c>
      <c r="K63" s="45">
        <v>84.38</v>
      </c>
      <c r="L63" s="67">
        <v>84.02</v>
      </c>
      <c r="M63" s="67">
        <v>83.3</v>
      </c>
      <c r="N63" s="67">
        <f t="shared" si="15"/>
        <v>84.47</v>
      </c>
      <c r="O63" s="41">
        <f t="shared" si="16"/>
        <v>23.333333333333332</v>
      </c>
      <c r="P63" s="41">
        <f t="shared" si="17"/>
        <v>29.444444444444443</v>
      </c>
    </row>
    <row r="64" spans="1:17" x14ac:dyDescent="0.2">
      <c r="B64" s="1">
        <v>0.55208333333333304</v>
      </c>
      <c r="C64" s="3">
        <v>74</v>
      </c>
      <c r="D64" s="41">
        <v>84</v>
      </c>
      <c r="E64" s="75">
        <v>0.85</v>
      </c>
      <c r="F64" s="66">
        <v>11</v>
      </c>
      <c r="G64" s="66" t="s">
        <v>129</v>
      </c>
      <c r="H64" s="97">
        <v>29.94</v>
      </c>
      <c r="J64" s="45">
        <v>86</v>
      </c>
      <c r="K64" s="45">
        <v>84.02</v>
      </c>
      <c r="L64" s="67">
        <v>83.66</v>
      </c>
      <c r="M64" s="67">
        <v>82.64</v>
      </c>
      <c r="N64" s="67">
        <f t="shared" si="15"/>
        <v>84.08</v>
      </c>
      <c r="O64" s="41">
        <f t="shared" si="16"/>
        <v>23.333333333333332</v>
      </c>
      <c r="P64" s="41">
        <f t="shared" si="17"/>
        <v>28.888888888888889</v>
      </c>
    </row>
    <row r="65" spans="1:16" x14ac:dyDescent="0.2">
      <c r="B65" s="1">
        <v>0.5625</v>
      </c>
      <c r="C65" s="3">
        <v>74</v>
      </c>
      <c r="D65" s="41">
        <v>84</v>
      </c>
      <c r="E65" s="75">
        <v>0.85</v>
      </c>
      <c r="F65" s="66">
        <v>7</v>
      </c>
      <c r="G65" s="66" t="s">
        <v>129</v>
      </c>
      <c r="H65" s="97">
        <v>29.93</v>
      </c>
      <c r="J65" s="45">
        <v>86</v>
      </c>
      <c r="K65" s="45">
        <v>84.2</v>
      </c>
      <c r="L65" s="67">
        <v>83.84</v>
      </c>
      <c r="M65" s="67">
        <v>83.3</v>
      </c>
      <c r="N65" s="67">
        <f t="shared" si="15"/>
        <v>84.334999999999994</v>
      </c>
      <c r="O65" s="41">
        <f t="shared" si="16"/>
        <v>23.333333333333332</v>
      </c>
      <c r="P65" s="41">
        <f t="shared" si="17"/>
        <v>28.888888888888889</v>
      </c>
    </row>
    <row r="66" spans="1:16" x14ac:dyDescent="0.2">
      <c r="B66" s="1">
        <v>0.57291666666666696</v>
      </c>
      <c r="C66" s="3">
        <v>74</v>
      </c>
      <c r="D66" s="41">
        <v>84</v>
      </c>
      <c r="E66" s="75">
        <v>0.84</v>
      </c>
      <c r="F66" s="66">
        <v>5</v>
      </c>
      <c r="G66" s="66" t="s">
        <v>129</v>
      </c>
      <c r="H66" s="97">
        <v>29.93</v>
      </c>
      <c r="J66" s="45">
        <v>85.5</v>
      </c>
      <c r="K66" s="45">
        <v>83.9</v>
      </c>
      <c r="L66" s="67">
        <v>83.1</v>
      </c>
      <c r="M66" s="67">
        <v>82.4</v>
      </c>
      <c r="N66" s="67">
        <f t="shared" si="15"/>
        <v>83.724999999999994</v>
      </c>
      <c r="O66" s="41">
        <f t="shared" ref="O66:O71" si="18">CONVERT(C66,"F","C")</f>
        <v>23.333333333333332</v>
      </c>
      <c r="P66" s="41">
        <f t="shared" ref="P66:P71" si="19">CONVERT(D66,"F","C")</f>
        <v>28.888888888888889</v>
      </c>
    </row>
    <row r="67" spans="1:16" x14ac:dyDescent="0.2">
      <c r="B67" s="1">
        <v>0.58333333333333304</v>
      </c>
      <c r="C67" s="3">
        <v>74</v>
      </c>
      <c r="D67" s="41">
        <v>82</v>
      </c>
      <c r="E67" s="75">
        <v>0.85</v>
      </c>
      <c r="F67" s="66">
        <v>8</v>
      </c>
      <c r="G67" s="66" t="s">
        <v>201</v>
      </c>
      <c r="H67" s="97">
        <v>29.92</v>
      </c>
      <c r="J67" s="45">
        <v>83.7</v>
      </c>
      <c r="K67" s="45">
        <v>81.7</v>
      </c>
      <c r="L67" s="45">
        <v>81.7</v>
      </c>
      <c r="M67" s="45">
        <v>81</v>
      </c>
      <c r="N67" s="67">
        <f t="shared" si="15"/>
        <v>82.025000000000006</v>
      </c>
      <c r="O67" s="41">
        <f t="shared" si="18"/>
        <v>23.333333333333332</v>
      </c>
      <c r="P67" s="41">
        <f t="shared" si="19"/>
        <v>27.777777777777779</v>
      </c>
    </row>
    <row r="68" spans="1:16" x14ac:dyDescent="0.2">
      <c r="B68" s="1">
        <v>0.59375</v>
      </c>
      <c r="C68" s="3">
        <v>74</v>
      </c>
      <c r="D68" s="41">
        <v>81</v>
      </c>
      <c r="E68" s="75">
        <v>0.85</v>
      </c>
      <c r="F68" s="66">
        <v>9</v>
      </c>
      <c r="G68" s="66" t="s">
        <v>129</v>
      </c>
      <c r="H68" s="97">
        <v>29.92</v>
      </c>
      <c r="J68" s="45">
        <v>82.9</v>
      </c>
      <c r="K68" s="45">
        <v>81</v>
      </c>
      <c r="L68" s="45">
        <v>80.8</v>
      </c>
      <c r="M68" s="45">
        <v>79.900000000000006</v>
      </c>
      <c r="N68" s="67">
        <f t="shared" si="15"/>
        <v>81.150000000000006</v>
      </c>
      <c r="O68" s="41">
        <f t="shared" si="18"/>
        <v>23.333333333333332</v>
      </c>
      <c r="P68" s="41">
        <f t="shared" si="19"/>
        <v>27.222222222222221</v>
      </c>
    </row>
    <row r="69" spans="1:16" x14ac:dyDescent="0.2">
      <c r="B69" s="1">
        <v>0.60416666666666596</v>
      </c>
      <c r="C69" s="3">
        <v>73</v>
      </c>
      <c r="D69" s="41">
        <v>81</v>
      </c>
      <c r="E69" s="75">
        <v>0.85</v>
      </c>
      <c r="F69" s="66">
        <v>5</v>
      </c>
      <c r="G69" s="66" t="s">
        <v>203</v>
      </c>
      <c r="H69" s="97">
        <v>29.92</v>
      </c>
      <c r="I69" s="66"/>
      <c r="J69" s="101">
        <v>82.6</v>
      </c>
      <c r="K69" s="45">
        <v>80.599999999999994</v>
      </c>
      <c r="L69" s="45">
        <v>80.599999999999994</v>
      </c>
      <c r="M69" s="45">
        <v>79.7</v>
      </c>
      <c r="N69" s="67">
        <f t="shared" si="15"/>
        <v>80.875</v>
      </c>
      <c r="O69" s="41">
        <f t="shared" si="18"/>
        <v>22.777777777777779</v>
      </c>
      <c r="P69" s="41">
        <f t="shared" si="19"/>
        <v>27.222222222222221</v>
      </c>
    </row>
    <row r="70" spans="1:16" x14ac:dyDescent="0.2">
      <c r="B70" s="1">
        <v>0.61458333333333304</v>
      </c>
      <c r="C70" s="3">
        <v>73</v>
      </c>
      <c r="D70" s="41">
        <v>80</v>
      </c>
      <c r="E70" s="75">
        <v>0.85</v>
      </c>
      <c r="F70" s="66">
        <v>8</v>
      </c>
      <c r="G70" s="66" t="s">
        <v>129</v>
      </c>
      <c r="H70" s="97">
        <v>29.92</v>
      </c>
      <c r="J70" s="45">
        <v>82.8</v>
      </c>
      <c r="K70" s="45">
        <v>80.099999999999994</v>
      </c>
      <c r="L70" s="45">
        <v>80.599999999999994</v>
      </c>
      <c r="M70" s="45">
        <v>79.7</v>
      </c>
      <c r="N70" s="67">
        <f t="shared" si="15"/>
        <v>80.8</v>
      </c>
      <c r="O70" s="41">
        <f t="shared" si="18"/>
        <v>22.777777777777779</v>
      </c>
      <c r="P70" s="41">
        <f t="shared" si="19"/>
        <v>26.666666666666664</v>
      </c>
    </row>
    <row r="71" spans="1:16" x14ac:dyDescent="0.2">
      <c r="B71" s="1">
        <v>0.625</v>
      </c>
      <c r="C71" s="3">
        <v>73</v>
      </c>
      <c r="D71" s="41">
        <v>81</v>
      </c>
      <c r="E71" s="75">
        <v>0.85</v>
      </c>
      <c r="F71" s="41">
        <v>7</v>
      </c>
      <c r="G71" s="66" t="s">
        <v>201</v>
      </c>
      <c r="H71" s="72">
        <v>29.9</v>
      </c>
      <c r="J71" s="45">
        <v>82.2</v>
      </c>
      <c r="K71" s="45">
        <v>80.2</v>
      </c>
      <c r="L71" s="45">
        <v>80.2</v>
      </c>
      <c r="M71" s="45">
        <v>79.3</v>
      </c>
      <c r="N71" s="67">
        <f t="shared" si="15"/>
        <v>80.475000000000009</v>
      </c>
      <c r="O71" s="41">
        <f t="shared" si="18"/>
        <v>22.777777777777779</v>
      </c>
      <c r="P71" s="41">
        <f t="shared" si="19"/>
        <v>27.222222222222221</v>
      </c>
    </row>
    <row r="72" spans="1:16" x14ac:dyDescent="0.2">
      <c r="N72" s="67"/>
      <c r="O72" s="41"/>
      <c r="P72" s="41"/>
    </row>
    <row r="73" spans="1:16" x14ac:dyDescent="0.2">
      <c r="A73" s="21">
        <v>46081</v>
      </c>
      <c r="B73" s="6" t="s">
        <v>2</v>
      </c>
      <c r="C73" s="6" t="s">
        <v>0</v>
      </c>
      <c r="D73" s="87" t="s">
        <v>1</v>
      </c>
      <c r="E73" s="100" t="s">
        <v>156</v>
      </c>
      <c r="F73" s="6" t="s">
        <v>32</v>
      </c>
      <c r="G73" s="6" t="s">
        <v>217</v>
      </c>
      <c r="H73" s="33" t="s">
        <v>157</v>
      </c>
      <c r="I73" s="44"/>
      <c r="J73" s="142" t="s">
        <v>342</v>
      </c>
      <c r="K73" s="142" t="s">
        <v>456</v>
      </c>
      <c r="L73" s="142" t="s">
        <v>358</v>
      </c>
      <c r="M73" s="142" t="s">
        <v>343</v>
      </c>
      <c r="N73" s="33" t="s">
        <v>368</v>
      </c>
      <c r="O73" s="142" t="s">
        <v>561</v>
      </c>
      <c r="P73" s="142" t="s">
        <v>562</v>
      </c>
    </row>
    <row r="74" spans="1:16" x14ac:dyDescent="0.2">
      <c r="B74" s="2">
        <v>0.35416666666666669</v>
      </c>
      <c r="C74" s="3">
        <v>68</v>
      </c>
      <c r="D74" s="3">
        <v>68</v>
      </c>
      <c r="E74" s="75">
        <v>0.88</v>
      </c>
      <c r="F74" s="66">
        <v>3</v>
      </c>
      <c r="G74" s="66" t="s">
        <v>43</v>
      </c>
      <c r="H74" s="97">
        <v>29.95</v>
      </c>
      <c r="J74" s="45">
        <v>69.8</v>
      </c>
      <c r="K74" s="45">
        <v>67.28</v>
      </c>
      <c r="L74" s="67">
        <v>68.72</v>
      </c>
      <c r="M74" s="67">
        <v>67.28</v>
      </c>
      <c r="N74" s="67">
        <f t="shared" ref="N74:N77" si="20">AVERAGE(J74:M74)</f>
        <v>68.27</v>
      </c>
      <c r="O74" s="41">
        <f t="shared" ref="O74:O77" si="21">CONVERT(C74,"F","C")</f>
        <v>20</v>
      </c>
      <c r="P74" s="41">
        <f t="shared" ref="P74:P77" si="22">CONVERT(D74,"F","C")</f>
        <v>20</v>
      </c>
    </row>
    <row r="75" spans="1:16" x14ac:dyDescent="0.2">
      <c r="B75" s="2">
        <v>0.36458333333333331</v>
      </c>
      <c r="C75" s="3">
        <v>67</v>
      </c>
      <c r="D75" s="41">
        <v>68</v>
      </c>
      <c r="E75" s="75">
        <v>0.91</v>
      </c>
      <c r="F75" s="66">
        <v>2</v>
      </c>
      <c r="G75" s="66" t="s">
        <v>208</v>
      </c>
      <c r="H75" s="97">
        <v>29.96</v>
      </c>
      <c r="J75" s="45">
        <v>69.8</v>
      </c>
      <c r="K75" s="45">
        <v>67.819999999999993</v>
      </c>
      <c r="L75" s="67">
        <v>68.540000000000006</v>
      </c>
      <c r="M75" s="67">
        <v>66.92</v>
      </c>
      <c r="N75" s="67">
        <f t="shared" si="20"/>
        <v>68.27000000000001</v>
      </c>
      <c r="O75" s="41">
        <f t="shared" si="21"/>
        <v>19.444444444444443</v>
      </c>
      <c r="P75" s="41">
        <f t="shared" si="22"/>
        <v>20</v>
      </c>
    </row>
    <row r="76" spans="1:16" x14ac:dyDescent="0.2">
      <c r="B76" s="2">
        <v>0.375</v>
      </c>
      <c r="C76" s="41">
        <v>67</v>
      </c>
      <c r="D76" s="41">
        <v>68.599999999999994</v>
      </c>
      <c r="E76" s="75">
        <v>0.92</v>
      </c>
      <c r="F76" s="66">
        <v>1</v>
      </c>
      <c r="G76" s="66" t="s">
        <v>208</v>
      </c>
      <c r="H76" s="97">
        <v>29.96</v>
      </c>
      <c r="J76" s="45">
        <v>70.16</v>
      </c>
      <c r="K76" s="45">
        <v>68.36</v>
      </c>
      <c r="L76" s="67">
        <v>68.36</v>
      </c>
      <c r="M76" s="67">
        <v>67.459999999999994</v>
      </c>
      <c r="N76" s="67">
        <f t="shared" si="20"/>
        <v>68.584999999999994</v>
      </c>
      <c r="O76" s="41">
        <f t="shared" si="21"/>
        <v>19.444444444444443</v>
      </c>
      <c r="P76" s="41">
        <f t="shared" si="22"/>
        <v>20.333333333333329</v>
      </c>
    </row>
    <row r="77" spans="1:16" x14ac:dyDescent="0.2">
      <c r="B77" s="2">
        <v>0.38541666666666674</v>
      </c>
      <c r="C77" s="41">
        <v>67.2</v>
      </c>
      <c r="D77" s="41">
        <v>68.5</v>
      </c>
      <c r="E77" s="75">
        <v>0.91</v>
      </c>
      <c r="F77" s="66">
        <v>1</v>
      </c>
      <c r="G77" s="66" t="s">
        <v>208</v>
      </c>
      <c r="H77" s="97">
        <v>29.966999999999999</v>
      </c>
      <c r="J77" s="45">
        <v>69.98</v>
      </c>
      <c r="K77" s="45">
        <v>68.540000000000006</v>
      </c>
      <c r="L77" s="67">
        <v>68.180000000000007</v>
      </c>
      <c r="M77" s="67">
        <v>67.459999999999994</v>
      </c>
      <c r="N77" s="67">
        <f t="shared" si="20"/>
        <v>68.540000000000006</v>
      </c>
      <c r="O77" s="41">
        <f t="shared" si="21"/>
        <v>19.555555555555557</v>
      </c>
      <c r="P77" s="41">
        <f t="shared" si="22"/>
        <v>20.277777777777779</v>
      </c>
    </row>
    <row r="78" spans="1:16" x14ac:dyDescent="0.2">
      <c r="B78" s="2">
        <v>0.39583333333333343</v>
      </c>
      <c r="C78" s="41">
        <v>67.400000000000006</v>
      </c>
      <c r="D78" s="41">
        <v>69.7</v>
      </c>
      <c r="E78" s="75">
        <v>0.92</v>
      </c>
      <c r="F78" s="66">
        <v>2</v>
      </c>
      <c r="G78" s="66" t="s">
        <v>208</v>
      </c>
      <c r="H78" s="97">
        <v>29.97</v>
      </c>
      <c r="J78" s="45">
        <v>71.06</v>
      </c>
      <c r="K78" s="45">
        <v>69.62</v>
      </c>
      <c r="L78" s="67">
        <v>69.44</v>
      </c>
      <c r="M78" s="67">
        <v>68.72</v>
      </c>
      <c r="N78" s="67">
        <f t="shared" ref="N78:N99" si="23">AVERAGE(J78:M78)</f>
        <v>69.710000000000008</v>
      </c>
      <c r="O78" s="41">
        <f t="shared" ref="O78:O99" si="24">CONVERT(C78,"F","C")</f>
        <v>19.666666666666668</v>
      </c>
      <c r="P78" s="41">
        <f t="shared" ref="P78:P99" si="25">CONVERT(D78,"F","C")</f>
        <v>20.944444444444446</v>
      </c>
    </row>
    <row r="79" spans="1:16" x14ac:dyDescent="0.2">
      <c r="B79" s="2">
        <v>0.40625</v>
      </c>
      <c r="C79" s="41">
        <v>68</v>
      </c>
      <c r="D79" s="41">
        <v>72</v>
      </c>
      <c r="E79" s="75">
        <v>0.91</v>
      </c>
      <c r="F79" s="66">
        <v>2</v>
      </c>
      <c r="G79" s="66" t="s">
        <v>208</v>
      </c>
      <c r="H79" s="97">
        <v>29.97</v>
      </c>
      <c r="J79" s="45">
        <v>72.900000000000006</v>
      </c>
      <c r="K79" s="45">
        <v>71.099999999999994</v>
      </c>
      <c r="L79" s="67">
        <v>71.599999999999994</v>
      </c>
      <c r="M79" s="67">
        <v>70.7</v>
      </c>
      <c r="N79" s="67">
        <f t="shared" si="23"/>
        <v>71.575000000000003</v>
      </c>
      <c r="O79" s="41">
        <f t="shared" si="24"/>
        <v>20</v>
      </c>
      <c r="P79" s="41">
        <f t="shared" si="25"/>
        <v>22.222222222222221</v>
      </c>
    </row>
    <row r="80" spans="1:16" x14ac:dyDescent="0.2">
      <c r="B80" s="2">
        <v>0.4166666666666668</v>
      </c>
      <c r="C80" s="41">
        <v>70</v>
      </c>
      <c r="D80" s="41">
        <v>73</v>
      </c>
      <c r="E80" s="75">
        <v>0.88</v>
      </c>
      <c r="F80" s="66">
        <v>2</v>
      </c>
      <c r="G80" s="66" t="s">
        <v>208</v>
      </c>
      <c r="H80" s="97">
        <v>29.97</v>
      </c>
      <c r="J80" s="45">
        <v>73</v>
      </c>
      <c r="K80" s="45">
        <v>75.400000000000006</v>
      </c>
      <c r="L80" s="67">
        <v>73.2</v>
      </c>
      <c r="M80" s="67">
        <v>74.3</v>
      </c>
      <c r="N80" s="67">
        <f t="shared" si="23"/>
        <v>73.975000000000009</v>
      </c>
      <c r="O80" s="41">
        <f t="shared" si="24"/>
        <v>21.111111111111111</v>
      </c>
      <c r="P80" s="41">
        <f t="shared" si="25"/>
        <v>22.777777777777779</v>
      </c>
    </row>
    <row r="81" spans="2:16" x14ac:dyDescent="0.2">
      <c r="B81" s="2">
        <v>0.42708333333333354</v>
      </c>
      <c r="C81" s="41">
        <v>70</v>
      </c>
      <c r="D81" s="41">
        <v>76</v>
      </c>
      <c r="E81" s="75">
        <v>0.87</v>
      </c>
      <c r="F81" s="66">
        <v>1</v>
      </c>
      <c r="G81" s="66" t="s">
        <v>208</v>
      </c>
      <c r="H81" s="97">
        <v>29.97</v>
      </c>
      <c r="J81" s="45">
        <v>77.400000000000006</v>
      </c>
      <c r="K81" s="45">
        <v>74.5</v>
      </c>
      <c r="L81" s="45">
        <v>76.8</v>
      </c>
      <c r="M81" s="45">
        <v>75.599999999999994</v>
      </c>
      <c r="N81" s="67">
        <f t="shared" si="23"/>
        <v>76.074999999999989</v>
      </c>
      <c r="O81" s="41">
        <f t="shared" si="24"/>
        <v>21.111111111111111</v>
      </c>
      <c r="P81" s="41">
        <f t="shared" si="25"/>
        <v>24.444444444444443</v>
      </c>
    </row>
    <row r="82" spans="2:16" x14ac:dyDescent="0.2">
      <c r="B82" s="2">
        <v>0.4375</v>
      </c>
      <c r="C82" s="41">
        <v>71</v>
      </c>
      <c r="D82" s="41">
        <v>79</v>
      </c>
      <c r="E82" s="75">
        <v>0.85</v>
      </c>
      <c r="F82" s="66">
        <v>1</v>
      </c>
      <c r="G82" s="66" t="s">
        <v>208</v>
      </c>
      <c r="H82" s="97">
        <v>29.98</v>
      </c>
      <c r="J82" s="45">
        <v>81.099999999999994</v>
      </c>
      <c r="K82" s="45">
        <v>76.5</v>
      </c>
      <c r="L82" s="45">
        <v>80.400000000000006</v>
      </c>
      <c r="M82" s="45">
        <v>79.3</v>
      </c>
      <c r="N82" s="67">
        <f t="shared" si="23"/>
        <v>79.325000000000003</v>
      </c>
      <c r="O82" s="41">
        <f t="shared" si="24"/>
        <v>21.666666666666668</v>
      </c>
      <c r="P82" s="41">
        <f t="shared" si="25"/>
        <v>26.111111111111111</v>
      </c>
    </row>
    <row r="83" spans="2:16" x14ac:dyDescent="0.2">
      <c r="B83" s="2">
        <v>0.44791666666666691</v>
      </c>
      <c r="C83" s="41">
        <v>72</v>
      </c>
      <c r="D83" s="41">
        <v>83</v>
      </c>
      <c r="E83" s="75">
        <v>0.83</v>
      </c>
      <c r="F83" s="66">
        <v>3</v>
      </c>
      <c r="G83" s="66" t="s">
        <v>208</v>
      </c>
      <c r="H83" s="97">
        <v>29.98</v>
      </c>
      <c r="I83" s="66"/>
      <c r="J83" s="101">
        <v>82.3</v>
      </c>
      <c r="K83" s="45">
        <v>80.2</v>
      </c>
      <c r="L83" s="45">
        <v>84.9</v>
      </c>
      <c r="M83" s="45">
        <v>85.1</v>
      </c>
      <c r="N83" s="67">
        <f t="shared" si="23"/>
        <v>83.125</v>
      </c>
      <c r="O83" s="41">
        <f t="shared" si="24"/>
        <v>22.222222222222221</v>
      </c>
      <c r="P83" s="41">
        <f t="shared" si="25"/>
        <v>28.333333333333332</v>
      </c>
    </row>
    <row r="84" spans="2:16" x14ac:dyDescent="0.2">
      <c r="B84" s="2">
        <v>0.45833333333333359</v>
      </c>
      <c r="C84" s="41">
        <v>73</v>
      </c>
      <c r="D84" s="41">
        <v>86</v>
      </c>
      <c r="E84" s="75">
        <v>0.83</v>
      </c>
      <c r="F84" s="66">
        <v>4</v>
      </c>
      <c r="G84" s="66" t="s">
        <v>43</v>
      </c>
      <c r="H84" s="97">
        <v>29.98</v>
      </c>
      <c r="J84" s="45">
        <v>90.5</v>
      </c>
      <c r="K84" s="45">
        <v>85.3</v>
      </c>
      <c r="L84" s="45">
        <v>89.2</v>
      </c>
      <c r="M84" s="45">
        <v>88.9</v>
      </c>
      <c r="N84" s="67">
        <f t="shared" si="23"/>
        <v>88.474999999999994</v>
      </c>
      <c r="O84" s="41">
        <f t="shared" si="24"/>
        <v>22.777777777777779</v>
      </c>
      <c r="P84" s="41">
        <f t="shared" si="25"/>
        <v>30</v>
      </c>
    </row>
    <row r="85" spans="2:16" x14ac:dyDescent="0.2">
      <c r="B85" s="1">
        <v>0.64583333333333304</v>
      </c>
      <c r="C85" s="41">
        <v>78</v>
      </c>
      <c r="D85" s="41">
        <v>100</v>
      </c>
      <c r="E85" s="75">
        <v>0.68</v>
      </c>
      <c r="F85" s="41">
        <v>1</v>
      </c>
      <c r="G85" s="66" t="s">
        <v>37</v>
      </c>
      <c r="H85" s="72">
        <v>29.91</v>
      </c>
      <c r="J85" s="45">
        <v>104</v>
      </c>
      <c r="K85" s="45">
        <v>106.16</v>
      </c>
      <c r="L85" s="45">
        <v>90.5</v>
      </c>
      <c r="M85" s="45">
        <v>100.94</v>
      </c>
      <c r="N85" s="67">
        <f t="shared" si="23"/>
        <v>100.39999999999999</v>
      </c>
      <c r="O85" s="41">
        <f t="shared" si="24"/>
        <v>25.555555555555554</v>
      </c>
      <c r="P85" s="41">
        <f t="shared" si="25"/>
        <v>37.777777777777779</v>
      </c>
    </row>
    <row r="86" spans="2:16" x14ac:dyDescent="0.2">
      <c r="B86" s="1">
        <v>0.65625</v>
      </c>
      <c r="C86" s="41">
        <v>78</v>
      </c>
      <c r="D86" s="41">
        <v>97.8</v>
      </c>
      <c r="E86" s="75">
        <v>0.68</v>
      </c>
      <c r="F86" s="66">
        <v>2</v>
      </c>
      <c r="G86" s="66" t="s">
        <v>208</v>
      </c>
      <c r="H86" s="72">
        <v>29.91</v>
      </c>
      <c r="J86" s="45">
        <v>100.94</v>
      </c>
      <c r="K86" s="45">
        <v>102.74</v>
      </c>
      <c r="L86" s="45">
        <v>89.06</v>
      </c>
      <c r="M86" s="45">
        <v>98.6</v>
      </c>
      <c r="N86" s="67">
        <f t="shared" si="23"/>
        <v>97.835000000000008</v>
      </c>
      <c r="O86" s="41">
        <f t="shared" si="24"/>
        <v>25.555555555555554</v>
      </c>
      <c r="P86" s="41">
        <f t="shared" si="25"/>
        <v>36.55555555555555</v>
      </c>
    </row>
    <row r="87" spans="2:16" x14ac:dyDescent="0.2">
      <c r="B87" s="1">
        <v>0.66666666666666596</v>
      </c>
      <c r="C87" s="41">
        <v>78</v>
      </c>
      <c r="D87" s="41">
        <v>97.9</v>
      </c>
      <c r="E87" s="75">
        <v>0.68</v>
      </c>
      <c r="F87" s="66">
        <v>2</v>
      </c>
      <c r="G87" s="66" t="s">
        <v>208</v>
      </c>
      <c r="H87" s="72">
        <v>29.91</v>
      </c>
      <c r="J87" s="45">
        <v>100.76</v>
      </c>
      <c r="K87" s="45">
        <v>104.54</v>
      </c>
      <c r="L87" s="45">
        <v>87.98</v>
      </c>
      <c r="M87" s="45">
        <v>98.24</v>
      </c>
      <c r="N87" s="67">
        <f t="shared" si="23"/>
        <v>97.88000000000001</v>
      </c>
      <c r="O87" s="41">
        <f t="shared" si="24"/>
        <v>25.555555555555554</v>
      </c>
      <c r="P87" s="41">
        <f t="shared" si="25"/>
        <v>36.611111111111114</v>
      </c>
    </row>
    <row r="88" spans="2:16" x14ac:dyDescent="0.2">
      <c r="B88" s="1">
        <v>0.67708333333333304</v>
      </c>
      <c r="C88" s="41">
        <v>77</v>
      </c>
      <c r="D88" s="41">
        <v>96.9</v>
      </c>
      <c r="E88" s="75">
        <v>0.69</v>
      </c>
      <c r="F88" s="66">
        <v>3</v>
      </c>
      <c r="G88" s="66" t="s">
        <v>208</v>
      </c>
      <c r="H88" s="72">
        <v>29.91</v>
      </c>
      <c r="J88" s="45">
        <v>96.8</v>
      </c>
      <c r="K88" s="45">
        <v>105.08</v>
      </c>
      <c r="L88" s="45">
        <v>86</v>
      </c>
      <c r="M88" s="45">
        <v>99.68</v>
      </c>
      <c r="N88" s="67">
        <f t="shared" si="23"/>
        <v>96.89</v>
      </c>
      <c r="O88" s="41">
        <f t="shared" si="24"/>
        <v>25</v>
      </c>
      <c r="P88" s="41">
        <f t="shared" si="25"/>
        <v>36.055555555555557</v>
      </c>
    </row>
    <row r="89" spans="2:16" x14ac:dyDescent="0.2">
      <c r="B89" s="1">
        <v>0.687499999999999</v>
      </c>
      <c r="C89" s="41">
        <v>77</v>
      </c>
      <c r="D89" s="41">
        <v>96</v>
      </c>
      <c r="E89" s="75">
        <v>0.7</v>
      </c>
      <c r="F89" s="41">
        <v>5</v>
      </c>
      <c r="G89" s="66" t="s">
        <v>43</v>
      </c>
      <c r="H89" s="72">
        <v>29.91</v>
      </c>
      <c r="J89" s="45">
        <v>95</v>
      </c>
      <c r="K89" s="45">
        <v>104.4</v>
      </c>
      <c r="L89" s="45">
        <v>84.9</v>
      </c>
      <c r="M89" s="45">
        <v>99.3</v>
      </c>
      <c r="N89" s="67">
        <f t="shared" si="23"/>
        <v>95.9</v>
      </c>
      <c r="O89" s="41">
        <f t="shared" si="24"/>
        <v>25</v>
      </c>
      <c r="P89" s="41">
        <f t="shared" si="25"/>
        <v>35.555555555555557</v>
      </c>
    </row>
    <row r="90" spans="2:16" x14ac:dyDescent="0.2">
      <c r="B90" s="1">
        <v>0.69791666666666596</v>
      </c>
      <c r="C90" s="41">
        <v>76</v>
      </c>
      <c r="D90" s="41">
        <v>95</v>
      </c>
      <c r="E90" s="75">
        <v>0.7</v>
      </c>
      <c r="F90" s="41">
        <v>7</v>
      </c>
      <c r="G90" s="66" t="s">
        <v>43</v>
      </c>
      <c r="H90" s="72">
        <v>29.92</v>
      </c>
      <c r="J90" s="45">
        <v>95.5</v>
      </c>
      <c r="K90" s="45">
        <v>102.9</v>
      </c>
      <c r="L90" s="45">
        <v>83.7</v>
      </c>
      <c r="M90" s="45">
        <v>98.2</v>
      </c>
      <c r="N90" s="67">
        <f t="shared" si="23"/>
        <v>95.075000000000003</v>
      </c>
      <c r="O90" s="41">
        <f t="shared" si="24"/>
        <v>24.444444444444443</v>
      </c>
      <c r="P90" s="41">
        <f t="shared" si="25"/>
        <v>35</v>
      </c>
    </row>
    <row r="91" spans="2:16" x14ac:dyDescent="0.2">
      <c r="B91" s="1">
        <v>0.70833333333333304</v>
      </c>
      <c r="C91" s="41">
        <v>77</v>
      </c>
      <c r="D91" s="41">
        <v>89</v>
      </c>
      <c r="E91" s="75">
        <v>0.69</v>
      </c>
      <c r="F91" s="41">
        <v>3</v>
      </c>
      <c r="G91" s="66" t="s">
        <v>197</v>
      </c>
      <c r="H91" s="72">
        <v>29.92</v>
      </c>
      <c r="I91" s="26"/>
      <c r="J91" s="45">
        <v>95.5</v>
      </c>
      <c r="K91" s="45">
        <v>101.8</v>
      </c>
      <c r="L91" s="45">
        <v>83.1</v>
      </c>
      <c r="M91" s="45">
        <v>77</v>
      </c>
      <c r="N91" s="67">
        <f t="shared" si="23"/>
        <v>89.35</v>
      </c>
      <c r="O91" s="41">
        <f t="shared" si="24"/>
        <v>25</v>
      </c>
      <c r="P91" s="41">
        <f t="shared" si="25"/>
        <v>31.666666666666664</v>
      </c>
    </row>
    <row r="92" spans="2:16" x14ac:dyDescent="0.2">
      <c r="B92" s="1">
        <v>0.718749999999999</v>
      </c>
      <c r="C92" s="41">
        <v>79</v>
      </c>
      <c r="D92" s="41">
        <v>92</v>
      </c>
      <c r="E92" s="75">
        <v>0.62</v>
      </c>
      <c r="F92" s="41">
        <v>2</v>
      </c>
      <c r="G92" s="66" t="s">
        <v>203</v>
      </c>
      <c r="H92" s="72">
        <v>29.92</v>
      </c>
      <c r="I92" s="26"/>
      <c r="J92" s="45">
        <v>93.7</v>
      </c>
      <c r="K92" s="45">
        <v>97</v>
      </c>
      <c r="L92" s="45">
        <v>82</v>
      </c>
      <c r="M92" s="45">
        <v>95</v>
      </c>
      <c r="N92" s="67">
        <f t="shared" si="23"/>
        <v>91.924999999999997</v>
      </c>
      <c r="O92" s="41">
        <f t="shared" si="24"/>
        <v>26.111111111111111</v>
      </c>
      <c r="P92" s="41">
        <f t="shared" si="25"/>
        <v>33.333333333333336</v>
      </c>
    </row>
    <row r="93" spans="2:16" x14ac:dyDescent="0.2">
      <c r="B93" s="1">
        <v>0.72916666666666596</v>
      </c>
      <c r="C93" s="41">
        <v>80</v>
      </c>
      <c r="D93" s="41">
        <v>90</v>
      </c>
      <c r="E93" s="75">
        <v>0.61</v>
      </c>
      <c r="F93" s="41">
        <v>0</v>
      </c>
      <c r="G93" s="66" t="s">
        <v>203</v>
      </c>
      <c r="H93" s="72">
        <v>29.93</v>
      </c>
      <c r="I93" s="26"/>
      <c r="J93" s="45">
        <v>91.8</v>
      </c>
      <c r="K93" s="45">
        <v>94.5</v>
      </c>
      <c r="L93" s="45">
        <v>81.5</v>
      </c>
      <c r="M93" s="45">
        <v>93.6</v>
      </c>
      <c r="N93" s="67">
        <f t="shared" si="23"/>
        <v>90.35</v>
      </c>
      <c r="O93" s="41">
        <f t="shared" si="24"/>
        <v>26.666666666666664</v>
      </c>
      <c r="P93" s="41">
        <f t="shared" si="25"/>
        <v>32.222222222222221</v>
      </c>
    </row>
    <row r="94" spans="2:16" x14ac:dyDescent="0.2">
      <c r="B94" s="1">
        <v>0.73958333333333304</v>
      </c>
      <c r="C94" s="41">
        <v>80</v>
      </c>
      <c r="D94" s="41">
        <v>88</v>
      </c>
      <c r="E94" s="75">
        <v>0.6</v>
      </c>
      <c r="F94" s="41">
        <v>4</v>
      </c>
      <c r="G94" s="66" t="s">
        <v>203</v>
      </c>
      <c r="H94" s="72">
        <v>29.93</v>
      </c>
      <c r="I94" s="26"/>
      <c r="J94" s="45">
        <v>88.9</v>
      </c>
      <c r="K94" s="45">
        <v>91.4</v>
      </c>
      <c r="L94" s="45">
        <v>80.8</v>
      </c>
      <c r="M94" s="45">
        <v>90.7</v>
      </c>
      <c r="N94" s="67">
        <f t="shared" si="23"/>
        <v>87.95</v>
      </c>
      <c r="O94" s="41">
        <f t="shared" si="24"/>
        <v>26.666666666666664</v>
      </c>
      <c r="P94" s="41">
        <f t="shared" si="25"/>
        <v>31.111111111111111</v>
      </c>
    </row>
    <row r="95" spans="2:16" x14ac:dyDescent="0.2">
      <c r="B95" s="1">
        <v>0.74583333333333335</v>
      </c>
      <c r="C95" s="41">
        <v>79</v>
      </c>
      <c r="D95" s="41">
        <v>87</v>
      </c>
      <c r="E95" s="75">
        <v>0.62</v>
      </c>
      <c r="F95" s="41">
        <v>1</v>
      </c>
      <c r="G95" s="66" t="s">
        <v>130</v>
      </c>
      <c r="H95" s="72">
        <v>29.93</v>
      </c>
      <c r="I95" s="26"/>
      <c r="J95" s="45">
        <v>87.8</v>
      </c>
      <c r="K95" s="45">
        <v>90.1</v>
      </c>
      <c r="L95" s="45">
        <v>80</v>
      </c>
      <c r="M95" s="45">
        <v>89.2</v>
      </c>
      <c r="N95" s="67">
        <f t="shared" si="23"/>
        <v>86.774999999999991</v>
      </c>
      <c r="O95" s="41">
        <f t="shared" si="24"/>
        <v>26.111111111111111</v>
      </c>
      <c r="P95" s="41">
        <f t="shared" si="25"/>
        <v>30.555555555555554</v>
      </c>
    </row>
    <row r="96" spans="2:16" x14ac:dyDescent="0.2">
      <c r="N96" s="67"/>
      <c r="O96" s="41"/>
      <c r="P96" s="41"/>
    </row>
    <row r="97" spans="1:16" x14ac:dyDescent="0.2">
      <c r="A97" s="21">
        <v>46082</v>
      </c>
      <c r="B97" s="6" t="s">
        <v>2</v>
      </c>
      <c r="C97" s="6" t="s">
        <v>0</v>
      </c>
      <c r="D97" s="87" t="s">
        <v>1</v>
      </c>
      <c r="E97" s="100" t="s">
        <v>156</v>
      </c>
      <c r="F97" s="6" t="s">
        <v>32</v>
      </c>
      <c r="G97" s="6" t="s">
        <v>217</v>
      </c>
      <c r="H97" s="33" t="s">
        <v>157</v>
      </c>
      <c r="I97" s="44"/>
      <c r="J97" s="142" t="s">
        <v>342</v>
      </c>
      <c r="K97" s="142" t="s">
        <v>456</v>
      </c>
      <c r="L97" s="142" t="s">
        <v>358</v>
      </c>
      <c r="M97" s="142" t="s">
        <v>343</v>
      </c>
      <c r="N97" s="33" t="s">
        <v>368</v>
      </c>
      <c r="O97" s="142" t="s">
        <v>561</v>
      </c>
      <c r="P97" s="142" t="s">
        <v>562</v>
      </c>
    </row>
    <row r="98" spans="1:16" x14ac:dyDescent="0.2">
      <c r="B98" s="2">
        <v>0.36458333333333331</v>
      </c>
      <c r="C98" s="41">
        <v>63</v>
      </c>
      <c r="D98" s="41">
        <v>69</v>
      </c>
      <c r="E98" s="75">
        <v>0.9</v>
      </c>
      <c r="F98" s="66">
        <v>6</v>
      </c>
      <c r="G98" s="66" t="s">
        <v>37</v>
      </c>
      <c r="H98" s="97">
        <v>30.09</v>
      </c>
      <c r="J98" s="45">
        <v>71.06</v>
      </c>
      <c r="K98" s="45">
        <v>69.44</v>
      </c>
      <c r="L98" s="67">
        <v>67.64</v>
      </c>
      <c r="M98" s="67">
        <v>67.819999999999993</v>
      </c>
      <c r="N98" s="67">
        <f t="shared" si="23"/>
        <v>68.989999999999995</v>
      </c>
      <c r="O98" s="41">
        <f t="shared" si="24"/>
        <v>17.222222222222221</v>
      </c>
      <c r="P98" s="41">
        <f t="shared" si="25"/>
        <v>20.555555555555554</v>
      </c>
    </row>
    <row r="99" spans="1:16" x14ac:dyDescent="0.2">
      <c r="B99" s="2">
        <v>0.375</v>
      </c>
      <c r="C99" s="41">
        <v>64</v>
      </c>
      <c r="D99" s="41">
        <v>70</v>
      </c>
      <c r="E99" s="75">
        <v>0.89</v>
      </c>
      <c r="F99" s="66">
        <v>3</v>
      </c>
      <c r="G99" s="66" t="s">
        <v>208</v>
      </c>
      <c r="H99" s="97">
        <v>30.09</v>
      </c>
      <c r="J99" s="45">
        <v>72.14</v>
      </c>
      <c r="K99" s="45">
        <v>70.52</v>
      </c>
      <c r="L99" s="67">
        <v>68.72</v>
      </c>
      <c r="M99" s="67">
        <v>68.72</v>
      </c>
      <c r="N99" s="67">
        <f t="shared" si="23"/>
        <v>70.025000000000006</v>
      </c>
      <c r="O99" s="41">
        <f t="shared" si="24"/>
        <v>17.777777777777779</v>
      </c>
      <c r="P99" s="41">
        <f t="shared" si="25"/>
        <v>21.111111111111111</v>
      </c>
    </row>
    <row r="100" spans="1:16" x14ac:dyDescent="0.2">
      <c r="B100" s="2">
        <v>0.38541666666666674</v>
      </c>
      <c r="C100" s="41">
        <v>64</v>
      </c>
      <c r="D100" s="41">
        <v>71</v>
      </c>
      <c r="E100" s="75">
        <v>0.89</v>
      </c>
      <c r="F100" s="66">
        <v>9</v>
      </c>
      <c r="G100" s="66" t="s">
        <v>208</v>
      </c>
      <c r="H100" s="97">
        <v>30.09</v>
      </c>
      <c r="J100" s="45">
        <v>73</v>
      </c>
      <c r="K100" s="45">
        <v>71.400000000000006</v>
      </c>
      <c r="L100" s="67">
        <v>69.400000000000006</v>
      </c>
      <c r="M100" s="67">
        <v>69.400000000000006</v>
      </c>
      <c r="N100" s="67">
        <f>AVERAGE(J100:M100)</f>
        <v>70.800000000000011</v>
      </c>
      <c r="O100" s="41">
        <f t="shared" ref="O100:O107" si="26">CONVERT(C100,"F","C")</f>
        <v>17.777777777777779</v>
      </c>
      <c r="P100" s="41">
        <f t="shared" ref="P100:P107" si="27">CONVERT(D100,"F","C")</f>
        <v>21.666666666666668</v>
      </c>
    </row>
    <row r="101" spans="1:16" x14ac:dyDescent="0.2">
      <c r="B101" s="2">
        <v>0.39583333333333343</v>
      </c>
      <c r="C101" s="41">
        <v>65</v>
      </c>
      <c r="D101" s="41">
        <v>72</v>
      </c>
      <c r="E101" s="75">
        <v>0.88</v>
      </c>
      <c r="F101" s="66">
        <v>5</v>
      </c>
      <c r="G101" s="66" t="s">
        <v>208</v>
      </c>
      <c r="H101" s="97">
        <v>30.1</v>
      </c>
      <c r="J101" s="45">
        <v>74.5</v>
      </c>
      <c r="K101" s="45">
        <v>72.5</v>
      </c>
      <c r="L101" s="67">
        <v>70.5</v>
      </c>
      <c r="M101" s="67">
        <v>70.7</v>
      </c>
      <c r="N101" s="67">
        <f>AVERAGE(J101:M101)</f>
        <v>72.05</v>
      </c>
      <c r="O101" s="41">
        <f t="shared" si="26"/>
        <v>18.333333333333332</v>
      </c>
      <c r="P101" s="41">
        <f t="shared" si="27"/>
        <v>22.222222222222221</v>
      </c>
    </row>
    <row r="102" spans="1:16" x14ac:dyDescent="0.2">
      <c r="B102" s="2">
        <v>0.39930555555555558</v>
      </c>
      <c r="C102" s="41">
        <v>65</v>
      </c>
      <c r="D102" s="41">
        <v>72</v>
      </c>
      <c r="E102" s="75">
        <v>0.89</v>
      </c>
      <c r="F102" s="66">
        <v>5</v>
      </c>
      <c r="G102" s="66" t="s">
        <v>208</v>
      </c>
      <c r="H102" s="97">
        <v>30.1</v>
      </c>
      <c r="J102" s="45">
        <v>74.8</v>
      </c>
      <c r="K102" s="45">
        <v>72.7</v>
      </c>
      <c r="L102" s="67">
        <v>70.900000000000006</v>
      </c>
      <c r="M102" s="67">
        <v>71.099999999999994</v>
      </c>
      <c r="N102" s="67">
        <f t="shared" ref="N102" si="28">AVERAGE(J102:M102)</f>
        <v>72.375</v>
      </c>
      <c r="O102" s="41">
        <f t="shared" si="26"/>
        <v>18.333333333333332</v>
      </c>
      <c r="P102" s="41">
        <f t="shared" si="27"/>
        <v>22.222222222222221</v>
      </c>
    </row>
    <row r="103" spans="1:16" x14ac:dyDescent="0.2">
      <c r="B103" s="2">
        <v>0.40625</v>
      </c>
      <c r="C103" s="41">
        <v>66</v>
      </c>
      <c r="D103" s="41">
        <v>73.400000000000006</v>
      </c>
      <c r="E103" s="75">
        <v>0.86</v>
      </c>
      <c r="F103" s="66">
        <v>6</v>
      </c>
      <c r="G103" s="66" t="s">
        <v>208</v>
      </c>
      <c r="H103" s="97">
        <v>30.1</v>
      </c>
      <c r="J103" s="45">
        <v>75.739999999999995</v>
      </c>
      <c r="K103" s="45">
        <v>73.760000000000005</v>
      </c>
      <c r="L103" s="67">
        <v>71.959999999999994</v>
      </c>
      <c r="M103" s="67">
        <v>72.319999999999993</v>
      </c>
      <c r="N103" s="67">
        <f t="shared" ref="N103:N107" si="29">AVERAGE(J103:M103)</f>
        <v>73.444999999999993</v>
      </c>
      <c r="O103" s="41">
        <f t="shared" si="26"/>
        <v>18.888888888888889</v>
      </c>
      <c r="P103" s="41">
        <f t="shared" si="27"/>
        <v>23.000000000000004</v>
      </c>
    </row>
    <row r="104" spans="1:16" x14ac:dyDescent="0.2">
      <c r="B104" s="2">
        <v>0.4166666666666668</v>
      </c>
      <c r="C104" s="41">
        <v>66</v>
      </c>
      <c r="D104" s="41">
        <v>76.2</v>
      </c>
      <c r="E104" s="75">
        <v>0.85</v>
      </c>
      <c r="F104" s="66">
        <v>4</v>
      </c>
      <c r="G104" s="66" t="s">
        <v>43</v>
      </c>
      <c r="H104" s="97">
        <v>30.1</v>
      </c>
      <c r="J104" s="45">
        <v>78.62</v>
      </c>
      <c r="K104" s="45">
        <v>76.099999999999994</v>
      </c>
      <c r="L104" s="67">
        <v>75.02</v>
      </c>
      <c r="M104" s="67">
        <v>75.2</v>
      </c>
      <c r="N104" s="67">
        <f t="shared" si="29"/>
        <v>76.234999999999999</v>
      </c>
      <c r="O104" s="41">
        <f t="shared" si="26"/>
        <v>18.888888888888889</v>
      </c>
      <c r="P104" s="41">
        <f t="shared" si="27"/>
        <v>24.555555555555557</v>
      </c>
    </row>
    <row r="105" spans="1:16" x14ac:dyDescent="0.2">
      <c r="B105" s="2">
        <v>0.42708333333333354</v>
      </c>
      <c r="C105" s="41">
        <v>67</v>
      </c>
      <c r="D105" s="41">
        <v>81.3</v>
      </c>
      <c r="E105" s="75">
        <v>0.82</v>
      </c>
      <c r="F105" s="66">
        <v>4</v>
      </c>
      <c r="G105" s="66" t="s">
        <v>208</v>
      </c>
      <c r="H105" s="97">
        <v>30.1</v>
      </c>
      <c r="J105" s="45">
        <v>84.74</v>
      </c>
      <c r="K105" s="45">
        <v>77.72</v>
      </c>
      <c r="L105" s="45">
        <v>81.319999999999993</v>
      </c>
      <c r="M105" s="45">
        <v>81.5</v>
      </c>
      <c r="N105" s="67">
        <f t="shared" si="29"/>
        <v>81.319999999999993</v>
      </c>
      <c r="O105" s="41">
        <f t="shared" si="26"/>
        <v>19.444444444444443</v>
      </c>
      <c r="P105" s="41">
        <f t="shared" si="27"/>
        <v>27.388888888888886</v>
      </c>
    </row>
    <row r="106" spans="1:16" x14ac:dyDescent="0.2">
      <c r="B106" s="2">
        <v>0.4375</v>
      </c>
      <c r="C106" s="41">
        <v>68</v>
      </c>
      <c r="D106" s="41">
        <v>84.8</v>
      </c>
      <c r="E106" s="75">
        <v>0.82</v>
      </c>
      <c r="F106" s="66">
        <v>7</v>
      </c>
      <c r="G106" s="66" t="s">
        <v>208</v>
      </c>
      <c r="H106" s="97">
        <v>30.1</v>
      </c>
      <c r="J106" s="45">
        <v>88.52</v>
      </c>
      <c r="K106" s="45">
        <v>80.42</v>
      </c>
      <c r="L106" s="45">
        <v>84.92</v>
      </c>
      <c r="M106" s="45">
        <v>85.28</v>
      </c>
      <c r="N106" s="67">
        <f t="shared" si="29"/>
        <v>84.784999999999997</v>
      </c>
      <c r="O106" s="41">
        <f t="shared" si="26"/>
        <v>20</v>
      </c>
      <c r="P106" s="41">
        <f t="shared" si="27"/>
        <v>29.333333333333332</v>
      </c>
    </row>
    <row r="107" spans="1:16" x14ac:dyDescent="0.2">
      <c r="B107" s="2">
        <v>0.44791666666666691</v>
      </c>
      <c r="C107" s="41">
        <v>69</v>
      </c>
      <c r="D107" s="41">
        <v>87.9</v>
      </c>
      <c r="E107" s="75">
        <v>0.81</v>
      </c>
      <c r="F107" s="66">
        <v>4</v>
      </c>
      <c r="G107" s="66" t="s">
        <v>43</v>
      </c>
      <c r="H107" s="97">
        <v>30.1</v>
      </c>
      <c r="I107" s="66"/>
      <c r="J107" s="101">
        <v>92.3</v>
      </c>
      <c r="K107" s="45">
        <v>82.04</v>
      </c>
      <c r="L107" s="45">
        <v>87.98</v>
      </c>
      <c r="M107" s="45">
        <v>89.42</v>
      </c>
      <c r="N107" s="67">
        <f t="shared" si="29"/>
        <v>87.935000000000002</v>
      </c>
      <c r="O107" s="41">
        <f t="shared" si="26"/>
        <v>20.555555555555554</v>
      </c>
      <c r="P107" s="41">
        <f t="shared" si="27"/>
        <v>31.055555555555557</v>
      </c>
    </row>
    <row r="108" spans="1:16" x14ac:dyDescent="0.2">
      <c r="B108" s="2">
        <v>0.45833333333333359</v>
      </c>
      <c r="C108" s="41">
        <v>69</v>
      </c>
      <c r="D108" s="41">
        <v>91.8</v>
      </c>
      <c r="E108" s="75">
        <v>0.8</v>
      </c>
      <c r="F108" s="66">
        <v>10</v>
      </c>
      <c r="G108" s="66" t="s">
        <v>208</v>
      </c>
      <c r="H108" s="97">
        <v>30.1</v>
      </c>
      <c r="J108" s="45">
        <v>95.36</v>
      </c>
      <c r="K108" s="45">
        <v>87.8</v>
      </c>
      <c r="L108" s="45">
        <v>91.76</v>
      </c>
      <c r="M108" s="45">
        <v>92.12</v>
      </c>
      <c r="N108" s="67">
        <f t="shared" ref="N108:N120" si="30">AVERAGE(J108:M108)</f>
        <v>91.76</v>
      </c>
      <c r="O108" s="41">
        <f t="shared" ref="O108:O120" si="31">CONVERT(C108,"F","C")</f>
        <v>20.555555555555554</v>
      </c>
      <c r="P108" s="41">
        <f t="shared" ref="P108:P120" si="32">CONVERT(D108,"F","C")</f>
        <v>33.222222222222221</v>
      </c>
    </row>
    <row r="109" spans="1:16" x14ac:dyDescent="0.2">
      <c r="B109" s="1">
        <v>0.48958333333333298</v>
      </c>
      <c r="C109" s="41">
        <v>73</v>
      </c>
      <c r="D109" s="41">
        <v>99.3</v>
      </c>
      <c r="E109" s="75">
        <v>0.74</v>
      </c>
      <c r="F109" s="66">
        <v>2</v>
      </c>
      <c r="G109" s="66" t="s">
        <v>208</v>
      </c>
      <c r="H109" s="72">
        <v>30.1</v>
      </c>
      <c r="J109" s="45">
        <v>103.1</v>
      </c>
      <c r="K109" s="45">
        <v>100.94</v>
      </c>
      <c r="L109" s="45">
        <v>92.12</v>
      </c>
      <c r="M109" s="45">
        <v>100.94</v>
      </c>
      <c r="N109" s="67">
        <f t="shared" ref="N109:N110" si="33">AVERAGE(J109:M109)</f>
        <v>99.274999999999991</v>
      </c>
      <c r="O109" s="41">
        <f t="shared" ref="O109" si="34">CONVERT(C109,"F","C")</f>
        <v>22.777777777777779</v>
      </c>
      <c r="P109" s="41">
        <f t="shared" ref="P109" si="35">CONVERT(D109,"F","C")</f>
        <v>37.388888888888886</v>
      </c>
    </row>
    <row r="110" spans="1:16" x14ac:dyDescent="0.2">
      <c r="B110" s="1">
        <v>0.5</v>
      </c>
      <c r="C110" s="41">
        <v>74</v>
      </c>
      <c r="D110" s="41">
        <v>104</v>
      </c>
      <c r="E110" s="75">
        <v>0.73</v>
      </c>
      <c r="F110" s="41">
        <v>2</v>
      </c>
      <c r="G110" s="66" t="s">
        <v>208</v>
      </c>
      <c r="H110" s="72">
        <v>30.09</v>
      </c>
      <c r="J110" s="45">
        <v>105.8</v>
      </c>
      <c r="K110" s="45">
        <v>104.5</v>
      </c>
      <c r="L110" s="45">
        <v>100</v>
      </c>
      <c r="M110" s="45">
        <v>104.2</v>
      </c>
      <c r="N110" s="67">
        <f t="shared" si="33"/>
        <v>103.625</v>
      </c>
      <c r="O110" s="41">
        <f t="shared" si="31"/>
        <v>23.333333333333332</v>
      </c>
      <c r="P110" s="41">
        <f t="shared" si="32"/>
        <v>40</v>
      </c>
    </row>
    <row r="111" spans="1:16" x14ac:dyDescent="0.2">
      <c r="B111" s="1">
        <v>0.51041666666666663</v>
      </c>
      <c r="C111" s="41">
        <v>74</v>
      </c>
      <c r="D111" s="41">
        <v>107</v>
      </c>
      <c r="E111" s="75">
        <v>0.72</v>
      </c>
      <c r="F111" s="66">
        <v>5</v>
      </c>
      <c r="G111" s="66" t="s">
        <v>208</v>
      </c>
      <c r="H111" s="72">
        <v>30.09</v>
      </c>
      <c r="J111" s="45">
        <v>108.3</v>
      </c>
      <c r="K111" s="45">
        <v>107.6</v>
      </c>
      <c r="L111" s="45">
        <v>104</v>
      </c>
      <c r="M111" s="45">
        <v>106.7</v>
      </c>
      <c r="N111" s="67">
        <f t="shared" si="30"/>
        <v>106.64999999999999</v>
      </c>
      <c r="O111" s="41">
        <f t="shared" si="31"/>
        <v>23.333333333333332</v>
      </c>
      <c r="P111" s="41">
        <f t="shared" si="32"/>
        <v>41.666666666666664</v>
      </c>
    </row>
    <row r="112" spans="1:16" x14ac:dyDescent="0.2">
      <c r="B112" s="1">
        <v>0.52083333333333337</v>
      </c>
      <c r="C112" s="41">
        <v>75</v>
      </c>
      <c r="D112" s="41">
        <v>107</v>
      </c>
      <c r="E112" s="75">
        <v>0.71</v>
      </c>
      <c r="F112" s="66">
        <v>4</v>
      </c>
      <c r="G112" s="66" t="s">
        <v>208</v>
      </c>
      <c r="H112" s="72">
        <v>30.08</v>
      </c>
      <c r="J112" s="45">
        <v>109.2</v>
      </c>
      <c r="K112" s="45">
        <v>108.5</v>
      </c>
      <c r="L112" s="45">
        <v>104.2</v>
      </c>
      <c r="M112" s="45">
        <v>107.4</v>
      </c>
      <c r="N112" s="67">
        <f t="shared" si="30"/>
        <v>107.32499999999999</v>
      </c>
      <c r="O112" s="41">
        <f t="shared" si="31"/>
        <v>23.888888888888889</v>
      </c>
      <c r="P112" s="41">
        <f t="shared" si="32"/>
        <v>41.666666666666664</v>
      </c>
    </row>
    <row r="113" spans="1:16" x14ac:dyDescent="0.2">
      <c r="B113" s="1">
        <v>0.53125</v>
      </c>
      <c r="C113" s="41">
        <v>76</v>
      </c>
      <c r="D113" s="41">
        <v>110</v>
      </c>
      <c r="E113" s="75">
        <v>0.69</v>
      </c>
      <c r="F113" s="66">
        <v>3</v>
      </c>
      <c r="G113" s="66" t="s">
        <v>34</v>
      </c>
      <c r="H113" s="72">
        <v>30.07</v>
      </c>
      <c r="J113" s="45">
        <v>111.4</v>
      </c>
      <c r="K113" s="45">
        <v>110.8</v>
      </c>
      <c r="L113" s="45">
        <v>106.2</v>
      </c>
      <c r="M113" s="45">
        <v>109.4</v>
      </c>
      <c r="N113" s="67">
        <f t="shared" si="30"/>
        <v>109.44999999999999</v>
      </c>
      <c r="O113" s="41">
        <f t="shared" si="31"/>
        <v>24.444444444444443</v>
      </c>
      <c r="P113" s="41">
        <f t="shared" si="32"/>
        <v>43.333333333333336</v>
      </c>
    </row>
    <row r="114" spans="1:16" x14ac:dyDescent="0.2">
      <c r="B114" s="1">
        <v>0.54166666666666663</v>
      </c>
      <c r="C114" s="41">
        <v>76</v>
      </c>
      <c r="D114" s="41">
        <v>111</v>
      </c>
      <c r="E114" s="75">
        <v>0.68</v>
      </c>
      <c r="F114" s="41">
        <v>4</v>
      </c>
      <c r="G114" s="66" t="s">
        <v>37</v>
      </c>
      <c r="H114" s="72">
        <v>30.06</v>
      </c>
      <c r="J114" s="45">
        <v>112.8</v>
      </c>
      <c r="K114" s="45">
        <v>112.5</v>
      </c>
      <c r="L114" s="45">
        <v>107.2</v>
      </c>
      <c r="M114" s="45">
        <v>110.5</v>
      </c>
      <c r="N114" s="67">
        <f t="shared" si="30"/>
        <v>110.75</v>
      </c>
      <c r="O114" s="41">
        <f t="shared" si="31"/>
        <v>24.444444444444443</v>
      </c>
      <c r="P114" s="41">
        <f t="shared" si="32"/>
        <v>43.888888888888886</v>
      </c>
    </row>
    <row r="115" spans="1:16" x14ac:dyDescent="0.2">
      <c r="B115" s="1">
        <v>0.55208333333333304</v>
      </c>
      <c r="C115" s="41">
        <v>76</v>
      </c>
      <c r="D115" s="41">
        <v>112</v>
      </c>
      <c r="E115" s="75">
        <v>0.68</v>
      </c>
      <c r="F115" s="41">
        <v>2</v>
      </c>
      <c r="G115" s="66" t="s">
        <v>37</v>
      </c>
      <c r="H115" s="72">
        <v>30.06</v>
      </c>
      <c r="J115" s="45">
        <v>113.7</v>
      </c>
      <c r="K115" s="45">
        <v>113.9</v>
      </c>
      <c r="L115" s="45">
        <v>108.1</v>
      </c>
      <c r="M115" s="45">
        <v>111.6</v>
      </c>
      <c r="N115" s="67">
        <f t="shared" si="30"/>
        <v>111.82500000000002</v>
      </c>
      <c r="O115" s="41">
        <f t="shared" si="31"/>
        <v>24.444444444444443</v>
      </c>
      <c r="P115" s="41">
        <f t="shared" si="32"/>
        <v>44.444444444444443</v>
      </c>
    </row>
    <row r="116" spans="1:16" x14ac:dyDescent="0.2">
      <c r="B116" s="1">
        <v>0.5625</v>
      </c>
      <c r="C116" s="41">
        <v>77</v>
      </c>
      <c r="D116" s="41">
        <v>113</v>
      </c>
      <c r="E116" s="75">
        <v>0.67</v>
      </c>
      <c r="F116" s="41">
        <v>4</v>
      </c>
      <c r="G116" s="66" t="s">
        <v>37</v>
      </c>
      <c r="H116" s="72">
        <v>30.06</v>
      </c>
      <c r="I116" s="26"/>
      <c r="J116" s="45">
        <v>114.4</v>
      </c>
      <c r="K116" s="45">
        <v>114.6</v>
      </c>
      <c r="L116" s="45">
        <v>109.4</v>
      </c>
      <c r="M116" s="45">
        <v>112.3</v>
      </c>
      <c r="N116" s="67">
        <f t="shared" si="30"/>
        <v>112.675</v>
      </c>
      <c r="O116" s="41">
        <f t="shared" si="31"/>
        <v>25</v>
      </c>
      <c r="P116" s="41">
        <f t="shared" si="32"/>
        <v>45</v>
      </c>
    </row>
    <row r="117" spans="1:16" x14ac:dyDescent="0.2">
      <c r="B117" s="1">
        <v>0.57291666666666696</v>
      </c>
      <c r="C117" s="41">
        <v>77</v>
      </c>
      <c r="D117" s="41">
        <v>114</v>
      </c>
      <c r="E117" s="75">
        <v>0.65</v>
      </c>
      <c r="F117" s="41">
        <v>5</v>
      </c>
      <c r="G117" s="66" t="s">
        <v>37</v>
      </c>
      <c r="H117" s="72">
        <v>30.05</v>
      </c>
      <c r="I117" s="26"/>
      <c r="J117" s="45">
        <v>115.5</v>
      </c>
      <c r="K117" s="45">
        <v>115.3</v>
      </c>
      <c r="L117" s="45">
        <v>110.1</v>
      </c>
      <c r="M117" s="45">
        <v>113.2</v>
      </c>
      <c r="N117" s="67">
        <f t="shared" si="30"/>
        <v>113.52499999999999</v>
      </c>
      <c r="O117" s="41">
        <f t="shared" si="31"/>
        <v>25</v>
      </c>
      <c r="P117" s="41">
        <f t="shared" si="32"/>
        <v>45.555555555555557</v>
      </c>
    </row>
    <row r="118" spans="1:16" x14ac:dyDescent="0.2">
      <c r="B118" s="1">
        <v>0.58333333333333304</v>
      </c>
      <c r="C118" s="41">
        <v>78</v>
      </c>
      <c r="D118" s="41">
        <v>114</v>
      </c>
      <c r="E118" s="75">
        <v>0.64</v>
      </c>
      <c r="F118" s="41">
        <v>4</v>
      </c>
      <c r="G118" s="66" t="s">
        <v>37</v>
      </c>
      <c r="H118" s="72">
        <v>30.05</v>
      </c>
      <c r="I118" s="26"/>
      <c r="J118" s="45">
        <v>116.2</v>
      </c>
      <c r="K118" s="45">
        <v>116.1</v>
      </c>
      <c r="L118" s="45">
        <v>110.7</v>
      </c>
      <c r="M118" s="45">
        <v>113.7</v>
      </c>
      <c r="N118" s="67">
        <f t="shared" si="30"/>
        <v>114.175</v>
      </c>
      <c r="O118" s="41">
        <f t="shared" si="31"/>
        <v>25.555555555555554</v>
      </c>
      <c r="P118" s="41">
        <f t="shared" si="32"/>
        <v>45.555555555555557</v>
      </c>
    </row>
    <row r="119" spans="1:16" x14ac:dyDescent="0.2">
      <c r="B119" s="1">
        <v>0.59375</v>
      </c>
      <c r="C119" s="41">
        <v>78</v>
      </c>
      <c r="D119" s="41">
        <v>115</v>
      </c>
      <c r="E119" s="75">
        <v>0.63</v>
      </c>
      <c r="F119" s="41">
        <v>5</v>
      </c>
      <c r="G119" s="66" t="s">
        <v>208</v>
      </c>
      <c r="H119" s="72">
        <v>30.04</v>
      </c>
      <c r="I119" s="26"/>
      <c r="J119" s="45">
        <v>117</v>
      </c>
      <c r="K119" s="45">
        <v>116.8</v>
      </c>
      <c r="L119" s="45">
        <v>111</v>
      </c>
      <c r="M119" s="45">
        <v>114.4</v>
      </c>
      <c r="N119" s="67">
        <f t="shared" si="30"/>
        <v>114.80000000000001</v>
      </c>
      <c r="O119" s="41">
        <f t="shared" si="31"/>
        <v>25.555555555555554</v>
      </c>
      <c r="P119" s="41">
        <f t="shared" si="32"/>
        <v>46.111111111111107</v>
      </c>
    </row>
    <row r="120" spans="1:16" x14ac:dyDescent="0.2">
      <c r="B120" s="1">
        <v>0.59791666666666665</v>
      </c>
      <c r="C120" s="41">
        <v>78</v>
      </c>
      <c r="D120" s="41">
        <v>115</v>
      </c>
      <c r="E120" s="75">
        <v>0.62</v>
      </c>
      <c r="F120" s="41">
        <v>7</v>
      </c>
      <c r="G120" s="66" t="s">
        <v>43</v>
      </c>
      <c r="H120" s="72">
        <v>30.04</v>
      </c>
      <c r="I120" s="26"/>
      <c r="J120" s="45">
        <v>117</v>
      </c>
      <c r="K120" s="45">
        <v>117</v>
      </c>
      <c r="L120" s="45">
        <v>109.6</v>
      </c>
      <c r="M120" s="45">
        <v>114.8</v>
      </c>
      <c r="N120" s="67">
        <f t="shared" si="30"/>
        <v>114.60000000000001</v>
      </c>
      <c r="O120" s="41">
        <f t="shared" si="31"/>
        <v>25.555555555555554</v>
      </c>
      <c r="P120" s="41">
        <f t="shared" si="32"/>
        <v>46.111111111111107</v>
      </c>
    </row>
    <row r="121" spans="1:16" x14ac:dyDescent="0.2">
      <c r="N121" s="67"/>
      <c r="O121" s="41"/>
      <c r="P121" s="41"/>
    </row>
    <row r="122" spans="1:16" x14ac:dyDescent="0.2">
      <c r="A122" s="113" t="s">
        <v>635</v>
      </c>
    </row>
    <row r="123" spans="1:16" x14ac:dyDescent="0.2">
      <c r="A123" s="21">
        <v>46087</v>
      </c>
      <c r="B123" s="6" t="s">
        <v>2</v>
      </c>
      <c r="C123" s="6" t="s">
        <v>0</v>
      </c>
      <c r="D123" s="87" t="s">
        <v>1</v>
      </c>
      <c r="E123" s="100" t="s">
        <v>156</v>
      </c>
      <c r="F123" s="6" t="s">
        <v>32</v>
      </c>
      <c r="G123" s="6" t="s">
        <v>217</v>
      </c>
      <c r="H123" s="33" t="s">
        <v>157</v>
      </c>
      <c r="I123" s="44"/>
      <c r="J123" s="142" t="s">
        <v>338</v>
      </c>
      <c r="K123" s="142" t="s">
        <v>324</v>
      </c>
      <c r="L123" s="142" t="s">
        <v>325</v>
      </c>
      <c r="M123" s="142" t="s">
        <v>326</v>
      </c>
      <c r="N123" s="33" t="s">
        <v>368</v>
      </c>
      <c r="O123" s="142" t="s">
        <v>561</v>
      </c>
      <c r="P123" s="142" t="s">
        <v>562</v>
      </c>
    </row>
    <row r="124" spans="1:16" x14ac:dyDescent="0.2">
      <c r="B124" s="2">
        <v>0.32291666666666669</v>
      </c>
      <c r="C124" s="41">
        <v>59</v>
      </c>
      <c r="D124" s="41">
        <v>61.6</v>
      </c>
      <c r="E124" s="75">
        <v>0.25</v>
      </c>
      <c r="F124" s="66">
        <v>0</v>
      </c>
      <c r="G124" s="66" t="s">
        <v>130</v>
      </c>
      <c r="H124" s="97">
        <v>28.91</v>
      </c>
      <c r="J124" s="45">
        <v>60.44</v>
      </c>
      <c r="K124" s="45">
        <v>56.12</v>
      </c>
      <c r="L124" s="67">
        <v>63.14</v>
      </c>
      <c r="M124" s="67">
        <v>66.56</v>
      </c>
      <c r="N124" s="67">
        <f t="shared" ref="N124:N125" si="36">AVERAGE(J124:M124)</f>
        <v>61.564999999999998</v>
      </c>
      <c r="O124" s="41">
        <f t="shared" ref="O124:O125" si="37">CONVERT(C124,"F","C")</f>
        <v>15</v>
      </c>
      <c r="P124" s="41">
        <f t="shared" ref="P124:P125" si="38">CONVERT(D124,"F","C")</f>
        <v>16.444444444444446</v>
      </c>
    </row>
    <row r="125" spans="1:16" x14ac:dyDescent="0.2">
      <c r="B125" s="2">
        <v>0.33333333333333331</v>
      </c>
      <c r="C125" s="41">
        <v>60</v>
      </c>
      <c r="D125" s="41">
        <v>63</v>
      </c>
      <c r="E125" s="75">
        <v>0.24</v>
      </c>
      <c r="F125" s="66">
        <v>0</v>
      </c>
      <c r="G125" s="66" t="s">
        <v>130</v>
      </c>
      <c r="H125" s="97">
        <v>28.93</v>
      </c>
      <c r="J125" s="45">
        <v>61.7</v>
      </c>
      <c r="K125" s="45">
        <v>57.2</v>
      </c>
      <c r="L125" s="67">
        <v>64.900000000000006</v>
      </c>
      <c r="M125" s="67">
        <v>68.2</v>
      </c>
      <c r="N125" s="67">
        <f t="shared" si="36"/>
        <v>63</v>
      </c>
      <c r="O125" s="41">
        <f t="shared" si="37"/>
        <v>15.555555555555555</v>
      </c>
      <c r="P125" s="41">
        <f t="shared" si="38"/>
        <v>17.222222222222221</v>
      </c>
    </row>
    <row r="126" spans="1:16" x14ac:dyDescent="0.2">
      <c r="B126" s="2">
        <v>0.34375</v>
      </c>
      <c r="C126" s="41">
        <v>62</v>
      </c>
      <c r="D126" s="41">
        <v>65</v>
      </c>
      <c r="E126" s="75">
        <v>0.22</v>
      </c>
      <c r="F126" s="66">
        <v>0</v>
      </c>
      <c r="G126" s="66" t="s">
        <v>201</v>
      </c>
      <c r="H126" s="97">
        <v>28.92</v>
      </c>
      <c r="J126" s="45">
        <v>63.9</v>
      </c>
      <c r="K126" s="45">
        <v>58.89</v>
      </c>
      <c r="L126" s="67">
        <v>67.5</v>
      </c>
      <c r="M126" s="67">
        <v>70.900000000000006</v>
      </c>
      <c r="N126" s="67">
        <f>AVERAGE(J126:M126)</f>
        <v>65.297499999999999</v>
      </c>
      <c r="O126" s="41">
        <f t="shared" ref="O126:O154" si="39">CONVERT(C126,"F","C")</f>
        <v>16.666666666666668</v>
      </c>
      <c r="P126" s="41">
        <f t="shared" ref="P126:P154" si="40">CONVERT(D126,"F","C")</f>
        <v>18.333333333333332</v>
      </c>
    </row>
    <row r="127" spans="1:16" x14ac:dyDescent="0.2">
      <c r="B127" s="2">
        <v>0.35416666666666669</v>
      </c>
      <c r="C127" s="41">
        <v>63</v>
      </c>
      <c r="D127" s="41">
        <v>67</v>
      </c>
      <c r="E127" s="75">
        <v>0.21</v>
      </c>
      <c r="F127" s="66">
        <v>1</v>
      </c>
      <c r="G127" s="66" t="s">
        <v>201</v>
      </c>
      <c r="H127" s="97">
        <v>28.93</v>
      </c>
      <c r="J127" s="45">
        <v>66</v>
      </c>
      <c r="K127" s="45">
        <v>56.8</v>
      </c>
      <c r="L127" s="67">
        <v>70.2</v>
      </c>
      <c r="M127" s="67">
        <v>73.599999999999994</v>
      </c>
      <c r="N127" s="67">
        <f>AVERAGE(J127:M127)</f>
        <v>66.650000000000006</v>
      </c>
      <c r="O127" s="41">
        <f t="shared" si="39"/>
        <v>17.222222222222221</v>
      </c>
      <c r="P127" s="41">
        <f t="shared" si="40"/>
        <v>19.444444444444443</v>
      </c>
    </row>
    <row r="128" spans="1:16" x14ac:dyDescent="0.2">
      <c r="B128" s="2">
        <v>0.36458333333333331</v>
      </c>
      <c r="C128" s="41">
        <v>63</v>
      </c>
      <c r="D128" s="41">
        <v>68</v>
      </c>
      <c r="E128" s="75">
        <v>0.21</v>
      </c>
      <c r="F128" s="66">
        <v>1</v>
      </c>
      <c r="G128" s="66" t="s">
        <v>201</v>
      </c>
      <c r="H128" s="97">
        <v>28.93</v>
      </c>
      <c r="J128" s="45">
        <v>68</v>
      </c>
      <c r="K128" s="45">
        <v>57.2</v>
      </c>
      <c r="L128" s="67">
        <v>72.3</v>
      </c>
      <c r="M128" s="67">
        <v>75.599999999999994</v>
      </c>
      <c r="N128" s="67">
        <f t="shared" ref="N128:N129" si="41">AVERAGE(J128:M128)</f>
        <v>68.275000000000006</v>
      </c>
      <c r="O128" s="41">
        <f t="shared" si="39"/>
        <v>17.222222222222221</v>
      </c>
      <c r="P128" s="41">
        <f t="shared" si="40"/>
        <v>20</v>
      </c>
    </row>
    <row r="129" spans="2:16" x14ac:dyDescent="0.2">
      <c r="B129" s="2">
        <v>0.375</v>
      </c>
      <c r="C129" s="41">
        <v>63</v>
      </c>
      <c r="D129" s="41">
        <v>70</v>
      </c>
      <c r="E129" s="75">
        <v>0.21</v>
      </c>
      <c r="F129" s="66">
        <v>1</v>
      </c>
      <c r="G129" s="66" t="s">
        <v>180</v>
      </c>
      <c r="H129" s="97">
        <v>28.94</v>
      </c>
      <c r="J129" s="45">
        <v>70.3</v>
      </c>
      <c r="K129" s="45">
        <v>57.6</v>
      </c>
      <c r="L129" s="67">
        <v>75.2</v>
      </c>
      <c r="M129" s="67">
        <v>78.599999999999994</v>
      </c>
      <c r="N129" s="67">
        <f t="shared" si="41"/>
        <v>70.425000000000011</v>
      </c>
      <c r="O129" s="41">
        <f t="shared" si="39"/>
        <v>17.222222222222221</v>
      </c>
      <c r="P129" s="41">
        <f t="shared" si="40"/>
        <v>21.111111111111111</v>
      </c>
    </row>
    <row r="130" spans="2:16" x14ac:dyDescent="0.2">
      <c r="B130" s="1">
        <v>0.48958333333333331</v>
      </c>
      <c r="C130" s="41">
        <v>67</v>
      </c>
      <c r="D130" s="41">
        <v>85.5</v>
      </c>
      <c r="E130" s="75">
        <v>0.18</v>
      </c>
      <c r="F130" s="66">
        <v>0</v>
      </c>
      <c r="G130" s="66" t="s">
        <v>203</v>
      </c>
      <c r="H130" s="97">
        <v>28.92</v>
      </c>
      <c r="J130" s="45">
        <v>83.66</v>
      </c>
      <c r="K130" s="45">
        <v>70.34</v>
      </c>
      <c r="L130" s="67">
        <v>92.12</v>
      </c>
      <c r="M130" s="67">
        <v>95.9</v>
      </c>
      <c r="N130" s="67">
        <f t="shared" ref="N130:N158" si="42">AVERAGE(J130:M130)</f>
        <v>85.504999999999995</v>
      </c>
      <c r="O130" s="41">
        <f t="shared" si="39"/>
        <v>19.444444444444443</v>
      </c>
      <c r="P130" s="41">
        <f t="shared" si="40"/>
        <v>29.722222222222221</v>
      </c>
    </row>
    <row r="131" spans="2:16" x14ac:dyDescent="0.2">
      <c r="B131" s="1">
        <v>0.5</v>
      </c>
      <c r="C131" s="41">
        <v>68</v>
      </c>
      <c r="D131" s="41">
        <v>101</v>
      </c>
      <c r="E131" s="75">
        <v>0.18</v>
      </c>
      <c r="F131" s="66">
        <v>3</v>
      </c>
      <c r="G131" s="66" t="s">
        <v>201</v>
      </c>
      <c r="H131" s="97">
        <v>28.92</v>
      </c>
      <c r="J131" s="45">
        <v>96.8</v>
      </c>
      <c r="K131" s="45">
        <v>87.6</v>
      </c>
      <c r="L131" s="45">
        <v>107.4</v>
      </c>
      <c r="M131" s="45">
        <v>111.2</v>
      </c>
      <c r="N131" s="67">
        <f t="shared" si="42"/>
        <v>100.74999999999999</v>
      </c>
      <c r="O131" s="41">
        <f t="shared" si="39"/>
        <v>20</v>
      </c>
      <c r="P131" s="41">
        <f t="shared" si="40"/>
        <v>38.333333333333336</v>
      </c>
    </row>
    <row r="132" spans="2:16" x14ac:dyDescent="0.2">
      <c r="B132" s="1">
        <v>0.51041666666666663</v>
      </c>
      <c r="C132" s="41">
        <v>67</v>
      </c>
      <c r="D132" s="41">
        <v>101</v>
      </c>
      <c r="E132" s="75">
        <v>0.18</v>
      </c>
      <c r="F132" s="66">
        <v>4</v>
      </c>
      <c r="G132" s="66" t="s">
        <v>35</v>
      </c>
      <c r="H132" s="97">
        <v>28.92</v>
      </c>
      <c r="J132" s="45">
        <v>97.2</v>
      </c>
      <c r="K132" s="45">
        <v>87.3</v>
      </c>
      <c r="L132" s="45">
        <v>108.7</v>
      </c>
      <c r="M132" s="45">
        <v>112.3</v>
      </c>
      <c r="N132" s="67">
        <f t="shared" si="42"/>
        <v>101.375</v>
      </c>
      <c r="O132" s="41">
        <f t="shared" si="39"/>
        <v>19.444444444444443</v>
      </c>
      <c r="P132" s="41">
        <f t="shared" si="40"/>
        <v>38.333333333333336</v>
      </c>
    </row>
    <row r="133" spans="2:16" x14ac:dyDescent="0.2">
      <c r="B133" s="1">
        <v>0.52083333333333337</v>
      </c>
      <c r="C133" s="41">
        <v>68</v>
      </c>
      <c r="D133" s="41">
        <v>104</v>
      </c>
      <c r="E133" s="75">
        <v>0.18</v>
      </c>
      <c r="F133" s="66">
        <v>2</v>
      </c>
      <c r="G133" s="66" t="s">
        <v>130</v>
      </c>
      <c r="H133" s="97">
        <v>28.92</v>
      </c>
      <c r="I133" s="66"/>
      <c r="J133" s="101">
        <v>98.8</v>
      </c>
      <c r="K133" s="45">
        <v>90.1</v>
      </c>
      <c r="L133" s="45">
        <v>110.5</v>
      </c>
      <c r="M133" s="45">
        <v>114.6</v>
      </c>
      <c r="N133" s="67">
        <f t="shared" si="42"/>
        <v>103.5</v>
      </c>
      <c r="O133" s="41">
        <f t="shared" si="39"/>
        <v>20</v>
      </c>
      <c r="P133" s="41">
        <f t="shared" si="40"/>
        <v>40</v>
      </c>
    </row>
    <row r="134" spans="2:16" x14ac:dyDescent="0.2">
      <c r="B134" s="1">
        <v>0.53125</v>
      </c>
      <c r="C134" s="41">
        <v>69</v>
      </c>
      <c r="D134" s="41">
        <v>105</v>
      </c>
      <c r="E134" s="75">
        <v>0.18</v>
      </c>
      <c r="F134" s="66">
        <v>2</v>
      </c>
      <c r="G134" s="66" t="s">
        <v>180</v>
      </c>
      <c r="H134" s="97">
        <v>28.91</v>
      </c>
      <c r="J134" s="45">
        <v>99.7</v>
      </c>
      <c r="K134" s="45">
        <v>91.6</v>
      </c>
      <c r="L134" s="45">
        <v>111.4</v>
      </c>
      <c r="M134" s="45">
        <v>115.3</v>
      </c>
      <c r="N134" s="67">
        <f t="shared" si="42"/>
        <v>104.50000000000001</v>
      </c>
      <c r="O134" s="41">
        <f t="shared" si="39"/>
        <v>20.555555555555554</v>
      </c>
      <c r="P134" s="41">
        <f t="shared" si="40"/>
        <v>40.555555555555557</v>
      </c>
    </row>
    <row r="135" spans="2:16" x14ac:dyDescent="0.2">
      <c r="B135" s="1">
        <v>0.54166666666666663</v>
      </c>
      <c r="C135" s="41">
        <v>70</v>
      </c>
      <c r="D135" s="41">
        <v>105</v>
      </c>
      <c r="E135" s="75">
        <v>0.16</v>
      </c>
      <c r="F135" s="66">
        <v>4</v>
      </c>
      <c r="G135" s="66" t="s">
        <v>71</v>
      </c>
      <c r="H135" s="72">
        <v>28.9</v>
      </c>
      <c r="J135" s="45">
        <v>99.7</v>
      </c>
      <c r="K135" s="45">
        <v>91.9</v>
      </c>
      <c r="L135" s="45">
        <v>111.6</v>
      </c>
      <c r="M135" s="45">
        <v>115.7</v>
      </c>
      <c r="N135" s="67">
        <f t="shared" si="42"/>
        <v>104.72500000000001</v>
      </c>
      <c r="O135" s="41">
        <f t="shared" si="39"/>
        <v>21.111111111111111</v>
      </c>
      <c r="P135" s="41">
        <f t="shared" si="40"/>
        <v>40.555555555555557</v>
      </c>
    </row>
    <row r="136" spans="2:16" x14ac:dyDescent="0.2">
      <c r="B136" s="1">
        <v>0.54513888888888884</v>
      </c>
      <c r="C136" s="41">
        <v>70</v>
      </c>
      <c r="D136" s="41">
        <v>105</v>
      </c>
      <c r="E136" s="75">
        <v>0.16</v>
      </c>
      <c r="F136" s="41">
        <v>3</v>
      </c>
      <c r="G136" s="66" t="s">
        <v>71</v>
      </c>
      <c r="H136" s="72">
        <v>28.9</v>
      </c>
      <c r="J136" s="45">
        <v>99.7</v>
      </c>
      <c r="K136" s="45">
        <v>91.9</v>
      </c>
      <c r="L136" s="45">
        <v>111.6</v>
      </c>
      <c r="M136" s="45">
        <v>116.7</v>
      </c>
      <c r="N136" s="67">
        <f t="shared" si="42"/>
        <v>104.97500000000001</v>
      </c>
      <c r="O136" s="41">
        <f t="shared" si="39"/>
        <v>21.111111111111111</v>
      </c>
      <c r="P136" s="41">
        <f t="shared" si="40"/>
        <v>40.555555555555557</v>
      </c>
    </row>
    <row r="137" spans="2:16" x14ac:dyDescent="0.2">
      <c r="B137" s="1">
        <v>0.593749999999999</v>
      </c>
      <c r="C137" s="41">
        <v>71</v>
      </c>
      <c r="D137" s="41">
        <v>107.1</v>
      </c>
      <c r="E137" s="75">
        <v>0.15</v>
      </c>
      <c r="F137" s="66">
        <v>6</v>
      </c>
      <c r="G137" s="66" t="s">
        <v>71</v>
      </c>
      <c r="H137" s="72">
        <v>28.88</v>
      </c>
      <c r="J137" s="45">
        <v>102.2</v>
      </c>
      <c r="K137" s="45">
        <v>94.1</v>
      </c>
      <c r="L137" s="45">
        <v>114.62</v>
      </c>
      <c r="M137" s="45">
        <v>117.5</v>
      </c>
      <c r="N137" s="67">
        <f t="shared" ref="N137:N144" si="43">AVERAGE(J137:M137)</f>
        <v>107.105</v>
      </c>
      <c r="O137" s="41">
        <f t="shared" ref="O137" si="44">CONVERT(C137,"F","C")</f>
        <v>21.666666666666668</v>
      </c>
      <c r="P137" s="41">
        <f t="shared" ref="P137" si="45">CONVERT(D137,"F","C")</f>
        <v>41.722222222222221</v>
      </c>
    </row>
    <row r="138" spans="2:16" x14ac:dyDescent="0.2">
      <c r="B138" s="1">
        <v>0.60416666666666596</v>
      </c>
      <c r="C138" s="41">
        <v>71</v>
      </c>
      <c r="D138" s="41">
        <v>108</v>
      </c>
      <c r="E138" s="75">
        <v>0.14000000000000001</v>
      </c>
      <c r="F138" s="66">
        <v>3</v>
      </c>
      <c r="G138" s="66" t="s">
        <v>129</v>
      </c>
      <c r="H138" s="72">
        <v>28.88</v>
      </c>
      <c r="J138" s="45">
        <v>110.3</v>
      </c>
      <c r="K138" s="45">
        <v>91.9</v>
      </c>
      <c r="L138" s="45">
        <v>114.3</v>
      </c>
      <c r="M138" s="45">
        <v>116.4</v>
      </c>
      <c r="N138" s="67">
        <f t="shared" si="43"/>
        <v>108.22499999999999</v>
      </c>
      <c r="O138" s="41">
        <f t="shared" si="39"/>
        <v>21.666666666666668</v>
      </c>
      <c r="P138" s="41">
        <f t="shared" si="40"/>
        <v>42.222222222222221</v>
      </c>
    </row>
    <row r="139" spans="2:16" x14ac:dyDescent="0.2">
      <c r="B139" s="1">
        <v>0.61458333333333304</v>
      </c>
      <c r="C139" s="41">
        <v>71</v>
      </c>
      <c r="D139" s="41">
        <v>109</v>
      </c>
      <c r="E139" s="75">
        <v>0.14000000000000001</v>
      </c>
      <c r="F139" s="66">
        <v>2</v>
      </c>
      <c r="G139" s="66" t="s">
        <v>202</v>
      </c>
      <c r="H139" s="72">
        <v>28.88</v>
      </c>
      <c r="J139" s="45">
        <v>110.5</v>
      </c>
      <c r="K139" s="45">
        <v>93</v>
      </c>
      <c r="L139" s="45">
        <v>113.9</v>
      </c>
      <c r="M139" s="45">
        <v>116.4</v>
      </c>
      <c r="N139" s="67">
        <f t="shared" si="43"/>
        <v>108.44999999999999</v>
      </c>
      <c r="O139" s="41">
        <f t="shared" si="39"/>
        <v>21.666666666666668</v>
      </c>
      <c r="P139" s="41">
        <f t="shared" si="40"/>
        <v>42.777777777777779</v>
      </c>
    </row>
    <row r="140" spans="2:16" x14ac:dyDescent="0.2">
      <c r="B140" s="1">
        <v>0.625</v>
      </c>
      <c r="C140" s="41">
        <v>71</v>
      </c>
      <c r="D140" s="41">
        <v>108</v>
      </c>
      <c r="E140" s="75">
        <v>0.14000000000000001</v>
      </c>
      <c r="F140" s="41">
        <v>5</v>
      </c>
      <c r="G140" s="66" t="s">
        <v>201</v>
      </c>
      <c r="H140" s="72">
        <v>28.87</v>
      </c>
      <c r="J140" s="45">
        <v>110.5</v>
      </c>
      <c r="K140" s="45">
        <v>93.4</v>
      </c>
      <c r="L140" s="45">
        <v>113.2</v>
      </c>
      <c r="M140" s="45">
        <v>115.3</v>
      </c>
      <c r="N140" s="67">
        <f t="shared" si="43"/>
        <v>108.10000000000001</v>
      </c>
      <c r="O140" s="41">
        <f t="shared" si="39"/>
        <v>21.666666666666668</v>
      </c>
      <c r="P140" s="41">
        <f t="shared" si="40"/>
        <v>42.222222222222221</v>
      </c>
    </row>
    <row r="141" spans="2:16" x14ac:dyDescent="0.2">
      <c r="B141" s="1">
        <v>0.63541666666666596</v>
      </c>
      <c r="C141" s="41">
        <v>72</v>
      </c>
      <c r="D141" s="41">
        <v>107</v>
      </c>
      <c r="E141" s="75">
        <v>0.14000000000000001</v>
      </c>
      <c r="F141" s="41">
        <v>5</v>
      </c>
      <c r="G141" s="66" t="s">
        <v>35</v>
      </c>
      <c r="H141" s="72">
        <v>28.87</v>
      </c>
      <c r="J141" s="45">
        <v>109.2</v>
      </c>
      <c r="K141" s="45">
        <v>93.6</v>
      </c>
      <c r="L141" s="45">
        <v>112.2</v>
      </c>
      <c r="M141" s="45">
        <v>114.6</v>
      </c>
      <c r="N141" s="67">
        <f t="shared" si="43"/>
        <v>107.4</v>
      </c>
      <c r="O141" s="41">
        <f t="shared" si="39"/>
        <v>22.222222222222221</v>
      </c>
      <c r="P141" s="41">
        <f t="shared" si="40"/>
        <v>41.666666666666664</v>
      </c>
    </row>
    <row r="142" spans="2:16" x14ac:dyDescent="0.2">
      <c r="B142" s="1">
        <v>0.64583333333333304</v>
      </c>
      <c r="C142" s="41">
        <v>72</v>
      </c>
      <c r="D142" s="41">
        <v>106</v>
      </c>
      <c r="E142" s="75">
        <v>0.13</v>
      </c>
      <c r="F142" s="41">
        <v>9</v>
      </c>
      <c r="G142" s="66" t="s">
        <v>71</v>
      </c>
      <c r="H142" s="72">
        <v>28.87</v>
      </c>
      <c r="I142" s="26"/>
      <c r="J142" s="45">
        <v>108.5</v>
      </c>
      <c r="K142" s="45">
        <v>92.5</v>
      </c>
      <c r="L142" s="45">
        <v>111</v>
      </c>
      <c r="M142" s="45">
        <v>112.8</v>
      </c>
      <c r="N142" s="67">
        <f t="shared" si="43"/>
        <v>106.2</v>
      </c>
      <c r="O142" s="41">
        <f t="shared" si="39"/>
        <v>22.222222222222221</v>
      </c>
      <c r="P142" s="41">
        <f t="shared" si="40"/>
        <v>41.111111111111107</v>
      </c>
    </row>
    <row r="143" spans="2:16" x14ac:dyDescent="0.2">
      <c r="B143" s="1">
        <v>0.65625</v>
      </c>
      <c r="C143" s="41">
        <v>72</v>
      </c>
      <c r="D143" s="41">
        <v>104</v>
      </c>
      <c r="E143" s="75">
        <v>0.13</v>
      </c>
      <c r="F143" s="41">
        <v>2</v>
      </c>
      <c r="G143" s="66" t="s">
        <v>202</v>
      </c>
      <c r="H143" s="72">
        <v>28.87</v>
      </c>
      <c r="I143" s="26"/>
      <c r="J143" s="45">
        <v>106.3</v>
      </c>
      <c r="K143" s="45">
        <v>91.8</v>
      </c>
      <c r="L143" s="45">
        <v>108.9</v>
      </c>
      <c r="M143" s="45">
        <v>110.1</v>
      </c>
      <c r="N143" s="67">
        <f t="shared" si="43"/>
        <v>104.27500000000001</v>
      </c>
      <c r="O143" s="41">
        <f t="shared" si="39"/>
        <v>22.222222222222221</v>
      </c>
      <c r="P143" s="41">
        <f t="shared" si="40"/>
        <v>40</v>
      </c>
    </row>
    <row r="144" spans="2:16" x14ac:dyDescent="0.2">
      <c r="B144" s="1">
        <v>0.66666666666666596</v>
      </c>
      <c r="C144" s="41">
        <v>73</v>
      </c>
      <c r="D144" s="41">
        <v>104</v>
      </c>
      <c r="E144" s="75">
        <v>0.13</v>
      </c>
      <c r="F144" s="41">
        <v>3</v>
      </c>
      <c r="G144" s="66" t="s">
        <v>143</v>
      </c>
      <c r="H144" s="72">
        <v>28.86</v>
      </c>
      <c r="I144" s="26"/>
      <c r="J144" s="45">
        <v>106</v>
      </c>
      <c r="K144" s="45">
        <v>91.9</v>
      </c>
      <c r="L144" s="45">
        <v>108</v>
      </c>
      <c r="M144" s="45">
        <v>109.2</v>
      </c>
      <c r="N144" s="67">
        <f t="shared" si="43"/>
        <v>103.77499999999999</v>
      </c>
      <c r="O144" s="41">
        <f t="shared" si="39"/>
        <v>22.777777777777779</v>
      </c>
      <c r="P144" s="41">
        <f t="shared" si="40"/>
        <v>40</v>
      </c>
    </row>
    <row r="145" spans="1:16" x14ac:dyDescent="0.2">
      <c r="N145" s="67"/>
      <c r="O145" s="41"/>
      <c r="P145" s="41"/>
    </row>
    <row r="146" spans="1:16" x14ac:dyDescent="0.2">
      <c r="A146" s="21">
        <v>46088</v>
      </c>
      <c r="B146" s="6" t="s">
        <v>2</v>
      </c>
      <c r="C146" s="6" t="s">
        <v>0</v>
      </c>
      <c r="D146" s="87" t="s">
        <v>1</v>
      </c>
      <c r="E146" s="100" t="s">
        <v>156</v>
      </c>
      <c r="F146" s="6" t="s">
        <v>32</v>
      </c>
      <c r="G146" s="6" t="s">
        <v>217</v>
      </c>
      <c r="H146" s="33" t="s">
        <v>157</v>
      </c>
      <c r="I146" s="44"/>
      <c r="J146" s="142" t="s">
        <v>338</v>
      </c>
      <c r="K146" s="142" t="s">
        <v>324</v>
      </c>
      <c r="L146" s="142" t="s">
        <v>325</v>
      </c>
      <c r="M146" s="142" t="s">
        <v>326</v>
      </c>
      <c r="N146" s="33" t="s">
        <v>368</v>
      </c>
      <c r="O146" s="142" t="s">
        <v>561</v>
      </c>
      <c r="P146" s="142" t="s">
        <v>562</v>
      </c>
    </row>
    <row r="147" spans="1:16" x14ac:dyDescent="0.2">
      <c r="B147" s="1">
        <v>0.52083333333333337</v>
      </c>
      <c r="C147" s="41">
        <v>75</v>
      </c>
      <c r="D147" s="41">
        <v>103</v>
      </c>
      <c r="E147" s="75">
        <v>0.13</v>
      </c>
      <c r="F147" s="66">
        <v>10</v>
      </c>
      <c r="G147" s="66" t="s">
        <v>43</v>
      </c>
      <c r="H147" s="97">
        <v>28.91</v>
      </c>
      <c r="J147" s="45">
        <v>99.8</v>
      </c>
      <c r="K147" s="45">
        <v>91.94</v>
      </c>
      <c r="L147" s="67">
        <v>109.94</v>
      </c>
      <c r="M147" s="67">
        <v>111.02</v>
      </c>
      <c r="N147" s="67">
        <f>AVERAGE(J147:M147)</f>
        <v>103.175</v>
      </c>
      <c r="O147" s="41">
        <f t="shared" si="39"/>
        <v>23.888888888888889</v>
      </c>
      <c r="P147" s="41">
        <f t="shared" si="40"/>
        <v>39.444444444444443</v>
      </c>
    </row>
    <row r="148" spans="1:16" x14ac:dyDescent="0.2">
      <c r="B148" s="1">
        <v>0.53125</v>
      </c>
      <c r="C148" s="41">
        <v>75</v>
      </c>
      <c r="D148" s="41">
        <v>105</v>
      </c>
      <c r="E148" s="75">
        <v>0.13</v>
      </c>
      <c r="F148" s="66">
        <v>6</v>
      </c>
      <c r="G148" s="66" t="s">
        <v>43</v>
      </c>
      <c r="H148" s="97">
        <v>28.9</v>
      </c>
      <c r="J148" s="45">
        <v>100.2</v>
      </c>
      <c r="K148" s="45">
        <v>93.9</v>
      </c>
      <c r="L148" s="67">
        <v>112.1</v>
      </c>
      <c r="M148" s="67">
        <v>113.2</v>
      </c>
      <c r="N148" s="67">
        <f t="shared" ref="N148" si="46">AVERAGE(J148:M148)</f>
        <v>104.85000000000001</v>
      </c>
      <c r="O148" s="41">
        <f t="shared" si="39"/>
        <v>23.888888888888889</v>
      </c>
      <c r="P148" s="41">
        <f t="shared" si="40"/>
        <v>40.555555555555557</v>
      </c>
    </row>
    <row r="149" spans="1:16" x14ac:dyDescent="0.2">
      <c r="B149" s="1">
        <v>0.54166666666666663</v>
      </c>
      <c r="C149" s="41">
        <v>75</v>
      </c>
      <c r="D149" s="41">
        <v>105</v>
      </c>
      <c r="E149" s="75">
        <v>0.12</v>
      </c>
      <c r="F149" s="66">
        <v>3</v>
      </c>
      <c r="G149" s="66" t="s">
        <v>43</v>
      </c>
      <c r="H149" s="97">
        <v>28.89</v>
      </c>
      <c r="J149" s="45">
        <v>100.4</v>
      </c>
      <c r="K149" s="45">
        <v>93.7</v>
      </c>
      <c r="L149" s="67">
        <v>112.8</v>
      </c>
      <c r="M149" s="67">
        <v>114.4</v>
      </c>
      <c r="N149" s="67">
        <f>AVERAGE(J149:M149)</f>
        <v>105.32500000000002</v>
      </c>
      <c r="O149" s="41">
        <f t="shared" si="39"/>
        <v>23.888888888888889</v>
      </c>
      <c r="P149" s="41">
        <f t="shared" si="40"/>
        <v>40.555555555555557</v>
      </c>
    </row>
    <row r="150" spans="1:16" x14ac:dyDescent="0.2">
      <c r="B150" s="1">
        <v>0.55208333333333304</v>
      </c>
      <c r="C150" s="41">
        <v>76</v>
      </c>
      <c r="D150" s="41">
        <v>106</v>
      </c>
      <c r="E150" s="75">
        <v>0.12</v>
      </c>
      <c r="F150" s="66">
        <v>9</v>
      </c>
      <c r="G150" s="66" t="s">
        <v>43</v>
      </c>
      <c r="H150" s="97">
        <v>28.89</v>
      </c>
      <c r="J150" s="45">
        <v>101.1</v>
      </c>
      <c r="K150" s="45">
        <v>95.7</v>
      </c>
      <c r="L150" s="67">
        <v>113.7</v>
      </c>
      <c r="M150" s="67">
        <v>114.8</v>
      </c>
      <c r="N150" s="67">
        <f t="shared" si="42"/>
        <v>106.325</v>
      </c>
      <c r="O150" s="41">
        <f t="shared" si="39"/>
        <v>24.444444444444443</v>
      </c>
      <c r="P150" s="41">
        <f t="shared" si="40"/>
        <v>41.111111111111107</v>
      </c>
    </row>
    <row r="151" spans="1:16" x14ac:dyDescent="0.2">
      <c r="B151" s="1">
        <v>0.5625</v>
      </c>
      <c r="C151" s="41">
        <v>76</v>
      </c>
      <c r="D151" s="41">
        <v>106</v>
      </c>
      <c r="E151" s="75">
        <v>0.12</v>
      </c>
      <c r="F151" s="66">
        <v>5</v>
      </c>
      <c r="G151" s="66" t="s">
        <v>208</v>
      </c>
      <c r="H151" s="97">
        <v>28.89</v>
      </c>
      <c r="J151" s="45">
        <v>102</v>
      </c>
      <c r="K151" s="45">
        <v>95.7</v>
      </c>
      <c r="L151" s="67">
        <v>112.5</v>
      </c>
      <c r="M151" s="67">
        <v>113.7</v>
      </c>
      <c r="N151" s="67">
        <f t="shared" si="42"/>
        <v>105.97499999999999</v>
      </c>
      <c r="O151" s="41">
        <f t="shared" si="39"/>
        <v>24.444444444444443</v>
      </c>
      <c r="P151" s="41">
        <f t="shared" si="40"/>
        <v>41.111111111111107</v>
      </c>
    </row>
    <row r="152" spans="1:16" x14ac:dyDescent="0.2">
      <c r="B152" s="1">
        <v>0.57291666666666696</v>
      </c>
      <c r="C152" s="41">
        <v>76</v>
      </c>
      <c r="D152" s="41">
        <v>106</v>
      </c>
      <c r="E152" s="75">
        <v>0.12</v>
      </c>
      <c r="F152" s="66">
        <v>4</v>
      </c>
      <c r="G152" s="66" t="s">
        <v>208</v>
      </c>
      <c r="H152" s="97">
        <v>28.88</v>
      </c>
      <c r="J152" s="45">
        <v>102.2</v>
      </c>
      <c r="K152" s="45">
        <v>95.5</v>
      </c>
      <c r="L152" s="67">
        <v>112.3</v>
      </c>
      <c r="M152" s="67">
        <v>113.2</v>
      </c>
      <c r="N152" s="67">
        <f t="shared" si="42"/>
        <v>105.8</v>
      </c>
      <c r="O152" s="41">
        <f t="shared" si="39"/>
        <v>24.444444444444443</v>
      </c>
      <c r="P152" s="41">
        <f t="shared" si="40"/>
        <v>41.111111111111107</v>
      </c>
    </row>
    <row r="153" spans="1:16" x14ac:dyDescent="0.2">
      <c r="B153" s="1">
        <v>0.58333333333333304</v>
      </c>
      <c r="C153" s="41">
        <v>76</v>
      </c>
      <c r="D153" s="41">
        <v>106</v>
      </c>
      <c r="E153" s="75">
        <v>0.11</v>
      </c>
      <c r="F153" s="66">
        <v>7</v>
      </c>
      <c r="G153" s="66" t="s">
        <v>143</v>
      </c>
      <c r="H153" s="97">
        <v>28.88</v>
      </c>
      <c r="J153" s="45">
        <v>102.7</v>
      </c>
      <c r="K153" s="45">
        <v>96.4</v>
      </c>
      <c r="L153" s="67">
        <v>111.9</v>
      </c>
      <c r="M153" s="67">
        <v>113</v>
      </c>
      <c r="N153" s="67">
        <f t="shared" si="42"/>
        <v>106</v>
      </c>
      <c r="O153" s="41">
        <f t="shared" si="39"/>
        <v>24.444444444444443</v>
      </c>
      <c r="P153" s="41">
        <f t="shared" si="40"/>
        <v>41.111111111111107</v>
      </c>
    </row>
    <row r="154" spans="1:16" x14ac:dyDescent="0.2">
      <c r="B154" s="1">
        <v>0.59375</v>
      </c>
      <c r="C154" s="41">
        <v>77</v>
      </c>
      <c r="D154" s="41">
        <v>105</v>
      </c>
      <c r="E154" s="75">
        <v>0.1</v>
      </c>
      <c r="F154" s="66">
        <v>10</v>
      </c>
      <c r="G154" s="66" t="s">
        <v>43</v>
      </c>
      <c r="H154" s="97">
        <v>28.88</v>
      </c>
      <c r="J154" s="45">
        <v>102.4</v>
      </c>
      <c r="K154" s="45">
        <v>93.7</v>
      </c>
      <c r="L154" s="45">
        <v>111.2</v>
      </c>
      <c r="M154" s="45">
        <v>112.6</v>
      </c>
      <c r="N154" s="67">
        <f t="shared" si="42"/>
        <v>104.97499999999999</v>
      </c>
      <c r="O154" s="41">
        <f t="shared" si="39"/>
        <v>25</v>
      </c>
      <c r="P154" s="41">
        <f t="shared" si="40"/>
        <v>40.555555555555557</v>
      </c>
    </row>
    <row r="155" spans="1:16" x14ac:dyDescent="0.2">
      <c r="B155" s="1">
        <v>0.60416666666666596</v>
      </c>
      <c r="C155" s="41">
        <v>77</v>
      </c>
      <c r="D155" s="41">
        <v>105</v>
      </c>
      <c r="E155" s="75">
        <v>0.11</v>
      </c>
      <c r="F155" s="66">
        <v>7</v>
      </c>
      <c r="G155" s="66" t="s">
        <v>143</v>
      </c>
      <c r="H155" s="97">
        <v>28.87</v>
      </c>
      <c r="J155" s="45">
        <v>102.7</v>
      </c>
      <c r="K155" s="45">
        <v>94.5</v>
      </c>
      <c r="L155" s="45">
        <v>111.6</v>
      </c>
      <c r="M155" s="45">
        <v>112.3</v>
      </c>
      <c r="N155" s="67">
        <f t="shared" si="42"/>
        <v>105.27499999999999</v>
      </c>
      <c r="O155" s="41">
        <f t="shared" ref="O155:O158" si="47">CONVERT(C155,"F","C")</f>
        <v>25</v>
      </c>
      <c r="P155" s="41">
        <f t="shared" ref="P155:P158" si="48">CONVERT(D155,"F","C")</f>
        <v>40.555555555555557</v>
      </c>
    </row>
    <row r="156" spans="1:16" x14ac:dyDescent="0.2">
      <c r="B156" s="1">
        <v>0.61458333333333304</v>
      </c>
      <c r="C156" s="41">
        <v>78</v>
      </c>
      <c r="D156" s="41">
        <v>105</v>
      </c>
      <c r="E156" s="75">
        <v>0.1</v>
      </c>
      <c r="F156" s="66">
        <v>5</v>
      </c>
      <c r="G156" s="66" t="s">
        <v>37</v>
      </c>
      <c r="H156" s="97">
        <v>28.87</v>
      </c>
      <c r="I156" s="66"/>
      <c r="J156" s="101">
        <v>102.6</v>
      </c>
      <c r="K156" s="45">
        <v>95.5</v>
      </c>
      <c r="L156" s="45">
        <v>111</v>
      </c>
      <c r="M156" s="45">
        <v>111.7</v>
      </c>
      <c r="N156" s="67">
        <f t="shared" si="42"/>
        <v>105.2</v>
      </c>
      <c r="O156" s="41">
        <f t="shared" si="47"/>
        <v>25.555555555555554</v>
      </c>
      <c r="P156" s="41">
        <f t="shared" si="48"/>
        <v>40.555555555555557</v>
      </c>
    </row>
    <row r="157" spans="1:16" x14ac:dyDescent="0.2">
      <c r="B157" s="1">
        <v>0.625</v>
      </c>
      <c r="C157" s="41">
        <v>78</v>
      </c>
      <c r="D157" s="41">
        <v>106</v>
      </c>
      <c r="E157" s="75">
        <v>0.1</v>
      </c>
      <c r="F157" s="66">
        <v>0</v>
      </c>
      <c r="G157" s="66" t="s">
        <v>130</v>
      </c>
      <c r="H157" s="97">
        <v>28.87</v>
      </c>
      <c r="J157" s="45">
        <v>102.7</v>
      </c>
      <c r="K157" s="45">
        <v>96.4</v>
      </c>
      <c r="L157" s="45">
        <v>111.2</v>
      </c>
      <c r="M157" s="45">
        <v>112.1</v>
      </c>
      <c r="N157" s="67">
        <f t="shared" si="42"/>
        <v>105.6</v>
      </c>
      <c r="O157" s="41">
        <f t="shared" si="47"/>
        <v>25.555555555555554</v>
      </c>
      <c r="P157" s="41">
        <f t="shared" si="48"/>
        <v>41.111111111111107</v>
      </c>
    </row>
    <row r="158" spans="1:16" x14ac:dyDescent="0.2">
      <c r="B158" s="1">
        <v>0.6333333333333333</v>
      </c>
      <c r="C158" s="41">
        <v>78</v>
      </c>
      <c r="D158" s="41">
        <v>105</v>
      </c>
      <c r="E158" s="75">
        <v>0.1</v>
      </c>
      <c r="F158" s="66">
        <v>9</v>
      </c>
      <c r="G158" s="66" t="s">
        <v>43</v>
      </c>
      <c r="H158" s="72">
        <v>28.87</v>
      </c>
      <c r="J158" s="45">
        <v>101.8</v>
      </c>
      <c r="K158" s="45">
        <v>96.4</v>
      </c>
      <c r="L158" s="45">
        <v>111.2</v>
      </c>
      <c r="M158" s="45">
        <v>112.1</v>
      </c>
      <c r="N158" s="67">
        <f t="shared" si="42"/>
        <v>105.375</v>
      </c>
      <c r="O158" s="41">
        <f t="shared" si="47"/>
        <v>25.555555555555554</v>
      </c>
      <c r="P158" s="41">
        <f t="shared" si="48"/>
        <v>40.555555555555557</v>
      </c>
    </row>
    <row r="159" spans="1:16" x14ac:dyDescent="0.2">
      <c r="N159" s="67"/>
      <c r="O159" s="41"/>
      <c r="P159" s="41"/>
    </row>
    <row r="160" spans="1:16" x14ac:dyDescent="0.2">
      <c r="A160" s="113" t="s">
        <v>636</v>
      </c>
    </row>
    <row r="161" spans="1:16" x14ac:dyDescent="0.2">
      <c r="A161" s="21">
        <v>46094</v>
      </c>
      <c r="B161" s="6" t="s">
        <v>2</v>
      </c>
      <c r="C161" s="6" t="s">
        <v>0</v>
      </c>
      <c r="D161" s="87" t="s">
        <v>1</v>
      </c>
      <c r="E161" s="100" t="s">
        <v>156</v>
      </c>
      <c r="F161" s="6" t="s">
        <v>32</v>
      </c>
      <c r="G161" s="6" t="s">
        <v>217</v>
      </c>
      <c r="H161" s="33" t="s">
        <v>157</v>
      </c>
      <c r="I161" s="44"/>
      <c r="J161" s="142" t="s">
        <v>338</v>
      </c>
      <c r="K161" s="142" t="s">
        <v>353</v>
      </c>
      <c r="L161" s="142" t="s">
        <v>637</v>
      </c>
      <c r="M161" s="142" t="s">
        <v>445</v>
      </c>
      <c r="N161" s="33" t="s">
        <v>368</v>
      </c>
      <c r="O161" s="142" t="s">
        <v>561</v>
      </c>
      <c r="P161" s="142" t="s">
        <v>562</v>
      </c>
    </row>
    <row r="162" spans="1:16" x14ac:dyDescent="0.2">
      <c r="B162" s="1">
        <v>0.57291666666666696</v>
      </c>
      <c r="C162" s="41">
        <v>76</v>
      </c>
      <c r="D162" s="41">
        <v>96</v>
      </c>
      <c r="E162" s="75">
        <v>0.3</v>
      </c>
      <c r="F162" s="66">
        <v>11</v>
      </c>
      <c r="G162" s="66" t="s">
        <v>143</v>
      </c>
      <c r="H162" s="97">
        <v>29.31</v>
      </c>
      <c r="J162" s="45">
        <v>98.8</v>
      </c>
      <c r="K162" s="45">
        <v>100.4</v>
      </c>
      <c r="L162" s="67">
        <v>93.4</v>
      </c>
      <c r="M162" s="67">
        <v>89.8</v>
      </c>
      <c r="N162" s="67">
        <f t="shared" ref="N162:N171" si="49">AVERAGE(J162:M162)</f>
        <v>95.600000000000009</v>
      </c>
      <c r="O162" s="41">
        <f t="shared" ref="O162:O169" si="50">CONVERT(C162,"F","C")</f>
        <v>24.444444444444443</v>
      </c>
      <c r="P162" s="41">
        <f t="shared" ref="P162:P169" si="51">CONVERT(D162,"F","C")</f>
        <v>35.555555555555557</v>
      </c>
    </row>
    <row r="163" spans="1:16" x14ac:dyDescent="0.2">
      <c r="B163" s="1">
        <v>0.58333333333333304</v>
      </c>
      <c r="C163" s="41">
        <v>73</v>
      </c>
      <c r="D163" s="41">
        <v>97</v>
      </c>
      <c r="E163" s="75">
        <v>0.31</v>
      </c>
      <c r="F163" s="66">
        <v>8</v>
      </c>
      <c r="G163" s="66" t="s">
        <v>130</v>
      </c>
      <c r="H163" s="97">
        <v>29.31</v>
      </c>
      <c r="J163" s="45">
        <v>100.8</v>
      </c>
      <c r="K163" s="45">
        <v>102.2</v>
      </c>
      <c r="L163" s="67">
        <v>94.8</v>
      </c>
      <c r="M163" s="67">
        <v>90.9</v>
      </c>
      <c r="N163" s="67">
        <f t="shared" si="49"/>
        <v>97.175000000000011</v>
      </c>
      <c r="O163" s="41">
        <f t="shared" si="50"/>
        <v>22.777777777777779</v>
      </c>
      <c r="P163" s="41">
        <f t="shared" si="51"/>
        <v>36.111111111111107</v>
      </c>
    </row>
    <row r="164" spans="1:16" x14ac:dyDescent="0.2">
      <c r="B164" s="1">
        <v>0.59375</v>
      </c>
      <c r="C164" s="41">
        <v>75</v>
      </c>
      <c r="D164" s="41">
        <v>98</v>
      </c>
      <c r="E164" s="75">
        <v>0.28999999999999998</v>
      </c>
      <c r="F164" s="66">
        <v>7</v>
      </c>
      <c r="G164" s="66" t="s">
        <v>197</v>
      </c>
      <c r="H164" s="97">
        <v>29.3</v>
      </c>
      <c r="J164" s="45">
        <v>101.8</v>
      </c>
      <c r="K164" s="45">
        <v>103.5</v>
      </c>
      <c r="L164" s="67">
        <v>95.2</v>
      </c>
      <c r="M164" s="67">
        <v>92.1</v>
      </c>
      <c r="N164" s="67">
        <f t="shared" si="49"/>
        <v>98.15</v>
      </c>
      <c r="O164" s="41">
        <f t="shared" si="50"/>
        <v>23.888888888888889</v>
      </c>
      <c r="P164" s="41">
        <f t="shared" si="51"/>
        <v>36.666666666666664</v>
      </c>
    </row>
    <row r="165" spans="1:16" x14ac:dyDescent="0.2">
      <c r="B165" s="1">
        <v>0.60416666666666596</v>
      </c>
      <c r="C165" s="41">
        <v>75</v>
      </c>
      <c r="D165" s="41">
        <v>99</v>
      </c>
      <c r="E165" s="75">
        <v>0.3</v>
      </c>
      <c r="F165" s="66">
        <v>9</v>
      </c>
      <c r="G165" s="66" t="s">
        <v>143</v>
      </c>
      <c r="H165" s="97">
        <v>29.29</v>
      </c>
      <c r="J165" s="45">
        <v>102.6</v>
      </c>
      <c r="K165" s="45">
        <v>104.2</v>
      </c>
      <c r="L165" s="67">
        <v>96.1</v>
      </c>
      <c r="M165" s="67">
        <v>92.8</v>
      </c>
      <c r="N165" s="67">
        <f t="shared" si="49"/>
        <v>98.924999999999997</v>
      </c>
      <c r="O165" s="41">
        <f t="shared" si="50"/>
        <v>23.888888888888889</v>
      </c>
      <c r="P165" s="41">
        <f t="shared" si="51"/>
        <v>37.222222222222221</v>
      </c>
    </row>
    <row r="166" spans="1:16" x14ac:dyDescent="0.2">
      <c r="B166" s="1">
        <v>0.61458333333333304</v>
      </c>
      <c r="C166" s="41">
        <v>75</v>
      </c>
      <c r="D166" s="41">
        <v>99</v>
      </c>
      <c r="E166" s="75">
        <v>0.3</v>
      </c>
      <c r="F166" s="66">
        <v>8</v>
      </c>
      <c r="G166" s="66" t="s">
        <v>130</v>
      </c>
      <c r="H166" s="97">
        <v>29.28</v>
      </c>
      <c r="J166" s="45">
        <v>102.9</v>
      </c>
      <c r="K166" s="45">
        <v>104.7</v>
      </c>
      <c r="L166" s="67">
        <v>96.6</v>
      </c>
      <c r="M166" s="67">
        <v>93.4</v>
      </c>
      <c r="N166" s="67">
        <f t="shared" si="49"/>
        <v>99.4</v>
      </c>
      <c r="O166" s="41">
        <f t="shared" si="50"/>
        <v>23.888888888888889</v>
      </c>
      <c r="P166" s="41">
        <f t="shared" si="51"/>
        <v>37.222222222222221</v>
      </c>
    </row>
    <row r="167" spans="1:16" x14ac:dyDescent="0.2">
      <c r="B167" s="1">
        <v>0.625</v>
      </c>
      <c r="C167" s="41">
        <v>76</v>
      </c>
      <c r="D167" s="41">
        <v>100</v>
      </c>
      <c r="E167" s="75">
        <v>0.28999999999999998</v>
      </c>
      <c r="F167" s="66">
        <v>8</v>
      </c>
      <c r="G167" s="66" t="s">
        <v>130</v>
      </c>
      <c r="H167" s="97">
        <v>29.27</v>
      </c>
      <c r="J167" s="45">
        <v>102.9</v>
      </c>
      <c r="K167" s="45">
        <v>106</v>
      </c>
      <c r="L167" s="67">
        <v>97.5</v>
      </c>
      <c r="M167" s="67">
        <v>93.9</v>
      </c>
      <c r="N167" s="67">
        <f t="shared" si="49"/>
        <v>100.07499999999999</v>
      </c>
      <c r="O167" s="41">
        <f t="shared" si="50"/>
        <v>24.444444444444443</v>
      </c>
      <c r="P167" s="41">
        <f t="shared" si="51"/>
        <v>37.777777777777779</v>
      </c>
    </row>
    <row r="168" spans="1:16" x14ac:dyDescent="0.2">
      <c r="B168" s="1">
        <v>0.63541666666666596</v>
      </c>
      <c r="C168" s="41">
        <v>77</v>
      </c>
      <c r="D168" s="41">
        <v>100</v>
      </c>
      <c r="E168" s="75">
        <v>0.28999999999999998</v>
      </c>
      <c r="F168" s="66">
        <v>9</v>
      </c>
      <c r="G168" s="66" t="s">
        <v>130</v>
      </c>
      <c r="H168" s="97">
        <v>29.26</v>
      </c>
      <c r="J168" s="45">
        <v>103.3</v>
      </c>
      <c r="K168" s="3">
        <v>105.6</v>
      </c>
      <c r="L168" s="45">
        <v>97.7</v>
      </c>
      <c r="M168" s="45">
        <v>94.3</v>
      </c>
      <c r="N168" s="67">
        <f t="shared" si="49"/>
        <v>100.22499999999999</v>
      </c>
      <c r="O168" s="41">
        <f t="shared" si="50"/>
        <v>25</v>
      </c>
      <c r="P168" s="41">
        <f t="shared" si="51"/>
        <v>37.777777777777779</v>
      </c>
    </row>
    <row r="169" spans="1:16" x14ac:dyDescent="0.2">
      <c r="B169" s="1">
        <v>0.64583333333333304</v>
      </c>
      <c r="C169" s="41">
        <v>77</v>
      </c>
      <c r="D169" s="41">
        <v>100</v>
      </c>
      <c r="E169" s="75">
        <v>0.28000000000000003</v>
      </c>
      <c r="F169" s="66">
        <v>9</v>
      </c>
      <c r="G169" s="66" t="s">
        <v>130</v>
      </c>
      <c r="H169" s="97">
        <v>29.26</v>
      </c>
      <c r="J169" s="45">
        <v>103.3</v>
      </c>
      <c r="K169" s="45">
        <v>105.6</v>
      </c>
      <c r="L169" s="45">
        <v>97.9</v>
      </c>
      <c r="M169" s="45">
        <v>94.5</v>
      </c>
      <c r="N169" s="67">
        <f t="shared" si="49"/>
        <v>100.32499999999999</v>
      </c>
      <c r="O169" s="41">
        <f t="shared" si="50"/>
        <v>25</v>
      </c>
      <c r="P169" s="41">
        <f t="shared" si="51"/>
        <v>37.777777777777779</v>
      </c>
    </row>
    <row r="170" spans="1:16" x14ac:dyDescent="0.2">
      <c r="B170" s="1">
        <v>0.65625</v>
      </c>
      <c r="C170" s="41">
        <v>77</v>
      </c>
      <c r="D170" s="41">
        <v>101</v>
      </c>
      <c r="E170" s="75">
        <v>0.28999999999999998</v>
      </c>
      <c r="F170" s="66">
        <v>14</v>
      </c>
      <c r="G170" s="66" t="s">
        <v>143</v>
      </c>
      <c r="H170" s="97">
        <v>29.26</v>
      </c>
      <c r="J170" s="45">
        <v>103.1</v>
      </c>
      <c r="K170" s="45">
        <v>105.3</v>
      </c>
      <c r="L170" s="45">
        <v>99</v>
      </c>
      <c r="M170" s="45">
        <v>94.5</v>
      </c>
      <c r="N170" s="67">
        <f t="shared" si="49"/>
        <v>100.47499999999999</v>
      </c>
      <c r="O170" s="41">
        <f t="shared" ref="O170:O177" si="52">CONVERT(C170,"F","C")</f>
        <v>25</v>
      </c>
      <c r="P170" s="41">
        <f t="shared" ref="P170:P177" si="53">CONVERT(D170,"F","C")</f>
        <v>38.333333333333336</v>
      </c>
    </row>
    <row r="171" spans="1:16" x14ac:dyDescent="0.2">
      <c r="B171" s="1">
        <v>0.66666666666666596</v>
      </c>
      <c r="C171" s="41">
        <v>78</v>
      </c>
      <c r="D171" s="41">
        <v>101</v>
      </c>
      <c r="E171" s="75">
        <v>0.28999999999999998</v>
      </c>
      <c r="F171" s="66">
        <v>6</v>
      </c>
      <c r="G171" s="66" t="s">
        <v>130</v>
      </c>
      <c r="H171" s="97">
        <v>29.25</v>
      </c>
      <c r="I171" s="66"/>
      <c r="J171" s="101">
        <v>102.6</v>
      </c>
      <c r="K171" s="45">
        <v>105.4</v>
      </c>
      <c r="L171" s="45">
        <v>99.3</v>
      </c>
      <c r="M171" s="45">
        <v>94.5</v>
      </c>
      <c r="N171" s="67">
        <f t="shared" si="49"/>
        <v>100.45</v>
      </c>
      <c r="O171" s="41">
        <f t="shared" si="52"/>
        <v>25.555555555555554</v>
      </c>
      <c r="P171" s="41">
        <f t="shared" si="53"/>
        <v>38.333333333333336</v>
      </c>
    </row>
    <row r="172" spans="1:16" x14ac:dyDescent="0.2">
      <c r="B172" s="1">
        <v>0.67708333333333304</v>
      </c>
      <c r="C172" s="41">
        <v>78</v>
      </c>
      <c r="D172" s="41">
        <v>98</v>
      </c>
      <c r="E172" s="75">
        <v>0.31</v>
      </c>
      <c r="F172" s="66">
        <v>8</v>
      </c>
      <c r="G172" s="66" t="s">
        <v>196</v>
      </c>
      <c r="H172" s="97">
        <v>29.25</v>
      </c>
      <c r="J172" s="45">
        <v>98.1</v>
      </c>
      <c r="K172" s="45">
        <v>104.2</v>
      </c>
      <c r="L172" s="45">
        <v>97.3</v>
      </c>
      <c r="M172" s="45">
        <v>93.9</v>
      </c>
      <c r="N172" s="67">
        <f t="shared" ref="N172:N173" si="54">AVERAGE(J172:M172)</f>
        <v>98.375</v>
      </c>
      <c r="O172" s="41">
        <f>CONVERT(C172,"F","C")</f>
        <v>25.555555555555554</v>
      </c>
      <c r="P172" s="41">
        <f>CONVERT(D172,"F","C")</f>
        <v>36.666666666666664</v>
      </c>
    </row>
    <row r="173" spans="1:16" x14ac:dyDescent="0.2">
      <c r="B173" s="1">
        <v>0.687499999999999</v>
      </c>
      <c r="C173" s="41">
        <v>78</v>
      </c>
      <c r="D173" s="41">
        <v>98</v>
      </c>
      <c r="E173" s="75">
        <v>0.32</v>
      </c>
      <c r="F173" s="66">
        <v>10</v>
      </c>
      <c r="G173" s="66" t="s">
        <v>130</v>
      </c>
      <c r="H173" s="72">
        <v>29.25</v>
      </c>
      <c r="J173" s="45">
        <v>98.1</v>
      </c>
      <c r="K173" s="45">
        <v>103.5</v>
      </c>
      <c r="L173" s="45">
        <v>97.2</v>
      </c>
      <c r="M173" s="45">
        <v>93.7</v>
      </c>
      <c r="N173" s="67">
        <f t="shared" si="54"/>
        <v>98.125</v>
      </c>
      <c r="O173" s="41">
        <f>CONVERT(C173,"F","C")</f>
        <v>25.555555555555554</v>
      </c>
      <c r="P173" s="41">
        <f>CONVERT(D173,"F","C")</f>
        <v>36.666666666666664</v>
      </c>
    </row>
    <row r="174" spans="1:16" x14ac:dyDescent="0.2">
      <c r="N174" s="67"/>
      <c r="O174" s="41"/>
      <c r="P174" s="41"/>
    </row>
    <row r="175" spans="1:16" x14ac:dyDescent="0.2">
      <c r="A175" s="21">
        <v>46095</v>
      </c>
      <c r="B175" s="6" t="s">
        <v>2</v>
      </c>
      <c r="C175" s="6" t="s">
        <v>0</v>
      </c>
      <c r="D175" s="87" t="s">
        <v>1</v>
      </c>
      <c r="E175" s="100" t="s">
        <v>156</v>
      </c>
      <c r="F175" s="6" t="s">
        <v>32</v>
      </c>
      <c r="G175" s="6" t="s">
        <v>217</v>
      </c>
      <c r="H175" s="33" t="s">
        <v>157</v>
      </c>
      <c r="I175" s="44"/>
      <c r="J175" s="142" t="s">
        <v>338</v>
      </c>
      <c r="K175" s="142" t="s">
        <v>353</v>
      </c>
      <c r="L175" s="142" t="s">
        <v>637</v>
      </c>
      <c r="M175" s="142" t="s">
        <v>445</v>
      </c>
      <c r="N175" s="33" t="s">
        <v>368</v>
      </c>
      <c r="O175" s="142" t="s">
        <v>561</v>
      </c>
      <c r="P175" s="142" t="s">
        <v>562</v>
      </c>
    </row>
    <row r="176" spans="1:16" x14ac:dyDescent="0.2">
      <c r="B176" s="2">
        <v>0.34375</v>
      </c>
      <c r="C176" s="41">
        <v>58</v>
      </c>
      <c r="D176" s="41">
        <v>58.5</v>
      </c>
      <c r="E176" s="75">
        <v>0.85</v>
      </c>
      <c r="F176" s="66">
        <v>3</v>
      </c>
      <c r="G176" s="66" t="s">
        <v>143</v>
      </c>
      <c r="H176" s="97">
        <v>29.28</v>
      </c>
      <c r="J176" s="45">
        <v>53.4</v>
      </c>
      <c r="K176" s="45">
        <v>58.6</v>
      </c>
      <c r="L176" s="67">
        <v>62.4</v>
      </c>
      <c r="M176" s="67">
        <v>59.4</v>
      </c>
      <c r="N176" s="67">
        <f t="shared" ref="N176:N177" si="55">AVERAGE(J176:M176)</f>
        <v>58.45</v>
      </c>
      <c r="O176" s="41">
        <f t="shared" si="52"/>
        <v>14.444444444444445</v>
      </c>
      <c r="P176" s="41">
        <f t="shared" si="53"/>
        <v>14.722222222222221</v>
      </c>
    </row>
    <row r="177" spans="2:16" x14ac:dyDescent="0.2">
      <c r="B177" s="2">
        <v>0.35416666666666669</v>
      </c>
      <c r="C177" s="41">
        <v>59</v>
      </c>
      <c r="D177" s="41">
        <v>58.9</v>
      </c>
      <c r="E177" s="75">
        <v>0.85</v>
      </c>
      <c r="F177" s="66">
        <v>10</v>
      </c>
      <c r="G177" s="66" t="s">
        <v>130</v>
      </c>
      <c r="H177" s="97">
        <v>29.28</v>
      </c>
      <c r="J177" s="45">
        <v>53.8</v>
      </c>
      <c r="K177" s="45">
        <v>59</v>
      </c>
      <c r="L177" s="67">
        <v>62.96</v>
      </c>
      <c r="M177" s="67">
        <v>59.7</v>
      </c>
      <c r="N177" s="67">
        <f t="shared" si="55"/>
        <v>58.864999999999995</v>
      </c>
      <c r="O177" s="41">
        <f t="shared" si="52"/>
        <v>15</v>
      </c>
      <c r="P177" s="41">
        <f t="shared" si="53"/>
        <v>14.944444444444443</v>
      </c>
    </row>
    <row r="178" spans="2:16" x14ac:dyDescent="0.2">
      <c r="B178" s="2">
        <v>0.36458333333333331</v>
      </c>
      <c r="C178" s="41">
        <v>59</v>
      </c>
      <c r="D178" s="41">
        <v>59</v>
      </c>
      <c r="E178" s="75">
        <v>0.84</v>
      </c>
      <c r="F178" s="66">
        <v>12</v>
      </c>
      <c r="G178" s="66" t="s">
        <v>197</v>
      </c>
      <c r="H178" s="97">
        <v>29.28</v>
      </c>
      <c r="J178" s="45">
        <v>54.3</v>
      </c>
      <c r="K178" s="45">
        <v>59.4</v>
      </c>
      <c r="L178" s="67">
        <v>63.7</v>
      </c>
      <c r="M178" s="67">
        <v>60.1</v>
      </c>
      <c r="N178" s="67">
        <f>AVERAGE(J178:M178)</f>
        <v>59.374999999999993</v>
      </c>
      <c r="O178" s="41">
        <f t="shared" ref="O178:O212" si="56">CONVERT(C178,"F","C")</f>
        <v>15</v>
      </c>
      <c r="P178" s="41">
        <f t="shared" ref="P178:P212" si="57">CONVERT(D178,"F","C")</f>
        <v>15</v>
      </c>
    </row>
    <row r="179" spans="2:16" x14ac:dyDescent="0.2">
      <c r="B179" s="2">
        <v>0.375</v>
      </c>
      <c r="C179" s="41">
        <v>59</v>
      </c>
      <c r="D179" s="41">
        <v>60</v>
      </c>
      <c r="E179" s="75">
        <v>0.83</v>
      </c>
      <c r="F179" s="66">
        <v>6</v>
      </c>
      <c r="G179" s="66" t="s">
        <v>130</v>
      </c>
      <c r="H179" s="97" t="s">
        <v>638</v>
      </c>
      <c r="J179" s="45">
        <v>55</v>
      </c>
      <c r="K179" s="45">
        <v>59.9</v>
      </c>
      <c r="L179" s="67">
        <v>64.2</v>
      </c>
      <c r="M179" s="67">
        <v>60.8</v>
      </c>
      <c r="N179" s="67">
        <f t="shared" ref="N179:N181" si="58">AVERAGE(J179:M179)</f>
        <v>59.975000000000009</v>
      </c>
      <c r="O179" s="41">
        <f t="shared" si="56"/>
        <v>15</v>
      </c>
      <c r="P179" s="41">
        <f t="shared" si="57"/>
        <v>15.555555555555555</v>
      </c>
    </row>
    <row r="180" spans="2:16" x14ac:dyDescent="0.2">
      <c r="B180" s="2">
        <v>0.38541666666666674</v>
      </c>
      <c r="C180" s="41">
        <v>60</v>
      </c>
      <c r="D180" s="41">
        <v>60</v>
      </c>
      <c r="E180" s="75">
        <v>0.82</v>
      </c>
      <c r="F180" s="66">
        <v>13</v>
      </c>
      <c r="G180" s="66" t="s">
        <v>130</v>
      </c>
      <c r="H180" s="97">
        <v>29.28</v>
      </c>
      <c r="J180" s="45">
        <v>55.8</v>
      </c>
      <c r="K180" s="45">
        <v>60.1</v>
      </c>
      <c r="L180" s="67">
        <v>64.599999999999994</v>
      </c>
      <c r="M180" s="67">
        <v>61.3</v>
      </c>
      <c r="N180" s="67">
        <f t="shared" si="58"/>
        <v>60.45</v>
      </c>
      <c r="O180" s="41">
        <f t="shared" si="56"/>
        <v>15.555555555555555</v>
      </c>
      <c r="P180" s="41">
        <f t="shared" si="57"/>
        <v>15.555555555555555</v>
      </c>
    </row>
    <row r="181" spans="2:16" x14ac:dyDescent="0.2">
      <c r="B181" s="2">
        <v>0.39583333333333343</v>
      </c>
      <c r="C181" s="41">
        <v>61</v>
      </c>
      <c r="D181" s="41">
        <v>61</v>
      </c>
      <c r="E181" s="75">
        <v>0.8</v>
      </c>
      <c r="F181" s="66">
        <v>10</v>
      </c>
      <c r="G181" s="66" t="s">
        <v>130</v>
      </c>
      <c r="H181" s="97">
        <v>29.28</v>
      </c>
      <c r="J181" s="45">
        <v>57.9</v>
      </c>
      <c r="K181" s="45">
        <v>60.3</v>
      </c>
      <c r="L181" s="67">
        <v>64</v>
      </c>
      <c r="M181" s="67">
        <v>63.3</v>
      </c>
      <c r="N181" s="67">
        <f t="shared" si="58"/>
        <v>61.375</v>
      </c>
      <c r="O181" s="41">
        <f t="shared" si="56"/>
        <v>16.111111111111111</v>
      </c>
      <c r="P181" s="41">
        <f t="shared" si="57"/>
        <v>16.111111111111111</v>
      </c>
    </row>
    <row r="182" spans="2:16" x14ac:dyDescent="0.2">
      <c r="B182" s="2">
        <v>0.40625</v>
      </c>
      <c r="C182" s="41">
        <v>62</v>
      </c>
      <c r="D182" s="41">
        <v>63</v>
      </c>
      <c r="E182" s="75">
        <v>0.79</v>
      </c>
      <c r="F182" s="66">
        <v>2</v>
      </c>
      <c r="G182" s="66" t="s">
        <v>130</v>
      </c>
      <c r="H182" s="97">
        <v>29.28</v>
      </c>
      <c r="J182" s="45">
        <v>60.8</v>
      </c>
      <c r="K182" s="3">
        <v>60.6</v>
      </c>
      <c r="L182" s="45">
        <v>64.2</v>
      </c>
      <c r="M182" s="45">
        <v>64.8</v>
      </c>
      <c r="N182" s="67">
        <f t="shared" ref="N182:N211" si="59">AVERAGE(J182:M182)</f>
        <v>62.600000000000009</v>
      </c>
      <c r="O182" s="41">
        <f t="shared" si="56"/>
        <v>16.666666666666668</v>
      </c>
      <c r="P182" s="41">
        <f t="shared" si="57"/>
        <v>17.222222222222221</v>
      </c>
    </row>
    <row r="183" spans="2:16" x14ac:dyDescent="0.2">
      <c r="B183" s="2">
        <v>0.4166666666666668</v>
      </c>
      <c r="C183" s="41">
        <v>64</v>
      </c>
      <c r="D183" s="41">
        <v>64</v>
      </c>
      <c r="E183" s="75">
        <v>0.75</v>
      </c>
      <c r="F183" s="66">
        <v>6</v>
      </c>
      <c r="G183" s="66" t="s">
        <v>130</v>
      </c>
      <c r="H183" s="97">
        <v>29.28</v>
      </c>
      <c r="J183" s="45">
        <v>64.599999999999994</v>
      </c>
      <c r="K183" s="45">
        <v>61.3</v>
      </c>
      <c r="L183" s="45">
        <v>64.8</v>
      </c>
      <c r="M183" s="45">
        <v>66.900000000000006</v>
      </c>
      <c r="N183" s="67">
        <f t="shared" si="59"/>
        <v>64.400000000000006</v>
      </c>
      <c r="O183" s="41">
        <f t="shared" si="56"/>
        <v>17.777777777777779</v>
      </c>
      <c r="P183" s="41">
        <f t="shared" si="57"/>
        <v>17.777777777777779</v>
      </c>
    </row>
    <row r="184" spans="2:16" x14ac:dyDescent="0.2">
      <c r="B184" s="2">
        <v>0.42708333333333354</v>
      </c>
      <c r="C184" s="41">
        <v>64</v>
      </c>
      <c r="D184" s="41">
        <v>67</v>
      </c>
      <c r="E184" s="75">
        <v>0.75</v>
      </c>
      <c r="F184" s="66">
        <v>8</v>
      </c>
      <c r="G184" s="66" t="s">
        <v>130</v>
      </c>
      <c r="H184" s="97">
        <v>29.29</v>
      </c>
      <c r="J184" s="45">
        <v>68.2</v>
      </c>
      <c r="K184" s="45">
        <v>62.1</v>
      </c>
      <c r="L184" s="45">
        <v>68.900000000000006</v>
      </c>
      <c r="M184" s="45">
        <v>68.900000000000006</v>
      </c>
      <c r="N184" s="67">
        <f t="shared" si="59"/>
        <v>67.025000000000006</v>
      </c>
      <c r="O184" s="41">
        <f t="shared" si="56"/>
        <v>17.777777777777779</v>
      </c>
      <c r="P184" s="41">
        <f t="shared" si="57"/>
        <v>19.444444444444443</v>
      </c>
    </row>
    <row r="185" spans="2:16" x14ac:dyDescent="0.2">
      <c r="B185" s="2">
        <v>0.4375</v>
      </c>
      <c r="C185" s="41">
        <v>64</v>
      </c>
      <c r="D185" s="41">
        <v>69</v>
      </c>
      <c r="E185" s="75">
        <v>0.74</v>
      </c>
      <c r="F185" s="66">
        <v>10</v>
      </c>
      <c r="G185" s="66" t="s">
        <v>130</v>
      </c>
      <c r="H185" s="97">
        <v>29.29</v>
      </c>
      <c r="I185" s="66"/>
      <c r="J185" s="101">
        <v>71.400000000000006</v>
      </c>
      <c r="K185" s="45">
        <v>62.8</v>
      </c>
      <c r="L185" s="45">
        <v>71.2</v>
      </c>
      <c r="M185" s="45">
        <v>70.5</v>
      </c>
      <c r="N185" s="67">
        <f t="shared" si="59"/>
        <v>68.974999999999994</v>
      </c>
      <c r="O185" s="41">
        <f t="shared" si="56"/>
        <v>17.777777777777779</v>
      </c>
      <c r="P185" s="41">
        <f t="shared" si="57"/>
        <v>20.555555555555554</v>
      </c>
    </row>
    <row r="186" spans="2:16" x14ac:dyDescent="0.2">
      <c r="B186" s="2">
        <v>0.44791666666666691</v>
      </c>
      <c r="C186" s="41">
        <v>65</v>
      </c>
      <c r="D186" s="41">
        <v>71</v>
      </c>
      <c r="E186" s="75">
        <v>0.74</v>
      </c>
      <c r="F186" s="66">
        <v>6</v>
      </c>
      <c r="G186" s="66" t="s">
        <v>130</v>
      </c>
      <c r="H186" s="97">
        <v>29.29</v>
      </c>
      <c r="J186" s="45">
        <v>72.900000000000006</v>
      </c>
      <c r="K186" s="45">
        <v>65.8</v>
      </c>
      <c r="L186" s="45">
        <v>73.8</v>
      </c>
      <c r="M186" s="45">
        <v>72.5</v>
      </c>
      <c r="N186" s="67">
        <f t="shared" si="59"/>
        <v>71.25</v>
      </c>
      <c r="O186" s="41">
        <f t="shared" si="56"/>
        <v>18.333333333333332</v>
      </c>
      <c r="P186" s="41">
        <f t="shared" si="57"/>
        <v>21.666666666666668</v>
      </c>
    </row>
    <row r="187" spans="2:16" x14ac:dyDescent="0.2">
      <c r="B187" s="2">
        <v>0.45833333333333359</v>
      </c>
      <c r="C187" s="41">
        <v>64</v>
      </c>
      <c r="D187" s="41">
        <v>74</v>
      </c>
      <c r="E187" s="75">
        <v>0.74</v>
      </c>
      <c r="F187" s="66">
        <v>6</v>
      </c>
      <c r="G187" s="66" t="s">
        <v>130</v>
      </c>
      <c r="H187" s="72">
        <v>29.29</v>
      </c>
      <c r="J187" s="45">
        <v>76.3</v>
      </c>
      <c r="K187" s="45">
        <v>72.3</v>
      </c>
      <c r="L187" s="45">
        <v>75.400000000000006</v>
      </c>
      <c r="M187" s="45">
        <v>73.900000000000006</v>
      </c>
      <c r="N187" s="67">
        <f t="shared" si="59"/>
        <v>74.474999999999994</v>
      </c>
      <c r="O187" s="41">
        <f t="shared" si="56"/>
        <v>17.777777777777779</v>
      </c>
      <c r="P187" s="41">
        <f t="shared" si="57"/>
        <v>23.333333333333332</v>
      </c>
    </row>
    <row r="188" spans="2:16" x14ac:dyDescent="0.2">
      <c r="B188" s="2">
        <v>0.46875</v>
      </c>
      <c r="C188" s="41">
        <v>66</v>
      </c>
      <c r="D188" s="41">
        <v>77</v>
      </c>
      <c r="E188" s="75">
        <v>0.72</v>
      </c>
      <c r="F188" s="66">
        <v>7</v>
      </c>
      <c r="G188" s="66" t="s">
        <v>130</v>
      </c>
      <c r="H188" s="97">
        <v>29.29</v>
      </c>
      <c r="J188" s="45">
        <v>79</v>
      </c>
      <c r="K188" s="45">
        <v>76.5</v>
      </c>
      <c r="L188" s="45">
        <v>77.2</v>
      </c>
      <c r="M188" s="45">
        <v>75.7</v>
      </c>
      <c r="N188" s="67">
        <f t="shared" ref="N188" si="60">AVERAGE(J188:M188)</f>
        <v>77.099999999999994</v>
      </c>
      <c r="O188" s="41">
        <f t="shared" ref="O188" si="61">CONVERT(C188,"F","C")</f>
        <v>18.888888888888889</v>
      </c>
      <c r="P188" s="41">
        <f t="shared" ref="P188" si="62">CONVERT(D188,"F","C")</f>
        <v>25</v>
      </c>
    </row>
    <row r="189" spans="2:16" x14ac:dyDescent="0.2">
      <c r="B189" s="1">
        <v>0.55208333333333304</v>
      </c>
      <c r="C189" s="41">
        <v>72</v>
      </c>
      <c r="D189" s="41">
        <v>94</v>
      </c>
      <c r="E189" s="75">
        <v>0.57999999999999996</v>
      </c>
      <c r="F189" s="41">
        <v>9</v>
      </c>
      <c r="G189" s="66" t="s">
        <v>130</v>
      </c>
      <c r="H189" s="72">
        <v>29.25</v>
      </c>
      <c r="J189" s="45">
        <v>97.2</v>
      </c>
      <c r="K189" s="45">
        <v>99</v>
      </c>
      <c r="L189" s="45">
        <v>91.8</v>
      </c>
      <c r="M189" s="45">
        <v>89.6</v>
      </c>
      <c r="N189" s="67">
        <f t="shared" si="59"/>
        <v>94.4</v>
      </c>
      <c r="O189" s="41">
        <f t="shared" si="56"/>
        <v>22.222222222222221</v>
      </c>
      <c r="P189" s="41">
        <f t="shared" si="57"/>
        <v>34.444444444444443</v>
      </c>
    </row>
    <row r="190" spans="2:16" x14ac:dyDescent="0.2">
      <c r="B190" s="1">
        <v>0.5625</v>
      </c>
      <c r="C190" s="41">
        <v>75</v>
      </c>
      <c r="D190" s="41">
        <v>96</v>
      </c>
      <c r="E190" s="75">
        <v>0.52</v>
      </c>
      <c r="F190" s="66">
        <v>5</v>
      </c>
      <c r="G190" s="66" t="s">
        <v>130</v>
      </c>
      <c r="H190" s="72">
        <v>29.23</v>
      </c>
      <c r="J190" s="45">
        <v>98.6</v>
      </c>
      <c r="K190" s="45">
        <v>100.6</v>
      </c>
      <c r="L190" s="45">
        <v>93</v>
      </c>
      <c r="M190" s="45">
        <v>91</v>
      </c>
      <c r="N190" s="67">
        <f t="shared" si="59"/>
        <v>95.8</v>
      </c>
      <c r="O190" s="41">
        <f t="shared" si="56"/>
        <v>23.888888888888889</v>
      </c>
      <c r="P190" s="41">
        <f t="shared" si="57"/>
        <v>35.555555555555557</v>
      </c>
    </row>
    <row r="191" spans="2:16" x14ac:dyDescent="0.2">
      <c r="B191" s="1">
        <v>0.57291666666666696</v>
      </c>
      <c r="C191" s="41">
        <v>77</v>
      </c>
      <c r="D191" s="41">
        <v>98</v>
      </c>
      <c r="E191" s="75">
        <v>0.48</v>
      </c>
      <c r="F191" s="66">
        <v>17</v>
      </c>
      <c r="G191" s="66" t="s">
        <v>130</v>
      </c>
      <c r="H191" s="72">
        <v>29.28</v>
      </c>
      <c r="J191" s="45">
        <v>101.1</v>
      </c>
      <c r="K191" s="45">
        <v>102.4</v>
      </c>
      <c r="L191" s="45">
        <v>95</v>
      </c>
      <c r="M191" s="45">
        <v>92.8</v>
      </c>
      <c r="N191" s="67">
        <f t="shared" si="59"/>
        <v>97.825000000000003</v>
      </c>
      <c r="O191" s="41">
        <f t="shared" si="56"/>
        <v>25</v>
      </c>
      <c r="P191" s="41">
        <f t="shared" si="57"/>
        <v>36.666666666666664</v>
      </c>
    </row>
    <row r="192" spans="2:16" x14ac:dyDescent="0.2">
      <c r="B192" s="1">
        <v>0.58333333333333304</v>
      </c>
      <c r="C192" s="41">
        <v>77</v>
      </c>
      <c r="D192" s="41">
        <v>98</v>
      </c>
      <c r="E192" s="75">
        <v>0.49</v>
      </c>
      <c r="F192" s="66">
        <v>7</v>
      </c>
      <c r="G192" s="66" t="s">
        <v>130</v>
      </c>
      <c r="H192" s="72">
        <v>29.21</v>
      </c>
      <c r="J192" s="45">
        <v>101.5</v>
      </c>
      <c r="K192" s="45">
        <v>102.9</v>
      </c>
      <c r="L192" s="45">
        <v>95</v>
      </c>
      <c r="M192" s="45">
        <v>93.2</v>
      </c>
      <c r="N192" s="67">
        <f t="shared" si="59"/>
        <v>98.149999999999991</v>
      </c>
      <c r="O192" s="41">
        <f t="shared" si="56"/>
        <v>25</v>
      </c>
      <c r="P192" s="41">
        <f t="shared" si="57"/>
        <v>36.666666666666664</v>
      </c>
    </row>
    <row r="193" spans="1:16" x14ac:dyDescent="0.2">
      <c r="B193" s="1">
        <v>0.59375</v>
      </c>
      <c r="C193" s="41">
        <v>78</v>
      </c>
      <c r="D193" s="41">
        <v>100</v>
      </c>
      <c r="E193" s="75">
        <v>0.48</v>
      </c>
      <c r="F193" s="41">
        <v>16</v>
      </c>
      <c r="G193" s="66" t="s">
        <v>130</v>
      </c>
      <c r="H193" s="72">
        <v>29.2</v>
      </c>
      <c r="J193" s="45">
        <v>102.7</v>
      </c>
      <c r="K193" s="45">
        <v>104.4</v>
      </c>
      <c r="L193" s="45">
        <v>96.3</v>
      </c>
      <c r="M193" s="45">
        <v>94.5</v>
      </c>
      <c r="N193" s="67">
        <f t="shared" si="59"/>
        <v>99.475000000000009</v>
      </c>
      <c r="O193" s="41">
        <f t="shared" si="56"/>
        <v>25.555555555555554</v>
      </c>
      <c r="P193" s="41">
        <f t="shared" si="57"/>
        <v>37.777777777777779</v>
      </c>
    </row>
    <row r="194" spans="1:16" x14ac:dyDescent="0.2">
      <c r="B194" s="1">
        <v>0.60416666666666596</v>
      </c>
      <c r="C194" s="41">
        <v>79</v>
      </c>
      <c r="D194" s="41">
        <v>100</v>
      </c>
      <c r="E194" s="75">
        <v>0.48</v>
      </c>
      <c r="F194" s="41">
        <v>11</v>
      </c>
      <c r="G194" s="66" t="s">
        <v>130</v>
      </c>
      <c r="H194" s="72">
        <v>29.19</v>
      </c>
      <c r="J194" s="45">
        <v>103.3</v>
      </c>
      <c r="K194" s="45">
        <v>104.7</v>
      </c>
      <c r="L194" s="45">
        <v>97.2</v>
      </c>
      <c r="M194" s="45">
        <v>95</v>
      </c>
      <c r="N194" s="67">
        <f t="shared" si="59"/>
        <v>100.05</v>
      </c>
      <c r="O194" s="41">
        <f t="shared" si="56"/>
        <v>26.111111111111111</v>
      </c>
      <c r="P194" s="41">
        <f t="shared" si="57"/>
        <v>37.777777777777779</v>
      </c>
    </row>
    <row r="195" spans="1:16" x14ac:dyDescent="0.2">
      <c r="B195" s="1">
        <v>0.61458333333333304</v>
      </c>
      <c r="C195" s="41">
        <v>79</v>
      </c>
      <c r="D195" s="41">
        <v>101</v>
      </c>
      <c r="E195" s="75">
        <v>0.48</v>
      </c>
      <c r="F195" s="41">
        <v>9</v>
      </c>
      <c r="G195" s="66" t="s">
        <v>130</v>
      </c>
      <c r="H195" s="72">
        <v>29.17</v>
      </c>
      <c r="I195" s="26"/>
      <c r="J195" s="45">
        <v>104.2</v>
      </c>
      <c r="K195" s="45">
        <v>105.8</v>
      </c>
      <c r="L195" s="45">
        <v>97.7</v>
      </c>
      <c r="M195" s="45">
        <v>95.9</v>
      </c>
      <c r="N195" s="67">
        <f t="shared" si="59"/>
        <v>100.9</v>
      </c>
      <c r="O195" s="41">
        <f t="shared" si="56"/>
        <v>26.111111111111111</v>
      </c>
      <c r="P195" s="41">
        <f t="shared" si="57"/>
        <v>38.333333333333336</v>
      </c>
    </row>
    <row r="196" spans="1:16" x14ac:dyDescent="0.2">
      <c r="B196" s="1">
        <v>0.625</v>
      </c>
      <c r="C196" s="41">
        <v>80</v>
      </c>
      <c r="D196" s="41">
        <v>102</v>
      </c>
      <c r="E196" s="75">
        <v>0.48</v>
      </c>
      <c r="F196" s="41">
        <v>8</v>
      </c>
      <c r="G196" s="66" t="s">
        <v>130</v>
      </c>
      <c r="H196" s="72">
        <v>29.17</v>
      </c>
      <c r="I196" s="26"/>
      <c r="J196" s="45">
        <v>104.9</v>
      </c>
      <c r="K196" s="45">
        <v>106.5</v>
      </c>
      <c r="L196" s="45">
        <v>98.8</v>
      </c>
      <c r="M196" s="45">
        <v>96.3</v>
      </c>
      <c r="N196" s="67">
        <f t="shared" si="59"/>
        <v>101.625</v>
      </c>
      <c r="O196" s="41">
        <f t="shared" si="56"/>
        <v>26.666666666666664</v>
      </c>
      <c r="P196" s="41">
        <f t="shared" si="57"/>
        <v>38.888888888888886</v>
      </c>
    </row>
    <row r="197" spans="1:16" x14ac:dyDescent="0.2">
      <c r="B197" s="1">
        <v>0.63541666666666596</v>
      </c>
      <c r="C197" s="41">
        <v>80</v>
      </c>
      <c r="D197" s="41">
        <v>101</v>
      </c>
      <c r="E197" s="75">
        <v>0.48</v>
      </c>
      <c r="F197" s="41">
        <v>11</v>
      </c>
      <c r="G197" s="66" t="s">
        <v>130</v>
      </c>
      <c r="H197" s="72">
        <v>29.16</v>
      </c>
      <c r="I197" s="26"/>
      <c r="J197" s="45">
        <v>104.2</v>
      </c>
      <c r="K197" s="45">
        <v>105.8</v>
      </c>
      <c r="L197" s="45">
        <v>97.7</v>
      </c>
      <c r="M197" s="45">
        <v>95.9</v>
      </c>
      <c r="N197" s="67">
        <f t="shared" si="59"/>
        <v>100.9</v>
      </c>
      <c r="O197" s="41">
        <f t="shared" si="56"/>
        <v>26.666666666666664</v>
      </c>
      <c r="P197" s="41">
        <f t="shared" si="57"/>
        <v>38.333333333333336</v>
      </c>
    </row>
    <row r="198" spans="1:16" x14ac:dyDescent="0.2">
      <c r="B198" s="1">
        <v>0.64583333333333304</v>
      </c>
      <c r="C198" s="41">
        <v>81</v>
      </c>
      <c r="D198" s="41">
        <v>102</v>
      </c>
      <c r="E198" s="75">
        <v>0.46</v>
      </c>
      <c r="F198" s="41">
        <v>13</v>
      </c>
      <c r="G198" s="66" t="s">
        <v>130</v>
      </c>
      <c r="H198" s="72">
        <v>29.15</v>
      </c>
      <c r="I198" s="26"/>
      <c r="J198" s="45">
        <v>104.7</v>
      </c>
      <c r="K198" s="45">
        <v>107.2</v>
      </c>
      <c r="L198" s="45">
        <v>99.9</v>
      </c>
      <c r="M198" s="45">
        <v>96.6</v>
      </c>
      <c r="N198" s="67">
        <f t="shared" si="59"/>
        <v>102.1</v>
      </c>
      <c r="O198" s="41">
        <f t="shared" si="56"/>
        <v>27.222222222222221</v>
      </c>
      <c r="P198" s="41">
        <f t="shared" si="57"/>
        <v>38.888888888888886</v>
      </c>
    </row>
    <row r="199" spans="1:16" x14ac:dyDescent="0.2">
      <c r="B199" s="1">
        <v>0.65625</v>
      </c>
      <c r="C199" s="41">
        <v>81</v>
      </c>
      <c r="D199" s="41">
        <v>102</v>
      </c>
      <c r="E199" s="75">
        <v>0.46</v>
      </c>
      <c r="F199" s="41">
        <v>5</v>
      </c>
      <c r="G199" s="66" t="s">
        <v>130</v>
      </c>
      <c r="H199" s="72">
        <v>29.14</v>
      </c>
      <c r="I199" s="26"/>
      <c r="J199" s="45">
        <v>103.6</v>
      </c>
      <c r="K199" s="45">
        <v>107.2</v>
      </c>
      <c r="L199" s="45">
        <v>100.9</v>
      </c>
      <c r="M199" s="45">
        <v>96.6</v>
      </c>
      <c r="N199" s="67">
        <f t="shared" si="59"/>
        <v>102.07500000000002</v>
      </c>
      <c r="O199" s="41">
        <f t="shared" si="56"/>
        <v>27.222222222222221</v>
      </c>
      <c r="P199" s="41">
        <f t="shared" si="57"/>
        <v>38.888888888888886</v>
      </c>
    </row>
    <row r="200" spans="1:16" x14ac:dyDescent="0.2">
      <c r="B200" s="1">
        <v>0.66666666666666596</v>
      </c>
      <c r="C200" s="41">
        <v>81</v>
      </c>
      <c r="D200" s="41">
        <v>101</v>
      </c>
      <c r="E200" s="75">
        <v>0.44</v>
      </c>
      <c r="F200" s="41">
        <v>13</v>
      </c>
      <c r="G200" s="66" t="s">
        <v>130</v>
      </c>
      <c r="H200" s="72">
        <v>29.13</v>
      </c>
      <c r="J200" s="45">
        <v>102.6</v>
      </c>
      <c r="K200" s="45">
        <v>105.6</v>
      </c>
      <c r="L200" s="45">
        <v>99.3</v>
      </c>
      <c r="M200" s="45">
        <v>95.9</v>
      </c>
      <c r="N200" s="67">
        <f t="shared" si="59"/>
        <v>100.85</v>
      </c>
      <c r="O200" s="41">
        <f t="shared" si="56"/>
        <v>27.222222222222221</v>
      </c>
      <c r="P200" s="41">
        <f t="shared" si="57"/>
        <v>38.333333333333336</v>
      </c>
    </row>
    <row r="201" spans="1:16" x14ac:dyDescent="0.2">
      <c r="B201" s="1">
        <v>0.67222222222222228</v>
      </c>
      <c r="C201" s="41">
        <v>81</v>
      </c>
      <c r="D201" s="41">
        <v>99</v>
      </c>
      <c r="E201" s="75">
        <v>0.45</v>
      </c>
      <c r="F201" s="41">
        <v>16</v>
      </c>
      <c r="G201" s="66" t="s">
        <v>130</v>
      </c>
      <c r="H201" s="72">
        <v>29.13</v>
      </c>
      <c r="I201" s="26"/>
      <c r="J201" s="45">
        <v>100.2</v>
      </c>
      <c r="K201" s="45">
        <v>104.7</v>
      </c>
      <c r="L201" s="45">
        <v>97.7</v>
      </c>
      <c r="M201" s="45">
        <v>94.6</v>
      </c>
      <c r="N201" s="67">
        <f t="shared" ref="N201" si="63">AVERAGE(J201:M201)</f>
        <v>99.300000000000011</v>
      </c>
      <c r="O201" s="41">
        <f t="shared" ref="O201" si="64">CONVERT(C201,"F","C")</f>
        <v>27.222222222222221</v>
      </c>
      <c r="P201" s="41">
        <f t="shared" ref="P201" si="65">CONVERT(D201,"F","C")</f>
        <v>37.222222222222221</v>
      </c>
    </row>
    <row r="202" spans="1:16" x14ac:dyDescent="0.2">
      <c r="N202" s="67"/>
      <c r="O202" s="41"/>
      <c r="P202" s="41"/>
    </row>
    <row r="203" spans="1:16" x14ac:dyDescent="0.2">
      <c r="A203" s="21">
        <v>46096</v>
      </c>
      <c r="B203" s="6" t="s">
        <v>2</v>
      </c>
      <c r="C203" s="6" t="s">
        <v>0</v>
      </c>
      <c r="D203" s="87" t="s">
        <v>1</v>
      </c>
      <c r="E203" s="100" t="s">
        <v>156</v>
      </c>
      <c r="F203" s="6" t="s">
        <v>32</v>
      </c>
      <c r="G203" s="6" t="s">
        <v>217</v>
      </c>
      <c r="H203" s="33" t="s">
        <v>157</v>
      </c>
      <c r="I203" s="44"/>
      <c r="J203" s="142" t="s">
        <v>338</v>
      </c>
      <c r="K203" s="142" t="s">
        <v>353</v>
      </c>
      <c r="L203" s="142" t="s">
        <v>637</v>
      </c>
      <c r="M203" s="142" t="s">
        <v>445</v>
      </c>
      <c r="N203" s="33" t="s">
        <v>368</v>
      </c>
      <c r="O203" s="142" t="s">
        <v>561</v>
      </c>
      <c r="P203" s="142" t="s">
        <v>562</v>
      </c>
    </row>
    <row r="204" spans="1:16" x14ac:dyDescent="0.2">
      <c r="B204" s="2">
        <v>0.35416666666666702</v>
      </c>
      <c r="C204" s="41">
        <v>70</v>
      </c>
      <c r="D204" s="41">
        <v>68</v>
      </c>
      <c r="E204" s="75">
        <v>0.77</v>
      </c>
      <c r="F204" s="66">
        <v>6</v>
      </c>
      <c r="G204" s="66" t="s">
        <v>130</v>
      </c>
      <c r="H204" s="97">
        <v>28.92</v>
      </c>
      <c r="J204" s="45">
        <v>64</v>
      </c>
      <c r="K204" s="45">
        <v>68.900000000000006</v>
      </c>
      <c r="L204" s="67">
        <v>70.3</v>
      </c>
      <c r="M204" s="67">
        <v>68.5</v>
      </c>
      <c r="N204" s="67">
        <f>AVERAGE(J204:M204)</f>
        <v>67.924999999999997</v>
      </c>
      <c r="O204" s="41">
        <f t="shared" ref="O204" si="66">CONVERT(C204,"F","C")</f>
        <v>21.111111111111111</v>
      </c>
      <c r="P204" s="41">
        <f t="shared" ref="P204" si="67">CONVERT(D204,"F","C")</f>
        <v>20</v>
      </c>
    </row>
    <row r="205" spans="1:16" x14ac:dyDescent="0.2">
      <c r="B205" s="2">
        <v>0.36458333333333331</v>
      </c>
      <c r="C205" s="41">
        <v>70</v>
      </c>
      <c r="D205" s="41">
        <v>69</v>
      </c>
      <c r="E205" s="75">
        <v>0.75</v>
      </c>
      <c r="F205" s="66">
        <v>6</v>
      </c>
      <c r="G205" s="66" t="s">
        <v>201</v>
      </c>
      <c r="H205" s="97">
        <v>28.93</v>
      </c>
      <c r="J205" s="45">
        <v>64.900000000000006</v>
      </c>
      <c r="K205" s="45">
        <v>69.3</v>
      </c>
      <c r="L205" s="67">
        <v>70.7</v>
      </c>
      <c r="M205" s="67">
        <v>69.3</v>
      </c>
      <c r="N205" s="67">
        <f t="shared" ref="N205" si="68">AVERAGE(J205:M205)</f>
        <v>68.55</v>
      </c>
      <c r="O205" s="41">
        <f t="shared" si="56"/>
        <v>21.111111111111111</v>
      </c>
      <c r="P205" s="41">
        <f t="shared" si="57"/>
        <v>20.555555555555554</v>
      </c>
    </row>
    <row r="206" spans="1:16" x14ac:dyDescent="0.2">
      <c r="B206" s="2">
        <v>0.375</v>
      </c>
      <c r="C206" s="41">
        <v>70</v>
      </c>
      <c r="D206" s="41">
        <v>68</v>
      </c>
      <c r="E206" s="75">
        <v>0.75</v>
      </c>
      <c r="F206" s="66">
        <v>9</v>
      </c>
      <c r="G206" s="66" t="s">
        <v>130</v>
      </c>
      <c r="H206" s="97">
        <v>28.93</v>
      </c>
      <c r="J206" s="45">
        <v>64.400000000000006</v>
      </c>
      <c r="K206" s="45">
        <v>68.7</v>
      </c>
      <c r="L206" s="67">
        <v>70.3</v>
      </c>
      <c r="M206" s="67">
        <v>68.7</v>
      </c>
      <c r="N206" s="67">
        <f>AVERAGE(J206:M206)</f>
        <v>68.025000000000006</v>
      </c>
      <c r="O206" s="41">
        <f t="shared" si="56"/>
        <v>21.111111111111111</v>
      </c>
      <c r="P206" s="41">
        <f t="shared" si="57"/>
        <v>20</v>
      </c>
    </row>
    <row r="207" spans="1:16" x14ac:dyDescent="0.2">
      <c r="B207" s="2">
        <v>0.38194444444444442</v>
      </c>
      <c r="C207" s="41">
        <v>71</v>
      </c>
      <c r="D207" s="41">
        <v>69</v>
      </c>
      <c r="E207" s="75">
        <v>0.75</v>
      </c>
      <c r="F207" s="66">
        <v>8</v>
      </c>
      <c r="G207" s="66" t="s">
        <v>130</v>
      </c>
      <c r="H207" s="97">
        <v>28.92</v>
      </c>
      <c r="J207" s="45">
        <v>65.099999999999994</v>
      </c>
      <c r="K207" s="45">
        <v>69.099999999999994</v>
      </c>
      <c r="L207" s="67">
        <v>71.2</v>
      </c>
      <c r="M207" s="67">
        <v>69.400000000000006</v>
      </c>
      <c r="N207" s="67">
        <f t="shared" ref="N207" si="69">AVERAGE(J207:M207)</f>
        <v>68.699999999999989</v>
      </c>
      <c r="O207" s="41">
        <f t="shared" si="56"/>
        <v>21.666666666666668</v>
      </c>
      <c r="P207" s="41">
        <f t="shared" si="57"/>
        <v>20.555555555555554</v>
      </c>
    </row>
    <row r="208" spans="1:16" x14ac:dyDescent="0.2">
      <c r="B208" s="2">
        <v>0.39583333333333343</v>
      </c>
      <c r="C208" s="41">
        <v>72</v>
      </c>
      <c r="D208" s="41">
        <v>69.8</v>
      </c>
      <c r="E208" s="75">
        <v>0.72</v>
      </c>
      <c r="F208" s="66">
        <v>8</v>
      </c>
      <c r="G208" s="66" t="s">
        <v>130</v>
      </c>
      <c r="H208" s="97">
        <v>28.92</v>
      </c>
      <c r="J208" s="45">
        <v>67.8</v>
      </c>
      <c r="K208" s="45">
        <v>69.099999999999994</v>
      </c>
      <c r="L208" s="67">
        <v>70.5</v>
      </c>
      <c r="M208" s="67">
        <v>71.8</v>
      </c>
      <c r="N208" s="67">
        <f t="shared" si="59"/>
        <v>69.8</v>
      </c>
      <c r="O208" s="41">
        <f t="shared" si="56"/>
        <v>22.222222222222221</v>
      </c>
      <c r="P208" s="41">
        <f t="shared" si="57"/>
        <v>20.999999999999996</v>
      </c>
    </row>
    <row r="209" spans="1:16" x14ac:dyDescent="0.2">
      <c r="B209" s="2">
        <v>0.40625</v>
      </c>
      <c r="C209" s="41">
        <v>72</v>
      </c>
      <c r="D209" s="41">
        <v>71</v>
      </c>
      <c r="E209" s="75">
        <v>0.71</v>
      </c>
      <c r="F209" s="66">
        <v>9</v>
      </c>
      <c r="G209" s="66" t="s">
        <v>130</v>
      </c>
      <c r="H209" s="97">
        <v>28.91</v>
      </c>
      <c r="J209" s="45">
        <v>69.8</v>
      </c>
      <c r="K209" s="45">
        <v>69.400000000000006</v>
      </c>
      <c r="L209" s="67">
        <v>70.5</v>
      </c>
      <c r="M209" s="67">
        <v>73.2</v>
      </c>
      <c r="N209" s="67">
        <f t="shared" si="59"/>
        <v>70.724999999999994</v>
      </c>
      <c r="O209" s="41">
        <f t="shared" si="56"/>
        <v>22.222222222222221</v>
      </c>
      <c r="P209" s="41">
        <f t="shared" si="57"/>
        <v>21.666666666666668</v>
      </c>
    </row>
    <row r="210" spans="1:16" x14ac:dyDescent="0.2">
      <c r="B210" s="2">
        <v>0.4166666666666668</v>
      </c>
      <c r="C210" s="41">
        <v>73</v>
      </c>
      <c r="D210" s="41">
        <v>72</v>
      </c>
      <c r="E210" s="75">
        <v>0.69</v>
      </c>
      <c r="F210" s="66">
        <v>11</v>
      </c>
      <c r="G210" s="66" t="s">
        <v>130</v>
      </c>
      <c r="H210" s="97">
        <v>28.92</v>
      </c>
      <c r="J210" s="45">
        <v>72.7</v>
      </c>
      <c r="K210" s="3">
        <v>69.599999999999994</v>
      </c>
      <c r="L210" s="45">
        <v>71.099999999999994</v>
      </c>
      <c r="M210" s="45">
        <v>74.8</v>
      </c>
      <c r="N210" s="67">
        <f t="shared" si="59"/>
        <v>72.05</v>
      </c>
      <c r="O210" s="41">
        <f t="shared" si="56"/>
        <v>22.777777777777779</v>
      </c>
      <c r="P210" s="41">
        <f t="shared" si="57"/>
        <v>22.222222222222221</v>
      </c>
    </row>
    <row r="211" spans="1:16" x14ac:dyDescent="0.2">
      <c r="B211" s="2">
        <v>0.42708333333333354</v>
      </c>
      <c r="C211" s="41">
        <v>74</v>
      </c>
      <c r="D211" s="41">
        <v>74</v>
      </c>
      <c r="E211" s="75">
        <v>0.68</v>
      </c>
      <c r="F211" s="66">
        <v>6</v>
      </c>
      <c r="G211" s="66" t="s">
        <v>130</v>
      </c>
      <c r="H211" s="97">
        <v>28.91</v>
      </c>
      <c r="J211" s="45">
        <v>76.099999999999994</v>
      </c>
      <c r="K211" s="45">
        <v>70</v>
      </c>
      <c r="L211" s="45">
        <v>74.7</v>
      </c>
      <c r="M211" s="45">
        <v>76.5</v>
      </c>
      <c r="N211" s="67">
        <f t="shared" si="59"/>
        <v>74.325000000000003</v>
      </c>
      <c r="O211" s="41">
        <f t="shared" si="56"/>
        <v>23.333333333333332</v>
      </c>
      <c r="P211" s="41">
        <f t="shared" si="57"/>
        <v>23.333333333333332</v>
      </c>
    </row>
    <row r="212" spans="1:16" x14ac:dyDescent="0.2">
      <c r="B212" s="2">
        <v>0.44791666666666691</v>
      </c>
      <c r="C212" s="41">
        <v>76</v>
      </c>
      <c r="D212" s="41">
        <v>79</v>
      </c>
      <c r="E212" s="75">
        <v>0.63</v>
      </c>
      <c r="F212" s="66">
        <v>6</v>
      </c>
      <c r="G212" s="66" t="s">
        <v>129</v>
      </c>
      <c r="H212" s="97">
        <v>28.91</v>
      </c>
      <c r="I212" s="66"/>
      <c r="J212" s="101">
        <v>82.6</v>
      </c>
      <c r="K212" s="45">
        <v>72.900000000000006</v>
      </c>
      <c r="L212" s="45">
        <v>80.2</v>
      </c>
      <c r="M212" s="45">
        <v>80.400000000000006</v>
      </c>
      <c r="N212" s="67">
        <f>AVERAGE(J212:M212)</f>
        <v>79.025000000000006</v>
      </c>
      <c r="O212" s="41">
        <f t="shared" si="56"/>
        <v>24.444444444444443</v>
      </c>
      <c r="P212" s="41">
        <f t="shared" si="57"/>
        <v>26.111111111111111</v>
      </c>
    </row>
    <row r="213" spans="1:16" x14ac:dyDescent="0.2">
      <c r="B213" s="2">
        <v>0.45833333333333398</v>
      </c>
      <c r="C213" s="41">
        <v>77</v>
      </c>
      <c r="D213" s="41">
        <v>82</v>
      </c>
      <c r="E213" s="75">
        <v>0.61</v>
      </c>
      <c r="F213" s="66">
        <v>5</v>
      </c>
      <c r="G213" s="66" t="s">
        <v>130</v>
      </c>
      <c r="H213" s="97">
        <v>28.91</v>
      </c>
      <c r="J213" s="45">
        <v>85.1</v>
      </c>
      <c r="K213" s="45">
        <v>79</v>
      </c>
      <c r="L213" s="45">
        <v>82</v>
      </c>
      <c r="M213" s="45">
        <v>82</v>
      </c>
      <c r="N213" s="67">
        <f>AVERAGE(J213:M213)</f>
        <v>82.025000000000006</v>
      </c>
      <c r="O213" s="41">
        <f t="shared" ref="O213:O222" si="70">CONVERT(C213,"F","C")</f>
        <v>25</v>
      </c>
      <c r="P213" s="41">
        <f t="shared" ref="P213:P222" si="71">CONVERT(D213,"F","C")</f>
        <v>27.777777777777779</v>
      </c>
    </row>
    <row r="214" spans="1:16" x14ac:dyDescent="0.2">
      <c r="B214" s="2">
        <v>0.47222222222222221</v>
      </c>
      <c r="C214" s="41">
        <v>78</v>
      </c>
      <c r="D214" s="41">
        <v>86</v>
      </c>
      <c r="E214" s="75">
        <v>0.56999999999999995</v>
      </c>
      <c r="F214" s="66">
        <v>5</v>
      </c>
      <c r="G214" s="66" t="s">
        <v>130</v>
      </c>
      <c r="H214" s="72">
        <v>28.9</v>
      </c>
      <c r="J214" s="45">
        <v>88.7</v>
      </c>
      <c r="K214" s="45">
        <v>84.7</v>
      </c>
      <c r="L214" s="45">
        <v>84.7</v>
      </c>
      <c r="M214" s="45">
        <v>84.2</v>
      </c>
      <c r="N214" s="67">
        <f>AVERAGE(J214:M214)</f>
        <v>85.575000000000003</v>
      </c>
      <c r="O214" s="41">
        <f t="shared" si="70"/>
        <v>25.555555555555554</v>
      </c>
      <c r="P214" s="41">
        <f t="shared" si="71"/>
        <v>30</v>
      </c>
    </row>
    <row r="215" spans="1:16" x14ac:dyDescent="0.2">
      <c r="B215" s="2">
        <v>0.47916666666666802</v>
      </c>
      <c r="C215" s="41">
        <v>80</v>
      </c>
      <c r="D215" s="41">
        <v>86</v>
      </c>
      <c r="E215" s="75">
        <v>0.55000000000000004</v>
      </c>
      <c r="F215" s="66">
        <v>7</v>
      </c>
      <c r="G215" s="66" t="s">
        <v>201</v>
      </c>
      <c r="H215" s="97">
        <v>28.91</v>
      </c>
      <c r="J215" s="45">
        <v>89.2</v>
      </c>
      <c r="K215" s="45">
        <v>85.1</v>
      </c>
      <c r="L215" s="45">
        <v>85.6</v>
      </c>
      <c r="M215" s="45">
        <v>84.9</v>
      </c>
      <c r="N215" s="67">
        <f t="shared" ref="N215" si="72">AVERAGE(J215:M215)</f>
        <v>86.199999999999989</v>
      </c>
      <c r="O215" s="41">
        <f t="shared" si="70"/>
        <v>26.666666666666664</v>
      </c>
      <c r="P215" s="41">
        <f t="shared" si="71"/>
        <v>30</v>
      </c>
    </row>
    <row r="216" spans="1:16" x14ac:dyDescent="0.2">
      <c r="B216" s="2">
        <v>0.48958333333333398</v>
      </c>
      <c r="C216" s="41">
        <v>81</v>
      </c>
      <c r="D216" s="41">
        <v>87</v>
      </c>
      <c r="E216" s="75">
        <v>0.52</v>
      </c>
      <c r="F216" s="41">
        <v>4</v>
      </c>
      <c r="G216" s="66" t="s">
        <v>201</v>
      </c>
      <c r="H216" s="72">
        <v>28.9</v>
      </c>
      <c r="J216" s="45">
        <v>90</v>
      </c>
      <c r="K216" s="45">
        <v>86.7</v>
      </c>
      <c r="L216" s="45">
        <v>86.2</v>
      </c>
      <c r="M216" s="45">
        <v>85.3</v>
      </c>
      <c r="N216" s="67">
        <f t="shared" ref="N216:N222" si="73">AVERAGE(J216:M216)</f>
        <v>87.05</v>
      </c>
      <c r="O216" s="41">
        <f t="shared" si="70"/>
        <v>27.222222222222221</v>
      </c>
      <c r="P216" s="41">
        <f t="shared" si="71"/>
        <v>30.555555555555554</v>
      </c>
    </row>
    <row r="217" spans="1:16" x14ac:dyDescent="0.2">
      <c r="B217" s="2">
        <v>0.500000000000001</v>
      </c>
      <c r="C217" s="41">
        <v>82</v>
      </c>
      <c r="D217" s="41">
        <v>88</v>
      </c>
      <c r="E217" s="75">
        <v>0.48</v>
      </c>
      <c r="F217" s="66">
        <v>7</v>
      </c>
      <c r="G217" s="66" t="s">
        <v>197</v>
      </c>
      <c r="H217" s="72">
        <v>28.89</v>
      </c>
      <c r="J217" s="45">
        <v>91</v>
      </c>
      <c r="K217" s="45">
        <v>87.8</v>
      </c>
      <c r="L217" s="45">
        <v>86.9</v>
      </c>
      <c r="M217" s="45">
        <v>86</v>
      </c>
      <c r="N217" s="67">
        <f t="shared" si="73"/>
        <v>87.925000000000011</v>
      </c>
      <c r="O217" s="41">
        <f t="shared" si="70"/>
        <v>27.777777777777779</v>
      </c>
      <c r="P217" s="41">
        <f t="shared" si="71"/>
        <v>31.111111111111111</v>
      </c>
    </row>
    <row r="218" spans="1:16" x14ac:dyDescent="0.2">
      <c r="B218" s="2">
        <v>0.51041666666666796</v>
      </c>
      <c r="C218" s="41">
        <v>83</v>
      </c>
      <c r="D218" s="41">
        <v>88</v>
      </c>
      <c r="E218" s="75">
        <v>0.46</v>
      </c>
      <c r="F218" s="66">
        <v>6</v>
      </c>
      <c r="G218" s="66" t="s">
        <v>197</v>
      </c>
      <c r="H218" s="72">
        <v>28.89</v>
      </c>
      <c r="J218" s="45">
        <v>91.5</v>
      </c>
      <c r="K218" s="45">
        <v>88.3</v>
      </c>
      <c r="L218" s="45">
        <v>87.1</v>
      </c>
      <c r="M218" s="45">
        <v>86.2</v>
      </c>
      <c r="N218" s="67">
        <f t="shared" si="73"/>
        <v>88.274999999999991</v>
      </c>
      <c r="O218" s="41">
        <f t="shared" si="70"/>
        <v>28.333333333333332</v>
      </c>
      <c r="P218" s="41">
        <f t="shared" si="71"/>
        <v>31.111111111111111</v>
      </c>
    </row>
    <row r="219" spans="1:16" x14ac:dyDescent="0.2">
      <c r="B219" s="2">
        <v>0.52083333333333504</v>
      </c>
      <c r="C219" s="41">
        <v>84</v>
      </c>
      <c r="D219" s="41">
        <v>89</v>
      </c>
      <c r="E219" s="75">
        <v>0.43</v>
      </c>
      <c r="F219" s="66">
        <v>6</v>
      </c>
      <c r="G219" s="66" t="s">
        <v>129</v>
      </c>
      <c r="H219" s="72">
        <v>28.9</v>
      </c>
      <c r="J219" s="45">
        <v>92.1</v>
      </c>
      <c r="K219" s="45">
        <v>89.4</v>
      </c>
      <c r="L219" s="45">
        <v>87.8</v>
      </c>
      <c r="M219" s="45">
        <v>86.7</v>
      </c>
      <c r="N219" s="67">
        <f t="shared" si="73"/>
        <v>89</v>
      </c>
      <c r="O219" s="41">
        <f t="shared" si="70"/>
        <v>28.888888888888889</v>
      </c>
      <c r="P219" s="41">
        <f t="shared" si="71"/>
        <v>31.666666666666664</v>
      </c>
    </row>
    <row r="220" spans="1:16" x14ac:dyDescent="0.2">
      <c r="B220" s="2">
        <v>0.531250000000002</v>
      </c>
      <c r="C220" s="41">
        <v>84</v>
      </c>
      <c r="D220" s="41">
        <v>89</v>
      </c>
      <c r="E220" s="75">
        <v>0.43</v>
      </c>
      <c r="F220" s="41">
        <v>6</v>
      </c>
      <c r="G220" s="66" t="s">
        <v>129</v>
      </c>
      <c r="H220" s="72">
        <v>28.9</v>
      </c>
      <c r="J220" s="45">
        <v>92.7</v>
      </c>
      <c r="K220" s="45">
        <v>89.8</v>
      </c>
      <c r="L220" s="45">
        <v>88.2</v>
      </c>
      <c r="M220" s="45">
        <v>86.9</v>
      </c>
      <c r="N220" s="67">
        <f t="shared" si="73"/>
        <v>89.4</v>
      </c>
      <c r="O220" s="41">
        <f t="shared" si="70"/>
        <v>28.888888888888889</v>
      </c>
      <c r="P220" s="41">
        <f t="shared" si="71"/>
        <v>31.666666666666664</v>
      </c>
    </row>
    <row r="221" spans="1:16" x14ac:dyDescent="0.2">
      <c r="B221" s="2">
        <v>0.54166666666666896</v>
      </c>
      <c r="C221" s="41">
        <v>84</v>
      </c>
      <c r="D221" s="41">
        <v>90</v>
      </c>
      <c r="E221" s="75">
        <v>0.43</v>
      </c>
      <c r="F221" s="41">
        <v>6</v>
      </c>
      <c r="G221" s="66" t="s">
        <v>129</v>
      </c>
      <c r="H221" s="72">
        <v>28.9</v>
      </c>
      <c r="J221" s="45">
        <v>93.2</v>
      </c>
      <c r="K221" s="45">
        <v>90.1</v>
      </c>
      <c r="L221" s="45">
        <v>88.5</v>
      </c>
      <c r="M221" s="45">
        <v>87.4</v>
      </c>
      <c r="N221" s="67">
        <f t="shared" si="73"/>
        <v>89.800000000000011</v>
      </c>
      <c r="O221" s="41">
        <f t="shared" si="70"/>
        <v>28.888888888888889</v>
      </c>
      <c r="P221" s="41">
        <f t="shared" si="71"/>
        <v>32.222222222222221</v>
      </c>
    </row>
    <row r="222" spans="1:16" x14ac:dyDescent="0.2">
      <c r="B222" s="2">
        <v>0.55208333333333603</v>
      </c>
      <c r="C222" s="41">
        <v>84</v>
      </c>
      <c r="D222" s="41">
        <v>91</v>
      </c>
      <c r="E222" s="75">
        <v>0.43</v>
      </c>
      <c r="F222" s="41">
        <v>6</v>
      </c>
      <c r="G222" s="66" t="s">
        <v>129</v>
      </c>
      <c r="H222" s="72">
        <v>28.9</v>
      </c>
      <c r="I222" s="26"/>
      <c r="J222" s="45">
        <v>93.9</v>
      </c>
      <c r="K222" s="45">
        <v>91.2</v>
      </c>
      <c r="L222" s="45">
        <v>89.1</v>
      </c>
      <c r="M222" s="45">
        <v>88</v>
      </c>
      <c r="N222" s="67">
        <f t="shared" si="73"/>
        <v>90.550000000000011</v>
      </c>
      <c r="O222" s="41">
        <f t="shared" si="70"/>
        <v>28.888888888888889</v>
      </c>
      <c r="P222" s="41">
        <f t="shared" si="71"/>
        <v>32.777777777777779</v>
      </c>
    </row>
    <row r="223" spans="1:16" x14ac:dyDescent="0.2">
      <c r="B223" s="1"/>
      <c r="N223" s="67"/>
      <c r="O223" s="41"/>
      <c r="P223" s="41"/>
    </row>
    <row r="224" spans="1:16" x14ac:dyDescent="0.2">
      <c r="A224" s="113" t="s">
        <v>574</v>
      </c>
      <c r="N224" s="67"/>
      <c r="O224" s="41"/>
      <c r="P224" s="41"/>
    </row>
    <row r="225" spans="1:16" x14ac:dyDescent="0.2">
      <c r="A225" s="21">
        <v>46108</v>
      </c>
      <c r="B225" s="6" t="s">
        <v>2</v>
      </c>
      <c r="C225" s="6" t="s">
        <v>0</v>
      </c>
      <c r="D225" s="87" t="s">
        <v>1</v>
      </c>
      <c r="E225" s="100" t="s">
        <v>156</v>
      </c>
      <c r="F225" s="6" t="s">
        <v>32</v>
      </c>
      <c r="G225" s="6" t="s">
        <v>217</v>
      </c>
      <c r="H225" s="33" t="s">
        <v>157</v>
      </c>
      <c r="I225" s="44"/>
      <c r="J225" s="142" t="s">
        <v>357</v>
      </c>
      <c r="K225" s="142" t="s">
        <v>416</v>
      </c>
      <c r="L225" s="142" t="s">
        <v>343</v>
      </c>
      <c r="M225" s="142" t="s">
        <v>443</v>
      </c>
      <c r="N225" s="33" t="s">
        <v>368</v>
      </c>
      <c r="O225" s="142" t="s">
        <v>561</v>
      </c>
      <c r="P225" s="142" t="s">
        <v>562</v>
      </c>
    </row>
    <row r="226" spans="1:16" x14ac:dyDescent="0.2">
      <c r="B226" s="1">
        <v>0.55208333333333304</v>
      </c>
      <c r="C226" s="41">
        <v>81</v>
      </c>
      <c r="D226" s="41">
        <v>110.7</v>
      </c>
      <c r="E226" s="75">
        <v>0.5</v>
      </c>
      <c r="F226" s="66">
        <v>5</v>
      </c>
      <c r="G226" s="66" t="s">
        <v>180</v>
      </c>
      <c r="H226" s="97">
        <v>29.37</v>
      </c>
      <c r="J226" s="45">
        <v>111.2</v>
      </c>
      <c r="K226" s="45">
        <v>108.5</v>
      </c>
      <c r="L226" s="67">
        <v>108.68</v>
      </c>
      <c r="M226" s="67">
        <v>114.26</v>
      </c>
      <c r="N226" s="67">
        <f t="shared" ref="N226:N228" si="74">AVERAGE(J226:M226)</f>
        <v>110.66</v>
      </c>
      <c r="O226" s="41">
        <f t="shared" ref="O226:O228" si="75">CONVERT(C226,"F","C")</f>
        <v>27.222222222222221</v>
      </c>
      <c r="P226" s="41">
        <f t="shared" ref="P226:P228" si="76">CONVERT(D226,"F","C")</f>
        <v>43.722222222222221</v>
      </c>
    </row>
    <row r="227" spans="1:16" x14ac:dyDescent="0.2">
      <c r="B227" s="1">
        <v>0.5625</v>
      </c>
      <c r="C227" s="41">
        <v>82</v>
      </c>
      <c r="D227" s="41">
        <v>110.2</v>
      </c>
      <c r="E227" s="75">
        <v>0.5</v>
      </c>
      <c r="F227" s="66">
        <v>3</v>
      </c>
      <c r="G227" s="66" t="s">
        <v>35</v>
      </c>
      <c r="H227" s="97">
        <v>29.37</v>
      </c>
      <c r="J227" s="45">
        <v>109.04</v>
      </c>
      <c r="K227" s="45">
        <v>107.24</v>
      </c>
      <c r="L227" s="67">
        <v>108.68</v>
      </c>
      <c r="M227" s="67">
        <v>115.7</v>
      </c>
      <c r="N227" s="67">
        <f t="shared" si="74"/>
        <v>110.16500000000001</v>
      </c>
      <c r="O227" s="41">
        <f t="shared" si="75"/>
        <v>27.777777777777779</v>
      </c>
      <c r="P227" s="41">
        <f t="shared" si="76"/>
        <v>43.444444444444443</v>
      </c>
    </row>
    <row r="228" spans="1:16" x14ac:dyDescent="0.2">
      <c r="B228" s="1">
        <v>0.57291666666666696</v>
      </c>
      <c r="C228" s="41">
        <v>82</v>
      </c>
      <c r="D228" s="41">
        <v>110.5</v>
      </c>
      <c r="E228" s="75">
        <v>0.5</v>
      </c>
      <c r="F228" s="66">
        <v>5</v>
      </c>
      <c r="G228" s="66" t="s">
        <v>35</v>
      </c>
      <c r="H228" s="97">
        <v>29.36</v>
      </c>
      <c r="J228" s="45">
        <v>108.68</v>
      </c>
      <c r="K228" s="45">
        <v>108.14</v>
      </c>
      <c r="L228" s="67">
        <v>110.84</v>
      </c>
      <c r="M228" s="67">
        <v>114.44</v>
      </c>
      <c r="N228" s="67">
        <f t="shared" si="74"/>
        <v>110.52499999999999</v>
      </c>
      <c r="O228" s="41">
        <f t="shared" si="75"/>
        <v>27.777777777777779</v>
      </c>
      <c r="P228" s="41">
        <f t="shared" si="76"/>
        <v>43.611111111111107</v>
      </c>
    </row>
    <row r="229" spans="1:16" x14ac:dyDescent="0.2">
      <c r="B229" s="1">
        <v>0.58333333333333304</v>
      </c>
      <c r="C229" s="41">
        <v>82</v>
      </c>
      <c r="D229" s="41">
        <v>112.1</v>
      </c>
      <c r="E229" s="75">
        <v>0.49</v>
      </c>
      <c r="F229" s="66">
        <v>2</v>
      </c>
      <c r="G229" s="66" t="s">
        <v>203</v>
      </c>
      <c r="H229" s="97">
        <v>29.36</v>
      </c>
      <c r="J229" s="45">
        <v>111.56</v>
      </c>
      <c r="K229" s="45">
        <v>109.58</v>
      </c>
      <c r="L229" s="67">
        <v>111.92</v>
      </c>
      <c r="M229" s="67">
        <v>115.52</v>
      </c>
      <c r="N229" s="67">
        <f t="shared" ref="N229:N237" si="77">AVERAGE(J229:M229)</f>
        <v>112.145</v>
      </c>
      <c r="O229" s="41">
        <f t="shared" ref="O229:O237" si="78">CONVERT(C229,"F","C")</f>
        <v>27.777777777777779</v>
      </c>
      <c r="P229" s="41">
        <f t="shared" ref="P229:P237" si="79">CONVERT(D229,"F","C")</f>
        <v>44.499999999999993</v>
      </c>
    </row>
    <row r="230" spans="1:16" x14ac:dyDescent="0.2">
      <c r="B230" s="1">
        <v>0.59375</v>
      </c>
      <c r="C230" s="41">
        <v>82</v>
      </c>
      <c r="D230" s="41">
        <v>109</v>
      </c>
      <c r="E230" s="75">
        <v>0.49</v>
      </c>
      <c r="F230" s="66">
        <v>2</v>
      </c>
      <c r="G230" s="66" t="s">
        <v>71</v>
      </c>
      <c r="H230" s="97">
        <v>29.36</v>
      </c>
      <c r="J230" s="45">
        <v>108.7</v>
      </c>
      <c r="K230" s="45">
        <v>105.1</v>
      </c>
      <c r="L230" s="67">
        <v>110.1</v>
      </c>
      <c r="M230" s="67">
        <v>111.9</v>
      </c>
      <c r="N230" s="67">
        <f t="shared" si="77"/>
        <v>108.94999999999999</v>
      </c>
      <c r="O230" s="41">
        <f t="shared" si="78"/>
        <v>27.777777777777779</v>
      </c>
      <c r="P230" s="41">
        <f t="shared" si="79"/>
        <v>42.777777777777779</v>
      </c>
    </row>
    <row r="231" spans="1:16" x14ac:dyDescent="0.2">
      <c r="B231" s="1">
        <v>0.60416666666666596</v>
      </c>
      <c r="C231" s="41">
        <v>84</v>
      </c>
      <c r="D231" s="41">
        <v>108</v>
      </c>
      <c r="E231" s="75">
        <v>0.48</v>
      </c>
      <c r="F231" s="66">
        <v>1</v>
      </c>
      <c r="G231" s="66" t="s">
        <v>202</v>
      </c>
      <c r="H231" s="97">
        <v>29.36</v>
      </c>
      <c r="J231" s="45">
        <v>107.6</v>
      </c>
      <c r="K231" s="45">
        <v>104.2</v>
      </c>
      <c r="L231" s="67">
        <v>108</v>
      </c>
      <c r="M231" s="67">
        <v>111.7</v>
      </c>
      <c r="N231" s="67">
        <f t="shared" si="77"/>
        <v>107.875</v>
      </c>
      <c r="O231" s="41">
        <f t="shared" si="78"/>
        <v>28.888888888888889</v>
      </c>
      <c r="P231" s="41">
        <f t="shared" si="79"/>
        <v>42.222222222222221</v>
      </c>
    </row>
    <row r="232" spans="1:16" x14ac:dyDescent="0.2">
      <c r="B232" s="1">
        <v>0.61458333333333304</v>
      </c>
      <c r="C232" s="41">
        <v>83</v>
      </c>
      <c r="D232" s="41">
        <v>109</v>
      </c>
      <c r="E232" s="75">
        <v>0.48</v>
      </c>
      <c r="F232" s="66">
        <v>3</v>
      </c>
      <c r="G232" s="66" t="s">
        <v>71</v>
      </c>
      <c r="H232" s="97">
        <v>29.35</v>
      </c>
      <c r="J232" s="45">
        <v>108.9</v>
      </c>
      <c r="K232" s="3">
        <v>105.6</v>
      </c>
      <c r="L232" s="45">
        <v>109.6</v>
      </c>
      <c r="M232" s="45">
        <v>113</v>
      </c>
      <c r="N232" s="67">
        <f t="shared" si="77"/>
        <v>109.27500000000001</v>
      </c>
      <c r="O232" s="41">
        <f t="shared" si="78"/>
        <v>28.333333333333332</v>
      </c>
      <c r="P232" s="41">
        <f t="shared" si="79"/>
        <v>42.777777777777779</v>
      </c>
    </row>
    <row r="233" spans="1:16" x14ac:dyDescent="0.2">
      <c r="B233" s="1">
        <v>0.625</v>
      </c>
      <c r="C233" s="41">
        <v>84</v>
      </c>
      <c r="D233" s="41">
        <v>111</v>
      </c>
      <c r="E233" s="75">
        <v>0.48</v>
      </c>
      <c r="F233" s="66">
        <v>2</v>
      </c>
      <c r="G233" s="66" t="s">
        <v>35</v>
      </c>
      <c r="H233" s="97">
        <v>29.35</v>
      </c>
      <c r="J233" s="45">
        <v>111</v>
      </c>
      <c r="K233" s="45">
        <v>108</v>
      </c>
      <c r="L233" s="45">
        <v>111.7</v>
      </c>
      <c r="M233" s="45">
        <v>114.6</v>
      </c>
      <c r="N233" s="67">
        <f t="shared" si="77"/>
        <v>111.32499999999999</v>
      </c>
      <c r="O233" s="41">
        <f t="shared" si="78"/>
        <v>28.888888888888889</v>
      </c>
      <c r="P233" s="41">
        <f t="shared" si="79"/>
        <v>43.888888888888886</v>
      </c>
    </row>
    <row r="234" spans="1:16" x14ac:dyDescent="0.2">
      <c r="B234" s="1">
        <v>0.63541666666666596</v>
      </c>
      <c r="C234" s="41">
        <v>84</v>
      </c>
      <c r="D234" s="41">
        <v>109</v>
      </c>
      <c r="E234" s="75">
        <v>0.46</v>
      </c>
      <c r="F234" s="66">
        <v>2</v>
      </c>
      <c r="G234" s="66" t="s">
        <v>202</v>
      </c>
      <c r="H234" s="97">
        <v>29.34</v>
      </c>
      <c r="I234" s="66"/>
      <c r="J234" s="101">
        <v>108.7</v>
      </c>
      <c r="K234" s="45">
        <v>105.4</v>
      </c>
      <c r="L234" s="45">
        <v>109.8</v>
      </c>
      <c r="M234" s="45">
        <v>113.4</v>
      </c>
      <c r="N234" s="67">
        <f>AVERAGE(J234:M234)</f>
        <v>109.32500000000002</v>
      </c>
      <c r="O234" s="41">
        <f t="shared" si="78"/>
        <v>28.888888888888889</v>
      </c>
      <c r="P234" s="41">
        <f t="shared" si="79"/>
        <v>42.777777777777779</v>
      </c>
    </row>
    <row r="235" spans="1:16" x14ac:dyDescent="0.2">
      <c r="B235" s="1">
        <v>0.64583333333333304</v>
      </c>
      <c r="C235" s="41">
        <v>84</v>
      </c>
      <c r="D235" s="41">
        <v>112</v>
      </c>
      <c r="E235" s="75">
        <v>0.46</v>
      </c>
      <c r="F235" s="66">
        <v>6</v>
      </c>
      <c r="G235" s="66" t="s">
        <v>35</v>
      </c>
      <c r="H235" s="97">
        <v>29.34</v>
      </c>
      <c r="J235" s="45">
        <v>111</v>
      </c>
      <c r="K235" s="45">
        <v>108.1</v>
      </c>
      <c r="L235" s="45">
        <v>111.9</v>
      </c>
      <c r="M235" s="45">
        <v>115</v>
      </c>
      <c r="N235" s="67">
        <f>AVERAGE(J235:M235)</f>
        <v>111.5</v>
      </c>
      <c r="O235" s="41">
        <f t="shared" si="78"/>
        <v>28.888888888888889</v>
      </c>
      <c r="P235" s="41">
        <f t="shared" si="79"/>
        <v>44.444444444444443</v>
      </c>
    </row>
    <row r="236" spans="1:16" x14ac:dyDescent="0.2">
      <c r="B236" s="1">
        <v>0.65625</v>
      </c>
      <c r="C236" s="41">
        <v>83</v>
      </c>
      <c r="D236" s="41">
        <v>110</v>
      </c>
      <c r="E236" s="75">
        <v>0.49</v>
      </c>
      <c r="F236" s="66">
        <v>1</v>
      </c>
      <c r="G236" s="66" t="s">
        <v>203</v>
      </c>
      <c r="H236" s="72">
        <v>29.34</v>
      </c>
      <c r="J236" s="45">
        <v>111</v>
      </c>
      <c r="K236" s="45">
        <v>109.4</v>
      </c>
      <c r="L236" s="45">
        <v>109.2</v>
      </c>
      <c r="M236" s="45">
        <v>112.1</v>
      </c>
      <c r="N236" s="67">
        <f>AVERAGE(J236:M236)</f>
        <v>110.42500000000001</v>
      </c>
      <c r="O236" s="41">
        <f t="shared" si="78"/>
        <v>28.333333333333332</v>
      </c>
      <c r="P236" s="41">
        <f t="shared" si="79"/>
        <v>43.333333333333336</v>
      </c>
    </row>
    <row r="237" spans="1:16" x14ac:dyDescent="0.2">
      <c r="B237" s="1">
        <v>0.66666666666666596</v>
      </c>
      <c r="C237" s="41">
        <v>83</v>
      </c>
      <c r="D237" s="41">
        <v>110</v>
      </c>
      <c r="E237" s="75">
        <v>0.48</v>
      </c>
      <c r="F237" s="66">
        <v>2</v>
      </c>
      <c r="G237" s="66" t="s">
        <v>130</v>
      </c>
      <c r="H237" s="72">
        <v>29.34</v>
      </c>
      <c r="J237" s="45">
        <v>110.7</v>
      </c>
      <c r="K237" s="45">
        <v>109.2</v>
      </c>
      <c r="L237" s="45">
        <v>107.8</v>
      </c>
      <c r="M237" s="45">
        <v>111</v>
      </c>
      <c r="N237" s="67">
        <f t="shared" si="77"/>
        <v>109.675</v>
      </c>
      <c r="O237" s="41">
        <f t="shared" si="78"/>
        <v>28.333333333333332</v>
      </c>
      <c r="P237" s="41">
        <f t="shared" si="79"/>
        <v>43.333333333333336</v>
      </c>
    </row>
    <row r="238" spans="1:16" x14ac:dyDescent="0.2">
      <c r="N238" s="67"/>
      <c r="O238" s="41"/>
      <c r="P238" s="41"/>
    </row>
    <row r="239" spans="1:16" x14ac:dyDescent="0.2">
      <c r="A239" s="21">
        <v>46109</v>
      </c>
      <c r="B239" s="6" t="s">
        <v>2</v>
      </c>
      <c r="C239" s="6" t="s">
        <v>0</v>
      </c>
      <c r="D239" s="87" t="s">
        <v>1</v>
      </c>
      <c r="E239" s="100" t="s">
        <v>156</v>
      </c>
      <c r="F239" s="6" t="s">
        <v>32</v>
      </c>
      <c r="G239" s="6" t="s">
        <v>217</v>
      </c>
      <c r="H239" s="33" t="s">
        <v>157</v>
      </c>
      <c r="I239" s="44"/>
      <c r="J239" s="142" t="s">
        <v>357</v>
      </c>
      <c r="K239" s="142" t="s">
        <v>416</v>
      </c>
      <c r="L239" s="142" t="s">
        <v>343</v>
      </c>
      <c r="M239" s="142" t="s">
        <v>443</v>
      </c>
      <c r="N239" s="33" t="s">
        <v>368</v>
      </c>
      <c r="O239" s="142" t="s">
        <v>561</v>
      </c>
      <c r="P239" s="142" t="s">
        <v>562</v>
      </c>
    </row>
    <row r="240" spans="1:16" x14ac:dyDescent="0.2">
      <c r="B240" s="2">
        <v>0.36458333333333331</v>
      </c>
      <c r="C240" s="41">
        <v>50</v>
      </c>
      <c r="D240" s="41">
        <v>64.400000000000006</v>
      </c>
      <c r="E240" s="75">
        <v>0.47</v>
      </c>
      <c r="F240" s="66">
        <v>8</v>
      </c>
      <c r="G240" s="66" t="s">
        <v>143</v>
      </c>
      <c r="H240" s="97">
        <v>29.72</v>
      </c>
      <c r="J240" s="45">
        <v>61.88</v>
      </c>
      <c r="K240" s="45">
        <v>67.099999999999994</v>
      </c>
      <c r="L240" s="67">
        <v>65.12</v>
      </c>
      <c r="M240" s="67">
        <v>63.68</v>
      </c>
      <c r="N240" s="67">
        <f t="shared" ref="N240:N256" si="80">AVERAGE(J240:M240)</f>
        <v>64.444999999999993</v>
      </c>
      <c r="O240" s="41">
        <f t="shared" ref="O240:O263" si="81">CONVERT(C240,"F","C")</f>
        <v>10</v>
      </c>
      <c r="P240" s="41">
        <f t="shared" ref="P240:P263" si="82">CONVERT(D240,"F","C")</f>
        <v>18.000000000000004</v>
      </c>
    </row>
    <row r="241" spans="2:16" x14ac:dyDescent="0.2">
      <c r="B241" s="2">
        <v>0.375</v>
      </c>
      <c r="C241" s="41">
        <v>50</v>
      </c>
      <c r="D241" s="41">
        <v>64</v>
      </c>
      <c r="E241" s="75">
        <v>0.45</v>
      </c>
      <c r="F241" s="66">
        <v>11</v>
      </c>
      <c r="G241" s="66" t="s">
        <v>143</v>
      </c>
      <c r="H241" s="97">
        <v>29.73</v>
      </c>
      <c r="J241" s="45">
        <v>61.16</v>
      </c>
      <c r="K241" s="45">
        <v>66.739999999999995</v>
      </c>
      <c r="L241" s="67">
        <v>65.12</v>
      </c>
      <c r="M241" s="67">
        <v>63.14</v>
      </c>
      <c r="N241" s="67">
        <f t="shared" si="80"/>
        <v>64.039999999999992</v>
      </c>
      <c r="O241" s="41">
        <f t="shared" si="81"/>
        <v>10</v>
      </c>
      <c r="P241" s="41">
        <f t="shared" si="82"/>
        <v>17.777777777777779</v>
      </c>
    </row>
    <row r="242" spans="2:16" x14ac:dyDescent="0.2">
      <c r="B242" s="2">
        <v>0.38541666666666674</v>
      </c>
      <c r="C242" s="41">
        <v>50</v>
      </c>
      <c r="D242" s="41">
        <v>64.8</v>
      </c>
      <c r="E242" s="75">
        <v>0.43</v>
      </c>
      <c r="F242" s="66">
        <v>5</v>
      </c>
      <c r="G242" s="66" t="s">
        <v>130</v>
      </c>
      <c r="H242" s="97">
        <v>29.74</v>
      </c>
      <c r="J242" s="45">
        <v>64.58</v>
      </c>
      <c r="K242" s="45">
        <v>67.099999999999994</v>
      </c>
      <c r="L242" s="67">
        <v>61.9</v>
      </c>
      <c r="M242" s="67">
        <v>65.66</v>
      </c>
      <c r="N242" s="67">
        <f t="shared" si="80"/>
        <v>64.81</v>
      </c>
      <c r="O242" s="41">
        <f t="shared" si="81"/>
        <v>10</v>
      </c>
      <c r="P242" s="41">
        <f t="shared" si="82"/>
        <v>18.222222222222221</v>
      </c>
    </row>
    <row r="243" spans="2:16" x14ac:dyDescent="0.2">
      <c r="B243" s="2">
        <v>0.39583333333333343</v>
      </c>
      <c r="C243" s="41">
        <v>50</v>
      </c>
      <c r="D243" s="41">
        <v>66</v>
      </c>
      <c r="E243" s="75">
        <v>0.42</v>
      </c>
      <c r="F243" s="66">
        <v>4</v>
      </c>
      <c r="G243" s="66" t="s">
        <v>143</v>
      </c>
      <c r="H243" s="97">
        <v>29.74</v>
      </c>
      <c r="J243" s="45">
        <v>65.8</v>
      </c>
      <c r="K243" s="45">
        <v>66.400000000000006</v>
      </c>
      <c r="L243" s="67">
        <v>63.1</v>
      </c>
      <c r="M243" s="67">
        <v>67.3</v>
      </c>
      <c r="N243" s="67">
        <f t="shared" si="80"/>
        <v>65.649999999999991</v>
      </c>
      <c r="O243" s="41">
        <f t="shared" si="81"/>
        <v>10</v>
      </c>
      <c r="P243" s="41">
        <f t="shared" si="82"/>
        <v>18.888888888888889</v>
      </c>
    </row>
    <row r="244" spans="2:16" x14ac:dyDescent="0.2">
      <c r="B244" s="2">
        <v>0.40625</v>
      </c>
      <c r="C244" s="41">
        <v>51</v>
      </c>
      <c r="D244" s="41">
        <v>68</v>
      </c>
      <c r="E244" s="75">
        <v>0.39</v>
      </c>
      <c r="F244" s="66">
        <v>8</v>
      </c>
      <c r="G244" s="66" t="s">
        <v>43</v>
      </c>
      <c r="H244" s="97">
        <v>29.75</v>
      </c>
      <c r="J244" s="45">
        <v>68</v>
      </c>
      <c r="K244" s="45">
        <v>65.099999999999994</v>
      </c>
      <c r="L244" s="67">
        <v>66</v>
      </c>
      <c r="M244" s="67">
        <v>70.7</v>
      </c>
      <c r="N244" s="67">
        <f t="shared" si="80"/>
        <v>67.45</v>
      </c>
      <c r="O244" s="41">
        <f t="shared" si="81"/>
        <v>10.555555555555555</v>
      </c>
      <c r="P244" s="41">
        <f t="shared" si="82"/>
        <v>20</v>
      </c>
    </row>
    <row r="245" spans="2:16" x14ac:dyDescent="0.2">
      <c r="B245" s="2">
        <v>0.4166666666666668</v>
      </c>
      <c r="C245" s="41">
        <v>51</v>
      </c>
      <c r="D245" s="41">
        <v>69</v>
      </c>
      <c r="E245" s="75">
        <v>0.39</v>
      </c>
      <c r="F245" s="66">
        <v>14</v>
      </c>
      <c r="G245" s="66" t="s">
        <v>43</v>
      </c>
      <c r="H245" s="97">
        <v>29.75</v>
      </c>
      <c r="J245" s="45">
        <v>69.8</v>
      </c>
      <c r="K245" s="45">
        <v>65.099999999999994</v>
      </c>
      <c r="L245" s="67">
        <v>67.5</v>
      </c>
      <c r="M245" s="67">
        <v>73</v>
      </c>
      <c r="N245" s="67">
        <f t="shared" si="80"/>
        <v>68.849999999999994</v>
      </c>
      <c r="O245" s="41">
        <f t="shared" si="81"/>
        <v>10.555555555555555</v>
      </c>
      <c r="P245" s="41">
        <f t="shared" si="82"/>
        <v>20.555555555555554</v>
      </c>
    </row>
    <row r="246" spans="2:16" x14ac:dyDescent="0.2">
      <c r="B246" s="2">
        <v>0.42708333333333354</v>
      </c>
      <c r="C246" s="41">
        <v>52</v>
      </c>
      <c r="D246" s="41">
        <v>71</v>
      </c>
      <c r="E246" s="75">
        <v>0.39</v>
      </c>
      <c r="F246" s="66">
        <v>3</v>
      </c>
      <c r="G246" s="66" t="s">
        <v>43</v>
      </c>
      <c r="H246" s="97">
        <v>29.75</v>
      </c>
      <c r="J246" s="45">
        <v>71.599999999999994</v>
      </c>
      <c r="K246" s="3">
        <v>66.900000000000006</v>
      </c>
      <c r="L246" s="45">
        <v>68.900000000000006</v>
      </c>
      <c r="M246" s="45">
        <v>74.8</v>
      </c>
      <c r="N246" s="67">
        <f t="shared" si="80"/>
        <v>70.55</v>
      </c>
      <c r="O246" s="41">
        <f t="shared" si="81"/>
        <v>11.111111111111111</v>
      </c>
      <c r="P246" s="41">
        <f t="shared" si="82"/>
        <v>21.666666666666668</v>
      </c>
    </row>
    <row r="247" spans="2:16" x14ac:dyDescent="0.2">
      <c r="B247" s="2">
        <v>0.4375</v>
      </c>
      <c r="C247" s="41">
        <v>54</v>
      </c>
      <c r="D247" s="41">
        <v>71</v>
      </c>
      <c r="E247" s="75">
        <v>0.37</v>
      </c>
      <c r="F247" s="66">
        <v>10</v>
      </c>
      <c r="G247" s="66" t="s">
        <v>197</v>
      </c>
      <c r="H247" s="97">
        <v>29.75</v>
      </c>
      <c r="J247" s="45">
        <v>72</v>
      </c>
      <c r="K247" s="45">
        <v>66.2</v>
      </c>
      <c r="L247" s="45">
        <v>69.3</v>
      </c>
      <c r="M247" s="45">
        <v>75.400000000000006</v>
      </c>
      <c r="N247" s="67">
        <f t="shared" si="80"/>
        <v>70.724999999999994</v>
      </c>
      <c r="O247" s="41">
        <f t="shared" si="81"/>
        <v>12.222222222222221</v>
      </c>
      <c r="P247" s="41">
        <f t="shared" si="82"/>
        <v>21.666666666666668</v>
      </c>
    </row>
    <row r="248" spans="2:16" x14ac:dyDescent="0.2">
      <c r="B248" s="2">
        <v>0.44791666666666691</v>
      </c>
      <c r="C248" s="41">
        <v>54</v>
      </c>
      <c r="D248" s="41">
        <v>71</v>
      </c>
      <c r="E248" s="75">
        <v>0.36</v>
      </c>
      <c r="F248" s="66">
        <v>4</v>
      </c>
      <c r="G248" s="66" t="s">
        <v>197</v>
      </c>
      <c r="H248" s="97">
        <v>29.75</v>
      </c>
      <c r="I248" s="66"/>
      <c r="J248" s="101">
        <v>72.7</v>
      </c>
      <c r="K248" s="45">
        <v>65.8</v>
      </c>
      <c r="L248" s="45">
        <v>70</v>
      </c>
      <c r="M248" s="45">
        <v>76.099999999999994</v>
      </c>
      <c r="N248" s="67">
        <f t="shared" si="80"/>
        <v>71.150000000000006</v>
      </c>
      <c r="O248" s="41">
        <f t="shared" si="81"/>
        <v>12.222222222222221</v>
      </c>
      <c r="P248" s="41">
        <f t="shared" si="82"/>
        <v>21.666666666666668</v>
      </c>
    </row>
    <row r="249" spans="2:16" x14ac:dyDescent="0.2">
      <c r="B249" s="2">
        <v>0.45833333333333359</v>
      </c>
      <c r="C249" s="41">
        <v>55</v>
      </c>
      <c r="D249" s="41">
        <v>81</v>
      </c>
      <c r="E249" s="75">
        <v>0.35</v>
      </c>
      <c r="F249" s="66">
        <v>4</v>
      </c>
      <c r="G249" s="66" t="s">
        <v>197</v>
      </c>
      <c r="H249" s="97">
        <v>29.74</v>
      </c>
      <c r="J249" s="45">
        <v>83.3</v>
      </c>
      <c r="K249" s="45">
        <v>72.7</v>
      </c>
      <c r="L249" s="45">
        <v>80.099999999999994</v>
      </c>
      <c r="M249" s="45">
        <v>87.1</v>
      </c>
      <c r="N249" s="67">
        <f t="shared" si="80"/>
        <v>80.8</v>
      </c>
      <c r="O249" s="41">
        <f t="shared" si="81"/>
        <v>12.777777777777777</v>
      </c>
      <c r="P249" s="41">
        <f t="shared" si="82"/>
        <v>27.222222222222221</v>
      </c>
    </row>
    <row r="250" spans="2:16" x14ac:dyDescent="0.2">
      <c r="B250" s="1">
        <v>0.48958333333333331</v>
      </c>
      <c r="C250" s="41">
        <v>57</v>
      </c>
      <c r="D250" s="41">
        <v>89</v>
      </c>
      <c r="E250" s="75">
        <v>0.32</v>
      </c>
      <c r="F250" s="41">
        <v>6</v>
      </c>
      <c r="G250" s="66" t="s">
        <v>43</v>
      </c>
      <c r="H250" s="72">
        <v>29.73</v>
      </c>
      <c r="J250" s="45">
        <v>88.9</v>
      </c>
      <c r="K250" s="45">
        <v>86.4</v>
      </c>
      <c r="L250" s="45">
        <v>87.3</v>
      </c>
      <c r="M250" s="45">
        <v>94.3</v>
      </c>
      <c r="N250" s="67">
        <f t="shared" si="80"/>
        <v>89.225000000000009</v>
      </c>
      <c r="O250" s="41">
        <f t="shared" si="81"/>
        <v>13.888888888888889</v>
      </c>
      <c r="P250" s="41">
        <f t="shared" si="82"/>
        <v>31.666666666666664</v>
      </c>
    </row>
    <row r="251" spans="2:16" x14ac:dyDescent="0.2">
      <c r="B251" s="1">
        <v>0.5</v>
      </c>
      <c r="C251" s="41">
        <v>57</v>
      </c>
      <c r="D251" s="41">
        <v>91</v>
      </c>
      <c r="E251" s="75">
        <v>0.32</v>
      </c>
      <c r="F251" s="66">
        <v>1</v>
      </c>
      <c r="G251" s="66" t="s">
        <v>197</v>
      </c>
      <c r="H251" s="72">
        <v>29.73</v>
      </c>
      <c r="J251" s="45">
        <v>91.2</v>
      </c>
      <c r="K251" s="45">
        <v>88.9</v>
      </c>
      <c r="L251" s="45">
        <v>88.7</v>
      </c>
      <c r="M251" s="45">
        <v>96.1</v>
      </c>
      <c r="N251" s="67">
        <f t="shared" si="80"/>
        <v>91.224999999999994</v>
      </c>
      <c r="O251" s="41">
        <f t="shared" si="81"/>
        <v>13.888888888888889</v>
      </c>
      <c r="P251" s="41">
        <f t="shared" si="82"/>
        <v>32.777777777777779</v>
      </c>
    </row>
    <row r="252" spans="2:16" x14ac:dyDescent="0.2">
      <c r="B252" s="1">
        <v>0.51041666666666663</v>
      </c>
      <c r="C252" s="41">
        <v>59</v>
      </c>
      <c r="D252" s="41">
        <v>93</v>
      </c>
      <c r="E252" s="75">
        <v>0.31</v>
      </c>
      <c r="F252" s="66">
        <v>5</v>
      </c>
      <c r="G252" s="66" t="s">
        <v>143</v>
      </c>
      <c r="H252" s="72">
        <v>29.72</v>
      </c>
      <c r="J252" s="45">
        <v>92.7</v>
      </c>
      <c r="K252" s="45">
        <v>90</v>
      </c>
      <c r="L252" s="45">
        <v>90</v>
      </c>
      <c r="M252" s="45">
        <v>98.4</v>
      </c>
      <c r="N252" s="67">
        <f t="shared" si="80"/>
        <v>92.775000000000006</v>
      </c>
      <c r="O252" s="41">
        <f t="shared" si="81"/>
        <v>15</v>
      </c>
      <c r="P252" s="41">
        <f t="shared" si="82"/>
        <v>33.888888888888886</v>
      </c>
    </row>
    <row r="253" spans="2:16" x14ac:dyDescent="0.2">
      <c r="B253" s="1">
        <v>0.52083333333333337</v>
      </c>
      <c r="C253" s="41">
        <v>60</v>
      </c>
      <c r="D253" s="41">
        <v>95</v>
      </c>
      <c r="E253" s="75">
        <v>0.3</v>
      </c>
      <c r="F253" s="66">
        <v>12</v>
      </c>
      <c r="G253" s="66" t="s">
        <v>197</v>
      </c>
      <c r="H253" s="72">
        <v>29.71</v>
      </c>
      <c r="J253" s="45">
        <v>94.8</v>
      </c>
      <c r="K253" s="45">
        <v>91</v>
      </c>
      <c r="L253" s="45">
        <v>91.4</v>
      </c>
      <c r="M253" s="45">
        <v>100.6</v>
      </c>
      <c r="N253" s="67">
        <f t="shared" si="80"/>
        <v>94.450000000000017</v>
      </c>
      <c r="O253" s="41">
        <f t="shared" si="81"/>
        <v>15.555555555555555</v>
      </c>
      <c r="P253" s="41">
        <f t="shared" si="82"/>
        <v>35</v>
      </c>
    </row>
    <row r="254" spans="2:16" x14ac:dyDescent="0.2">
      <c r="B254" s="1">
        <v>0.53125</v>
      </c>
      <c r="C254" s="41">
        <v>60</v>
      </c>
      <c r="D254" s="41">
        <v>97</v>
      </c>
      <c r="E254" s="75">
        <v>0.3</v>
      </c>
      <c r="F254" s="41">
        <v>11</v>
      </c>
      <c r="G254" s="66" t="s">
        <v>197</v>
      </c>
      <c r="H254" s="72">
        <v>29.71</v>
      </c>
      <c r="J254" s="45">
        <v>97</v>
      </c>
      <c r="K254" s="45">
        <v>93.2</v>
      </c>
      <c r="L254" s="45">
        <v>93.7</v>
      </c>
      <c r="M254" s="45">
        <v>102.7</v>
      </c>
      <c r="N254" s="67">
        <f t="shared" si="80"/>
        <v>96.649999999999991</v>
      </c>
      <c r="O254" s="41">
        <f t="shared" si="81"/>
        <v>15.555555555555555</v>
      </c>
      <c r="P254" s="41">
        <f t="shared" si="82"/>
        <v>36.111111111111107</v>
      </c>
    </row>
    <row r="255" spans="2:16" x14ac:dyDescent="0.2">
      <c r="B255" s="1">
        <v>0.53819444444444442</v>
      </c>
      <c r="C255" s="41">
        <v>60</v>
      </c>
      <c r="D255" s="41">
        <v>98</v>
      </c>
      <c r="E255" s="75">
        <v>0.31</v>
      </c>
      <c r="F255" s="41">
        <v>8</v>
      </c>
      <c r="G255" s="66" t="s">
        <v>143</v>
      </c>
      <c r="H255" s="72">
        <v>29.7</v>
      </c>
      <c r="J255" s="45">
        <v>97.9</v>
      </c>
      <c r="K255" s="45">
        <v>94.3</v>
      </c>
      <c r="L255" s="45">
        <v>94.8</v>
      </c>
      <c r="M255" s="45">
        <v>103.8</v>
      </c>
      <c r="N255" s="67">
        <f t="shared" si="80"/>
        <v>97.7</v>
      </c>
      <c r="O255" s="41">
        <f t="shared" si="81"/>
        <v>15.555555555555555</v>
      </c>
      <c r="P255" s="41">
        <f t="shared" si="82"/>
        <v>36.666666666666664</v>
      </c>
    </row>
    <row r="256" spans="2:16" x14ac:dyDescent="0.2">
      <c r="B256" s="1">
        <v>0.55208333333333304</v>
      </c>
      <c r="C256" s="41">
        <v>61</v>
      </c>
      <c r="D256" s="41">
        <v>100</v>
      </c>
      <c r="E256" s="75">
        <v>0.28000000000000003</v>
      </c>
      <c r="F256" s="41">
        <v>5</v>
      </c>
      <c r="G256" s="66" t="s">
        <v>143</v>
      </c>
      <c r="H256" s="72">
        <v>29.7</v>
      </c>
      <c r="I256" s="26"/>
      <c r="J256" s="45">
        <v>99</v>
      </c>
      <c r="K256" s="45">
        <v>98.2</v>
      </c>
      <c r="L256" s="45">
        <v>96.3</v>
      </c>
      <c r="M256" s="45">
        <v>105.3</v>
      </c>
      <c r="N256" s="67">
        <f t="shared" si="80"/>
        <v>99.7</v>
      </c>
      <c r="O256" s="41">
        <f t="shared" si="81"/>
        <v>16.111111111111111</v>
      </c>
      <c r="P256" s="41">
        <f t="shared" si="82"/>
        <v>37.777777777777779</v>
      </c>
    </row>
    <row r="257" spans="1:16" x14ac:dyDescent="0.2">
      <c r="B257" s="1">
        <v>0.5625</v>
      </c>
      <c r="C257" s="41">
        <v>63</v>
      </c>
      <c r="D257" s="41">
        <v>101</v>
      </c>
      <c r="E257" s="75">
        <v>0.27</v>
      </c>
      <c r="F257" s="41">
        <v>5</v>
      </c>
      <c r="G257" s="66" t="s">
        <v>143</v>
      </c>
      <c r="H257" s="72">
        <v>29.68</v>
      </c>
      <c r="I257" s="26"/>
      <c r="J257" s="45">
        <v>99.9</v>
      </c>
      <c r="K257" s="45">
        <v>99.3</v>
      </c>
      <c r="L257" s="45">
        <v>97.5</v>
      </c>
      <c r="M257" s="45">
        <v>106.7</v>
      </c>
      <c r="N257" s="67">
        <f t="shared" ref="N257:N263" si="83">AVERAGE(J257:M257)</f>
        <v>100.85</v>
      </c>
      <c r="O257" s="41">
        <f t="shared" si="81"/>
        <v>17.222222222222221</v>
      </c>
      <c r="P257" s="41">
        <f t="shared" si="82"/>
        <v>38.333333333333336</v>
      </c>
    </row>
    <row r="258" spans="1:16" x14ac:dyDescent="0.2">
      <c r="B258" s="1">
        <v>0.57291666666666696</v>
      </c>
      <c r="C258" s="41">
        <v>63</v>
      </c>
      <c r="D258" s="41">
        <v>103</v>
      </c>
      <c r="E258" s="75">
        <v>0.27</v>
      </c>
      <c r="F258" s="41">
        <v>4</v>
      </c>
      <c r="G258" s="66" t="s">
        <v>143</v>
      </c>
      <c r="H258" s="72">
        <v>29.68</v>
      </c>
      <c r="I258" s="26"/>
      <c r="J258" s="45">
        <v>101.8</v>
      </c>
      <c r="K258" s="45">
        <v>101.5</v>
      </c>
      <c r="L258" s="45">
        <v>98.8</v>
      </c>
      <c r="M258" s="45">
        <v>108.3</v>
      </c>
      <c r="N258" s="67">
        <f t="shared" si="83"/>
        <v>102.60000000000001</v>
      </c>
      <c r="O258" s="41">
        <f t="shared" si="81"/>
        <v>17.222222222222221</v>
      </c>
      <c r="P258" s="41">
        <f t="shared" si="82"/>
        <v>39.444444444444443</v>
      </c>
    </row>
    <row r="259" spans="1:16" x14ac:dyDescent="0.2">
      <c r="B259" s="1">
        <v>0.58333333333333304</v>
      </c>
      <c r="C259" s="41">
        <v>64</v>
      </c>
      <c r="D259" s="41">
        <v>102</v>
      </c>
      <c r="E259" s="75">
        <v>0.26</v>
      </c>
      <c r="F259" s="41">
        <v>9</v>
      </c>
      <c r="G259" s="66" t="s">
        <v>197</v>
      </c>
      <c r="H259" s="72">
        <v>29.67</v>
      </c>
      <c r="I259" s="26"/>
      <c r="J259" s="45">
        <v>101.3</v>
      </c>
      <c r="K259" s="45">
        <v>101.7</v>
      </c>
      <c r="L259" s="45">
        <v>98.8</v>
      </c>
      <c r="M259" s="45">
        <v>109.2</v>
      </c>
      <c r="N259" s="67">
        <f t="shared" si="83"/>
        <v>102.75</v>
      </c>
      <c r="O259" s="41">
        <f t="shared" si="81"/>
        <v>17.777777777777779</v>
      </c>
      <c r="P259" s="41">
        <f t="shared" si="82"/>
        <v>38.888888888888886</v>
      </c>
    </row>
    <row r="260" spans="1:16" x14ac:dyDescent="0.2">
      <c r="B260" s="1">
        <v>0.59375</v>
      </c>
      <c r="C260" s="3">
        <v>65</v>
      </c>
      <c r="D260" s="41">
        <v>103</v>
      </c>
      <c r="E260" s="13">
        <v>0.26</v>
      </c>
      <c r="F260" s="41">
        <v>8</v>
      </c>
      <c r="G260" s="66" t="s">
        <v>143</v>
      </c>
      <c r="H260" s="72">
        <v>29.66</v>
      </c>
      <c r="I260" s="26"/>
      <c r="J260" s="45">
        <v>102.9</v>
      </c>
      <c r="K260" s="45">
        <v>102.4</v>
      </c>
      <c r="L260" s="45">
        <v>100.4</v>
      </c>
      <c r="M260" s="45">
        <v>109.8</v>
      </c>
      <c r="N260" s="67">
        <f t="shared" si="83"/>
        <v>103.87500000000001</v>
      </c>
      <c r="O260" s="41">
        <f t="shared" si="81"/>
        <v>18.333333333333332</v>
      </c>
      <c r="P260" s="41">
        <f t="shared" si="82"/>
        <v>39.444444444444443</v>
      </c>
    </row>
    <row r="261" spans="1:16" x14ac:dyDescent="0.2">
      <c r="B261" s="1">
        <v>0.60416666666666596</v>
      </c>
      <c r="C261" s="41">
        <v>66</v>
      </c>
      <c r="D261" s="41">
        <v>104</v>
      </c>
      <c r="E261" s="75">
        <v>0.24</v>
      </c>
      <c r="F261" s="41">
        <v>13</v>
      </c>
      <c r="G261" s="66" t="s">
        <v>197</v>
      </c>
      <c r="H261" s="72">
        <v>29.65</v>
      </c>
      <c r="I261" s="26"/>
      <c r="J261" s="45">
        <v>102.7</v>
      </c>
      <c r="K261" s="45">
        <v>102.7</v>
      </c>
      <c r="L261" s="45">
        <v>100.6</v>
      </c>
      <c r="M261" s="45">
        <v>110.1</v>
      </c>
      <c r="N261" s="67">
        <f t="shared" si="83"/>
        <v>104.02500000000001</v>
      </c>
      <c r="O261" s="41">
        <f t="shared" si="81"/>
        <v>18.888888888888889</v>
      </c>
      <c r="P261" s="41">
        <f t="shared" si="82"/>
        <v>40</v>
      </c>
    </row>
    <row r="262" spans="1:16" x14ac:dyDescent="0.2">
      <c r="B262" s="1">
        <v>0.61458333333333304</v>
      </c>
      <c r="C262" s="41">
        <v>67</v>
      </c>
      <c r="D262" s="41">
        <v>103</v>
      </c>
      <c r="E262" s="75">
        <v>0.23</v>
      </c>
      <c r="F262" s="41">
        <v>7</v>
      </c>
      <c r="G262" s="66" t="s">
        <v>143</v>
      </c>
      <c r="H262" s="72">
        <v>29.65</v>
      </c>
      <c r="J262" s="45">
        <v>102.7</v>
      </c>
      <c r="K262" s="45">
        <v>103.5</v>
      </c>
      <c r="L262" s="45">
        <v>100.2</v>
      </c>
      <c r="M262" s="45">
        <v>109.8</v>
      </c>
      <c r="N262" s="67">
        <f t="shared" si="83"/>
        <v>104.05</v>
      </c>
      <c r="O262" s="41">
        <f t="shared" si="81"/>
        <v>19.444444444444443</v>
      </c>
      <c r="P262" s="41">
        <f t="shared" si="82"/>
        <v>39.444444444444443</v>
      </c>
    </row>
    <row r="263" spans="1:16" x14ac:dyDescent="0.2">
      <c r="B263" s="1">
        <v>0.62083333333333335</v>
      </c>
      <c r="C263" s="41">
        <v>66</v>
      </c>
      <c r="D263" s="41">
        <v>104</v>
      </c>
      <c r="E263" s="75">
        <v>0.23</v>
      </c>
      <c r="F263" s="68">
        <v>8</v>
      </c>
      <c r="G263" s="66" t="s">
        <v>197</v>
      </c>
      <c r="H263" s="72">
        <v>29.64</v>
      </c>
      <c r="I263" s="26"/>
      <c r="J263" s="67">
        <v>102.6</v>
      </c>
      <c r="K263" s="45">
        <v>103.1</v>
      </c>
      <c r="L263" s="45">
        <v>100</v>
      </c>
      <c r="M263" s="45">
        <v>109.6</v>
      </c>
      <c r="N263" s="67">
        <f t="shared" si="83"/>
        <v>103.82499999999999</v>
      </c>
      <c r="O263" s="41">
        <f t="shared" si="81"/>
        <v>18.888888888888889</v>
      </c>
      <c r="P263" s="41">
        <f t="shared" si="82"/>
        <v>40</v>
      </c>
    </row>
    <row r="264" spans="1:16" x14ac:dyDescent="0.2">
      <c r="N264" s="67"/>
      <c r="O264" s="41"/>
      <c r="P264" s="41"/>
    </row>
    <row r="265" spans="1:16" x14ac:dyDescent="0.2">
      <c r="A265" s="21">
        <v>46110</v>
      </c>
      <c r="B265" s="6" t="s">
        <v>2</v>
      </c>
      <c r="C265" s="6" t="s">
        <v>0</v>
      </c>
      <c r="D265" s="87" t="s">
        <v>1</v>
      </c>
      <c r="E265" s="100" t="s">
        <v>156</v>
      </c>
      <c r="F265" s="6" t="s">
        <v>32</v>
      </c>
      <c r="G265" s="6" t="s">
        <v>217</v>
      </c>
      <c r="H265" s="33" t="s">
        <v>157</v>
      </c>
      <c r="I265" s="44"/>
      <c r="J265" s="142" t="s">
        <v>357</v>
      </c>
      <c r="K265" s="142" t="s">
        <v>416</v>
      </c>
      <c r="L265" s="142" t="s">
        <v>417</v>
      </c>
      <c r="M265" s="142" t="s">
        <v>443</v>
      </c>
      <c r="N265" s="33" t="s">
        <v>368</v>
      </c>
      <c r="O265" s="142" t="s">
        <v>561</v>
      </c>
      <c r="P265" s="142" t="s">
        <v>562</v>
      </c>
    </row>
    <row r="266" spans="1:16" x14ac:dyDescent="0.2">
      <c r="B266" s="2">
        <v>0.36458333333333331</v>
      </c>
      <c r="C266" s="41">
        <v>55</v>
      </c>
      <c r="D266" s="41">
        <v>59.6</v>
      </c>
      <c r="E266" s="75">
        <v>0.52</v>
      </c>
      <c r="F266" s="66">
        <v>1</v>
      </c>
      <c r="G266" s="66" t="s">
        <v>129</v>
      </c>
      <c r="H266" s="97">
        <v>29.73</v>
      </c>
      <c r="J266" s="45">
        <v>57.2</v>
      </c>
      <c r="K266" s="45">
        <v>62.06</v>
      </c>
      <c r="L266" s="67">
        <v>62.42</v>
      </c>
      <c r="M266" s="67">
        <v>56.84</v>
      </c>
      <c r="N266" s="67">
        <f t="shared" ref="N266:N286" si="84">AVERAGE(J266:M266)</f>
        <v>59.63</v>
      </c>
      <c r="O266" s="41">
        <f t="shared" ref="O266:O286" si="85">CONVERT(C266,"F","C")</f>
        <v>12.777777777777777</v>
      </c>
      <c r="P266" s="41">
        <f t="shared" ref="P266:P286" si="86">CONVERT(D266,"F","C")</f>
        <v>15.333333333333334</v>
      </c>
    </row>
    <row r="267" spans="1:16" x14ac:dyDescent="0.2">
      <c r="B267" s="2">
        <v>0.375</v>
      </c>
      <c r="C267" s="41">
        <v>56</v>
      </c>
      <c r="D267" s="41">
        <v>60</v>
      </c>
      <c r="E267" s="75">
        <v>0.51</v>
      </c>
      <c r="F267" s="66">
        <v>5</v>
      </c>
      <c r="G267" s="66" t="s">
        <v>143</v>
      </c>
      <c r="H267" s="97">
        <v>29.73</v>
      </c>
      <c r="J267" s="45">
        <v>59.2</v>
      </c>
      <c r="K267" s="45">
        <v>64.2</v>
      </c>
      <c r="L267" s="67">
        <v>62.4</v>
      </c>
      <c r="M267" s="67">
        <v>59.9</v>
      </c>
      <c r="N267" s="67">
        <f t="shared" si="84"/>
        <v>61.425000000000004</v>
      </c>
      <c r="O267" s="41">
        <f t="shared" si="85"/>
        <v>13.333333333333332</v>
      </c>
      <c r="P267" s="41">
        <f t="shared" si="86"/>
        <v>15.555555555555555</v>
      </c>
    </row>
    <row r="268" spans="1:16" x14ac:dyDescent="0.2">
      <c r="B268" s="2">
        <v>0.38541666666666674</v>
      </c>
      <c r="C268" s="41">
        <v>57</v>
      </c>
      <c r="D268" s="41">
        <v>64</v>
      </c>
      <c r="E268" s="75">
        <v>0.5</v>
      </c>
      <c r="F268" s="66">
        <v>3</v>
      </c>
      <c r="G268" s="66" t="s">
        <v>130</v>
      </c>
      <c r="H268" s="97">
        <v>29.73</v>
      </c>
      <c r="J268" s="45">
        <v>62.1</v>
      </c>
      <c r="K268" s="45">
        <v>66</v>
      </c>
      <c r="L268" s="67">
        <v>67.5</v>
      </c>
      <c r="M268" s="67">
        <v>61.2</v>
      </c>
      <c r="N268" s="67">
        <f t="shared" si="84"/>
        <v>64.2</v>
      </c>
      <c r="O268" s="41">
        <f t="shared" si="85"/>
        <v>13.888888888888889</v>
      </c>
      <c r="P268" s="41">
        <f t="shared" si="86"/>
        <v>17.777777777777779</v>
      </c>
    </row>
    <row r="269" spans="1:16" x14ac:dyDescent="0.2">
      <c r="B269" s="2">
        <v>0.39583333333333343</v>
      </c>
      <c r="C269" s="41">
        <v>57</v>
      </c>
      <c r="D269" s="41">
        <v>65</v>
      </c>
      <c r="E269" s="75">
        <v>0.48</v>
      </c>
      <c r="F269" s="66">
        <v>7</v>
      </c>
      <c r="G269" s="66" t="s">
        <v>143</v>
      </c>
      <c r="H269" s="97">
        <v>29.74</v>
      </c>
      <c r="J269" s="45">
        <v>62.8</v>
      </c>
      <c r="K269" s="45">
        <v>66</v>
      </c>
      <c r="L269" s="67">
        <v>68</v>
      </c>
      <c r="M269" s="67">
        <v>61.7</v>
      </c>
      <c r="N269" s="67">
        <f t="shared" si="84"/>
        <v>64.625</v>
      </c>
      <c r="O269" s="41">
        <f t="shared" si="85"/>
        <v>13.888888888888889</v>
      </c>
      <c r="P269" s="41">
        <f t="shared" si="86"/>
        <v>18.333333333333332</v>
      </c>
    </row>
    <row r="270" spans="1:16" x14ac:dyDescent="0.2">
      <c r="B270" s="2">
        <v>0.40625</v>
      </c>
      <c r="C270" s="41">
        <v>57</v>
      </c>
      <c r="D270" s="41">
        <v>66.5</v>
      </c>
      <c r="E270" s="75">
        <v>0.47</v>
      </c>
      <c r="F270" s="66">
        <v>9</v>
      </c>
      <c r="G270" s="66" t="s">
        <v>130</v>
      </c>
      <c r="H270" s="97">
        <v>29.74</v>
      </c>
      <c r="J270" s="45">
        <v>65.12</v>
      </c>
      <c r="K270" s="45">
        <v>65.66</v>
      </c>
      <c r="L270" s="67">
        <v>68.180000000000007</v>
      </c>
      <c r="M270" s="67">
        <v>66.92</v>
      </c>
      <c r="N270" s="67">
        <f t="shared" si="84"/>
        <v>66.47</v>
      </c>
      <c r="O270" s="41">
        <f t="shared" si="85"/>
        <v>13.888888888888889</v>
      </c>
      <c r="P270" s="41">
        <f t="shared" si="86"/>
        <v>19.166666666666668</v>
      </c>
    </row>
    <row r="271" spans="1:16" x14ac:dyDescent="0.2">
      <c r="B271" s="2">
        <v>0.4166666666666668</v>
      </c>
      <c r="C271" s="41">
        <v>59</v>
      </c>
      <c r="D271" s="41">
        <v>69</v>
      </c>
      <c r="E271" s="75">
        <v>0.46</v>
      </c>
      <c r="F271" s="66">
        <v>7</v>
      </c>
      <c r="G271" s="66" t="s">
        <v>197</v>
      </c>
      <c r="H271" s="97">
        <v>29.74</v>
      </c>
      <c r="J271" s="45">
        <v>68.900000000000006</v>
      </c>
      <c r="K271" s="45">
        <v>67.64</v>
      </c>
      <c r="L271" s="67">
        <v>68.180000000000007</v>
      </c>
      <c r="M271" s="67">
        <v>71.959999999999994</v>
      </c>
      <c r="N271" s="67">
        <f t="shared" si="84"/>
        <v>69.17</v>
      </c>
      <c r="O271" s="41">
        <f t="shared" si="85"/>
        <v>15</v>
      </c>
      <c r="P271" s="41">
        <f t="shared" si="86"/>
        <v>20.555555555555554</v>
      </c>
    </row>
    <row r="272" spans="1:16" x14ac:dyDescent="0.2">
      <c r="B272" s="2">
        <v>0.42708333333333354</v>
      </c>
      <c r="C272" s="41">
        <v>60</v>
      </c>
      <c r="D272" s="41">
        <v>73.400000000000006</v>
      </c>
      <c r="E272" s="75">
        <v>0.45</v>
      </c>
      <c r="F272" s="66">
        <v>3</v>
      </c>
      <c r="G272" s="66" t="s">
        <v>130</v>
      </c>
      <c r="H272" s="97">
        <v>29.74</v>
      </c>
      <c r="J272" s="101">
        <v>76.819999999999993</v>
      </c>
      <c r="K272" s="45">
        <v>69.62</v>
      </c>
      <c r="L272" s="45">
        <v>68.180000000000007</v>
      </c>
      <c r="M272" s="45">
        <v>78.98</v>
      </c>
      <c r="N272" s="67">
        <f t="shared" si="84"/>
        <v>73.400000000000006</v>
      </c>
      <c r="O272" s="41">
        <f t="shared" si="85"/>
        <v>15.555555555555555</v>
      </c>
      <c r="P272" s="41">
        <f t="shared" si="86"/>
        <v>23.000000000000004</v>
      </c>
    </row>
    <row r="273" spans="1:16" x14ac:dyDescent="0.2">
      <c r="B273" s="2">
        <v>0.4375</v>
      </c>
      <c r="C273" s="41">
        <v>61</v>
      </c>
      <c r="D273" s="41">
        <v>74</v>
      </c>
      <c r="E273" s="75">
        <v>0.44</v>
      </c>
      <c r="F273" s="66">
        <v>4</v>
      </c>
      <c r="G273" s="66" t="s">
        <v>143</v>
      </c>
      <c r="H273" s="97">
        <v>29.74</v>
      </c>
      <c r="J273" s="45">
        <v>80.239999999999995</v>
      </c>
      <c r="K273" s="45">
        <v>69.98</v>
      </c>
      <c r="L273" s="45">
        <v>78.180000000000007</v>
      </c>
      <c r="M273" s="45">
        <v>77</v>
      </c>
      <c r="N273" s="67">
        <f t="shared" si="84"/>
        <v>76.349999999999994</v>
      </c>
      <c r="O273" s="41">
        <f t="shared" si="85"/>
        <v>16.111111111111111</v>
      </c>
      <c r="P273" s="41">
        <f t="shared" si="86"/>
        <v>23.333333333333332</v>
      </c>
    </row>
    <row r="274" spans="1:16" x14ac:dyDescent="0.2">
      <c r="B274" s="2">
        <v>0.44791666666666691</v>
      </c>
      <c r="C274" s="41">
        <v>60</v>
      </c>
      <c r="D274" s="41">
        <v>74.400000000000006</v>
      </c>
      <c r="E274" s="75">
        <v>0.46</v>
      </c>
      <c r="F274" s="66">
        <v>19</v>
      </c>
      <c r="G274" s="66" t="s">
        <v>143</v>
      </c>
      <c r="H274" s="97">
        <v>29.74</v>
      </c>
      <c r="I274" s="66"/>
      <c r="J274" s="101">
        <v>75</v>
      </c>
      <c r="K274" s="45">
        <v>70.16</v>
      </c>
      <c r="L274" s="45">
        <v>76.64</v>
      </c>
      <c r="M274" s="45">
        <v>75.739999999999995</v>
      </c>
      <c r="N274" s="67">
        <f t="shared" si="84"/>
        <v>74.385000000000005</v>
      </c>
      <c r="O274" s="41">
        <f t="shared" si="85"/>
        <v>15.555555555555555</v>
      </c>
      <c r="P274" s="41">
        <f t="shared" si="86"/>
        <v>23.555555555555557</v>
      </c>
    </row>
    <row r="275" spans="1:16" x14ac:dyDescent="0.2">
      <c r="B275" s="1">
        <v>0.47916666666666669</v>
      </c>
      <c r="C275" s="41">
        <v>62</v>
      </c>
      <c r="D275" s="41">
        <v>86.2</v>
      </c>
      <c r="E275" s="75">
        <v>0.48</v>
      </c>
      <c r="F275" s="41">
        <v>7</v>
      </c>
      <c r="G275" s="66" t="s">
        <v>143</v>
      </c>
      <c r="H275" s="72">
        <v>29.73</v>
      </c>
      <c r="J275" s="45">
        <v>86.54</v>
      </c>
      <c r="K275" s="45">
        <v>83.12</v>
      </c>
      <c r="L275" s="45">
        <v>87.26</v>
      </c>
      <c r="M275" s="45">
        <v>87.98</v>
      </c>
      <c r="N275" s="67">
        <f t="shared" si="84"/>
        <v>86.225000000000009</v>
      </c>
      <c r="O275" s="41">
        <f t="shared" si="85"/>
        <v>16.666666666666668</v>
      </c>
      <c r="P275" s="41">
        <f t="shared" si="86"/>
        <v>30.111111111111111</v>
      </c>
    </row>
    <row r="276" spans="1:16" x14ac:dyDescent="0.2">
      <c r="B276" s="1">
        <v>0.48958333333333331</v>
      </c>
      <c r="C276" s="41">
        <v>64</v>
      </c>
      <c r="D276" s="41">
        <v>91</v>
      </c>
      <c r="E276" s="75">
        <v>0.47</v>
      </c>
      <c r="F276" s="66">
        <v>8</v>
      </c>
      <c r="G276" s="66" t="s">
        <v>197</v>
      </c>
      <c r="H276" s="72">
        <v>29.72</v>
      </c>
      <c r="J276" s="45">
        <v>91.2</v>
      </c>
      <c r="K276" s="45">
        <v>91.6</v>
      </c>
      <c r="L276" s="45">
        <v>90.7</v>
      </c>
      <c r="M276" s="45">
        <v>88.9</v>
      </c>
      <c r="N276" s="67">
        <f t="shared" si="84"/>
        <v>90.6</v>
      </c>
      <c r="O276" s="41">
        <f t="shared" si="85"/>
        <v>17.777777777777779</v>
      </c>
      <c r="P276" s="41">
        <f t="shared" si="86"/>
        <v>32.777777777777779</v>
      </c>
    </row>
    <row r="277" spans="1:16" x14ac:dyDescent="0.2">
      <c r="B277" s="1">
        <v>0.5</v>
      </c>
      <c r="C277" s="41">
        <v>63</v>
      </c>
      <c r="D277" s="41">
        <v>87</v>
      </c>
      <c r="E277" s="75">
        <v>0.5</v>
      </c>
      <c r="F277" s="66">
        <v>5</v>
      </c>
      <c r="G277" s="66" t="s">
        <v>143</v>
      </c>
      <c r="H277" s="72">
        <v>29.74</v>
      </c>
      <c r="J277" s="45">
        <v>86.5</v>
      </c>
      <c r="K277" s="45">
        <v>86.7</v>
      </c>
      <c r="L277" s="45">
        <v>89.1</v>
      </c>
      <c r="M277" s="45">
        <v>87.3</v>
      </c>
      <c r="N277" s="67">
        <f t="shared" si="84"/>
        <v>87.399999999999991</v>
      </c>
      <c r="O277" s="41">
        <f t="shared" si="85"/>
        <v>17.222222222222221</v>
      </c>
      <c r="P277" s="41">
        <f t="shared" si="86"/>
        <v>30.555555555555554</v>
      </c>
    </row>
    <row r="278" spans="1:16" x14ac:dyDescent="0.2">
      <c r="B278" s="1">
        <v>0.51041666666666663</v>
      </c>
      <c r="C278" s="41">
        <v>63</v>
      </c>
      <c r="D278" s="41">
        <v>87</v>
      </c>
      <c r="E278" s="75">
        <v>0.52</v>
      </c>
      <c r="F278" s="66">
        <v>6</v>
      </c>
      <c r="G278" s="66" t="s">
        <v>143</v>
      </c>
      <c r="H278" s="72">
        <v>29.72</v>
      </c>
      <c r="J278" s="45">
        <v>86.5</v>
      </c>
      <c r="K278" s="45">
        <v>86.7</v>
      </c>
      <c r="L278" s="45">
        <v>86.7</v>
      </c>
      <c r="M278" s="45">
        <v>86.7</v>
      </c>
      <c r="N278" s="67">
        <f t="shared" si="84"/>
        <v>86.649999999999991</v>
      </c>
      <c r="O278" s="41">
        <f t="shared" si="85"/>
        <v>17.222222222222221</v>
      </c>
      <c r="P278" s="41">
        <f t="shared" si="86"/>
        <v>30.555555555555554</v>
      </c>
    </row>
    <row r="279" spans="1:16" x14ac:dyDescent="0.2">
      <c r="B279" s="1">
        <v>0.52083333333333337</v>
      </c>
      <c r="C279" s="41">
        <v>65</v>
      </c>
      <c r="D279" s="41">
        <v>95</v>
      </c>
      <c r="E279" s="75">
        <v>0.5</v>
      </c>
      <c r="F279" s="41">
        <v>2</v>
      </c>
      <c r="G279" s="66" t="s">
        <v>180</v>
      </c>
      <c r="H279" s="72">
        <v>29.71</v>
      </c>
      <c r="J279" s="45">
        <v>98.8</v>
      </c>
      <c r="K279" s="45">
        <v>97</v>
      </c>
      <c r="L279" s="45">
        <v>93.9</v>
      </c>
      <c r="M279" s="45">
        <v>90.7</v>
      </c>
      <c r="N279" s="67">
        <f t="shared" si="84"/>
        <v>95.100000000000009</v>
      </c>
      <c r="O279" s="41">
        <f t="shared" si="85"/>
        <v>18.333333333333332</v>
      </c>
      <c r="P279" s="41">
        <f t="shared" si="86"/>
        <v>35</v>
      </c>
    </row>
    <row r="280" spans="1:16" x14ac:dyDescent="0.2">
      <c r="B280" s="1">
        <v>0.53125</v>
      </c>
      <c r="C280" s="41">
        <v>65</v>
      </c>
      <c r="D280" s="41">
        <v>94</v>
      </c>
      <c r="E280" s="75">
        <v>0.49</v>
      </c>
      <c r="F280" s="41">
        <v>8</v>
      </c>
      <c r="G280" s="66" t="s">
        <v>129</v>
      </c>
      <c r="H280" s="72">
        <v>29.7</v>
      </c>
      <c r="J280" s="45">
        <v>95.7</v>
      </c>
      <c r="K280" s="45">
        <v>92.1</v>
      </c>
      <c r="L280" s="45">
        <v>94.3</v>
      </c>
      <c r="M280" s="45">
        <v>93.6</v>
      </c>
      <c r="N280" s="67">
        <f t="shared" si="84"/>
        <v>93.925000000000011</v>
      </c>
      <c r="O280" s="41">
        <f t="shared" si="85"/>
        <v>18.333333333333332</v>
      </c>
      <c r="P280" s="41">
        <f t="shared" si="86"/>
        <v>34.444444444444443</v>
      </c>
    </row>
    <row r="281" spans="1:16" x14ac:dyDescent="0.2">
      <c r="B281" s="1">
        <v>0.54166666666666663</v>
      </c>
      <c r="C281" s="41">
        <v>65</v>
      </c>
      <c r="D281" s="41">
        <v>92</v>
      </c>
      <c r="E281" s="75">
        <v>0.5</v>
      </c>
      <c r="F281" s="66">
        <v>3</v>
      </c>
      <c r="G281" s="66" t="s">
        <v>130</v>
      </c>
      <c r="H281" s="72">
        <v>29.7</v>
      </c>
      <c r="J281" s="45">
        <v>93.2</v>
      </c>
      <c r="K281" s="45">
        <v>88.3</v>
      </c>
      <c r="L281" s="45">
        <v>93.4</v>
      </c>
      <c r="M281" s="45">
        <v>91</v>
      </c>
      <c r="N281" s="67">
        <f t="shared" si="84"/>
        <v>91.474999999999994</v>
      </c>
      <c r="O281" s="41">
        <f t="shared" si="85"/>
        <v>18.333333333333332</v>
      </c>
      <c r="P281" s="41">
        <f t="shared" si="86"/>
        <v>33.333333333333336</v>
      </c>
    </row>
    <row r="282" spans="1:16" x14ac:dyDescent="0.2">
      <c r="B282" s="1">
        <v>0.55208333333333304</v>
      </c>
      <c r="C282" s="41">
        <v>67</v>
      </c>
      <c r="D282" s="41">
        <v>98</v>
      </c>
      <c r="E282" s="75">
        <v>0.48</v>
      </c>
      <c r="F282" s="41">
        <v>3</v>
      </c>
      <c r="G282" s="66" t="s">
        <v>201</v>
      </c>
      <c r="H282" s="72">
        <v>29.68</v>
      </c>
      <c r="I282" s="26"/>
      <c r="J282" s="45">
        <v>99.3</v>
      </c>
      <c r="K282" s="45">
        <v>94.3</v>
      </c>
      <c r="L282" s="45">
        <v>97.5</v>
      </c>
      <c r="M282" s="45">
        <v>98.8</v>
      </c>
      <c r="N282" s="67">
        <f t="shared" si="84"/>
        <v>97.475000000000009</v>
      </c>
      <c r="O282" s="41">
        <f t="shared" si="85"/>
        <v>19.444444444444443</v>
      </c>
      <c r="P282" s="41">
        <f t="shared" si="86"/>
        <v>36.666666666666664</v>
      </c>
    </row>
    <row r="283" spans="1:16" x14ac:dyDescent="0.2">
      <c r="B283" s="1">
        <v>0.5625</v>
      </c>
      <c r="C283" s="41">
        <v>67</v>
      </c>
      <c r="D283" s="41">
        <v>98</v>
      </c>
      <c r="E283" s="75">
        <v>0.48</v>
      </c>
      <c r="F283" s="41">
        <v>3</v>
      </c>
      <c r="G283" s="66" t="s">
        <v>201</v>
      </c>
      <c r="H283" s="72">
        <v>29.68</v>
      </c>
      <c r="I283" s="26"/>
      <c r="J283" s="45">
        <v>99.3</v>
      </c>
      <c r="K283" s="45">
        <v>94.3</v>
      </c>
      <c r="L283" s="45">
        <v>97.5</v>
      </c>
      <c r="M283" s="45">
        <v>98.8</v>
      </c>
      <c r="N283" s="67">
        <f t="shared" si="84"/>
        <v>97.475000000000009</v>
      </c>
      <c r="O283" s="41">
        <f t="shared" si="85"/>
        <v>19.444444444444443</v>
      </c>
      <c r="P283" s="41">
        <f t="shared" si="86"/>
        <v>36.666666666666664</v>
      </c>
    </row>
    <row r="284" spans="1:16" x14ac:dyDescent="0.2">
      <c r="B284" s="1">
        <v>0.57291666666666696</v>
      </c>
      <c r="C284" s="41">
        <v>67</v>
      </c>
      <c r="D284" s="41">
        <v>99</v>
      </c>
      <c r="E284" s="75">
        <v>0.49</v>
      </c>
      <c r="F284" s="41">
        <v>4</v>
      </c>
      <c r="G284" s="66" t="s">
        <v>130</v>
      </c>
      <c r="H284" s="72">
        <v>29.67</v>
      </c>
      <c r="I284" s="26"/>
      <c r="J284" s="45">
        <v>99</v>
      </c>
      <c r="K284" s="45">
        <v>94.3</v>
      </c>
      <c r="L284" s="45">
        <v>99.7</v>
      </c>
      <c r="M284" s="45">
        <v>100.9</v>
      </c>
      <c r="N284" s="67">
        <f t="shared" si="84"/>
        <v>98.474999999999994</v>
      </c>
      <c r="O284" s="41">
        <f t="shared" si="85"/>
        <v>19.444444444444443</v>
      </c>
      <c r="P284" s="41">
        <f t="shared" si="86"/>
        <v>37.222222222222221</v>
      </c>
    </row>
    <row r="285" spans="1:16" x14ac:dyDescent="0.2">
      <c r="B285" s="1">
        <v>0.58333333333333304</v>
      </c>
      <c r="C285" s="3">
        <v>67</v>
      </c>
      <c r="D285" s="41">
        <v>100</v>
      </c>
      <c r="E285" s="13">
        <v>0.49</v>
      </c>
      <c r="F285" s="41">
        <v>4</v>
      </c>
      <c r="G285" s="66" t="s">
        <v>197</v>
      </c>
      <c r="H285" s="72">
        <v>29.66</v>
      </c>
      <c r="I285" s="26"/>
      <c r="J285" s="45">
        <v>100</v>
      </c>
      <c r="K285" s="45">
        <v>95.7</v>
      </c>
      <c r="L285" s="45">
        <v>100.4</v>
      </c>
      <c r="M285" s="45">
        <v>101.1</v>
      </c>
      <c r="N285" s="67">
        <f t="shared" si="84"/>
        <v>99.300000000000011</v>
      </c>
      <c r="O285" s="41">
        <f t="shared" si="85"/>
        <v>19.444444444444443</v>
      </c>
      <c r="P285" s="41">
        <f t="shared" si="86"/>
        <v>37.777777777777779</v>
      </c>
    </row>
    <row r="286" spans="1:16" x14ac:dyDescent="0.2">
      <c r="B286" s="1">
        <v>0.58958333333333335</v>
      </c>
      <c r="C286" s="41">
        <v>67</v>
      </c>
      <c r="D286" s="41">
        <v>99</v>
      </c>
      <c r="E286" s="75">
        <v>0.5</v>
      </c>
      <c r="F286" s="41">
        <v>4</v>
      </c>
      <c r="G286" s="66" t="s">
        <v>143</v>
      </c>
      <c r="H286" s="72">
        <v>29.65</v>
      </c>
      <c r="I286" s="26"/>
      <c r="J286" s="45">
        <v>98.6</v>
      </c>
      <c r="K286" s="45">
        <v>94.1</v>
      </c>
      <c r="L286" s="45">
        <v>100.4</v>
      </c>
      <c r="M286" s="45">
        <v>100</v>
      </c>
      <c r="N286" s="67">
        <f t="shared" si="84"/>
        <v>98.275000000000006</v>
      </c>
      <c r="O286" s="41">
        <f t="shared" si="85"/>
        <v>19.444444444444443</v>
      </c>
      <c r="P286" s="41">
        <f t="shared" si="86"/>
        <v>37.222222222222221</v>
      </c>
    </row>
    <row r="287" spans="1:16" x14ac:dyDescent="0.2">
      <c r="N287" s="67"/>
      <c r="O287" s="41"/>
      <c r="P287" s="41"/>
    </row>
    <row r="288" spans="1:16" x14ac:dyDescent="0.2">
      <c r="A288" s="113" t="s">
        <v>269</v>
      </c>
      <c r="B288" s="1"/>
      <c r="N288" s="67"/>
      <c r="O288" s="41"/>
      <c r="P288" s="41"/>
    </row>
    <row r="289" spans="1:16" x14ac:dyDescent="0.2">
      <c r="A289" s="21">
        <v>46129</v>
      </c>
      <c r="B289" s="6" t="s">
        <v>2</v>
      </c>
      <c r="C289" s="6" t="s">
        <v>0</v>
      </c>
      <c r="D289" s="87" t="s">
        <v>1</v>
      </c>
      <c r="E289" s="100" t="s">
        <v>156</v>
      </c>
      <c r="F289" s="6" t="s">
        <v>32</v>
      </c>
      <c r="G289" s="6" t="s">
        <v>217</v>
      </c>
      <c r="H289" s="33" t="s">
        <v>157</v>
      </c>
      <c r="I289" s="44"/>
      <c r="J289" s="142" t="s">
        <v>586</v>
      </c>
      <c r="K289" s="142" t="s">
        <v>358</v>
      </c>
      <c r="L289" s="142" t="s">
        <v>443</v>
      </c>
      <c r="M289" s="142" t="s">
        <v>445</v>
      </c>
      <c r="N289" s="33" t="s">
        <v>368</v>
      </c>
      <c r="O289" s="142" t="s">
        <v>561</v>
      </c>
      <c r="P289" s="142" t="s">
        <v>562</v>
      </c>
    </row>
    <row r="290" spans="1:16" x14ac:dyDescent="0.2">
      <c r="B290" s="1">
        <v>0.61458333333333304</v>
      </c>
      <c r="C290" s="41">
        <v>71</v>
      </c>
      <c r="D290" s="41">
        <v>117.5</v>
      </c>
      <c r="E290" s="75">
        <v>0.57999999999999996</v>
      </c>
      <c r="F290" s="66">
        <v>3</v>
      </c>
      <c r="G290" s="66" t="s">
        <v>201</v>
      </c>
      <c r="H290" s="97">
        <v>29.93</v>
      </c>
      <c r="J290" s="45">
        <v>115.34</v>
      </c>
      <c r="K290" s="45">
        <v>117.86</v>
      </c>
      <c r="L290" s="67">
        <v>120.38</v>
      </c>
      <c r="M290" s="67">
        <v>116.6</v>
      </c>
      <c r="N290" s="67">
        <f>AVERAGE(J290:M290)</f>
        <v>117.54499999999999</v>
      </c>
      <c r="O290" s="41">
        <f t="shared" ref="O290:O296" si="87">CONVERT(C290,"F","C")</f>
        <v>21.666666666666668</v>
      </c>
      <c r="P290" s="41">
        <f t="shared" ref="P290:P296" si="88">CONVERT(D290,"F","C")</f>
        <v>47.5</v>
      </c>
    </row>
    <row r="291" spans="1:16" x14ac:dyDescent="0.2">
      <c r="B291" s="1">
        <v>0.625</v>
      </c>
      <c r="C291" s="41">
        <v>71</v>
      </c>
      <c r="D291" s="41">
        <v>117</v>
      </c>
      <c r="E291" s="75">
        <v>0.6</v>
      </c>
      <c r="F291" s="66">
        <v>5</v>
      </c>
      <c r="G291" s="66" t="s">
        <v>129</v>
      </c>
      <c r="H291" s="97">
        <v>29.93</v>
      </c>
      <c r="J291" s="45">
        <v>116.1</v>
      </c>
      <c r="K291" s="45">
        <v>117.1</v>
      </c>
      <c r="L291" s="67">
        <v>119.7</v>
      </c>
      <c r="M291" s="67">
        <v>116.4</v>
      </c>
      <c r="N291" s="67">
        <f t="shared" ref="N291" si="89">AVERAGE(J291:M291)</f>
        <v>117.32499999999999</v>
      </c>
      <c r="O291" s="41">
        <f t="shared" si="87"/>
        <v>21.666666666666668</v>
      </c>
      <c r="P291" s="41">
        <f t="shared" si="88"/>
        <v>47.222222222222221</v>
      </c>
    </row>
    <row r="292" spans="1:16" x14ac:dyDescent="0.2">
      <c r="B292" s="1">
        <v>0.63541666666666596</v>
      </c>
      <c r="C292" s="41">
        <v>71</v>
      </c>
      <c r="D292" s="41">
        <v>117</v>
      </c>
      <c r="E292" s="75">
        <v>0.6</v>
      </c>
      <c r="F292" s="66">
        <v>5</v>
      </c>
      <c r="G292" s="66" t="s">
        <v>129</v>
      </c>
      <c r="H292" s="97">
        <v>29.93</v>
      </c>
      <c r="J292" s="45">
        <v>116.1</v>
      </c>
      <c r="K292" s="45">
        <v>116.4</v>
      </c>
      <c r="L292" s="67">
        <v>119.3</v>
      </c>
      <c r="M292" s="67">
        <v>115.7</v>
      </c>
      <c r="N292" s="67">
        <f>AVERAGE(J292:M292)</f>
        <v>116.875</v>
      </c>
      <c r="O292" s="41">
        <f t="shared" si="87"/>
        <v>21.666666666666668</v>
      </c>
      <c r="P292" s="41">
        <f t="shared" si="88"/>
        <v>47.222222222222221</v>
      </c>
    </row>
    <row r="293" spans="1:16" x14ac:dyDescent="0.2">
      <c r="B293" s="1">
        <v>0.64583333333333304</v>
      </c>
      <c r="C293" s="41">
        <v>71</v>
      </c>
      <c r="D293" s="41">
        <v>116</v>
      </c>
      <c r="E293" s="75">
        <v>0.57999999999999996</v>
      </c>
      <c r="F293" s="66">
        <v>5</v>
      </c>
      <c r="G293" s="66" t="s">
        <v>129</v>
      </c>
      <c r="H293" s="97">
        <v>29.92</v>
      </c>
      <c r="J293" s="45">
        <v>114.4</v>
      </c>
      <c r="K293" s="45">
        <v>116.2</v>
      </c>
      <c r="L293" s="67">
        <v>118.6</v>
      </c>
      <c r="M293" s="67">
        <v>114.6</v>
      </c>
      <c r="N293" s="67">
        <f>AVERAGE(J293:M293)</f>
        <v>115.95000000000002</v>
      </c>
      <c r="O293" s="41">
        <f t="shared" si="87"/>
        <v>21.666666666666668</v>
      </c>
      <c r="P293" s="41">
        <f t="shared" si="88"/>
        <v>46.666666666666664</v>
      </c>
    </row>
    <row r="294" spans="1:16" x14ac:dyDescent="0.2">
      <c r="B294" s="1">
        <v>0.65625</v>
      </c>
      <c r="C294" s="41">
        <v>71</v>
      </c>
      <c r="D294" s="41">
        <v>115</v>
      </c>
      <c r="E294" s="75">
        <v>0.56999999999999995</v>
      </c>
      <c r="F294" s="66">
        <v>5</v>
      </c>
      <c r="G294" s="66" t="s">
        <v>129</v>
      </c>
      <c r="H294" s="97">
        <v>29.91</v>
      </c>
      <c r="J294" s="45">
        <v>113.7</v>
      </c>
      <c r="K294" s="45">
        <v>115.7</v>
      </c>
      <c r="L294" s="67">
        <v>117.1</v>
      </c>
      <c r="M294" s="67">
        <v>113.7</v>
      </c>
      <c r="N294" s="67">
        <f t="shared" ref="N294:N297" si="90">AVERAGE(J294:M294)</f>
        <v>115.05</v>
      </c>
      <c r="O294" s="41">
        <f t="shared" si="87"/>
        <v>21.666666666666668</v>
      </c>
      <c r="P294" s="41">
        <f t="shared" si="88"/>
        <v>46.111111111111107</v>
      </c>
    </row>
    <row r="295" spans="1:16" x14ac:dyDescent="0.2">
      <c r="B295" s="1">
        <v>0.66666666666666596</v>
      </c>
      <c r="C295" s="41">
        <v>70</v>
      </c>
      <c r="D295" s="41">
        <v>114</v>
      </c>
      <c r="E295" s="75">
        <v>0.54</v>
      </c>
      <c r="F295" s="66">
        <v>2</v>
      </c>
      <c r="G295" s="66" t="s">
        <v>201</v>
      </c>
      <c r="H295" s="97">
        <v>29.91</v>
      </c>
      <c r="J295" s="45">
        <v>113.2</v>
      </c>
      <c r="K295" s="45">
        <v>114.8</v>
      </c>
      <c r="L295" s="67">
        <v>116.6</v>
      </c>
      <c r="M295" s="67">
        <v>113</v>
      </c>
      <c r="N295" s="67">
        <f t="shared" si="90"/>
        <v>114.4</v>
      </c>
      <c r="O295" s="41">
        <f t="shared" si="87"/>
        <v>21.111111111111111</v>
      </c>
      <c r="P295" s="41">
        <f t="shared" si="88"/>
        <v>45.555555555555557</v>
      </c>
    </row>
    <row r="296" spans="1:16" x14ac:dyDescent="0.2">
      <c r="B296" s="1">
        <v>0.67708333333333304</v>
      </c>
      <c r="C296" s="41">
        <v>71</v>
      </c>
      <c r="D296" s="41">
        <v>112</v>
      </c>
      <c r="E296" s="75">
        <v>0.57999999999999996</v>
      </c>
      <c r="F296" s="66">
        <v>7</v>
      </c>
      <c r="G296" s="66" t="s">
        <v>201</v>
      </c>
      <c r="H296" s="97">
        <v>29.9</v>
      </c>
      <c r="J296" s="101">
        <v>107.4</v>
      </c>
      <c r="K296" s="45">
        <v>111</v>
      </c>
      <c r="L296" s="45">
        <v>115.6</v>
      </c>
      <c r="M296" s="45">
        <v>112.1</v>
      </c>
      <c r="N296" s="67">
        <f t="shared" si="90"/>
        <v>111.52500000000001</v>
      </c>
      <c r="O296" s="41">
        <f t="shared" si="87"/>
        <v>21.666666666666668</v>
      </c>
      <c r="P296" s="41">
        <f t="shared" si="88"/>
        <v>44.444444444444443</v>
      </c>
    </row>
    <row r="297" spans="1:16" x14ac:dyDescent="0.2">
      <c r="B297" s="1">
        <v>0.68888888888888888</v>
      </c>
      <c r="C297" s="41">
        <v>73</v>
      </c>
      <c r="D297" s="41">
        <v>108</v>
      </c>
      <c r="E297" s="75">
        <v>0.52</v>
      </c>
      <c r="F297" s="66">
        <v>2</v>
      </c>
      <c r="G297" s="66" t="s">
        <v>130</v>
      </c>
      <c r="H297" s="97">
        <v>29.89</v>
      </c>
      <c r="J297" s="45">
        <v>104.9</v>
      </c>
      <c r="K297" s="45">
        <v>111.9</v>
      </c>
      <c r="L297" s="45">
        <v>104.5</v>
      </c>
      <c r="M297" s="45">
        <v>110.7</v>
      </c>
      <c r="N297" s="67">
        <f t="shared" si="90"/>
        <v>108</v>
      </c>
      <c r="O297" s="41">
        <f t="shared" ref="O297:O305" si="91">CONVERT(C297,"F","C")</f>
        <v>22.777777777777779</v>
      </c>
      <c r="P297" s="41">
        <f t="shared" ref="P297:P305" si="92">CONVERT(D297,"F","C")</f>
        <v>42.222222222222221</v>
      </c>
    </row>
    <row r="298" spans="1:16" x14ac:dyDescent="0.2">
      <c r="N298" s="67"/>
      <c r="O298" s="41"/>
      <c r="P298" s="41"/>
    </row>
    <row r="299" spans="1:16" x14ac:dyDescent="0.2">
      <c r="A299" s="21">
        <v>46130</v>
      </c>
      <c r="B299" s="6" t="s">
        <v>2</v>
      </c>
      <c r="C299" s="6" t="s">
        <v>0</v>
      </c>
      <c r="D299" s="87" t="s">
        <v>1</v>
      </c>
      <c r="E299" s="100" t="s">
        <v>156</v>
      </c>
      <c r="F299" s="6" t="s">
        <v>32</v>
      </c>
      <c r="G299" s="6" t="s">
        <v>217</v>
      </c>
      <c r="H299" s="33" t="s">
        <v>157</v>
      </c>
      <c r="I299" s="44"/>
      <c r="J299" s="142" t="s">
        <v>586</v>
      </c>
      <c r="K299" s="142" t="s">
        <v>358</v>
      </c>
      <c r="L299" s="142" t="s">
        <v>443</v>
      </c>
      <c r="M299" s="142" t="s">
        <v>445</v>
      </c>
      <c r="N299" s="33" t="s">
        <v>368</v>
      </c>
      <c r="O299" s="142" t="s">
        <v>561</v>
      </c>
      <c r="P299" s="142" t="s">
        <v>562</v>
      </c>
    </row>
    <row r="300" spans="1:16" x14ac:dyDescent="0.2">
      <c r="B300" s="2">
        <v>0.42708333333333354</v>
      </c>
      <c r="C300" s="41">
        <v>67</v>
      </c>
      <c r="D300" s="41">
        <v>91</v>
      </c>
      <c r="E300" s="75">
        <v>0.77</v>
      </c>
      <c r="F300" s="66">
        <v>2</v>
      </c>
      <c r="G300" s="66" t="s">
        <v>130</v>
      </c>
      <c r="H300" s="97">
        <v>29.94</v>
      </c>
      <c r="J300" s="45">
        <v>93.2</v>
      </c>
      <c r="K300" s="45">
        <v>89.6</v>
      </c>
      <c r="L300" s="67">
        <v>89.8</v>
      </c>
      <c r="M300" s="67">
        <v>93</v>
      </c>
      <c r="N300" s="67">
        <f t="shared" ref="N300:N301" si="93">AVERAGE(J300:M300)</f>
        <v>91.4</v>
      </c>
      <c r="O300" s="41">
        <f t="shared" si="91"/>
        <v>19.444444444444443</v>
      </c>
      <c r="P300" s="41">
        <f t="shared" si="92"/>
        <v>32.777777777777779</v>
      </c>
    </row>
    <row r="301" spans="1:16" x14ac:dyDescent="0.2">
      <c r="B301" s="2">
        <v>0.4375</v>
      </c>
      <c r="C301" s="41">
        <v>67</v>
      </c>
      <c r="D301" s="41">
        <v>92</v>
      </c>
      <c r="E301" s="75">
        <v>0.77</v>
      </c>
      <c r="F301" s="66">
        <v>2</v>
      </c>
      <c r="G301" s="66" t="s">
        <v>143</v>
      </c>
      <c r="H301" s="97">
        <v>29.94</v>
      </c>
      <c r="J301" s="45">
        <v>95.9</v>
      </c>
      <c r="K301" s="45">
        <v>93</v>
      </c>
      <c r="L301" s="67">
        <v>92.5</v>
      </c>
      <c r="M301" s="67">
        <v>88.2</v>
      </c>
      <c r="N301" s="67">
        <f t="shared" si="93"/>
        <v>92.399999999999991</v>
      </c>
      <c r="O301" s="41">
        <f t="shared" si="91"/>
        <v>19.444444444444443</v>
      </c>
      <c r="P301" s="41">
        <f t="shared" si="92"/>
        <v>33.333333333333336</v>
      </c>
    </row>
    <row r="302" spans="1:16" x14ac:dyDescent="0.2">
      <c r="B302" s="2">
        <v>0.44791666666666691</v>
      </c>
      <c r="C302" s="41">
        <v>68</v>
      </c>
      <c r="D302" s="41">
        <v>93</v>
      </c>
      <c r="E302" s="75">
        <v>0.77</v>
      </c>
      <c r="F302" s="66">
        <v>4</v>
      </c>
      <c r="G302" s="66" t="s">
        <v>197</v>
      </c>
      <c r="H302" s="97">
        <v>29.93</v>
      </c>
      <c r="J302" s="45">
        <v>97.9</v>
      </c>
      <c r="K302" s="45">
        <v>95.7</v>
      </c>
      <c r="L302" s="67">
        <v>94.6</v>
      </c>
      <c r="M302" s="67">
        <v>84</v>
      </c>
      <c r="N302" s="67">
        <f>AVERAGE(J302:M302)</f>
        <v>93.050000000000011</v>
      </c>
      <c r="O302" s="41">
        <f t="shared" si="91"/>
        <v>20</v>
      </c>
      <c r="P302" s="41">
        <f t="shared" si="92"/>
        <v>33.888888888888886</v>
      </c>
    </row>
    <row r="303" spans="1:16" x14ac:dyDescent="0.2">
      <c r="B303" s="2">
        <v>0.45833333333333359</v>
      </c>
      <c r="C303" s="41">
        <v>68</v>
      </c>
      <c r="D303" s="41">
        <v>98</v>
      </c>
      <c r="E303" s="75">
        <v>0.76</v>
      </c>
      <c r="F303" s="66">
        <v>4</v>
      </c>
      <c r="G303" s="66" t="s">
        <v>197</v>
      </c>
      <c r="H303" s="97">
        <v>29.94</v>
      </c>
      <c r="J303" s="45">
        <v>100</v>
      </c>
      <c r="K303" s="45">
        <v>98.6</v>
      </c>
      <c r="L303" s="67">
        <v>100.2</v>
      </c>
      <c r="M303" s="67">
        <v>93.9</v>
      </c>
      <c r="N303" s="67">
        <f>AVERAGE(J303:M303)</f>
        <v>98.175000000000011</v>
      </c>
      <c r="O303" s="41">
        <f t="shared" si="91"/>
        <v>20</v>
      </c>
      <c r="P303" s="41">
        <f t="shared" si="92"/>
        <v>36.666666666666664</v>
      </c>
    </row>
    <row r="304" spans="1:16" x14ac:dyDescent="0.2">
      <c r="B304" s="1">
        <v>0.46875</v>
      </c>
      <c r="C304" s="41">
        <v>68</v>
      </c>
      <c r="D304" s="41">
        <v>102</v>
      </c>
      <c r="E304" s="75">
        <v>0.76</v>
      </c>
      <c r="F304" s="66">
        <v>6</v>
      </c>
      <c r="G304" s="66" t="s">
        <v>197</v>
      </c>
      <c r="H304" s="97">
        <v>29.94</v>
      </c>
      <c r="J304" s="45">
        <v>102.4</v>
      </c>
      <c r="K304" s="45">
        <v>101.5</v>
      </c>
      <c r="L304" s="67">
        <v>104.4</v>
      </c>
      <c r="M304" s="67">
        <v>99.7</v>
      </c>
      <c r="N304" s="67">
        <f t="shared" ref="N304:N308" si="94">AVERAGE(J304:M304)</f>
        <v>102</v>
      </c>
      <c r="O304" s="41">
        <f t="shared" si="91"/>
        <v>20</v>
      </c>
      <c r="P304" s="41">
        <f t="shared" si="92"/>
        <v>38.888888888888886</v>
      </c>
    </row>
    <row r="305" spans="1:16" x14ac:dyDescent="0.2">
      <c r="B305" s="1">
        <v>0.47916666666666669</v>
      </c>
      <c r="C305" s="41">
        <v>69</v>
      </c>
      <c r="D305" s="41">
        <v>104</v>
      </c>
      <c r="E305" s="75">
        <v>0.73</v>
      </c>
      <c r="F305" s="66">
        <v>2</v>
      </c>
      <c r="G305" s="66" t="s">
        <v>130</v>
      </c>
      <c r="H305" s="97">
        <v>29.94</v>
      </c>
      <c r="J305" s="45">
        <v>105.1</v>
      </c>
      <c r="K305" s="45">
        <v>99</v>
      </c>
      <c r="L305" s="67">
        <v>107.4</v>
      </c>
      <c r="M305" s="67">
        <v>103.3</v>
      </c>
      <c r="N305" s="67">
        <f t="shared" si="94"/>
        <v>103.7</v>
      </c>
      <c r="O305" s="41">
        <f t="shared" si="91"/>
        <v>20.555555555555554</v>
      </c>
      <c r="P305" s="41">
        <f t="shared" si="92"/>
        <v>40</v>
      </c>
    </row>
    <row r="306" spans="1:16" x14ac:dyDescent="0.2">
      <c r="B306" s="1">
        <v>0.48958333333333331</v>
      </c>
      <c r="C306" s="41">
        <v>70</v>
      </c>
      <c r="D306" s="41">
        <v>108</v>
      </c>
      <c r="E306" s="75">
        <v>0.72</v>
      </c>
      <c r="F306" s="66">
        <v>2</v>
      </c>
      <c r="G306" s="66" t="s">
        <v>130</v>
      </c>
      <c r="H306" s="97">
        <v>29.94</v>
      </c>
      <c r="J306" s="101">
        <v>108.3</v>
      </c>
      <c r="K306" s="45">
        <v>105.8</v>
      </c>
      <c r="L306" s="45">
        <v>111</v>
      </c>
      <c r="M306" s="45">
        <v>107.2</v>
      </c>
      <c r="N306" s="67">
        <f t="shared" si="94"/>
        <v>108.075</v>
      </c>
      <c r="O306" s="41">
        <f t="shared" ref="O306:O320" si="95">CONVERT(C306,"F","C")</f>
        <v>21.111111111111111</v>
      </c>
      <c r="P306" s="41">
        <f t="shared" ref="P306:P320" si="96">CONVERT(D306,"F","C")</f>
        <v>42.222222222222221</v>
      </c>
    </row>
    <row r="307" spans="1:16" x14ac:dyDescent="0.2">
      <c r="B307" s="1">
        <v>0.5</v>
      </c>
      <c r="C307" s="41">
        <v>70</v>
      </c>
      <c r="D307" s="41">
        <v>110</v>
      </c>
      <c r="E307" s="75">
        <v>0.7</v>
      </c>
      <c r="F307" s="66">
        <v>2</v>
      </c>
      <c r="G307" s="66" t="s">
        <v>129</v>
      </c>
      <c r="H307" s="97">
        <v>29.94</v>
      </c>
      <c r="J307" s="45">
        <v>110.1</v>
      </c>
      <c r="K307" s="45">
        <v>107.8</v>
      </c>
      <c r="L307" s="45">
        <v>112.6</v>
      </c>
      <c r="M307" s="45">
        <v>108.9</v>
      </c>
      <c r="N307" s="67">
        <f t="shared" si="94"/>
        <v>109.85</v>
      </c>
      <c r="O307" s="41">
        <f t="shared" si="95"/>
        <v>21.111111111111111</v>
      </c>
      <c r="P307" s="41">
        <f t="shared" si="96"/>
        <v>43.333333333333336</v>
      </c>
    </row>
    <row r="308" spans="1:16" x14ac:dyDescent="0.2">
      <c r="B308" s="1">
        <v>0.50694444444444442</v>
      </c>
      <c r="C308" s="41">
        <v>70</v>
      </c>
      <c r="D308" s="41">
        <v>111</v>
      </c>
      <c r="E308" s="75">
        <v>0.67</v>
      </c>
      <c r="F308" s="66">
        <v>6</v>
      </c>
      <c r="G308" s="66" t="s">
        <v>201</v>
      </c>
      <c r="H308" s="97">
        <v>29.93</v>
      </c>
      <c r="I308" s="66"/>
      <c r="J308" s="101">
        <v>110.8</v>
      </c>
      <c r="K308" s="45">
        <v>109.8</v>
      </c>
      <c r="L308" s="45">
        <v>114.3</v>
      </c>
      <c r="M308" s="45">
        <v>110.3</v>
      </c>
      <c r="N308" s="67">
        <f t="shared" si="94"/>
        <v>111.3</v>
      </c>
      <c r="O308" s="41">
        <f t="shared" ref="O308" si="97">CONVERT(C308,"F","C")</f>
        <v>21.111111111111111</v>
      </c>
      <c r="P308" s="41">
        <f t="shared" ref="P308" si="98">CONVERT(D308,"F","C")</f>
        <v>43.888888888888886</v>
      </c>
    </row>
    <row r="309" spans="1:16" x14ac:dyDescent="0.2">
      <c r="B309" s="1">
        <v>0.63541666666666596</v>
      </c>
      <c r="C309" s="41">
        <v>72</v>
      </c>
      <c r="D309" s="41">
        <v>121</v>
      </c>
      <c r="E309" s="75">
        <v>0.64</v>
      </c>
      <c r="F309" s="41">
        <v>6</v>
      </c>
      <c r="G309" s="66" t="s">
        <v>201</v>
      </c>
      <c r="H309" s="72">
        <v>29.88</v>
      </c>
      <c r="J309" s="45">
        <v>118.8</v>
      </c>
      <c r="K309" s="45">
        <v>122</v>
      </c>
      <c r="L309" s="45">
        <v>124.9</v>
      </c>
      <c r="M309" s="45">
        <v>119.5</v>
      </c>
      <c r="N309" s="67">
        <f t="shared" ref="N309:N316" si="99">AVERAGE(J309:M309)</f>
        <v>121.30000000000001</v>
      </c>
      <c r="O309" s="41">
        <f t="shared" si="95"/>
        <v>22.222222222222221</v>
      </c>
      <c r="P309" s="41">
        <f t="shared" si="96"/>
        <v>49.444444444444443</v>
      </c>
    </row>
    <row r="310" spans="1:16" x14ac:dyDescent="0.2">
      <c r="B310" s="1">
        <v>0.64583333333333304</v>
      </c>
      <c r="C310" s="41">
        <v>73</v>
      </c>
      <c r="D310" s="41">
        <v>121</v>
      </c>
      <c r="E310" s="75">
        <v>0.63</v>
      </c>
      <c r="F310" s="66">
        <v>7</v>
      </c>
      <c r="G310" s="66" t="s">
        <v>130</v>
      </c>
      <c r="H310" s="72">
        <v>29.87</v>
      </c>
      <c r="J310" s="45">
        <v>118.4</v>
      </c>
      <c r="K310" s="45">
        <v>121.5</v>
      </c>
      <c r="L310" s="45">
        <v>123.8</v>
      </c>
      <c r="M310" s="45">
        <v>118.8</v>
      </c>
      <c r="N310" s="67">
        <f t="shared" si="99"/>
        <v>120.625</v>
      </c>
      <c r="O310" s="41">
        <f t="shared" si="95"/>
        <v>22.777777777777779</v>
      </c>
      <c r="P310" s="41">
        <f t="shared" si="96"/>
        <v>49.444444444444443</v>
      </c>
    </row>
    <row r="311" spans="1:16" x14ac:dyDescent="0.2">
      <c r="B311" s="1">
        <v>0.65625</v>
      </c>
      <c r="C311" s="41">
        <v>73</v>
      </c>
      <c r="D311" s="41">
        <v>120</v>
      </c>
      <c r="E311" s="75">
        <v>0.61</v>
      </c>
      <c r="F311" s="66">
        <v>7</v>
      </c>
      <c r="G311" s="66" t="s">
        <v>130</v>
      </c>
      <c r="H311" s="72">
        <v>29.86</v>
      </c>
      <c r="J311" s="45">
        <v>117.9</v>
      </c>
      <c r="K311" s="45">
        <v>120.9</v>
      </c>
      <c r="L311" s="45">
        <v>123.3</v>
      </c>
      <c r="M311" s="45">
        <v>118</v>
      </c>
      <c r="N311" s="67">
        <f t="shared" si="99"/>
        <v>120.02500000000001</v>
      </c>
      <c r="O311" s="41">
        <f t="shared" si="95"/>
        <v>22.777777777777779</v>
      </c>
      <c r="P311" s="41">
        <f t="shared" si="96"/>
        <v>48.888888888888886</v>
      </c>
    </row>
    <row r="312" spans="1:16" x14ac:dyDescent="0.2">
      <c r="B312" s="1">
        <v>0.66666666666666596</v>
      </c>
      <c r="C312" s="41">
        <v>73</v>
      </c>
      <c r="D312" s="41">
        <v>119</v>
      </c>
      <c r="E312" s="75">
        <v>0.57999999999999996</v>
      </c>
      <c r="F312" s="66">
        <v>7</v>
      </c>
      <c r="G312" s="66" t="s">
        <v>130</v>
      </c>
      <c r="H312" s="72">
        <v>29.85</v>
      </c>
      <c r="J312" s="45">
        <v>117</v>
      </c>
      <c r="K312" s="45">
        <v>120.2</v>
      </c>
      <c r="L312" s="45">
        <v>121.5</v>
      </c>
      <c r="M312" s="45">
        <v>117.1</v>
      </c>
      <c r="N312" s="67">
        <f t="shared" si="99"/>
        <v>118.94999999999999</v>
      </c>
      <c r="O312" s="41">
        <f t="shared" si="95"/>
        <v>22.777777777777779</v>
      </c>
      <c r="P312" s="41">
        <f t="shared" si="96"/>
        <v>48.333333333333329</v>
      </c>
    </row>
    <row r="313" spans="1:16" x14ac:dyDescent="0.2">
      <c r="B313" s="1">
        <v>0.67708333333333304</v>
      </c>
      <c r="C313" s="41">
        <v>74</v>
      </c>
      <c r="D313" s="41">
        <v>115</v>
      </c>
      <c r="E313" s="75">
        <v>0.56000000000000005</v>
      </c>
      <c r="F313" s="41">
        <v>7</v>
      </c>
      <c r="G313" s="66" t="s">
        <v>130</v>
      </c>
      <c r="H313" s="72">
        <v>29.85</v>
      </c>
      <c r="J313" s="45">
        <v>110.8</v>
      </c>
      <c r="K313" s="45">
        <v>115</v>
      </c>
      <c r="L313" s="45">
        <v>116.4</v>
      </c>
      <c r="M313" s="45">
        <v>116.1</v>
      </c>
      <c r="N313" s="67">
        <f t="shared" si="99"/>
        <v>114.57500000000002</v>
      </c>
      <c r="O313" s="41">
        <f t="shared" si="95"/>
        <v>23.333333333333332</v>
      </c>
      <c r="P313" s="41">
        <f t="shared" si="96"/>
        <v>46.111111111111107</v>
      </c>
    </row>
    <row r="314" spans="1:16" x14ac:dyDescent="0.2">
      <c r="B314" s="1">
        <v>0.687499999999999</v>
      </c>
      <c r="C314" s="41">
        <v>76</v>
      </c>
      <c r="D314" s="41">
        <v>111</v>
      </c>
      <c r="E314" s="75">
        <v>0.53</v>
      </c>
      <c r="F314" s="41">
        <v>5</v>
      </c>
      <c r="G314" s="66" t="s">
        <v>201</v>
      </c>
      <c r="H314" s="72">
        <v>29.84</v>
      </c>
      <c r="J314" s="45">
        <v>109.4</v>
      </c>
      <c r="K314" s="45">
        <v>115.5</v>
      </c>
      <c r="L314" s="45">
        <v>106.3</v>
      </c>
      <c r="M314" s="45">
        <v>113.7</v>
      </c>
      <c r="N314" s="67">
        <f t="shared" si="99"/>
        <v>111.22499999999999</v>
      </c>
      <c r="O314" s="41">
        <f t="shared" si="95"/>
        <v>24.444444444444443</v>
      </c>
      <c r="P314" s="41">
        <f t="shared" si="96"/>
        <v>43.888888888888886</v>
      </c>
    </row>
    <row r="315" spans="1:16" x14ac:dyDescent="0.2">
      <c r="B315" s="1">
        <v>0.69791666666666596</v>
      </c>
      <c r="C315" s="41">
        <v>76</v>
      </c>
      <c r="D315" s="41">
        <v>109</v>
      </c>
      <c r="E315" s="75">
        <v>0.54</v>
      </c>
      <c r="F315" s="66">
        <v>4</v>
      </c>
      <c r="G315" s="66" t="s">
        <v>201</v>
      </c>
      <c r="H315" s="72">
        <v>29.84</v>
      </c>
      <c r="J315" s="45">
        <v>106.5</v>
      </c>
      <c r="K315" s="45">
        <v>113.4</v>
      </c>
      <c r="L315" s="45">
        <v>104.4</v>
      </c>
      <c r="M315" s="45">
        <v>112.3</v>
      </c>
      <c r="N315" s="67">
        <f t="shared" si="99"/>
        <v>109.15</v>
      </c>
      <c r="O315" s="41">
        <f t="shared" si="95"/>
        <v>24.444444444444443</v>
      </c>
      <c r="P315" s="41">
        <f t="shared" si="96"/>
        <v>42.777777777777779</v>
      </c>
    </row>
    <row r="316" spans="1:16" x14ac:dyDescent="0.2">
      <c r="B316" s="1">
        <v>0.70833333333333304</v>
      </c>
      <c r="C316" s="41">
        <v>76</v>
      </c>
      <c r="D316" s="41">
        <v>108</v>
      </c>
      <c r="E316" s="75">
        <v>0.55000000000000004</v>
      </c>
      <c r="F316" s="41">
        <v>3</v>
      </c>
      <c r="G316" s="66" t="s">
        <v>130</v>
      </c>
      <c r="H316" s="72">
        <v>29.84</v>
      </c>
      <c r="I316" s="26"/>
      <c r="J316" s="45">
        <v>104.4</v>
      </c>
      <c r="K316" s="45">
        <v>113.2</v>
      </c>
      <c r="L316" s="45">
        <v>102.2</v>
      </c>
      <c r="M316" s="45">
        <v>110.7</v>
      </c>
      <c r="N316" s="67">
        <f t="shared" si="99"/>
        <v>107.625</v>
      </c>
      <c r="O316" s="41">
        <f t="shared" si="95"/>
        <v>24.444444444444443</v>
      </c>
      <c r="P316" s="41">
        <f t="shared" si="96"/>
        <v>42.222222222222221</v>
      </c>
    </row>
    <row r="317" spans="1:16" x14ac:dyDescent="0.2">
      <c r="N317" s="67"/>
      <c r="O317" s="41"/>
      <c r="P317" s="41"/>
    </row>
    <row r="318" spans="1:16" x14ac:dyDescent="0.2">
      <c r="A318" s="21">
        <v>46131</v>
      </c>
      <c r="B318" s="6" t="s">
        <v>2</v>
      </c>
      <c r="C318" s="6" t="s">
        <v>0</v>
      </c>
      <c r="D318" s="87" t="s">
        <v>1</v>
      </c>
      <c r="E318" s="100" t="s">
        <v>156</v>
      </c>
      <c r="F318" s="6" t="s">
        <v>32</v>
      </c>
      <c r="G318" s="6" t="s">
        <v>217</v>
      </c>
      <c r="H318" s="33" t="s">
        <v>157</v>
      </c>
      <c r="I318" s="44"/>
      <c r="J318" s="142" t="s">
        <v>586</v>
      </c>
      <c r="K318" s="142" t="s">
        <v>358</v>
      </c>
      <c r="L318" s="142" t="s">
        <v>443</v>
      </c>
      <c r="M318" s="142" t="s">
        <v>445</v>
      </c>
      <c r="N318" s="33" t="s">
        <v>368</v>
      </c>
      <c r="O318" s="142" t="s">
        <v>561</v>
      </c>
      <c r="P318" s="142" t="s">
        <v>562</v>
      </c>
    </row>
    <row r="319" spans="1:16" x14ac:dyDescent="0.2">
      <c r="B319" s="2">
        <v>0.4166666666666668</v>
      </c>
      <c r="C319" s="41">
        <v>67</v>
      </c>
      <c r="D319" s="41">
        <v>90</v>
      </c>
      <c r="E319" s="75">
        <v>0.75</v>
      </c>
      <c r="F319" s="66">
        <v>1</v>
      </c>
      <c r="G319" s="66" t="s">
        <v>197</v>
      </c>
      <c r="H319" s="97">
        <v>29.88</v>
      </c>
      <c r="J319" s="45">
        <v>91.4</v>
      </c>
      <c r="K319" s="45">
        <v>88.2</v>
      </c>
      <c r="L319" s="67">
        <v>86.2</v>
      </c>
      <c r="M319" s="67">
        <v>93.6</v>
      </c>
      <c r="N319" s="67">
        <f>AVERAGE(J319:M319)</f>
        <v>89.85</v>
      </c>
      <c r="O319" s="41">
        <f t="shared" si="95"/>
        <v>19.444444444444443</v>
      </c>
      <c r="P319" s="41">
        <f t="shared" si="96"/>
        <v>32.222222222222221</v>
      </c>
    </row>
    <row r="320" spans="1:16" x14ac:dyDescent="0.2">
      <c r="B320" s="2">
        <v>0.4236111111111111</v>
      </c>
      <c r="C320" s="41">
        <v>67</v>
      </c>
      <c r="D320" s="41">
        <v>92</v>
      </c>
      <c r="E320" s="75">
        <v>0.76</v>
      </c>
      <c r="F320" s="66">
        <v>2</v>
      </c>
      <c r="G320" s="66" t="s">
        <v>143</v>
      </c>
      <c r="H320" s="97">
        <v>29.89</v>
      </c>
      <c r="J320" s="45">
        <v>93.6</v>
      </c>
      <c r="K320" s="45">
        <v>89.8</v>
      </c>
      <c r="L320" s="67">
        <v>89.1</v>
      </c>
      <c r="M320" s="67">
        <v>94.8</v>
      </c>
      <c r="N320" s="67">
        <f t="shared" ref="N320" si="100">AVERAGE(J320:M320)</f>
        <v>91.825000000000003</v>
      </c>
      <c r="O320" s="41">
        <f t="shared" si="95"/>
        <v>19.444444444444443</v>
      </c>
      <c r="P320" s="41">
        <f t="shared" si="96"/>
        <v>33.333333333333336</v>
      </c>
    </row>
    <row r="321" spans="2:16" x14ac:dyDescent="0.2">
      <c r="B321" s="2">
        <v>0.42708333333333354</v>
      </c>
      <c r="C321" s="41">
        <v>68</v>
      </c>
      <c r="D321" s="41">
        <v>92</v>
      </c>
      <c r="E321" s="75">
        <v>0.72</v>
      </c>
      <c r="F321" s="3">
        <v>2</v>
      </c>
      <c r="G321" s="66" t="s">
        <v>197</v>
      </c>
      <c r="H321" s="97">
        <v>29.89</v>
      </c>
      <c r="J321" s="45">
        <v>94.3</v>
      </c>
      <c r="K321" s="45">
        <v>91.2</v>
      </c>
      <c r="L321" s="67">
        <v>90</v>
      </c>
      <c r="M321" s="67">
        <v>91.9</v>
      </c>
      <c r="N321" s="67">
        <f t="shared" ref="N321:N335" si="101">AVERAGE(J321:M321)</f>
        <v>91.85</v>
      </c>
      <c r="O321" s="41">
        <f t="shared" ref="O321:O333" si="102">CONVERT(C321,"F","C")</f>
        <v>20</v>
      </c>
      <c r="P321" s="41">
        <f t="shared" ref="P321:P333" si="103">CONVERT(D321,"F","C")</f>
        <v>33.333333333333336</v>
      </c>
    </row>
    <row r="322" spans="2:16" x14ac:dyDescent="0.2">
      <c r="B322" s="2">
        <v>0.4375</v>
      </c>
      <c r="C322" s="41">
        <v>68</v>
      </c>
      <c r="D322" s="41">
        <v>93</v>
      </c>
      <c r="E322" s="75">
        <v>0.68</v>
      </c>
      <c r="F322" s="66">
        <v>4</v>
      </c>
      <c r="G322" s="66" t="s">
        <v>197</v>
      </c>
      <c r="H322" s="97">
        <v>29.89</v>
      </c>
      <c r="J322" s="45">
        <v>95.9</v>
      </c>
      <c r="K322" s="45">
        <v>94.5</v>
      </c>
      <c r="L322" s="67">
        <v>93.2</v>
      </c>
      <c r="M322" s="67">
        <v>87.1</v>
      </c>
      <c r="N322" s="67">
        <f>AVERAGE(J322:M322)</f>
        <v>92.675000000000011</v>
      </c>
      <c r="O322" s="41">
        <f t="shared" si="102"/>
        <v>20</v>
      </c>
      <c r="P322" s="41">
        <f t="shared" si="103"/>
        <v>33.888888888888886</v>
      </c>
    </row>
    <row r="323" spans="2:16" x14ac:dyDescent="0.2">
      <c r="B323" s="2">
        <v>0.44444444444444442</v>
      </c>
      <c r="C323" s="41">
        <v>69</v>
      </c>
      <c r="D323" s="41">
        <v>93</v>
      </c>
      <c r="E323" s="75">
        <v>0.69</v>
      </c>
      <c r="F323" s="66">
        <v>3</v>
      </c>
      <c r="G323" s="66" t="s">
        <v>143</v>
      </c>
      <c r="H323" s="97">
        <v>29.89</v>
      </c>
      <c r="J323" s="45">
        <v>97</v>
      </c>
      <c r="K323" s="45">
        <v>95.9</v>
      </c>
      <c r="L323" s="67">
        <v>93.21</v>
      </c>
      <c r="M323" s="67">
        <v>85.1</v>
      </c>
      <c r="N323" s="67">
        <f t="shared" ref="N323" si="104">AVERAGE(J323:M323)</f>
        <v>92.802500000000009</v>
      </c>
      <c r="O323" s="41">
        <f t="shared" si="102"/>
        <v>20.555555555555554</v>
      </c>
      <c r="P323" s="41">
        <f t="shared" si="103"/>
        <v>33.888888888888886</v>
      </c>
    </row>
    <row r="324" spans="2:16" x14ac:dyDescent="0.2">
      <c r="B324" s="1">
        <v>0.58333333333333304</v>
      </c>
      <c r="C324" s="41">
        <v>71</v>
      </c>
      <c r="D324" s="41">
        <v>121</v>
      </c>
      <c r="E324" s="75">
        <v>0.67</v>
      </c>
      <c r="F324" s="66">
        <v>3</v>
      </c>
      <c r="G324" s="66" t="s">
        <v>129</v>
      </c>
      <c r="H324" s="97">
        <v>29.88</v>
      </c>
      <c r="J324" s="45">
        <v>120.2</v>
      </c>
      <c r="K324" s="45">
        <v>119.8</v>
      </c>
      <c r="L324" s="67">
        <v>122.5</v>
      </c>
      <c r="M324" s="67">
        <v>119.6</v>
      </c>
      <c r="N324" s="67">
        <f t="shared" si="101"/>
        <v>120.52500000000001</v>
      </c>
      <c r="O324" s="41">
        <f t="shared" si="102"/>
        <v>21.666666666666668</v>
      </c>
      <c r="P324" s="41">
        <f t="shared" si="103"/>
        <v>49.444444444444443</v>
      </c>
    </row>
    <row r="325" spans="2:16" x14ac:dyDescent="0.2">
      <c r="B325" s="1">
        <v>0.59375</v>
      </c>
      <c r="C325" s="41">
        <v>71</v>
      </c>
      <c r="D325" s="41">
        <v>121</v>
      </c>
      <c r="E325" s="75">
        <v>0.65</v>
      </c>
      <c r="F325" s="66">
        <v>4</v>
      </c>
      <c r="G325" s="66" t="s">
        <v>129</v>
      </c>
      <c r="H325" s="97">
        <v>29.87</v>
      </c>
      <c r="J325" s="101">
        <v>120.4</v>
      </c>
      <c r="K325" s="45">
        <v>120.7</v>
      </c>
      <c r="L325" s="45">
        <v>124</v>
      </c>
      <c r="M325" s="45">
        <v>120</v>
      </c>
      <c r="N325" s="67">
        <f t="shared" si="101"/>
        <v>121.27500000000001</v>
      </c>
      <c r="O325" s="41">
        <f t="shared" si="102"/>
        <v>21.666666666666668</v>
      </c>
      <c r="P325" s="41">
        <f t="shared" si="103"/>
        <v>49.444444444444443</v>
      </c>
    </row>
    <row r="326" spans="2:16" x14ac:dyDescent="0.2">
      <c r="B326" s="1">
        <v>0.60416666666666596</v>
      </c>
      <c r="C326" s="41">
        <v>72</v>
      </c>
      <c r="D326" s="41">
        <v>122</v>
      </c>
      <c r="E326" s="75">
        <v>0.56000000000000005</v>
      </c>
      <c r="F326" s="66">
        <v>4</v>
      </c>
      <c r="G326" s="66" t="s">
        <v>129</v>
      </c>
      <c r="H326" s="97">
        <v>29.87</v>
      </c>
      <c r="J326" s="45">
        <v>120.2</v>
      </c>
      <c r="K326" s="45">
        <v>121.6</v>
      </c>
      <c r="L326" s="45">
        <v>121.1</v>
      </c>
      <c r="M326" s="45">
        <v>124.5</v>
      </c>
      <c r="N326" s="67">
        <f t="shared" si="101"/>
        <v>121.85</v>
      </c>
      <c r="O326" s="41">
        <f t="shared" si="102"/>
        <v>22.222222222222221</v>
      </c>
      <c r="P326" s="41">
        <f t="shared" si="103"/>
        <v>50</v>
      </c>
    </row>
    <row r="327" spans="2:16" x14ac:dyDescent="0.2">
      <c r="B327" s="1">
        <v>0.61458333333333304</v>
      </c>
      <c r="C327" s="41">
        <v>72</v>
      </c>
      <c r="D327" s="41">
        <v>122</v>
      </c>
      <c r="E327" s="75">
        <v>0.47</v>
      </c>
      <c r="F327" s="66">
        <v>4</v>
      </c>
      <c r="G327" s="66" t="s">
        <v>130</v>
      </c>
      <c r="H327" s="97">
        <v>29.86</v>
      </c>
      <c r="I327" s="66"/>
      <c r="J327" s="101">
        <v>120.9</v>
      </c>
      <c r="K327" s="45">
        <v>122.2</v>
      </c>
      <c r="L327" s="45">
        <v>124.7</v>
      </c>
      <c r="M327" s="45">
        <v>120.2</v>
      </c>
      <c r="N327" s="67">
        <f t="shared" si="101"/>
        <v>122</v>
      </c>
      <c r="O327" s="41">
        <f t="shared" si="102"/>
        <v>22.222222222222221</v>
      </c>
      <c r="P327" s="41">
        <f t="shared" si="103"/>
        <v>50</v>
      </c>
    </row>
    <row r="328" spans="2:16" x14ac:dyDescent="0.2">
      <c r="B328" s="1">
        <v>0.625</v>
      </c>
      <c r="C328" s="41">
        <v>73</v>
      </c>
      <c r="D328" s="41">
        <v>122</v>
      </c>
      <c r="E328" s="75">
        <v>0.43</v>
      </c>
      <c r="F328" s="41">
        <v>3</v>
      </c>
      <c r="G328" s="66" t="s">
        <v>201</v>
      </c>
      <c r="H328" s="72">
        <v>29.86</v>
      </c>
      <c r="J328" s="45">
        <v>120.7</v>
      </c>
      <c r="K328" s="45">
        <v>122</v>
      </c>
      <c r="L328" s="45">
        <v>124.3</v>
      </c>
      <c r="M328" s="45">
        <v>120.2</v>
      </c>
      <c r="N328" s="67">
        <f t="shared" si="101"/>
        <v>121.8</v>
      </c>
      <c r="O328" s="41">
        <f t="shared" si="102"/>
        <v>22.777777777777779</v>
      </c>
      <c r="P328" s="41">
        <f t="shared" si="103"/>
        <v>50</v>
      </c>
    </row>
    <row r="329" spans="2:16" x14ac:dyDescent="0.2">
      <c r="B329" s="1">
        <v>0.63541666666666596</v>
      </c>
      <c r="C329" s="41">
        <v>74</v>
      </c>
      <c r="D329" s="41">
        <v>121</v>
      </c>
      <c r="E329" s="75">
        <v>0.41</v>
      </c>
      <c r="F329" s="66">
        <v>5</v>
      </c>
      <c r="G329" s="66" t="s">
        <v>130</v>
      </c>
      <c r="H329" s="72">
        <v>29.85</v>
      </c>
      <c r="J329" s="45">
        <v>119.7</v>
      </c>
      <c r="K329" s="45">
        <v>121.6</v>
      </c>
      <c r="L329" s="45">
        <v>124</v>
      </c>
      <c r="M329" s="45">
        <v>120</v>
      </c>
      <c r="N329" s="67">
        <f t="shared" si="101"/>
        <v>121.325</v>
      </c>
      <c r="O329" s="41">
        <f t="shared" si="102"/>
        <v>23.333333333333332</v>
      </c>
      <c r="P329" s="41">
        <f t="shared" si="103"/>
        <v>49.444444444444443</v>
      </c>
    </row>
    <row r="330" spans="2:16" x14ac:dyDescent="0.2">
      <c r="B330" s="1">
        <v>0.64583333333333304</v>
      </c>
      <c r="C330" s="41">
        <v>74</v>
      </c>
      <c r="D330" s="41">
        <v>121</v>
      </c>
      <c r="E330" s="75">
        <v>0.44</v>
      </c>
      <c r="F330" s="66">
        <v>5</v>
      </c>
      <c r="G330" s="66" t="s">
        <v>129</v>
      </c>
      <c r="H330" s="72">
        <v>29.85</v>
      </c>
      <c r="J330" s="45">
        <v>117.1</v>
      </c>
      <c r="K330" s="45">
        <v>119.7</v>
      </c>
      <c r="L330" s="45">
        <v>122.4</v>
      </c>
      <c r="M330" s="45">
        <v>118.8</v>
      </c>
      <c r="N330" s="67">
        <f t="shared" si="101"/>
        <v>119.50000000000001</v>
      </c>
      <c r="O330" s="41">
        <f t="shared" si="102"/>
        <v>23.333333333333332</v>
      </c>
      <c r="P330" s="41">
        <f t="shared" si="103"/>
        <v>49.444444444444443</v>
      </c>
    </row>
    <row r="331" spans="2:16" x14ac:dyDescent="0.2">
      <c r="B331" s="1">
        <v>0.65625</v>
      </c>
      <c r="C331" s="41">
        <v>74</v>
      </c>
      <c r="D331" s="41">
        <v>121</v>
      </c>
      <c r="E331" s="75">
        <v>0.45</v>
      </c>
      <c r="F331" s="66">
        <v>7</v>
      </c>
      <c r="G331" s="66" t="s">
        <v>129</v>
      </c>
      <c r="H331" s="72">
        <v>29.84</v>
      </c>
      <c r="J331" s="45">
        <v>116.8</v>
      </c>
      <c r="K331" s="45">
        <v>119.3</v>
      </c>
      <c r="L331" s="45">
        <v>122.4</v>
      </c>
      <c r="M331" s="45">
        <v>118.2</v>
      </c>
      <c r="N331" s="67">
        <f t="shared" si="101"/>
        <v>119.175</v>
      </c>
      <c r="O331" s="41">
        <f t="shared" si="102"/>
        <v>23.333333333333332</v>
      </c>
      <c r="P331" s="41">
        <f t="shared" si="103"/>
        <v>49.444444444444443</v>
      </c>
    </row>
    <row r="332" spans="2:16" x14ac:dyDescent="0.2">
      <c r="B332" s="1">
        <v>0.66666666666666596</v>
      </c>
      <c r="C332" s="41">
        <v>74</v>
      </c>
      <c r="D332" s="41">
        <v>118</v>
      </c>
      <c r="E332" s="75">
        <v>0.42</v>
      </c>
      <c r="F332" s="41">
        <v>5</v>
      </c>
      <c r="G332" s="66" t="s">
        <v>130</v>
      </c>
      <c r="H332" s="72">
        <v>29.84</v>
      </c>
      <c r="J332" s="45">
        <v>115</v>
      </c>
      <c r="K332" s="45">
        <v>118.2</v>
      </c>
      <c r="L332" s="45">
        <v>120.7</v>
      </c>
      <c r="M332" s="45">
        <v>116.6</v>
      </c>
      <c r="N332" s="67">
        <f t="shared" si="101"/>
        <v>117.625</v>
      </c>
      <c r="O332" s="41">
        <f t="shared" si="102"/>
        <v>23.333333333333332</v>
      </c>
      <c r="P332" s="41">
        <f t="shared" si="103"/>
        <v>47.777777777777779</v>
      </c>
    </row>
    <row r="333" spans="2:16" x14ac:dyDescent="0.2">
      <c r="B333" s="1">
        <v>0.67708333333333304</v>
      </c>
      <c r="C333" s="41">
        <v>73</v>
      </c>
      <c r="D333" s="41">
        <v>112</v>
      </c>
      <c r="E333" s="75">
        <v>0.45</v>
      </c>
      <c r="F333" s="41">
        <v>6</v>
      </c>
      <c r="G333" s="66" t="s">
        <v>130</v>
      </c>
      <c r="H333" s="72">
        <v>29.84</v>
      </c>
      <c r="J333" s="45">
        <v>107.4</v>
      </c>
      <c r="K333" s="45">
        <v>113.2</v>
      </c>
      <c r="L333" s="45">
        <v>113.2</v>
      </c>
      <c r="M333" s="45">
        <v>115.2</v>
      </c>
      <c r="N333" s="67">
        <f t="shared" si="101"/>
        <v>112.25</v>
      </c>
      <c r="O333" s="41">
        <f t="shared" si="102"/>
        <v>22.777777777777779</v>
      </c>
      <c r="P333" s="41">
        <f t="shared" si="103"/>
        <v>44.444444444444443</v>
      </c>
    </row>
    <row r="334" spans="2:16" x14ac:dyDescent="0.2">
      <c r="B334" s="1">
        <v>0.687499999999999</v>
      </c>
      <c r="C334" s="41">
        <v>74</v>
      </c>
      <c r="D334" s="41">
        <v>109</v>
      </c>
      <c r="E334" s="75">
        <v>0.47</v>
      </c>
      <c r="F334" s="66">
        <v>4</v>
      </c>
      <c r="G334" s="66" t="s">
        <v>130</v>
      </c>
      <c r="H334" s="72">
        <v>29.83</v>
      </c>
      <c r="J334" s="45">
        <v>105.6</v>
      </c>
      <c r="K334" s="45">
        <v>110.3</v>
      </c>
      <c r="L334" s="45">
        <v>106.9</v>
      </c>
      <c r="M334" s="45">
        <v>113.4</v>
      </c>
      <c r="N334" s="67">
        <f t="shared" si="101"/>
        <v>109.04999999999998</v>
      </c>
      <c r="O334" s="41">
        <f t="shared" ref="O334:O335" si="105">CONVERT(C334,"F","C")</f>
        <v>23.333333333333332</v>
      </c>
      <c r="P334" s="41">
        <f t="shared" ref="P334:P335" si="106">CONVERT(D334,"F","C")</f>
        <v>42.777777777777779</v>
      </c>
    </row>
    <row r="335" spans="2:16" x14ac:dyDescent="0.2">
      <c r="B335" s="1">
        <v>0.69861111111111107</v>
      </c>
      <c r="C335" s="41">
        <v>73</v>
      </c>
      <c r="D335" s="41">
        <v>107</v>
      </c>
      <c r="E335" s="75">
        <v>0.47</v>
      </c>
      <c r="F335" s="41">
        <v>8</v>
      </c>
      <c r="G335" s="66" t="s">
        <v>201</v>
      </c>
      <c r="H335" s="72">
        <v>29.83</v>
      </c>
      <c r="I335" s="26"/>
      <c r="J335" s="45">
        <v>104.4</v>
      </c>
      <c r="K335" s="45">
        <v>108.7</v>
      </c>
      <c r="L335" s="45">
        <v>103.1</v>
      </c>
      <c r="M335" s="45">
        <v>111.4</v>
      </c>
      <c r="N335" s="67">
        <f t="shared" si="101"/>
        <v>106.9</v>
      </c>
      <c r="O335" s="41">
        <f t="shared" si="105"/>
        <v>22.777777777777779</v>
      </c>
      <c r="P335" s="41">
        <f t="shared" si="106"/>
        <v>41.666666666666664</v>
      </c>
    </row>
    <row r="336" spans="2:16" x14ac:dyDescent="0.2">
      <c r="N336" s="67"/>
      <c r="O336" s="41"/>
      <c r="P336" s="41"/>
    </row>
    <row r="337" spans="1:16" x14ac:dyDescent="0.2">
      <c r="A337" s="170" t="s">
        <v>464</v>
      </c>
      <c r="B337" s="1"/>
      <c r="N337" s="67"/>
      <c r="O337" s="41"/>
      <c r="P337" s="41"/>
    </row>
    <row r="338" spans="1:16" x14ac:dyDescent="0.2">
      <c r="A338" s="21">
        <v>46140</v>
      </c>
      <c r="B338" s="6" t="s">
        <v>2</v>
      </c>
      <c r="C338" s="6" t="s">
        <v>0</v>
      </c>
      <c r="D338" s="87" t="s">
        <v>1</v>
      </c>
      <c r="E338" s="100" t="s">
        <v>156</v>
      </c>
      <c r="F338" s="6" t="s">
        <v>32</v>
      </c>
      <c r="G338" s="6" t="s">
        <v>217</v>
      </c>
      <c r="H338" s="33" t="s">
        <v>157</v>
      </c>
      <c r="I338" s="44"/>
      <c r="J338" s="142" t="s">
        <v>324</v>
      </c>
      <c r="K338" s="142" t="s">
        <v>428</v>
      </c>
      <c r="L338" s="142" t="s">
        <v>326</v>
      </c>
      <c r="M338" s="142" t="s">
        <v>429</v>
      </c>
      <c r="N338" s="33" t="s">
        <v>368</v>
      </c>
      <c r="O338" s="142" t="s">
        <v>561</v>
      </c>
      <c r="P338" s="142" t="s">
        <v>562</v>
      </c>
    </row>
    <row r="339" spans="1:16" x14ac:dyDescent="0.2">
      <c r="B339" s="2">
        <v>0.40625</v>
      </c>
      <c r="C339" s="41">
        <v>61</v>
      </c>
      <c r="D339" s="41">
        <v>71.599999999999994</v>
      </c>
      <c r="E339" s="75">
        <v>0.77</v>
      </c>
      <c r="F339" s="66">
        <v>1</v>
      </c>
      <c r="G339" s="66" t="s">
        <v>180</v>
      </c>
      <c r="H339" s="97">
        <v>29.14</v>
      </c>
      <c r="J339" s="45">
        <v>71.959999999999994</v>
      </c>
      <c r="K339" s="45">
        <v>68.540000000000006</v>
      </c>
      <c r="L339" s="67">
        <v>74.12</v>
      </c>
      <c r="M339" s="67">
        <v>71.959999999999994</v>
      </c>
      <c r="N339" s="67">
        <f t="shared" ref="N339:N343" si="107">AVERAGE(J339:M339)</f>
        <v>71.644999999999996</v>
      </c>
      <c r="O339" s="41">
        <f t="shared" ref="O339:O343" si="108">CONVERT(C339,"F","C")</f>
        <v>16.111111111111111</v>
      </c>
      <c r="P339" s="41">
        <f t="shared" ref="P339:P343" si="109">CONVERT(D339,"F","C")</f>
        <v>21.999999999999996</v>
      </c>
    </row>
    <row r="340" spans="1:16" x14ac:dyDescent="0.2">
      <c r="B340" s="2">
        <v>0.4166666666666668</v>
      </c>
      <c r="C340" s="41">
        <v>61</v>
      </c>
      <c r="D340" s="41">
        <v>71.3</v>
      </c>
      <c r="E340" s="75">
        <v>0.77</v>
      </c>
      <c r="F340" s="66">
        <v>1</v>
      </c>
      <c r="G340" s="66" t="s">
        <v>180</v>
      </c>
      <c r="H340" s="97">
        <v>29.14</v>
      </c>
      <c r="J340" s="45">
        <v>71.599999999999994</v>
      </c>
      <c r="K340" s="45">
        <v>68.900000000000006</v>
      </c>
      <c r="L340" s="67">
        <v>72.680000000000007</v>
      </c>
      <c r="M340" s="67">
        <v>71.959999999999994</v>
      </c>
      <c r="N340" s="67">
        <f t="shared" si="107"/>
        <v>71.284999999999997</v>
      </c>
      <c r="O340" s="41">
        <f t="shared" si="108"/>
        <v>16.111111111111111</v>
      </c>
      <c r="P340" s="41">
        <f t="shared" si="109"/>
        <v>21.833333333333332</v>
      </c>
    </row>
    <row r="341" spans="1:16" x14ac:dyDescent="0.2">
      <c r="B341" s="2">
        <v>0.42708333333333354</v>
      </c>
      <c r="C341" s="41">
        <v>61</v>
      </c>
      <c r="D341" s="41">
        <v>73.5</v>
      </c>
      <c r="E341" s="75">
        <v>0.74</v>
      </c>
      <c r="F341" s="3">
        <v>2</v>
      </c>
      <c r="G341" s="66" t="s">
        <v>35</v>
      </c>
      <c r="H341" s="97">
        <v>29.15</v>
      </c>
      <c r="J341" s="45">
        <v>73.22</v>
      </c>
      <c r="K341" s="45">
        <v>69.98</v>
      </c>
      <c r="L341" s="67">
        <v>75.38</v>
      </c>
      <c r="M341" s="67">
        <v>75.56</v>
      </c>
      <c r="N341" s="67">
        <f t="shared" si="107"/>
        <v>73.534999999999997</v>
      </c>
      <c r="O341" s="41">
        <f t="shared" si="108"/>
        <v>16.111111111111111</v>
      </c>
      <c r="P341" s="41">
        <f t="shared" si="109"/>
        <v>23.055555555555554</v>
      </c>
    </row>
    <row r="342" spans="1:16" x14ac:dyDescent="0.2">
      <c r="B342" s="2">
        <v>0.4375</v>
      </c>
      <c r="C342" s="41">
        <v>62</v>
      </c>
      <c r="D342" s="41">
        <v>76.099999999999994</v>
      </c>
      <c r="E342" s="75">
        <v>0.73</v>
      </c>
      <c r="F342" s="66">
        <v>5</v>
      </c>
      <c r="G342" s="66" t="s">
        <v>180</v>
      </c>
      <c r="H342" s="97">
        <v>29.15</v>
      </c>
      <c r="J342" s="45">
        <v>76.459999999999994</v>
      </c>
      <c r="K342" s="45">
        <v>71.06</v>
      </c>
      <c r="L342" s="67">
        <v>78.260000000000005</v>
      </c>
      <c r="M342" s="67">
        <v>78.44</v>
      </c>
      <c r="N342" s="67">
        <f t="shared" si="107"/>
        <v>76.054999999999993</v>
      </c>
      <c r="O342" s="41">
        <f t="shared" si="108"/>
        <v>16.666666666666668</v>
      </c>
      <c r="P342" s="41">
        <f t="shared" si="109"/>
        <v>24.499999999999996</v>
      </c>
    </row>
    <row r="343" spans="1:16" x14ac:dyDescent="0.2">
      <c r="B343" s="2">
        <v>0.44791666666666691</v>
      </c>
      <c r="C343" s="41">
        <v>62</v>
      </c>
      <c r="D343" s="41">
        <v>75.400000000000006</v>
      </c>
      <c r="E343" s="75">
        <v>0.72</v>
      </c>
      <c r="F343" s="66">
        <v>3</v>
      </c>
      <c r="G343" s="66" t="s">
        <v>180</v>
      </c>
      <c r="H343" s="97">
        <v>29.16</v>
      </c>
      <c r="J343" s="45">
        <v>75.739999999999995</v>
      </c>
      <c r="K343" s="45">
        <v>71.599999999999994</v>
      </c>
      <c r="L343" s="67">
        <v>76.819999999999993</v>
      </c>
      <c r="M343" s="67">
        <v>77.540000000000006</v>
      </c>
      <c r="N343" s="67">
        <f t="shared" si="107"/>
        <v>75.424999999999997</v>
      </c>
      <c r="O343" s="41">
        <f t="shared" si="108"/>
        <v>16.666666666666668</v>
      </c>
      <c r="P343" s="41">
        <f t="shared" si="109"/>
        <v>24.111111111111114</v>
      </c>
    </row>
    <row r="344" spans="1:16" x14ac:dyDescent="0.2">
      <c r="B344" s="2">
        <v>0.45833333333333359</v>
      </c>
      <c r="C344" s="41">
        <v>62</v>
      </c>
      <c r="D344" s="41">
        <v>76.599999999999994</v>
      </c>
      <c r="E344" s="75">
        <v>0.73</v>
      </c>
      <c r="F344" s="66">
        <v>1</v>
      </c>
      <c r="G344" s="66" t="s">
        <v>180</v>
      </c>
      <c r="H344" s="97">
        <v>29.16</v>
      </c>
      <c r="J344" s="45">
        <v>77.180000000000007</v>
      </c>
      <c r="K344" s="45">
        <v>72.86</v>
      </c>
      <c r="L344" s="67">
        <v>78.08</v>
      </c>
      <c r="M344" s="67">
        <v>78.260000000000005</v>
      </c>
      <c r="N344" s="67">
        <f t="shared" ref="N344:N363" si="110">AVERAGE(J344:M344)</f>
        <v>76.594999999999999</v>
      </c>
      <c r="O344" s="41">
        <f t="shared" ref="O344:O363" si="111">CONVERT(C344,"F","C")</f>
        <v>16.666666666666668</v>
      </c>
      <c r="P344" s="41">
        <f t="shared" ref="P344:P363" si="112">CONVERT(D344,"F","C")</f>
        <v>24.777777777777775</v>
      </c>
    </row>
    <row r="345" spans="1:16" x14ac:dyDescent="0.2">
      <c r="B345" s="1">
        <v>0.46875</v>
      </c>
      <c r="C345" s="41">
        <v>62</v>
      </c>
      <c r="D345" s="41">
        <v>77.900000000000006</v>
      </c>
      <c r="E345" s="75">
        <v>0.72</v>
      </c>
      <c r="F345" s="66">
        <v>0</v>
      </c>
      <c r="G345" s="66" t="s">
        <v>35</v>
      </c>
      <c r="H345" s="97">
        <v>29.17</v>
      </c>
      <c r="J345" s="101">
        <v>77.72</v>
      </c>
      <c r="K345" s="45">
        <v>73.94</v>
      </c>
      <c r="L345" s="45">
        <v>79.7</v>
      </c>
      <c r="M345" s="45">
        <v>80.239999999999995</v>
      </c>
      <c r="N345" s="67">
        <f t="shared" si="110"/>
        <v>77.900000000000006</v>
      </c>
      <c r="O345" s="41">
        <f t="shared" si="111"/>
        <v>16.666666666666668</v>
      </c>
      <c r="P345" s="41">
        <f t="shared" si="112"/>
        <v>25.500000000000004</v>
      </c>
    </row>
    <row r="346" spans="1:16" x14ac:dyDescent="0.2">
      <c r="B346" s="1">
        <v>0.47916666666666669</v>
      </c>
      <c r="C346" s="41">
        <v>63</v>
      </c>
      <c r="D346" s="41">
        <v>81.3</v>
      </c>
      <c r="E346" s="75">
        <v>0.68</v>
      </c>
      <c r="F346" s="66">
        <v>1</v>
      </c>
      <c r="G346" s="66" t="s">
        <v>202</v>
      </c>
      <c r="H346" s="97">
        <v>29.17</v>
      </c>
      <c r="J346" s="45">
        <v>80.8</v>
      </c>
      <c r="K346" s="45">
        <v>74.48</v>
      </c>
      <c r="L346" s="45">
        <v>84.2</v>
      </c>
      <c r="M346" s="45">
        <v>85.64</v>
      </c>
      <c r="N346" s="67">
        <f t="shared" si="110"/>
        <v>81.28</v>
      </c>
      <c r="O346" s="41">
        <f t="shared" si="111"/>
        <v>17.222222222222221</v>
      </c>
      <c r="P346" s="41">
        <f t="shared" si="112"/>
        <v>27.388888888888886</v>
      </c>
    </row>
    <row r="347" spans="1:16" x14ac:dyDescent="0.2">
      <c r="B347" s="1">
        <v>0.48958333333333331</v>
      </c>
      <c r="C347" s="41">
        <v>64</v>
      </c>
      <c r="D347" s="41">
        <v>82.7</v>
      </c>
      <c r="E347" s="75">
        <v>0.66</v>
      </c>
      <c r="F347" s="66">
        <v>3</v>
      </c>
      <c r="G347" s="66" t="s">
        <v>202</v>
      </c>
      <c r="H347" s="97">
        <v>29.17</v>
      </c>
      <c r="I347" s="66"/>
      <c r="J347" s="101">
        <v>82.58</v>
      </c>
      <c r="K347" s="45">
        <v>76.459999999999994</v>
      </c>
      <c r="L347" s="45">
        <v>84.92</v>
      </c>
      <c r="M347" s="45">
        <v>86.72</v>
      </c>
      <c r="N347" s="67">
        <f t="shared" si="110"/>
        <v>82.669999999999987</v>
      </c>
      <c r="O347" s="41">
        <f t="shared" si="111"/>
        <v>17.777777777777779</v>
      </c>
      <c r="P347" s="41">
        <f t="shared" si="112"/>
        <v>28.166666666666668</v>
      </c>
    </row>
    <row r="348" spans="1:16" x14ac:dyDescent="0.2">
      <c r="B348" s="1">
        <v>0.5</v>
      </c>
      <c r="C348" s="41">
        <v>65</v>
      </c>
      <c r="D348" s="41">
        <v>88.6</v>
      </c>
      <c r="E348" s="75">
        <v>0.64</v>
      </c>
      <c r="F348" s="66">
        <v>5</v>
      </c>
      <c r="G348" s="66" t="s">
        <v>190</v>
      </c>
      <c r="H348" s="97">
        <v>29.17</v>
      </c>
      <c r="J348" s="101">
        <v>87.8</v>
      </c>
      <c r="K348" s="45">
        <v>82.4</v>
      </c>
      <c r="L348" s="45">
        <v>90.5</v>
      </c>
      <c r="M348" s="45">
        <v>93.56</v>
      </c>
      <c r="N348" s="67">
        <f t="shared" si="110"/>
        <v>88.564999999999998</v>
      </c>
      <c r="O348" s="41">
        <f t="shared" si="111"/>
        <v>18.333333333333332</v>
      </c>
      <c r="P348" s="41">
        <f t="shared" si="112"/>
        <v>31.444444444444439</v>
      </c>
    </row>
    <row r="349" spans="1:16" x14ac:dyDescent="0.2">
      <c r="B349" s="1">
        <v>0.51041666666666663</v>
      </c>
      <c r="C349" s="41">
        <v>65</v>
      </c>
      <c r="D349" s="41">
        <v>92.3</v>
      </c>
      <c r="E349" s="75">
        <v>0.62</v>
      </c>
      <c r="F349" s="66">
        <v>2</v>
      </c>
      <c r="G349" s="66" t="s">
        <v>180</v>
      </c>
      <c r="H349" s="72">
        <v>29.18</v>
      </c>
      <c r="J349" s="45">
        <v>91.76</v>
      </c>
      <c r="K349" s="45">
        <v>84.2</v>
      </c>
      <c r="L349" s="45">
        <v>95.5</v>
      </c>
      <c r="M349" s="45">
        <v>97.7</v>
      </c>
      <c r="N349" s="67">
        <f t="shared" si="110"/>
        <v>92.29</v>
      </c>
      <c r="O349" s="41">
        <f t="shared" si="111"/>
        <v>18.333333333333332</v>
      </c>
      <c r="P349" s="41">
        <f t="shared" si="112"/>
        <v>33.5</v>
      </c>
    </row>
    <row r="350" spans="1:16" x14ac:dyDescent="0.2">
      <c r="B350" s="1">
        <v>0.52083333333333337</v>
      </c>
      <c r="C350" s="41">
        <v>65</v>
      </c>
      <c r="D350" s="41">
        <v>94.3</v>
      </c>
      <c r="E350" s="75">
        <v>0.63</v>
      </c>
      <c r="F350" s="66">
        <v>0</v>
      </c>
      <c r="G350" s="66" t="s">
        <v>203</v>
      </c>
      <c r="H350" s="72">
        <v>29.18</v>
      </c>
      <c r="J350" s="45">
        <v>91.76</v>
      </c>
      <c r="K350" s="45">
        <v>84.6</v>
      </c>
      <c r="L350" s="45">
        <v>98.6</v>
      </c>
      <c r="M350" s="45">
        <v>102.2</v>
      </c>
      <c r="N350" s="67">
        <f t="shared" si="110"/>
        <v>94.29</v>
      </c>
      <c r="O350" s="41">
        <f t="shared" si="111"/>
        <v>18.333333333333332</v>
      </c>
      <c r="P350" s="41">
        <f t="shared" si="112"/>
        <v>34.611111111111107</v>
      </c>
    </row>
    <row r="351" spans="1:16" x14ac:dyDescent="0.2">
      <c r="B351" s="1">
        <v>0.53125</v>
      </c>
      <c r="C351" s="41">
        <v>66</v>
      </c>
      <c r="D351" s="41">
        <v>97</v>
      </c>
      <c r="E351" s="75">
        <v>0.61</v>
      </c>
      <c r="F351" s="66">
        <v>2</v>
      </c>
      <c r="G351" s="66" t="s">
        <v>203</v>
      </c>
      <c r="H351" s="72">
        <v>29.18</v>
      </c>
      <c r="J351" s="45">
        <v>95.9</v>
      </c>
      <c r="K351" s="45">
        <v>87.8</v>
      </c>
      <c r="L351" s="45">
        <v>100.94</v>
      </c>
      <c r="M351" s="45">
        <v>103.6</v>
      </c>
      <c r="N351" s="67">
        <f t="shared" si="110"/>
        <v>97.06</v>
      </c>
      <c r="O351" s="41">
        <f t="shared" si="111"/>
        <v>18.888888888888889</v>
      </c>
      <c r="P351" s="41">
        <f t="shared" si="112"/>
        <v>36.111111111111107</v>
      </c>
    </row>
    <row r="352" spans="1:16" x14ac:dyDescent="0.2">
      <c r="B352" s="1">
        <v>0.54166666666666663</v>
      </c>
      <c r="C352" s="41">
        <v>67</v>
      </c>
      <c r="D352" s="41">
        <v>98</v>
      </c>
      <c r="E352" s="75">
        <v>0.6</v>
      </c>
      <c r="F352" s="41">
        <v>1</v>
      </c>
      <c r="G352" s="66" t="s">
        <v>202</v>
      </c>
      <c r="H352" s="72">
        <v>29.17</v>
      </c>
      <c r="J352" s="45">
        <v>95.9</v>
      </c>
      <c r="K352" s="45">
        <v>91</v>
      </c>
      <c r="L352" s="45">
        <v>103.6</v>
      </c>
      <c r="M352" s="45">
        <v>103.1</v>
      </c>
      <c r="N352" s="67">
        <f t="shared" si="110"/>
        <v>98.4</v>
      </c>
      <c r="O352" s="41">
        <f t="shared" si="111"/>
        <v>19.444444444444443</v>
      </c>
      <c r="P352" s="41">
        <f t="shared" si="112"/>
        <v>36.666666666666664</v>
      </c>
    </row>
    <row r="353" spans="2:16" x14ac:dyDescent="0.2">
      <c r="B353" s="1">
        <v>0.55208333333333304</v>
      </c>
      <c r="C353" s="41">
        <v>67</v>
      </c>
      <c r="D353" s="41">
        <v>99</v>
      </c>
      <c r="E353" s="75">
        <v>0.6</v>
      </c>
      <c r="F353" s="41">
        <v>2</v>
      </c>
      <c r="G353" s="66" t="s">
        <v>129</v>
      </c>
      <c r="H353" s="72">
        <v>29.17</v>
      </c>
      <c r="J353" s="45">
        <v>99.1</v>
      </c>
      <c r="K353" s="45">
        <v>90.7</v>
      </c>
      <c r="L353" s="45">
        <v>103.3</v>
      </c>
      <c r="M353" s="45">
        <v>102.7</v>
      </c>
      <c r="N353" s="67">
        <f t="shared" si="110"/>
        <v>98.95</v>
      </c>
      <c r="O353" s="41">
        <f t="shared" si="111"/>
        <v>19.444444444444443</v>
      </c>
      <c r="P353" s="41">
        <f t="shared" si="112"/>
        <v>37.222222222222221</v>
      </c>
    </row>
    <row r="354" spans="2:16" x14ac:dyDescent="0.2">
      <c r="B354" s="1">
        <v>0.5625</v>
      </c>
      <c r="C354" s="41">
        <v>67</v>
      </c>
      <c r="D354" s="41">
        <v>98</v>
      </c>
      <c r="E354" s="75">
        <v>0.59</v>
      </c>
      <c r="F354" s="66">
        <v>0</v>
      </c>
      <c r="G354" s="66" t="s">
        <v>202</v>
      </c>
      <c r="H354" s="72">
        <v>29.17</v>
      </c>
      <c r="J354" s="45">
        <v>95.9</v>
      </c>
      <c r="K354" s="45">
        <v>90.9</v>
      </c>
      <c r="L354" s="45">
        <v>103.6</v>
      </c>
      <c r="M354" s="45">
        <v>102.9</v>
      </c>
      <c r="N354" s="67">
        <f t="shared" si="110"/>
        <v>98.324999999999989</v>
      </c>
      <c r="O354" s="41">
        <f t="shared" si="111"/>
        <v>19.444444444444443</v>
      </c>
      <c r="P354" s="41">
        <f t="shared" si="112"/>
        <v>36.666666666666664</v>
      </c>
    </row>
    <row r="355" spans="2:16" x14ac:dyDescent="0.2">
      <c r="B355" s="1">
        <v>0.57291666666666696</v>
      </c>
      <c r="C355" s="41">
        <v>68</v>
      </c>
      <c r="D355" s="41">
        <v>102</v>
      </c>
      <c r="E355" s="75">
        <v>0.57999999999999996</v>
      </c>
      <c r="F355" s="41">
        <v>2</v>
      </c>
      <c r="G355" s="66" t="s">
        <v>201</v>
      </c>
      <c r="H355" s="72">
        <v>29.17</v>
      </c>
      <c r="I355" s="26"/>
      <c r="J355" s="45">
        <v>95.9</v>
      </c>
      <c r="K355" s="45">
        <v>98.96</v>
      </c>
      <c r="L355" s="45">
        <v>106.34</v>
      </c>
      <c r="M355" s="45">
        <v>106.16</v>
      </c>
      <c r="N355" s="67">
        <f t="shared" si="110"/>
        <v>101.84</v>
      </c>
      <c r="O355" s="41">
        <f t="shared" si="111"/>
        <v>20</v>
      </c>
      <c r="P355" s="41">
        <f t="shared" si="112"/>
        <v>38.888888888888886</v>
      </c>
    </row>
    <row r="356" spans="2:16" x14ac:dyDescent="0.2">
      <c r="B356" s="1">
        <v>0.58333333333333304</v>
      </c>
      <c r="C356" s="41">
        <v>68</v>
      </c>
      <c r="D356" s="41">
        <v>107.6</v>
      </c>
      <c r="E356" s="75">
        <v>0.56999999999999995</v>
      </c>
      <c r="F356" s="41">
        <v>2</v>
      </c>
      <c r="G356" s="66" t="s">
        <v>201</v>
      </c>
      <c r="H356" s="72">
        <v>29.17</v>
      </c>
      <c r="I356" s="26"/>
      <c r="J356" s="45">
        <v>109.94</v>
      </c>
      <c r="K356" s="45">
        <v>102</v>
      </c>
      <c r="L356" s="45">
        <v>108.5</v>
      </c>
      <c r="M356" s="45">
        <v>109.4</v>
      </c>
      <c r="N356" s="67">
        <f t="shared" si="110"/>
        <v>107.46000000000001</v>
      </c>
      <c r="O356" s="41">
        <f t="shared" si="111"/>
        <v>20</v>
      </c>
      <c r="P356" s="41">
        <f t="shared" si="112"/>
        <v>41.999999999999993</v>
      </c>
    </row>
    <row r="357" spans="2:16" x14ac:dyDescent="0.2">
      <c r="B357" s="1">
        <v>0.59375</v>
      </c>
      <c r="C357" s="41">
        <v>68</v>
      </c>
      <c r="D357" s="41">
        <v>109.5</v>
      </c>
      <c r="E357" s="75">
        <v>0.56999999999999995</v>
      </c>
      <c r="F357" s="41">
        <v>1</v>
      </c>
      <c r="G357" s="66" t="s">
        <v>129</v>
      </c>
      <c r="H357" s="72">
        <v>29.16</v>
      </c>
      <c r="I357" s="26"/>
      <c r="J357" s="45">
        <v>113.4</v>
      </c>
      <c r="K357" s="45">
        <v>104.5</v>
      </c>
      <c r="L357" s="45">
        <v>110.5</v>
      </c>
      <c r="M357" s="45">
        <v>109.4</v>
      </c>
      <c r="N357" s="67">
        <f t="shared" si="110"/>
        <v>109.44999999999999</v>
      </c>
      <c r="O357" s="41">
        <f t="shared" si="111"/>
        <v>20</v>
      </c>
      <c r="P357" s="41">
        <f t="shared" si="112"/>
        <v>43.055555555555557</v>
      </c>
    </row>
    <row r="358" spans="2:16" x14ac:dyDescent="0.2">
      <c r="B358" s="1">
        <v>0.60416666666666596</v>
      </c>
      <c r="C358" s="3">
        <v>69</v>
      </c>
      <c r="D358" s="41">
        <v>110</v>
      </c>
      <c r="E358" s="13">
        <v>0.56000000000000005</v>
      </c>
      <c r="F358" s="41">
        <v>1</v>
      </c>
      <c r="G358" s="66" t="s">
        <v>203</v>
      </c>
      <c r="H358" s="72">
        <v>29.16</v>
      </c>
      <c r="I358" s="26"/>
      <c r="J358" s="45">
        <v>112.6</v>
      </c>
      <c r="K358" s="45">
        <v>106</v>
      </c>
      <c r="L358" s="45">
        <v>110.3</v>
      </c>
      <c r="M358" s="45">
        <v>111.2</v>
      </c>
      <c r="N358" s="67">
        <f t="shared" si="110"/>
        <v>110.02499999999999</v>
      </c>
      <c r="O358" s="41">
        <f t="shared" si="111"/>
        <v>20.555555555555554</v>
      </c>
      <c r="P358" s="41">
        <f t="shared" si="112"/>
        <v>43.333333333333336</v>
      </c>
    </row>
    <row r="359" spans="2:16" x14ac:dyDescent="0.2">
      <c r="B359" s="1">
        <v>0.61458333333333304</v>
      </c>
      <c r="C359" s="41">
        <v>70</v>
      </c>
      <c r="D359" s="41">
        <v>111</v>
      </c>
      <c r="E359" s="75">
        <v>0.56000000000000005</v>
      </c>
      <c r="F359" s="41">
        <v>1</v>
      </c>
      <c r="G359" s="66" t="s">
        <v>71</v>
      </c>
      <c r="H359" s="72">
        <v>29.16</v>
      </c>
      <c r="I359" s="26"/>
      <c r="J359" s="67">
        <v>111.9</v>
      </c>
      <c r="K359" s="45">
        <v>110.1</v>
      </c>
      <c r="L359" s="45">
        <v>107.6</v>
      </c>
      <c r="M359" s="45">
        <v>107.6</v>
      </c>
      <c r="N359" s="67">
        <f t="shared" si="110"/>
        <v>109.30000000000001</v>
      </c>
      <c r="O359" s="41">
        <f t="shared" si="111"/>
        <v>21.111111111111111</v>
      </c>
      <c r="P359" s="41">
        <f t="shared" si="112"/>
        <v>43.888888888888886</v>
      </c>
    </row>
    <row r="360" spans="2:16" x14ac:dyDescent="0.2">
      <c r="B360" s="1">
        <v>0.625</v>
      </c>
      <c r="C360" s="41">
        <v>70</v>
      </c>
      <c r="D360" s="41">
        <v>105</v>
      </c>
      <c r="E360" s="75">
        <v>0.55000000000000004</v>
      </c>
      <c r="F360" s="41">
        <v>3</v>
      </c>
      <c r="G360" s="66" t="s">
        <v>34</v>
      </c>
      <c r="H360" s="72">
        <v>29.16</v>
      </c>
      <c r="J360" s="45">
        <v>109.9</v>
      </c>
      <c r="K360" s="45">
        <v>104</v>
      </c>
      <c r="L360" s="45">
        <v>103.1</v>
      </c>
      <c r="M360" s="45">
        <v>104.5</v>
      </c>
      <c r="N360" s="67">
        <f t="shared" si="110"/>
        <v>105.375</v>
      </c>
      <c r="O360" s="41">
        <f t="shared" si="111"/>
        <v>21.111111111111111</v>
      </c>
      <c r="P360" s="41">
        <f t="shared" si="112"/>
        <v>40.555555555555557</v>
      </c>
    </row>
    <row r="361" spans="2:16" x14ac:dyDescent="0.2">
      <c r="B361" s="1">
        <v>0.63541666666666596</v>
      </c>
      <c r="C361" s="41">
        <v>69</v>
      </c>
      <c r="D361" s="41">
        <v>102.4</v>
      </c>
      <c r="E361" s="75">
        <v>0.57999999999999996</v>
      </c>
      <c r="F361" s="41">
        <v>0.02</v>
      </c>
      <c r="G361" s="66" t="s">
        <v>35</v>
      </c>
      <c r="H361" s="72">
        <v>29.16</v>
      </c>
      <c r="J361" s="45">
        <v>104.9</v>
      </c>
      <c r="K361" s="45">
        <v>100.6</v>
      </c>
      <c r="L361" s="45">
        <v>101.5</v>
      </c>
      <c r="M361" s="45">
        <v>102.56</v>
      </c>
      <c r="N361" s="67">
        <f t="shared" si="110"/>
        <v>102.39</v>
      </c>
      <c r="O361" s="41">
        <f t="shared" si="111"/>
        <v>20.555555555555554</v>
      </c>
      <c r="P361" s="41">
        <f t="shared" si="112"/>
        <v>39.111111111111114</v>
      </c>
    </row>
    <row r="362" spans="2:16" x14ac:dyDescent="0.2">
      <c r="B362" s="1">
        <v>0.64583333333333304</v>
      </c>
      <c r="C362" s="41">
        <v>69</v>
      </c>
      <c r="D362" s="41">
        <v>102.7</v>
      </c>
      <c r="E362" s="75">
        <v>0.57999999999999996</v>
      </c>
      <c r="F362" s="68">
        <v>4</v>
      </c>
      <c r="G362" s="66" t="s">
        <v>35</v>
      </c>
      <c r="H362" s="72">
        <v>29.17</v>
      </c>
      <c r="I362" s="26"/>
      <c r="J362" s="67">
        <v>105.44</v>
      </c>
      <c r="K362" s="45">
        <v>100.9</v>
      </c>
      <c r="L362" s="45">
        <v>101.7</v>
      </c>
      <c r="M362" s="45">
        <v>102.9</v>
      </c>
      <c r="N362" s="67">
        <f t="shared" si="110"/>
        <v>102.73500000000001</v>
      </c>
      <c r="O362" s="41">
        <f t="shared" si="111"/>
        <v>20.555555555555554</v>
      </c>
      <c r="P362" s="41">
        <f t="shared" si="112"/>
        <v>39.277777777777779</v>
      </c>
    </row>
    <row r="363" spans="2:16" x14ac:dyDescent="0.2">
      <c r="B363" s="1">
        <v>0.65625</v>
      </c>
      <c r="C363" s="41">
        <v>69</v>
      </c>
      <c r="D363" s="41">
        <v>103.8</v>
      </c>
      <c r="E363" s="75">
        <v>0.56999999999999995</v>
      </c>
      <c r="F363" s="68">
        <v>2</v>
      </c>
      <c r="G363" s="66" t="s">
        <v>35</v>
      </c>
      <c r="H363" s="72">
        <v>29.17</v>
      </c>
      <c r="I363" s="26"/>
      <c r="J363" s="67">
        <v>104.4</v>
      </c>
      <c r="K363" s="45">
        <v>102</v>
      </c>
      <c r="L363" s="45">
        <v>105.8</v>
      </c>
      <c r="M363" s="45">
        <v>103.1</v>
      </c>
      <c r="N363" s="67">
        <f t="shared" si="110"/>
        <v>103.82499999999999</v>
      </c>
      <c r="O363" s="41">
        <f t="shared" si="111"/>
        <v>20.555555555555554</v>
      </c>
      <c r="P363" s="41">
        <f t="shared" si="112"/>
        <v>39.888888888888886</v>
      </c>
    </row>
    <row r="364" spans="2:16" x14ac:dyDescent="0.2">
      <c r="B364" s="1">
        <v>0.66666666666666596</v>
      </c>
      <c r="C364" s="41">
        <v>68</v>
      </c>
      <c r="D364" s="41">
        <v>106.5</v>
      </c>
      <c r="E364" s="75">
        <v>0.59</v>
      </c>
      <c r="F364" s="68">
        <v>0.01</v>
      </c>
      <c r="G364" s="66" t="s">
        <v>202</v>
      </c>
      <c r="H364" s="72">
        <v>29.17</v>
      </c>
      <c r="I364" s="26"/>
      <c r="J364" s="67">
        <v>107.2</v>
      </c>
      <c r="K364" s="45">
        <v>104.9</v>
      </c>
      <c r="L364" s="45">
        <v>107.8</v>
      </c>
      <c r="M364" s="45">
        <v>106.2</v>
      </c>
      <c r="N364" s="67">
        <f t="shared" ref="N364:N391" si="113">AVERAGE(J364:M364)</f>
        <v>106.52500000000001</v>
      </c>
      <c r="O364" s="41">
        <f t="shared" ref="O364:O399" si="114">CONVERT(C364,"F","C")</f>
        <v>20</v>
      </c>
      <c r="P364" s="41">
        <f t="shared" ref="P364:P399" si="115">CONVERT(D364,"F","C")</f>
        <v>41.388888888888886</v>
      </c>
    </row>
    <row r="365" spans="2:16" x14ac:dyDescent="0.2">
      <c r="B365" s="1">
        <v>0.67708333333333304</v>
      </c>
      <c r="C365" s="41">
        <v>68</v>
      </c>
      <c r="D365" s="41">
        <v>105.8</v>
      </c>
      <c r="E365" s="75">
        <v>0.57999999999999996</v>
      </c>
      <c r="F365" s="68">
        <v>3</v>
      </c>
      <c r="G365" s="66" t="s">
        <v>180</v>
      </c>
      <c r="H365" s="72">
        <v>29.16</v>
      </c>
      <c r="I365" s="26"/>
      <c r="J365" s="67">
        <v>106.2</v>
      </c>
      <c r="K365" s="45">
        <v>105.1</v>
      </c>
      <c r="L365" s="45">
        <v>106.7</v>
      </c>
      <c r="M365" s="45">
        <v>105.1</v>
      </c>
      <c r="N365" s="67">
        <f t="shared" si="113"/>
        <v>105.77500000000001</v>
      </c>
      <c r="O365" s="41">
        <f t="shared" si="114"/>
        <v>20</v>
      </c>
      <c r="P365" s="41">
        <f t="shared" si="115"/>
        <v>41</v>
      </c>
    </row>
    <row r="366" spans="2:16" x14ac:dyDescent="0.2">
      <c r="B366" s="1">
        <v>0.687499999999999</v>
      </c>
      <c r="C366" s="41">
        <v>68</v>
      </c>
      <c r="D366" s="41">
        <v>107</v>
      </c>
      <c r="E366" s="75">
        <v>0.57999999999999996</v>
      </c>
      <c r="F366" s="68">
        <v>3</v>
      </c>
      <c r="G366" s="66" t="s">
        <v>35</v>
      </c>
      <c r="H366" s="72">
        <v>29.16</v>
      </c>
      <c r="I366" s="26"/>
      <c r="J366" s="67">
        <v>108.3</v>
      </c>
      <c r="K366" s="45">
        <v>107.1</v>
      </c>
      <c r="L366" s="45">
        <v>107.4</v>
      </c>
      <c r="M366" s="45">
        <v>104</v>
      </c>
      <c r="N366" s="67">
        <f t="shared" si="113"/>
        <v>106.69999999999999</v>
      </c>
      <c r="O366" s="41">
        <f t="shared" si="114"/>
        <v>20</v>
      </c>
      <c r="P366" s="41">
        <f t="shared" si="115"/>
        <v>41.666666666666664</v>
      </c>
    </row>
    <row r="367" spans="2:16" x14ac:dyDescent="0.2">
      <c r="B367" s="1">
        <v>0.69791666666666596</v>
      </c>
      <c r="C367" s="41">
        <v>68</v>
      </c>
      <c r="D367" s="41">
        <v>107</v>
      </c>
      <c r="E367" s="75">
        <v>0.56999999999999995</v>
      </c>
      <c r="F367" s="68">
        <v>3</v>
      </c>
      <c r="G367" s="66" t="s">
        <v>35</v>
      </c>
      <c r="H367" s="72">
        <v>29.16</v>
      </c>
      <c r="I367" s="26"/>
      <c r="J367" s="67">
        <v>106.3</v>
      </c>
      <c r="K367" s="45">
        <v>107.6</v>
      </c>
      <c r="L367" s="45">
        <v>109.9</v>
      </c>
      <c r="M367" s="45">
        <v>102</v>
      </c>
      <c r="N367" s="67">
        <f t="shared" si="113"/>
        <v>106.44999999999999</v>
      </c>
      <c r="O367" s="41">
        <f t="shared" si="114"/>
        <v>20</v>
      </c>
      <c r="P367" s="41">
        <f t="shared" si="115"/>
        <v>41.666666666666664</v>
      </c>
    </row>
    <row r="368" spans="2:16" x14ac:dyDescent="0.2">
      <c r="B368" s="1">
        <v>0.70833333333333304</v>
      </c>
      <c r="C368" s="41">
        <v>68</v>
      </c>
      <c r="D368" s="41">
        <v>102</v>
      </c>
      <c r="E368" s="75">
        <v>0.56999999999999995</v>
      </c>
      <c r="F368" s="68">
        <v>5</v>
      </c>
      <c r="G368" s="66" t="s">
        <v>34</v>
      </c>
      <c r="H368" s="72">
        <v>29.15</v>
      </c>
      <c r="I368" s="26"/>
      <c r="J368" s="67">
        <v>96.1</v>
      </c>
      <c r="K368" s="45">
        <v>107.4</v>
      </c>
      <c r="L368" s="45">
        <v>108.1</v>
      </c>
      <c r="M368" s="45">
        <v>96.6</v>
      </c>
      <c r="N368" s="67">
        <f t="shared" si="113"/>
        <v>102.05000000000001</v>
      </c>
      <c r="O368" s="41">
        <f t="shared" si="114"/>
        <v>20</v>
      </c>
      <c r="P368" s="41">
        <f t="shared" si="115"/>
        <v>38.888888888888886</v>
      </c>
    </row>
    <row r="369" spans="1:17" x14ac:dyDescent="0.2">
      <c r="B369" s="1">
        <v>0.718749999999999</v>
      </c>
      <c r="C369" s="41">
        <v>68</v>
      </c>
      <c r="D369" s="41">
        <v>100</v>
      </c>
      <c r="E369" s="75">
        <v>0.56999999999999995</v>
      </c>
      <c r="F369" s="68">
        <v>4</v>
      </c>
      <c r="G369" s="66" t="s">
        <v>35</v>
      </c>
      <c r="H369" s="72">
        <v>29.12</v>
      </c>
      <c r="I369" s="26"/>
      <c r="J369" s="67">
        <v>92.7</v>
      </c>
      <c r="K369" s="45">
        <v>105.6</v>
      </c>
      <c r="L369" s="45">
        <v>105.3</v>
      </c>
      <c r="M369" s="45">
        <v>97</v>
      </c>
      <c r="N369" s="67">
        <f t="shared" si="113"/>
        <v>100.15</v>
      </c>
      <c r="O369" s="41">
        <f t="shared" si="114"/>
        <v>20</v>
      </c>
      <c r="P369" s="41">
        <f t="shared" si="115"/>
        <v>37.777777777777779</v>
      </c>
    </row>
    <row r="370" spans="1:17" x14ac:dyDescent="0.2">
      <c r="B370" s="1">
        <v>0.72916666666666596</v>
      </c>
      <c r="C370" s="41">
        <v>68</v>
      </c>
      <c r="D370" s="41">
        <v>98</v>
      </c>
      <c r="E370" s="75">
        <v>0.57999999999999996</v>
      </c>
      <c r="F370" s="68">
        <v>2</v>
      </c>
      <c r="G370" s="66" t="s">
        <v>35</v>
      </c>
      <c r="H370" s="72">
        <v>29.12</v>
      </c>
      <c r="I370" s="26"/>
      <c r="J370" s="67">
        <v>91.8</v>
      </c>
      <c r="K370" s="45">
        <v>102.9</v>
      </c>
      <c r="L370" s="45">
        <v>102</v>
      </c>
      <c r="M370" s="45">
        <v>96.1</v>
      </c>
      <c r="N370" s="67">
        <f t="shared" si="113"/>
        <v>98.199999999999989</v>
      </c>
      <c r="O370" s="41">
        <f t="shared" si="114"/>
        <v>20</v>
      </c>
      <c r="P370" s="41">
        <f t="shared" si="115"/>
        <v>36.666666666666664</v>
      </c>
    </row>
    <row r="371" spans="1:17" x14ac:dyDescent="0.2">
      <c r="B371" s="1">
        <v>0.73958333333333304</v>
      </c>
      <c r="C371" s="41">
        <v>66</v>
      </c>
      <c r="D371" s="41">
        <v>95.8</v>
      </c>
      <c r="E371" s="75">
        <v>0.59</v>
      </c>
      <c r="F371" s="68">
        <v>2</v>
      </c>
      <c r="G371" s="66" t="s">
        <v>180</v>
      </c>
      <c r="H371" s="72">
        <v>29.13</v>
      </c>
      <c r="I371" s="26"/>
      <c r="J371" s="67">
        <v>90.5</v>
      </c>
      <c r="K371" s="45">
        <v>99.3</v>
      </c>
      <c r="L371" s="45">
        <v>99.1</v>
      </c>
      <c r="M371" s="45">
        <v>94.1</v>
      </c>
      <c r="N371" s="67">
        <f t="shared" si="113"/>
        <v>95.75</v>
      </c>
      <c r="O371" s="41">
        <f t="shared" si="114"/>
        <v>18.888888888888889</v>
      </c>
      <c r="P371" s="41">
        <f t="shared" si="115"/>
        <v>35.444444444444443</v>
      </c>
    </row>
    <row r="372" spans="1:17" x14ac:dyDescent="0.2">
      <c r="B372" s="1">
        <v>0.749999999999999</v>
      </c>
      <c r="C372" s="41">
        <v>66</v>
      </c>
      <c r="D372" s="41">
        <v>93.5</v>
      </c>
      <c r="E372" s="75">
        <v>0.61</v>
      </c>
      <c r="F372" s="68">
        <v>3</v>
      </c>
      <c r="G372" s="66" t="s">
        <v>180</v>
      </c>
      <c r="H372" s="72">
        <v>29.12</v>
      </c>
      <c r="I372" s="26"/>
      <c r="J372" s="67">
        <v>88.9</v>
      </c>
      <c r="K372" s="45">
        <v>96.3</v>
      </c>
      <c r="L372" s="45">
        <v>97</v>
      </c>
      <c r="M372" s="45">
        <v>91.9</v>
      </c>
      <c r="N372" s="67">
        <f t="shared" si="113"/>
        <v>93.525000000000006</v>
      </c>
      <c r="O372" s="41">
        <f t="shared" si="114"/>
        <v>18.888888888888889</v>
      </c>
      <c r="P372" s="41">
        <f t="shared" si="115"/>
        <v>34.166666666666664</v>
      </c>
    </row>
    <row r="373" spans="1:17" x14ac:dyDescent="0.2">
      <c r="N373" s="67"/>
      <c r="O373" s="41"/>
      <c r="P373" s="41"/>
    </row>
    <row r="374" spans="1:17" x14ac:dyDescent="0.2">
      <c r="A374" s="21">
        <v>46141</v>
      </c>
      <c r="B374" s="6" t="s">
        <v>2</v>
      </c>
      <c r="C374" s="6" t="s">
        <v>0</v>
      </c>
      <c r="D374" s="87" t="s">
        <v>1</v>
      </c>
      <c r="E374" s="100" t="s">
        <v>156</v>
      </c>
      <c r="F374" s="6" t="s">
        <v>32</v>
      </c>
      <c r="G374" s="6" t="s">
        <v>217</v>
      </c>
      <c r="H374" s="33" t="s">
        <v>157</v>
      </c>
      <c r="I374" s="44"/>
      <c r="J374" s="142" t="s">
        <v>427</v>
      </c>
      <c r="K374" s="142" t="s">
        <v>428</v>
      </c>
      <c r="L374" s="142" t="s">
        <v>326</v>
      </c>
      <c r="M374" s="142" t="s">
        <v>429</v>
      </c>
      <c r="N374" s="33" t="s">
        <v>368</v>
      </c>
      <c r="O374" s="142" t="s">
        <v>561</v>
      </c>
      <c r="P374" s="142" t="s">
        <v>562</v>
      </c>
    </row>
    <row r="375" spans="1:17" x14ac:dyDescent="0.2">
      <c r="B375" s="2">
        <v>0.4166666666666668</v>
      </c>
      <c r="C375" s="159">
        <v>57</v>
      </c>
      <c r="D375" s="159">
        <v>64</v>
      </c>
      <c r="E375" s="108">
        <v>0.85</v>
      </c>
      <c r="F375" s="106">
        <v>2</v>
      </c>
      <c r="G375" s="106" t="s">
        <v>34</v>
      </c>
      <c r="H375" s="112">
        <v>29.08</v>
      </c>
      <c r="I375" s="113"/>
      <c r="J375" s="162">
        <v>62.2</v>
      </c>
      <c r="K375" s="162">
        <v>63</v>
      </c>
      <c r="L375" s="95">
        <v>64.2</v>
      </c>
      <c r="M375" s="95">
        <v>65.099999999999994</v>
      </c>
      <c r="N375" s="95">
        <f t="shared" si="113"/>
        <v>63.625</v>
      </c>
      <c r="O375" s="159">
        <f t="shared" si="114"/>
        <v>13.888888888888889</v>
      </c>
      <c r="P375" s="159">
        <f t="shared" si="115"/>
        <v>17.777777777777779</v>
      </c>
      <c r="Q375" s="35" t="s">
        <v>432</v>
      </c>
    </row>
    <row r="376" spans="1:17" x14ac:dyDescent="0.2">
      <c r="B376" s="2">
        <v>0.42708333333333354</v>
      </c>
      <c r="C376" s="159"/>
      <c r="D376" s="159"/>
      <c r="E376" s="108"/>
      <c r="F376" s="35"/>
      <c r="G376" s="106"/>
      <c r="H376" s="112"/>
      <c r="I376" s="113"/>
      <c r="J376" s="162"/>
      <c r="K376" s="162"/>
      <c r="L376" s="95"/>
      <c r="M376" s="95"/>
      <c r="N376" s="95" t="e">
        <f t="shared" si="113"/>
        <v>#DIV/0!</v>
      </c>
      <c r="O376" s="159">
        <f t="shared" si="114"/>
        <v>-17.777777777777779</v>
      </c>
      <c r="P376" s="159">
        <f t="shared" si="115"/>
        <v>-17.777777777777779</v>
      </c>
      <c r="Q376" s="35" t="s">
        <v>432</v>
      </c>
    </row>
    <row r="377" spans="1:17" x14ac:dyDescent="0.2">
      <c r="B377" s="2">
        <v>0.4375</v>
      </c>
      <c r="C377" s="159"/>
      <c r="D377" s="159"/>
      <c r="E377" s="108"/>
      <c r="F377" s="106"/>
      <c r="G377" s="106"/>
      <c r="H377" s="112"/>
      <c r="I377" s="113"/>
      <c r="J377" s="162"/>
      <c r="K377" s="162"/>
      <c r="L377" s="95"/>
      <c r="M377" s="95"/>
      <c r="N377" s="95" t="e">
        <f t="shared" si="113"/>
        <v>#DIV/0!</v>
      </c>
      <c r="O377" s="159">
        <f t="shared" si="114"/>
        <v>-17.777777777777779</v>
      </c>
      <c r="P377" s="159">
        <f t="shared" si="115"/>
        <v>-17.777777777777779</v>
      </c>
      <c r="Q377" s="35" t="s">
        <v>432</v>
      </c>
    </row>
    <row r="378" spans="1:17" x14ac:dyDescent="0.2">
      <c r="B378" s="2">
        <v>0.44791666666666691</v>
      </c>
      <c r="C378" s="41">
        <v>60</v>
      </c>
      <c r="D378" s="41">
        <v>77</v>
      </c>
      <c r="E378" s="75">
        <v>0.79</v>
      </c>
      <c r="F378" s="66">
        <v>1</v>
      </c>
      <c r="G378" s="66" t="s">
        <v>35</v>
      </c>
      <c r="H378" s="97">
        <v>29.08</v>
      </c>
      <c r="J378" s="45">
        <v>81.86</v>
      </c>
      <c r="K378" s="45">
        <v>68.540000000000006</v>
      </c>
      <c r="L378" s="67">
        <v>80.06</v>
      </c>
      <c r="M378" s="67">
        <v>77.540000000000006</v>
      </c>
      <c r="N378" s="67">
        <f t="shared" si="113"/>
        <v>77</v>
      </c>
      <c r="O378" s="41">
        <f t="shared" si="114"/>
        <v>15.555555555555555</v>
      </c>
      <c r="P378" s="41">
        <f t="shared" si="115"/>
        <v>25</v>
      </c>
    </row>
    <row r="379" spans="1:17" x14ac:dyDescent="0.2">
      <c r="B379" s="2">
        <v>0.45833333333333359</v>
      </c>
      <c r="C379" s="41">
        <v>60</v>
      </c>
      <c r="D379" s="41">
        <v>76</v>
      </c>
      <c r="E379" s="75">
        <v>0.76</v>
      </c>
      <c r="F379" s="66">
        <v>2</v>
      </c>
      <c r="G379" s="66" t="s">
        <v>180</v>
      </c>
      <c r="H379" s="97">
        <v>29.09</v>
      </c>
      <c r="J379" s="45">
        <v>76.5</v>
      </c>
      <c r="K379" s="45">
        <v>73</v>
      </c>
      <c r="L379" s="67">
        <v>76.599999999999994</v>
      </c>
      <c r="M379" s="67">
        <v>77.5</v>
      </c>
      <c r="N379" s="67">
        <f t="shared" si="113"/>
        <v>75.900000000000006</v>
      </c>
      <c r="O379" s="41">
        <f t="shared" si="114"/>
        <v>15.555555555555555</v>
      </c>
      <c r="P379" s="41">
        <f t="shared" si="115"/>
        <v>24.444444444444443</v>
      </c>
    </row>
    <row r="380" spans="1:17" x14ac:dyDescent="0.2">
      <c r="B380" s="1">
        <v>0.46875</v>
      </c>
      <c r="C380" s="41">
        <v>60</v>
      </c>
      <c r="D380" s="41">
        <v>76</v>
      </c>
      <c r="E380" s="75">
        <v>0.77</v>
      </c>
      <c r="F380" s="66">
        <v>4</v>
      </c>
      <c r="G380" s="66" t="s">
        <v>190</v>
      </c>
      <c r="H380" s="97">
        <v>29.09</v>
      </c>
      <c r="J380" s="101">
        <v>77</v>
      </c>
      <c r="K380" s="45">
        <v>72.3</v>
      </c>
      <c r="L380" s="45">
        <v>76.5</v>
      </c>
      <c r="M380" s="45">
        <v>77.5</v>
      </c>
      <c r="N380" s="67">
        <f t="shared" si="113"/>
        <v>75.825000000000003</v>
      </c>
      <c r="O380" s="41">
        <f t="shared" si="114"/>
        <v>15.555555555555555</v>
      </c>
      <c r="P380" s="41">
        <f t="shared" si="115"/>
        <v>24.444444444444443</v>
      </c>
    </row>
    <row r="381" spans="1:17" x14ac:dyDescent="0.2">
      <c r="B381" s="1">
        <v>0.47916666666666669</v>
      </c>
      <c r="C381" s="41">
        <v>60</v>
      </c>
      <c r="D381" s="41">
        <v>77</v>
      </c>
      <c r="E381" s="75">
        <v>0.76</v>
      </c>
      <c r="F381" s="66">
        <v>1</v>
      </c>
      <c r="G381" s="66" t="s">
        <v>180</v>
      </c>
      <c r="H381" s="97">
        <v>29.08</v>
      </c>
      <c r="J381" s="45">
        <v>77.2</v>
      </c>
      <c r="K381" s="45">
        <v>73.599999999999994</v>
      </c>
      <c r="L381" s="45">
        <v>77.5</v>
      </c>
      <c r="M381" s="45">
        <v>78.599999999999994</v>
      </c>
      <c r="N381" s="67">
        <f t="shared" si="113"/>
        <v>76.724999999999994</v>
      </c>
      <c r="O381" s="41">
        <f t="shared" si="114"/>
        <v>15.555555555555555</v>
      </c>
      <c r="P381" s="41">
        <f t="shared" si="115"/>
        <v>25</v>
      </c>
    </row>
    <row r="382" spans="1:17" x14ac:dyDescent="0.2">
      <c r="B382" s="1">
        <v>0.48958333333333331</v>
      </c>
      <c r="C382" s="41">
        <v>61</v>
      </c>
      <c r="D382" s="41">
        <v>79</v>
      </c>
      <c r="E382" s="75">
        <v>0.71</v>
      </c>
      <c r="F382" s="66">
        <v>4</v>
      </c>
      <c r="G382" s="66" t="s">
        <v>180</v>
      </c>
      <c r="H382" s="97">
        <v>29.09</v>
      </c>
      <c r="I382" s="66"/>
      <c r="J382" s="101">
        <v>80.099999999999994</v>
      </c>
      <c r="K382" s="45">
        <v>74.7</v>
      </c>
      <c r="L382" s="45">
        <v>81</v>
      </c>
      <c r="M382" s="45">
        <v>80.599999999999994</v>
      </c>
      <c r="N382" s="67">
        <f t="shared" si="113"/>
        <v>79.099999999999994</v>
      </c>
      <c r="O382" s="41">
        <f t="shared" si="114"/>
        <v>16.111111111111111</v>
      </c>
      <c r="P382" s="41">
        <f t="shared" si="115"/>
        <v>26.111111111111111</v>
      </c>
    </row>
    <row r="383" spans="1:17" x14ac:dyDescent="0.2">
      <c r="B383" s="1">
        <v>0.5</v>
      </c>
      <c r="C383" s="41">
        <v>63</v>
      </c>
      <c r="D383" s="41">
        <v>88</v>
      </c>
      <c r="E383" s="75">
        <v>0.66</v>
      </c>
      <c r="F383" s="66">
        <v>9</v>
      </c>
      <c r="G383" s="66" t="s">
        <v>190</v>
      </c>
      <c r="H383" s="97">
        <v>29.08</v>
      </c>
      <c r="J383" s="101">
        <v>88.9</v>
      </c>
      <c r="K383" s="45">
        <v>81.7</v>
      </c>
      <c r="L383" s="45">
        <v>88.9</v>
      </c>
      <c r="M383" s="45">
        <v>90.5</v>
      </c>
      <c r="N383" s="67">
        <f t="shared" si="113"/>
        <v>87.5</v>
      </c>
      <c r="O383" s="41">
        <f t="shared" si="114"/>
        <v>17.222222222222221</v>
      </c>
      <c r="P383" s="41">
        <f t="shared" si="115"/>
        <v>31.111111111111111</v>
      </c>
    </row>
    <row r="384" spans="1:17" x14ac:dyDescent="0.2">
      <c r="B384" s="1">
        <v>0.51041666666666696</v>
      </c>
      <c r="C384" s="41">
        <v>64</v>
      </c>
      <c r="D384" s="41">
        <v>88</v>
      </c>
      <c r="E384" s="75">
        <v>0.62</v>
      </c>
      <c r="F384" s="66">
        <v>1</v>
      </c>
      <c r="G384" s="66" t="s">
        <v>37</v>
      </c>
      <c r="H384" s="72">
        <v>29.08</v>
      </c>
      <c r="J384" s="45">
        <v>89.4</v>
      </c>
      <c r="K384" s="45">
        <v>85.6</v>
      </c>
      <c r="L384" s="45">
        <v>85.6</v>
      </c>
      <c r="M384" s="45">
        <v>90.9</v>
      </c>
      <c r="N384" s="67">
        <f t="shared" ref="N384:N387" si="116">AVERAGE(J384:M384)</f>
        <v>87.875</v>
      </c>
      <c r="O384" s="41">
        <f t="shared" ref="O384:O385" si="117">CONVERT(C384,"F","C")</f>
        <v>17.777777777777779</v>
      </c>
      <c r="P384" s="41">
        <f t="shared" ref="P384:P385" si="118">CONVERT(D384,"F","C")</f>
        <v>31.111111111111111</v>
      </c>
    </row>
    <row r="385" spans="2:16" x14ac:dyDescent="0.2">
      <c r="B385" s="1">
        <v>0.52083333333333304</v>
      </c>
      <c r="C385" s="41">
        <v>65</v>
      </c>
      <c r="D385" s="41">
        <v>91</v>
      </c>
      <c r="E385" s="75">
        <v>0.59</v>
      </c>
      <c r="F385" s="66">
        <v>1</v>
      </c>
      <c r="G385" s="66" t="s">
        <v>180</v>
      </c>
      <c r="H385" s="72">
        <v>29.08</v>
      </c>
      <c r="J385" s="45">
        <v>91.9</v>
      </c>
      <c r="K385" s="45">
        <v>85.5</v>
      </c>
      <c r="L385" s="45">
        <v>91.8</v>
      </c>
      <c r="M385" s="45">
        <v>93.7</v>
      </c>
      <c r="N385" s="67">
        <f t="shared" si="116"/>
        <v>90.724999999999994</v>
      </c>
      <c r="O385" s="41">
        <f t="shared" si="117"/>
        <v>18.333333333333332</v>
      </c>
      <c r="P385" s="41">
        <f t="shared" si="118"/>
        <v>32.777777777777779</v>
      </c>
    </row>
    <row r="386" spans="2:16" x14ac:dyDescent="0.2">
      <c r="B386" s="1">
        <v>0.53125</v>
      </c>
      <c r="C386" s="41">
        <v>65</v>
      </c>
      <c r="D386" s="41">
        <v>94</v>
      </c>
      <c r="E386" s="75">
        <v>0.56999999999999995</v>
      </c>
      <c r="F386" s="66">
        <v>1</v>
      </c>
      <c r="G386" s="66" t="s">
        <v>202</v>
      </c>
      <c r="H386" s="72">
        <v>29.08</v>
      </c>
      <c r="J386" s="45">
        <v>94.6</v>
      </c>
      <c r="K386" s="45">
        <v>87.4</v>
      </c>
      <c r="L386" s="45">
        <v>94.8</v>
      </c>
      <c r="M386" s="45">
        <v>97.5</v>
      </c>
      <c r="N386" s="67">
        <f t="shared" si="116"/>
        <v>93.575000000000003</v>
      </c>
      <c r="O386" s="41">
        <f t="shared" si="114"/>
        <v>18.333333333333332</v>
      </c>
      <c r="P386" s="41">
        <f t="shared" si="115"/>
        <v>34.444444444444443</v>
      </c>
    </row>
    <row r="387" spans="2:16" x14ac:dyDescent="0.2">
      <c r="B387" s="1">
        <v>0.54166666666666663</v>
      </c>
      <c r="C387" s="41">
        <v>65</v>
      </c>
      <c r="D387" s="41">
        <v>90</v>
      </c>
      <c r="E387" s="75">
        <v>0.56000000000000005</v>
      </c>
      <c r="F387" s="41">
        <v>2</v>
      </c>
      <c r="G387" s="66" t="s">
        <v>180</v>
      </c>
      <c r="H387" s="72">
        <v>29.08</v>
      </c>
      <c r="J387" s="45">
        <v>89.2</v>
      </c>
      <c r="K387" s="45">
        <v>83.8</v>
      </c>
      <c r="L387" s="45">
        <v>91.6</v>
      </c>
      <c r="M387" s="45">
        <v>95.2</v>
      </c>
      <c r="N387" s="67">
        <f t="shared" si="116"/>
        <v>89.95</v>
      </c>
      <c r="O387" s="41">
        <f t="shared" si="114"/>
        <v>18.333333333333332</v>
      </c>
      <c r="P387" s="41">
        <f t="shared" si="115"/>
        <v>32.222222222222221</v>
      </c>
    </row>
    <row r="388" spans="2:16" x14ac:dyDescent="0.2">
      <c r="B388" s="1">
        <v>0.59375</v>
      </c>
      <c r="C388" s="41">
        <v>65</v>
      </c>
      <c r="D388" s="41">
        <v>91</v>
      </c>
      <c r="E388" s="75">
        <v>0.55000000000000004</v>
      </c>
      <c r="F388" s="41">
        <v>6</v>
      </c>
      <c r="G388" s="66" t="s">
        <v>180</v>
      </c>
      <c r="H388" s="72">
        <v>29.07</v>
      </c>
      <c r="I388" s="26"/>
      <c r="J388" s="45">
        <v>91.9</v>
      </c>
      <c r="K388" s="45">
        <v>90.5</v>
      </c>
      <c r="L388" s="45">
        <v>88.3</v>
      </c>
      <c r="M388" s="45">
        <v>93.6</v>
      </c>
      <c r="N388" s="67">
        <f t="shared" si="113"/>
        <v>91.074999999999989</v>
      </c>
      <c r="O388" s="41">
        <f t="shared" si="114"/>
        <v>18.333333333333332</v>
      </c>
      <c r="P388" s="41">
        <f t="shared" si="115"/>
        <v>32.777777777777779</v>
      </c>
    </row>
    <row r="389" spans="2:16" x14ac:dyDescent="0.2">
      <c r="B389" s="1">
        <v>0.60416666666666596</v>
      </c>
      <c r="C389" s="3">
        <v>64</v>
      </c>
      <c r="D389" s="41">
        <v>91</v>
      </c>
      <c r="E389" s="13">
        <v>0.52</v>
      </c>
      <c r="F389" s="41">
        <v>2</v>
      </c>
      <c r="G389" s="66" t="s">
        <v>35</v>
      </c>
      <c r="H389" s="72">
        <v>29.08</v>
      </c>
      <c r="I389" s="26"/>
      <c r="J389" s="45">
        <v>93.6</v>
      </c>
      <c r="K389" s="45">
        <v>88.2</v>
      </c>
      <c r="L389" s="45">
        <v>88.2</v>
      </c>
      <c r="M389" s="45">
        <v>93.2</v>
      </c>
      <c r="N389" s="67">
        <f t="shared" si="113"/>
        <v>90.8</v>
      </c>
      <c r="O389" s="41">
        <f t="shared" si="114"/>
        <v>17.777777777777779</v>
      </c>
      <c r="P389" s="41">
        <f t="shared" si="115"/>
        <v>32.777777777777779</v>
      </c>
    </row>
    <row r="390" spans="2:16" x14ac:dyDescent="0.2">
      <c r="B390" s="1">
        <v>0.61458333333333304</v>
      </c>
      <c r="C390" s="41">
        <v>65</v>
      </c>
      <c r="D390" s="41">
        <v>93</v>
      </c>
      <c r="E390" s="75">
        <v>0.5</v>
      </c>
      <c r="F390" s="41">
        <v>4</v>
      </c>
      <c r="G390" s="66" t="s">
        <v>35</v>
      </c>
      <c r="H390" s="72">
        <v>29.09</v>
      </c>
      <c r="I390" s="26"/>
      <c r="J390" s="67">
        <v>97.2</v>
      </c>
      <c r="K390" s="45">
        <v>90.3</v>
      </c>
      <c r="L390" s="45">
        <v>89.6</v>
      </c>
      <c r="M390" s="45">
        <v>95.9</v>
      </c>
      <c r="N390" s="67">
        <f t="shared" si="113"/>
        <v>93.25</v>
      </c>
      <c r="O390" s="41">
        <f t="shared" si="114"/>
        <v>18.333333333333332</v>
      </c>
      <c r="P390" s="41">
        <f t="shared" si="115"/>
        <v>33.888888888888886</v>
      </c>
    </row>
    <row r="391" spans="2:16" x14ac:dyDescent="0.2">
      <c r="B391" s="1">
        <v>0.625</v>
      </c>
      <c r="C391" s="41">
        <v>65</v>
      </c>
      <c r="D391" s="41">
        <v>89</v>
      </c>
      <c r="E391" s="75">
        <v>0.49</v>
      </c>
      <c r="F391" s="41">
        <v>3</v>
      </c>
      <c r="G391" s="66" t="s">
        <v>35</v>
      </c>
      <c r="H391" s="72">
        <v>29.09</v>
      </c>
      <c r="J391" s="45">
        <v>92.1</v>
      </c>
      <c r="K391" s="45">
        <v>87.1</v>
      </c>
      <c r="L391" s="45">
        <v>86</v>
      </c>
      <c r="M391" s="45">
        <v>91.4</v>
      </c>
      <c r="N391" s="67">
        <f t="shared" si="113"/>
        <v>89.15</v>
      </c>
      <c r="O391" s="41">
        <f t="shared" si="114"/>
        <v>18.333333333333332</v>
      </c>
      <c r="P391" s="41">
        <f t="shared" si="115"/>
        <v>31.666666666666664</v>
      </c>
    </row>
    <row r="392" spans="2:16" x14ac:dyDescent="0.2">
      <c r="B392" s="1">
        <v>0.63541666666666596</v>
      </c>
      <c r="C392" s="41">
        <v>65</v>
      </c>
      <c r="D392" s="41">
        <v>93</v>
      </c>
      <c r="E392" s="75">
        <v>0.49</v>
      </c>
      <c r="F392" s="41">
        <v>6</v>
      </c>
      <c r="G392" s="66" t="s">
        <v>35</v>
      </c>
      <c r="H392" s="72">
        <v>29.09</v>
      </c>
      <c r="J392" s="45">
        <v>96.6</v>
      </c>
      <c r="K392" s="45">
        <v>89.8</v>
      </c>
      <c r="L392" s="45">
        <v>90.9</v>
      </c>
      <c r="M392" s="45">
        <v>94.6</v>
      </c>
      <c r="N392" s="67">
        <f t="shared" ref="N392:N399" si="119">AVERAGE(J392:M392)</f>
        <v>92.974999999999994</v>
      </c>
      <c r="O392" s="41">
        <f t="shared" si="114"/>
        <v>18.333333333333332</v>
      </c>
      <c r="P392" s="41">
        <f t="shared" si="115"/>
        <v>33.888888888888886</v>
      </c>
    </row>
    <row r="393" spans="2:16" x14ac:dyDescent="0.2">
      <c r="B393" s="1">
        <v>0.64583333333333304</v>
      </c>
      <c r="C393" s="41">
        <v>65</v>
      </c>
      <c r="D393" s="41">
        <v>90</v>
      </c>
      <c r="E393" s="75">
        <v>0.5</v>
      </c>
      <c r="F393" s="68">
        <v>5</v>
      </c>
      <c r="G393" s="66" t="s">
        <v>180</v>
      </c>
      <c r="H393" s="72">
        <v>29.09</v>
      </c>
      <c r="I393" s="26"/>
      <c r="J393" s="67">
        <v>93.4</v>
      </c>
      <c r="K393" s="45">
        <v>88.3</v>
      </c>
      <c r="L393" s="45">
        <v>87.4</v>
      </c>
      <c r="M393" s="45">
        <v>91.2</v>
      </c>
      <c r="N393" s="67">
        <f t="shared" si="119"/>
        <v>90.075000000000003</v>
      </c>
      <c r="O393" s="41">
        <f t="shared" si="114"/>
        <v>18.333333333333332</v>
      </c>
      <c r="P393" s="41">
        <f t="shared" si="115"/>
        <v>32.222222222222221</v>
      </c>
    </row>
    <row r="394" spans="2:16" x14ac:dyDescent="0.2">
      <c r="B394" s="1">
        <v>0.65625</v>
      </c>
      <c r="C394" s="41">
        <v>67</v>
      </c>
      <c r="D394" s="41">
        <v>95</v>
      </c>
      <c r="E394" s="75">
        <v>0.46</v>
      </c>
      <c r="F394" s="68">
        <v>3</v>
      </c>
      <c r="G394" s="66" t="s">
        <v>180</v>
      </c>
      <c r="H394" s="72">
        <v>29.09</v>
      </c>
      <c r="I394" s="26"/>
      <c r="J394" s="67">
        <v>95.5</v>
      </c>
      <c r="K394" s="45">
        <v>91.4</v>
      </c>
      <c r="L394" s="45">
        <v>97</v>
      </c>
      <c r="M394" s="45">
        <v>97.5</v>
      </c>
      <c r="N394" s="67">
        <f t="shared" si="119"/>
        <v>95.35</v>
      </c>
      <c r="O394" s="41">
        <f t="shared" si="114"/>
        <v>19.444444444444443</v>
      </c>
      <c r="P394" s="41">
        <f t="shared" si="115"/>
        <v>35</v>
      </c>
    </row>
    <row r="395" spans="2:16" x14ac:dyDescent="0.2">
      <c r="B395" s="1">
        <v>0.66666666666666596</v>
      </c>
      <c r="C395" s="41">
        <v>66</v>
      </c>
      <c r="D395" s="41">
        <v>97</v>
      </c>
      <c r="E395" s="75">
        <v>0.5</v>
      </c>
      <c r="F395" s="68">
        <v>2</v>
      </c>
      <c r="G395" s="66" t="s">
        <v>202</v>
      </c>
      <c r="H395" s="72">
        <v>29.1</v>
      </c>
      <c r="I395" s="26"/>
      <c r="J395" s="67">
        <v>97</v>
      </c>
      <c r="K395" s="45">
        <v>94.5</v>
      </c>
      <c r="L395" s="45">
        <v>98.1</v>
      </c>
      <c r="M395" s="45">
        <v>100.4</v>
      </c>
      <c r="N395" s="67">
        <f t="shared" si="119"/>
        <v>97.5</v>
      </c>
      <c r="O395" s="41">
        <f t="shared" si="114"/>
        <v>18.888888888888889</v>
      </c>
      <c r="P395" s="41">
        <f t="shared" si="115"/>
        <v>36.111111111111107</v>
      </c>
    </row>
    <row r="396" spans="2:16" x14ac:dyDescent="0.2">
      <c r="B396" s="1">
        <v>0.67708333333333304</v>
      </c>
      <c r="C396" s="41">
        <v>66</v>
      </c>
      <c r="D396" s="41">
        <v>98</v>
      </c>
      <c r="E396" s="75">
        <v>0.47</v>
      </c>
      <c r="F396" s="68">
        <v>3</v>
      </c>
      <c r="G396" s="66" t="s">
        <v>180</v>
      </c>
      <c r="H396" s="72">
        <v>29.1</v>
      </c>
      <c r="I396" s="26"/>
      <c r="J396" s="67">
        <v>97.7</v>
      </c>
      <c r="K396" s="45">
        <v>95.4</v>
      </c>
      <c r="L396" s="45">
        <v>98.8</v>
      </c>
      <c r="M396" s="45">
        <v>98.2</v>
      </c>
      <c r="N396" s="67">
        <f t="shared" si="119"/>
        <v>97.525000000000006</v>
      </c>
      <c r="O396" s="41">
        <f t="shared" si="114"/>
        <v>18.888888888888889</v>
      </c>
      <c r="P396" s="41">
        <f t="shared" si="115"/>
        <v>36.666666666666664</v>
      </c>
    </row>
    <row r="397" spans="2:16" x14ac:dyDescent="0.2">
      <c r="B397" s="1">
        <v>0.687499999999999</v>
      </c>
      <c r="C397" s="41">
        <v>65</v>
      </c>
      <c r="D397" s="41">
        <v>95</v>
      </c>
      <c r="E397" s="75">
        <v>0.49</v>
      </c>
      <c r="F397" s="68">
        <v>2</v>
      </c>
      <c r="G397" s="66" t="s">
        <v>34</v>
      </c>
      <c r="H397" s="72">
        <v>29.09</v>
      </c>
      <c r="I397" s="26"/>
      <c r="J397" s="67">
        <v>96.3</v>
      </c>
      <c r="K397" s="45">
        <v>93.2</v>
      </c>
      <c r="L397" s="45">
        <v>94.6</v>
      </c>
      <c r="M397" s="45">
        <v>95.5</v>
      </c>
      <c r="N397" s="67">
        <f t="shared" si="119"/>
        <v>94.9</v>
      </c>
      <c r="O397" s="41">
        <f t="shared" si="114"/>
        <v>18.333333333333332</v>
      </c>
      <c r="P397" s="41">
        <f t="shared" si="115"/>
        <v>35</v>
      </c>
    </row>
    <row r="398" spans="2:16" x14ac:dyDescent="0.2">
      <c r="B398" s="1">
        <v>0.69791666666666596</v>
      </c>
      <c r="C398" s="41">
        <v>66</v>
      </c>
      <c r="D398" s="41">
        <v>93</v>
      </c>
      <c r="E398" s="75">
        <v>0.46</v>
      </c>
      <c r="F398" s="68">
        <v>6</v>
      </c>
      <c r="G398" s="66" t="s">
        <v>180</v>
      </c>
      <c r="H398" s="72">
        <v>29.09</v>
      </c>
      <c r="I398" s="26"/>
      <c r="J398" s="67">
        <v>95.2</v>
      </c>
      <c r="K398" s="45">
        <v>94.3</v>
      </c>
      <c r="L398" s="45">
        <v>92.7</v>
      </c>
      <c r="M398" s="45">
        <v>90.9</v>
      </c>
      <c r="N398" s="67">
        <f t="shared" si="119"/>
        <v>93.275000000000006</v>
      </c>
      <c r="O398" s="41">
        <f t="shared" si="114"/>
        <v>18.888888888888889</v>
      </c>
      <c r="P398" s="41">
        <f t="shared" si="115"/>
        <v>33.888888888888886</v>
      </c>
    </row>
    <row r="399" spans="2:16" x14ac:dyDescent="0.2">
      <c r="B399" s="1">
        <v>0.70833333333333304</v>
      </c>
      <c r="C399" s="41">
        <v>66</v>
      </c>
      <c r="D399" s="41">
        <v>92</v>
      </c>
      <c r="E399" s="75">
        <v>0.47</v>
      </c>
      <c r="F399" s="68">
        <v>3</v>
      </c>
      <c r="G399" s="66" t="s">
        <v>180</v>
      </c>
      <c r="H399" s="72">
        <v>29.09</v>
      </c>
      <c r="I399" s="26"/>
      <c r="J399" s="67">
        <v>88.7</v>
      </c>
      <c r="K399" s="45">
        <v>95.7</v>
      </c>
      <c r="L399" s="45">
        <v>94.5</v>
      </c>
      <c r="M399" s="45">
        <v>90.3</v>
      </c>
      <c r="N399" s="67">
        <f t="shared" si="119"/>
        <v>92.3</v>
      </c>
      <c r="O399" s="41">
        <f t="shared" si="114"/>
        <v>18.888888888888889</v>
      </c>
      <c r="P399" s="41">
        <f t="shared" si="115"/>
        <v>33.333333333333336</v>
      </c>
    </row>
    <row r="400" spans="2:16" x14ac:dyDescent="0.2">
      <c r="B400" s="1"/>
      <c r="N400" s="67"/>
      <c r="O400" s="41"/>
      <c r="P400" s="41"/>
    </row>
    <row r="401" spans="1:16" x14ac:dyDescent="0.2">
      <c r="A401" s="113" t="s">
        <v>363</v>
      </c>
      <c r="N401" s="67"/>
      <c r="O401" s="41"/>
      <c r="P401" s="41"/>
    </row>
    <row r="402" spans="1:16" x14ac:dyDescent="0.2">
      <c r="A402" s="21">
        <v>46150</v>
      </c>
      <c r="B402" s="6" t="s">
        <v>2</v>
      </c>
      <c r="C402" s="6" t="s">
        <v>0</v>
      </c>
      <c r="D402" s="87" t="s">
        <v>1</v>
      </c>
      <c r="E402" s="100" t="s">
        <v>156</v>
      </c>
      <c r="F402" s="6" t="s">
        <v>32</v>
      </c>
      <c r="G402" s="6" t="s">
        <v>217</v>
      </c>
      <c r="H402" s="33" t="s">
        <v>157</v>
      </c>
      <c r="I402" s="44"/>
      <c r="J402" s="142" t="s">
        <v>357</v>
      </c>
      <c r="K402" s="142" t="s">
        <v>352</v>
      </c>
      <c r="L402" s="142" t="s">
        <v>343</v>
      </c>
      <c r="M402" s="142" t="s">
        <v>353</v>
      </c>
      <c r="N402" s="33" t="s">
        <v>368</v>
      </c>
      <c r="O402" s="142" t="s">
        <v>561</v>
      </c>
      <c r="P402" s="142" t="s">
        <v>562</v>
      </c>
    </row>
    <row r="403" spans="1:16" x14ac:dyDescent="0.2">
      <c r="B403" s="2">
        <v>0.32291666666666669</v>
      </c>
      <c r="C403" s="41">
        <v>53</v>
      </c>
      <c r="D403" s="41">
        <v>55</v>
      </c>
      <c r="E403" s="75">
        <v>0.57999999999999996</v>
      </c>
      <c r="F403" s="66">
        <v>0</v>
      </c>
      <c r="G403" s="66" t="s">
        <v>130</v>
      </c>
      <c r="H403" s="97">
        <v>29.12</v>
      </c>
      <c r="J403" s="45">
        <v>55.4</v>
      </c>
      <c r="K403" s="45">
        <v>55.6</v>
      </c>
      <c r="L403" s="67">
        <v>55</v>
      </c>
      <c r="M403" s="67">
        <v>54.9</v>
      </c>
      <c r="N403" s="67">
        <f t="shared" ref="N403:N414" si="120">AVERAGE(J403:M403)</f>
        <v>55.225000000000001</v>
      </c>
      <c r="O403" s="41">
        <f t="shared" ref="O403:O413" si="121">CONVERT(C403,"F","C")</f>
        <v>11.666666666666666</v>
      </c>
      <c r="P403" s="41">
        <f t="shared" ref="P403:P413" si="122">CONVERT(D403,"F","C")</f>
        <v>12.777777777777777</v>
      </c>
    </row>
    <row r="404" spans="1:16" x14ac:dyDescent="0.2">
      <c r="B404" s="2">
        <v>0.33333333333333331</v>
      </c>
      <c r="C404" s="41">
        <v>54</v>
      </c>
      <c r="D404" s="41">
        <v>56</v>
      </c>
      <c r="E404" s="75">
        <v>0.57999999999999996</v>
      </c>
      <c r="F404" s="66">
        <v>0</v>
      </c>
      <c r="G404" s="66" t="s">
        <v>197</v>
      </c>
      <c r="H404" s="97">
        <v>29.12</v>
      </c>
      <c r="J404" s="45">
        <v>55.6</v>
      </c>
      <c r="K404" s="45">
        <v>57</v>
      </c>
      <c r="L404" s="67">
        <v>56.5</v>
      </c>
      <c r="M404" s="67">
        <v>55.4</v>
      </c>
      <c r="N404" s="67">
        <f t="shared" si="120"/>
        <v>56.125</v>
      </c>
      <c r="O404" s="41">
        <f t="shared" si="121"/>
        <v>12.222222222222221</v>
      </c>
      <c r="P404" s="41">
        <f t="shared" si="122"/>
        <v>13.333333333333332</v>
      </c>
    </row>
    <row r="405" spans="1:16" x14ac:dyDescent="0.2">
      <c r="B405" s="2">
        <v>0.34375</v>
      </c>
      <c r="C405" s="41">
        <v>55</v>
      </c>
      <c r="D405" s="41">
        <v>58</v>
      </c>
      <c r="E405" s="75">
        <v>0.56000000000000005</v>
      </c>
      <c r="F405" s="66">
        <v>0</v>
      </c>
      <c r="G405" s="66" t="s">
        <v>201</v>
      </c>
      <c r="H405" s="97">
        <v>29.13</v>
      </c>
      <c r="J405" s="101">
        <v>55.9</v>
      </c>
      <c r="K405" s="45">
        <v>58.8</v>
      </c>
      <c r="L405" s="45">
        <v>58.1</v>
      </c>
      <c r="M405" s="45">
        <v>58.3</v>
      </c>
      <c r="N405" s="67">
        <f t="shared" si="120"/>
        <v>57.774999999999991</v>
      </c>
      <c r="O405" s="41">
        <f t="shared" si="121"/>
        <v>12.777777777777777</v>
      </c>
      <c r="P405" s="41">
        <f t="shared" si="122"/>
        <v>14.444444444444445</v>
      </c>
    </row>
    <row r="406" spans="1:16" x14ac:dyDescent="0.2">
      <c r="B406" s="2">
        <v>0.35416666666666669</v>
      </c>
      <c r="C406" s="41">
        <v>56</v>
      </c>
      <c r="D406" s="41">
        <v>60</v>
      </c>
      <c r="E406" s="75">
        <v>0.55000000000000004</v>
      </c>
      <c r="F406" s="66">
        <v>4</v>
      </c>
      <c r="G406" s="66" t="s">
        <v>201</v>
      </c>
      <c r="H406" s="97">
        <v>29.12</v>
      </c>
      <c r="J406" s="45">
        <v>56.3</v>
      </c>
      <c r="K406" s="45">
        <v>60.4</v>
      </c>
      <c r="L406" s="45">
        <v>59.9</v>
      </c>
      <c r="M406" s="45">
        <v>63</v>
      </c>
      <c r="N406" s="67">
        <f t="shared" si="120"/>
        <v>59.9</v>
      </c>
      <c r="O406" s="41">
        <f t="shared" si="121"/>
        <v>13.333333333333332</v>
      </c>
      <c r="P406" s="41">
        <f t="shared" si="122"/>
        <v>15.555555555555555</v>
      </c>
    </row>
    <row r="407" spans="1:16" x14ac:dyDescent="0.2">
      <c r="B407" s="2">
        <v>0.36458333333333331</v>
      </c>
      <c r="C407" s="41">
        <v>57</v>
      </c>
      <c r="D407" s="41">
        <v>63</v>
      </c>
      <c r="E407" s="75">
        <v>0.54</v>
      </c>
      <c r="F407" s="66">
        <v>4</v>
      </c>
      <c r="G407" s="66" t="s">
        <v>130</v>
      </c>
      <c r="H407" s="97">
        <v>29.12</v>
      </c>
      <c r="I407" s="66"/>
      <c r="J407" s="101">
        <v>61.5</v>
      </c>
      <c r="K407" s="45">
        <v>62.6</v>
      </c>
      <c r="L407" s="45">
        <v>61.5</v>
      </c>
      <c r="M407" s="45">
        <v>66.900000000000006</v>
      </c>
      <c r="N407" s="67">
        <f t="shared" si="120"/>
        <v>63.125</v>
      </c>
      <c r="O407" s="41">
        <f t="shared" si="121"/>
        <v>13.888888888888889</v>
      </c>
      <c r="P407" s="41">
        <f t="shared" si="122"/>
        <v>17.222222222222221</v>
      </c>
    </row>
    <row r="408" spans="1:16" x14ac:dyDescent="0.2">
      <c r="B408" s="2">
        <v>0.375</v>
      </c>
      <c r="C408" s="41">
        <v>58</v>
      </c>
      <c r="D408" s="41">
        <v>66</v>
      </c>
      <c r="E408" s="75">
        <v>0.53</v>
      </c>
      <c r="F408" s="66">
        <v>4</v>
      </c>
      <c r="G408" s="66" t="s">
        <v>130</v>
      </c>
      <c r="H408" s="97">
        <v>29.13</v>
      </c>
      <c r="J408" s="101">
        <v>65.8</v>
      </c>
      <c r="K408" s="45">
        <v>64.2</v>
      </c>
      <c r="L408" s="45">
        <v>63.9</v>
      </c>
      <c r="M408" s="45">
        <v>71.099999999999994</v>
      </c>
      <c r="N408" s="67">
        <f t="shared" si="120"/>
        <v>66.25</v>
      </c>
      <c r="O408" s="41">
        <f t="shared" si="121"/>
        <v>14.444444444444445</v>
      </c>
      <c r="P408" s="41">
        <f t="shared" si="122"/>
        <v>18.888888888888889</v>
      </c>
    </row>
    <row r="409" spans="1:16" x14ac:dyDescent="0.2">
      <c r="B409" s="2">
        <v>0.38541666666666674</v>
      </c>
      <c r="C409" s="41">
        <v>59</v>
      </c>
      <c r="D409" s="41">
        <v>69</v>
      </c>
      <c r="E409" s="75">
        <v>0.52</v>
      </c>
      <c r="F409" s="66">
        <v>2</v>
      </c>
      <c r="G409" s="66" t="s">
        <v>129</v>
      </c>
      <c r="H409" s="72">
        <v>29.13</v>
      </c>
      <c r="J409" s="45">
        <v>69.3</v>
      </c>
      <c r="K409" s="45">
        <v>66.599999999999994</v>
      </c>
      <c r="L409" s="45">
        <v>66.2</v>
      </c>
      <c r="M409" s="45">
        <v>74.099999999999994</v>
      </c>
      <c r="N409" s="67">
        <f t="shared" si="120"/>
        <v>69.049999999999983</v>
      </c>
      <c r="O409" s="41">
        <f t="shared" si="121"/>
        <v>15</v>
      </c>
      <c r="P409" s="41">
        <f t="shared" si="122"/>
        <v>20.555555555555554</v>
      </c>
    </row>
    <row r="410" spans="1:16" x14ac:dyDescent="0.2">
      <c r="B410" s="2">
        <v>0.39583333333333343</v>
      </c>
      <c r="C410" s="41">
        <v>60</v>
      </c>
      <c r="D410" s="41">
        <v>72</v>
      </c>
      <c r="E410" s="75">
        <v>0.51</v>
      </c>
      <c r="F410" s="66">
        <v>1</v>
      </c>
      <c r="G410" s="66" t="s">
        <v>130</v>
      </c>
      <c r="H410" s="72">
        <v>29.12</v>
      </c>
      <c r="J410" s="45">
        <v>73.2</v>
      </c>
      <c r="K410" s="45">
        <v>69.599999999999994</v>
      </c>
      <c r="L410" s="45">
        <v>68.7</v>
      </c>
      <c r="M410" s="45">
        <v>78.099999999999994</v>
      </c>
      <c r="N410" s="67">
        <f t="shared" si="120"/>
        <v>72.400000000000006</v>
      </c>
      <c r="O410" s="41">
        <f t="shared" si="121"/>
        <v>15.555555555555555</v>
      </c>
      <c r="P410" s="41">
        <f t="shared" si="122"/>
        <v>22.222222222222221</v>
      </c>
    </row>
    <row r="411" spans="1:16" x14ac:dyDescent="0.2">
      <c r="B411" s="2">
        <v>0.40625</v>
      </c>
      <c r="C411" s="41">
        <v>61</v>
      </c>
      <c r="D411" s="41">
        <v>75</v>
      </c>
      <c r="E411" s="75">
        <v>0.5</v>
      </c>
      <c r="F411" s="66">
        <v>5</v>
      </c>
      <c r="G411" s="66" t="s">
        <v>130</v>
      </c>
      <c r="H411" s="72">
        <v>29.12</v>
      </c>
      <c r="J411" s="45">
        <v>76.099999999999994</v>
      </c>
      <c r="K411" s="45">
        <v>71.63</v>
      </c>
      <c r="L411" s="45">
        <v>70.3</v>
      </c>
      <c r="M411" s="45">
        <v>80.8</v>
      </c>
      <c r="N411" s="67">
        <f t="shared" si="120"/>
        <v>74.707499999999996</v>
      </c>
      <c r="O411" s="41">
        <f t="shared" si="121"/>
        <v>16.111111111111111</v>
      </c>
      <c r="P411" s="41">
        <f t="shared" si="122"/>
        <v>23.888888888888889</v>
      </c>
    </row>
    <row r="412" spans="1:16" x14ac:dyDescent="0.2">
      <c r="B412" s="2">
        <v>0.4166666666666668</v>
      </c>
      <c r="C412" s="41">
        <v>62</v>
      </c>
      <c r="D412" s="41">
        <v>77</v>
      </c>
      <c r="E412" s="75">
        <v>0.5</v>
      </c>
      <c r="F412" s="41">
        <v>4</v>
      </c>
      <c r="G412" s="66" t="s">
        <v>130</v>
      </c>
      <c r="H412" s="72">
        <v>29.12</v>
      </c>
      <c r="J412" s="45">
        <v>79.2</v>
      </c>
      <c r="K412" s="45">
        <v>73.900000000000006</v>
      </c>
      <c r="L412" s="45">
        <v>72.7</v>
      </c>
      <c r="M412" s="45">
        <v>83.9</v>
      </c>
      <c r="N412" s="67">
        <f t="shared" si="120"/>
        <v>77.425000000000011</v>
      </c>
      <c r="O412" s="41">
        <f t="shared" si="121"/>
        <v>16.666666666666668</v>
      </c>
      <c r="P412" s="41">
        <f t="shared" si="122"/>
        <v>25</v>
      </c>
    </row>
    <row r="413" spans="1:16" x14ac:dyDescent="0.2">
      <c r="B413" s="2">
        <v>0.42708333333333354</v>
      </c>
      <c r="C413" s="41">
        <v>63</v>
      </c>
      <c r="D413" s="41">
        <v>80</v>
      </c>
      <c r="E413" s="75">
        <v>0.48</v>
      </c>
      <c r="F413" s="41">
        <v>4</v>
      </c>
      <c r="G413" s="66" t="s">
        <v>143</v>
      </c>
      <c r="H413" s="72">
        <v>29.11</v>
      </c>
      <c r="J413" s="45">
        <v>82.4</v>
      </c>
      <c r="K413" s="45">
        <v>76.3</v>
      </c>
      <c r="L413" s="45">
        <v>75.400000000000006</v>
      </c>
      <c r="M413" s="45">
        <v>87.4</v>
      </c>
      <c r="N413" s="67">
        <f t="shared" si="120"/>
        <v>80.375</v>
      </c>
      <c r="O413" s="41">
        <f t="shared" si="121"/>
        <v>17.222222222222221</v>
      </c>
      <c r="P413" s="41">
        <f t="shared" si="122"/>
        <v>26.666666666666664</v>
      </c>
    </row>
    <row r="414" spans="1:16" x14ac:dyDescent="0.2">
      <c r="B414" s="2">
        <v>0.43402777777777779</v>
      </c>
      <c r="C414" s="41">
        <v>64</v>
      </c>
      <c r="D414" s="41">
        <v>82</v>
      </c>
      <c r="E414" s="75">
        <v>0.48</v>
      </c>
      <c r="F414" s="41">
        <v>2</v>
      </c>
      <c r="G414" s="66" t="s">
        <v>201</v>
      </c>
      <c r="H414" s="72">
        <v>29.11</v>
      </c>
      <c r="I414" s="26"/>
      <c r="J414" s="45">
        <v>84.9</v>
      </c>
      <c r="K414" s="45">
        <v>79.099999999999994</v>
      </c>
      <c r="L414" s="45">
        <v>77.5</v>
      </c>
      <c r="M414" s="45">
        <v>90</v>
      </c>
      <c r="N414" s="67">
        <f t="shared" si="120"/>
        <v>82.875</v>
      </c>
      <c r="O414" s="41">
        <f t="shared" ref="O414:O452" si="123">CONVERT(C414,"F","C")</f>
        <v>17.777777777777779</v>
      </c>
      <c r="P414" s="41">
        <f t="shared" ref="P414:P452" si="124">CONVERT(D414,"F","C")</f>
        <v>27.777777777777779</v>
      </c>
    </row>
    <row r="415" spans="1:16" x14ac:dyDescent="0.2">
      <c r="B415" s="1">
        <v>0.48958333333333331</v>
      </c>
      <c r="C415" s="41">
        <v>67</v>
      </c>
      <c r="D415" s="41">
        <v>91</v>
      </c>
      <c r="E415" s="75">
        <v>0.45</v>
      </c>
      <c r="F415" s="41">
        <v>2</v>
      </c>
      <c r="G415" s="66" t="s">
        <v>129</v>
      </c>
      <c r="H415" s="72">
        <v>29.1</v>
      </c>
      <c r="J415" s="45">
        <v>96.1</v>
      </c>
      <c r="K415" s="45">
        <v>86.4</v>
      </c>
      <c r="L415" s="45">
        <v>84.6</v>
      </c>
      <c r="M415" s="45">
        <v>97.5</v>
      </c>
      <c r="N415" s="67">
        <f t="shared" ref="N415:N452" si="125">AVERAGE(J415:M415)</f>
        <v>91.15</v>
      </c>
      <c r="O415" s="41">
        <f t="shared" si="123"/>
        <v>19.444444444444443</v>
      </c>
      <c r="P415" s="41">
        <f t="shared" si="124"/>
        <v>32.777777777777779</v>
      </c>
    </row>
    <row r="416" spans="1:16" x14ac:dyDescent="0.2">
      <c r="B416" s="1">
        <v>0.5</v>
      </c>
      <c r="C416" s="41">
        <v>67</v>
      </c>
      <c r="D416" s="41">
        <v>96</v>
      </c>
      <c r="E416" s="75">
        <v>0.46</v>
      </c>
      <c r="F416" s="41">
        <v>4</v>
      </c>
      <c r="G416" s="66" t="s">
        <v>201</v>
      </c>
      <c r="H416" s="72">
        <v>29.1</v>
      </c>
      <c r="I416" s="26"/>
      <c r="J416" s="67">
        <v>100.2</v>
      </c>
      <c r="K416" s="45">
        <v>89.6</v>
      </c>
      <c r="L416" s="45">
        <v>88.5</v>
      </c>
      <c r="M416" s="45">
        <v>104.2</v>
      </c>
      <c r="N416" s="67">
        <f t="shared" si="125"/>
        <v>95.625</v>
      </c>
      <c r="O416" s="41">
        <f t="shared" si="123"/>
        <v>19.444444444444443</v>
      </c>
      <c r="P416" s="41">
        <f t="shared" si="124"/>
        <v>35.555555555555557</v>
      </c>
    </row>
    <row r="417" spans="2:16" x14ac:dyDescent="0.2">
      <c r="B417" s="1">
        <v>0.51041666666666663</v>
      </c>
      <c r="C417" s="41">
        <v>68</v>
      </c>
      <c r="D417" s="41">
        <v>97</v>
      </c>
      <c r="E417" s="75">
        <v>0.45</v>
      </c>
      <c r="F417" s="41">
        <v>1</v>
      </c>
      <c r="G417" s="66" t="s">
        <v>130</v>
      </c>
      <c r="H417" s="72">
        <v>29.1</v>
      </c>
      <c r="J417" s="45">
        <v>101.1</v>
      </c>
      <c r="K417" s="45">
        <v>90.9</v>
      </c>
      <c r="L417" s="45">
        <v>91.1</v>
      </c>
      <c r="M417" s="45">
        <v>105.3</v>
      </c>
      <c r="N417" s="67">
        <f t="shared" si="125"/>
        <v>97.100000000000009</v>
      </c>
      <c r="O417" s="41">
        <f t="shared" si="123"/>
        <v>20</v>
      </c>
      <c r="P417" s="41">
        <f t="shared" si="124"/>
        <v>36.111111111111107</v>
      </c>
    </row>
    <row r="418" spans="2:16" x14ac:dyDescent="0.2">
      <c r="B418" s="1">
        <v>0.52083333333333337</v>
      </c>
      <c r="C418" s="41">
        <v>67</v>
      </c>
      <c r="D418" s="41">
        <v>91</v>
      </c>
      <c r="E418" s="75">
        <v>0.44</v>
      </c>
      <c r="F418" s="41">
        <v>3</v>
      </c>
      <c r="G418" s="66" t="s">
        <v>129</v>
      </c>
      <c r="H418" s="72">
        <v>29.09</v>
      </c>
      <c r="J418" s="45">
        <v>94.6</v>
      </c>
      <c r="K418" s="45">
        <v>86</v>
      </c>
      <c r="L418" s="45">
        <v>85.5</v>
      </c>
      <c r="M418" s="45">
        <v>97.7</v>
      </c>
      <c r="N418" s="67">
        <f t="shared" si="125"/>
        <v>90.95</v>
      </c>
      <c r="O418" s="41">
        <f t="shared" si="123"/>
        <v>19.444444444444443</v>
      </c>
      <c r="P418" s="41">
        <f t="shared" si="124"/>
        <v>32.777777777777779</v>
      </c>
    </row>
    <row r="419" spans="2:16" x14ac:dyDescent="0.2">
      <c r="B419" s="1">
        <v>0.53125</v>
      </c>
      <c r="C419" s="41">
        <v>67</v>
      </c>
      <c r="D419" s="41">
        <v>91</v>
      </c>
      <c r="E419" s="75">
        <v>0.46</v>
      </c>
      <c r="F419" s="68">
        <v>1</v>
      </c>
      <c r="G419" s="66" t="s">
        <v>201</v>
      </c>
      <c r="H419" s="72">
        <v>29.08</v>
      </c>
      <c r="I419" s="26"/>
      <c r="J419" s="67">
        <v>95.4</v>
      </c>
      <c r="K419" s="45">
        <v>85.6</v>
      </c>
      <c r="L419" s="45">
        <v>85.6</v>
      </c>
      <c r="M419" s="45">
        <v>98.4</v>
      </c>
      <c r="N419" s="67">
        <f t="shared" si="125"/>
        <v>91.25</v>
      </c>
      <c r="O419" s="41">
        <f t="shared" si="123"/>
        <v>19.444444444444443</v>
      </c>
      <c r="P419" s="41">
        <f t="shared" si="124"/>
        <v>32.777777777777779</v>
      </c>
    </row>
    <row r="420" spans="2:16" x14ac:dyDescent="0.2">
      <c r="B420" s="1">
        <v>0.54166666666666663</v>
      </c>
      <c r="C420" s="41">
        <v>66</v>
      </c>
      <c r="D420" s="41">
        <v>90</v>
      </c>
      <c r="E420" s="75">
        <v>0.46</v>
      </c>
      <c r="F420" s="68">
        <v>3</v>
      </c>
      <c r="G420" s="66" t="s">
        <v>129</v>
      </c>
      <c r="H420" s="72">
        <v>29.08</v>
      </c>
      <c r="I420" s="26"/>
      <c r="J420" s="67">
        <v>93.4</v>
      </c>
      <c r="K420" s="45">
        <v>84.6</v>
      </c>
      <c r="L420" s="45">
        <v>84.2</v>
      </c>
      <c r="M420" s="45">
        <v>96.1</v>
      </c>
      <c r="N420" s="67">
        <f t="shared" si="125"/>
        <v>89.574999999999989</v>
      </c>
      <c r="O420" s="41">
        <f t="shared" si="123"/>
        <v>18.888888888888889</v>
      </c>
      <c r="P420" s="41">
        <f t="shared" si="124"/>
        <v>32.222222222222221</v>
      </c>
    </row>
    <row r="421" spans="2:16" x14ac:dyDescent="0.2">
      <c r="B421" s="1">
        <v>0.55208333333333304</v>
      </c>
      <c r="C421" s="41">
        <v>66</v>
      </c>
      <c r="D421" s="41">
        <v>86</v>
      </c>
      <c r="E421" s="75">
        <v>0.47</v>
      </c>
      <c r="F421" s="68">
        <v>2</v>
      </c>
      <c r="G421" s="66" t="s">
        <v>197</v>
      </c>
      <c r="H421" s="72">
        <v>29.07</v>
      </c>
      <c r="I421" s="26"/>
      <c r="J421" s="67">
        <v>89.8</v>
      </c>
      <c r="K421" s="45">
        <v>81.900000000000006</v>
      </c>
      <c r="L421" s="45">
        <v>81</v>
      </c>
      <c r="M421" s="45">
        <v>91.9</v>
      </c>
      <c r="N421" s="67">
        <f t="shared" si="125"/>
        <v>86.15</v>
      </c>
      <c r="O421" s="41">
        <f t="shared" si="123"/>
        <v>18.888888888888889</v>
      </c>
      <c r="P421" s="41">
        <f t="shared" si="124"/>
        <v>30</v>
      </c>
    </row>
    <row r="422" spans="2:16" x14ac:dyDescent="0.2">
      <c r="B422" s="1">
        <v>0.5625</v>
      </c>
      <c r="C422" s="41">
        <v>66</v>
      </c>
      <c r="D422" s="41">
        <v>84</v>
      </c>
      <c r="E422" s="75">
        <v>0.48</v>
      </c>
      <c r="F422" s="68">
        <v>1</v>
      </c>
      <c r="G422" s="66" t="s">
        <v>201</v>
      </c>
      <c r="H422" s="72">
        <v>29.07</v>
      </c>
      <c r="I422" s="26"/>
      <c r="J422" s="67">
        <v>87.1</v>
      </c>
      <c r="K422" s="45">
        <v>80.400000000000006</v>
      </c>
      <c r="L422" s="45">
        <v>78.400000000000006</v>
      </c>
      <c r="M422" s="45">
        <v>88.2</v>
      </c>
      <c r="N422" s="67">
        <f t="shared" si="125"/>
        <v>83.525000000000006</v>
      </c>
      <c r="O422" s="41">
        <f t="shared" si="123"/>
        <v>18.888888888888889</v>
      </c>
      <c r="P422" s="41">
        <f t="shared" si="124"/>
        <v>28.888888888888889</v>
      </c>
    </row>
    <row r="423" spans="2:16" x14ac:dyDescent="0.2">
      <c r="B423" s="1">
        <v>0.57291666666666696</v>
      </c>
      <c r="C423" s="41">
        <v>66</v>
      </c>
      <c r="D423" s="41">
        <v>83</v>
      </c>
      <c r="E423" s="75">
        <v>0.48</v>
      </c>
      <c r="F423" s="68">
        <v>1</v>
      </c>
      <c r="G423" s="66" t="s">
        <v>130</v>
      </c>
      <c r="H423" s="72">
        <v>29.06</v>
      </c>
      <c r="I423" s="26"/>
      <c r="J423" s="67">
        <v>86.2</v>
      </c>
      <c r="K423" s="45">
        <v>79.5</v>
      </c>
      <c r="L423" s="45">
        <v>77.7</v>
      </c>
      <c r="M423" s="45">
        <v>86.5</v>
      </c>
      <c r="N423" s="67">
        <f t="shared" si="125"/>
        <v>82.474999999999994</v>
      </c>
      <c r="O423" s="41">
        <f t="shared" si="123"/>
        <v>18.888888888888889</v>
      </c>
      <c r="P423" s="41">
        <f t="shared" si="124"/>
        <v>28.333333333333332</v>
      </c>
    </row>
    <row r="424" spans="2:16" x14ac:dyDescent="0.2">
      <c r="B424" s="1">
        <v>0.58333333333333304</v>
      </c>
      <c r="C424" s="41">
        <v>66</v>
      </c>
      <c r="D424" s="41">
        <v>82</v>
      </c>
      <c r="E424" s="75">
        <v>0.49</v>
      </c>
      <c r="F424" s="68">
        <v>1</v>
      </c>
      <c r="G424" s="66" t="s">
        <v>201</v>
      </c>
      <c r="H424" s="72">
        <v>29.06</v>
      </c>
      <c r="J424" s="67">
        <v>86.2</v>
      </c>
      <c r="K424" s="45">
        <v>79.3</v>
      </c>
      <c r="L424" s="45">
        <v>77.5</v>
      </c>
      <c r="M424" s="45">
        <v>86.7</v>
      </c>
      <c r="N424" s="67">
        <f t="shared" si="125"/>
        <v>82.424999999999997</v>
      </c>
      <c r="O424" s="41">
        <f t="shared" si="123"/>
        <v>18.888888888888889</v>
      </c>
      <c r="P424" s="41">
        <f t="shared" si="124"/>
        <v>27.777777777777779</v>
      </c>
    </row>
    <row r="425" spans="2:16" x14ac:dyDescent="0.2">
      <c r="B425" s="1">
        <v>0.59375</v>
      </c>
      <c r="C425" s="41">
        <v>66</v>
      </c>
      <c r="D425" s="41">
        <v>81</v>
      </c>
      <c r="E425" s="75">
        <v>0.5</v>
      </c>
      <c r="F425" s="68">
        <v>1</v>
      </c>
      <c r="G425" s="66" t="s">
        <v>129</v>
      </c>
      <c r="H425" s="72">
        <v>29.05</v>
      </c>
      <c r="I425" s="26"/>
      <c r="J425" s="67">
        <v>84.4</v>
      </c>
      <c r="K425" s="45">
        <v>78.099999999999994</v>
      </c>
      <c r="L425" s="45">
        <v>76.5</v>
      </c>
      <c r="M425" s="45">
        <v>85.3</v>
      </c>
      <c r="N425" s="67">
        <f t="shared" si="125"/>
        <v>81.075000000000003</v>
      </c>
      <c r="O425" s="41">
        <f t="shared" si="123"/>
        <v>18.888888888888889</v>
      </c>
      <c r="P425" s="41">
        <f t="shared" si="124"/>
        <v>27.222222222222221</v>
      </c>
    </row>
    <row r="426" spans="2:16" x14ac:dyDescent="0.2">
      <c r="B426" s="1">
        <v>0.60069444444444442</v>
      </c>
      <c r="C426" s="3">
        <v>66</v>
      </c>
      <c r="D426" s="41">
        <v>80</v>
      </c>
      <c r="E426" s="75">
        <v>0.5</v>
      </c>
      <c r="F426" s="68">
        <v>1</v>
      </c>
      <c r="G426" s="66" t="s">
        <v>143</v>
      </c>
      <c r="H426" s="67">
        <v>29.05</v>
      </c>
      <c r="I426" s="45"/>
      <c r="J426" s="45">
        <v>82.9</v>
      </c>
      <c r="K426" s="45">
        <v>77.2</v>
      </c>
      <c r="L426" s="45">
        <v>75.400000000000006</v>
      </c>
      <c r="M426" s="45">
        <v>84</v>
      </c>
      <c r="N426" s="67">
        <f t="shared" si="125"/>
        <v>79.875</v>
      </c>
      <c r="O426" s="41">
        <f t="shared" si="123"/>
        <v>18.888888888888889</v>
      </c>
      <c r="P426" s="41">
        <f t="shared" si="124"/>
        <v>26.666666666666664</v>
      </c>
    </row>
    <row r="427" spans="2:16" x14ac:dyDescent="0.2">
      <c r="B427" s="1">
        <v>0.65625</v>
      </c>
      <c r="C427" s="3">
        <v>68</v>
      </c>
      <c r="D427" s="41">
        <v>80</v>
      </c>
      <c r="E427" s="75">
        <v>0.48</v>
      </c>
      <c r="F427" s="68">
        <v>2</v>
      </c>
      <c r="G427" s="66" t="s">
        <v>143</v>
      </c>
      <c r="H427" s="72">
        <v>29.01</v>
      </c>
      <c r="I427" s="45"/>
      <c r="J427" s="45">
        <v>82.4</v>
      </c>
      <c r="K427" s="45">
        <v>77.180000000000007</v>
      </c>
      <c r="L427" s="45">
        <v>76.819999999999993</v>
      </c>
      <c r="M427" s="45">
        <v>83.8</v>
      </c>
      <c r="N427" s="67">
        <f t="shared" si="125"/>
        <v>80.05</v>
      </c>
      <c r="O427" s="41">
        <f t="shared" si="123"/>
        <v>20</v>
      </c>
      <c r="P427" s="41">
        <f t="shared" si="124"/>
        <v>26.666666666666664</v>
      </c>
    </row>
    <row r="428" spans="2:16" x14ac:dyDescent="0.2">
      <c r="B428" s="1">
        <v>0.66666666666666596</v>
      </c>
      <c r="C428" s="3">
        <v>68</v>
      </c>
      <c r="D428" s="41">
        <v>79</v>
      </c>
      <c r="E428" s="75">
        <v>0.47</v>
      </c>
      <c r="F428" s="68">
        <v>5</v>
      </c>
      <c r="G428" s="66" t="s">
        <v>130</v>
      </c>
      <c r="H428" s="72">
        <v>29.01</v>
      </c>
      <c r="I428" s="45"/>
      <c r="J428" s="45">
        <v>81.14</v>
      </c>
      <c r="K428" s="45">
        <v>76.8</v>
      </c>
      <c r="L428" s="45">
        <v>75.739999999999995</v>
      </c>
      <c r="M428" s="45">
        <v>82.2</v>
      </c>
      <c r="N428" s="67">
        <f t="shared" si="125"/>
        <v>78.97</v>
      </c>
      <c r="O428" s="41">
        <f t="shared" si="123"/>
        <v>20</v>
      </c>
      <c r="P428" s="41">
        <f t="shared" si="124"/>
        <v>26.111111111111111</v>
      </c>
    </row>
    <row r="429" spans="2:16" x14ac:dyDescent="0.2">
      <c r="B429" s="1">
        <v>0.67708333333333304</v>
      </c>
      <c r="C429" s="3">
        <v>68</v>
      </c>
      <c r="D429" s="41">
        <v>77</v>
      </c>
      <c r="E429" s="75">
        <v>0.47</v>
      </c>
      <c r="F429" s="68">
        <v>4</v>
      </c>
      <c r="G429" s="66" t="s">
        <v>201</v>
      </c>
      <c r="H429" s="72">
        <v>29.01</v>
      </c>
      <c r="I429" s="45"/>
      <c r="J429" s="45">
        <v>79.5</v>
      </c>
      <c r="K429" s="45">
        <v>75.2</v>
      </c>
      <c r="L429" s="45">
        <v>74.7</v>
      </c>
      <c r="M429" s="45">
        <v>80.599999999999994</v>
      </c>
      <c r="N429" s="67">
        <f t="shared" si="125"/>
        <v>77.5</v>
      </c>
      <c r="O429" s="41">
        <f t="shared" si="123"/>
        <v>20</v>
      </c>
      <c r="P429" s="41">
        <f t="shared" si="124"/>
        <v>25</v>
      </c>
    </row>
    <row r="430" spans="2:16" x14ac:dyDescent="0.2">
      <c r="B430" s="1">
        <v>0.687499999999999</v>
      </c>
      <c r="C430" s="3">
        <v>68</v>
      </c>
      <c r="D430" s="41">
        <v>74</v>
      </c>
      <c r="E430" s="75">
        <v>0.51</v>
      </c>
      <c r="F430" s="68">
        <v>1</v>
      </c>
      <c r="G430" s="66" t="s">
        <v>130</v>
      </c>
      <c r="H430" s="72">
        <v>29</v>
      </c>
      <c r="I430" s="45"/>
      <c r="J430" s="45">
        <v>75.599999999999994</v>
      </c>
      <c r="K430" s="45">
        <v>72.5</v>
      </c>
      <c r="L430" s="45">
        <v>72</v>
      </c>
      <c r="M430" s="45">
        <v>77.2</v>
      </c>
      <c r="N430" s="67">
        <f t="shared" si="125"/>
        <v>74.325000000000003</v>
      </c>
      <c r="O430" s="41">
        <f t="shared" si="123"/>
        <v>20</v>
      </c>
      <c r="P430" s="41">
        <f t="shared" si="124"/>
        <v>23.333333333333332</v>
      </c>
    </row>
    <row r="431" spans="2:16" x14ac:dyDescent="0.2">
      <c r="B431" s="1">
        <v>0.69791666666666596</v>
      </c>
      <c r="C431" s="3">
        <v>67</v>
      </c>
      <c r="D431" s="41">
        <v>71</v>
      </c>
      <c r="E431" s="75">
        <v>0.55000000000000004</v>
      </c>
      <c r="F431" s="68">
        <v>1</v>
      </c>
      <c r="G431" s="66" t="s">
        <v>129</v>
      </c>
      <c r="H431" s="72">
        <v>29</v>
      </c>
      <c r="I431" s="45"/>
      <c r="J431" s="45">
        <v>72</v>
      </c>
      <c r="K431" s="45">
        <v>70</v>
      </c>
      <c r="L431" s="45">
        <v>67.8</v>
      </c>
      <c r="M431" s="45">
        <v>72.7</v>
      </c>
      <c r="N431" s="67">
        <f t="shared" si="125"/>
        <v>70.625</v>
      </c>
      <c r="O431" s="41">
        <f t="shared" si="123"/>
        <v>19.444444444444443</v>
      </c>
      <c r="P431" s="41">
        <f t="shared" si="124"/>
        <v>21.666666666666668</v>
      </c>
    </row>
    <row r="432" spans="2:16" x14ac:dyDescent="0.2">
      <c r="B432" s="1">
        <v>0.70833333333333304</v>
      </c>
      <c r="C432" s="3">
        <v>66</v>
      </c>
      <c r="D432" s="41">
        <v>67</v>
      </c>
      <c r="E432" s="75">
        <v>0.62</v>
      </c>
      <c r="F432" s="68">
        <v>1</v>
      </c>
      <c r="G432" s="66" t="s">
        <v>130</v>
      </c>
      <c r="H432" s="72">
        <v>29.01</v>
      </c>
      <c r="I432" s="45"/>
      <c r="J432" s="45">
        <v>68.5</v>
      </c>
      <c r="K432" s="45">
        <v>68</v>
      </c>
      <c r="L432" s="45">
        <v>64.599999999999994</v>
      </c>
      <c r="M432" s="45">
        <v>68.400000000000006</v>
      </c>
      <c r="N432" s="67">
        <f t="shared" si="125"/>
        <v>67.375</v>
      </c>
      <c r="O432" s="41">
        <f t="shared" si="123"/>
        <v>18.888888888888889</v>
      </c>
      <c r="P432" s="41">
        <f t="shared" si="124"/>
        <v>19.444444444444443</v>
      </c>
    </row>
    <row r="433" spans="1:17" x14ac:dyDescent="0.2">
      <c r="B433" s="1">
        <v>0.718749999999999</v>
      </c>
      <c r="C433" s="3">
        <v>65</v>
      </c>
      <c r="D433" s="68">
        <v>67</v>
      </c>
      <c r="E433" s="75">
        <v>0.62</v>
      </c>
      <c r="F433" s="68">
        <v>0</v>
      </c>
      <c r="G433" s="66" t="s">
        <v>201</v>
      </c>
      <c r="H433" s="72">
        <v>29</v>
      </c>
      <c r="I433" s="45"/>
      <c r="J433" s="45">
        <v>68</v>
      </c>
      <c r="K433" s="45">
        <v>66.2</v>
      </c>
      <c r="L433" s="45">
        <v>64</v>
      </c>
      <c r="M433" s="45">
        <v>68.400000000000006</v>
      </c>
      <c r="N433" s="67">
        <f t="shared" si="125"/>
        <v>66.650000000000006</v>
      </c>
      <c r="O433" s="41">
        <f t="shared" si="123"/>
        <v>18.333333333333332</v>
      </c>
      <c r="P433" s="41">
        <f t="shared" si="124"/>
        <v>19.444444444444443</v>
      </c>
    </row>
    <row r="434" spans="1:17" x14ac:dyDescent="0.2">
      <c r="B434" s="1">
        <v>0.72916666666666596</v>
      </c>
      <c r="C434" s="3">
        <v>65</v>
      </c>
      <c r="D434" s="41">
        <v>66</v>
      </c>
      <c r="E434" s="75">
        <v>0.62</v>
      </c>
      <c r="F434" s="68">
        <v>0</v>
      </c>
      <c r="G434" s="66" t="s">
        <v>201</v>
      </c>
      <c r="H434" s="72">
        <v>29</v>
      </c>
      <c r="I434" s="45"/>
      <c r="J434" s="45">
        <v>67.8</v>
      </c>
      <c r="K434" s="45">
        <v>65.3</v>
      </c>
      <c r="L434" s="45">
        <v>64.2</v>
      </c>
      <c r="M434" s="45">
        <v>67.8</v>
      </c>
      <c r="N434" s="67">
        <f t="shared" si="125"/>
        <v>66.275000000000006</v>
      </c>
      <c r="O434" s="41">
        <f t="shared" si="123"/>
        <v>18.333333333333332</v>
      </c>
      <c r="P434" s="41">
        <f t="shared" si="124"/>
        <v>18.888888888888889</v>
      </c>
    </row>
    <row r="435" spans="1:17" x14ac:dyDescent="0.2">
      <c r="B435" s="122">
        <v>0.73958333333333304</v>
      </c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95" t="e">
        <f t="shared" si="125"/>
        <v>#DIV/0!</v>
      </c>
      <c r="O435" s="159">
        <f t="shared" si="123"/>
        <v>-17.777777777777779</v>
      </c>
      <c r="P435" s="159">
        <f t="shared" si="124"/>
        <v>-17.777777777777779</v>
      </c>
      <c r="Q435" s="106" t="s">
        <v>432</v>
      </c>
    </row>
    <row r="436" spans="1:17" x14ac:dyDescent="0.2">
      <c r="B436" s="122">
        <v>0.749999999999999</v>
      </c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95" t="e">
        <f t="shared" si="125"/>
        <v>#DIV/0!</v>
      </c>
      <c r="O436" s="159">
        <f t="shared" si="123"/>
        <v>-17.777777777777779</v>
      </c>
      <c r="P436" s="159">
        <f t="shared" si="124"/>
        <v>-17.777777777777779</v>
      </c>
      <c r="Q436" s="106" t="s">
        <v>432</v>
      </c>
    </row>
    <row r="437" spans="1:17" x14ac:dyDescent="0.2">
      <c r="B437" s="122">
        <v>0.76041666666666596</v>
      </c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95" t="e">
        <f t="shared" si="125"/>
        <v>#DIV/0!</v>
      </c>
      <c r="O437" s="159">
        <f t="shared" si="123"/>
        <v>-17.777777777777779</v>
      </c>
      <c r="P437" s="159">
        <f t="shared" si="124"/>
        <v>-17.777777777777779</v>
      </c>
      <c r="Q437" s="106" t="s">
        <v>432</v>
      </c>
    </row>
    <row r="438" spans="1:17" x14ac:dyDescent="0.2">
      <c r="B438" s="122">
        <v>0.77083333333333204</v>
      </c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95" t="e">
        <f t="shared" si="125"/>
        <v>#DIV/0!</v>
      </c>
      <c r="O438" s="159">
        <f t="shared" si="123"/>
        <v>-17.777777777777779</v>
      </c>
      <c r="P438" s="159">
        <f t="shared" si="124"/>
        <v>-17.777777777777779</v>
      </c>
      <c r="Q438" s="106" t="s">
        <v>432</v>
      </c>
    </row>
    <row r="439" spans="1:17" x14ac:dyDescent="0.2">
      <c r="B439" s="122">
        <v>0.781249999999999</v>
      </c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95" t="e">
        <f t="shared" si="125"/>
        <v>#DIV/0!</v>
      </c>
      <c r="O439" s="159">
        <f t="shared" si="123"/>
        <v>-17.777777777777779</v>
      </c>
      <c r="P439" s="159">
        <f t="shared" si="124"/>
        <v>-17.777777777777779</v>
      </c>
      <c r="Q439" s="106" t="s">
        <v>432</v>
      </c>
    </row>
    <row r="440" spans="1:17" x14ac:dyDescent="0.2">
      <c r="B440" s="122">
        <v>0.79166666666666596</v>
      </c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95" t="e">
        <f t="shared" si="125"/>
        <v>#DIV/0!</v>
      </c>
      <c r="O440" s="159">
        <f t="shared" si="123"/>
        <v>-17.777777777777779</v>
      </c>
      <c r="P440" s="159">
        <f t="shared" si="124"/>
        <v>-17.777777777777779</v>
      </c>
      <c r="Q440" s="106" t="s">
        <v>432</v>
      </c>
    </row>
    <row r="441" spans="1:17" x14ac:dyDescent="0.2">
      <c r="N441" s="67"/>
      <c r="O441" s="41"/>
      <c r="P441" s="41"/>
    </row>
    <row r="442" spans="1:17" x14ac:dyDescent="0.2">
      <c r="A442" s="21">
        <v>46151</v>
      </c>
      <c r="B442" s="6" t="s">
        <v>2</v>
      </c>
      <c r="C442" s="6" t="s">
        <v>0</v>
      </c>
      <c r="D442" s="87" t="s">
        <v>1</v>
      </c>
      <c r="E442" s="100" t="s">
        <v>156</v>
      </c>
      <c r="F442" s="6" t="s">
        <v>32</v>
      </c>
      <c r="G442" s="6" t="s">
        <v>217</v>
      </c>
      <c r="H442" s="33" t="s">
        <v>157</v>
      </c>
      <c r="I442" s="44"/>
      <c r="J442" s="142" t="s">
        <v>357</v>
      </c>
      <c r="K442" s="142" t="s">
        <v>352</v>
      </c>
      <c r="L442" s="142" t="s">
        <v>343</v>
      </c>
      <c r="M442" s="142" t="s">
        <v>353</v>
      </c>
      <c r="N442" s="33" t="s">
        <v>368</v>
      </c>
      <c r="O442" s="142" t="s">
        <v>561</v>
      </c>
      <c r="P442" s="142" t="s">
        <v>562</v>
      </c>
    </row>
    <row r="443" spans="1:17" x14ac:dyDescent="0.2">
      <c r="B443" s="1">
        <v>0.4375</v>
      </c>
      <c r="C443" s="41">
        <v>64</v>
      </c>
      <c r="D443" s="41">
        <v>83</v>
      </c>
      <c r="E443" s="75">
        <v>0.71</v>
      </c>
      <c r="F443" s="66">
        <v>1</v>
      </c>
      <c r="G443" s="66" t="s">
        <v>203</v>
      </c>
      <c r="H443" s="97">
        <v>28.97</v>
      </c>
      <c r="J443" s="45">
        <v>85.3</v>
      </c>
      <c r="K443" s="45">
        <v>78.400000000000006</v>
      </c>
      <c r="L443" s="67">
        <v>75.900000000000006</v>
      </c>
      <c r="M443" s="67">
        <v>90.7</v>
      </c>
      <c r="N443" s="67">
        <f t="shared" ref="N443:N449" si="126">AVERAGE(J443:M443)</f>
        <v>82.575000000000003</v>
      </c>
      <c r="O443" s="41">
        <f t="shared" ref="O443:O445" si="127">CONVERT(C443,"F","C")</f>
        <v>17.777777777777779</v>
      </c>
      <c r="P443" s="41">
        <f t="shared" ref="P443:P445" si="128">CONVERT(D443,"F","C")</f>
        <v>28.333333333333332</v>
      </c>
    </row>
    <row r="444" spans="1:17" x14ac:dyDescent="0.2">
      <c r="B444" s="1">
        <v>0.44791666666666702</v>
      </c>
      <c r="C444" s="41">
        <v>64</v>
      </c>
      <c r="D444" s="41">
        <v>85</v>
      </c>
      <c r="E444" s="75">
        <v>0.72</v>
      </c>
      <c r="F444" s="66">
        <v>1</v>
      </c>
      <c r="G444" s="66" t="s">
        <v>129</v>
      </c>
      <c r="H444" s="97">
        <v>28.97</v>
      </c>
      <c r="J444" s="45">
        <v>86.9</v>
      </c>
      <c r="K444" s="45">
        <v>79.900000000000006</v>
      </c>
      <c r="L444" s="67">
        <v>78.3</v>
      </c>
      <c r="M444" s="67">
        <v>94.3</v>
      </c>
      <c r="N444" s="67">
        <f t="shared" si="126"/>
        <v>84.850000000000009</v>
      </c>
      <c r="O444" s="41">
        <f t="shared" si="127"/>
        <v>17.777777777777779</v>
      </c>
      <c r="P444" s="41">
        <f t="shared" si="128"/>
        <v>29.444444444444443</v>
      </c>
    </row>
    <row r="445" spans="1:17" x14ac:dyDescent="0.2">
      <c r="B445" s="1">
        <v>0.45833333333333298</v>
      </c>
      <c r="C445" s="41">
        <v>64</v>
      </c>
      <c r="D445" s="41">
        <v>86</v>
      </c>
      <c r="E445" s="75">
        <v>0.71</v>
      </c>
      <c r="F445" s="66">
        <v>0</v>
      </c>
      <c r="G445" s="66" t="s">
        <v>201</v>
      </c>
      <c r="H445" s="97">
        <v>28.97</v>
      </c>
      <c r="J445" s="101">
        <v>92.5</v>
      </c>
      <c r="K445" s="45">
        <v>84.6</v>
      </c>
      <c r="L445" s="45">
        <v>77.7</v>
      </c>
      <c r="M445" s="45">
        <v>91.6</v>
      </c>
      <c r="N445" s="67">
        <f t="shared" si="126"/>
        <v>86.6</v>
      </c>
      <c r="O445" s="41">
        <f t="shared" si="127"/>
        <v>17.777777777777779</v>
      </c>
      <c r="P445" s="41">
        <f t="shared" si="128"/>
        <v>30</v>
      </c>
    </row>
    <row r="446" spans="1:17" x14ac:dyDescent="0.2">
      <c r="B446" s="1">
        <v>0.46875</v>
      </c>
      <c r="C446" s="41">
        <v>66</v>
      </c>
      <c r="D446" s="41">
        <v>91</v>
      </c>
      <c r="E446" s="75">
        <v>0.67</v>
      </c>
      <c r="F446" s="66">
        <v>2</v>
      </c>
      <c r="G446" s="66" t="s">
        <v>203</v>
      </c>
      <c r="H446" s="97">
        <v>28.97</v>
      </c>
      <c r="J446" s="45">
        <v>95.9</v>
      </c>
      <c r="K446" s="45">
        <v>87.4</v>
      </c>
      <c r="L446" s="45">
        <v>81.7</v>
      </c>
      <c r="M446" s="45">
        <v>99.9</v>
      </c>
      <c r="N446" s="67">
        <f t="shared" si="126"/>
        <v>91.224999999999994</v>
      </c>
      <c r="O446" s="41">
        <f t="shared" si="123"/>
        <v>18.888888888888889</v>
      </c>
      <c r="P446" s="41">
        <f t="shared" si="124"/>
        <v>32.777777777777779</v>
      </c>
    </row>
    <row r="447" spans="1:17" x14ac:dyDescent="0.2">
      <c r="B447" s="1">
        <v>0.47916666666666669</v>
      </c>
      <c r="C447" s="41">
        <v>66</v>
      </c>
      <c r="D447" s="41">
        <v>93</v>
      </c>
      <c r="E447" s="75">
        <v>0.66</v>
      </c>
      <c r="F447" s="66">
        <v>2</v>
      </c>
      <c r="G447" s="66" t="s">
        <v>130</v>
      </c>
      <c r="H447" s="97">
        <v>28.97</v>
      </c>
      <c r="I447" s="66"/>
      <c r="J447" s="101">
        <v>97.2</v>
      </c>
      <c r="K447" s="45">
        <v>88.9</v>
      </c>
      <c r="L447" s="45">
        <v>82.8</v>
      </c>
      <c r="M447" s="45">
        <v>102.6</v>
      </c>
      <c r="N447" s="67">
        <f t="shared" si="126"/>
        <v>92.875</v>
      </c>
      <c r="O447" s="41">
        <f t="shared" si="123"/>
        <v>18.888888888888889</v>
      </c>
      <c r="P447" s="41">
        <f t="shared" si="124"/>
        <v>33.888888888888886</v>
      </c>
    </row>
    <row r="448" spans="1:17" x14ac:dyDescent="0.2">
      <c r="B448" s="1">
        <v>0.48958333333333331</v>
      </c>
      <c r="C448" s="41">
        <v>67</v>
      </c>
      <c r="D448" s="41">
        <v>95</v>
      </c>
      <c r="E448" s="75">
        <v>0.66</v>
      </c>
      <c r="F448" s="66">
        <v>3</v>
      </c>
      <c r="G448" s="66" t="s">
        <v>129</v>
      </c>
      <c r="H448" s="97">
        <v>28.98</v>
      </c>
      <c r="J448" s="101">
        <v>98.1</v>
      </c>
      <c r="K448" s="45">
        <v>88.5</v>
      </c>
      <c r="L448" s="45">
        <v>89.6</v>
      </c>
      <c r="M448" s="45">
        <v>102.7</v>
      </c>
      <c r="N448" s="67">
        <f t="shared" si="126"/>
        <v>94.724999999999994</v>
      </c>
      <c r="O448" s="41">
        <f t="shared" si="123"/>
        <v>19.444444444444443</v>
      </c>
      <c r="P448" s="41">
        <f t="shared" si="124"/>
        <v>35</v>
      </c>
    </row>
    <row r="449" spans="2:16" x14ac:dyDescent="0.2">
      <c r="B449" s="1">
        <v>0.5</v>
      </c>
      <c r="C449" s="41">
        <v>66</v>
      </c>
      <c r="D449" s="41">
        <v>96</v>
      </c>
      <c r="E449" s="75">
        <v>0.67</v>
      </c>
      <c r="F449" s="66">
        <v>2</v>
      </c>
      <c r="G449" s="66" t="s">
        <v>129</v>
      </c>
      <c r="H449" s="72">
        <v>28.97</v>
      </c>
      <c r="J449" s="45">
        <v>100.2</v>
      </c>
      <c r="K449" s="45">
        <v>90.7</v>
      </c>
      <c r="L449" s="45">
        <v>89.6</v>
      </c>
      <c r="M449" s="45">
        <v>103.1</v>
      </c>
      <c r="N449" s="67">
        <f t="shared" si="126"/>
        <v>95.9</v>
      </c>
      <c r="O449" s="41">
        <f t="shared" si="123"/>
        <v>18.888888888888889</v>
      </c>
      <c r="P449" s="41">
        <f t="shared" si="124"/>
        <v>35.555555555555557</v>
      </c>
    </row>
    <row r="450" spans="2:16" x14ac:dyDescent="0.2">
      <c r="B450" s="1">
        <v>0.59375</v>
      </c>
      <c r="C450" s="41">
        <v>73</v>
      </c>
      <c r="D450" s="41">
        <v>111.2</v>
      </c>
      <c r="E450" s="75">
        <v>0.55000000000000004</v>
      </c>
      <c r="F450" s="41">
        <v>6</v>
      </c>
      <c r="G450" s="66" t="s">
        <v>203</v>
      </c>
      <c r="H450" s="72">
        <v>28.95</v>
      </c>
      <c r="J450" s="45">
        <v>116.42</v>
      </c>
      <c r="K450" s="45">
        <v>104.18</v>
      </c>
      <c r="L450" s="45">
        <v>102.92</v>
      </c>
      <c r="M450" s="45">
        <v>121.46</v>
      </c>
      <c r="N450" s="67">
        <f t="shared" si="125"/>
        <v>111.245</v>
      </c>
      <c r="O450" s="41">
        <f t="shared" si="123"/>
        <v>22.777777777777779</v>
      </c>
      <c r="P450" s="41">
        <f t="shared" si="124"/>
        <v>44</v>
      </c>
    </row>
    <row r="451" spans="2:16" x14ac:dyDescent="0.2">
      <c r="B451" s="1">
        <v>0.60416666666666596</v>
      </c>
      <c r="C451" s="41">
        <v>72</v>
      </c>
      <c r="D451" s="41">
        <v>112</v>
      </c>
      <c r="E451" s="75">
        <v>0.56000000000000005</v>
      </c>
      <c r="F451" s="41">
        <v>1</v>
      </c>
      <c r="G451" s="66" t="s">
        <v>35</v>
      </c>
      <c r="H451" s="72">
        <v>28.95</v>
      </c>
      <c r="J451" s="45">
        <v>116.96</v>
      </c>
      <c r="K451" s="45">
        <v>104.36</v>
      </c>
      <c r="L451" s="45">
        <v>104.36</v>
      </c>
      <c r="M451" s="45">
        <v>122.9</v>
      </c>
      <c r="N451" s="67">
        <f t="shared" si="125"/>
        <v>112.14500000000001</v>
      </c>
      <c r="O451" s="41">
        <f t="shared" si="123"/>
        <v>22.222222222222221</v>
      </c>
      <c r="P451" s="41">
        <f t="shared" si="124"/>
        <v>44.444444444444443</v>
      </c>
    </row>
    <row r="452" spans="2:16" x14ac:dyDescent="0.2">
      <c r="B452" s="1">
        <v>0.61458333333333304</v>
      </c>
      <c r="C452" s="41">
        <v>73</v>
      </c>
      <c r="D452" s="41">
        <v>113</v>
      </c>
      <c r="E452" s="75">
        <v>0.51</v>
      </c>
      <c r="F452" s="41">
        <v>2</v>
      </c>
      <c r="G452" s="66" t="s">
        <v>203</v>
      </c>
      <c r="H452" s="72">
        <v>28.95</v>
      </c>
      <c r="I452" s="26"/>
      <c r="J452" s="45">
        <v>117.1</v>
      </c>
      <c r="K452" s="45">
        <v>105.4</v>
      </c>
      <c r="L452" s="45">
        <v>105.1</v>
      </c>
      <c r="M452" s="45">
        <v>122.7</v>
      </c>
      <c r="N452" s="67">
        <f t="shared" si="125"/>
        <v>112.575</v>
      </c>
      <c r="O452" s="41">
        <f t="shared" si="123"/>
        <v>22.777777777777779</v>
      </c>
      <c r="P452" s="41">
        <f t="shared" si="124"/>
        <v>45</v>
      </c>
    </row>
    <row r="453" spans="2:16" x14ac:dyDescent="0.2">
      <c r="B453" s="1">
        <v>0.625</v>
      </c>
      <c r="C453" s="41">
        <v>74</v>
      </c>
      <c r="D453" s="41">
        <v>113</v>
      </c>
      <c r="E453" s="75">
        <v>0.51</v>
      </c>
      <c r="F453" s="41">
        <v>5</v>
      </c>
      <c r="G453" s="66" t="s">
        <v>129</v>
      </c>
      <c r="H453" s="72">
        <v>28.95</v>
      </c>
      <c r="J453" s="45">
        <v>117.3</v>
      </c>
      <c r="K453" s="45">
        <v>105.6</v>
      </c>
      <c r="L453" s="45">
        <v>104.5</v>
      </c>
      <c r="M453" s="45">
        <v>122.7</v>
      </c>
      <c r="N453" s="67">
        <f t="shared" ref="N453:N461" si="129">AVERAGE(J453:M453)</f>
        <v>112.52499999999999</v>
      </c>
      <c r="O453" s="41">
        <f t="shared" ref="O453:O467" si="130">CONVERT(C453,"F","C")</f>
        <v>23.333333333333332</v>
      </c>
      <c r="P453" s="41">
        <f t="shared" ref="P453:P467" si="131">CONVERT(D453,"F","C")</f>
        <v>45</v>
      </c>
    </row>
    <row r="454" spans="2:16" x14ac:dyDescent="0.2">
      <c r="B454" s="1">
        <v>0.63541666666666596</v>
      </c>
      <c r="C454" s="41">
        <v>75</v>
      </c>
      <c r="D454" s="41">
        <v>113</v>
      </c>
      <c r="E454" s="75">
        <v>0.5</v>
      </c>
      <c r="F454" s="41">
        <v>1</v>
      </c>
      <c r="G454" s="66" t="s">
        <v>129</v>
      </c>
      <c r="H454" s="72">
        <v>28.95</v>
      </c>
      <c r="I454" s="26"/>
      <c r="J454" s="67">
        <v>117.9</v>
      </c>
      <c r="K454" s="45">
        <v>106</v>
      </c>
      <c r="L454" s="45">
        <v>104.4</v>
      </c>
      <c r="M454" s="45">
        <v>121.64</v>
      </c>
      <c r="N454" s="67">
        <f t="shared" si="129"/>
        <v>112.485</v>
      </c>
      <c r="O454" s="41">
        <f t="shared" si="130"/>
        <v>23.888888888888889</v>
      </c>
      <c r="P454" s="41">
        <f t="shared" si="131"/>
        <v>45</v>
      </c>
    </row>
    <row r="455" spans="2:16" x14ac:dyDescent="0.2">
      <c r="B455" s="1">
        <v>0.66666666666666596</v>
      </c>
      <c r="C455" s="41">
        <v>76</v>
      </c>
      <c r="D455" s="41">
        <v>113</v>
      </c>
      <c r="E455" s="75">
        <v>0.47</v>
      </c>
      <c r="F455" s="41">
        <v>2</v>
      </c>
      <c r="G455" s="66" t="s">
        <v>130</v>
      </c>
      <c r="H455" s="72">
        <v>28.94</v>
      </c>
      <c r="J455" s="45">
        <v>118.94</v>
      </c>
      <c r="K455" s="45">
        <v>105.8</v>
      </c>
      <c r="L455" s="45">
        <v>105.44</v>
      </c>
      <c r="M455" s="45">
        <v>122.18</v>
      </c>
      <c r="N455" s="67">
        <f>AVERAGE(J455:M455)</f>
        <v>113.09</v>
      </c>
      <c r="O455" s="41">
        <f t="shared" si="130"/>
        <v>24.444444444444443</v>
      </c>
      <c r="P455" s="41">
        <f t="shared" si="131"/>
        <v>45</v>
      </c>
    </row>
    <row r="456" spans="2:16" x14ac:dyDescent="0.2">
      <c r="B456" s="1">
        <v>0.67708333333333304</v>
      </c>
      <c r="C456" s="41">
        <v>77</v>
      </c>
      <c r="D456" s="41">
        <v>113</v>
      </c>
      <c r="E456" s="75">
        <v>0.44</v>
      </c>
      <c r="F456" s="68">
        <v>1</v>
      </c>
      <c r="G456" s="66" t="s">
        <v>130</v>
      </c>
      <c r="H456" s="72">
        <v>28.94</v>
      </c>
      <c r="I456" s="26"/>
      <c r="J456" s="67">
        <v>118.8</v>
      </c>
      <c r="K456" s="45">
        <v>105.4</v>
      </c>
      <c r="L456" s="45">
        <v>104.9</v>
      </c>
      <c r="M456" s="45">
        <v>121.3</v>
      </c>
      <c r="N456" s="67">
        <f>AVERAGE(J456:M456)</f>
        <v>112.60000000000001</v>
      </c>
      <c r="O456" s="41">
        <f t="shared" si="130"/>
        <v>25</v>
      </c>
      <c r="P456" s="41">
        <f t="shared" si="131"/>
        <v>45</v>
      </c>
    </row>
    <row r="457" spans="2:16" x14ac:dyDescent="0.2">
      <c r="B457" s="1">
        <v>0.687499999999999</v>
      </c>
      <c r="C457" s="41">
        <v>77</v>
      </c>
      <c r="D457" s="41">
        <v>112</v>
      </c>
      <c r="E457" s="75">
        <v>0.44</v>
      </c>
      <c r="F457" s="68">
        <v>2</v>
      </c>
      <c r="G457" s="66" t="s">
        <v>129</v>
      </c>
      <c r="H457" s="72">
        <v>28.93</v>
      </c>
      <c r="I457" s="26"/>
      <c r="J457" s="67">
        <v>118</v>
      </c>
      <c r="K457" s="45">
        <v>104.5</v>
      </c>
      <c r="L457" s="45">
        <v>104.7</v>
      </c>
      <c r="M457" s="45">
        <v>120.9</v>
      </c>
      <c r="N457" s="67">
        <f>AVERAGE(J457:M457)</f>
        <v>112.02500000000001</v>
      </c>
      <c r="O457" s="41">
        <f t="shared" si="130"/>
        <v>25</v>
      </c>
      <c r="P457" s="41">
        <f t="shared" si="131"/>
        <v>44.444444444444443</v>
      </c>
    </row>
    <row r="458" spans="2:16" x14ac:dyDescent="0.2">
      <c r="B458" s="1">
        <v>0.69791666666666596</v>
      </c>
      <c r="C458" s="41">
        <v>77</v>
      </c>
      <c r="D458" s="41">
        <v>110</v>
      </c>
      <c r="E458" s="75">
        <v>0.42</v>
      </c>
      <c r="F458" s="68">
        <v>4</v>
      </c>
      <c r="G458" s="66" t="s">
        <v>130</v>
      </c>
      <c r="H458" s="72">
        <v>28.93</v>
      </c>
      <c r="J458" s="67">
        <v>116.1</v>
      </c>
      <c r="K458" s="45">
        <v>102.6</v>
      </c>
      <c r="L458" s="45">
        <v>102.4</v>
      </c>
      <c r="M458" s="45">
        <v>118</v>
      </c>
      <c r="N458" s="67">
        <f t="shared" si="129"/>
        <v>109.77500000000001</v>
      </c>
      <c r="O458" s="41">
        <f t="shared" si="130"/>
        <v>25</v>
      </c>
      <c r="P458" s="41">
        <f t="shared" si="131"/>
        <v>43.333333333333336</v>
      </c>
    </row>
    <row r="459" spans="2:16" x14ac:dyDescent="0.2">
      <c r="B459" s="1">
        <v>0.70833333333333304</v>
      </c>
      <c r="C459" s="41">
        <v>77</v>
      </c>
      <c r="D459" s="41">
        <v>109</v>
      </c>
      <c r="E459" s="75">
        <v>0.41</v>
      </c>
      <c r="F459" s="68">
        <v>4</v>
      </c>
      <c r="G459" s="66" t="s">
        <v>130</v>
      </c>
      <c r="H459" s="72">
        <v>28.93</v>
      </c>
      <c r="I459" s="26"/>
      <c r="J459" s="67">
        <v>115.7</v>
      </c>
      <c r="K459" s="45">
        <v>103.5</v>
      </c>
      <c r="L459" s="45">
        <v>102</v>
      </c>
      <c r="M459" s="45">
        <v>113.4</v>
      </c>
      <c r="N459" s="67">
        <f>AVERAGE(J459:M459)</f>
        <v>108.65</v>
      </c>
      <c r="O459" s="41">
        <f t="shared" si="130"/>
        <v>25</v>
      </c>
      <c r="P459" s="41">
        <f t="shared" si="131"/>
        <v>42.777777777777779</v>
      </c>
    </row>
    <row r="460" spans="2:16" x14ac:dyDescent="0.2">
      <c r="B460" s="1">
        <v>0.718749999999999</v>
      </c>
      <c r="C460" s="41">
        <v>78</v>
      </c>
      <c r="D460" s="41">
        <v>105</v>
      </c>
      <c r="E460" s="75">
        <v>0.4</v>
      </c>
      <c r="F460" s="68">
        <v>4</v>
      </c>
      <c r="G460" s="66" t="s">
        <v>201</v>
      </c>
      <c r="H460" s="72">
        <v>28.93</v>
      </c>
      <c r="I460" s="26"/>
      <c r="J460" s="67">
        <v>114.6</v>
      </c>
      <c r="K460" s="45">
        <v>102.2</v>
      </c>
      <c r="L460" s="45">
        <v>100.9</v>
      </c>
      <c r="M460" s="45">
        <v>102.9</v>
      </c>
      <c r="N460" s="67">
        <f>AVERAGE(J460:M460)</f>
        <v>105.15</v>
      </c>
      <c r="O460" s="41">
        <f t="shared" si="130"/>
        <v>25.555555555555554</v>
      </c>
      <c r="P460" s="41">
        <f t="shared" si="131"/>
        <v>40.555555555555557</v>
      </c>
    </row>
    <row r="461" spans="2:16" x14ac:dyDescent="0.2">
      <c r="B461" s="1">
        <v>0.72916666666666596</v>
      </c>
      <c r="C461" s="41">
        <v>78</v>
      </c>
      <c r="D461" s="41">
        <v>102</v>
      </c>
      <c r="E461" s="75">
        <v>0.41</v>
      </c>
      <c r="F461" s="68">
        <v>4</v>
      </c>
      <c r="G461" s="66" t="s">
        <v>129</v>
      </c>
      <c r="H461" s="72">
        <v>28.93</v>
      </c>
      <c r="J461" s="67">
        <v>112.6</v>
      </c>
      <c r="K461" s="45">
        <v>101.5</v>
      </c>
      <c r="L461" s="45">
        <v>98.6</v>
      </c>
      <c r="M461" s="45">
        <v>95.9</v>
      </c>
      <c r="N461" s="67">
        <f t="shared" si="129"/>
        <v>102.15</v>
      </c>
      <c r="O461" s="41">
        <f t="shared" si="130"/>
        <v>25.555555555555554</v>
      </c>
      <c r="P461" s="41">
        <f t="shared" si="131"/>
        <v>38.888888888888886</v>
      </c>
    </row>
    <row r="462" spans="2:16" x14ac:dyDescent="0.2">
      <c r="B462" s="1">
        <v>0.73958333333333304</v>
      </c>
      <c r="C462" s="41">
        <v>77</v>
      </c>
      <c r="D462" s="41">
        <v>102</v>
      </c>
      <c r="E462" s="75">
        <v>0.43</v>
      </c>
      <c r="F462" s="68">
        <v>2</v>
      </c>
      <c r="G462" s="66" t="s">
        <v>129</v>
      </c>
      <c r="H462" s="72">
        <v>28.93</v>
      </c>
      <c r="I462" s="26"/>
      <c r="J462" s="67">
        <v>111.9</v>
      </c>
      <c r="K462" s="45">
        <v>100.8</v>
      </c>
      <c r="L462" s="45">
        <v>99.1</v>
      </c>
      <c r="M462" s="45">
        <v>94.3</v>
      </c>
      <c r="N462" s="67">
        <f t="shared" ref="N462:N467" si="132">AVERAGE(J462:M462)</f>
        <v>101.52499999999999</v>
      </c>
      <c r="O462" s="41">
        <f t="shared" si="130"/>
        <v>25</v>
      </c>
      <c r="P462" s="41">
        <f t="shared" si="131"/>
        <v>38.888888888888886</v>
      </c>
    </row>
    <row r="463" spans="2:16" x14ac:dyDescent="0.2">
      <c r="B463" s="1">
        <v>0.749999999999999</v>
      </c>
      <c r="C463" s="3">
        <v>77</v>
      </c>
      <c r="D463" s="41">
        <v>99</v>
      </c>
      <c r="E463" s="75">
        <v>0.44</v>
      </c>
      <c r="F463" s="68">
        <v>4</v>
      </c>
      <c r="G463" s="66" t="s">
        <v>129</v>
      </c>
      <c r="H463" s="72">
        <v>28.93</v>
      </c>
      <c r="I463" s="45"/>
      <c r="J463" s="45">
        <v>107.6</v>
      </c>
      <c r="K463" s="45">
        <v>97.9</v>
      </c>
      <c r="L463" s="45">
        <v>96.1</v>
      </c>
      <c r="M463" s="45">
        <v>93.2</v>
      </c>
      <c r="N463" s="67">
        <f t="shared" si="132"/>
        <v>98.7</v>
      </c>
      <c r="O463" s="41">
        <f t="shared" si="130"/>
        <v>25</v>
      </c>
      <c r="P463" s="41">
        <f t="shared" si="131"/>
        <v>37.222222222222221</v>
      </c>
    </row>
    <row r="464" spans="2:16" x14ac:dyDescent="0.2">
      <c r="B464" s="1">
        <v>0.76041666666666596</v>
      </c>
      <c r="C464" s="3">
        <v>76</v>
      </c>
      <c r="D464" s="41">
        <v>95</v>
      </c>
      <c r="E464" s="75">
        <v>0.46</v>
      </c>
      <c r="F464" s="68">
        <v>2</v>
      </c>
      <c r="G464" s="66" t="s">
        <v>201</v>
      </c>
      <c r="H464" s="72">
        <v>28.94</v>
      </c>
      <c r="I464" s="45"/>
      <c r="J464" s="45">
        <v>102.4</v>
      </c>
      <c r="K464" s="45">
        <v>93.6</v>
      </c>
      <c r="L464" s="45">
        <v>92.8</v>
      </c>
      <c r="M464" s="45">
        <v>91.8</v>
      </c>
      <c r="N464" s="67">
        <f t="shared" si="132"/>
        <v>95.15</v>
      </c>
      <c r="O464" s="41">
        <f t="shared" si="130"/>
        <v>24.444444444444443</v>
      </c>
      <c r="P464" s="41">
        <f t="shared" si="131"/>
        <v>35</v>
      </c>
    </row>
    <row r="465" spans="1:20" x14ac:dyDescent="0.2">
      <c r="B465" s="1">
        <v>0.77083333333333204</v>
      </c>
      <c r="C465" s="3">
        <v>76</v>
      </c>
      <c r="D465" s="41">
        <v>93</v>
      </c>
      <c r="E465" s="75">
        <v>0.47</v>
      </c>
      <c r="F465" s="68">
        <v>2</v>
      </c>
      <c r="G465" s="66" t="s">
        <v>130</v>
      </c>
      <c r="H465" s="72">
        <v>28.94</v>
      </c>
      <c r="I465" s="45"/>
      <c r="J465" s="45">
        <v>98.4</v>
      </c>
      <c r="K465" s="45">
        <v>93</v>
      </c>
      <c r="L465" s="45">
        <v>91.4</v>
      </c>
      <c r="M465" s="45">
        <v>90.3</v>
      </c>
      <c r="N465" s="67">
        <f t="shared" si="132"/>
        <v>93.275000000000006</v>
      </c>
      <c r="O465" s="41">
        <f t="shared" si="130"/>
        <v>24.444444444444443</v>
      </c>
      <c r="P465" s="41">
        <f t="shared" si="131"/>
        <v>33.888888888888886</v>
      </c>
    </row>
    <row r="466" spans="1:20" x14ac:dyDescent="0.2">
      <c r="B466" s="1">
        <v>0.781249999999999</v>
      </c>
      <c r="C466" s="3">
        <v>76</v>
      </c>
      <c r="D466" s="41">
        <v>92</v>
      </c>
      <c r="E466" s="75">
        <v>0.46</v>
      </c>
      <c r="F466" s="68">
        <v>3</v>
      </c>
      <c r="G466" s="66" t="s">
        <v>129</v>
      </c>
      <c r="H466" s="72">
        <v>28.94</v>
      </c>
      <c r="I466" s="45"/>
      <c r="J466" s="45">
        <v>95.5</v>
      </c>
      <c r="K466" s="45">
        <v>91.8</v>
      </c>
      <c r="L466" s="45">
        <v>90</v>
      </c>
      <c r="M466" s="45">
        <v>88.9</v>
      </c>
      <c r="N466" s="67">
        <f t="shared" si="132"/>
        <v>91.550000000000011</v>
      </c>
      <c r="O466" s="41">
        <f t="shared" si="130"/>
        <v>24.444444444444443</v>
      </c>
      <c r="P466" s="41">
        <f t="shared" si="131"/>
        <v>33.333333333333336</v>
      </c>
    </row>
    <row r="467" spans="1:20" x14ac:dyDescent="0.2">
      <c r="B467" s="1">
        <v>0.78819444444444442</v>
      </c>
      <c r="C467" s="3">
        <v>75</v>
      </c>
      <c r="D467" s="41">
        <v>91</v>
      </c>
      <c r="E467" s="75">
        <v>0.47</v>
      </c>
      <c r="F467" s="68">
        <v>2</v>
      </c>
      <c r="G467" s="66" t="s">
        <v>201</v>
      </c>
      <c r="H467" s="72">
        <v>28.94</v>
      </c>
      <c r="I467" s="45"/>
      <c r="J467" s="45">
        <v>94.1</v>
      </c>
      <c r="K467" s="45">
        <v>90.5</v>
      </c>
      <c r="L467" s="45">
        <v>89.8</v>
      </c>
      <c r="M467" s="45">
        <v>88</v>
      </c>
      <c r="N467" s="67">
        <f t="shared" si="132"/>
        <v>90.6</v>
      </c>
      <c r="O467" s="41">
        <f t="shared" si="130"/>
        <v>23.888888888888889</v>
      </c>
      <c r="P467" s="41">
        <f t="shared" si="131"/>
        <v>32.777777777777779</v>
      </c>
    </row>
    <row r="468" spans="1:20" x14ac:dyDescent="0.2">
      <c r="N468" s="67"/>
      <c r="O468" s="41"/>
      <c r="P468" s="41"/>
    </row>
    <row r="469" spans="1:20" x14ac:dyDescent="0.2">
      <c r="A469" s="113" t="s">
        <v>341</v>
      </c>
      <c r="N469" s="67"/>
      <c r="O469" s="41"/>
      <c r="P469" s="41"/>
      <c r="T469" s="71" t="s">
        <v>622</v>
      </c>
    </row>
    <row r="470" spans="1:20" x14ac:dyDescent="0.2">
      <c r="A470" s="21">
        <v>46154</v>
      </c>
      <c r="B470" s="6" t="s">
        <v>2</v>
      </c>
      <c r="C470" s="6" t="s">
        <v>0</v>
      </c>
      <c r="D470" s="87" t="s">
        <v>1</v>
      </c>
      <c r="E470" s="100" t="s">
        <v>156</v>
      </c>
      <c r="F470" s="6" t="s">
        <v>32</v>
      </c>
      <c r="G470" s="6" t="s">
        <v>217</v>
      </c>
      <c r="H470" s="33" t="s">
        <v>157</v>
      </c>
      <c r="I470" s="44"/>
      <c r="J470" s="142" t="s">
        <v>324</v>
      </c>
      <c r="K470" s="142" t="s">
        <v>428</v>
      </c>
      <c r="L470" s="142" t="s">
        <v>326</v>
      </c>
      <c r="M470" s="142" t="s">
        <v>429</v>
      </c>
      <c r="N470" s="33" t="s">
        <v>368</v>
      </c>
      <c r="O470" s="142" t="s">
        <v>561</v>
      </c>
      <c r="P470" s="142" t="s">
        <v>562</v>
      </c>
      <c r="T470" s="55">
        <f>MAX(J471:M675)</f>
        <v>127.4</v>
      </c>
    </row>
    <row r="471" spans="1:20" x14ac:dyDescent="0.2">
      <c r="B471" s="1">
        <v>0.48958333333333331</v>
      </c>
      <c r="C471" s="41">
        <v>66</v>
      </c>
      <c r="D471" s="41">
        <v>96.7</v>
      </c>
      <c r="E471" s="75">
        <v>0.38</v>
      </c>
      <c r="F471" s="66">
        <v>3</v>
      </c>
      <c r="G471" s="66" t="s">
        <v>130</v>
      </c>
      <c r="H471" s="97">
        <v>29.33</v>
      </c>
      <c r="J471" s="45">
        <v>106.88</v>
      </c>
      <c r="K471" s="45">
        <v>77.36</v>
      </c>
      <c r="L471" s="67">
        <v>98.06</v>
      </c>
      <c r="M471" s="67">
        <v>104.54</v>
      </c>
      <c r="N471" s="67">
        <f t="shared" ref="N471:N476" si="133">AVERAGE(J471:M471)</f>
        <v>96.710000000000008</v>
      </c>
      <c r="O471" s="41">
        <f t="shared" ref="O471:O476" si="134">CONVERT(C471,"F","C")</f>
        <v>18.888888888888889</v>
      </c>
      <c r="P471" s="41">
        <f t="shared" ref="P471:P476" si="135">CONVERT(D471,"F","C")</f>
        <v>35.944444444444443</v>
      </c>
    </row>
    <row r="472" spans="1:20" x14ac:dyDescent="0.2">
      <c r="B472" s="1">
        <v>0.5</v>
      </c>
      <c r="C472" s="41">
        <v>67</v>
      </c>
      <c r="D472" s="41">
        <v>98.4</v>
      </c>
      <c r="E472" s="75">
        <v>0.38</v>
      </c>
      <c r="F472" s="66">
        <v>7</v>
      </c>
      <c r="G472" s="66" t="s">
        <v>130</v>
      </c>
      <c r="H472" s="97">
        <v>29.33</v>
      </c>
      <c r="J472" s="45">
        <v>108.14</v>
      </c>
      <c r="K472" s="45">
        <v>80.42</v>
      </c>
      <c r="L472" s="67">
        <v>98.96</v>
      </c>
      <c r="M472" s="67">
        <v>105.98</v>
      </c>
      <c r="N472" s="67">
        <f t="shared" si="133"/>
        <v>98.375</v>
      </c>
      <c r="O472" s="41">
        <f t="shared" si="134"/>
        <v>19.444444444444443</v>
      </c>
      <c r="P472" s="41">
        <f t="shared" si="135"/>
        <v>36.888888888888893</v>
      </c>
    </row>
    <row r="473" spans="1:20" x14ac:dyDescent="0.2">
      <c r="B473" s="1">
        <v>0.51041666666666663</v>
      </c>
      <c r="C473" s="41">
        <v>68</v>
      </c>
      <c r="D473" s="41">
        <v>101</v>
      </c>
      <c r="E473" s="75">
        <v>0.37</v>
      </c>
      <c r="F473" s="66">
        <v>4</v>
      </c>
      <c r="G473" s="66" t="s">
        <v>201</v>
      </c>
      <c r="H473" s="97">
        <v>29.33</v>
      </c>
      <c r="J473" s="101">
        <v>111</v>
      </c>
      <c r="K473" s="45">
        <v>84.7</v>
      </c>
      <c r="L473" s="45">
        <v>101.5</v>
      </c>
      <c r="M473" s="45">
        <v>108.5</v>
      </c>
      <c r="N473" s="67">
        <f t="shared" si="133"/>
        <v>101.425</v>
      </c>
      <c r="O473" s="41">
        <f t="shared" si="134"/>
        <v>20</v>
      </c>
      <c r="P473" s="41">
        <f t="shared" si="135"/>
        <v>38.333333333333336</v>
      </c>
    </row>
    <row r="474" spans="1:20" x14ac:dyDescent="0.2">
      <c r="B474" s="1">
        <v>0.52083333333333337</v>
      </c>
      <c r="C474" s="41">
        <v>69</v>
      </c>
      <c r="D474" s="41">
        <v>103</v>
      </c>
      <c r="E474" s="75">
        <v>0.36</v>
      </c>
      <c r="F474" s="66">
        <v>2</v>
      </c>
      <c r="G474" s="66" t="s">
        <v>197</v>
      </c>
      <c r="H474" s="97">
        <v>29.32</v>
      </c>
      <c r="J474" s="45">
        <v>113.2</v>
      </c>
      <c r="K474" s="45">
        <v>87.6</v>
      </c>
      <c r="L474" s="45">
        <v>103.5</v>
      </c>
      <c r="M474" s="45">
        <v>109.6</v>
      </c>
      <c r="N474" s="67">
        <f t="shared" si="133"/>
        <v>103.47499999999999</v>
      </c>
      <c r="O474" s="41">
        <f t="shared" si="134"/>
        <v>20.555555555555554</v>
      </c>
      <c r="P474" s="41">
        <f t="shared" si="135"/>
        <v>39.444444444444443</v>
      </c>
    </row>
    <row r="475" spans="1:20" x14ac:dyDescent="0.2">
      <c r="B475" s="1">
        <v>0.53125</v>
      </c>
      <c r="C475" s="41">
        <v>70</v>
      </c>
      <c r="D475" s="41">
        <v>107</v>
      </c>
      <c r="E475" s="75">
        <v>0.37</v>
      </c>
      <c r="F475" s="66">
        <v>2</v>
      </c>
      <c r="G475" s="66" t="s">
        <v>129</v>
      </c>
      <c r="H475" s="97">
        <v>29.31</v>
      </c>
      <c r="I475" s="66"/>
      <c r="J475" s="101">
        <v>115.9</v>
      </c>
      <c r="K475" s="45">
        <v>92.8</v>
      </c>
      <c r="L475" s="45">
        <v>105.6</v>
      </c>
      <c r="M475" s="45">
        <v>111.7</v>
      </c>
      <c r="N475" s="67">
        <f t="shared" si="133"/>
        <v>106.49999999999999</v>
      </c>
      <c r="O475" s="41">
        <f t="shared" si="134"/>
        <v>21.111111111111111</v>
      </c>
      <c r="P475" s="41">
        <f t="shared" si="135"/>
        <v>41.666666666666664</v>
      </c>
    </row>
    <row r="476" spans="1:20" x14ac:dyDescent="0.2">
      <c r="B476" s="1">
        <v>0.54166666666666663</v>
      </c>
      <c r="C476" s="41">
        <v>71</v>
      </c>
      <c r="D476" s="41">
        <v>108</v>
      </c>
      <c r="E476" s="75">
        <v>0.36</v>
      </c>
      <c r="F476" s="66">
        <v>5</v>
      </c>
      <c r="G476" s="66" t="s">
        <v>201</v>
      </c>
      <c r="H476" s="97">
        <v>29.31</v>
      </c>
      <c r="J476" s="101">
        <v>118</v>
      </c>
      <c r="K476" s="45">
        <v>95.4</v>
      </c>
      <c r="L476" s="45">
        <v>107.6</v>
      </c>
      <c r="M476" s="45">
        <v>112.6</v>
      </c>
      <c r="N476" s="67">
        <f t="shared" si="133"/>
        <v>108.4</v>
      </c>
      <c r="O476" s="41">
        <f t="shared" si="134"/>
        <v>21.666666666666668</v>
      </c>
      <c r="P476" s="41">
        <f t="shared" si="135"/>
        <v>42.222222222222221</v>
      </c>
    </row>
    <row r="477" spans="1:20" x14ac:dyDescent="0.2">
      <c r="B477" s="1">
        <v>0.55208333333333304</v>
      </c>
      <c r="C477" s="41">
        <v>73</v>
      </c>
      <c r="D477" s="41">
        <v>111</v>
      </c>
      <c r="E477" s="75">
        <v>0.35</v>
      </c>
      <c r="F477" s="66">
        <v>0</v>
      </c>
      <c r="G477" s="66" t="s">
        <v>202</v>
      </c>
      <c r="H477" s="72">
        <v>29.3</v>
      </c>
      <c r="J477" s="45">
        <v>120.9</v>
      </c>
      <c r="K477" s="45">
        <v>99</v>
      </c>
      <c r="L477" s="45">
        <v>109.9</v>
      </c>
      <c r="M477" s="45">
        <v>115.2</v>
      </c>
      <c r="N477" s="67">
        <f t="shared" ref="N477:N496" si="136">AVERAGE(J477:M477)</f>
        <v>111.25</v>
      </c>
      <c r="O477" s="41">
        <f t="shared" ref="O477:O496" si="137">CONVERT(C477,"F","C")</f>
        <v>22.777777777777779</v>
      </c>
      <c r="P477" s="41">
        <f t="shared" ref="P477:P496" si="138">CONVERT(D477,"F","C")</f>
        <v>43.888888888888886</v>
      </c>
    </row>
    <row r="478" spans="1:20" x14ac:dyDescent="0.2">
      <c r="B478" s="1">
        <v>0.5625</v>
      </c>
      <c r="C478" s="41">
        <v>73</v>
      </c>
      <c r="D478" s="41">
        <v>113</v>
      </c>
      <c r="E478" s="75">
        <v>0.34</v>
      </c>
      <c r="F478" s="41">
        <v>7</v>
      </c>
      <c r="G478" s="66" t="s">
        <v>130</v>
      </c>
      <c r="H478" s="72">
        <v>29.3</v>
      </c>
      <c r="J478" s="45">
        <v>122.4</v>
      </c>
      <c r="K478" s="45">
        <v>101.3</v>
      </c>
      <c r="L478" s="45">
        <v>111.4</v>
      </c>
      <c r="M478" s="45">
        <v>116.2</v>
      </c>
      <c r="N478" s="67">
        <f t="shared" si="136"/>
        <v>112.825</v>
      </c>
      <c r="O478" s="41">
        <f t="shared" si="137"/>
        <v>22.777777777777779</v>
      </c>
      <c r="P478" s="41">
        <f t="shared" si="138"/>
        <v>45</v>
      </c>
    </row>
    <row r="479" spans="1:20" x14ac:dyDescent="0.2">
      <c r="B479" s="1">
        <v>0.57291666666666696</v>
      </c>
      <c r="C479" s="41">
        <v>74</v>
      </c>
      <c r="D479" s="41">
        <v>115</v>
      </c>
      <c r="E479" s="75">
        <v>0.35</v>
      </c>
      <c r="F479" s="41">
        <v>8</v>
      </c>
      <c r="G479" s="66" t="s">
        <v>130</v>
      </c>
      <c r="H479" s="72">
        <v>29.29</v>
      </c>
      <c r="J479" s="45">
        <v>123.6</v>
      </c>
      <c r="K479" s="45">
        <v>104.2</v>
      </c>
      <c r="L479" s="45">
        <v>113.7</v>
      </c>
      <c r="M479" s="45">
        <v>117.5</v>
      </c>
      <c r="N479" s="67">
        <f t="shared" si="136"/>
        <v>114.75</v>
      </c>
      <c r="O479" s="41">
        <f t="shared" si="137"/>
        <v>23.333333333333332</v>
      </c>
      <c r="P479" s="41">
        <f t="shared" si="138"/>
        <v>46.111111111111107</v>
      </c>
    </row>
    <row r="480" spans="1:20" x14ac:dyDescent="0.2">
      <c r="B480" s="1">
        <v>0.58333333333333304</v>
      </c>
      <c r="C480" s="41">
        <v>75</v>
      </c>
      <c r="D480" s="41">
        <v>116</v>
      </c>
      <c r="E480" s="75">
        <v>0.34</v>
      </c>
      <c r="F480" s="41">
        <v>4</v>
      </c>
      <c r="G480" s="66" t="s">
        <v>143</v>
      </c>
      <c r="H480" s="72">
        <v>29.28</v>
      </c>
      <c r="I480" s="26"/>
      <c r="J480" s="45">
        <v>124.5</v>
      </c>
      <c r="K480" s="45">
        <v>106.2</v>
      </c>
      <c r="L480" s="45">
        <v>115.5</v>
      </c>
      <c r="M480" s="45">
        <v>118.6</v>
      </c>
      <c r="N480" s="67">
        <f t="shared" si="136"/>
        <v>116.19999999999999</v>
      </c>
      <c r="O480" s="41">
        <f t="shared" si="137"/>
        <v>23.888888888888889</v>
      </c>
      <c r="P480" s="41">
        <f t="shared" si="138"/>
        <v>46.666666666666664</v>
      </c>
    </row>
    <row r="481" spans="2:16" x14ac:dyDescent="0.2">
      <c r="B481" s="1">
        <v>0.59375</v>
      </c>
      <c r="C481" s="41">
        <v>76</v>
      </c>
      <c r="D481" s="41">
        <v>118</v>
      </c>
      <c r="E481" s="75">
        <v>0.34</v>
      </c>
      <c r="F481" s="41">
        <v>2</v>
      </c>
      <c r="G481" s="66" t="s">
        <v>143</v>
      </c>
      <c r="H481" s="72">
        <v>29.27</v>
      </c>
      <c r="J481" s="45">
        <v>126</v>
      </c>
      <c r="K481" s="45">
        <v>108.9</v>
      </c>
      <c r="L481" s="45">
        <v>117.3</v>
      </c>
      <c r="M481" s="45">
        <v>120</v>
      </c>
      <c r="N481" s="67">
        <f t="shared" si="136"/>
        <v>118.05</v>
      </c>
      <c r="O481" s="41">
        <f t="shared" si="137"/>
        <v>24.444444444444443</v>
      </c>
      <c r="P481" s="41">
        <f t="shared" si="138"/>
        <v>47.777777777777779</v>
      </c>
    </row>
    <row r="482" spans="2:16" x14ac:dyDescent="0.2">
      <c r="B482" s="1">
        <v>0.60416666666666596</v>
      </c>
      <c r="C482" s="41">
        <v>76</v>
      </c>
      <c r="D482" s="41">
        <v>119</v>
      </c>
      <c r="E482" s="75">
        <v>0.34</v>
      </c>
      <c r="F482" s="41">
        <v>2</v>
      </c>
      <c r="G482" s="66" t="s">
        <v>130</v>
      </c>
      <c r="H482" s="72">
        <v>29.26</v>
      </c>
      <c r="I482" s="26"/>
      <c r="J482" s="67">
        <v>127.4</v>
      </c>
      <c r="K482" s="45">
        <v>110.7</v>
      </c>
      <c r="L482" s="45">
        <v>118.6</v>
      </c>
      <c r="M482" s="45">
        <v>120.7</v>
      </c>
      <c r="N482" s="67">
        <f t="shared" si="136"/>
        <v>119.35000000000001</v>
      </c>
      <c r="O482" s="41">
        <f t="shared" si="137"/>
        <v>24.444444444444443</v>
      </c>
      <c r="P482" s="41">
        <f t="shared" si="138"/>
        <v>48.333333333333329</v>
      </c>
    </row>
    <row r="483" spans="2:16" x14ac:dyDescent="0.2">
      <c r="B483" s="1">
        <v>0.61458333333333304</v>
      </c>
      <c r="C483" s="41">
        <v>76</v>
      </c>
      <c r="D483" s="41">
        <v>118</v>
      </c>
      <c r="E483" s="75">
        <v>0.36</v>
      </c>
      <c r="F483" s="41">
        <v>2</v>
      </c>
      <c r="G483" s="66" t="s">
        <v>129</v>
      </c>
      <c r="H483" s="72">
        <v>29.25</v>
      </c>
      <c r="J483" s="45">
        <v>124.7</v>
      </c>
      <c r="K483" s="45">
        <v>110.5</v>
      </c>
      <c r="L483" s="45">
        <v>117</v>
      </c>
      <c r="M483" s="45">
        <v>119.5</v>
      </c>
      <c r="N483" s="67">
        <f t="shared" si="136"/>
        <v>117.925</v>
      </c>
      <c r="O483" s="41">
        <f t="shared" si="137"/>
        <v>24.444444444444443</v>
      </c>
      <c r="P483" s="41">
        <f t="shared" si="138"/>
        <v>47.777777777777779</v>
      </c>
    </row>
    <row r="484" spans="2:16" x14ac:dyDescent="0.2">
      <c r="B484" s="1">
        <v>0.625</v>
      </c>
      <c r="C484" s="41">
        <v>77</v>
      </c>
      <c r="D484" s="41">
        <v>119</v>
      </c>
      <c r="E484" s="75">
        <v>0.35</v>
      </c>
      <c r="F484" s="68">
        <v>4</v>
      </c>
      <c r="G484" s="66" t="s">
        <v>201</v>
      </c>
      <c r="H484" s="72">
        <v>29.24</v>
      </c>
      <c r="I484" s="26"/>
      <c r="J484" s="67">
        <v>125.8</v>
      </c>
      <c r="K484" s="45">
        <v>112.1</v>
      </c>
      <c r="L484" s="45">
        <v>118.8</v>
      </c>
      <c r="M484" s="45">
        <v>119.8</v>
      </c>
      <c r="N484" s="67">
        <f t="shared" si="136"/>
        <v>119.125</v>
      </c>
      <c r="O484" s="41">
        <f t="shared" si="137"/>
        <v>25</v>
      </c>
      <c r="P484" s="41">
        <f t="shared" si="138"/>
        <v>48.333333333333329</v>
      </c>
    </row>
    <row r="485" spans="2:16" x14ac:dyDescent="0.2">
      <c r="B485" s="1">
        <v>0.63541666666666596</v>
      </c>
      <c r="C485" s="41">
        <v>78</v>
      </c>
      <c r="D485" s="41">
        <v>120</v>
      </c>
      <c r="E485" s="75">
        <v>0.34</v>
      </c>
      <c r="F485" s="68">
        <v>2</v>
      </c>
      <c r="G485" s="66" t="s">
        <v>201</v>
      </c>
      <c r="H485" s="72">
        <v>29.23</v>
      </c>
      <c r="I485" s="26"/>
      <c r="J485" s="67">
        <v>125.8</v>
      </c>
      <c r="K485" s="45">
        <v>113.2</v>
      </c>
      <c r="L485" s="45">
        <v>119.3</v>
      </c>
      <c r="M485" s="45">
        <v>120.2</v>
      </c>
      <c r="N485" s="67">
        <f t="shared" si="136"/>
        <v>119.625</v>
      </c>
      <c r="O485" s="41">
        <f t="shared" si="137"/>
        <v>25.555555555555554</v>
      </c>
      <c r="P485" s="41">
        <f t="shared" si="138"/>
        <v>48.888888888888886</v>
      </c>
    </row>
    <row r="486" spans="2:16" x14ac:dyDescent="0.2">
      <c r="B486" s="1">
        <v>0.64583333333333304</v>
      </c>
      <c r="C486" s="41">
        <v>78</v>
      </c>
      <c r="D486" s="41">
        <v>120</v>
      </c>
      <c r="E486" s="75">
        <v>0.34</v>
      </c>
      <c r="F486" s="68">
        <v>3</v>
      </c>
      <c r="G486" s="66" t="s">
        <v>130</v>
      </c>
      <c r="H486" s="72">
        <v>29.22</v>
      </c>
      <c r="J486" s="67">
        <v>126.5</v>
      </c>
      <c r="K486" s="45">
        <v>115</v>
      </c>
      <c r="L486" s="45">
        <v>119.8</v>
      </c>
      <c r="M486" s="45">
        <v>118.9</v>
      </c>
      <c r="N486" s="67">
        <f t="shared" si="136"/>
        <v>120.05000000000001</v>
      </c>
      <c r="O486" s="41">
        <f t="shared" si="137"/>
        <v>25.555555555555554</v>
      </c>
      <c r="P486" s="41">
        <f t="shared" si="138"/>
        <v>48.888888888888886</v>
      </c>
    </row>
    <row r="487" spans="2:16" x14ac:dyDescent="0.2">
      <c r="B487" s="1">
        <v>0.65625</v>
      </c>
      <c r="C487" s="41">
        <v>79</v>
      </c>
      <c r="D487" s="41">
        <v>121</v>
      </c>
      <c r="E487" s="75">
        <v>0.33</v>
      </c>
      <c r="F487" s="68">
        <v>2</v>
      </c>
      <c r="G487" s="66" t="s">
        <v>43</v>
      </c>
      <c r="H487" s="72">
        <v>29.21</v>
      </c>
      <c r="I487" s="26"/>
      <c r="J487" s="67">
        <v>127</v>
      </c>
      <c r="K487" s="45">
        <v>115.7</v>
      </c>
      <c r="L487" s="45">
        <v>120.6</v>
      </c>
      <c r="M487" s="45">
        <v>118.9</v>
      </c>
      <c r="N487" s="67">
        <f t="shared" si="136"/>
        <v>120.54999999999998</v>
      </c>
      <c r="O487" s="41">
        <f t="shared" si="137"/>
        <v>26.111111111111111</v>
      </c>
      <c r="P487" s="41">
        <f t="shared" si="138"/>
        <v>49.444444444444443</v>
      </c>
    </row>
    <row r="488" spans="2:16" x14ac:dyDescent="0.2">
      <c r="B488" s="1">
        <v>0.66666666666666596</v>
      </c>
      <c r="C488" s="41">
        <v>81</v>
      </c>
      <c r="D488" s="41">
        <v>120</v>
      </c>
      <c r="E488" s="75">
        <v>0.32</v>
      </c>
      <c r="F488" s="68">
        <v>2</v>
      </c>
      <c r="G488" s="66" t="s">
        <v>143</v>
      </c>
      <c r="H488" s="72">
        <v>29.21</v>
      </c>
      <c r="I488" s="26"/>
      <c r="J488" s="67">
        <v>126.5</v>
      </c>
      <c r="K488" s="45">
        <v>115.7</v>
      </c>
      <c r="L488" s="45">
        <v>121.1</v>
      </c>
      <c r="M488" s="45">
        <v>117.1</v>
      </c>
      <c r="N488" s="67">
        <f t="shared" si="136"/>
        <v>120.1</v>
      </c>
      <c r="O488" s="41">
        <f t="shared" si="137"/>
        <v>27.222222222222221</v>
      </c>
      <c r="P488" s="41">
        <f t="shared" si="138"/>
        <v>48.888888888888886</v>
      </c>
    </row>
    <row r="489" spans="2:16" x14ac:dyDescent="0.2">
      <c r="B489" s="1">
        <v>0.67708333333333304</v>
      </c>
      <c r="C489" s="41">
        <v>80</v>
      </c>
      <c r="D489" s="41">
        <v>118</v>
      </c>
      <c r="E489" s="75">
        <v>0.33</v>
      </c>
      <c r="F489" s="68">
        <v>0</v>
      </c>
      <c r="G489" s="66" t="s">
        <v>130</v>
      </c>
      <c r="H489" s="72">
        <v>29.19</v>
      </c>
      <c r="J489" s="67">
        <v>125.4</v>
      </c>
      <c r="K489" s="45">
        <v>115.9</v>
      </c>
      <c r="L489" s="45">
        <v>120.2</v>
      </c>
      <c r="M489" s="45">
        <v>111</v>
      </c>
      <c r="N489" s="67">
        <f t="shared" si="136"/>
        <v>118.125</v>
      </c>
      <c r="O489" s="41">
        <f t="shared" si="137"/>
        <v>26.666666666666664</v>
      </c>
      <c r="P489" s="41">
        <f t="shared" si="138"/>
        <v>47.777777777777779</v>
      </c>
    </row>
    <row r="490" spans="2:16" x14ac:dyDescent="0.2">
      <c r="B490" s="1">
        <v>0.687499999999999</v>
      </c>
      <c r="C490" s="41">
        <v>81</v>
      </c>
      <c r="D490" s="41">
        <v>118</v>
      </c>
      <c r="E490" s="75">
        <v>0.33</v>
      </c>
      <c r="F490" s="68">
        <v>3</v>
      </c>
      <c r="G490" s="66" t="s">
        <v>180</v>
      </c>
      <c r="H490" s="72">
        <v>29.18</v>
      </c>
      <c r="I490" s="26"/>
      <c r="J490" s="67">
        <v>124.3</v>
      </c>
      <c r="K490" s="45">
        <v>116.2</v>
      </c>
      <c r="L490" s="45">
        <v>120.2</v>
      </c>
      <c r="M490" s="45">
        <v>113</v>
      </c>
      <c r="N490" s="67">
        <f t="shared" si="136"/>
        <v>118.425</v>
      </c>
      <c r="O490" s="41">
        <f t="shared" si="137"/>
        <v>27.222222222222221</v>
      </c>
      <c r="P490" s="41">
        <f t="shared" si="138"/>
        <v>47.777777777777779</v>
      </c>
    </row>
    <row r="491" spans="2:16" x14ac:dyDescent="0.2">
      <c r="B491" s="1">
        <v>0.69791666666666596</v>
      </c>
      <c r="C491" s="3">
        <v>81</v>
      </c>
      <c r="D491" s="41">
        <v>118</v>
      </c>
      <c r="E491" s="75">
        <v>0.32</v>
      </c>
      <c r="F491" s="68">
        <v>1</v>
      </c>
      <c r="G491" s="66" t="s">
        <v>35</v>
      </c>
      <c r="H491" s="72">
        <v>29.17</v>
      </c>
      <c r="I491" s="45"/>
      <c r="J491" s="45">
        <v>123.6</v>
      </c>
      <c r="K491" s="45">
        <v>116.2</v>
      </c>
      <c r="L491" s="45">
        <v>120</v>
      </c>
      <c r="M491" s="45">
        <v>113.5</v>
      </c>
      <c r="N491" s="67">
        <f t="shared" si="136"/>
        <v>118.325</v>
      </c>
      <c r="O491" s="41">
        <f t="shared" si="137"/>
        <v>27.222222222222221</v>
      </c>
      <c r="P491" s="41">
        <f t="shared" si="138"/>
        <v>47.777777777777779</v>
      </c>
    </row>
    <row r="492" spans="2:16" x14ac:dyDescent="0.2">
      <c r="B492" s="1">
        <v>0.70833333333333304</v>
      </c>
      <c r="C492" s="3">
        <v>80</v>
      </c>
      <c r="D492" s="41">
        <v>116</v>
      </c>
      <c r="E492" s="75">
        <v>0.33</v>
      </c>
      <c r="F492" s="68">
        <v>4</v>
      </c>
      <c r="G492" s="66" t="s">
        <v>201</v>
      </c>
      <c r="H492" s="72">
        <v>29.17</v>
      </c>
      <c r="I492" s="45"/>
      <c r="J492" s="45">
        <v>117</v>
      </c>
      <c r="K492" s="45">
        <v>115.5</v>
      </c>
      <c r="L492" s="45">
        <v>118.4</v>
      </c>
      <c r="M492" s="45">
        <v>111.9</v>
      </c>
      <c r="N492" s="67">
        <f t="shared" si="136"/>
        <v>115.69999999999999</v>
      </c>
      <c r="O492" s="41">
        <f t="shared" si="137"/>
        <v>26.666666666666664</v>
      </c>
      <c r="P492" s="41">
        <f t="shared" si="138"/>
        <v>46.666666666666664</v>
      </c>
    </row>
    <row r="493" spans="2:16" x14ac:dyDescent="0.2">
      <c r="B493" s="1">
        <v>0.718749999999999</v>
      </c>
      <c r="C493" s="3">
        <v>82</v>
      </c>
      <c r="D493" s="41">
        <v>113</v>
      </c>
      <c r="E493" s="75">
        <v>0.32</v>
      </c>
      <c r="F493" s="68">
        <v>4</v>
      </c>
      <c r="G493" s="66" t="s">
        <v>129</v>
      </c>
      <c r="H493" s="72">
        <v>29.17</v>
      </c>
      <c r="I493" s="45"/>
      <c r="J493" s="45">
        <v>108.5</v>
      </c>
      <c r="K493" s="45">
        <v>115.5</v>
      </c>
      <c r="L493" s="45">
        <v>117.5</v>
      </c>
      <c r="M493" s="45">
        <v>110.8</v>
      </c>
      <c r="N493" s="67">
        <f t="shared" si="136"/>
        <v>113.075</v>
      </c>
      <c r="O493" s="41">
        <f t="shared" si="137"/>
        <v>27.777777777777779</v>
      </c>
      <c r="P493" s="41">
        <f t="shared" si="138"/>
        <v>45</v>
      </c>
    </row>
    <row r="494" spans="2:16" x14ac:dyDescent="0.2">
      <c r="B494" s="1">
        <v>0.72916666666666596</v>
      </c>
      <c r="C494" s="3">
        <v>80</v>
      </c>
      <c r="D494" s="41">
        <v>111</v>
      </c>
      <c r="E494" s="75">
        <v>0.33</v>
      </c>
      <c r="F494" s="68">
        <v>1</v>
      </c>
      <c r="G494" s="66" t="s">
        <v>130</v>
      </c>
      <c r="H494" s="72">
        <v>29.17</v>
      </c>
      <c r="I494" s="45"/>
      <c r="J494" s="45">
        <v>103.5</v>
      </c>
      <c r="K494" s="45">
        <v>114.6</v>
      </c>
      <c r="L494" s="45">
        <v>116.2</v>
      </c>
      <c r="M494" s="45">
        <v>110.3</v>
      </c>
      <c r="N494" s="67">
        <f t="shared" si="136"/>
        <v>111.15</v>
      </c>
      <c r="O494" s="41">
        <f t="shared" si="137"/>
        <v>26.666666666666664</v>
      </c>
      <c r="P494" s="41">
        <f t="shared" si="138"/>
        <v>43.888888888888886</v>
      </c>
    </row>
    <row r="495" spans="2:16" x14ac:dyDescent="0.2">
      <c r="B495" s="1">
        <v>0.73958333333333304</v>
      </c>
      <c r="C495" s="3">
        <v>82</v>
      </c>
      <c r="D495" s="41">
        <v>109</v>
      </c>
      <c r="E495" s="75">
        <v>0.32</v>
      </c>
      <c r="F495" s="68">
        <v>9</v>
      </c>
      <c r="G495" s="66" t="s">
        <v>130</v>
      </c>
      <c r="H495" s="72">
        <v>29.16</v>
      </c>
      <c r="I495" s="45"/>
      <c r="J495" s="45">
        <v>99.7</v>
      </c>
      <c r="K495" s="45">
        <v>112.5</v>
      </c>
      <c r="L495" s="45">
        <v>114.6</v>
      </c>
      <c r="M495" s="45">
        <v>108</v>
      </c>
      <c r="N495" s="67">
        <f t="shared" si="136"/>
        <v>108.69999999999999</v>
      </c>
      <c r="O495" s="41">
        <f t="shared" si="137"/>
        <v>27.777777777777779</v>
      </c>
      <c r="P495" s="41">
        <f t="shared" si="138"/>
        <v>42.777777777777779</v>
      </c>
    </row>
    <row r="496" spans="2:16" x14ac:dyDescent="0.2">
      <c r="B496" s="1">
        <v>0.749999999999999</v>
      </c>
      <c r="C496" s="3">
        <v>82</v>
      </c>
      <c r="D496" s="41">
        <v>107</v>
      </c>
      <c r="E496" s="75">
        <v>0.33</v>
      </c>
      <c r="F496" s="68">
        <v>2</v>
      </c>
      <c r="G496" s="66" t="s">
        <v>208</v>
      </c>
      <c r="H496" s="72">
        <v>29.16</v>
      </c>
      <c r="I496" s="26"/>
      <c r="J496" s="45">
        <v>97</v>
      </c>
      <c r="K496" s="45">
        <v>111.2</v>
      </c>
      <c r="L496" s="45">
        <v>113.4</v>
      </c>
      <c r="M496" s="45">
        <v>106.3</v>
      </c>
      <c r="N496" s="67">
        <f t="shared" si="136"/>
        <v>106.97500000000001</v>
      </c>
      <c r="O496" s="41">
        <f t="shared" si="137"/>
        <v>27.777777777777779</v>
      </c>
      <c r="P496" s="41">
        <f t="shared" si="138"/>
        <v>41.666666666666664</v>
      </c>
    </row>
    <row r="497" spans="1:16" x14ac:dyDescent="0.2">
      <c r="N497" s="67"/>
      <c r="O497" s="41"/>
      <c r="P497" s="41"/>
    </row>
    <row r="498" spans="1:16" x14ac:dyDescent="0.2">
      <c r="A498" s="21">
        <v>46155</v>
      </c>
      <c r="B498" s="6" t="s">
        <v>2</v>
      </c>
      <c r="C498" s="6" t="s">
        <v>0</v>
      </c>
      <c r="D498" s="87" t="s">
        <v>1</v>
      </c>
      <c r="E498" s="100" t="s">
        <v>156</v>
      </c>
      <c r="F498" s="6" t="s">
        <v>32</v>
      </c>
      <c r="G498" s="6" t="s">
        <v>217</v>
      </c>
      <c r="H498" s="33" t="s">
        <v>157</v>
      </c>
      <c r="I498" s="44"/>
      <c r="J498" s="142" t="s">
        <v>324</v>
      </c>
      <c r="K498" s="142" t="s">
        <v>428</v>
      </c>
      <c r="L498" s="142" t="s">
        <v>326</v>
      </c>
      <c r="M498" s="142" t="s">
        <v>429</v>
      </c>
      <c r="N498" s="33" t="s">
        <v>368</v>
      </c>
      <c r="O498" s="142" t="s">
        <v>561</v>
      </c>
      <c r="P498" s="142" t="s">
        <v>562</v>
      </c>
    </row>
    <row r="499" spans="1:16" x14ac:dyDescent="0.2">
      <c r="B499" s="1">
        <v>0.48958333333333331</v>
      </c>
      <c r="C499" s="41">
        <v>69</v>
      </c>
      <c r="D499" s="41">
        <v>96</v>
      </c>
      <c r="E499" s="75">
        <v>0.46</v>
      </c>
      <c r="F499" s="66">
        <v>3</v>
      </c>
      <c r="G499" s="66" t="s">
        <v>180</v>
      </c>
      <c r="H499" s="97">
        <v>29.12</v>
      </c>
      <c r="J499" s="45">
        <v>108.7</v>
      </c>
      <c r="K499" s="45">
        <v>76.5</v>
      </c>
      <c r="L499" s="67">
        <v>93.4</v>
      </c>
      <c r="M499" s="67">
        <v>103.8</v>
      </c>
      <c r="N499" s="67">
        <f t="shared" ref="N499:N503" si="139">AVERAGE(J499:M499)</f>
        <v>95.600000000000009</v>
      </c>
      <c r="O499" s="41">
        <f t="shared" ref="O499:O503" si="140">CONVERT(C499,"F","C")</f>
        <v>20.555555555555554</v>
      </c>
      <c r="P499" s="41">
        <f t="shared" ref="P499:P503" si="141">CONVERT(D499,"F","C")</f>
        <v>35.555555555555557</v>
      </c>
    </row>
    <row r="500" spans="1:16" x14ac:dyDescent="0.2">
      <c r="B500" s="1">
        <v>0.5</v>
      </c>
      <c r="C500" s="41">
        <v>69</v>
      </c>
      <c r="D500" s="41">
        <v>96</v>
      </c>
      <c r="E500" s="75">
        <v>0.46</v>
      </c>
      <c r="F500" s="66">
        <v>2</v>
      </c>
      <c r="G500" s="66" t="s">
        <v>180</v>
      </c>
      <c r="H500" s="97">
        <v>29.12</v>
      </c>
      <c r="J500" s="45">
        <v>108.7</v>
      </c>
      <c r="K500" s="45">
        <v>79.2</v>
      </c>
      <c r="L500" s="67">
        <v>91.9</v>
      </c>
      <c r="M500" s="67">
        <v>101.8</v>
      </c>
      <c r="N500" s="67">
        <f t="shared" si="139"/>
        <v>95.4</v>
      </c>
      <c r="O500" s="41">
        <f t="shared" si="140"/>
        <v>20.555555555555554</v>
      </c>
      <c r="P500" s="41">
        <f t="shared" si="141"/>
        <v>35.555555555555557</v>
      </c>
    </row>
    <row r="501" spans="1:16" x14ac:dyDescent="0.2">
      <c r="B501" s="1">
        <v>0.51041666666666663</v>
      </c>
      <c r="C501" s="41">
        <v>68</v>
      </c>
      <c r="D501" s="41">
        <v>93</v>
      </c>
      <c r="E501" s="75">
        <v>0.47</v>
      </c>
      <c r="F501" s="66">
        <v>3</v>
      </c>
      <c r="G501" s="66" t="s">
        <v>180</v>
      </c>
      <c r="H501" s="97">
        <v>29.12</v>
      </c>
      <c r="J501" s="101">
        <v>103.3</v>
      </c>
      <c r="K501" s="45">
        <v>78.599999999999994</v>
      </c>
      <c r="L501" s="45">
        <v>90.3</v>
      </c>
      <c r="M501" s="45">
        <v>99.3</v>
      </c>
      <c r="N501" s="67">
        <f t="shared" si="139"/>
        <v>92.875</v>
      </c>
      <c r="O501" s="41">
        <f t="shared" si="140"/>
        <v>20</v>
      </c>
      <c r="P501" s="41">
        <f t="shared" si="141"/>
        <v>33.888888888888886</v>
      </c>
    </row>
    <row r="502" spans="1:16" x14ac:dyDescent="0.2">
      <c r="B502" s="1">
        <v>0.52083333333333337</v>
      </c>
      <c r="C502" s="41">
        <v>68</v>
      </c>
      <c r="D502" s="41">
        <v>91</v>
      </c>
      <c r="E502" s="75">
        <v>0.47</v>
      </c>
      <c r="F502" s="66">
        <v>2</v>
      </c>
      <c r="G502" s="66" t="s">
        <v>35</v>
      </c>
      <c r="H502" s="97">
        <v>29.13</v>
      </c>
      <c r="J502" s="45">
        <v>98.2</v>
      </c>
      <c r="K502" s="45">
        <v>79.2</v>
      </c>
      <c r="L502" s="45">
        <v>89.8</v>
      </c>
      <c r="M502" s="45">
        <v>97.7</v>
      </c>
      <c r="N502" s="67">
        <f t="shared" si="139"/>
        <v>91.224999999999994</v>
      </c>
      <c r="O502" s="41">
        <f t="shared" si="140"/>
        <v>20</v>
      </c>
      <c r="P502" s="41">
        <f t="shared" si="141"/>
        <v>32.777777777777779</v>
      </c>
    </row>
    <row r="503" spans="1:16" x14ac:dyDescent="0.2">
      <c r="B503" s="1">
        <v>0.53125</v>
      </c>
      <c r="C503" s="41">
        <v>68</v>
      </c>
      <c r="D503" s="41">
        <v>93</v>
      </c>
      <c r="E503" s="75">
        <v>0.47</v>
      </c>
      <c r="F503" s="66">
        <v>3</v>
      </c>
      <c r="G503" s="66" t="s">
        <v>180</v>
      </c>
      <c r="H503" s="97">
        <v>29.13</v>
      </c>
      <c r="I503" s="66"/>
      <c r="J503" s="101">
        <v>100.6</v>
      </c>
      <c r="K503" s="45">
        <v>81.900000000000006</v>
      </c>
      <c r="L503" s="45">
        <v>91</v>
      </c>
      <c r="M503" s="45">
        <v>100</v>
      </c>
      <c r="N503" s="67">
        <f t="shared" si="139"/>
        <v>93.375</v>
      </c>
      <c r="O503" s="41">
        <f t="shared" si="140"/>
        <v>20</v>
      </c>
      <c r="P503" s="41">
        <f t="shared" si="141"/>
        <v>33.888888888888886</v>
      </c>
    </row>
    <row r="504" spans="1:16" x14ac:dyDescent="0.2">
      <c r="B504" s="1">
        <v>0.54166666666666663</v>
      </c>
      <c r="C504" s="41">
        <v>66</v>
      </c>
      <c r="D504" s="41">
        <v>95</v>
      </c>
      <c r="E504" s="75">
        <v>0.54</v>
      </c>
      <c r="F504" s="66">
        <v>5</v>
      </c>
      <c r="G504" s="66" t="s">
        <v>37</v>
      </c>
      <c r="H504" s="97">
        <v>29.13</v>
      </c>
      <c r="J504" s="101">
        <v>101.7</v>
      </c>
      <c r="K504" s="45">
        <v>84.7</v>
      </c>
      <c r="L504" s="45">
        <v>93</v>
      </c>
      <c r="M504" s="45">
        <v>101.1</v>
      </c>
      <c r="N504" s="67">
        <f t="shared" ref="N504:N524" si="142">AVERAGE(J504:M504)</f>
        <v>95.125</v>
      </c>
      <c r="O504" s="41">
        <f t="shared" ref="O504:O524" si="143">CONVERT(C504,"F","C")</f>
        <v>18.888888888888889</v>
      </c>
      <c r="P504" s="41">
        <f t="shared" ref="P504:P524" si="144">CONVERT(D504,"F","C")</f>
        <v>35</v>
      </c>
    </row>
    <row r="505" spans="1:16" x14ac:dyDescent="0.2">
      <c r="B505" s="1">
        <v>0.55208333333333304</v>
      </c>
      <c r="C505" s="41">
        <v>65</v>
      </c>
      <c r="D505" s="41">
        <v>90</v>
      </c>
      <c r="E505" s="75">
        <v>0.54</v>
      </c>
      <c r="F505" s="66">
        <v>8</v>
      </c>
      <c r="G505" s="66" t="s">
        <v>190</v>
      </c>
      <c r="H505" s="72">
        <v>29.14</v>
      </c>
      <c r="J505" s="45">
        <v>95.7</v>
      </c>
      <c r="K505" s="45">
        <v>81.3</v>
      </c>
      <c r="L505" s="45">
        <v>89.4</v>
      </c>
      <c r="M505" s="45">
        <v>95.5</v>
      </c>
      <c r="N505" s="67">
        <f t="shared" si="142"/>
        <v>90.474999999999994</v>
      </c>
      <c r="O505" s="41">
        <f t="shared" si="143"/>
        <v>18.333333333333332</v>
      </c>
      <c r="P505" s="41">
        <f t="shared" si="144"/>
        <v>32.222222222222221</v>
      </c>
    </row>
    <row r="506" spans="1:16" x14ac:dyDescent="0.2">
      <c r="B506" s="1">
        <v>0.5625</v>
      </c>
      <c r="C506" s="41">
        <v>66</v>
      </c>
      <c r="D506" s="41">
        <v>90</v>
      </c>
      <c r="E506" s="75">
        <v>0.53</v>
      </c>
      <c r="F506" s="41">
        <v>6</v>
      </c>
      <c r="G506" s="66" t="s">
        <v>34</v>
      </c>
      <c r="H506" s="72">
        <v>29.15</v>
      </c>
      <c r="J506" s="45">
        <v>96.6</v>
      </c>
      <c r="K506" s="45">
        <v>80.599999999999994</v>
      </c>
      <c r="L506" s="45">
        <v>88.5</v>
      </c>
      <c r="M506" s="45">
        <v>95.7</v>
      </c>
      <c r="N506" s="67">
        <f t="shared" si="142"/>
        <v>90.35</v>
      </c>
      <c r="O506" s="41">
        <f t="shared" si="143"/>
        <v>18.888888888888889</v>
      </c>
      <c r="P506" s="41">
        <f t="shared" si="144"/>
        <v>32.222222222222221</v>
      </c>
    </row>
    <row r="507" spans="1:16" x14ac:dyDescent="0.2">
      <c r="B507" s="1">
        <v>0.57291666666666696</v>
      </c>
      <c r="C507" s="41">
        <v>65</v>
      </c>
      <c r="D507" s="41">
        <v>95</v>
      </c>
      <c r="E507" s="75">
        <v>0.54</v>
      </c>
      <c r="F507" s="41">
        <v>10</v>
      </c>
      <c r="G507" s="66" t="s">
        <v>34</v>
      </c>
      <c r="H507" s="72">
        <v>29.15</v>
      </c>
      <c r="J507" s="45">
        <v>99.3</v>
      </c>
      <c r="K507" s="45">
        <v>85.8</v>
      </c>
      <c r="L507" s="45">
        <v>93.9</v>
      </c>
      <c r="M507" s="45">
        <v>99</v>
      </c>
      <c r="N507" s="67">
        <f t="shared" si="142"/>
        <v>94.5</v>
      </c>
      <c r="O507" s="41">
        <f t="shared" si="143"/>
        <v>18.333333333333332</v>
      </c>
      <c r="P507" s="41">
        <f t="shared" si="144"/>
        <v>35</v>
      </c>
    </row>
    <row r="508" spans="1:16" x14ac:dyDescent="0.2">
      <c r="B508" s="1">
        <v>0.58333333333333304</v>
      </c>
      <c r="C508" s="41">
        <v>65</v>
      </c>
      <c r="D508" s="41">
        <v>98</v>
      </c>
      <c r="E508" s="75">
        <v>0.54</v>
      </c>
      <c r="F508" s="41">
        <v>8</v>
      </c>
      <c r="G508" s="66" t="s">
        <v>190</v>
      </c>
      <c r="H508" s="72">
        <v>29.15</v>
      </c>
      <c r="I508" s="26"/>
      <c r="J508" s="45">
        <v>105.4</v>
      </c>
      <c r="K508" s="45">
        <v>89.4</v>
      </c>
      <c r="L508" s="45">
        <v>95</v>
      </c>
      <c r="M508" s="45">
        <v>102.2</v>
      </c>
      <c r="N508" s="67">
        <f t="shared" si="142"/>
        <v>98</v>
      </c>
      <c r="O508" s="41">
        <f t="shared" si="143"/>
        <v>18.333333333333332</v>
      </c>
      <c r="P508" s="41">
        <f t="shared" si="144"/>
        <v>36.666666666666664</v>
      </c>
    </row>
    <row r="509" spans="1:16" x14ac:dyDescent="0.2">
      <c r="B509" s="1">
        <v>0.59375</v>
      </c>
      <c r="C509" s="41">
        <v>66</v>
      </c>
      <c r="D509" s="41">
        <v>100</v>
      </c>
      <c r="E509" s="75">
        <v>0.51</v>
      </c>
      <c r="F509" s="41">
        <v>2</v>
      </c>
      <c r="G509" s="66" t="s">
        <v>37</v>
      </c>
      <c r="H509" s="72">
        <v>29.15</v>
      </c>
      <c r="J509" s="45">
        <v>111.4</v>
      </c>
      <c r="K509" s="45">
        <v>90</v>
      </c>
      <c r="L509" s="45">
        <v>92.7</v>
      </c>
      <c r="M509" s="45">
        <v>105.4</v>
      </c>
      <c r="N509" s="67">
        <f t="shared" si="142"/>
        <v>99.875</v>
      </c>
      <c r="O509" s="41">
        <f t="shared" si="143"/>
        <v>18.888888888888889</v>
      </c>
      <c r="P509" s="41">
        <f t="shared" si="144"/>
        <v>37.777777777777779</v>
      </c>
    </row>
    <row r="510" spans="1:16" x14ac:dyDescent="0.2">
      <c r="B510" s="1">
        <v>0.60416666666666596</v>
      </c>
      <c r="C510" s="41">
        <v>64</v>
      </c>
      <c r="D510" s="41">
        <v>97</v>
      </c>
      <c r="E510" s="75">
        <v>0.53</v>
      </c>
      <c r="F510" s="41">
        <v>5</v>
      </c>
      <c r="G510" s="66" t="s">
        <v>37</v>
      </c>
      <c r="H510" s="72">
        <v>29.16</v>
      </c>
      <c r="I510" s="26"/>
      <c r="J510" s="67">
        <v>105.3</v>
      </c>
      <c r="K510" s="45">
        <v>87.4</v>
      </c>
      <c r="L510" s="45">
        <v>91.4</v>
      </c>
      <c r="M510" s="45">
        <v>102.4</v>
      </c>
      <c r="N510" s="67">
        <f t="shared" si="142"/>
        <v>96.625</v>
      </c>
      <c r="O510" s="41">
        <f t="shared" si="143"/>
        <v>17.777777777777779</v>
      </c>
      <c r="P510" s="41">
        <f t="shared" si="144"/>
        <v>36.111111111111107</v>
      </c>
    </row>
    <row r="511" spans="1:16" x14ac:dyDescent="0.2">
      <c r="B511" s="1">
        <v>0.61458333333333304</v>
      </c>
      <c r="C511" s="41">
        <v>64</v>
      </c>
      <c r="D511" s="41">
        <v>94</v>
      </c>
      <c r="E511" s="75">
        <v>0.54</v>
      </c>
      <c r="F511" s="41">
        <v>5</v>
      </c>
      <c r="G511" s="66" t="s">
        <v>34</v>
      </c>
      <c r="H511" s="72">
        <v>29.16</v>
      </c>
      <c r="J511" s="45">
        <v>100.4</v>
      </c>
      <c r="K511" s="45">
        <v>85.6</v>
      </c>
      <c r="L511" s="45">
        <v>89.4</v>
      </c>
      <c r="M511" s="45">
        <v>99.7</v>
      </c>
      <c r="N511" s="67">
        <f t="shared" si="142"/>
        <v>93.774999999999991</v>
      </c>
      <c r="O511" s="41">
        <f t="shared" si="143"/>
        <v>17.777777777777779</v>
      </c>
      <c r="P511" s="41">
        <f t="shared" si="144"/>
        <v>34.444444444444443</v>
      </c>
    </row>
    <row r="512" spans="1:16" x14ac:dyDescent="0.2">
      <c r="B512" s="1">
        <v>0.625</v>
      </c>
      <c r="C512" s="41">
        <v>64</v>
      </c>
      <c r="D512" s="41">
        <v>92</v>
      </c>
      <c r="E512" s="75">
        <v>0.53</v>
      </c>
      <c r="F512" s="68">
        <v>1</v>
      </c>
      <c r="G512" s="66" t="s">
        <v>35</v>
      </c>
      <c r="H512" s="72">
        <v>29.16</v>
      </c>
      <c r="I512" s="26"/>
      <c r="J512" s="67">
        <v>97.2</v>
      </c>
      <c r="K512" s="45">
        <v>84.7</v>
      </c>
      <c r="L512" s="45">
        <v>89.6</v>
      </c>
      <c r="M512" s="45">
        <v>98.2</v>
      </c>
      <c r="N512" s="67">
        <f t="shared" si="142"/>
        <v>92.424999999999997</v>
      </c>
      <c r="O512" s="41">
        <f t="shared" si="143"/>
        <v>17.777777777777779</v>
      </c>
      <c r="P512" s="41">
        <f t="shared" si="144"/>
        <v>33.333333333333336</v>
      </c>
    </row>
    <row r="513" spans="1:16" x14ac:dyDescent="0.2">
      <c r="B513" s="1">
        <v>0.63541666666666596</v>
      </c>
      <c r="C513" s="41">
        <v>64</v>
      </c>
      <c r="D513" s="41">
        <v>95</v>
      </c>
      <c r="E513" s="75">
        <v>0.53</v>
      </c>
      <c r="F513" s="68">
        <v>4</v>
      </c>
      <c r="G513" s="66" t="s">
        <v>180</v>
      </c>
      <c r="H513" s="72">
        <v>29.16</v>
      </c>
      <c r="I513" s="26"/>
      <c r="J513" s="67">
        <v>99</v>
      </c>
      <c r="K513" s="45">
        <v>88.7</v>
      </c>
      <c r="L513" s="45">
        <v>94.1</v>
      </c>
      <c r="M513" s="45">
        <v>99.7</v>
      </c>
      <c r="N513" s="67">
        <f t="shared" si="142"/>
        <v>95.374999999999986</v>
      </c>
      <c r="O513" s="41">
        <f t="shared" si="143"/>
        <v>17.777777777777779</v>
      </c>
      <c r="P513" s="41">
        <f t="shared" si="144"/>
        <v>35</v>
      </c>
    </row>
    <row r="514" spans="1:16" x14ac:dyDescent="0.2">
      <c r="B514" s="1">
        <v>0.64583333333333304</v>
      </c>
      <c r="C514" s="41">
        <v>65</v>
      </c>
      <c r="D514" s="41">
        <v>97</v>
      </c>
      <c r="E514" s="75">
        <v>0.51</v>
      </c>
      <c r="F514" s="68">
        <v>11</v>
      </c>
      <c r="G514" s="66" t="s">
        <v>37</v>
      </c>
      <c r="H514" s="72">
        <v>29.16</v>
      </c>
      <c r="J514" s="67">
        <v>104.5</v>
      </c>
      <c r="K514" s="45">
        <v>91.4</v>
      </c>
      <c r="L514" s="45">
        <v>93.9</v>
      </c>
      <c r="M514" s="45">
        <v>99.9</v>
      </c>
      <c r="N514" s="67">
        <f t="shared" si="142"/>
        <v>97.425000000000011</v>
      </c>
      <c r="O514" s="41">
        <f t="shared" si="143"/>
        <v>18.333333333333332</v>
      </c>
      <c r="P514" s="41">
        <f t="shared" si="144"/>
        <v>36.111111111111107</v>
      </c>
    </row>
    <row r="515" spans="1:16" x14ac:dyDescent="0.2">
      <c r="B515" s="1">
        <v>0.65625</v>
      </c>
      <c r="C515" s="41">
        <v>65</v>
      </c>
      <c r="D515" s="41">
        <v>96</v>
      </c>
      <c r="E515" s="75">
        <v>0.51</v>
      </c>
      <c r="F515" s="68">
        <v>9</v>
      </c>
      <c r="G515" s="66" t="s">
        <v>34</v>
      </c>
      <c r="H515" s="72">
        <v>29.16</v>
      </c>
      <c r="I515" s="26"/>
      <c r="J515" s="67">
        <v>100</v>
      </c>
      <c r="K515" s="45">
        <v>89.1</v>
      </c>
      <c r="L515" s="45">
        <v>97.3</v>
      </c>
      <c r="M515" s="45">
        <v>99.5</v>
      </c>
      <c r="N515" s="67">
        <f t="shared" si="142"/>
        <v>96.474999999999994</v>
      </c>
      <c r="O515" s="41">
        <f t="shared" si="143"/>
        <v>18.333333333333332</v>
      </c>
      <c r="P515" s="41">
        <f t="shared" si="144"/>
        <v>35.555555555555557</v>
      </c>
    </row>
    <row r="516" spans="1:16" x14ac:dyDescent="0.2">
      <c r="B516" s="1">
        <v>0.66666666666666596</v>
      </c>
      <c r="C516" s="41">
        <v>65</v>
      </c>
      <c r="D516" s="41">
        <v>98</v>
      </c>
      <c r="E516" s="75">
        <v>0.47</v>
      </c>
      <c r="F516" s="68">
        <v>6</v>
      </c>
      <c r="G516" s="66" t="s">
        <v>37</v>
      </c>
      <c r="H516" s="72">
        <v>29.16</v>
      </c>
      <c r="I516" s="26"/>
      <c r="J516" s="67">
        <v>101.1</v>
      </c>
      <c r="K516" s="45">
        <v>92.1</v>
      </c>
      <c r="L516" s="45">
        <v>97.5</v>
      </c>
      <c r="M516" s="45">
        <v>100.8</v>
      </c>
      <c r="N516" s="67">
        <f t="shared" si="142"/>
        <v>97.875</v>
      </c>
      <c r="O516" s="41">
        <f t="shared" si="143"/>
        <v>18.333333333333332</v>
      </c>
      <c r="P516" s="41">
        <f t="shared" si="144"/>
        <v>36.666666666666664</v>
      </c>
    </row>
    <row r="517" spans="1:16" x14ac:dyDescent="0.2">
      <c r="B517" s="1">
        <v>0.67708333333333304</v>
      </c>
      <c r="C517" s="41">
        <v>65</v>
      </c>
      <c r="D517" s="41">
        <v>95</v>
      </c>
      <c r="E517" s="75">
        <v>0.46</v>
      </c>
      <c r="F517" s="68">
        <v>8</v>
      </c>
      <c r="G517" s="66" t="s">
        <v>190</v>
      </c>
      <c r="H517" s="72">
        <v>29.17</v>
      </c>
      <c r="J517" s="67">
        <v>97.7</v>
      </c>
      <c r="K517" s="45">
        <v>89.4</v>
      </c>
      <c r="L517" s="45">
        <v>97</v>
      </c>
      <c r="M517" s="45">
        <v>98.1</v>
      </c>
      <c r="N517" s="67">
        <f t="shared" si="142"/>
        <v>95.550000000000011</v>
      </c>
      <c r="O517" s="41">
        <f t="shared" si="143"/>
        <v>18.333333333333332</v>
      </c>
      <c r="P517" s="41">
        <f t="shared" si="144"/>
        <v>35</v>
      </c>
    </row>
    <row r="518" spans="1:16" x14ac:dyDescent="0.2">
      <c r="B518" s="1">
        <v>0.687499999999999</v>
      </c>
      <c r="C518" s="41">
        <v>66</v>
      </c>
      <c r="D518" s="41">
        <v>96</v>
      </c>
      <c r="E518" s="75">
        <v>0.45</v>
      </c>
      <c r="F518" s="68">
        <v>5</v>
      </c>
      <c r="G518" s="66" t="s">
        <v>34</v>
      </c>
      <c r="H518" s="72">
        <v>29.17</v>
      </c>
      <c r="I518" s="26"/>
      <c r="J518" s="67">
        <v>98.4</v>
      </c>
      <c r="K518" s="45">
        <v>90.3</v>
      </c>
      <c r="L518" s="45">
        <v>95.4</v>
      </c>
      <c r="M518" s="45">
        <v>98.2</v>
      </c>
      <c r="N518" s="67">
        <f t="shared" si="142"/>
        <v>95.575000000000003</v>
      </c>
      <c r="O518" s="41">
        <f t="shared" si="143"/>
        <v>18.888888888888889</v>
      </c>
      <c r="P518" s="41">
        <f t="shared" si="144"/>
        <v>35.555555555555557</v>
      </c>
    </row>
    <row r="519" spans="1:16" x14ac:dyDescent="0.2">
      <c r="B519" s="1">
        <v>0.69791666666666596</v>
      </c>
      <c r="C519" s="3">
        <v>65</v>
      </c>
      <c r="D519" s="41">
        <v>96</v>
      </c>
      <c r="E519" s="75">
        <v>0.44</v>
      </c>
      <c r="F519" s="68">
        <v>8</v>
      </c>
      <c r="G519" s="66" t="s">
        <v>34</v>
      </c>
      <c r="H519" s="72">
        <v>29.17</v>
      </c>
      <c r="I519" s="45"/>
      <c r="J519" s="45">
        <v>99.1</v>
      </c>
      <c r="K519" s="45">
        <v>91.8</v>
      </c>
      <c r="L519" s="45">
        <v>93.4</v>
      </c>
      <c r="M519" s="45">
        <v>97.9</v>
      </c>
      <c r="N519" s="67">
        <f t="shared" si="142"/>
        <v>95.549999999999983</v>
      </c>
      <c r="O519" s="41">
        <f t="shared" si="143"/>
        <v>18.333333333333332</v>
      </c>
      <c r="P519" s="41">
        <f t="shared" si="144"/>
        <v>35.555555555555557</v>
      </c>
    </row>
    <row r="520" spans="1:16" x14ac:dyDescent="0.2">
      <c r="B520" s="1">
        <v>0.70833333333333304</v>
      </c>
      <c r="C520" s="3">
        <v>65</v>
      </c>
      <c r="D520" s="41">
        <v>96</v>
      </c>
      <c r="E520" s="75">
        <v>0.43</v>
      </c>
      <c r="F520" s="68">
        <v>11</v>
      </c>
      <c r="G520" s="66" t="s">
        <v>190</v>
      </c>
      <c r="H520" s="72">
        <v>29.17</v>
      </c>
      <c r="I520" s="45"/>
      <c r="J520" s="45">
        <v>97.7</v>
      </c>
      <c r="K520" s="45">
        <v>91.6</v>
      </c>
      <c r="L520" s="45">
        <v>97.7</v>
      </c>
      <c r="M520" s="45">
        <v>96.6</v>
      </c>
      <c r="N520" s="67">
        <f t="shared" si="142"/>
        <v>95.9</v>
      </c>
      <c r="O520" s="41">
        <f t="shared" si="143"/>
        <v>18.333333333333332</v>
      </c>
      <c r="P520" s="41">
        <f t="shared" si="144"/>
        <v>35.555555555555557</v>
      </c>
    </row>
    <row r="521" spans="1:16" x14ac:dyDescent="0.2">
      <c r="B521" s="1">
        <v>0.718749999999999</v>
      </c>
      <c r="C521" s="3">
        <v>65</v>
      </c>
      <c r="D521" s="41">
        <v>94</v>
      </c>
      <c r="E521" s="75">
        <v>0.44</v>
      </c>
      <c r="F521" s="68">
        <v>8</v>
      </c>
      <c r="G521" s="66" t="s">
        <v>190</v>
      </c>
      <c r="H521" s="72">
        <v>29.17</v>
      </c>
      <c r="I521" s="45"/>
      <c r="J521" s="45">
        <v>91.8</v>
      </c>
      <c r="K521" s="45">
        <v>92.1</v>
      </c>
      <c r="L521" s="45">
        <v>95.5</v>
      </c>
      <c r="M521" s="45">
        <v>95.5</v>
      </c>
      <c r="N521" s="67">
        <f t="shared" si="142"/>
        <v>93.724999999999994</v>
      </c>
      <c r="O521" s="41">
        <f t="shared" si="143"/>
        <v>18.333333333333332</v>
      </c>
      <c r="P521" s="41">
        <f t="shared" si="144"/>
        <v>34.444444444444443</v>
      </c>
    </row>
    <row r="522" spans="1:16" x14ac:dyDescent="0.2">
      <c r="B522" s="1">
        <v>0.72916666666666596</v>
      </c>
      <c r="C522" s="3">
        <v>63</v>
      </c>
      <c r="D522" s="41">
        <v>90</v>
      </c>
      <c r="E522" s="75">
        <v>0.44</v>
      </c>
      <c r="F522" s="68">
        <v>4</v>
      </c>
      <c r="G522" s="66" t="s">
        <v>34</v>
      </c>
      <c r="H522" s="72">
        <v>29.17</v>
      </c>
      <c r="I522" s="45"/>
      <c r="J522" s="45">
        <v>88.9</v>
      </c>
      <c r="K522" s="45">
        <v>87.1</v>
      </c>
      <c r="L522" s="45">
        <v>90.9</v>
      </c>
      <c r="M522" s="45">
        <v>93</v>
      </c>
      <c r="N522" s="67">
        <f t="shared" si="142"/>
        <v>89.974999999999994</v>
      </c>
      <c r="O522" s="41">
        <f t="shared" si="143"/>
        <v>17.222222222222221</v>
      </c>
      <c r="P522" s="41">
        <f t="shared" si="144"/>
        <v>32.222222222222221</v>
      </c>
    </row>
    <row r="523" spans="1:16" x14ac:dyDescent="0.2">
      <c r="B523" s="1">
        <v>0.73958333333333304</v>
      </c>
      <c r="C523" s="3">
        <v>64</v>
      </c>
      <c r="D523" s="41">
        <v>89</v>
      </c>
      <c r="E523" s="75">
        <v>0.42</v>
      </c>
      <c r="F523" s="68">
        <v>10</v>
      </c>
      <c r="G523" s="66" t="s">
        <v>190</v>
      </c>
      <c r="H523" s="72">
        <v>29.17</v>
      </c>
      <c r="I523" s="45"/>
      <c r="J523" s="45">
        <v>87.1</v>
      </c>
      <c r="K523" s="45">
        <v>86.4</v>
      </c>
      <c r="L523" s="45">
        <v>89.6</v>
      </c>
      <c r="M523" s="45">
        <v>90.9</v>
      </c>
      <c r="N523" s="67">
        <f t="shared" si="142"/>
        <v>88.5</v>
      </c>
      <c r="O523" s="41">
        <f t="shared" si="143"/>
        <v>17.777777777777779</v>
      </c>
      <c r="P523" s="41">
        <f t="shared" si="144"/>
        <v>31.666666666666664</v>
      </c>
    </row>
    <row r="524" spans="1:16" x14ac:dyDescent="0.2">
      <c r="B524" s="1">
        <v>0.749999999999999</v>
      </c>
      <c r="C524" s="3">
        <v>63</v>
      </c>
      <c r="D524" s="41">
        <v>87</v>
      </c>
      <c r="E524" s="75">
        <v>0.43</v>
      </c>
      <c r="F524" s="68">
        <v>3</v>
      </c>
      <c r="G524" s="66" t="s">
        <v>190</v>
      </c>
      <c r="H524" s="72">
        <v>29.18</v>
      </c>
      <c r="I524" s="26"/>
      <c r="J524" s="45">
        <v>86.5</v>
      </c>
      <c r="K524" s="45">
        <v>84.4</v>
      </c>
      <c r="L524" s="45">
        <v>87.8</v>
      </c>
      <c r="M524" s="45">
        <v>90.5</v>
      </c>
      <c r="N524" s="67">
        <f t="shared" si="142"/>
        <v>87.3</v>
      </c>
      <c r="O524" s="41">
        <f t="shared" si="143"/>
        <v>17.222222222222221</v>
      </c>
      <c r="P524" s="41">
        <f t="shared" si="144"/>
        <v>30.555555555555554</v>
      </c>
    </row>
    <row r="525" spans="1:16" x14ac:dyDescent="0.2">
      <c r="N525" s="67"/>
      <c r="O525" s="41"/>
      <c r="P525" s="41"/>
    </row>
    <row r="526" spans="1:16" x14ac:dyDescent="0.2">
      <c r="A526" s="21">
        <v>46156</v>
      </c>
      <c r="B526" s="6" t="s">
        <v>2</v>
      </c>
      <c r="C526" s="6" t="s">
        <v>0</v>
      </c>
      <c r="D526" s="87" t="s">
        <v>1</v>
      </c>
      <c r="E526" s="100" t="s">
        <v>156</v>
      </c>
      <c r="F526" s="6" t="s">
        <v>32</v>
      </c>
      <c r="G526" s="6" t="s">
        <v>217</v>
      </c>
      <c r="H526" s="33" t="s">
        <v>157</v>
      </c>
      <c r="I526" s="44"/>
      <c r="J526" s="142" t="s">
        <v>324</v>
      </c>
      <c r="K526" s="142" t="s">
        <v>428</v>
      </c>
      <c r="L526" s="142" t="s">
        <v>326</v>
      </c>
      <c r="M526" s="142" t="s">
        <v>429</v>
      </c>
      <c r="N526" s="33" t="s">
        <v>368</v>
      </c>
      <c r="O526" s="142" t="s">
        <v>561</v>
      </c>
      <c r="P526" s="142" t="s">
        <v>562</v>
      </c>
    </row>
    <row r="527" spans="1:16" x14ac:dyDescent="0.2">
      <c r="B527" s="1">
        <v>0.48958333333333331</v>
      </c>
      <c r="C527" s="41">
        <v>59</v>
      </c>
      <c r="D527" s="41">
        <v>91</v>
      </c>
      <c r="E527" s="75">
        <v>0.42</v>
      </c>
      <c r="F527" s="66">
        <v>16</v>
      </c>
      <c r="G527" s="66" t="s">
        <v>34</v>
      </c>
      <c r="H527" s="97">
        <v>29.31</v>
      </c>
      <c r="J527" s="45">
        <v>100.76</v>
      </c>
      <c r="K527" s="45">
        <v>70.34</v>
      </c>
      <c r="L527" s="67">
        <v>91.76</v>
      </c>
      <c r="M527" s="67">
        <v>102.2</v>
      </c>
      <c r="N527" s="67">
        <f t="shared" ref="N527:N537" si="145">AVERAGE(J527:M527)</f>
        <v>91.265000000000001</v>
      </c>
      <c r="O527" s="41">
        <f t="shared" ref="O527:O537" si="146">CONVERT(C527,"F","C")</f>
        <v>15</v>
      </c>
      <c r="P527" s="41">
        <f t="shared" ref="P527:P537" si="147">CONVERT(D527,"F","C")</f>
        <v>32.777777777777779</v>
      </c>
    </row>
    <row r="528" spans="1:16" x14ac:dyDescent="0.2">
      <c r="B528" s="1">
        <v>0.5</v>
      </c>
      <c r="C528" s="41">
        <v>60</v>
      </c>
      <c r="D528" s="41">
        <v>94</v>
      </c>
      <c r="E528" s="75">
        <v>0.4</v>
      </c>
      <c r="F528" s="66">
        <v>10</v>
      </c>
      <c r="G528" s="66" t="s">
        <v>34</v>
      </c>
      <c r="H528" s="97">
        <v>29.31</v>
      </c>
      <c r="J528" s="45">
        <v>103.28</v>
      </c>
      <c r="K528" s="45">
        <v>74.48</v>
      </c>
      <c r="L528" s="67">
        <v>94.1</v>
      </c>
      <c r="M528" s="67">
        <v>104</v>
      </c>
      <c r="N528" s="67">
        <f t="shared" si="145"/>
        <v>93.965000000000003</v>
      </c>
      <c r="O528" s="41">
        <f t="shared" si="146"/>
        <v>15.555555555555555</v>
      </c>
      <c r="P528" s="41">
        <f t="shared" si="147"/>
        <v>34.444444444444443</v>
      </c>
    </row>
    <row r="529" spans="2:16" x14ac:dyDescent="0.2">
      <c r="B529" s="1">
        <v>0.51041666666666663</v>
      </c>
      <c r="C529" s="41">
        <v>62</v>
      </c>
      <c r="D529" s="41">
        <v>97</v>
      </c>
      <c r="E529" s="75">
        <v>0.39</v>
      </c>
      <c r="F529" s="66">
        <v>6</v>
      </c>
      <c r="G529" s="66" t="s">
        <v>37</v>
      </c>
      <c r="H529" s="97">
        <v>29.31</v>
      </c>
      <c r="J529" s="101">
        <v>106.5</v>
      </c>
      <c r="K529" s="45">
        <v>78.62</v>
      </c>
      <c r="L529" s="45">
        <v>97.7</v>
      </c>
      <c r="M529" s="45">
        <v>105.3</v>
      </c>
      <c r="N529" s="67">
        <f t="shared" si="145"/>
        <v>97.03</v>
      </c>
      <c r="O529" s="41">
        <f t="shared" si="146"/>
        <v>16.666666666666668</v>
      </c>
      <c r="P529" s="41">
        <f t="shared" si="147"/>
        <v>36.111111111111107</v>
      </c>
    </row>
    <row r="530" spans="2:16" x14ac:dyDescent="0.2">
      <c r="B530" s="1">
        <v>0.52083333333333337</v>
      </c>
      <c r="C530" s="41">
        <v>61</v>
      </c>
      <c r="D530" s="41">
        <v>99.9</v>
      </c>
      <c r="E530" s="75">
        <v>0.38</v>
      </c>
      <c r="F530" s="66">
        <v>8</v>
      </c>
      <c r="G530" s="66" t="s">
        <v>34</v>
      </c>
      <c r="H530" s="97">
        <v>29.3</v>
      </c>
      <c r="J530" s="45">
        <v>108.9</v>
      </c>
      <c r="K530" s="45">
        <v>82.94</v>
      </c>
      <c r="L530" s="45">
        <v>100.2</v>
      </c>
      <c r="M530" s="45">
        <v>107.6</v>
      </c>
      <c r="N530" s="67">
        <f t="shared" si="145"/>
        <v>99.91</v>
      </c>
      <c r="O530" s="41">
        <f t="shared" si="146"/>
        <v>16.111111111111111</v>
      </c>
      <c r="P530" s="41">
        <f t="shared" si="147"/>
        <v>37.722222222222221</v>
      </c>
    </row>
    <row r="531" spans="2:16" x14ac:dyDescent="0.2">
      <c r="B531" s="1">
        <v>0.53125</v>
      </c>
      <c r="C531" s="41">
        <v>62</v>
      </c>
      <c r="D531" s="41">
        <v>101</v>
      </c>
      <c r="E531" s="75">
        <v>0.37</v>
      </c>
      <c r="F531" s="66">
        <v>11</v>
      </c>
      <c r="G531" s="66" t="s">
        <v>190</v>
      </c>
      <c r="H531" s="97">
        <v>29.3</v>
      </c>
      <c r="I531" s="66"/>
      <c r="J531" s="101">
        <v>109.6</v>
      </c>
      <c r="K531" s="45">
        <v>86.9</v>
      </c>
      <c r="L531" s="45">
        <v>101.5</v>
      </c>
      <c r="M531" s="45">
        <v>107.2</v>
      </c>
      <c r="N531" s="67">
        <f t="shared" si="145"/>
        <v>101.3</v>
      </c>
      <c r="O531" s="41">
        <f t="shared" si="146"/>
        <v>16.666666666666668</v>
      </c>
      <c r="P531" s="41">
        <f t="shared" si="147"/>
        <v>38.333333333333336</v>
      </c>
    </row>
    <row r="532" spans="2:16" x14ac:dyDescent="0.2">
      <c r="B532" s="1">
        <v>0.54166666666666663</v>
      </c>
      <c r="C532" s="41">
        <v>64</v>
      </c>
      <c r="D532" s="41">
        <v>103.6</v>
      </c>
      <c r="E532" s="75">
        <v>0.36</v>
      </c>
      <c r="F532" s="66">
        <v>3</v>
      </c>
      <c r="G532" s="66" t="s">
        <v>34</v>
      </c>
      <c r="H532" s="97">
        <v>29.29</v>
      </c>
      <c r="J532" s="101">
        <v>111.2</v>
      </c>
      <c r="K532" s="45">
        <v>90.68</v>
      </c>
      <c r="L532" s="45">
        <v>104.4</v>
      </c>
      <c r="M532" s="45">
        <v>108.3</v>
      </c>
      <c r="N532" s="67">
        <f t="shared" si="145"/>
        <v>103.645</v>
      </c>
      <c r="O532" s="41">
        <f t="shared" si="146"/>
        <v>17.777777777777779</v>
      </c>
      <c r="P532" s="41">
        <f t="shared" si="147"/>
        <v>39.777777777777771</v>
      </c>
    </row>
    <row r="533" spans="2:16" x14ac:dyDescent="0.2">
      <c r="B533" s="1">
        <v>0.55208333333333304</v>
      </c>
      <c r="C533" s="41">
        <v>64</v>
      </c>
      <c r="D533" s="41">
        <v>106</v>
      </c>
      <c r="E533" s="75">
        <v>0.35</v>
      </c>
      <c r="F533" s="66">
        <v>10</v>
      </c>
      <c r="G533" s="66" t="s">
        <v>34</v>
      </c>
      <c r="H533" s="72">
        <v>29.29</v>
      </c>
      <c r="J533" s="45">
        <v>113.2</v>
      </c>
      <c r="K533" s="45">
        <v>94.28</v>
      </c>
      <c r="L533" s="45">
        <v>106.5</v>
      </c>
      <c r="M533" s="45">
        <v>109.9</v>
      </c>
      <c r="N533" s="67">
        <f t="shared" si="145"/>
        <v>105.97</v>
      </c>
      <c r="O533" s="41">
        <f t="shared" si="146"/>
        <v>17.777777777777779</v>
      </c>
      <c r="P533" s="41">
        <f t="shared" si="147"/>
        <v>41.111111111111107</v>
      </c>
    </row>
    <row r="534" spans="2:16" x14ac:dyDescent="0.2">
      <c r="B534" s="1">
        <v>0.5625</v>
      </c>
      <c r="C534" s="41">
        <v>63</v>
      </c>
      <c r="D534" s="41">
        <v>107.5</v>
      </c>
      <c r="E534" s="75">
        <v>0.37</v>
      </c>
      <c r="F534" s="41">
        <v>5</v>
      </c>
      <c r="G534" s="66" t="s">
        <v>190</v>
      </c>
      <c r="H534" s="72">
        <v>29.28</v>
      </c>
      <c r="J534" s="45">
        <v>114.3</v>
      </c>
      <c r="K534" s="45">
        <v>96.8</v>
      </c>
      <c r="L534" s="45">
        <v>107.8</v>
      </c>
      <c r="M534" s="45">
        <v>111</v>
      </c>
      <c r="N534" s="67">
        <f t="shared" si="145"/>
        <v>107.47499999999999</v>
      </c>
      <c r="O534" s="41">
        <f t="shared" si="146"/>
        <v>17.222222222222221</v>
      </c>
      <c r="P534" s="41">
        <f t="shared" si="147"/>
        <v>41.944444444444443</v>
      </c>
    </row>
    <row r="535" spans="2:16" x14ac:dyDescent="0.2">
      <c r="B535" s="1">
        <v>0.57291666666666696</v>
      </c>
      <c r="C535" s="41">
        <v>63</v>
      </c>
      <c r="D535" s="41">
        <v>110.2</v>
      </c>
      <c r="E535" s="75">
        <v>0.36</v>
      </c>
      <c r="F535" s="41">
        <v>5</v>
      </c>
      <c r="G535" s="66" t="s">
        <v>37</v>
      </c>
      <c r="H535" s="72">
        <v>29.28</v>
      </c>
      <c r="J535" s="45">
        <v>117.3</v>
      </c>
      <c r="K535" s="45">
        <v>100.04</v>
      </c>
      <c r="L535" s="45">
        <v>109.9</v>
      </c>
      <c r="M535" s="45">
        <v>113.7</v>
      </c>
      <c r="N535" s="67">
        <f t="shared" si="145"/>
        <v>110.235</v>
      </c>
      <c r="O535" s="41">
        <f t="shared" si="146"/>
        <v>17.222222222222221</v>
      </c>
      <c r="P535" s="41">
        <f t="shared" si="147"/>
        <v>43.444444444444443</v>
      </c>
    </row>
    <row r="536" spans="2:16" x14ac:dyDescent="0.2">
      <c r="B536" s="1">
        <v>0.58333333333333304</v>
      </c>
      <c r="C536" s="41">
        <v>63</v>
      </c>
      <c r="D536" s="41">
        <v>111.4</v>
      </c>
      <c r="E536" s="75">
        <v>0.35</v>
      </c>
      <c r="F536" s="41">
        <v>11</v>
      </c>
      <c r="G536" s="66" t="s">
        <v>34</v>
      </c>
      <c r="H536" s="72">
        <v>29.28</v>
      </c>
      <c r="I536" s="26"/>
      <c r="J536" s="45">
        <v>117.3</v>
      </c>
      <c r="K536" s="45">
        <v>102.74</v>
      </c>
      <c r="L536" s="45">
        <v>111.2</v>
      </c>
      <c r="M536" s="45">
        <v>114.3</v>
      </c>
      <c r="N536" s="67">
        <f t="shared" si="145"/>
        <v>111.38500000000001</v>
      </c>
      <c r="O536" s="41">
        <f t="shared" si="146"/>
        <v>17.222222222222221</v>
      </c>
      <c r="P536" s="41">
        <f t="shared" si="147"/>
        <v>44.111111111111114</v>
      </c>
    </row>
    <row r="537" spans="2:16" x14ac:dyDescent="0.2">
      <c r="B537" s="1">
        <v>0.59375</v>
      </c>
      <c r="C537" s="41">
        <v>64</v>
      </c>
      <c r="D537" s="41">
        <v>113</v>
      </c>
      <c r="E537" s="75">
        <v>0.36</v>
      </c>
      <c r="F537" s="41">
        <v>1</v>
      </c>
      <c r="G537" s="66" t="s">
        <v>37</v>
      </c>
      <c r="H537" s="72">
        <v>29.27</v>
      </c>
      <c r="J537" s="45">
        <v>119.3</v>
      </c>
      <c r="K537" s="45">
        <v>104.9</v>
      </c>
      <c r="L537" s="45">
        <v>113.7</v>
      </c>
      <c r="M537" s="45">
        <v>115.7</v>
      </c>
      <c r="N537" s="67">
        <f t="shared" si="145"/>
        <v>113.39999999999999</v>
      </c>
      <c r="O537" s="41">
        <f t="shared" si="146"/>
        <v>17.777777777777779</v>
      </c>
      <c r="P537" s="41">
        <f t="shared" si="147"/>
        <v>45</v>
      </c>
    </row>
    <row r="538" spans="2:16" x14ac:dyDescent="0.2">
      <c r="B538" s="1">
        <v>0.60416666666666596</v>
      </c>
      <c r="C538" s="41">
        <v>64</v>
      </c>
      <c r="D538" s="41">
        <v>114.9</v>
      </c>
      <c r="E538" s="75">
        <v>0.34</v>
      </c>
      <c r="F538" s="41">
        <v>3</v>
      </c>
      <c r="G538" s="66" t="s">
        <v>37</v>
      </c>
      <c r="H538" s="72">
        <v>29.27</v>
      </c>
      <c r="I538" s="26"/>
      <c r="J538" s="67">
        <v>120.7</v>
      </c>
      <c r="K538" s="45">
        <v>107.6</v>
      </c>
      <c r="L538" s="45">
        <v>114.4</v>
      </c>
      <c r="M538" s="45">
        <v>117</v>
      </c>
      <c r="N538" s="67">
        <f t="shared" ref="N538:N559" si="148">AVERAGE(J538:M538)</f>
        <v>114.92500000000001</v>
      </c>
      <c r="O538" s="41">
        <f t="shared" ref="O538:O559" si="149">CONVERT(C538,"F","C")</f>
        <v>17.777777777777779</v>
      </c>
      <c r="P538" s="41">
        <f t="shared" ref="P538:P559" si="150">CONVERT(D538,"F","C")</f>
        <v>46.055555555555557</v>
      </c>
    </row>
    <row r="539" spans="2:16" x14ac:dyDescent="0.2">
      <c r="B539" s="1">
        <v>0.61458333333333304</v>
      </c>
      <c r="C539" s="41">
        <v>65</v>
      </c>
      <c r="D539" s="41">
        <v>116.3</v>
      </c>
      <c r="E539" s="75">
        <v>0.35</v>
      </c>
      <c r="F539" s="41">
        <v>4</v>
      </c>
      <c r="G539" s="66" t="s">
        <v>190</v>
      </c>
      <c r="H539" s="72">
        <v>29.26</v>
      </c>
      <c r="J539" s="45">
        <v>121.3</v>
      </c>
      <c r="K539" s="45">
        <v>109.76</v>
      </c>
      <c r="L539" s="45">
        <v>115.9</v>
      </c>
      <c r="M539" s="45">
        <v>118.2</v>
      </c>
      <c r="N539" s="67">
        <f t="shared" si="148"/>
        <v>116.29</v>
      </c>
      <c r="O539" s="41">
        <f t="shared" si="149"/>
        <v>18.333333333333332</v>
      </c>
      <c r="P539" s="41">
        <f t="shared" si="150"/>
        <v>46.833333333333329</v>
      </c>
    </row>
    <row r="540" spans="2:16" x14ac:dyDescent="0.2">
      <c r="B540" s="1">
        <v>0.625</v>
      </c>
      <c r="C540" s="41">
        <v>65</v>
      </c>
      <c r="D540" s="41">
        <v>116.8</v>
      </c>
      <c r="E540" s="75">
        <v>0.34</v>
      </c>
      <c r="F540" s="68">
        <v>4</v>
      </c>
      <c r="G540" s="66" t="s">
        <v>180</v>
      </c>
      <c r="H540" s="72">
        <v>29.27</v>
      </c>
      <c r="I540" s="26"/>
      <c r="J540" s="67">
        <v>121.1</v>
      </c>
      <c r="K540" s="45">
        <v>110.66</v>
      </c>
      <c r="L540" s="45">
        <v>117.1</v>
      </c>
      <c r="M540" s="45">
        <v>118.4</v>
      </c>
      <c r="N540" s="67">
        <f t="shared" si="148"/>
        <v>116.815</v>
      </c>
      <c r="O540" s="41">
        <f t="shared" si="149"/>
        <v>18.333333333333332</v>
      </c>
      <c r="P540" s="41">
        <f t="shared" si="150"/>
        <v>47.111111111111107</v>
      </c>
    </row>
    <row r="541" spans="2:16" x14ac:dyDescent="0.2">
      <c r="B541" s="1">
        <v>0.63541666666666596</v>
      </c>
      <c r="C541" s="41">
        <v>66</v>
      </c>
      <c r="D541" s="41">
        <v>117.3</v>
      </c>
      <c r="E541" s="75">
        <v>0.33</v>
      </c>
      <c r="F541" s="68">
        <v>6</v>
      </c>
      <c r="G541" s="66" t="s">
        <v>34</v>
      </c>
      <c r="H541" s="72">
        <v>29.26</v>
      </c>
      <c r="I541" s="26"/>
      <c r="J541" s="67">
        <v>121.1</v>
      </c>
      <c r="K541" s="45">
        <v>111.92</v>
      </c>
      <c r="L541" s="45">
        <v>118.4</v>
      </c>
      <c r="M541" s="45">
        <v>117.7</v>
      </c>
      <c r="N541" s="67">
        <f t="shared" si="148"/>
        <v>117.27999999999999</v>
      </c>
      <c r="O541" s="41">
        <f t="shared" si="149"/>
        <v>18.888888888888889</v>
      </c>
      <c r="P541" s="41">
        <f t="shared" si="150"/>
        <v>47.388888888888886</v>
      </c>
    </row>
    <row r="542" spans="2:16" x14ac:dyDescent="0.2">
      <c r="B542" s="1">
        <v>0.64583333333333304</v>
      </c>
      <c r="C542" s="41">
        <v>67</v>
      </c>
      <c r="D542" s="41">
        <v>118</v>
      </c>
      <c r="E542" s="75">
        <v>0.32</v>
      </c>
      <c r="F542" s="68">
        <v>2</v>
      </c>
      <c r="G542" s="66" t="s">
        <v>143</v>
      </c>
      <c r="H542" s="72">
        <v>29.26</v>
      </c>
      <c r="J542" s="67">
        <v>122.2</v>
      </c>
      <c r="K542" s="45">
        <v>113.2</v>
      </c>
      <c r="L542" s="45">
        <v>118.9</v>
      </c>
      <c r="M542" s="45">
        <v>116.1</v>
      </c>
      <c r="N542" s="67">
        <f t="shared" si="148"/>
        <v>117.6</v>
      </c>
      <c r="O542" s="41">
        <f t="shared" si="149"/>
        <v>19.444444444444443</v>
      </c>
      <c r="P542" s="41">
        <f t="shared" si="150"/>
        <v>47.777777777777779</v>
      </c>
    </row>
    <row r="543" spans="2:16" x14ac:dyDescent="0.2">
      <c r="B543" s="1">
        <v>0.65625</v>
      </c>
      <c r="C543" s="41">
        <v>67</v>
      </c>
      <c r="D543" s="41">
        <v>118</v>
      </c>
      <c r="E543" s="75">
        <v>0.33</v>
      </c>
      <c r="F543" s="68">
        <v>2</v>
      </c>
      <c r="G543" s="66" t="s">
        <v>190</v>
      </c>
      <c r="H543" s="72">
        <v>29.26</v>
      </c>
      <c r="I543" s="26"/>
      <c r="J543" s="67">
        <v>121.5</v>
      </c>
      <c r="K543" s="45">
        <v>114.1</v>
      </c>
      <c r="L543" s="45">
        <v>119.7</v>
      </c>
      <c r="M543" s="45">
        <v>115.9</v>
      </c>
      <c r="N543" s="67">
        <f t="shared" si="148"/>
        <v>117.80000000000001</v>
      </c>
      <c r="O543" s="41">
        <f t="shared" si="149"/>
        <v>19.444444444444443</v>
      </c>
      <c r="P543" s="41">
        <f t="shared" si="150"/>
        <v>47.777777777777779</v>
      </c>
    </row>
    <row r="544" spans="2:16" x14ac:dyDescent="0.2">
      <c r="B544" s="1">
        <v>0.66666666666666596</v>
      </c>
      <c r="C544" s="41">
        <v>67</v>
      </c>
      <c r="D544" s="41">
        <v>117</v>
      </c>
      <c r="E544" s="75">
        <v>0.32</v>
      </c>
      <c r="F544" s="68">
        <v>3</v>
      </c>
      <c r="G544" s="66" t="s">
        <v>201</v>
      </c>
      <c r="H544" s="72">
        <v>29.25</v>
      </c>
      <c r="I544" s="26"/>
      <c r="J544" s="67">
        <v>121.1</v>
      </c>
      <c r="K544" s="45">
        <v>115</v>
      </c>
      <c r="L544" s="45">
        <v>120.2</v>
      </c>
      <c r="M544" s="45">
        <v>110.7</v>
      </c>
      <c r="N544" s="67">
        <f t="shared" si="148"/>
        <v>116.75</v>
      </c>
      <c r="O544" s="41">
        <f t="shared" si="149"/>
        <v>19.444444444444443</v>
      </c>
      <c r="P544" s="41">
        <f t="shared" si="150"/>
        <v>47.222222222222221</v>
      </c>
    </row>
    <row r="545" spans="1:17" x14ac:dyDescent="0.2">
      <c r="B545" s="1">
        <v>0.67708333333333304</v>
      </c>
      <c r="C545" s="41">
        <v>67</v>
      </c>
      <c r="D545" s="41">
        <v>115.8</v>
      </c>
      <c r="E545" s="75">
        <v>0.32</v>
      </c>
      <c r="F545" s="68">
        <v>6</v>
      </c>
      <c r="G545" s="66" t="s">
        <v>180</v>
      </c>
      <c r="H545" s="72">
        <v>29.25</v>
      </c>
      <c r="J545" s="67">
        <v>120</v>
      </c>
      <c r="K545" s="45">
        <v>115.34</v>
      </c>
      <c r="L545" s="45">
        <v>119.8</v>
      </c>
      <c r="M545" s="45">
        <v>108.1</v>
      </c>
      <c r="N545" s="67">
        <f t="shared" si="148"/>
        <v>115.81</v>
      </c>
      <c r="O545" s="41">
        <f t="shared" si="149"/>
        <v>19.444444444444443</v>
      </c>
      <c r="P545" s="41">
        <f t="shared" si="150"/>
        <v>46.55555555555555</v>
      </c>
    </row>
    <row r="546" spans="1:17" x14ac:dyDescent="0.2">
      <c r="B546" s="1">
        <v>0.687499999999999</v>
      </c>
      <c r="C546" s="41">
        <v>67</v>
      </c>
      <c r="D546" s="41">
        <v>115.9</v>
      </c>
      <c r="E546" s="75">
        <v>0.33</v>
      </c>
      <c r="F546" s="68">
        <v>4</v>
      </c>
      <c r="G546" s="66" t="s">
        <v>180</v>
      </c>
      <c r="H546" s="72">
        <v>29.25</v>
      </c>
      <c r="I546" s="26"/>
      <c r="J546" s="67">
        <v>119.3</v>
      </c>
      <c r="K546" s="45">
        <v>115.52</v>
      </c>
      <c r="L546" s="45">
        <v>119.3</v>
      </c>
      <c r="M546" s="45">
        <v>109.4</v>
      </c>
      <c r="N546" s="67">
        <f t="shared" si="148"/>
        <v>115.88</v>
      </c>
      <c r="O546" s="41">
        <f t="shared" si="149"/>
        <v>19.444444444444443</v>
      </c>
      <c r="P546" s="41">
        <f t="shared" si="150"/>
        <v>46.611111111111114</v>
      </c>
    </row>
    <row r="547" spans="1:17" x14ac:dyDescent="0.2">
      <c r="B547" s="1">
        <v>0.69791666666666596</v>
      </c>
      <c r="C547" s="3">
        <v>67</v>
      </c>
      <c r="D547" s="41">
        <v>115.2</v>
      </c>
      <c r="E547" s="75">
        <v>0.32</v>
      </c>
      <c r="F547" s="68">
        <v>3</v>
      </c>
      <c r="G547" s="66" t="s">
        <v>130</v>
      </c>
      <c r="H547" s="72">
        <v>29.24</v>
      </c>
      <c r="I547" s="45"/>
      <c r="J547" s="45">
        <v>118</v>
      </c>
      <c r="K547" s="45">
        <v>114.98</v>
      </c>
      <c r="L547" s="45">
        <v>118.6</v>
      </c>
      <c r="M547" s="45">
        <v>109.2</v>
      </c>
      <c r="N547" s="67">
        <f t="shared" si="148"/>
        <v>115.19500000000001</v>
      </c>
      <c r="O547" s="41">
        <f t="shared" si="149"/>
        <v>19.444444444444443</v>
      </c>
      <c r="P547" s="41">
        <f t="shared" si="150"/>
        <v>46.222222222222221</v>
      </c>
    </row>
    <row r="548" spans="1:17" x14ac:dyDescent="0.2">
      <c r="B548" s="1">
        <v>0.70833333333333304</v>
      </c>
      <c r="C548" s="3">
        <v>67</v>
      </c>
      <c r="D548" s="41">
        <v>113.5</v>
      </c>
      <c r="E548" s="75">
        <v>0.33</v>
      </c>
      <c r="F548" s="68">
        <v>3</v>
      </c>
      <c r="G548" s="66" t="s">
        <v>35</v>
      </c>
      <c r="H548" s="72">
        <v>29.24</v>
      </c>
      <c r="I548" s="45"/>
      <c r="J548" s="45">
        <v>113</v>
      </c>
      <c r="K548" s="45">
        <v>114.62</v>
      </c>
      <c r="L548" s="45">
        <v>118.2</v>
      </c>
      <c r="M548" s="45">
        <v>108</v>
      </c>
      <c r="N548" s="67">
        <f t="shared" si="148"/>
        <v>113.455</v>
      </c>
      <c r="O548" s="41">
        <f t="shared" si="149"/>
        <v>19.444444444444443</v>
      </c>
      <c r="P548" s="41">
        <f t="shared" si="150"/>
        <v>45.277777777777779</v>
      </c>
    </row>
    <row r="549" spans="1:17" x14ac:dyDescent="0.2">
      <c r="B549" s="1">
        <v>0.718749999999999</v>
      </c>
      <c r="C549" s="3">
        <v>68</v>
      </c>
      <c r="D549" s="41">
        <v>109.7</v>
      </c>
      <c r="E549" s="75">
        <v>0.31</v>
      </c>
      <c r="F549" s="68">
        <v>9</v>
      </c>
      <c r="G549" s="66" t="s">
        <v>34</v>
      </c>
      <c r="H549" s="72">
        <v>29.24</v>
      </c>
      <c r="I549" s="45"/>
      <c r="J549" s="45">
        <v>100.2</v>
      </c>
      <c r="K549" s="45">
        <v>114.62</v>
      </c>
      <c r="L549" s="45">
        <v>117</v>
      </c>
      <c r="M549" s="45">
        <v>106.9</v>
      </c>
      <c r="N549" s="67">
        <f t="shared" si="148"/>
        <v>109.68</v>
      </c>
      <c r="O549" s="41">
        <f t="shared" si="149"/>
        <v>20</v>
      </c>
      <c r="P549" s="41">
        <f t="shared" si="150"/>
        <v>43.166666666666664</v>
      </c>
    </row>
    <row r="550" spans="1:17" x14ac:dyDescent="0.2">
      <c r="B550" s="1">
        <v>0.72916666666666596</v>
      </c>
      <c r="C550" s="3">
        <v>69</v>
      </c>
      <c r="D550" s="41">
        <v>108.4</v>
      </c>
      <c r="E550" s="75">
        <v>0.32</v>
      </c>
      <c r="F550" s="68">
        <v>1</v>
      </c>
      <c r="G550" s="66" t="s">
        <v>180</v>
      </c>
      <c r="H550" s="72">
        <v>29.23</v>
      </c>
      <c r="I550" s="45"/>
      <c r="J550" s="45">
        <v>96.6</v>
      </c>
      <c r="K550" s="45">
        <v>114.44</v>
      </c>
      <c r="L550" s="45">
        <v>116.2</v>
      </c>
      <c r="M550" s="45">
        <v>106.5</v>
      </c>
      <c r="N550" s="67">
        <f t="shared" si="148"/>
        <v>108.435</v>
      </c>
      <c r="O550" s="41">
        <f t="shared" si="149"/>
        <v>20.555555555555554</v>
      </c>
      <c r="P550" s="41">
        <f t="shared" si="150"/>
        <v>42.44444444444445</v>
      </c>
    </row>
    <row r="551" spans="1:17" x14ac:dyDescent="0.2">
      <c r="B551" s="1">
        <v>0.73958333333333304</v>
      </c>
      <c r="C551" s="3">
        <v>70</v>
      </c>
      <c r="D551" s="41">
        <v>106.6</v>
      </c>
      <c r="E551" s="75">
        <v>0.31</v>
      </c>
      <c r="F551" s="68">
        <v>2</v>
      </c>
      <c r="G551" s="66" t="s">
        <v>190</v>
      </c>
      <c r="H551" s="72">
        <v>29.23</v>
      </c>
      <c r="I551" s="45"/>
      <c r="J551" s="45">
        <v>93.4</v>
      </c>
      <c r="K551" s="45">
        <v>113.54</v>
      </c>
      <c r="L551" s="45">
        <v>114.6</v>
      </c>
      <c r="M551" s="45">
        <v>104.7</v>
      </c>
      <c r="N551" s="67">
        <f t="shared" si="148"/>
        <v>106.55999999999999</v>
      </c>
      <c r="O551" s="41">
        <f t="shared" si="149"/>
        <v>21.111111111111111</v>
      </c>
      <c r="P551" s="41">
        <f t="shared" si="150"/>
        <v>41.444444444444443</v>
      </c>
    </row>
    <row r="552" spans="1:17" x14ac:dyDescent="0.2">
      <c r="B552" s="1">
        <v>0.749999999999999</v>
      </c>
      <c r="C552" s="3">
        <v>70</v>
      </c>
      <c r="D552" s="41">
        <v>105</v>
      </c>
      <c r="E552" s="75">
        <v>0.28999999999999998</v>
      </c>
      <c r="F552" s="68">
        <v>4</v>
      </c>
      <c r="G552" s="66" t="s">
        <v>130</v>
      </c>
      <c r="H552" s="72">
        <v>29.23</v>
      </c>
      <c r="I552" s="26"/>
      <c r="J552" s="45">
        <v>91</v>
      </c>
      <c r="K552" s="45">
        <v>112.64</v>
      </c>
      <c r="L552" s="45">
        <v>113.4</v>
      </c>
      <c r="M552" s="45">
        <v>103.1</v>
      </c>
      <c r="N552" s="67">
        <f t="shared" si="148"/>
        <v>105.035</v>
      </c>
      <c r="O552" s="41">
        <f t="shared" si="149"/>
        <v>21.111111111111111</v>
      </c>
      <c r="P552" s="41">
        <f t="shared" si="150"/>
        <v>40.555555555555557</v>
      </c>
    </row>
    <row r="553" spans="1:17" x14ac:dyDescent="0.2">
      <c r="N553" s="67"/>
      <c r="O553" s="41"/>
      <c r="P553" s="41"/>
    </row>
    <row r="554" spans="1:17" x14ac:dyDescent="0.2">
      <c r="A554" s="21">
        <v>46157</v>
      </c>
      <c r="B554" s="6" t="s">
        <v>2</v>
      </c>
      <c r="C554" s="6" t="s">
        <v>0</v>
      </c>
      <c r="D554" s="87" t="s">
        <v>1</v>
      </c>
      <c r="E554" s="100" t="s">
        <v>156</v>
      </c>
      <c r="F554" s="6" t="s">
        <v>32</v>
      </c>
      <c r="G554" s="6" t="s">
        <v>217</v>
      </c>
      <c r="H554" s="33" t="s">
        <v>157</v>
      </c>
      <c r="I554" s="44"/>
      <c r="J554" s="142" t="s">
        <v>324</v>
      </c>
      <c r="K554" s="142" t="s">
        <v>428</v>
      </c>
      <c r="L554" s="142" t="s">
        <v>326</v>
      </c>
      <c r="M554" s="142" t="s">
        <v>429</v>
      </c>
      <c r="N554" s="33" t="s">
        <v>368</v>
      </c>
      <c r="O554" s="142" t="s">
        <v>561</v>
      </c>
      <c r="P554" s="142" t="s">
        <v>562</v>
      </c>
    </row>
    <row r="555" spans="1:17" x14ac:dyDescent="0.2">
      <c r="B555" s="1">
        <v>0.48958333333333331</v>
      </c>
      <c r="C555" s="159">
        <v>55</v>
      </c>
      <c r="D555" s="159">
        <v>64</v>
      </c>
      <c r="E555" s="108">
        <v>0.82</v>
      </c>
      <c r="F555" s="106">
        <v>0</v>
      </c>
      <c r="G555" s="106" t="s">
        <v>197</v>
      </c>
      <c r="H555" s="112">
        <v>29.26</v>
      </c>
      <c r="I555" s="113"/>
      <c r="J555" s="162">
        <v>63.3</v>
      </c>
      <c r="K555" s="162">
        <v>63.1</v>
      </c>
      <c r="L555" s="95">
        <v>65.099999999999994</v>
      </c>
      <c r="M555" s="95">
        <v>65.099999999999994</v>
      </c>
      <c r="N555" s="95">
        <f t="shared" si="148"/>
        <v>64.150000000000006</v>
      </c>
      <c r="O555" s="159">
        <f t="shared" si="149"/>
        <v>12.777777777777777</v>
      </c>
      <c r="P555" s="159">
        <f t="shared" si="150"/>
        <v>17.777777777777779</v>
      </c>
      <c r="Q555" s="35" t="s">
        <v>432</v>
      </c>
    </row>
    <row r="556" spans="1:17" x14ac:dyDescent="0.2">
      <c r="B556" s="1">
        <v>0.5</v>
      </c>
      <c r="C556" s="159">
        <v>56</v>
      </c>
      <c r="D556" s="159">
        <v>65</v>
      </c>
      <c r="E556" s="108">
        <v>0.81</v>
      </c>
      <c r="F556" s="106">
        <v>0</v>
      </c>
      <c r="G556" s="106" t="s">
        <v>197</v>
      </c>
      <c r="H556" s="112">
        <v>29.25</v>
      </c>
      <c r="I556" s="113"/>
      <c r="J556" s="162">
        <v>63.7</v>
      </c>
      <c r="K556" s="162">
        <v>63.5</v>
      </c>
      <c r="L556" s="95">
        <v>65.7</v>
      </c>
      <c r="M556" s="95">
        <v>65.7</v>
      </c>
      <c r="N556" s="95">
        <f t="shared" si="148"/>
        <v>64.650000000000006</v>
      </c>
      <c r="O556" s="159">
        <f t="shared" si="149"/>
        <v>13.333333333333332</v>
      </c>
      <c r="P556" s="159">
        <f t="shared" si="150"/>
        <v>18.333333333333332</v>
      </c>
      <c r="Q556" s="35" t="s">
        <v>432</v>
      </c>
    </row>
    <row r="557" spans="1:17" x14ac:dyDescent="0.2">
      <c r="B557" s="1">
        <v>0.51041666666666663</v>
      </c>
      <c r="C557" s="159">
        <v>57</v>
      </c>
      <c r="D557" s="159">
        <v>67</v>
      </c>
      <c r="E557" s="108">
        <v>0.81</v>
      </c>
      <c r="F557" s="106">
        <v>2</v>
      </c>
      <c r="G557" s="106" t="s">
        <v>197</v>
      </c>
      <c r="H557" s="112">
        <v>29.25</v>
      </c>
      <c r="I557" s="113"/>
      <c r="J557" s="194">
        <v>66.3</v>
      </c>
      <c r="K557" s="162">
        <v>65.5</v>
      </c>
      <c r="L557" s="162">
        <v>67.5</v>
      </c>
      <c r="M557" s="162">
        <v>67.5</v>
      </c>
      <c r="N557" s="95">
        <f t="shared" si="148"/>
        <v>66.7</v>
      </c>
      <c r="O557" s="159">
        <f t="shared" si="149"/>
        <v>13.888888888888889</v>
      </c>
      <c r="P557" s="159">
        <f t="shared" si="150"/>
        <v>19.444444444444443</v>
      </c>
      <c r="Q557" s="35" t="s">
        <v>432</v>
      </c>
    </row>
    <row r="558" spans="1:17" x14ac:dyDescent="0.2">
      <c r="B558" s="1">
        <v>0.52083333333333337</v>
      </c>
      <c r="C558" s="159">
        <v>58</v>
      </c>
      <c r="D558" s="159">
        <v>69</v>
      </c>
      <c r="E558" s="108">
        <v>0.78</v>
      </c>
      <c r="F558" s="106">
        <v>5</v>
      </c>
      <c r="G558" s="106" t="s">
        <v>130</v>
      </c>
      <c r="H558" s="112">
        <v>29.25</v>
      </c>
      <c r="I558" s="113"/>
      <c r="J558" s="162">
        <v>68.2</v>
      </c>
      <c r="K558" s="162">
        <v>67.099999999999994</v>
      </c>
      <c r="L558" s="162">
        <v>69.8</v>
      </c>
      <c r="M558" s="162">
        <v>69.3</v>
      </c>
      <c r="N558" s="95">
        <f t="shared" si="148"/>
        <v>68.600000000000009</v>
      </c>
      <c r="O558" s="159">
        <f t="shared" si="149"/>
        <v>14.444444444444445</v>
      </c>
      <c r="P558" s="159">
        <f t="shared" si="150"/>
        <v>20.555555555555554</v>
      </c>
      <c r="Q558" s="35" t="s">
        <v>432</v>
      </c>
    </row>
    <row r="559" spans="1:17" x14ac:dyDescent="0.2">
      <c r="B559" s="1">
        <v>0.53125</v>
      </c>
      <c r="C559" s="159">
        <v>58</v>
      </c>
      <c r="D559" s="159">
        <v>70</v>
      </c>
      <c r="E559" s="108">
        <v>0.72</v>
      </c>
      <c r="F559" s="106">
        <v>6</v>
      </c>
      <c r="G559" s="106" t="s">
        <v>201</v>
      </c>
      <c r="H559" s="112">
        <v>29.25</v>
      </c>
      <c r="I559" s="106"/>
      <c r="J559" s="194">
        <v>69.599999999999994</v>
      </c>
      <c r="K559" s="162">
        <v>68.5</v>
      </c>
      <c r="L559" s="162">
        <v>70.7</v>
      </c>
      <c r="M559" s="162">
        <v>71.2</v>
      </c>
      <c r="N559" s="95">
        <f t="shared" si="148"/>
        <v>70</v>
      </c>
      <c r="O559" s="159">
        <f t="shared" si="149"/>
        <v>14.444444444444445</v>
      </c>
      <c r="P559" s="159">
        <f t="shared" si="150"/>
        <v>21.111111111111111</v>
      </c>
      <c r="Q559" s="35" t="s">
        <v>432</v>
      </c>
    </row>
    <row r="560" spans="1:17" x14ac:dyDescent="0.2">
      <c r="B560" s="1">
        <v>0.54166666666666663</v>
      </c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95" t="e">
        <f t="shared" ref="N560:N584" si="151">AVERAGE(J560:M560)</f>
        <v>#DIV/0!</v>
      </c>
      <c r="O560" s="159">
        <f t="shared" ref="O560:O580" si="152">CONVERT(C560,"F","C")</f>
        <v>-17.777777777777779</v>
      </c>
      <c r="P560" s="159">
        <f t="shared" ref="P560:P580" si="153">CONVERT(D560,"F","C")</f>
        <v>-17.777777777777779</v>
      </c>
      <c r="Q560" s="35" t="s">
        <v>432</v>
      </c>
    </row>
    <row r="561" spans="2:17" x14ac:dyDescent="0.2">
      <c r="B561" s="1">
        <v>0.55208333333333304</v>
      </c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95" t="e">
        <f t="shared" si="151"/>
        <v>#DIV/0!</v>
      </c>
      <c r="O561" s="159">
        <f t="shared" si="152"/>
        <v>-17.777777777777779</v>
      </c>
      <c r="P561" s="159">
        <f t="shared" si="153"/>
        <v>-17.777777777777779</v>
      </c>
      <c r="Q561" s="35" t="s">
        <v>432</v>
      </c>
    </row>
    <row r="562" spans="2:17" x14ac:dyDescent="0.2">
      <c r="B562" s="1">
        <v>0.5625</v>
      </c>
      <c r="C562" s="41">
        <v>60</v>
      </c>
      <c r="D562" s="41">
        <v>78</v>
      </c>
      <c r="E562" s="75">
        <v>0.67</v>
      </c>
      <c r="F562" s="41">
        <v>10</v>
      </c>
      <c r="G562" s="66" t="s">
        <v>130</v>
      </c>
      <c r="H562" s="72">
        <v>29.23</v>
      </c>
      <c r="J562" s="45">
        <v>79.5</v>
      </c>
      <c r="K562" s="45">
        <v>75.900000000000006</v>
      </c>
      <c r="L562" s="45">
        <v>79.5</v>
      </c>
      <c r="M562" s="45">
        <v>77.5</v>
      </c>
      <c r="N562" s="67">
        <f t="shared" si="151"/>
        <v>78.099999999999994</v>
      </c>
      <c r="O562" s="41">
        <f t="shared" si="152"/>
        <v>15.555555555555555</v>
      </c>
      <c r="P562" s="41">
        <f t="shared" si="153"/>
        <v>25.555555555555554</v>
      </c>
    </row>
    <row r="563" spans="2:17" x14ac:dyDescent="0.2">
      <c r="B563" s="1">
        <v>0.57291666666666696</v>
      </c>
      <c r="C563" s="41">
        <v>61</v>
      </c>
      <c r="D563" s="41">
        <v>79</v>
      </c>
      <c r="E563" s="75">
        <v>0.66</v>
      </c>
      <c r="F563" s="41">
        <v>9</v>
      </c>
      <c r="G563" s="66" t="s">
        <v>201</v>
      </c>
      <c r="H563" s="72">
        <v>29.23</v>
      </c>
      <c r="J563" s="45">
        <v>80.099999999999994</v>
      </c>
      <c r="K563" s="45">
        <v>77.400000000000006</v>
      </c>
      <c r="L563" s="45">
        <v>80.599999999999994</v>
      </c>
      <c r="M563" s="45">
        <v>79.2</v>
      </c>
      <c r="N563" s="67">
        <f t="shared" si="151"/>
        <v>79.325000000000003</v>
      </c>
      <c r="O563" s="41">
        <f t="shared" si="152"/>
        <v>16.111111111111111</v>
      </c>
      <c r="P563" s="41">
        <f t="shared" si="153"/>
        <v>26.111111111111111</v>
      </c>
    </row>
    <row r="564" spans="2:17" x14ac:dyDescent="0.2">
      <c r="B564" s="1">
        <v>0.58333333333333304</v>
      </c>
      <c r="C564" s="41">
        <v>61</v>
      </c>
      <c r="D564" s="41">
        <v>77</v>
      </c>
      <c r="E564" s="75">
        <v>0.66</v>
      </c>
      <c r="F564" s="41">
        <v>2</v>
      </c>
      <c r="G564" s="66" t="s">
        <v>130</v>
      </c>
      <c r="H564" s="72">
        <v>29.22</v>
      </c>
      <c r="I564" s="26"/>
      <c r="J564" s="45">
        <v>76.8</v>
      </c>
      <c r="K564" s="45">
        <v>75.2</v>
      </c>
      <c r="L564" s="45">
        <v>77.2</v>
      </c>
      <c r="M564" s="45">
        <v>77.400000000000006</v>
      </c>
      <c r="N564" s="67">
        <f t="shared" si="151"/>
        <v>76.650000000000006</v>
      </c>
      <c r="O564" s="41">
        <f t="shared" si="152"/>
        <v>16.111111111111111</v>
      </c>
      <c r="P564" s="41">
        <f t="shared" si="153"/>
        <v>25</v>
      </c>
    </row>
    <row r="565" spans="2:17" x14ac:dyDescent="0.2">
      <c r="B565" s="1">
        <v>0.59375</v>
      </c>
      <c r="C565" s="41">
        <v>62</v>
      </c>
      <c r="D565" s="41">
        <v>77</v>
      </c>
      <c r="E565" s="75">
        <v>0.65</v>
      </c>
      <c r="F565" s="41">
        <v>6</v>
      </c>
      <c r="G565" s="66" t="s">
        <v>130</v>
      </c>
      <c r="H565" s="72">
        <v>29.21</v>
      </c>
      <c r="J565" s="45">
        <v>77.2</v>
      </c>
      <c r="K565" s="45">
        <v>76.099999999999994</v>
      </c>
      <c r="L565" s="45">
        <v>77.900000000000006</v>
      </c>
      <c r="M565" s="45">
        <v>77.7</v>
      </c>
      <c r="N565" s="67">
        <f t="shared" si="151"/>
        <v>77.225000000000009</v>
      </c>
      <c r="O565" s="41">
        <f t="shared" si="152"/>
        <v>16.666666666666668</v>
      </c>
      <c r="P565" s="41">
        <f t="shared" si="153"/>
        <v>25</v>
      </c>
    </row>
    <row r="566" spans="2:17" x14ac:dyDescent="0.2">
      <c r="B566" s="1">
        <v>0.60416666666666596</v>
      </c>
      <c r="C566" s="41">
        <v>62</v>
      </c>
      <c r="D566" s="41">
        <v>77</v>
      </c>
      <c r="E566" s="75">
        <v>0.63</v>
      </c>
      <c r="F566" s="41">
        <v>2</v>
      </c>
      <c r="G566" s="66" t="s">
        <v>130</v>
      </c>
      <c r="H566" s="72">
        <v>29.21</v>
      </c>
      <c r="I566" s="26"/>
      <c r="J566" s="67">
        <v>76.8</v>
      </c>
      <c r="K566" s="45">
        <v>75.900000000000006</v>
      </c>
      <c r="L566" s="45">
        <v>78.099999999999994</v>
      </c>
      <c r="M566" s="45">
        <v>77.7</v>
      </c>
      <c r="N566" s="67">
        <f t="shared" si="151"/>
        <v>77.125</v>
      </c>
      <c r="O566" s="41">
        <f t="shared" si="152"/>
        <v>16.666666666666668</v>
      </c>
      <c r="P566" s="41">
        <f t="shared" si="153"/>
        <v>25</v>
      </c>
    </row>
    <row r="567" spans="2:17" x14ac:dyDescent="0.2">
      <c r="B567" s="1">
        <v>0.61458333333333304</v>
      </c>
      <c r="C567" s="41">
        <v>63</v>
      </c>
      <c r="D567" s="41">
        <v>78</v>
      </c>
      <c r="E567" s="75">
        <v>0.59</v>
      </c>
      <c r="F567" s="41">
        <v>11</v>
      </c>
      <c r="G567" s="66" t="s">
        <v>130</v>
      </c>
      <c r="H567" s="72">
        <v>29.21</v>
      </c>
      <c r="J567" s="45">
        <v>77.7</v>
      </c>
      <c r="K567" s="45">
        <v>76.5</v>
      </c>
      <c r="L567" s="45">
        <v>78.400000000000006</v>
      </c>
      <c r="M567" s="45">
        <v>78.3</v>
      </c>
      <c r="N567" s="67">
        <f>AVERAGE(J567:M567)</f>
        <v>77.724999999999994</v>
      </c>
      <c r="O567" s="41">
        <f t="shared" si="152"/>
        <v>17.222222222222221</v>
      </c>
      <c r="P567" s="41">
        <f t="shared" si="153"/>
        <v>25.555555555555554</v>
      </c>
    </row>
    <row r="568" spans="2:17" x14ac:dyDescent="0.2">
      <c r="B568" s="1">
        <v>0.625</v>
      </c>
      <c r="C568" s="41">
        <v>64</v>
      </c>
      <c r="D568" s="41">
        <v>79</v>
      </c>
      <c r="E568" s="75">
        <v>0.56999999999999995</v>
      </c>
      <c r="F568" s="68">
        <v>4</v>
      </c>
      <c r="G568" s="66" t="s">
        <v>201</v>
      </c>
      <c r="H568" s="72">
        <v>29.2</v>
      </c>
      <c r="I568" s="26"/>
      <c r="J568" s="67">
        <v>79.3</v>
      </c>
      <c r="K568" s="45">
        <v>77.7</v>
      </c>
      <c r="L568" s="45">
        <v>80.099999999999994</v>
      </c>
      <c r="M568" s="45">
        <v>79.7</v>
      </c>
      <c r="N568" s="67">
        <f>AVERAGE(J568:M568)</f>
        <v>79.2</v>
      </c>
      <c r="O568" s="41">
        <f t="shared" si="152"/>
        <v>17.777777777777779</v>
      </c>
      <c r="P568" s="41">
        <f t="shared" si="153"/>
        <v>26.111111111111111</v>
      </c>
    </row>
    <row r="569" spans="2:17" x14ac:dyDescent="0.2">
      <c r="B569" s="1">
        <v>0.63541666666666596</v>
      </c>
      <c r="C569" s="41">
        <v>64</v>
      </c>
      <c r="D569" s="41">
        <v>78</v>
      </c>
      <c r="E569" s="75">
        <v>0.56000000000000005</v>
      </c>
      <c r="F569" s="68">
        <v>7</v>
      </c>
      <c r="G569" s="66" t="s">
        <v>201</v>
      </c>
      <c r="H569" s="72">
        <v>29.19</v>
      </c>
      <c r="I569" s="26"/>
      <c r="J569" s="67">
        <v>78.099999999999994</v>
      </c>
      <c r="K569" s="45">
        <v>77.2</v>
      </c>
      <c r="L569" s="45">
        <v>79.2</v>
      </c>
      <c r="M569" s="45">
        <v>79.2</v>
      </c>
      <c r="N569" s="67">
        <f t="shared" si="151"/>
        <v>78.424999999999997</v>
      </c>
      <c r="O569" s="41">
        <f t="shared" si="152"/>
        <v>17.777777777777779</v>
      </c>
      <c r="P569" s="41">
        <f t="shared" si="153"/>
        <v>25.555555555555554</v>
      </c>
    </row>
    <row r="570" spans="2:17" x14ac:dyDescent="0.2">
      <c r="B570" s="1">
        <v>0.64583333333333304</v>
      </c>
      <c r="C570" s="41">
        <v>64</v>
      </c>
      <c r="D570" s="41">
        <v>78</v>
      </c>
      <c r="E570" s="75">
        <v>0.56000000000000005</v>
      </c>
      <c r="F570" s="68">
        <v>6</v>
      </c>
      <c r="G570" s="66" t="s">
        <v>130</v>
      </c>
      <c r="H570" s="72">
        <v>29.19</v>
      </c>
      <c r="J570" s="67">
        <v>77.400000000000006</v>
      </c>
      <c r="K570" s="45">
        <v>76.8</v>
      </c>
      <c r="L570" s="45">
        <v>78.599999999999994</v>
      </c>
      <c r="M570" s="45">
        <v>78.599999999999994</v>
      </c>
      <c r="N570" s="67">
        <f t="shared" si="151"/>
        <v>77.849999999999994</v>
      </c>
      <c r="O570" s="41">
        <f t="shared" si="152"/>
        <v>17.777777777777779</v>
      </c>
      <c r="P570" s="41">
        <f t="shared" si="153"/>
        <v>25.555555555555554</v>
      </c>
    </row>
    <row r="571" spans="2:17" x14ac:dyDescent="0.2">
      <c r="B571" s="1">
        <v>0.65625</v>
      </c>
      <c r="C571" s="41">
        <v>65</v>
      </c>
      <c r="D571" s="41">
        <v>78</v>
      </c>
      <c r="E571" s="75">
        <v>0.54</v>
      </c>
      <c r="F571" s="68">
        <v>5</v>
      </c>
      <c r="G571" s="66" t="s">
        <v>201</v>
      </c>
      <c r="H571" s="72">
        <v>29.18</v>
      </c>
      <c r="I571" s="26"/>
      <c r="J571" s="67">
        <v>78.099999999999994</v>
      </c>
      <c r="K571" s="45">
        <v>77.400000000000006</v>
      </c>
      <c r="L571" s="45">
        <v>79.2</v>
      </c>
      <c r="M571" s="45">
        <v>79.2</v>
      </c>
      <c r="N571" s="67">
        <f t="shared" si="151"/>
        <v>78.474999999999994</v>
      </c>
      <c r="O571" s="41">
        <f t="shared" si="152"/>
        <v>18.333333333333332</v>
      </c>
      <c r="P571" s="41">
        <f t="shared" si="153"/>
        <v>25.555555555555554</v>
      </c>
    </row>
    <row r="572" spans="2:17" x14ac:dyDescent="0.2">
      <c r="B572" s="1">
        <v>0.66666666666666596</v>
      </c>
      <c r="C572" s="41">
        <v>66</v>
      </c>
      <c r="D572" s="41">
        <v>78</v>
      </c>
      <c r="E572" s="75">
        <v>0.54</v>
      </c>
      <c r="F572" s="68">
        <v>10</v>
      </c>
      <c r="G572" s="66" t="s">
        <v>130</v>
      </c>
      <c r="H572" s="72">
        <v>29.18</v>
      </c>
      <c r="I572" s="26"/>
      <c r="J572" s="67">
        <v>77.5</v>
      </c>
      <c r="K572" s="45">
        <v>77.2</v>
      </c>
      <c r="L572" s="45">
        <v>79.2</v>
      </c>
      <c r="M572" s="45">
        <v>78.8</v>
      </c>
      <c r="N572" s="67">
        <f t="shared" si="151"/>
        <v>78.174999999999997</v>
      </c>
      <c r="O572" s="41">
        <f t="shared" si="152"/>
        <v>18.888888888888889</v>
      </c>
      <c r="P572" s="41">
        <f t="shared" si="153"/>
        <v>25.555555555555554</v>
      </c>
    </row>
    <row r="573" spans="2:17" x14ac:dyDescent="0.2">
      <c r="B573" s="1">
        <v>0.67708333333333304</v>
      </c>
      <c r="C573" s="41">
        <v>66</v>
      </c>
      <c r="D573" s="41">
        <v>78</v>
      </c>
      <c r="E573" s="75">
        <v>0.53</v>
      </c>
      <c r="F573" s="68">
        <v>6</v>
      </c>
      <c r="G573" s="66" t="s">
        <v>201</v>
      </c>
      <c r="H573" s="72">
        <v>29.17</v>
      </c>
      <c r="J573" s="67">
        <v>77.5</v>
      </c>
      <c r="K573" s="45">
        <v>77.2</v>
      </c>
      <c r="L573" s="45">
        <v>79.5</v>
      </c>
      <c r="M573" s="45">
        <v>79</v>
      </c>
      <c r="N573" s="67">
        <f t="shared" si="151"/>
        <v>78.3</v>
      </c>
      <c r="O573" s="41">
        <f t="shared" si="152"/>
        <v>18.888888888888889</v>
      </c>
      <c r="P573" s="41">
        <f t="shared" si="153"/>
        <v>25.555555555555554</v>
      </c>
    </row>
    <row r="574" spans="2:17" x14ac:dyDescent="0.2">
      <c r="B574" s="1">
        <v>0.687499999999999</v>
      </c>
      <c r="C574" s="41">
        <v>67</v>
      </c>
      <c r="D574" s="41">
        <v>79</v>
      </c>
      <c r="E574" s="75">
        <v>0.48</v>
      </c>
      <c r="F574" s="68">
        <v>8</v>
      </c>
      <c r="G574" s="66" t="s">
        <v>201</v>
      </c>
      <c r="H574" s="72">
        <v>29.17</v>
      </c>
      <c r="I574" s="26"/>
      <c r="J574" s="67">
        <v>78.099999999999994</v>
      </c>
      <c r="K574" s="45">
        <v>77.900000000000006</v>
      </c>
      <c r="L574" s="45">
        <v>80.099999999999994</v>
      </c>
      <c r="M574" s="45">
        <v>79.5</v>
      </c>
      <c r="N574" s="67">
        <f t="shared" si="151"/>
        <v>78.900000000000006</v>
      </c>
      <c r="O574" s="41">
        <f t="shared" si="152"/>
        <v>19.444444444444443</v>
      </c>
      <c r="P574" s="41">
        <f t="shared" si="153"/>
        <v>26.111111111111111</v>
      </c>
    </row>
    <row r="575" spans="2:17" x14ac:dyDescent="0.2">
      <c r="B575" s="1">
        <v>0.69791666666666596</v>
      </c>
      <c r="C575" s="3">
        <v>68</v>
      </c>
      <c r="D575" s="41">
        <v>83</v>
      </c>
      <c r="E575" s="75">
        <v>0.45</v>
      </c>
      <c r="F575" s="68">
        <v>7</v>
      </c>
      <c r="G575" s="66" t="s">
        <v>201</v>
      </c>
      <c r="H575" s="72">
        <v>29.16</v>
      </c>
      <c r="I575" s="45"/>
      <c r="J575" s="45">
        <v>82.4</v>
      </c>
      <c r="K575" s="45">
        <v>82.4</v>
      </c>
      <c r="L575" s="45">
        <v>85.1</v>
      </c>
      <c r="M575" s="45">
        <v>83.3</v>
      </c>
      <c r="N575" s="67">
        <f t="shared" si="151"/>
        <v>83.3</v>
      </c>
      <c r="O575" s="41">
        <f t="shared" si="152"/>
        <v>20</v>
      </c>
      <c r="P575" s="41">
        <f t="shared" si="153"/>
        <v>28.333333333333332</v>
      </c>
    </row>
    <row r="576" spans="2:17" x14ac:dyDescent="0.2">
      <c r="B576" s="1">
        <v>0.70833333333333304</v>
      </c>
      <c r="C576" s="3">
        <v>68</v>
      </c>
      <c r="D576" s="41">
        <v>83</v>
      </c>
      <c r="E576" s="75">
        <v>0.44</v>
      </c>
      <c r="F576" s="68">
        <v>8</v>
      </c>
      <c r="G576" s="66" t="s">
        <v>130</v>
      </c>
      <c r="H576" s="72">
        <v>29.16</v>
      </c>
      <c r="I576" s="45"/>
      <c r="J576" s="45">
        <v>82.9</v>
      </c>
      <c r="K576" s="45">
        <v>82.4</v>
      </c>
      <c r="L576" s="45">
        <v>85.1</v>
      </c>
      <c r="M576" s="45">
        <v>83.5</v>
      </c>
      <c r="N576" s="67">
        <f t="shared" si="151"/>
        <v>83.474999999999994</v>
      </c>
      <c r="O576" s="41">
        <f t="shared" si="152"/>
        <v>20</v>
      </c>
      <c r="P576" s="41">
        <f t="shared" si="153"/>
        <v>28.333333333333332</v>
      </c>
    </row>
    <row r="577" spans="1:16" x14ac:dyDescent="0.2">
      <c r="B577" s="1">
        <v>0.718749999999999</v>
      </c>
      <c r="C577" s="3">
        <v>68</v>
      </c>
      <c r="D577" s="41">
        <v>83</v>
      </c>
      <c r="E577" s="75">
        <v>0.46</v>
      </c>
      <c r="F577" s="68">
        <v>10</v>
      </c>
      <c r="G577" s="66" t="s">
        <v>201</v>
      </c>
      <c r="H577" s="72">
        <v>29.15</v>
      </c>
      <c r="I577" s="45"/>
      <c r="J577" s="45">
        <v>82.2</v>
      </c>
      <c r="K577" s="45">
        <v>81.900000000000006</v>
      </c>
      <c r="L577" s="45">
        <v>84.4</v>
      </c>
      <c r="M577" s="45">
        <v>82.9</v>
      </c>
      <c r="N577" s="67">
        <f t="shared" si="151"/>
        <v>82.850000000000009</v>
      </c>
      <c r="O577" s="41">
        <f t="shared" si="152"/>
        <v>20</v>
      </c>
      <c r="P577" s="41">
        <f t="shared" si="153"/>
        <v>28.333333333333332</v>
      </c>
    </row>
    <row r="578" spans="1:16" x14ac:dyDescent="0.2">
      <c r="B578" s="1">
        <v>0.72916666666666596</v>
      </c>
      <c r="C578" s="3">
        <v>69</v>
      </c>
      <c r="D578" s="41">
        <v>83</v>
      </c>
      <c r="E578" s="75">
        <v>0.47</v>
      </c>
      <c r="F578" s="68">
        <v>4</v>
      </c>
      <c r="G578" s="66" t="s">
        <v>130</v>
      </c>
      <c r="H578" s="72">
        <v>29.15</v>
      </c>
      <c r="I578" s="45"/>
      <c r="J578" s="45">
        <v>82.2</v>
      </c>
      <c r="K578" s="45">
        <v>81.7</v>
      </c>
      <c r="L578" s="45">
        <v>84.4</v>
      </c>
      <c r="M578" s="45">
        <v>83.1</v>
      </c>
      <c r="N578" s="67">
        <f t="shared" si="151"/>
        <v>82.85</v>
      </c>
      <c r="O578" s="41">
        <f t="shared" si="152"/>
        <v>20.555555555555554</v>
      </c>
      <c r="P578" s="41">
        <f t="shared" si="153"/>
        <v>28.333333333333332</v>
      </c>
    </row>
    <row r="579" spans="1:16" x14ac:dyDescent="0.2">
      <c r="B579" s="1">
        <v>0.73958333333333304</v>
      </c>
      <c r="C579" s="3">
        <v>70</v>
      </c>
      <c r="D579" s="41">
        <v>87</v>
      </c>
      <c r="E579" s="75">
        <v>0.46</v>
      </c>
      <c r="F579" s="68">
        <v>4</v>
      </c>
      <c r="G579" s="66" t="s">
        <v>201</v>
      </c>
      <c r="H579" s="72">
        <v>29.15</v>
      </c>
      <c r="I579" s="45"/>
      <c r="J579" s="45">
        <v>81.3</v>
      </c>
      <c r="K579" s="45">
        <v>90.1</v>
      </c>
      <c r="L579" s="45">
        <v>91.9</v>
      </c>
      <c r="M579" s="45">
        <v>86.9</v>
      </c>
      <c r="N579" s="67">
        <f t="shared" si="151"/>
        <v>87.549999999999983</v>
      </c>
      <c r="O579" s="41">
        <f t="shared" si="152"/>
        <v>21.111111111111111</v>
      </c>
      <c r="P579" s="41">
        <f t="shared" si="153"/>
        <v>30.555555555555554</v>
      </c>
    </row>
    <row r="580" spans="1:16" x14ac:dyDescent="0.2">
      <c r="B580" s="1">
        <v>0.749999999999999</v>
      </c>
      <c r="C580" s="3">
        <v>70</v>
      </c>
      <c r="D580" s="41">
        <v>87</v>
      </c>
      <c r="E580" s="75">
        <v>0.45</v>
      </c>
      <c r="F580" s="68">
        <v>7</v>
      </c>
      <c r="G580" s="66" t="s">
        <v>201</v>
      </c>
      <c r="H580" s="72">
        <v>29.15</v>
      </c>
      <c r="I580" s="26"/>
      <c r="J580" s="45">
        <v>77.7</v>
      </c>
      <c r="K580" s="45">
        <v>90.9</v>
      </c>
      <c r="L580" s="45">
        <v>92.7</v>
      </c>
      <c r="M580" s="45">
        <v>85.8</v>
      </c>
      <c r="N580" s="67">
        <f t="shared" si="151"/>
        <v>86.775000000000006</v>
      </c>
      <c r="O580" s="41">
        <f t="shared" si="152"/>
        <v>21.111111111111111</v>
      </c>
      <c r="P580" s="41">
        <f t="shared" si="153"/>
        <v>30.555555555555554</v>
      </c>
    </row>
    <row r="581" spans="1:16" x14ac:dyDescent="0.2">
      <c r="B581" s="1">
        <v>0.76041666666666596</v>
      </c>
      <c r="C581" s="3">
        <v>70</v>
      </c>
      <c r="D581" s="41">
        <v>86</v>
      </c>
      <c r="E581" s="75">
        <v>0.47</v>
      </c>
      <c r="F581" s="68">
        <v>5</v>
      </c>
      <c r="G581" s="66" t="s">
        <v>201</v>
      </c>
      <c r="H581" s="72">
        <v>29.15</v>
      </c>
      <c r="I581" s="26"/>
      <c r="J581" s="45">
        <v>76.5</v>
      </c>
      <c r="K581" s="45">
        <v>89.4</v>
      </c>
      <c r="L581" s="45">
        <v>92.1</v>
      </c>
      <c r="M581" s="45">
        <v>84</v>
      </c>
      <c r="N581" s="67">
        <f t="shared" si="151"/>
        <v>85.5</v>
      </c>
      <c r="O581" s="41">
        <f t="shared" ref="O581:O584" si="154">CONVERT(C581,"F","C")</f>
        <v>21.111111111111111</v>
      </c>
      <c r="P581" s="41">
        <f t="shared" ref="P581:P584" si="155">CONVERT(D581,"F","C")</f>
        <v>30</v>
      </c>
    </row>
    <row r="582" spans="1:16" x14ac:dyDescent="0.2">
      <c r="B582" s="1">
        <v>0.77083333333333204</v>
      </c>
      <c r="C582" s="3">
        <v>71</v>
      </c>
      <c r="D582" s="41">
        <v>85</v>
      </c>
      <c r="E582" s="75">
        <v>0.46</v>
      </c>
      <c r="F582" s="68">
        <v>10</v>
      </c>
      <c r="G582" s="66" t="s">
        <v>201</v>
      </c>
      <c r="H582" s="72">
        <v>29.15</v>
      </c>
      <c r="I582" s="26"/>
      <c r="J582" s="45">
        <v>75</v>
      </c>
      <c r="K582" s="45">
        <v>89.6</v>
      </c>
      <c r="L582" s="45">
        <v>90.1</v>
      </c>
      <c r="M582" s="45">
        <v>83.5</v>
      </c>
      <c r="N582" s="67">
        <f t="shared" si="151"/>
        <v>84.55</v>
      </c>
      <c r="O582" s="41">
        <f t="shared" si="154"/>
        <v>21.666666666666668</v>
      </c>
      <c r="P582" s="41">
        <f t="shared" si="155"/>
        <v>29.444444444444443</v>
      </c>
    </row>
    <row r="583" spans="1:16" x14ac:dyDescent="0.2">
      <c r="B583" s="1">
        <v>0.781249999999999</v>
      </c>
      <c r="C583" s="3">
        <v>70</v>
      </c>
      <c r="D583" s="41">
        <v>84</v>
      </c>
      <c r="E583" s="75">
        <v>0.47</v>
      </c>
      <c r="F583" s="68">
        <v>7</v>
      </c>
      <c r="G583" s="66" t="s">
        <v>201</v>
      </c>
      <c r="H583" s="72">
        <v>29.14</v>
      </c>
      <c r="I583" s="45"/>
      <c r="J583" s="45">
        <v>74.099999999999994</v>
      </c>
      <c r="K583" s="45">
        <v>89.8</v>
      </c>
      <c r="L583" s="45">
        <v>90</v>
      </c>
      <c r="M583" s="45">
        <v>82.2</v>
      </c>
      <c r="N583" s="67">
        <f t="shared" si="151"/>
        <v>84.024999999999991</v>
      </c>
      <c r="O583" s="41">
        <f t="shared" si="154"/>
        <v>21.111111111111111</v>
      </c>
      <c r="P583" s="41">
        <f t="shared" si="155"/>
        <v>28.888888888888889</v>
      </c>
    </row>
    <row r="584" spans="1:16" x14ac:dyDescent="0.2">
      <c r="B584" s="1">
        <v>0.79166666666666596</v>
      </c>
      <c r="C584" s="3">
        <v>71</v>
      </c>
      <c r="D584" s="41">
        <v>83</v>
      </c>
      <c r="E584" s="75">
        <v>0.47</v>
      </c>
      <c r="F584" s="68">
        <v>11</v>
      </c>
      <c r="G584" s="66" t="s">
        <v>130</v>
      </c>
      <c r="H584" s="72">
        <v>29.14</v>
      </c>
      <c r="I584" s="45"/>
      <c r="J584" s="45">
        <v>73.400000000000006</v>
      </c>
      <c r="K584" s="45">
        <v>89.1</v>
      </c>
      <c r="L584" s="45">
        <v>89.1</v>
      </c>
      <c r="M584" s="45">
        <v>80.2</v>
      </c>
      <c r="N584" s="67">
        <f t="shared" si="151"/>
        <v>82.95</v>
      </c>
      <c r="O584" s="41">
        <f t="shared" si="154"/>
        <v>21.666666666666668</v>
      </c>
      <c r="P584" s="41">
        <f t="shared" si="155"/>
        <v>28.333333333333332</v>
      </c>
    </row>
    <row r="585" spans="1:16" x14ac:dyDescent="0.2">
      <c r="N585" s="67"/>
      <c r="O585" s="41"/>
      <c r="P585" s="41"/>
    </row>
    <row r="586" spans="1:16" x14ac:dyDescent="0.2">
      <c r="A586" s="21">
        <v>46158</v>
      </c>
      <c r="B586" s="6" t="s">
        <v>2</v>
      </c>
      <c r="C586" s="6" t="s">
        <v>0</v>
      </c>
      <c r="D586" s="87" t="s">
        <v>1</v>
      </c>
      <c r="E586" s="100" t="s">
        <v>156</v>
      </c>
      <c r="F586" s="6" t="s">
        <v>32</v>
      </c>
      <c r="G586" s="6" t="s">
        <v>217</v>
      </c>
      <c r="H586" s="33" t="s">
        <v>157</v>
      </c>
      <c r="I586" s="44"/>
      <c r="J586" s="142" t="s">
        <v>324</v>
      </c>
      <c r="K586" s="142" t="s">
        <v>428</v>
      </c>
      <c r="L586" s="142" t="s">
        <v>326</v>
      </c>
      <c r="M586" s="142" t="s">
        <v>429</v>
      </c>
      <c r="N586" s="33" t="s">
        <v>368</v>
      </c>
      <c r="O586" s="142" t="s">
        <v>561</v>
      </c>
      <c r="P586" s="142" t="s">
        <v>562</v>
      </c>
    </row>
    <row r="587" spans="1:16" x14ac:dyDescent="0.2">
      <c r="B587" s="113"/>
      <c r="C587" s="113"/>
      <c r="D587" s="113"/>
      <c r="E587" s="113"/>
      <c r="F587" s="113"/>
      <c r="G587" s="113"/>
      <c r="H587" s="35" t="s">
        <v>432</v>
      </c>
      <c r="I587" s="35" t="s">
        <v>565</v>
      </c>
      <c r="J587" s="113"/>
      <c r="K587" s="113"/>
      <c r="L587" s="113"/>
      <c r="M587" s="113"/>
      <c r="N587" s="95" t="e">
        <f t="shared" ref="N587:N595" si="156">AVERAGE(J587:M587)</f>
        <v>#DIV/0!</v>
      </c>
      <c r="O587" s="159">
        <f t="shared" ref="O587:O593" si="157">CONVERT(C587,"F","C")</f>
        <v>-17.777777777777779</v>
      </c>
      <c r="P587" s="159">
        <f t="shared" ref="P587:P593" si="158">CONVERT(D587,"F","C")</f>
        <v>-17.777777777777779</v>
      </c>
    </row>
    <row r="588" spans="1:16" x14ac:dyDescent="0.2">
      <c r="N588" s="67"/>
      <c r="O588" s="41"/>
      <c r="P588" s="41"/>
    </row>
    <row r="589" spans="1:16" x14ac:dyDescent="0.2">
      <c r="A589" s="21">
        <v>46159</v>
      </c>
      <c r="B589" s="6" t="s">
        <v>2</v>
      </c>
      <c r="C589" s="6" t="s">
        <v>0</v>
      </c>
      <c r="D589" s="87" t="s">
        <v>1</v>
      </c>
      <c r="E589" s="100" t="s">
        <v>156</v>
      </c>
      <c r="F589" s="6" t="s">
        <v>32</v>
      </c>
      <c r="G589" s="6" t="s">
        <v>217</v>
      </c>
      <c r="H589" s="33" t="s">
        <v>157</v>
      </c>
      <c r="I589" s="44"/>
      <c r="J589" s="142" t="s">
        <v>324</v>
      </c>
      <c r="K589" s="142" t="s">
        <v>428</v>
      </c>
      <c r="L589" s="142" t="s">
        <v>326</v>
      </c>
      <c r="M589" s="142" t="s">
        <v>429</v>
      </c>
      <c r="N589" s="33" t="s">
        <v>368</v>
      </c>
      <c r="O589" s="142" t="s">
        <v>561</v>
      </c>
      <c r="P589" s="142" t="s">
        <v>562</v>
      </c>
    </row>
    <row r="590" spans="1:16" x14ac:dyDescent="0.2">
      <c r="B590" s="2">
        <v>0.38541666666666674</v>
      </c>
      <c r="C590" s="41">
        <v>70</v>
      </c>
      <c r="D590" s="41">
        <v>74.8</v>
      </c>
      <c r="E590" s="75">
        <v>0.57999999999999996</v>
      </c>
      <c r="F590" s="66">
        <v>5</v>
      </c>
      <c r="G590" s="66" t="s">
        <v>130</v>
      </c>
      <c r="H590" s="97">
        <v>29.23</v>
      </c>
      <c r="J590" s="45">
        <v>76.28</v>
      </c>
      <c r="K590" s="45">
        <v>70.52</v>
      </c>
      <c r="L590" s="67">
        <v>74.84</v>
      </c>
      <c r="M590" s="67">
        <v>77.540000000000006</v>
      </c>
      <c r="N590" s="67">
        <f t="shared" si="156"/>
        <v>74.795000000000002</v>
      </c>
      <c r="O590" s="41">
        <f t="shared" si="157"/>
        <v>21.111111111111111</v>
      </c>
      <c r="P590" s="41">
        <f t="shared" si="158"/>
        <v>23.777777777777775</v>
      </c>
    </row>
    <row r="591" spans="1:16" x14ac:dyDescent="0.2">
      <c r="B591" s="2">
        <v>0.39583333333333343</v>
      </c>
      <c r="C591" s="41">
        <v>74</v>
      </c>
      <c r="D591" s="41">
        <v>83</v>
      </c>
      <c r="E591" s="75">
        <v>0.75</v>
      </c>
      <c r="F591" s="66">
        <v>9</v>
      </c>
      <c r="G591" s="66" t="s">
        <v>130</v>
      </c>
      <c r="H591" s="97">
        <v>29.22</v>
      </c>
      <c r="J591" s="45">
        <v>88.9</v>
      </c>
      <c r="K591" s="45">
        <v>70.3</v>
      </c>
      <c r="L591" s="45">
        <v>83.3</v>
      </c>
      <c r="M591" s="45">
        <v>88.3</v>
      </c>
      <c r="N591" s="67">
        <f t="shared" si="156"/>
        <v>82.7</v>
      </c>
      <c r="O591" s="41">
        <f t="shared" si="157"/>
        <v>23.333333333333332</v>
      </c>
      <c r="P591" s="41">
        <f t="shared" si="158"/>
        <v>28.333333333333332</v>
      </c>
    </row>
    <row r="592" spans="1:16" x14ac:dyDescent="0.2">
      <c r="B592" s="2">
        <v>0.40625</v>
      </c>
      <c r="C592" s="41">
        <v>74</v>
      </c>
      <c r="D592" s="41">
        <v>83</v>
      </c>
      <c r="E592" s="75">
        <v>0.75</v>
      </c>
      <c r="F592" s="66">
        <v>9</v>
      </c>
      <c r="G592" s="66" t="s">
        <v>130</v>
      </c>
      <c r="H592" s="97">
        <v>29.22</v>
      </c>
      <c r="J592" s="45">
        <v>88.9</v>
      </c>
      <c r="K592" s="45">
        <v>70.3</v>
      </c>
      <c r="L592" s="45">
        <v>83.3</v>
      </c>
      <c r="M592" s="45">
        <v>88.3</v>
      </c>
      <c r="N592" s="67">
        <f t="shared" si="156"/>
        <v>82.7</v>
      </c>
      <c r="O592" s="41">
        <f t="shared" si="157"/>
        <v>23.333333333333332</v>
      </c>
      <c r="P592" s="41">
        <f t="shared" si="158"/>
        <v>28.333333333333332</v>
      </c>
    </row>
    <row r="593" spans="2:16" x14ac:dyDescent="0.2">
      <c r="B593" s="2">
        <v>0.4166666666666668</v>
      </c>
      <c r="C593" s="41">
        <v>74</v>
      </c>
      <c r="D593" s="41">
        <v>83</v>
      </c>
      <c r="E593" s="75">
        <v>0.75</v>
      </c>
      <c r="F593" s="66">
        <v>9</v>
      </c>
      <c r="G593" s="66" t="s">
        <v>130</v>
      </c>
      <c r="H593" s="97">
        <v>29.22</v>
      </c>
      <c r="J593" s="45">
        <v>88.9</v>
      </c>
      <c r="K593" s="45">
        <v>70.3</v>
      </c>
      <c r="L593" s="45">
        <v>83.3</v>
      </c>
      <c r="M593" s="45">
        <v>88.3</v>
      </c>
      <c r="N593" s="67">
        <f t="shared" si="156"/>
        <v>82.7</v>
      </c>
      <c r="O593" s="41">
        <f t="shared" si="157"/>
        <v>23.333333333333332</v>
      </c>
      <c r="P593" s="41">
        <f t="shared" si="158"/>
        <v>28.333333333333332</v>
      </c>
    </row>
    <row r="594" spans="2:16" x14ac:dyDescent="0.2">
      <c r="B594" s="2">
        <v>0.42708333333333354</v>
      </c>
      <c r="C594" s="41">
        <v>76</v>
      </c>
      <c r="D594" s="41">
        <v>86</v>
      </c>
      <c r="E594" s="75">
        <v>0.71</v>
      </c>
      <c r="F594" s="66">
        <v>4</v>
      </c>
      <c r="G594" s="66" t="s">
        <v>130</v>
      </c>
      <c r="H594" s="97">
        <v>29.21</v>
      </c>
      <c r="I594" s="66"/>
      <c r="J594" s="101">
        <v>93</v>
      </c>
      <c r="K594" s="45">
        <v>72.099999999999994</v>
      </c>
      <c r="L594" s="45">
        <v>87.1</v>
      </c>
      <c r="M594" s="45">
        <v>91.8</v>
      </c>
      <c r="N594" s="67">
        <f t="shared" si="156"/>
        <v>86</v>
      </c>
      <c r="O594" s="41">
        <f t="shared" ref="O594:O618" si="159">CONVERT(C594,"F","C")</f>
        <v>24.444444444444443</v>
      </c>
      <c r="P594" s="41">
        <f t="shared" ref="P594:P618" si="160">CONVERT(D594,"F","C")</f>
        <v>30</v>
      </c>
    </row>
    <row r="595" spans="2:16" x14ac:dyDescent="0.2">
      <c r="B595" s="2">
        <v>0.4375</v>
      </c>
      <c r="C595" s="41">
        <v>75</v>
      </c>
      <c r="D595" s="41">
        <v>87</v>
      </c>
      <c r="E595" s="75">
        <v>0.7</v>
      </c>
      <c r="F595" s="66">
        <v>4</v>
      </c>
      <c r="G595" s="66" t="s">
        <v>201</v>
      </c>
      <c r="H595" s="97">
        <v>29.21</v>
      </c>
      <c r="J595" s="101">
        <v>95.7</v>
      </c>
      <c r="K595" s="45">
        <v>71.099999999999994</v>
      </c>
      <c r="L595" s="45">
        <v>88.7</v>
      </c>
      <c r="M595" s="45">
        <v>93.9</v>
      </c>
      <c r="N595" s="67">
        <f t="shared" si="156"/>
        <v>87.35</v>
      </c>
      <c r="O595" s="41">
        <f t="shared" si="159"/>
        <v>23.888888888888889</v>
      </c>
      <c r="P595" s="41">
        <f t="shared" si="160"/>
        <v>30.555555555555554</v>
      </c>
    </row>
    <row r="596" spans="2:16" x14ac:dyDescent="0.2">
      <c r="B596" s="1">
        <v>0.48958333333333331</v>
      </c>
      <c r="C596" s="41">
        <v>81</v>
      </c>
      <c r="D596" s="41">
        <v>101</v>
      </c>
      <c r="E596" s="75">
        <v>0.61</v>
      </c>
      <c r="F596" s="66">
        <v>9</v>
      </c>
      <c r="G596" s="66" t="s">
        <v>130</v>
      </c>
      <c r="H596" s="72">
        <v>29.22</v>
      </c>
      <c r="J596" s="45">
        <v>111.6</v>
      </c>
      <c r="K596" s="45">
        <v>85.1</v>
      </c>
      <c r="L596" s="45">
        <v>101.1</v>
      </c>
      <c r="M596" s="45">
        <v>106</v>
      </c>
      <c r="N596" s="67">
        <f t="shared" ref="N596:N608" si="161">AVERAGE(J596:M596)</f>
        <v>100.94999999999999</v>
      </c>
      <c r="O596" s="41">
        <f t="shared" si="159"/>
        <v>27.222222222222221</v>
      </c>
      <c r="P596" s="41">
        <f t="shared" si="160"/>
        <v>38.333333333333336</v>
      </c>
    </row>
    <row r="597" spans="2:16" x14ac:dyDescent="0.2">
      <c r="B597" s="1">
        <v>0.5</v>
      </c>
      <c r="C597" s="41">
        <v>80</v>
      </c>
      <c r="D597" s="41">
        <v>104</v>
      </c>
      <c r="E597" s="75">
        <v>0.6</v>
      </c>
      <c r="F597" s="41">
        <v>9</v>
      </c>
      <c r="G597" s="66" t="s">
        <v>130</v>
      </c>
      <c r="H597" s="72">
        <v>29.21</v>
      </c>
      <c r="J597" s="45">
        <v>114.1</v>
      </c>
      <c r="K597" s="45">
        <v>89.02</v>
      </c>
      <c r="L597" s="45">
        <v>103.5</v>
      </c>
      <c r="M597" s="45">
        <v>108.1</v>
      </c>
      <c r="N597" s="67">
        <f>AVERAGE(J597:M597)</f>
        <v>103.68</v>
      </c>
      <c r="O597" s="41">
        <f t="shared" si="159"/>
        <v>26.666666666666664</v>
      </c>
      <c r="P597" s="41">
        <f t="shared" si="160"/>
        <v>40</v>
      </c>
    </row>
    <row r="598" spans="2:16" x14ac:dyDescent="0.2">
      <c r="B598" s="1">
        <v>0.51041666666666663</v>
      </c>
      <c r="C598" s="41">
        <v>81</v>
      </c>
      <c r="D598" s="41">
        <v>106</v>
      </c>
      <c r="E598" s="75">
        <v>0.6</v>
      </c>
      <c r="F598" s="41">
        <v>3</v>
      </c>
      <c r="G598" s="66" t="s">
        <v>130</v>
      </c>
      <c r="H598" s="72">
        <v>29.21</v>
      </c>
      <c r="J598" s="45">
        <v>117.3</v>
      </c>
      <c r="K598" s="45">
        <v>92.3</v>
      </c>
      <c r="L598" s="45">
        <v>105.4</v>
      </c>
      <c r="M598" s="45">
        <v>110.8</v>
      </c>
      <c r="N598" s="67">
        <f>AVERAGE(J598:M598)</f>
        <v>106.45</v>
      </c>
      <c r="O598" s="41">
        <f t="shared" si="159"/>
        <v>27.222222222222221</v>
      </c>
      <c r="P598" s="41">
        <f t="shared" si="160"/>
        <v>41.111111111111107</v>
      </c>
    </row>
    <row r="599" spans="2:16" x14ac:dyDescent="0.2">
      <c r="B599" s="1">
        <v>0.52083333333333337</v>
      </c>
      <c r="C599" s="41">
        <v>82</v>
      </c>
      <c r="D599" s="41">
        <v>108</v>
      </c>
      <c r="E599" s="75">
        <v>0.59</v>
      </c>
      <c r="F599" s="41">
        <v>12</v>
      </c>
      <c r="G599" s="66" t="s">
        <v>130</v>
      </c>
      <c r="H599" s="72">
        <v>29.21</v>
      </c>
      <c r="I599" s="26"/>
      <c r="J599" s="45">
        <v>118.2</v>
      </c>
      <c r="K599" s="45">
        <v>95</v>
      </c>
      <c r="L599" s="45">
        <v>107.4</v>
      </c>
      <c r="M599" s="45">
        <v>112.8</v>
      </c>
      <c r="N599" s="67">
        <f t="shared" ref="N599" si="162">AVERAGE(J599:M599)</f>
        <v>108.35000000000001</v>
      </c>
      <c r="O599" s="41">
        <f t="shared" si="159"/>
        <v>27.777777777777779</v>
      </c>
      <c r="P599" s="41">
        <f t="shared" si="160"/>
        <v>42.222222222222221</v>
      </c>
    </row>
    <row r="600" spans="2:16" x14ac:dyDescent="0.2">
      <c r="B600" s="1">
        <v>0.53125</v>
      </c>
      <c r="C600" s="41">
        <v>81</v>
      </c>
      <c r="D600" s="41">
        <v>108</v>
      </c>
      <c r="E600" s="75">
        <v>0.61</v>
      </c>
      <c r="F600" s="41">
        <v>5</v>
      </c>
      <c r="G600" s="66" t="s">
        <v>129</v>
      </c>
      <c r="H600" s="72">
        <v>29.21</v>
      </c>
      <c r="J600" s="45">
        <v>117.5</v>
      </c>
      <c r="K600" s="45">
        <v>96.1</v>
      </c>
      <c r="L600" s="45">
        <v>107.6</v>
      </c>
      <c r="M600" s="45">
        <v>112.5</v>
      </c>
      <c r="N600" s="67">
        <f t="shared" si="161"/>
        <v>108.425</v>
      </c>
      <c r="O600" s="41">
        <f t="shared" si="159"/>
        <v>27.222222222222221</v>
      </c>
      <c r="P600" s="41">
        <f t="shared" si="160"/>
        <v>42.222222222222221</v>
      </c>
    </row>
    <row r="601" spans="2:16" x14ac:dyDescent="0.2">
      <c r="B601" s="1">
        <v>0.54166666666666663</v>
      </c>
      <c r="C601" s="41">
        <v>82</v>
      </c>
      <c r="D601" s="41">
        <v>109</v>
      </c>
      <c r="E601" s="75">
        <v>0.59</v>
      </c>
      <c r="F601" s="41">
        <v>4</v>
      </c>
      <c r="G601" s="66" t="s">
        <v>130</v>
      </c>
      <c r="H601" s="72">
        <v>29.21</v>
      </c>
      <c r="I601" s="26"/>
      <c r="J601" s="67">
        <v>118.6</v>
      </c>
      <c r="K601" s="45">
        <v>97.2</v>
      </c>
      <c r="L601" s="45">
        <v>108.9</v>
      </c>
      <c r="M601" s="45">
        <v>112.5</v>
      </c>
      <c r="N601" s="67">
        <f t="shared" si="161"/>
        <v>109.30000000000001</v>
      </c>
      <c r="O601" s="41">
        <f t="shared" si="159"/>
        <v>27.777777777777779</v>
      </c>
      <c r="P601" s="41">
        <f t="shared" si="160"/>
        <v>42.777777777777779</v>
      </c>
    </row>
    <row r="602" spans="2:16" x14ac:dyDescent="0.2">
      <c r="B602" s="1">
        <v>0.55208333333333304</v>
      </c>
      <c r="C602" s="41">
        <v>82</v>
      </c>
      <c r="D602" s="41">
        <v>108</v>
      </c>
      <c r="E602" s="75">
        <v>0.57999999999999996</v>
      </c>
      <c r="F602" s="41">
        <v>5</v>
      </c>
      <c r="G602" s="66" t="s">
        <v>130</v>
      </c>
      <c r="H602" s="72">
        <v>29.2</v>
      </c>
      <c r="J602" s="45">
        <v>114.4</v>
      </c>
      <c r="K602" s="45">
        <v>98.6</v>
      </c>
      <c r="L602" s="45">
        <v>104.9</v>
      </c>
      <c r="M602" s="45">
        <v>113.7</v>
      </c>
      <c r="N602" s="67">
        <f>AVERAGE(J602:M602)</f>
        <v>107.89999999999999</v>
      </c>
      <c r="O602" s="41">
        <f t="shared" si="159"/>
        <v>27.777777777777779</v>
      </c>
      <c r="P602" s="41">
        <f t="shared" si="160"/>
        <v>42.222222222222221</v>
      </c>
    </row>
    <row r="603" spans="2:16" x14ac:dyDescent="0.2">
      <c r="B603" s="1">
        <v>0.5625</v>
      </c>
      <c r="C603" s="41">
        <v>82</v>
      </c>
      <c r="D603" s="41">
        <v>112</v>
      </c>
      <c r="E603" s="75">
        <v>0.57999999999999996</v>
      </c>
      <c r="F603" s="68">
        <v>11</v>
      </c>
      <c r="G603" s="66" t="s">
        <v>143</v>
      </c>
      <c r="H603" s="72">
        <v>29.2</v>
      </c>
      <c r="I603" s="26"/>
      <c r="J603" s="67">
        <v>119.8</v>
      </c>
      <c r="K603" s="45">
        <v>104.2</v>
      </c>
      <c r="L603" s="45">
        <v>109.4</v>
      </c>
      <c r="M603" s="45">
        <v>115.5</v>
      </c>
      <c r="N603" s="67">
        <f>AVERAGE(J603:M603)</f>
        <v>112.22499999999999</v>
      </c>
      <c r="O603" s="41">
        <f t="shared" si="159"/>
        <v>27.777777777777779</v>
      </c>
      <c r="P603" s="41">
        <f t="shared" si="160"/>
        <v>44.444444444444443</v>
      </c>
    </row>
    <row r="604" spans="2:16" x14ac:dyDescent="0.2">
      <c r="B604" s="1">
        <v>0.57291666666666696</v>
      </c>
      <c r="C604" s="41">
        <v>82</v>
      </c>
      <c r="D604" s="41">
        <v>115</v>
      </c>
      <c r="E604" s="75">
        <v>0.56999999999999995</v>
      </c>
      <c r="F604" s="68">
        <v>8</v>
      </c>
      <c r="G604" s="66" t="s">
        <v>130</v>
      </c>
      <c r="H604" s="72">
        <v>29.2</v>
      </c>
      <c r="I604" s="26"/>
      <c r="J604" s="67">
        <v>122.4</v>
      </c>
      <c r="K604" s="45">
        <v>107.8</v>
      </c>
      <c r="L604" s="45">
        <v>113</v>
      </c>
      <c r="M604" s="45">
        <v>117.9</v>
      </c>
      <c r="N604" s="67">
        <f>AVERAGE(J604:M604)</f>
        <v>115.27500000000001</v>
      </c>
      <c r="O604" s="41">
        <f t="shared" si="159"/>
        <v>27.777777777777779</v>
      </c>
      <c r="P604" s="41">
        <f t="shared" si="160"/>
        <v>46.111111111111107</v>
      </c>
    </row>
    <row r="605" spans="2:16" x14ac:dyDescent="0.2">
      <c r="B605" s="1">
        <v>0.58333333333333304</v>
      </c>
      <c r="C605" s="41">
        <v>83</v>
      </c>
      <c r="D605" s="41">
        <v>116</v>
      </c>
      <c r="E605" s="75">
        <v>0.56000000000000005</v>
      </c>
      <c r="F605" s="68">
        <v>7</v>
      </c>
      <c r="G605" s="66" t="s">
        <v>201</v>
      </c>
      <c r="H605" s="72">
        <v>29.18</v>
      </c>
      <c r="J605" s="67">
        <v>124.7</v>
      </c>
      <c r="K605" s="45">
        <v>106.2</v>
      </c>
      <c r="L605" s="45">
        <v>113.7</v>
      </c>
      <c r="M605" s="45">
        <v>120.6</v>
      </c>
      <c r="N605" s="67">
        <f t="shared" ref="N605:N607" si="163">AVERAGE(J605:M605)</f>
        <v>116.30000000000001</v>
      </c>
      <c r="O605" s="41">
        <f t="shared" si="159"/>
        <v>28.333333333333332</v>
      </c>
      <c r="P605" s="41">
        <f t="shared" si="160"/>
        <v>46.666666666666664</v>
      </c>
    </row>
    <row r="606" spans="2:16" x14ac:dyDescent="0.2">
      <c r="B606" s="1">
        <v>0.59375</v>
      </c>
      <c r="C606" s="41">
        <v>83</v>
      </c>
      <c r="D606" s="41">
        <v>118</v>
      </c>
      <c r="E606" s="75">
        <v>0.54</v>
      </c>
      <c r="F606" s="68">
        <v>9</v>
      </c>
      <c r="G606" s="66" t="s">
        <v>130</v>
      </c>
      <c r="H606" s="72">
        <v>29.18</v>
      </c>
      <c r="I606" s="26"/>
      <c r="J606" s="67">
        <v>126.1</v>
      </c>
      <c r="K606" s="45">
        <v>110.7</v>
      </c>
      <c r="L606" s="45">
        <v>116.2</v>
      </c>
      <c r="M606" s="45">
        <v>120.9</v>
      </c>
      <c r="N606" s="67">
        <f t="shared" si="163"/>
        <v>118.47499999999999</v>
      </c>
      <c r="O606" s="41">
        <f t="shared" si="159"/>
        <v>28.333333333333332</v>
      </c>
      <c r="P606" s="41">
        <f t="shared" si="160"/>
        <v>47.777777777777779</v>
      </c>
    </row>
    <row r="607" spans="2:16" x14ac:dyDescent="0.2">
      <c r="B607" s="1">
        <v>0.60416666666666596</v>
      </c>
      <c r="C607" s="41">
        <v>83</v>
      </c>
      <c r="D607" s="41">
        <v>117</v>
      </c>
      <c r="E607" s="75">
        <v>0.55000000000000004</v>
      </c>
      <c r="F607" s="68">
        <v>5</v>
      </c>
      <c r="G607" s="66" t="s">
        <v>130</v>
      </c>
      <c r="H607" s="72">
        <v>29.18</v>
      </c>
      <c r="I607" s="26"/>
      <c r="J607" s="67">
        <v>122.4</v>
      </c>
      <c r="K607" s="45">
        <v>112.1</v>
      </c>
      <c r="L607" s="45">
        <v>117</v>
      </c>
      <c r="M607" s="45">
        <v>117.9</v>
      </c>
      <c r="N607" s="67">
        <f t="shared" si="163"/>
        <v>117.35</v>
      </c>
      <c r="O607" s="41">
        <f t="shared" si="159"/>
        <v>28.333333333333332</v>
      </c>
      <c r="P607" s="41">
        <f t="shared" si="160"/>
        <v>47.222222222222221</v>
      </c>
    </row>
    <row r="608" spans="2:16" x14ac:dyDescent="0.2">
      <c r="B608" s="1">
        <v>0.67708333333333304</v>
      </c>
      <c r="C608" s="3">
        <v>85</v>
      </c>
      <c r="D608" s="41">
        <v>118</v>
      </c>
      <c r="E608" s="75">
        <v>0.46</v>
      </c>
      <c r="F608" s="68">
        <v>9</v>
      </c>
      <c r="G608" s="66" t="s">
        <v>201</v>
      </c>
      <c r="H608" s="72">
        <v>29.17</v>
      </c>
      <c r="I608" s="45"/>
      <c r="J608" s="45">
        <v>122.2</v>
      </c>
      <c r="K608" s="45">
        <v>119.1</v>
      </c>
      <c r="L608" s="45">
        <v>118.4</v>
      </c>
      <c r="M608" s="45">
        <v>112.8</v>
      </c>
      <c r="N608" s="67">
        <f t="shared" si="161"/>
        <v>118.12500000000001</v>
      </c>
      <c r="O608" s="41">
        <f t="shared" si="159"/>
        <v>29.444444444444443</v>
      </c>
      <c r="P608" s="41">
        <f t="shared" si="160"/>
        <v>47.777777777777779</v>
      </c>
    </row>
    <row r="609" spans="1:16" x14ac:dyDescent="0.2">
      <c r="B609" s="1">
        <v>0.687499999999999</v>
      </c>
      <c r="C609" s="3">
        <v>86</v>
      </c>
      <c r="D609" s="41">
        <v>118</v>
      </c>
      <c r="E609" s="75">
        <v>0.44</v>
      </c>
      <c r="F609" s="68">
        <v>9</v>
      </c>
      <c r="G609" s="66" t="s">
        <v>130</v>
      </c>
      <c r="H609" s="72">
        <v>29.16</v>
      </c>
      <c r="I609" s="45"/>
      <c r="J609" s="45">
        <v>121.5</v>
      </c>
      <c r="K609" s="45">
        <v>119.8</v>
      </c>
      <c r="L609" s="45">
        <v>118.2</v>
      </c>
      <c r="M609" s="45">
        <v>113.2</v>
      </c>
      <c r="N609" s="67">
        <f>AVERAGE(J609:M609)</f>
        <v>118.175</v>
      </c>
      <c r="O609" s="41">
        <f t="shared" si="159"/>
        <v>30</v>
      </c>
      <c r="P609" s="41">
        <f t="shared" si="160"/>
        <v>47.777777777777779</v>
      </c>
    </row>
    <row r="610" spans="1:16" x14ac:dyDescent="0.2">
      <c r="B610" s="1">
        <v>0.69791666666666596</v>
      </c>
      <c r="C610" s="3">
        <v>86</v>
      </c>
      <c r="D610" s="41">
        <v>118</v>
      </c>
      <c r="E610" s="75">
        <v>0.44</v>
      </c>
      <c r="F610" s="68">
        <v>11</v>
      </c>
      <c r="G610" s="66" t="s">
        <v>201</v>
      </c>
      <c r="H610" s="72">
        <v>29.15</v>
      </c>
      <c r="I610" s="45"/>
      <c r="J610" s="45">
        <v>120.7</v>
      </c>
      <c r="K610" s="45">
        <v>120</v>
      </c>
      <c r="L610" s="45">
        <v>118</v>
      </c>
      <c r="M610" s="45">
        <v>113.2</v>
      </c>
      <c r="N610" s="67">
        <f>AVERAGE(J610:M610)</f>
        <v>117.97499999999999</v>
      </c>
      <c r="O610" s="41">
        <f t="shared" si="159"/>
        <v>30</v>
      </c>
      <c r="P610" s="41">
        <f t="shared" si="160"/>
        <v>47.777777777777779</v>
      </c>
    </row>
    <row r="611" spans="1:16" x14ac:dyDescent="0.2">
      <c r="B611" s="1">
        <v>0.70833333333333304</v>
      </c>
      <c r="C611" s="3">
        <v>86</v>
      </c>
      <c r="D611" s="41">
        <v>116</v>
      </c>
      <c r="E611" s="75">
        <v>0.42</v>
      </c>
      <c r="F611" s="68">
        <v>16</v>
      </c>
      <c r="G611" s="66" t="s">
        <v>201</v>
      </c>
      <c r="H611" s="72">
        <v>29.15</v>
      </c>
      <c r="I611" s="45"/>
      <c r="J611" s="45">
        <v>116.2</v>
      </c>
      <c r="K611" s="45">
        <v>119.7</v>
      </c>
      <c r="L611" s="45">
        <v>116.6</v>
      </c>
      <c r="M611" s="45">
        <v>111</v>
      </c>
      <c r="N611" s="67">
        <f>AVERAGE(J611:M611)</f>
        <v>115.875</v>
      </c>
      <c r="O611" s="41">
        <f t="shared" si="159"/>
        <v>30</v>
      </c>
      <c r="P611" s="41">
        <f t="shared" si="160"/>
        <v>46.666666666666664</v>
      </c>
    </row>
    <row r="612" spans="1:16" x14ac:dyDescent="0.2">
      <c r="B612" s="1">
        <v>0.718749999999999</v>
      </c>
      <c r="C612" s="3">
        <v>86</v>
      </c>
      <c r="D612" s="41">
        <v>112</v>
      </c>
      <c r="E612" s="75">
        <v>0.4</v>
      </c>
      <c r="F612" s="68">
        <v>10</v>
      </c>
      <c r="G612" s="66" t="s">
        <v>130</v>
      </c>
      <c r="H612" s="72">
        <v>29.14</v>
      </c>
      <c r="I612" s="45"/>
      <c r="J612" s="45">
        <v>105.3</v>
      </c>
      <c r="K612" s="45">
        <v>118.6</v>
      </c>
      <c r="L612" s="45">
        <v>115</v>
      </c>
      <c r="M612" s="45">
        <v>109.6</v>
      </c>
      <c r="N612" s="67">
        <f>AVERAGE(J612:M612)</f>
        <v>112.125</v>
      </c>
      <c r="O612" s="41">
        <f t="shared" si="159"/>
        <v>30</v>
      </c>
      <c r="P612" s="41">
        <f t="shared" si="160"/>
        <v>44.444444444444443</v>
      </c>
    </row>
    <row r="613" spans="1:16" x14ac:dyDescent="0.2">
      <c r="B613" s="1">
        <v>0.72916666666666596</v>
      </c>
      <c r="C613" s="3">
        <v>86</v>
      </c>
      <c r="D613" s="41">
        <v>111</v>
      </c>
      <c r="E613" s="75">
        <v>0.41</v>
      </c>
      <c r="F613" s="68">
        <v>9</v>
      </c>
      <c r="G613" s="66" t="s">
        <v>130</v>
      </c>
      <c r="H613" s="72">
        <v>29.14</v>
      </c>
      <c r="I613" s="26"/>
      <c r="J613" s="45">
        <v>101.3</v>
      </c>
      <c r="K613" s="45">
        <v>118.4</v>
      </c>
      <c r="L613" s="45">
        <v>114.3</v>
      </c>
      <c r="M613" s="45">
        <v>108.7</v>
      </c>
      <c r="N613" s="67">
        <f t="shared" ref="N613:N618" si="164">AVERAGE(J613:M613)</f>
        <v>110.675</v>
      </c>
      <c r="O613" s="41">
        <f t="shared" si="159"/>
        <v>30</v>
      </c>
      <c r="P613" s="41">
        <f t="shared" si="160"/>
        <v>43.888888888888886</v>
      </c>
    </row>
    <row r="614" spans="1:16" x14ac:dyDescent="0.2">
      <c r="B614" s="1">
        <v>0.73958333333333304</v>
      </c>
      <c r="C614" s="3">
        <v>86</v>
      </c>
      <c r="D614" s="41">
        <v>109</v>
      </c>
      <c r="E614" s="75">
        <v>0.4</v>
      </c>
      <c r="F614" s="68">
        <v>16</v>
      </c>
      <c r="G614" s="66" t="s">
        <v>201</v>
      </c>
      <c r="H614" s="72">
        <v>29.14</v>
      </c>
      <c r="I614" s="26"/>
      <c r="J614" s="45">
        <v>98.4</v>
      </c>
      <c r="K614" s="45">
        <v>117.7</v>
      </c>
      <c r="L614" s="45">
        <v>113</v>
      </c>
      <c r="M614" s="45">
        <v>107.4</v>
      </c>
      <c r="N614" s="67">
        <f t="shared" si="164"/>
        <v>109.125</v>
      </c>
      <c r="O614" s="41">
        <f t="shared" si="159"/>
        <v>30</v>
      </c>
      <c r="P614" s="41">
        <f t="shared" si="160"/>
        <v>42.777777777777779</v>
      </c>
    </row>
    <row r="615" spans="1:16" x14ac:dyDescent="0.2">
      <c r="B615" s="1">
        <v>0.749999999999999</v>
      </c>
      <c r="C615" s="3">
        <v>86</v>
      </c>
      <c r="D615" s="41">
        <v>108</v>
      </c>
      <c r="E615" s="75">
        <v>0.4</v>
      </c>
      <c r="F615" s="68">
        <v>8</v>
      </c>
      <c r="G615" s="66" t="s">
        <v>201</v>
      </c>
      <c r="H615" s="72">
        <v>29.14</v>
      </c>
      <c r="I615" s="26"/>
      <c r="J615" s="45">
        <v>96.4</v>
      </c>
      <c r="K615" s="45">
        <v>117</v>
      </c>
      <c r="L615" s="45">
        <v>111.7</v>
      </c>
      <c r="M615" s="45">
        <v>105.8</v>
      </c>
      <c r="N615" s="67">
        <f t="shared" si="164"/>
        <v>107.72500000000001</v>
      </c>
      <c r="O615" s="41">
        <f t="shared" si="159"/>
        <v>30</v>
      </c>
      <c r="P615" s="41">
        <f t="shared" si="160"/>
        <v>42.222222222222221</v>
      </c>
    </row>
    <row r="616" spans="1:16" x14ac:dyDescent="0.2">
      <c r="B616" s="1">
        <v>0.76041666666666596</v>
      </c>
      <c r="C616" s="3">
        <v>86</v>
      </c>
      <c r="D616" s="41">
        <v>107</v>
      </c>
      <c r="E616" s="75">
        <v>0.41</v>
      </c>
      <c r="F616" s="68">
        <v>9</v>
      </c>
      <c r="G616" s="66" t="s">
        <v>201</v>
      </c>
      <c r="H616" s="72">
        <v>29.14</v>
      </c>
      <c r="I616" s="45"/>
      <c r="J616" s="45">
        <v>96.3</v>
      </c>
      <c r="K616" s="45">
        <v>115.5</v>
      </c>
      <c r="L616" s="45">
        <v>110.3</v>
      </c>
      <c r="M616" s="45">
        <v>104.5</v>
      </c>
      <c r="N616" s="67">
        <f t="shared" si="164"/>
        <v>106.65</v>
      </c>
      <c r="O616" s="41">
        <f t="shared" si="159"/>
        <v>30</v>
      </c>
      <c r="P616" s="41">
        <f t="shared" si="160"/>
        <v>41.666666666666664</v>
      </c>
    </row>
    <row r="617" spans="1:16" x14ac:dyDescent="0.2">
      <c r="B617" s="1">
        <v>0.77083333333333204</v>
      </c>
      <c r="C617" s="3">
        <v>86</v>
      </c>
      <c r="D617" s="41">
        <v>105</v>
      </c>
      <c r="E617" s="75">
        <v>0.39</v>
      </c>
      <c r="F617" s="68">
        <v>7</v>
      </c>
      <c r="G617" s="66" t="s">
        <v>130</v>
      </c>
      <c r="H617" s="72">
        <v>29.14</v>
      </c>
      <c r="I617" s="45"/>
      <c r="J617" s="45">
        <v>94.3</v>
      </c>
      <c r="K617" s="45">
        <v>113.7</v>
      </c>
      <c r="L617" s="45">
        <v>108.5</v>
      </c>
      <c r="M617" s="45">
        <v>102.9</v>
      </c>
      <c r="N617" s="67">
        <f t="shared" si="164"/>
        <v>104.85</v>
      </c>
      <c r="O617" s="41">
        <f t="shared" si="159"/>
        <v>30</v>
      </c>
      <c r="P617" s="41">
        <f t="shared" si="160"/>
        <v>40.555555555555557</v>
      </c>
    </row>
    <row r="618" spans="1:16" x14ac:dyDescent="0.2">
      <c r="B618" s="2">
        <v>0.77708333333333335</v>
      </c>
      <c r="C618" s="3">
        <v>86</v>
      </c>
      <c r="D618" s="41">
        <v>104</v>
      </c>
      <c r="E618" s="75">
        <v>0.39</v>
      </c>
      <c r="F618" s="68">
        <v>8</v>
      </c>
      <c r="G618" s="66" t="s">
        <v>130</v>
      </c>
      <c r="H618" s="72">
        <v>29.14</v>
      </c>
      <c r="J618" s="45">
        <v>93.7</v>
      </c>
      <c r="K618" s="45">
        <v>113.4</v>
      </c>
      <c r="L618" s="45">
        <v>108.3</v>
      </c>
      <c r="M618" s="45">
        <v>102</v>
      </c>
      <c r="N618" s="67">
        <f t="shared" si="164"/>
        <v>104.35000000000001</v>
      </c>
      <c r="O618" s="41">
        <f t="shared" si="159"/>
        <v>30</v>
      </c>
      <c r="P618" s="41">
        <f t="shared" si="160"/>
        <v>40</v>
      </c>
    </row>
    <row r="619" spans="1:16" x14ac:dyDescent="0.2">
      <c r="N619" s="67"/>
      <c r="O619" s="41"/>
      <c r="P619" s="41"/>
    </row>
    <row r="620" spans="1:16" x14ac:dyDescent="0.2">
      <c r="A620" s="21">
        <v>46160</v>
      </c>
      <c r="B620" s="6" t="s">
        <v>2</v>
      </c>
      <c r="C620" s="6" t="s">
        <v>0</v>
      </c>
      <c r="D620" s="87" t="s">
        <v>1</v>
      </c>
      <c r="E620" s="100" t="s">
        <v>156</v>
      </c>
      <c r="F620" s="6" t="s">
        <v>32</v>
      </c>
      <c r="G620" s="6" t="s">
        <v>217</v>
      </c>
      <c r="H620" s="33" t="s">
        <v>157</v>
      </c>
      <c r="I620" s="44"/>
      <c r="J620" s="142" t="s">
        <v>324</v>
      </c>
      <c r="K620" s="142" t="s">
        <v>428</v>
      </c>
      <c r="L620" s="142" t="s">
        <v>326</v>
      </c>
      <c r="M620" s="142" t="s">
        <v>429</v>
      </c>
      <c r="N620" s="33" t="s">
        <v>368</v>
      </c>
      <c r="O620" s="142" t="s">
        <v>561</v>
      </c>
      <c r="P620" s="142" t="s">
        <v>562</v>
      </c>
    </row>
    <row r="621" spans="1:16" x14ac:dyDescent="0.2">
      <c r="B621" s="1">
        <v>0.53125</v>
      </c>
      <c r="C621" s="41">
        <v>85</v>
      </c>
      <c r="D621" s="41">
        <v>106</v>
      </c>
      <c r="E621" s="75">
        <v>0.57999999999999996</v>
      </c>
      <c r="F621" s="66">
        <v>6</v>
      </c>
      <c r="G621" s="66" t="s">
        <v>130</v>
      </c>
      <c r="H621" s="97">
        <v>29.18</v>
      </c>
      <c r="J621" s="45">
        <v>112.5</v>
      </c>
      <c r="K621" s="45">
        <v>97.5</v>
      </c>
      <c r="L621" s="67">
        <v>104.5</v>
      </c>
      <c r="M621" s="67">
        <v>108.9</v>
      </c>
      <c r="N621" s="67">
        <f t="shared" ref="N621:N626" si="165">AVERAGE(J621:M621)</f>
        <v>105.85</v>
      </c>
      <c r="O621" s="41">
        <f t="shared" ref="O621:O622" si="166">CONVERT(C621,"F","C")</f>
        <v>29.444444444444443</v>
      </c>
      <c r="P621" s="41">
        <f t="shared" ref="P621:P622" si="167">CONVERT(D621,"F","C")</f>
        <v>41.111111111111107</v>
      </c>
    </row>
    <row r="622" spans="1:16" x14ac:dyDescent="0.2">
      <c r="B622" s="1">
        <v>0.54166666666666663</v>
      </c>
      <c r="C622" s="41">
        <v>85</v>
      </c>
      <c r="D622" s="41">
        <v>105</v>
      </c>
      <c r="E622" s="75">
        <v>0.57999999999999996</v>
      </c>
      <c r="F622" s="66">
        <v>13</v>
      </c>
      <c r="G622" s="66" t="s">
        <v>130</v>
      </c>
      <c r="H622" s="97">
        <v>29.18</v>
      </c>
      <c r="J622" s="45">
        <v>110.5</v>
      </c>
      <c r="K622" s="45">
        <v>97.5</v>
      </c>
      <c r="L622" s="67">
        <v>103.6</v>
      </c>
      <c r="M622" s="67">
        <v>107.6</v>
      </c>
      <c r="N622" s="67">
        <f t="shared" si="165"/>
        <v>104.80000000000001</v>
      </c>
      <c r="O622" s="41">
        <f t="shared" si="166"/>
        <v>29.444444444444443</v>
      </c>
      <c r="P622" s="41">
        <f t="shared" si="167"/>
        <v>40.555555555555557</v>
      </c>
    </row>
    <row r="623" spans="1:16" x14ac:dyDescent="0.2">
      <c r="B623" s="1">
        <v>0.55208333333333304</v>
      </c>
      <c r="C623" s="41">
        <v>85</v>
      </c>
      <c r="D623" s="41">
        <v>104</v>
      </c>
      <c r="E623" s="75">
        <v>0.59</v>
      </c>
      <c r="F623" s="66">
        <v>10</v>
      </c>
      <c r="G623" s="66" t="s">
        <v>129</v>
      </c>
      <c r="H623" s="97">
        <v>29.18</v>
      </c>
      <c r="J623" s="101">
        <v>108.9</v>
      </c>
      <c r="K623" s="45">
        <v>96.6</v>
      </c>
      <c r="L623" s="45">
        <v>102.9</v>
      </c>
      <c r="M623" s="45">
        <v>106.3</v>
      </c>
      <c r="N623" s="67">
        <f t="shared" si="165"/>
        <v>103.675</v>
      </c>
      <c r="O623" s="41">
        <f t="shared" ref="O623:O630" si="168">CONVERT(C623,"F","C")</f>
        <v>29.444444444444443</v>
      </c>
      <c r="P623" s="41">
        <f t="shared" ref="P623:P630" si="169">CONVERT(D623,"F","C")</f>
        <v>40</v>
      </c>
    </row>
    <row r="624" spans="1:16" x14ac:dyDescent="0.2">
      <c r="B624" s="1">
        <v>0.5625</v>
      </c>
      <c r="C624" s="41">
        <v>86</v>
      </c>
      <c r="D624" s="41">
        <v>103</v>
      </c>
      <c r="E624" s="75">
        <v>0.57999999999999996</v>
      </c>
      <c r="F624" s="66">
        <v>3</v>
      </c>
      <c r="G624" s="66" t="s">
        <v>130</v>
      </c>
      <c r="H624" s="97">
        <v>29.18</v>
      </c>
      <c r="J624" s="45">
        <v>108.3</v>
      </c>
      <c r="K624" s="45">
        <v>97</v>
      </c>
      <c r="L624" s="45">
        <v>102.4</v>
      </c>
      <c r="M624" s="45">
        <v>105.6</v>
      </c>
      <c r="N624" s="67">
        <f t="shared" si="165"/>
        <v>103.32500000000002</v>
      </c>
      <c r="O624" s="41">
        <f t="shared" si="168"/>
        <v>30</v>
      </c>
      <c r="P624" s="41">
        <f t="shared" si="169"/>
        <v>39.444444444444443</v>
      </c>
    </row>
    <row r="625" spans="1:17" x14ac:dyDescent="0.2">
      <c r="B625" s="1">
        <v>0.57291666666666696</v>
      </c>
      <c r="C625" s="41">
        <v>84</v>
      </c>
      <c r="D625" s="41">
        <v>98</v>
      </c>
      <c r="E625" s="75">
        <v>0.6</v>
      </c>
      <c r="F625" s="66">
        <v>13</v>
      </c>
      <c r="G625" s="66" t="s">
        <v>201</v>
      </c>
      <c r="H625" s="97">
        <v>29.17</v>
      </c>
      <c r="I625" s="66"/>
      <c r="J625" s="101">
        <v>101.3</v>
      </c>
      <c r="K625" s="45">
        <v>92.5</v>
      </c>
      <c r="L625" s="45">
        <v>96.8</v>
      </c>
      <c r="M625" s="45">
        <v>100.2</v>
      </c>
      <c r="N625" s="67">
        <f t="shared" si="165"/>
        <v>97.7</v>
      </c>
      <c r="O625" s="41">
        <f t="shared" si="168"/>
        <v>28.888888888888889</v>
      </c>
      <c r="P625" s="41">
        <f t="shared" si="169"/>
        <v>36.666666666666664</v>
      </c>
    </row>
    <row r="626" spans="1:17" x14ac:dyDescent="0.2">
      <c r="B626" s="1">
        <v>0.58333333333333304</v>
      </c>
      <c r="C626" s="41">
        <v>84</v>
      </c>
      <c r="D626" s="41">
        <v>96</v>
      </c>
      <c r="E626" s="75">
        <v>0.62</v>
      </c>
      <c r="F626" s="66">
        <v>7</v>
      </c>
      <c r="G626" s="66" t="s">
        <v>201</v>
      </c>
      <c r="H626" s="97">
        <v>29.18</v>
      </c>
      <c r="J626" s="101">
        <v>99.1</v>
      </c>
      <c r="K626" s="45">
        <v>91.4</v>
      </c>
      <c r="L626" s="45">
        <v>94.6</v>
      </c>
      <c r="M626" s="45">
        <v>98.6</v>
      </c>
      <c r="N626" s="67">
        <f t="shared" si="165"/>
        <v>95.925000000000011</v>
      </c>
      <c r="O626" s="41">
        <f t="shared" si="168"/>
        <v>28.888888888888889</v>
      </c>
      <c r="P626" s="41">
        <f t="shared" si="169"/>
        <v>35.555555555555557</v>
      </c>
    </row>
    <row r="627" spans="1:17" x14ac:dyDescent="0.2">
      <c r="B627" s="1">
        <v>0.59375</v>
      </c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95" t="e">
        <f t="shared" ref="N627:N630" si="170">AVERAGE(J627:M627)</f>
        <v>#DIV/0!</v>
      </c>
      <c r="O627" s="159">
        <f t="shared" si="168"/>
        <v>-17.777777777777779</v>
      </c>
      <c r="P627" s="159">
        <f t="shared" si="169"/>
        <v>-17.777777777777779</v>
      </c>
      <c r="Q627" s="35" t="s">
        <v>432</v>
      </c>
    </row>
    <row r="628" spans="1:17" x14ac:dyDescent="0.2">
      <c r="B628" s="1">
        <v>0.60416666666666596</v>
      </c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95" t="e">
        <f t="shared" si="170"/>
        <v>#DIV/0!</v>
      </c>
      <c r="O628" s="159">
        <f t="shared" si="168"/>
        <v>-17.777777777777779</v>
      </c>
      <c r="P628" s="159">
        <f t="shared" si="169"/>
        <v>-17.777777777777779</v>
      </c>
      <c r="Q628" s="35" t="s">
        <v>432</v>
      </c>
    </row>
    <row r="629" spans="1:17" x14ac:dyDescent="0.2">
      <c r="B629" s="1">
        <v>0.61458333333333304</v>
      </c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95" t="e">
        <f t="shared" si="170"/>
        <v>#DIV/0!</v>
      </c>
      <c r="O629" s="159">
        <f t="shared" si="168"/>
        <v>-17.777777777777779</v>
      </c>
      <c r="P629" s="159">
        <f t="shared" si="169"/>
        <v>-17.777777777777779</v>
      </c>
      <c r="Q629" s="35" t="s">
        <v>432</v>
      </c>
    </row>
    <row r="630" spans="1:17" x14ac:dyDescent="0.2">
      <c r="B630" s="1">
        <v>0.625</v>
      </c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95" t="e">
        <f t="shared" si="170"/>
        <v>#DIV/0!</v>
      </c>
      <c r="O630" s="159">
        <f t="shared" si="168"/>
        <v>-17.777777777777779</v>
      </c>
      <c r="P630" s="159">
        <f t="shared" si="169"/>
        <v>-17.777777777777779</v>
      </c>
      <c r="Q630" s="35" t="s">
        <v>432</v>
      </c>
    </row>
    <row r="631" spans="1:17" x14ac:dyDescent="0.2">
      <c r="N631" s="67"/>
      <c r="O631" s="41"/>
      <c r="P631" s="41"/>
    </row>
    <row r="632" spans="1:17" x14ac:dyDescent="0.2">
      <c r="A632" s="21">
        <v>46164</v>
      </c>
      <c r="B632" s="6" t="s">
        <v>2</v>
      </c>
      <c r="C632" s="6" t="s">
        <v>0</v>
      </c>
      <c r="D632" s="87" t="s">
        <v>1</v>
      </c>
      <c r="E632" s="100" t="s">
        <v>156</v>
      </c>
      <c r="F632" s="6" t="s">
        <v>32</v>
      </c>
      <c r="G632" s="6" t="s">
        <v>217</v>
      </c>
      <c r="H632" s="33" t="s">
        <v>157</v>
      </c>
      <c r="I632" s="44"/>
      <c r="J632" s="142" t="s">
        <v>324</v>
      </c>
      <c r="K632" s="142" t="s">
        <v>428</v>
      </c>
      <c r="L632" s="142" t="s">
        <v>326</v>
      </c>
      <c r="M632" s="142" t="s">
        <v>429</v>
      </c>
      <c r="N632" s="33" t="s">
        <v>368</v>
      </c>
      <c r="O632" s="142" t="s">
        <v>561</v>
      </c>
      <c r="P632" s="142" t="s">
        <v>562</v>
      </c>
    </row>
    <row r="633" spans="1:17" x14ac:dyDescent="0.2">
      <c r="B633" s="2">
        <v>0.39583333333333331</v>
      </c>
      <c r="C633" s="41">
        <v>61</v>
      </c>
      <c r="D633" s="41">
        <v>71.5</v>
      </c>
      <c r="E633" s="75"/>
      <c r="F633" s="66"/>
      <c r="G633" s="66"/>
      <c r="H633" s="97"/>
      <c r="J633" s="45">
        <v>70.7</v>
      </c>
      <c r="K633" s="45">
        <v>69.599999999999994</v>
      </c>
      <c r="L633" s="67">
        <v>73.760000000000005</v>
      </c>
      <c r="M633" s="67">
        <v>71.8</v>
      </c>
      <c r="N633" s="67">
        <f t="shared" ref="N633:N638" si="171">AVERAGE(J633:M633)</f>
        <v>71.465000000000003</v>
      </c>
      <c r="O633" s="41">
        <f t="shared" ref="O633:O634" si="172">CONVERT(C633,"F","C")</f>
        <v>16.111111111111111</v>
      </c>
      <c r="P633" s="41">
        <f t="shared" ref="P633:P634" si="173">CONVERT(D633,"F","C")</f>
        <v>21.944444444444443</v>
      </c>
    </row>
    <row r="634" spans="1:17" x14ac:dyDescent="0.2">
      <c r="B634" s="2">
        <v>0.4375</v>
      </c>
      <c r="C634" s="41">
        <v>62</v>
      </c>
      <c r="D634" s="41">
        <v>73</v>
      </c>
      <c r="E634" s="75">
        <v>0.68</v>
      </c>
      <c r="F634" s="66">
        <v>0</v>
      </c>
      <c r="G634" s="66" t="s">
        <v>190</v>
      </c>
      <c r="H634" s="97">
        <v>29.24</v>
      </c>
      <c r="J634" s="45">
        <v>72.900000000000006</v>
      </c>
      <c r="K634" s="45">
        <v>71.599999999999994</v>
      </c>
      <c r="L634" s="67">
        <v>75.2</v>
      </c>
      <c r="M634" s="67">
        <v>73.2</v>
      </c>
      <c r="N634" s="67">
        <f t="shared" si="171"/>
        <v>73.224999999999994</v>
      </c>
      <c r="O634" s="41">
        <f t="shared" si="172"/>
        <v>16.666666666666668</v>
      </c>
      <c r="P634" s="41">
        <f t="shared" si="173"/>
        <v>22.777777777777779</v>
      </c>
    </row>
    <row r="635" spans="1:17" x14ac:dyDescent="0.2">
      <c r="B635" s="2">
        <v>0.44791666666666669</v>
      </c>
      <c r="C635" s="41">
        <v>62</v>
      </c>
      <c r="D635" s="41">
        <v>74</v>
      </c>
      <c r="E635" s="75">
        <v>0.68</v>
      </c>
      <c r="F635" s="66">
        <v>2</v>
      </c>
      <c r="G635" s="66" t="s">
        <v>35</v>
      </c>
      <c r="H635" s="97">
        <v>29.23</v>
      </c>
      <c r="J635" s="101">
        <v>74.7</v>
      </c>
      <c r="K635" s="45">
        <v>71.599999999999994</v>
      </c>
      <c r="L635" s="45">
        <v>77</v>
      </c>
      <c r="M635" s="45">
        <v>74.7</v>
      </c>
      <c r="N635" s="67">
        <f t="shared" si="171"/>
        <v>74.5</v>
      </c>
      <c r="O635" s="41">
        <f t="shared" ref="O635:O642" si="174">CONVERT(C635,"F","C")</f>
        <v>16.666666666666668</v>
      </c>
      <c r="P635" s="41">
        <f t="shared" ref="P635:P642" si="175">CONVERT(D635,"F","C")</f>
        <v>23.333333333333332</v>
      </c>
    </row>
    <row r="636" spans="1:17" x14ac:dyDescent="0.2">
      <c r="B636" s="2">
        <v>0.45833333333333359</v>
      </c>
      <c r="C636" s="41">
        <v>63</v>
      </c>
      <c r="D636" s="41">
        <v>77</v>
      </c>
      <c r="E636" s="75">
        <v>0.67</v>
      </c>
      <c r="F636" s="66">
        <v>3</v>
      </c>
      <c r="G636" s="66" t="s">
        <v>35</v>
      </c>
      <c r="H636" s="97">
        <v>29.23</v>
      </c>
      <c r="J636" s="45">
        <v>76.3</v>
      </c>
      <c r="K636" s="45">
        <v>75</v>
      </c>
      <c r="L636" s="45">
        <v>79</v>
      </c>
      <c r="M636" s="45">
        <v>76.3</v>
      </c>
      <c r="N636" s="67">
        <f t="shared" si="171"/>
        <v>76.650000000000006</v>
      </c>
      <c r="O636" s="41">
        <f t="shared" si="174"/>
        <v>17.222222222222221</v>
      </c>
      <c r="P636" s="41">
        <f t="shared" si="175"/>
        <v>25</v>
      </c>
    </row>
    <row r="637" spans="1:17" x14ac:dyDescent="0.2">
      <c r="B637" s="1">
        <v>0.46875</v>
      </c>
      <c r="C637" s="41">
        <v>64</v>
      </c>
      <c r="D637" s="41">
        <v>78</v>
      </c>
      <c r="E637" s="75">
        <v>0.67</v>
      </c>
      <c r="F637" s="66">
        <v>2</v>
      </c>
      <c r="G637" s="66" t="s">
        <v>34</v>
      </c>
      <c r="H637" s="97">
        <v>29.22</v>
      </c>
      <c r="I637" s="66"/>
      <c r="J637" s="101">
        <v>78.8</v>
      </c>
      <c r="K637" s="45">
        <v>75.7</v>
      </c>
      <c r="L637" s="45">
        <v>81.099999999999994</v>
      </c>
      <c r="M637" s="45">
        <v>78.099999999999994</v>
      </c>
      <c r="N637" s="67">
        <f t="shared" si="171"/>
        <v>78.424999999999997</v>
      </c>
      <c r="O637" s="41">
        <f t="shared" si="174"/>
        <v>17.777777777777779</v>
      </c>
      <c r="P637" s="41">
        <f t="shared" si="175"/>
        <v>25.555555555555554</v>
      </c>
    </row>
    <row r="638" spans="1:17" x14ac:dyDescent="0.2">
      <c r="B638" s="1">
        <v>0.47916666666666669</v>
      </c>
      <c r="C638" s="41">
        <v>66</v>
      </c>
      <c r="D638" s="41">
        <v>80</v>
      </c>
      <c r="E638" s="75">
        <v>0.64</v>
      </c>
      <c r="F638" s="66">
        <v>6</v>
      </c>
      <c r="G638" s="66" t="s">
        <v>34</v>
      </c>
      <c r="H638" s="97">
        <v>29.22</v>
      </c>
      <c r="J638" s="101">
        <v>80.2</v>
      </c>
      <c r="K638" s="45">
        <v>78.2</v>
      </c>
      <c r="L638" s="45">
        <v>82.4</v>
      </c>
      <c r="M638" s="45">
        <v>78.8</v>
      </c>
      <c r="N638" s="67">
        <f t="shared" si="171"/>
        <v>79.900000000000006</v>
      </c>
      <c r="O638" s="41">
        <f t="shared" si="174"/>
        <v>18.888888888888889</v>
      </c>
      <c r="P638" s="41">
        <f t="shared" si="175"/>
        <v>26.666666666666664</v>
      </c>
    </row>
    <row r="639" spans="1:17" x14ac:dyDescent="0.2">
      <c r="B639" s="1">
        <v>0.48958333333333331</v>
      </c>
      <c r="C639" s="41">
        <v>66</v>
      </c>
      <c r="D639" s="41">
        <v>83</v>
      </c>
      <c r="E639" s="75">
        <v>0.63</v>
      </c>
      <c r="F639" s="66">
        <v>2</v>
      </c>
      <c r="G639" s="66" t="s">
        <v>190</v>
      </c>
      <c r="H639" s="72">
        <v>29.22</v>
      </c>
      <c r="J639" s="45">
        <v>84.74</v>
      </c>
      <c r="K639" s="45">
        <v>79.88</v>
      </c>
      <c r="L639" s="45">
        <v>86.72</v>
      </c>
      <c r="M639" s="45">
        <v>82.22</v>
      </c>
      <c r="N639" s="67">
        <f t="shared" ref="N639" si="176">AVERAGE(J639:M639)</f>
        <v>83.39</v>
      </c>
      <c r="O639" s="41">
        <f t="shared" si="174"/>
        <v>18.888888888888889</v>
      </c>
      <c r="P639" s="41">
        <f t="shared" si="175"/>
        <v>28.333333333333332</v>
      </c>
    </row>
    <row r="640" spans="1:17" x14ac:dyDescent="0.2">
      <c r="B640" s="1">
        <v>0.5</v>
      </c>
      <c r="C640" s="41">
        <v>67</v>
      </c>
      <c r="D640" s="41">
        <v>86</v>
      </c>
      <c r="E640" s="75">
        <v>0.63</v>
      </c>
      <c r="F640" s="41">
        <v>2</v>
      </c>
      <c r="G640" s="66" t="s">
        <v>34</v>
      </c>
      <c r="H640" s="72">
        <v>29.22</v>
      </c>
      <c r="J640" s="45">
        <v>88.5</v>
      </c>
      <c r="K640" s="45">
        <v>82</v>
      </c>
      <c r="L640" s="45">
        <v>89.1</v>
      </c>
      <c r="M640" s="45">
        <v>84.6</v>
      </c>
      <c r="N640" s="67">
        <f>AVERAGE(J640:M640)</f>
        <v>86.050000000000011</v>
      </c>
      <c r="O640" s="41">
        <f t="shared" si="174"/>
        <v>19.444444444444443</v>
      </c>
      <c r="P640" s="41">
        <f t="shared" si="175"/>
        <v>30</v>
      </c>
    </row>
    <row r="641" spans="1:16" x14ac:dyDescent="0.2">
      <c r="B641" s="1">
        <v>0.51041666666666663</v>
      </c>
      <c r="C641" s="41">
        <v>68</v>
      </c>
      <c r="D641" s="41">
        <v>90</v>
      </c>
      <c r="E641" s="75">
        <v>0.61</v>
      </c>
      <c r="F641" s="41">
        <v>1</v>
      </c>
      <c r="G641" s="66" t="s">
        <v>208</v>
      </c>
      <c r="H641" s="72">
        <v>29.22</v>
      </c>
      <c r="J641" s="45">
        <v>92.7</v>
      </c>
      <c r="K641" s="45">
        <v>85.5</v>
      </c>
      <c r="L641" s="45">
        <v>93.6</v>
      </c>
      <c r="M641" s="45">
        <v>88</v>
      </c>
      <c r="N641" s="67">
        <f>AVERAGE(J641:M641)</f>
        <v>89.949999999999989</v>
      </c>
      <c r="O641" s="41">
        <f t="shared" si="174"/>
        <v>20</v>
      </c>
      <c r="P641" s="41">
        <f t="shared" si="175"/>
        <v>32.222222222222221</v>
      </c>
    </row>
    <row r="642" spans="1:16" x14ac:dyDescent="0.2">
      <c r="B642" s="1">
        <v>0.52083333333333337</v>
      </c>
      <c r="C642" s="41">
        <v>69</v>
      </c>
      <c r="D642" s="41">
        <v>92</v>
      </c>
      <c r="E642" s="75">
        <v>0.61</v>
      </c>
      <c r="F642" s="41">
        <v>4</v>
      </c>
      <c r="G642" s="66" t="s">
        <v>34</v>
      </c>
      <c r="H642" s="72">
        <v>29.22</v>
      </c>
      <c r="I642" s="26"/>
      <c r="J642" s="45">
        <v>95</v>
      </c>
      <c r="K642" s="45">
        <v>88</v>
      </c>
      <c r="L642" s="45">
        <v>95.5</v>
      </c>
      <c r="M642" s="45">
        <v>90</v>
      </c>
      <c r="N642" s="67">
        <f t="shared" ref="N642" si="177">AVERAGE(J642:M642)</f>
        <v>92.125</v>
      </c>
      <c r="O642" s="41">
        <f t="shared" si="174"/>
        <v>20.555555555555554</v>
      </c>
      <c r="P642" s="41">
        <f t="shared" si="175"/>
        <v>33.333333333333336</v>
      </c>
    </row>
    <row r="643" spans="1:16" x14ac:dyDescent="0.2">
      <c r="B643" s="1">
        <v>0.53125</v>
      </c>
      <c r="C643" s="41">
        <v>69</v>
      </c>
      <c r="D643" s="41">
        <v>95</v>
      </c>
      <c r="E643" s="75">
        <v>0.62</v>
      </c>
      <c r="F643" s="41">
        <v>2</v>
      </c>
      <c r="G643" s="66" t="s">
        <v>180</v>
      </c>
      <c r="H643" s="72">
        <v>29.21</v>
      </c>
      <c r="J643" s="45">
        <v>95.5</v>
      </c>
      <c r="K643" s="45">
        <v>90.7</v>
      </c>
      <c r="L643" s="45">
        <v>99.1</v>
      </c>
      <c r="M643" s="45">
        <v>92.7</v>
      </c>
      <c r="N643" s="67">
        <f t="shared" ref="N643:N644" si="178">AVERAGE(J643:M643)</f>
        <v>94.499999999999986</v>
      </c>
      <c r="O643" s="41">
        <f t="shared" ref="O643:O644" si="179">CONVERT(C643,"F","C")</f>
        <v>20.555555555555554</v>
      </c>
      <c r="P643" s="41">
        <f t="shared" ref="P643:P644" si="180">CONVERT(D643,"F","C")</f>
        <v>35</v>
      </c>
    </row>
    <row r="644" spans="1:16" x14ac:dyDescent="0.2">
      <c r="B644" s="1">
        <v>0.54166666666666663</v>
      </c>
      <c r="C644" s="41">
        <v>70</v>
      </c>
      <c r="D644" s="41">
        <v>93.6</v>
      </c>
      <c r="E644" s="75">
        <v>0.63</v>
      </c>
      <c r="F644" s="41">
        <v>1</v>
      </c>
      <c r="G644" s="66" t="s">
        <v>129</v>
      </c>
      <c r="H644" s="72">
        <v>29.2</v>
      </c>
      <c r="I644" s="26"/>
      <c r="J644" s="67">
        <v>95.72</v>
      </c>
      <c r="K644" s="45">
        <v>90.32</v>
      </c>
      <c r="L644" s="45">
        <v>96.98</v>
      </c>
      <c r="M644" s="45">
        <v>91.22</v>
      </c>
      <c r="N644" s="67">
        <f t="shared" si="178"/>
        <v>93.56</v>
      </c>
      <c r="O644" s="41">
        <f t="shared" si="179"/>
        <v>21.111111111111111</v>
      </c>
      <c r="P644" s="41">
        <f t="shared" si="180"/>
        <v>34.222222222222221</v>
      </c>
    </row>
    <row r="645" spans="1:16" x14ac:dyDescent="0.2">
      <c r="N645" s="67"/>
      <c r="O645" s="41"/>
      <c r="P645" s="41"/>
    </row>
    <row r="646" spans="1:16" x14ac:dyDescent="0.2">
      <c r="A646" s="113" t="s">
        <v>341</v>
      </c>
      <c r="N646" s="67"/>
      <c r="O646" s="41"/>
      <c r="P646" s="41"/>
    </row>
    <row r="647" spans="1:16" x14ac:dyDescent="0.2">
      <c r="A647" s="21">
        <v>46166</v>
      </c>
      <c r="B647" s="6" t="s">
        <v>2</v>
      </c>
      <c r="C647" s="6" t="s">
        <v>0</v>
      </c>
      <c r="D647" s="87" t="s">
        <v>1</v>
      </c>
      <c r="E647" s="100" t="s">
        <v>156</v>
      </c>
      <c r="F647" s="6" t="s">
        <v>32</v>
      </c>
      <c r="G647" s="6" t="s">
        <v>217</v>
      </c>
      <c r="H647" s="33" t="s">
        <v>157</v>
      </c>
      <c r="I647" s="44"/>
      <c r="J647" s="142" t="s">
        <v>324</v>
      </c>
      <c r="K647" s="142" t="s">
        <v>428</v>
      </c>
      <c r="L647" s="142" t="s">
        <v>326</v>
      </c>
      <c r="M647" s="142" t="s">
        <v>429</v>
      </c>
      <c r="N647" s="33" t="s">
        <v>368</v>
      </c>
      <c r="O647" s="142" t="s">
        <v>561</v>
      </c>
      <c r="P647" s="142" t="s">
        <v>562</v>
      </c>
    </row>
    <row r="648" spans="1:16" x14ac:dyDescent="0.2">
      <c r="B648" s="2">
        <v>0.34375</v>
      </c>
      <c r="C648" s="41">
        <v>64</v>
      </c>
      <c r="D648" s="41">
        <v>68</v>
      </c>
      <c r="E648" s="75"/>
      <c r="F648" s="66"/>
      <c r="G648" s="66"/>
      <c r="H648" s="97"/>
      <c r="J648" s="45">
        <v>66.900000000000006</v>
      </c>
      <c r="K648" s="45">
        <v>67.099999999999994</v>
      </c>
      <c r="L648" s="67">
        <v>68.2</v>
      </c>
      <c r="M648" s="67">
        <v>68.400000000000006</v>
      </c>
      <c r="N648" s="67">
        <f t="shared" ref="N648:N653" si="181">AVERAGE(J648:M648)</f>
        <v>67.650000000000006</v>
      </c>
      <c r="O648" s="41">
        <f t="shared" ref="O648:O657" si="182">CONVERT(C648,"F","C")</f>
        <v>17.777777777777779</v>
      </c>
      <c r="P648" s="41">
        <f t="shared" ref="P648:P657" si="183">CONVERT(D648,"F","C")</f>
        <v>20</v>
      </c>
    </row>
    <row r="649" spans="1:16" x14ac:dyDescent="0.2">
      <c r="B649" s="1">
        <v>0.375</v>
      </c>
      <c r="C649" s="41">
        <v>65</v>
      </c>
      <c r="D649" s="41">
        <v>70</v>
      </c>
      <c r="E649" s="75">
        <v>0.91</v>
      </c>
      <c r="F649" s="66">
        <v>2</v>
      </c>
      <c r="G649" s="66" t="s">
        <v>130</v>
      </c>
      <c r="H649" s="97">
        <v>29.23</v>
      </c>
      <c r="J649" s="45">
        <v>69.099999999999994</v>
      </c>
      <c r="K649" s="45">
        <v>69.099999999999994</v>
      </c>
      <c r="L649" s="67">
        <v>70.5</v>
      </c>
      <c r="M649" s="67">
        <v>70.2</v>
      </c>
      <c r="N649" s="67">
        <f t="shared" si="181"/>
        <v>69.724999999999994</v>
      </c>
      <c r="O649" s="41">
        <f t="shared" si="182"/>
        <v>18.333333333333332</v>
      </c>
      <c r="P649" s="41">
        <f t="shared" si="183"/>
        <v>21.111111111111111</v>
      </c>
    </row>
    <row r="650" spans="1:16" x14ac:dyDescent="0.2">
      <c r="B650" s="1">
        <v>0.39583333333333331</v>
      </c>
      <c r="C650" s="41">
        <v>67</v>
      </c>
      <c r="D650" s="41">
        <v>73</v>
      </c>
      <c r="E650" s="75">
        <v>0.88</v>
      </c>
      <c r="F650" s="66">
        <v>0</v>
      </c>
      <c r="G650" s="66" t="s">
        <v>130</v>
      </c>
      <c r="H650" s="97">
        <v>29.23</v>
      </c>
      <c r="J650" s="45">
        <v>73</v>
      </c>
      <c r="K650" s="45">
        <v>72.099999999999994</v>
      </c>
      <c r="L650" s="67">
        <v>74.7</v>
      </c>
      <c r="M650" s="67">
        <v>73.8</v>
      </c>
      <c r="N650" s="67">
        <f t="shared" si="181"/>
        <v>73.400000000000006</v>
      </c>
      <c r="O650" s="41">
        <f t="shared" si="182"/>
        <v>19.444444444444443</v>
      </c>
      <c r="P650" s="41">
        <f t="shared" si="183"/>
        <v>22.777777777777779</v>
      </c>
    </row>
    <row r="651" spans="1:16" x14ac:dyDescent="0.2">
      <c r="B651" s="1">
        <v>0.40625</v>
      </c>
      <c r="C651" s="41">
        <v>68</v>
      </c>
      <c r="D651" s="41">
        <v>76</v>
      </c>
      <c r="E651" s="75">
        <v>0.85</v>
      </c>
      <c r="F651" s="66">
        <v>0</v>
      </c>
      <c r="G651" s="66" t="s">
        <v>130</v>
      </c>
      <c r="H651" s="97">
        <v>29.24</v>
      </c>
      <c r="J651" s="45">
        <v>75.599999999999994</v>
      </c>
      <c r="K651" s="45">
        <v>73.599999999999994</v>
      </c>
      <c r="L651" s="67">
        <v>77.400000000000006</v>
      </c>
      <c r="M651" s="67">
        <v>76.3</v>
      </c>
      <c r="N651" s="67">
        <f t="shared" si="181"/>
        <v>75.724999999999994</v>
      </c>
      <c r="O651" s="41">
        <f t="shared" si="182"/>
        <v>20</v>
      </c>
      <c r="P651" s="41">
        <f t="shared" si="183"/>
        <v>24.444444444444443</v>
      </c>
    </row>
    <row r="652" spans="1:16" x14ac:dyDescent="0.2">
      <c r="B652" s="1">
        <v>0.42708333333333331</v>
      </c>
      <c r="C652" s="41">
        <v>69</v>
      </c>
      <c r="D652" s="41">
        <v>77</v>
      </c>
      <c r="E652" s="75">
        <v>0.84</v>
      </c>
      <c r="F652" s="66">
        <v>3</v>
      </c>
      <c r="G652" s="66" t="s">
        <v>130</v>
      </c>
      <c r="H652" s="97">
        <v>29.25</v>
      </c>
      <c r="J652" s="45">
        <v>75.7</v>
      </c>
      <c r="K652" s="45">
        <v>75.2</v>
      </c>
      <c r="L652" s="67">
        <v>79.5</v>
      </c>
      <c r="M652" s="67">
        <v>78.8</v>
      </c>
      <c r="N652" s="67">
        <f t="shared" si="181"/>
        <v>77.3</v>
      </c>
      <c r="O652" s="41">
        <f t="shared" si="182"/>
        <v>20.555555555555554</v>
      </c>
      <c r="P652" s="41">
        <f t="shared" si="183"/>
        <v>25</v>
      </c>
    </row>
    <row r="653" spans="1:16" x14ac:dyDescent="0.2">
      <c r="B653" s="1">
        <v>0.4375</v>
      </c>
      <c r="C653" s="41">
        <v>70</v>
      </c>
      <c r="D653" s="41">
        <v>79</v>
      </c>
      <c r="E653" s="75">
        <v>0.82</v>
      </c>
      <c r="F653" s="66">
        <v>1</v>
      </c>
      <c r="G653" s="66" t="s">
        <v>130</v>
      </c>
      <c r="H653" s="97">
        <v>29.24</v>
      </c>
      <c r="J653" s="45">
        <v>76.8</v>
      </c>
      <c r="K653" s="45">
        <v>77.2</v>
      </c>
      <c r="L653" s="67">
        <v>81.3</v>
      </c>
      <c r="M653" s="67">
        <v>80.8</v>
      </c>
      <c r="N653" s="67">
        <f t="shared" si="181"/>
        <v>79.025000000000006</v>
      </c>
      <c r="O653" s="41">
        <f t="shared" si="182"/>
        <v>21.111111111111111</v>
      </c>
      <c r="P653" s="41">
        <f t="shared" si="183"/>
        <v>26.111111111111111</v>
      </c>
    </row>
    <row r="654" spans="1:16" x14ac:dyDescent="0.2">
      <c r="B654" s="1">
        <v>0.45833333333333331</v>
      </c>
      <c r="C654" s="41">
        <v>71</v>
      </c>
      <c r="D654" s="41">
        <v>80</v>
      </c>
      <c r="E654" s="75">
        <v>0.8</v>
      </c>
      <c r="F654" s="66">
        <v>3</v>
      </c>
      <c r="G654" s="66" t="s">
        <v>130</v>
      </c>
      <c r="H654" s="97">
        <v>29.25</v>
      </c>
      <c r="J654" s="101">
        <v>78.099999999999994</v>
      </c>
      <c r="K654" s="45">
        <v>78.400000000000006</v>
      </c>
      <c r="L654" s="45">
        <v>82.8</v>
      </c>
      <c r="M654" s="45">
        <v>81.900000000000006</v>
      </c>
      <c r="N654" s="67">
        <f>AVERAGE(J654:M654)</f>
        <v>80.300000000000011</v>
      </c>
      <c r="O654" s="41">
        <f t="shared" si="182"/>
        <v>21.666666666666668</v>
      </c>
      <c r="P654" s="41">
        <f t="shared" si="183"/>
        <v>26.666666666666664</v>
      </c>
    </row>
    <row r="655" spans="1:16" x14ac:dyDescent="0.2">
      <c r="B655" s="1">
        <v>0.46875</v>
      </c>
      <c r="C655" s="41">
        <v>71</v>
      </c>
      <c r="D655" s="41">
        <v>80</v>
      </c>
      <c r="E655" s="75">
        <v>0.79</v>
      </c>
      <c r="F655" s="66">
        <v>2</v>
      </c>
      <c r="G655" s="66" t="s">
        <v>130</v>
      </c>
      <c r="H655" s="97">
        <v>29.24</v>
      </c>
      <c r="J655" s="45">
        <v>78.400000000000006</v>
      </c>
      <c r="K655" s="45">
        <v>78.400000000000006</v>
      </c>
      <c r="L655" s="45">
        <v>81.7</v>
      </c>
      <c r="M655" s="45">
        <v>81</v>
      </c>
      <c r="N655" s="67">
        <f>AVERAGE(J655:M655)</f>
        <v>79.875</v>
      </c>
      <c r="O655" s="41">
        <f t="shared" si="182"/>
        <v>21.666666666666668</v>
      </c>
      <c r="P655" s="41">
        <f t="shared" si="183"/>
        <v>26.666666666666664</v>
      </c>
    </row>
    <row r="656" spans="1:16" x14ac:dyDescent="0.2">
      <c r="B656" s="1">
        <v>0.47916666666666669</v>
      </c>
      <c r="C656" s="41">
        <v>71</v>
      </c>
      <c r="D656" s="41">
        <v>80</v>
      </c>
      <c r="E656" s="75">
        <v>0.79</v>
      </c>
      <c r="F656" s="66">
        <v>1</v>
      </c>
      <c r="G656" s="66" t="s">
        <v>130</v>
      </c>
      <c r="H656" s="97">
        <v>29.24</v>
      </c>
      <c r="I656" s="66"/>
      <c r="J656" s="101">
        <v>79</v>
      </c>
      <c r="K656" s="45">
        <v>78.8</v>
      </c>
      <c r="L656" s="45">
        <v>82.2</v>
      </c>
      <c r="M656" s="45">
        <v>81.3</v>
      </c>
      <c r="N656" s="67">
        <f>AVERAGE(J656:M656)</f>
        <v>80.325000000000003</v>
      </c>
      <c r="O656" s="41">
        <f t="shared" si="182"/>
        <v>21.666666666666668</v>
      </c>
      <c r="P656" s="41">
        <f t="shared" si="183"/>
        <v>26.666666666666664</v>
      </c>
    </row>
    <row r="657" spans="2:16" x14ac:dyDescent="0.2">
      <c r="B657" s="1">
        <v>0.48958333333333331</v>
      </c>
      <c r="C657" s="41">
        <v>72</v>
      </c>
      <c r="D657" s="41">
        <v>82</v>
      </c>
      <c r="E657" s="75">
        <v>0.77</v>
      </c>
      <c r="F657" s="66">
        <v>2</v>
      </c>
      <c r="G657" s="66" t="s">
        <v>130</v>
      </c>
      <c r="H657" s="97">
        <v>29.25</v>
      </c>
      <c r="J657" s="101">
        <v>80.8</v>
      </c>
      <c r="K657" s="45">
        <v>80.2</v>
      </c>
      <c r="L657" s="45">
        <v>83.5</v>
      </c>
      <c r="M657" s="45">
        <v>82.4</v>
      </c>
      <c r="N657" s="67">
        <f t="shared" ref="N657:N658" si="184">AVERAGE(J657:M657)</f>
        <v>81.724999999999994</v>
      </c>
      <c r="O657" s="41">
        <f t="shared" si="182"/>
        <v>22.222222222222221</v>
      </c>
      <c r="P657" s="41">
        <f t="shared" si="183"/>
        <v>27.777777777777779</v>
      </c>
    </row>
    <row r="658" spans="2:16" x14ac:dyDescent="0.2">
      <c r="B658" s="1">
        <v>0.5</v>
      </c>
      <c r="C658" s="41">
        <v>72</v>
      </c>
      <c r="D658" s="41">
        <v>83</v>
      </c>
      <c r="E658" s="75">
        <v>0.77</v>
      </c>
      <c r="F658" s="66">
        <v>1</v>
      </c>
      <c r="G658" s="66" t="s">
        <v>130</v>
      </c>
      <c r="H658" s="72">
        <v>29.25</v>
      </c>
      <c r="J658" s="45">
        <v>82.8</v>
      </c>
      <c r="K658" s="45">
        <v>81.900000000000006</v>
      </c>
      <c r="L658" s="45">
        <v>85.3</v>
      </c>
      <c r="M658" s="45">
        <v>84</v>
      </c>
      <c r="N658" s="67">
        <f t="shared" si="184"/>
        <v>83.5</v>
      </c>
      <c r="O658" s="41">
        <f t="shared" ref="O658:O674" si="185">CONVERT(C658,"F","C")</f>
        <v>22.222222222222221</v>
      </c>
      <c r="P658" s="41">
        <f t="shared" ref="P658:P674" si="186">CONVERT(D658,"F","C")</f>
        <v>28.333333333333332</v>
      </c>
    </row>
    <row r="659" spans="2:16" x14ac:dyDescent="0.2">
      <c r="B659" s="1">
        <v>0.51041666666666663</v>
      </c>
      <c r="C659" s="41">
        <v>72</v>
      </c>
      <c r="D659" s="41">
        <v>85</v>
      </c>
      <c r="E659" s="75">
        <v>0.76</v>
      </c>
      <c r="F659" s="41">
        <v>4</v>
      </c>
      <c r="G659" s="66" t="s">
        <v>130</v>
      </c>
      <c r="H659" s="72">
        <v>29.25</v>
      </c>
      <c r="J659" s="45">
        <v>84.2</v>
      </c>
      <c r="K659" s="45">
        <v>83.1</v>
      </c>
      <c r="L659" s="45">
        <v>86.9</v>
      </c>
      <c r="M659" s="45">
        <v>85.6</v>
      </c>
      <c r="N659" s="67">
        <f>AVERAGE(J659:M659)</f>
        <v>84.95</v>
      </c>
      <c r="O659" s="41">
        <f t="shared" ref="O659" si="187">CONVERT(C659,"F","C")</f>
        <v>22.222222222222221</v>
      </c>
      <c r="P659" s="41">
        <f t="shared" ref="P659" si="188">CONVERT(D659,"F","C")</f>
        <v>29.444444444444443</v>
      </c>
    </row>
    <row r="660" spans="2:16" x14ac:dyDescent="0.2">
      <c r="B660" s="1">
        <v>0.52083333333333337</v>
      </c>
      <c r="C660" s="41">
        <v>73</v>
      </c>
      <c r="D660" s="41">
        <v>85</v>
      </c>
      <c r="E660" s="75">
        <v>0.78</v>
      </c>
      <c r="F660" s="41">
        <v>2</v>
      </c>
      <c r="G660" s="66" t="s">
        <v>201</v>
      </c>
      <c r="H660" s="72">
        <v>29.25</v>
      </c>
      <c r="J660" s="45">
        <v>82.9</v>
      </c>
      <c r="K660" s="45">
        <v>82.6</v>
      </c>
      <c r="L660" s="45">
        <v>86.8</v>
      </c>
      <c r="M660" s="45">
        <v>85.8</v>
      </c>
      <c r="N660" s="67">
        <f>AVERAGE(J660:M660)</f>
        <v>84.525000000000006</v>
      </c>
      <c r="O660" s="41">
        <f t="shared" si="185"/>
        <v>22.777777777777779</v>
      </c>
      <c r="P660" s="41">
        <f t="shared" si="186"/>
        <v>29.444444444444443</v>
      </c>
    </row>
    <row r="661" spans="2:16" x14ac:dyDescent="0.2">
      <c r="B661" s="1">
        <v>0.53125</v>
      </c>
      <c r="C661" s="41">
        <v>73</v>
      </c>
      <c r="D661" s="41">
        <v>84</v>
      </c>
      <c r="E661" s="75">
        <v>0.78</v>
      </c>
      <c r="F661" s="41">
        <v>0</v>
      </c>
      <c r="G661" s="66" t="s">
        <v>129</v>
      </c>
      <c r="H661" s="72">
        <v>29.25</v>
      </c>
      <c r="I661" s="26"/>
      <c r="J661" s="45">
        <v>82.9</v>
      </c>
      <c r="K661" s="45">
        <v>82.4</v>
      </c>
      <c r="L661" s="45">
        <v>85.1</v>
      </c>
      <c r="M661" s="45">
        <v>85.6</v>
      </c>
      <c r="N661" s="67">
        <f t="shared" ref="N661:N675" si="189">AVERAGE(J661:M661)</f>
        <v>84</v>
      </c>
      <c r="O661" s="41">
        <f t="shared" si="185"/>
        <v>22.777777777777779</v>
      </c>
      <c r="P661" s="41">
        <f t="shared" si="186"/>
        <v>28.888888888888889</v>
      </c>
    </row>
    <row r="662" spans="2:16" x14ac:dyDescent="0.2">
      <c r="B662" s="1">
        <v>0.54166666666666663</v>
      </c>
      <c r="C662" s="41">
        <v>74</v>
      </c>
      <c r="D662" s="41">
        <v>86</v>
      </c>
      <c r="E662" s="75">
        <v>0.74</v>
      </c>
      <c r="F662" s="41">
        <v>1</v>
      </c>
      <c r="G662" s="66" t="s">
        <v>37</v>
      </c>
      <c r="H662" s="72">
        <v>29.24</v>
      </c>
      <c r="J662" s="45">
        <v>86.4</v>
      </c>
      <c r="K662" s="45">
        <v>84.7</v>
      </c>
      <c r="L662" s="45">
        <v>87.6</v>
      </c>
      <c r="M662" s="45">
        <v>86.9</v>
      </c>
      <c r="N662" s="67">
        <f t="shared" si="189"/>
        <v>86.4</v>
      </c>
      <c r="O662" s="41">
        <f t="shared" si="185"/>
        <v>23.333333333333332</v>
      </c>
      <c r="P662" s="41">
        <f t="shared" si="186"/>
        <v>30</v>
      </c>
    </row>
    <row r="663" spans="2:16" x14ac:dyDescent="0.2">
      <c r="B663" s="1">
        <v>0.55208333333333304</v>
      </c>
      <c r="C663" s="41">
        <v>75</v>
      </c>
      <c r="D663" s="41">
        <v>88</v>
      </c>
      <c r="E663" s="75">
        <v>0.72</v>
      </c>
      <c r="F663" s="41">
        <v>0</v>
      </c>
      <c r="G663" s="66" t="s">
        <v>130</v>
      </c>
      <c r="H663" s="72">
        <v>29.24</v>
      </c>
      <c r="I663" s="26"/>
      <c r="J663" s="67">
        <v>88.2</v>
      </c>
      <c r="K663" s="45">
        <v>85.6</v>
      </c>
      <c r="L663" s="45">
        <v>89.2</v>
      </c>
      <c r="M663" s="45">
        <v>88.2</v>
      </c>
      <c r="N663" s="67">
        <f t="shared" si="189"/>
        <v>87.8</v>
      </c>
      <c r="O663" s="41">
        <f t="shared" si="185"/>
        <v>23.888888888888889</v>
      </c>
      <c r="P663" s="41">
        <f t="shared" si="186"/>
        <v>31.111111111111111</v>
      </c>
    </row>
    <row r="664" spans="2:16" x14ac:dyDescent="0.2">
      <c r="B664" s="1">
        <v>0.5625</v>
      </c>
      <c r="C664" s="41">
        <v>76</v>
      </c>
      <c r="D664" s="41">
        <v>85</v>
      </c>
      <c r="E664" s="75">
        <v>0.71</v>
      </c>
      <c r="F664" s="41">
        <v>1</v>
      </c>
      <c r="G664" s="66" t="s">
        <v>35</v>
      </c>
      <c r="H664" s="72">
        <v>29.24</v>
      </c>
      <c r="J664" s="45">
        <v>84.9</v>
      </c>
      <c r="K664" s="45">
        <v>83.3</v>
      </c>
      <c r="L664" s="45">
        <v>86.2</v>
      </c>
      <c r="M664" s="45">
        <v>85.1</v>
      </c>
      <c r="N664" s="67">
        <f t="shared" si="189"/>
        <v>84.875</v>
      </c>
      <c r="O664" s="41">
        <f t="shared" si="185"/>
        <v>24.444444444444443</v>
      </c>
      <c r="P664" s="41">
        <f t="shared" si="186"/>
        <v>29.444444444444443</v>
      </c>
    </row>
    <row r="665" spans="2:16" x14ac:dyDescent="0.2">
      <c r="B665" s="1">
        <v>0.57291666666666696</v>
      </c>
      <c r="C665" s="41">
        <v>75</v>
      </c>
      <c r="D665" s="41">
        <v>86</v>
      </c>
      <c r="E665" s="75">
        <v>0.72</v>
      </c>
      <c r="F665" s="68">
        <v>1</v>
      </c>
      <c r="G665" s="66" t="s">
        <v>190</v>
      </c>
      <c r="H665" s="72">
        <v>29.23</v>
      </c>
      <c r="I665" s="26"/>
      <c r="J665" s="67">
        <v>85.6</v>
      </c>
      <c r="K665" s="45">
        <v>83.5</v>
      </c>
      <c r="L665" s="45">
        <v>88.2</v>
      </c>
      <c r="M665" s="45">
        <v>87.1</v>
      </c>
      <c r="N665" s="67">
        <f t="shared" si="189"/>
        <v>86.1</v>
      </c>
      <c r="O665" s="41">
        <f t="shared" si="185"/>
        <v>23.888888888888889</v>
      </c>
      <c r="P665" s="41">
        <f t="shared" si="186"/>
        <v>30</v>
      </c>
    </row>
    <row r="666" spans="2:16" x14ac:dyDescent="0.2">
      <c r="B666" s="1">
        <v>0.58333333333333304</v>
      </c>
      <c r="C666" s="41">
        <v>76</v>
      </c>
      <c r="D666" s="41">
        <v>84</v>
      </c>
      <c r="E666" s="75">
        <v>0.72</v>
      </c>
      <c r="F666" s="68">
        <v>4</v>
      </c>
      <c r="G666" s="66" t="s">
        <v>180</v>
      </c>
      <c r="H666" s="72">
        <v>29.23</v>
      </c>
      <c r="I666" s="26"/>
      <c r="J666" s="67">
        <v>82.8</v>
      </c>
      <c r="K666" s="45">
        <v>81.3</v>
      </c>
      <c r="L666" s="45">
        <v>85.6</v>
      </c>
      <c r="M666" s="45">
        <v>84.7</v>
      </c>
      <c r="N666" s="67">
        <f t="shared" si="189"/>
        <v>83.6</v>
      </c>
      <c r="O666" s="41">
        <f t="shared" si="185"/>
        <v>24.444444444444443</v>
      </c>
      <c r="P666" s="41">
        <f t="shared" si="186"/>
        <v>28.888888888888889</v>
      </c>
    </row>
    <row r="667" spans="2:16" x14ac:dyDescent="0.2">
      <c r="B667" s="1">
        <v>0.59375</v>
      </c>
      <c r="C667" s="41">
        <v>75</v>
      </c>
      <c r="D667" s="41">
        <v>82</v>
      </c>
      <c r="E667" s="75">
        <v>0.73</v>
      </c>
      <c r="F667" s="68">
        <v>0</v>
      </c>
      <c r="G667" s="66" t="s">
        <v>130</v>
      </c>
      <c r="H667" s="72">
        <v>29.23</v>
      </c>
      <c r="J667" s="67">
        <v>80.099999999999994</v>
      </c>
      <c r="K667" s="45">
        <v>80.2</v>
      </c>
      <c r="L667" s="45">
        <v>83.7</v>
      </c>
      <c r="M667" s="45">
        <v>83.5</v>
      </c>
      <c r="N667" s="67">
        <f t="shared" si="189"/>
        <v>81.875</v>
      </c>
      <c r="O667" s="41">
        <f t="shared" si="185"/>
        <v>23.888888888888889</v>
      </c>
      <c r="P667" s="41">
        <f t="shared" si="186"/>
        <v>27.777777777777779</v>
      </c>
    </row>
    <row r="668" spans="2:16" x14ac:dyDescent="0.2">
      <c r="B668" s="1">
        <v>0.60416666666666596</v>
      </c>
      <c r="C668" s="41">
        <v>75</v>
      </c>
      <c r="D668" s="41">
        <v>82</v>
      </c>
      <c r="E668" s="75">
        <v>0.74</v>
      </c>
      <c r="F668" s="68">
        <v>0</v>
      </c>
      <c r="G668" s="66" t="s">
        <v>130</v>
      </c>
      <c r="H668" s="72">
        <v>29.22</v>
      </c>
      <c r="I668" s="26"/>
      <c r="J668" s="67">
        <v>81.3</v>
      </c>
      <c r="K668" s="45">
        <v>80.400000000000006</v>
      </c>
      <c r="L668" s="45">
        <v>83.7</v>
      </c>
      <c r="M668" s="45">
        <v>84</v>
      </c>
      <c r="N668" s="67">
        <f t="shared" si="189"/>
        <v>82.35</v>
      </c>
      <c r="O668" s="41">
        <f t="shared" si="185"/>
        <v>23.888888888888889</v>
      </c>
      <c r="P668" s="41">
        <f t="shared" si="186"/>
        <v>27.777777777777779</v>
      </c>
    </row>
    <row r="669" spans="2:16" x14ac:dyDescent="0.2">
      <c r="B669" s="1">
        <v>0.61458333333333304</v>
      </c>
      <c r="C669" s="41">
        <v>76</v>
      </c>
      <c r="D669" s="41">
        <v>84.6</v>
      </c>
      <c r="E669" s="75">
        <v>0.72</v>
      </c>
      <c r="F669" s="68">
        <v>4</v>
      </c>
      <c r="G669" s="66" t="s">
        <v>180</v>
      </c>
      <c r="H669" s="72">
        <v>29.22</v>
      </c>
      <c r="I669" s="26"/>
      <c r="J669" s="67">
        <v>83.48</v>
      </c>
      <c r="K669" s="45">
        <v>81.86</v>
      </c>
      <c r="L669" s="45">
        <v>86.9</v>
      </c>
      <c r="M669" s="45">
        <v>86</v>
      </c>
      <c r="N669" s="67">
        <f t="shared" si="189"/>
        <v>84.56</v>
      </c>
      <c r="O669" s="41">
        <f t="shared" si="185"/>
        <v>24.444444444444443</v>
      </c>
      <c r="P669" s="41">
        <f t="shared" si="186"/>
        <v>29.222222222222218</v>
      </c>
    </row>
    <row r="670" spans="2:16" x14ac:dyDescent="0.2">
      <c r="B670" s="1">
        <v>0.625</v>
      </c>
      <c r="C670" s="3">
        <v>76</v>
      </c>
      <c r="D670" s="41">
        <v>86</v>
      </c>
      <c r="E670" s="75">
        <v>0.7</v>
      </c>
      <c r="F670" s="68">
        <v>3</v>
      </c>
      <c r="G670" s="66" t="s">
        <v>34</v>
      </c>
      <c r="H670" s="72">
        <v>29.22</v>
      </c>
      <c r="I670" s="45"/>
      <c r="J670" s="45">
        <v>84.9</v>
      </c>
      <c r="K670" s="45">
        <v>82.6</v>
      </c>
      <c r="L670" s="45">
        <v>88.2</v>
      </c>
      <c r="M670" s="45">
        <v>87.3</v>
      </c>
      <c r="N670" s="67">
        <f t="shared" si="189"/>
        <v>85.75</v>
      </c>
      <c r="O670" s="41">
        <f t="shared" si="185"/>
        <v>24.444444444444443</v>
      </c>
      <c r="P670" s="41">
        <f t="shared" si="186"/>
        <v>30</v>
      </c>
    </row>
    <row r="671" spans="2:16" x14ac:dyDescent="0.2">
      <c r="B671" s="1">
        <v>0.63541666666666596</v>
      </c>
      <c r="C671" s="3">
        <v>77</v>
      </c>
      <c r="D671" s="41">
        <v>87</v>
      </c>
      <c r="E671" s="75">
        <v>0.69</v>
      </c>
      <c r="F671" s="68">
        <v>1</v>
      </c>
      <c r="G671" s="66" t="s">
        <v>180</v>
      </c>
      <c r="H671" s="72">
        <v>29.22</v>
      </c>
      <c r="I671" s="45"/>
      <c r="J671" s="45">
        <v>87.1</v>
      </c>
      <c r="K671" s="45">
        <v>84.4</v>
      </c>
      <c r="L671" s="45">
        <v>89.2</v>
      </c>
      <c r="M671" s="45">
        <v>88.2</v>
      </c>
      <c r="N671" s="67">
        <f t="shared" si="189"/>
        <v>87.224999999999994</v>
      </c>
      <c r="O671" s="41">
        <f t="shared" si="185"/>
        <v>25</v>
      </c>
      <c r="P671" s="41">
        <f t="shared" si="186"/>
        <v>30.555555555555554</v>
      </c>
    </row>
    <row r="672" spans="2:16" x14ac:dyDescent="0.2">
      <c r="B672" s="1">
        <v>0.64583333333333304</v>
      </c>
      <c r="C672" s="3">
        <v>78</v>
      </c>
      <c r="D672" s="41">
        <v>89</v>
      </c>
      <c r="E672" s="75">
        <v>0.68</v>
      </c>
      <c r="F672" s="68">
        <v>2</v>
      </c>
      <c r="G672" s="66" t="s">
        <v>190</v>
      </c>
      <c r="H672" s="72">
        <v>29.21</v>
      </c>
      <c r="I672" s="45"/>
      <c r="J672" s="45">
        <v>91.9</v>
      </c>
      <c r="K672" s="45">
        <v>88</v>
      </c>
      <c r="L672" s="45">
        <v>94.3</v>
      </c>
      <c r="M672" s="45">
        <v>81</v>
      </c>
      <c r="N672" s="67">
        <f t="shared" si="189"/>
        <v>88.8</v>
      </c>
      <c r="O672" s="41">
        <f t="shared" si="185"/>
        <v>25.555555555555554</v>
      </c>
      <c r="P672" s="41">
        <f t="shared" si="186"/>
        <v>31.666666666666664</v>
      </c>
    </row>
    <row r="673" spans="1:16" x14ac:dyDescent="0.2">
      <c r="B673" s="1">
        <v>0.65625</v>
      </c>
      <c r="C673" s="3">
        <v>78</v>
      </c>
      <c r="D673" s="41">
        <v>94</v>
      </c>
      <c r="E673" s="75">
        <v>0.69</v>
      </c>
      <c r="F673" s="68">
        <v>0</v>
      </c>
      <c r="G673" s="66" t="s">
        <v>130</v>
      </c>
      <c r="H673" s="72">
        <v>29.21</v>
      </c>
      <c r="I673" s="45"/>
      <c r="J673" s="45">
        <v>95.5</v>
      </c>
      <c r="K673" s="45">
        <v>90.9</v>
      </c>
      <c r="L673" s="45">
        <v>97.5</v>
      </c>
      <c r="M673" s="45">
        <v>92.1</v>
      </c>
      <c r="N673" s="67">
        <f t="shared" si="189"/>
        <v>94</v>
      </c>
      <c r="O673" s="41">
        <f t="shared" si="185"/>
        <v>25.555555555555554</v>
      </c>
      <c r="P673" s="41">
        <f t="shared" si="186"/>
        <v>34.444444444444443</v>
      </c>
    </row>
    <row r="674" spans="1:16" x14ac:dyDescent="0.2">
      <c r="B674" s="1">
        <v>0.66666666666666596</v>
      </c>
      <c r="C674" s="3">
        <v>78</v>
      </c>
      <c r="D674" s="41">
        <v>93</v>
      </c>
      <c r="E674" s="75">
        <v>0.66</v>
      </c>
      <c r="F674" s="68">
        <v>0</v>
      </c>
      <c r="G674" s="66" t="s">
        <v>197</v>
      </c>
      <c r="H674" s="72">
        <v>29.21</v>
      </c>
      <c r="I674" s="45"/>
      <c r="J674" s="45">
        <v>92.8</v>
      </c>
      <c r="K674" s="45">
        <v>89.2</v>
      </c>
      <c r="L674" s="45">
        <v>95.9</v>
      </c>
      <c r="M674" s="45">
        <v>91.9</v>
      </c>
      <c r="N674" s="67">
        <f t="shared" si="189"/>
        <v>92.449999999999989</v>
      </c>
      <c r="O674" s="41">
        <f t="shared" si="185"/>
        <v>25.555555555555554</v>
      </c>
      <c r="P674" s="41">
        <f t="shared" si="186"/>
        <v>33.888888888888886</v>
      </c>
    </row>
    <row r="675" spans="1:16" x14ac:dyDescent="0.2">
      <c r="B675" s="1">
        <v>0.67569444444444449</v>
      </c>
      <c r="C675" s="3">
        <v>78</v>
      </c>
      <c r="D675" s="41">
        <v>94</v>
      </c>
      <c r="E675" s="75">
        <v>0.67</v>
      </c>
      <c r="F675" s="68">
        <v>1</v>
      </c>
      <c r="G675" s="66" t="s">
        <v>190</v>
      </c>
      <c r="H675" s="72">
        <v>29.21</v>
      </c>
      <c r="I675" s="26"/>
      <c r="J675" s="45">
        <v>93.9</v>
      </c>
      <c r="K675" s="45">
        <v>90.7</v>
      </c>
      <c r="L675" s="45">
        <v>96.4</v>
      </c>
      <c r="M675" s="45">
        <v>92.8</v>
      </c>
      <c r="N675" s="67">
        <f t="shared" si="189"/>
        <v>93.45</v>
      </c>
      <c r="O675" s="41">
        <f t="shared" ref="O675" si="190">CONVERT(C675,"F","C")</f>
        <v>25.555555555555554</v>
      </c>
      <c r="P675" s="41">
        <f t="shared" ref="P675" si="191">CONVERT(D675,"F","C")</f>
        <v>34.444444444444443</v>
      </c>
    </row>
    <row r="676" spans="1:16" x14ac:dyDescent="0.2">
      <c r="N676" s="67"/>
      <c r="O676" s="41"/>
      <c r="P676" s="41"/>
    </row>
    <row r="677" spans="1:16" x14ac:dyDescent="0.2">
      <c r="A677" s="113" t="s">
        <v>243</v>
      </c>
      <c r="N677" s="67"/>
      <c r="O677" s="41"/>
      <c r="P677" s="41"/>
    </row>
    <row r="678" spans="1:16" x14ac:dyDescent="0.2">
      <c r="A678" s="21">
        <v>46171</v>
      </c>
      <c r="B678" s="6" t="s">
        <v>2</v>
      </c>
      <c r="C678" s="6" t="s">
        <v>0</v>
      </c>
      <c r="D678" s="87" t="s">
        <v>1</v>
      </c>
      <c r="E678" s="100" t="s">
        <v>156</v>
      </c>
      <c r="F678" s="6" t="s">
        <v>32</v>
      </c>
      <c r="G678" s="6" t="s">
        <v>217</v>
      </c>
      <c r="H678" s="33" t="s">
        <v>157</v>
      </c>
      <c r="I678" s="44"/>
      <c r="J678" s="142" t="s">
        <v>338</v>
      </c>
      <c r="K678" s="142" t="s">
        <v>352</v>
      </c>
      <c r="L678" s="142" t="s">
        <v>343</v>
      </c>
      <c r="M678" s="142" t="s">
        <v>500</v>
      </c>
      <c r="N678" s="33" t="s">
        <v>368</v>
      </c>
      <c r="O678" s="142" t="s">
        <v>561</v>
      </c>
      <c r="P678" s="142" t="s">
        <v>562</v>
      </c>
    </row>
    <row r="679" spans="1:16" x14ac:dyDescent="0.2">
      <c r="B679" s="1">
        <v>0.57291666666666696</v>
      </c>
      <c r="C679" s="41">
        <v>78</v>
      </c>
      <c r="D679" s="41">
        <v>104</v>
      </c>
      <c r="E679" s="75">
        <v>0.34</v>
      </c>
      <c r="F679" s="66">
        <v>3</v>
      </c>
      <c r="G679" s="66" t="s">
        <v>190</v>
      </c>
      <c r="H679" s="97">
        <v>29.36</v>
      </c>
      <c r="J679" s="45">
        <v>97</v>
      </c>
      <c r="K679" s="45">
        <v>118.9</v>
      </c>
      <c r="L679" s="67">
        <v>104</v>
      </c>
      <c r="M679" s="67">
        <v>97.2</v>
      </c>
      <c r="N679" s="67">
        <f t="shared" ref="N679:N680" si="192">AVERAGE(J679:M679)</f>
        <v>104.27499999999999</v>
      </c>
      <c r="O679" s="41">
        <f t="shared" ref="O679:O680" si="193">CONVERT(C679,"F","C")</f>
        <v>25.555555555555554</v>
      </c>
      <c r="P679" s="41">
        <f t="shared" ref="P679:P680" si="194">CONVERT(D679,"F","C")</f>
        <v>40</v>
      </c>
    </row>
    <row r="680" spans="1:16" x14ac:dyDescent="0.2">
      <c r="B680" s="1">
        <v>0.58333333333333304</v>
      </c>
      <c r="C680" s="41">
        <v>79</v>
      </c>
      <c r="D680" s="41">
        <v>108</v>
      </c>
      <c r="E680" s="75">
        <v>0.34</v>
      </c>
      <c r="F680" s="66">
        <v>0</v>
      </c>
      <c r="G680" s="66" t="s">
        <v>37</v>
      </c>
      <c r="H680" s="97">
        <v>29.35</v>
      </c>
      <c r="J680" s="45">
        <v>98.8</v>
      </c>
      <c r="K680" s="45">
        <v>120.6</v>
      </c>
      <c r="L680" s="67">
        <v>112.6</v>
      </c>
      <c r="M680" s="67">
        <v>100</v>
      </c>
      <c r="N680" s="67">
        <f t="shared" si="192"/>
        <v>108</v>
      </c>
      <c r="O680" s="41">
        <f t="shared" si="193"/>
        <v>26.111111111111111</v>
      </c>
      <c r="P680" s="41">
        <f t="shared" si="194"/>
        <v>42.222222222222221</v>
      </c>
    </row>
    <row r="681" spans="1:16" x14ac:dyDescent="0.2">
      <c r="B681" s="1">
        <v>0.59375</v>
      </c>
      <c r="C681" s="41">
        <v>79</v>
      </c>
      <c r="D681" s="41">
        <v>110</v>
      </c>
      <c r="E681" s="75">
        <v>0.35</v>
      </c>
      <c r="F681" s="66">
        <v>0</v>
      </c>
      <c r="G681" s="66" t="s">
        <v>34</v>
      </c>
      <c r="H681" s="97">
        <v>29.34</v>
      </c>
      <c r="J681" s="45">
        <v>100.4</v>
      </c>
      <c r="K681" s="45">
        <v>121.5</v>
      </c>
      <c r="L681" s="67">
        <v>117.1</v>
      </c>
      <c r="M681" s="67">
        <v>102.2</v>
      </c>
      <c r="N681" s="67">
        <f t="shared" ref="N681:N722" si="195">AVERAGE(J681:M681)</f>
        <v>110.3</v>
      </c>
      <c r="O681" s="41">
        <f t="shared" ref="O681:O722" si="196">CONVERT(C681,"F","C")</f>
        <v>26.111111111111111</v>
      </c>
      <c r="P681" s="41">
        <f t="shared" ref="P681:P722" si="197">CONVERT(D681,"F","C")</f>
        <v>43.333333333333336</v>
      </c>
    </row>
    <row r="682" spans="1:16" x14ac:dyDescent="0.2">
      <c r="B682" s="1">
        <v>0.60416666666666596</v>
      </c>
      <c r="C682" s="41">
        <v>81</v>
      </c>
      <c r="D682" s="41">
        <v>112</v>
      </c>
      <c r="E682" s="75">
        <v>0.32</v>
      </c>
      <c r="F682" s="66">
        <v>3</v>
      </c>
      <c r="G682" s="66" t="s">
        <v>37</v>
      </c>
      <c r="H682" s="97">
        <v>29.33</v>
      </c>
      <c r="J682" s="45">
        <v>102</v>
      </c>
      <c r="K682" s="45">
        <v>122.4</v>
      </c>
      <c r="L682" s="67">
        <v>120.2</v>
      </c>
      <c r="M682" s="67">
        <v>104.4</v>
      </c>
      <c r="N682" s="67">
        <f t="shared" si="195"/>
        <v>112.25</v>
      </c>
      <c r="O682" s="41">
        <f t="shared" si="196"/>
        <v>27.222222222222221</v>
      </c>
      <c r="P682" s="41">
        <f t="shared" si="197"/>
        <v>44.444444444444443</v>
      </c>
    </row>
    <row r="683" spans="1:16" x14ac:dyDescent="0.2">
      <c r="B683" s="1">
        <v>0.61458333333333304</v>
      </c>
      <c r="C683" s="41">
        <v>81</v>
      </c>
      <c r="D683" s="41">
        <v>113</v>
      </c>
      <c r="E683" s="75">
        <v>0.32</v>
      </c>
      <c r="F683" s="66">
        <v>0</v>
      </c>
      <c r="G683" s="66" t="s">
        <v>37</v>
      </c>
      <c r="H683" s="97">
        <v>29.32</v>
      </c>
      <c r="J683" s="45">
        <v>102.9</v>
      </c>
      <c r="K683" s="45">
        <v>120.4</v>
      </c>
      <c r="L683" s="67">
        <v>121.5</v>
      </c>
      <c r="M683" s="67">
        <v>105.6</v>
      </c>
      <c r="N683" s="67">
        <f t="shared" si="195"/>
        <v>112.6</v>
      </c>
      <c r="O683" s="41">
        <f t="shared" si="196"/>
        <v>27.222222222222221</v>
      </c>
      <c r="P683" s="41">
        <f t="shared" si="197"/>
        <v>45</v>
      </c>
    </row>
    <row r="684" spans="1:16" x14ac:dyDescent="0.2">
      <c r="B684" s="1">
        <v>0.625</v>
      </c>
      <c r="C684" s="41">
        <v>81</v>
      </c>
      <c r="D684" s="41">
        <v>114</v>
      </c>
      <c r="E684" s="75">
        <v>0.32</v>
      </c>
      <c r="F684" s="66">
        <v>1</v>
      </c>
      <c r="G684" s="66" t="s">
        <v>208</v>
      </c>
      <c r="H684" s="97">
        <v>29.31</v>
      </c>
      <c r="J684" s="45">
        <v>103.6</v>
      </c>
      <c r="K684" s="45">
        <v>123.6</v>
      </c>
      <c r="L684" s="67">
        <v>123.1</v>
      </c>
      <c r="M684" s="67">
        <v>106.9</v>
      </c>
      <c r="N684" s="67">
        <f t="shared" si="195"/>
        <v>114.29999999999998</v>
      </c>
      <c r="O684" s="41">
        <f t="shared" si="196"/>
        <v>27.222222222222221</v>
      </c>
      <c r="P684" s="41">
        <f t="shared" si="197"/>
        <v>45.555555555555557</v>
      </c>
    </row>
    <row r="685" spans="1:16" x14ac:dyDescent="0.2">
      <c r="B685" s="1">
        <v>0.63541666666666596</v>
      </c>
      <c r="C685" s="41">
        <v>81</v>
      </c>
      <c r="D685" s="41">
        <v>115</v>
      </c>
      <c r="E685" s="75">
        <v>0.32</v>
      </c>
      <c r="F685" s="66">
        <v>2</v>
      </c>
      <c r="G685" s="66" t="s">
        <v>37</v>
      </c>
      <c r="H685" s="97">
        <v>29.31</v>
      </c>
      <c r="J685" s="101">
        <v>104.4</v>
      </c>
      <c r="K685" s="45">
        <v>121.6</v>
      </c>
      <c r="L685" s="45">
        <v>123.8</v>
      </c>
      <c r="M685" s="45">
        <v>108</v>
      </c>
      <c r="N685" s="67">
        <f>AVERAGE(J685:M685)</f>
        <v>114.45</v>
      </c>
      <c r="O685" s="41">
        <f t="shared" si="196"/>
        <v>27.222222222222221</v>
      </c>
      <c r="P685" s="41">
        <f t="shared" si="197"/>
        <v>46.111111111111107</v>
      </c>
    </row>
    <row r="686" spans="1:16" x14ac:dyDescent="0.2">
      <c r="B686" s="1">
        <v>0.64583333333333304</v>
      </c>
      <c r="C686" s="41">
        <v>82</v>
      </c>
      <c r="D686" s="41">
        <v>115</v>
      </c>
      <c r="E686" s="75">
        <v>0.32</v>
      </c>
      <c r="F686" s="66">
        <v>4</v>
      </c>
      <c r="G686" s="66" t="s">
        <v>190</v>
      </c>
      <c r="H686" s="97">
        <v>29.3</v>
      </c>
      <c r="J686" s="45">
        <v>104.7</v>
      </c>
      <c r="K686" s="45">
        <v>121.3</v>
      </c>
      <c r="L686" s="45">
        <v>124.3</v>
      </c>
      <c r="M686" s="45">
        <v>108.1</v>
      </c>
      <c r="N686" s="67">
        <f>AVERAGE(J686:M686)</f>
        <v>114.6</v>
      </c>
      <c r="O686" s="41">
        <f t="shared" si="196"/>
        <v>27.777777777777779</v>
      </c>
      <c r="P686" s="41">
        <f t="shared" si="197"/>
        <v>46.111111111111107</v>
      </c>
    </row>
    <row r="687" spans="1:16" x14ac:dyDescent="0.2">
      <c r="B687" s="1">
        <v>0.65625</v>
      </c>
      <c r="C687" s="41">
        <v>82</v>
      </c>
      <c r="D687" s="41">
        <v>116</v>
      </c>
      <c r="E687" s="75">
        <v>0.32</v>
      </c>
      <c r="F687" s="66">
        <v>3</v>
      </c>
      <c r="G687" s="66" t="s">
        <v>43</v>
      </c>
      <c r="H687" s="97">
        <v>29.3</v>
      </c>
      <c r="I687" s="66"/>
      <c r="J687" s="101">
        <v>104.7</v>
      </c>
      <c r="K687" s="45">
        <v>124.5</v>
      </c>
      <c r="L687" s="45">
        <v>124.5</v>
      </c>
      <c r="M687" s="45">
        <v>108.3</v>
      </c>
      <c r="N687" s="67">
        <f t="shared" ref="N687:N689" si="198">AVERAGE(J687:M687)</f>
        <v>115.5</v>
      </c>
      <c r="O687" s="41">
        <f t="shared" si="196"/>
        <v>27.777777777777779</v>
      </c>
      <c r="P687" s="41">
        <f t="shared" si="197"/>
        <v>46.666666666666664</v>
      </c>
    </row>
    <row r="688" spans="1:16" x14ac:dyDescent="0.2">
      <c r="B688" s="1">
        <v>0.66666666666666596</v>
      </c>
      <c r="C688" s="41">
        <v>82</v>
      </c>
      <c r="D688" s="41">
        <v>115</v>
      </c>
      <c r="E688" s="75">
        <v>0.32</v>
      </c>
      <c r="F688" s="66">
        <v>0</v>
      </c>
      <c r="G688" s="66" t="s">
        <v>43</v>
      </c>
      <c r="H688" s="97">
        <v>29.29</v>
      </c>
      <c r="J688" s="101">
        <v>104.7</v>
      </c>
      <c r="K688" s="45">
        <v>121.3</v>
      </c>
      <c r="L688" s="45">
        <v>124</v>
      </c>
      <c r="M688" s="45">
        <v>108.7</v>
      </c>
      <c r="N688" s="67">
        <f t="shared" si="198"/>
        <v>114.675</v>
      </c>
      <c r="O688" s="41">
        <f t="shared" si="196"/>
        <v>27.777777777777779</v>
      </c>
      <c r="P688" s="41">
        <f t="shared" si="197"/>
        <v>46.111111111111107</v>
      </c>
    </row>
    <row r="689" spans="1:16" x14ac:dyDescent="0.2">
      <c r="B689" s="1">
        <v>0.67708333333333304</v>
      </c>
      <c r="C689" s="41">
        <v>83</v>
      </c>
      <c r="D689" s="41">
        <v>115</v>
      </c>
      <c r="E689" s="75">
        <v>0.31</v>
      </c>
      <c r="F689" s="66">
        <v>0</v>
      </c>
      <c r="G689" s="66" t="s">
        <v>34</v>
      </c>
      <c r="H689" s="72">
        <v>29.28</v>
      </c>
      <c r="J689" s="45">
        <v>104.74</v>
      </c>
      <c r="K689" s="45">
        <v>121.3</v>
      </c>
      <c r="L689" s="45">
        <v>124.3</v>
      </c>
      <c r="M689" s="45">
        <v>109.01</v>
      </c>
      <c r="N689" s="67">
        <f t="shared" si="198"/>
        <v>114.83749999999999</v>
      </c>
      <c r="O689" s="41">
        <f t="shared" si="196"/>
        <v>28.333333333333332</v>
      </c>
      <c r="P689" s="41">
        <f t="shared" si="197"/>
        <v>46.111111111111107</v>
      </c>
    </row>
    <row r="690" spans="1:16" x14ac:dyDescent="0.2">
      <c r="B690" s="1">
        <v>0.687499999999999</v>
      </c>
      <c r="C690" s="41">
        <v>83</v>
      </c>
      <c r="D690" s="41">
        <v>115</v>
      </c>
      <c r="E690" s="75">
        <v>0.31</v>
      </c>
      <c r="F690" s="41">
        <v>1</v>
      </c>
      <c r="G690" s="66" t="s">
        <v>34</v>
      </c>
      <c r="H690" s="72">
        <v>29.28</v>
      </c>
      <c r="J690" s="45">
        <v>104.4</v>
      </c>
      <c r="K690" s="45">
        <v>124</v>
      </c>
      <c r="L690" s="45">
        <v>124</v>
      </c>
      <c r="M690" s="45">
        <v>108.7</v>
      </c>
      <c r="N690" s="67">
        <f>AVERAGE(J690:M690)</f>
        <v>115.27499999999999</v>
      </c>
      <c r="O690" s="41">
        <f t="shared" si="196"/>
        <v>28.333333333333332</v>
      </c>
      <c r="P690" s="41">
        <f t="shared" si="197"/>
        <v>46.111111111111107</v>
      </c>
    </row>
    <row r="691" spans="1:16" x14ac:dyDescent="0.2">
      <c r="N691" s="67"/>
      <c r="O691" s="41"/>
      <c r="P691" s="41"/>
    </row>
    <row r="692" spans="1:16" x14ac:dyDescent="0.2">
      <c r="A692" s="21">
        <v>46172</v>
      </c>
      <c r="B692" s="6" t="s">
        <v>2</v>
      </c>
      <c r="C692" s="6" t="s">
        <v>0</v>
      </c>
      <c r="D692" s="87" t="s">
        <v>1</v>
      </c>
      <c r="E692" s="100" t="s">
        <v>156</v>
      </c>
      <c r="F692" s="6" t="s">
        <v>32</v>
      </c>
      <c r="G692" s="6" t="s">
        <v>217</v>
      </c>
      <c r="H692" s="33" t="s">
        <v>157</v>
      </c>
      <c r="I692" s="44"/>
      <c r="J692" s="142" t="s">
        <v>338</v>
      </c>
      <c r="K692" s="142" t="s">
        <v>352</v>
      </c>
      <c r="L692" s="142" t="s">
        <v>343</v>
      </c>
      <c r="M692" s="142" t="s">
        <v>500</v>
      </c>
      <c r="N692" s="33" t="s">
        <v>368</v>
      </c>
      <c r="O692" s="142" t="s">
        <v>561</v>
      </c>
      <c r="P692" s="142" t="s">
        <v>562</v>
      </c>
    </row>
    <row r="693" spans="1:16" x14ac:dyDescent="0.2">
      <c r="B693" s="2">
        <v>0.32291666666666669</v>
      </c>
      <c r="C693" s="41">
        <v>57</v>
      </c>
      <c r="D693" s="41">
        <v>65</v>
      </c>
      <c r="E693" s="75">
        <v>0.44</v>
      </c>
      <c r="F693" s="66">
        <v>3</v>
      </c>
      <c r="G693" s="66" t="s">
        <v>37</v>
      </c>
      <c r="H693" s="97">
        <v>29.49</v>
      </c>
      <c r="J693" s="45">
        <v>61.5</v>
      </c>
      <c r="K693" s="45">
        <v>63.9</v>
      </c>
      <c r="L693" s="67">
        <v>69.3</v>
      </c>
      <c r="M693" s="67">
        <v>63.7</v>
      </c>
      <c r="N693" s="67">
        <f t="shared" si="195"/>
        <v>64.599999999999994</v>
      </c>
      <c r="O693" s="41">
        <f t="shared" si="196"/>
        <v>13.888888888888889</v>
      </c>
      <c r="P693" s="41">
        <f t="shared" si="197"/>
        <v>18.333333333333332</v>
      </c>
    </row>
    <row r="694" spans="1:16" x14ac:dyDescent="0.2">
      <c r="B694" s="2">
        <v>0.33333333333333331</v>
      </c>
      <c r="C694" s="41">
        <v>58</v>
      </c>
      <c r="D694" s="41">
        <v>65</v>
      </c>
      <c r="E694" s="75">
        <v>0.44</v>
      </c>
      <c r="F694" s="66">
        <v>0</v>
      </c>
      <c r="G694" s="66" t="s">
        <v>34</v>
      </c>
      <c r="H694" s="97">
        <v>29.5</v>
      </c>
      <c r="J694" s="45">
        <v>63.1</v>
      </c>
      <c r="K694" s="45">
        <v>63.9</v>
      </c>
      <c r="L694" s="67">
        <v>68.900000000000006</v>
      </c>
      <c r="M694" s="67">
        <v>63.5</v>
      </c>
      <c r="N694" s="67">
        <f t="shared" si="195"/>
        <v>64.849999999999994</v>
      </c>
      <c r="O694" s="41">
        <f t="shared" si="196"/>
        <v>14.444444444444445</v>
      </c>
      <c r="P694" s="41">
        <f t="shared" si="197"/>
        <v>18.333333333333332</v>
      </c>
    </row>
    <row r="695" spans="1:16" x14ac:dyDescent="0.2">
      <c r="B695" s="2">
        <v>0.34375</v>
      </c>
      <c r="C695" s="41">
        <v>58</v>
      </c>
      <c r="D695" s="41">
        <v>65.7</v>
      </c>
      <c r="E695" s="75">
        <v>0.42</v>
      </c>
      <c r="F695" s="66">
        <v>3</v>
      </c>
      <c r="G695" s="66" t="s">
        <v>37</v>
      </c>
      <c r="H695" s="97">
        <v>29.5</v>
      </c>
      <c r="J695" s="45">
        <v>64.900000000000006</v>
      </c>
      <c r="K695" s="45">
        <v>65.84</v>
      </c>
      <c r="L695" s="67">
        <v>68.5</v>
      </c>
      <c r="M695" s="67">
        <v>63.5</v>
      </c>
      <c r="N695" s="67">
        <f t="shared" si="195"/>
        <v>65.685000000000002</v>
      </c>
      <c r="O695" s="41">
        <f t="shared" si="196"/>
        <v>14.444444444444445</v>
      </c>
      <c r="P695" s="41">
        <f t="shared" si="197"/>
        <v>18.722222222222225</v>
      </c>
    </row>
    <row r="696" spans="1:16" x14ac:dyDescent="0.2">
      <c r="B696" s="2">
        <v>0.35416666666666669</v>
      </c>
      <c r="C696" s="41">
        <v>58</v>
      </c>
      <c r="D696" s="41">
        <v>67.3</v>
      </c>
      <c r="E696" s="75">
        <v>0.43</v>
      </c>
      <c r="F696" s="66">
        <v>3</v>
      </c>
      <c r="G696" s="66" t="s">
        <v>37</v>
      </c>
      <c r="H696" s="97">
        <v>29.51</v>
      </c>
      <c r="J696" s="45">
        <v>66.599999999999994</v>
      </c>
      <c r="K696" s="45">
        <v>68.36</v>
      </c>
      <c r="L696" s="67">
        <v>69.8</v>
      </c>
      <c r="M696" s="67">
        <v>64.400000000000006</v>
      </c>
      <c r="N696" s="67">
        <f t="shared" si="195"/>
        <v>67.289999999999992</v>
      </c>
      <c r="O696" s="41">
        <f t="shared" si="196"/>
        <v>14.444444444444445</v>
      </c>
      <c r="P696" s="41">
        <f t="shared" si="197"/>
        <v>19.611111111111111</v>
      </c>
    </row>
    <row r="697" spans="1:16" x14ac:dyDescent="0.2">
      <c r="B697" s="2">
        <v>0.36458333333333331</v>
      </c>
      <c r="C697" s="41">
        <v>58</v>
      </c>
      <c r="D697" s="41">
        <v>68.5</v>
      </c>
      <c r="E697" s="75">
        <v>0.44</v>
      </c>
      <c r="F697" s="66">
        <v>1</v>
      </c>
      <c r="G697" s="66" t="s">
        <v>37</v>
      </c>
      <c r="H697" s="97">
        <v>29.52</v>
      </c>
      <c r="J697" s="45">
        <v>68</v>
      </c>
      <c r="K697" s="45">
        <v>70.16</v>
      </c>
      <c r="L697" s="67">
        <v>72</v>
      </c>
      <c r="M697" s="67">
        <v>64</v>
      </c>
      <c r="N697" s="67">
        <f t="shared" si="195"/>
        <v>68.539999999999992</v>
      </c>
      <c r="O697" s="41">
        <f t="shared" si="196"/>
        <v>14.444444444444445</v>
      </c>
      <c r="P697" s="41">
        <f t="shared" si="197"/>
        <v>20.277777777777779</v>
      </c>
    </row>
    <row r="698" spans="1:16" x14ac:dyDescent="0.2">
      <c r="B698" s="2">
        <v>0.375</v>
      </c>
      <c r="C698" s="41">
        <v>58</v>
      </c>
      <c r="D698" s="41">
        <v>71</v>
      </c>
      <c r="E698" s="75">
        <v>0.44</v>
      </c>
      <c r="F698" s="66">
        <v>4</v>
      </c>
      <c r="G698" s="66" t="s">
        <v>190</v>
      </c>
      <c r="H698" s="97">
        <v>29.52</v>
      </c>
      <c r="J698" s="45">
        <v>70</v>
      </c>
      <c r="K698" s="45">
        <v>69.599999999999994</v>
      </c>
      <c r="L698" s="67">
        <v>75.7</v>
      </c>
      <c r="M698" s="67">
        <v>67.5</v>
      </c>
      <c r="N698" s="67">
        <f t="shared" si="195"/>
        <v>70.7</v>
      </c>
      <c r="O698" s="41">
        <f t="shared" si="196"/>
        <v>14.444444444444445</v>
      </c>
      <c r="P698" s="41">
        <f t="shared" si="197"/>
        <v>21.666666666666668</v>
      </c>
    </row>
    <row r="699" spans="1:16" x14ac:dyDescent="0.2">
      <c r="B699" s="2">
        <v>0.38541666666666674</v>
      </c>
      <c r="C699" s="41">
        <v>58</v>
      </c>
      <c r="D699" s="41">
        <v>74</v>
      </c>
      <c r="E699" s="75">
        <v>0.45</v>
      </c>
      <c r="F699" s="66">
        <v>0</v>
      </c>
      <c r="G699" s="66" t="s">
        <v>37</v>
      </c>
      <c r="H699" s="97">
        <v>29.52</v>
      </c>
      <c r="J699" s="101">
        <v>72.7</v>
      </c>
      <c r="K699" s="45">
        <v>74.3</v>
      </c>
      <c r="L699" s="45">
        <v>81.5</v>
      </c>
      <c r="M699" s="45">
        <v>66.2</v>
      </c>
      <c r="N699" s="67">
        <f>AVERAGE(J699:M699)</f>
        <v>73.674999999999997</v>
      </c>
      <c r="O699" s="41">
        <f t="shared" si="196"/>
        <v>14.444444444444445</v>
      </c>
      <c r="P699" s="41">
        <f t="shared" si="197"/>
        <v>23.333333333333332</v>
      </c>
    </row>
    <row r="700" spans="1:16" x14ac:dyDescent="0.2">
      <c r="B700" s="2">
        <v>0.39583333333333343</v>
      </c>
      <c r="C700" s="41">
        <v>59</v>
      </c>
      <c r="D700" s="41">
        <v>77</v>
      </c>
      <c r="E700" s="75">
        <v>0.46</v>
      </c>
      <c r="F700" s="66">
        <v>2</v>
      </c>
      <c r="G700" s="66" t="s">
        <v>37</v>
      </c>
      <c r="H700" s="97">
        <v>29.53</v>
      </c>
      <c r="J700" s="45">
        <v>74.7</v>
      </c>
      <c r="K700" s="45">
        <v>75.2</v>
      </c>
      <c r="L700" s="45">
        <v>85.8</v>
      </c>
      <c r="M700" s="45">
        <v>70.7</v>
      </c>
      <c r="N700" s="67">
        <f>AVERAGE(J700:M700)</f>
        <v>76.599999999999994</v>
      </c>
      <c r="O700" s="41">
        <f t="shared" si="196"/>
        <v>15</v>
      </c>
      <c r="P700" s="41">
        <f t="shared" si="197"/>
        <v>25</v>
      </c>
    </row>
    <row r="701" spans="1:16" x14ac:dyDescent="0.2">
      <c r="B701" s="2">
        <v>0.40625</v>
      </c>
      <c r="C701" s="41">
        <v>59</v>
      </c>
      <c r="D701" s="41">
        <v>78</v>
      </c>
      <c r="E701" s="75">
        <v>0.47</v>
      </c>
      <c r="F701" s="66">
        <v>0</v>
      </c>
      <c r="G701" s="66" t="s">
        <v>43</v>
      </c>
      <c r="H701" s="97">
        <v>29.53</v>
      </c>
      <c r="I701" s="66"/>
      <c r="J701" s="101">
        <v>75.900000000000006</v>
      </c>
      <c r="K701" s="45">
        <v>77.2</v>
      </c>
      <c r="L701" s="45">
        <v>87.8</v>
      </c>
      <c r="M701" s="45">
        <v>73</v>
      </c>
      <c r="N701" s="67">
        <f t="shared" ref="N701:N703" si="199">AVERAGE(J701:M701)</f>
        <v>78.475000000000009</v>
      </c>
      <c r="O701" s="41">
        <f t="shared" si="196"/>
        <v>15</v>
      </c>
      <c r="P701" s="41">
        <f t="shared" si="197"/>
        <v>25.555555555555554</v>
      </c>
    </row>
    <row r="702" spans="1:16" x14ac:dyDescent="0.2">
      <c r="B702" s="2">
        <v>0.4166666666666668</v>
      </c>
      <c r="C702" s="41">
        <v>60</v>
      </c>
      <c r="D702" s="41">
        <v>81</v>
      </c>
      <c r="E702" s="75">
        <v>0.46</v>
      </c>
      <c r="F702" s="66">
        <v>2</v>
      </c>
      <c r="G702" s="66" t="s">
        <v>208</v>
      </c>
      <c r="H702" s="97">
        <v>29.53</v>
      </c>
      <c r="J702" s="101">
        <v>78.3</v>
      </c>
      <c r="K702" s="45">
        <v>78.8</v>
      </c>
      <c r="L702" s="45">
        <v>90.9</v>
      </c>
      <c r="M702" s="45">
        <v>75.400000000000006</v>
      </c>
      <c r="N702" s="67">
        <f t="shared" si="199"/>
        <v>80.849999999999994</v>
      </c>
      <c r="O702" s="41">
        <f t="shared" si="196"/>
        <v>15.555555555555555</v>
      </c>
      <c r="P702" s="41">
        <f t="shared" si="197"/>
        <v>27.222222222222221</v>
      </c>
    </row>
    <row r="703" spans="1:16" x14ac:dyDescent="0.2">
      <c r="B703" s="2">
        <v>0.42708333333333354</v>
      </c>
      <c r="C703" s="41">
        <v>59</v>
      </c>
      <c r="D703" s="41">
        <v>83</v>
      </c>
      <c r="E703" s="75">
        <v>0.46</v>
      </c>
      <c r="F703" s="66">
        <v>1</v>
      </c>
      <c r="G703" s="66" t="s">
        <v>71</v>
      </c>
      <c r="H703" s="72">
        <v>29.53</v>
      </c>
      <c r="J703" s="45">
        <v>80.099999999999994</v>
      </c>
      <c r="K703" s="45">
        <v>82.8</v>
      </c>
      <c r="L703" s="45">
        <v>93.4</v>
      </c>
      <c r="M703" s="45">
        <v>76.099999999999994</v>
      </c>
      <c r="N703" s="67">
        <f t="shared" si="199"/>
        <v>83.1</v>
      </c>
      <c r="O703" s="41">
        <f t="shared" si="196"/>
        <v>15</v>
      </c>
      <c r="P703" s="41">
        <f t="shared" si="197"/>
        <v>28.333333333333332</v>
      </c>
    </row>
    <row r="704" spans="1:16" x14ac:dyDescent="0.2">
      <c r="B704" s="2">
        <v>0.4375</v>
      </c>
      <c r="C704" s="41">
        <v>60</v>
      </c>
      <c r="D704" s="41">
        <v>85</v>
      </c>
      <c r="E704" s="75">
        <v>0.48</v>
      </c>
      <c r="F704" s="41">
        <v>1</v>
      </c>
      <c r="G704" s="66" t="s">
        <v>190</v>
      </c>
      <c r="H704" s="72">
        <v>29.54</v>
      </c>
      <c r="J704" s="45">
        <v>82.4</v>
      </c>
      <c r="K704" s="45">
        <v>86.2</v>
      </c>
      <c r="L704" s="45">
        <v>95.9</v>
      </c>
      <c r="M704" s="45">
        <v>77.400000000000006</v>
      </c>
      <c r="N704" s="67">
        <f t="shared" si="195"/>
        <v>85.474999999999994</v>
      </c>
      <c r="O704" s="41">
        <f t="shared" si="196"/>
        <v>15.555555555555555</v>
      </c>
      <c r="P704" s="41">
        <f t="shared" si="197"/>
        <v>29.444444444444443</v>
      </c>
    </row>
    <row r="705" spans="1:16" x14ac:dyDescent="0.2">
      <c r="B705" s="1">
        <v>0.48958333333333331</v>
      </c>
      <c r="C705" s="41">
        <v>60</v>
      </c>
      <c r="D705" s="41">
        <v>93</v>
      </c>
      <c r="E705" s="75">
        <v>0.47</v>
      </c>
      <c r="F705" s="41">
        <v>2</v>
      </c>
      <c r="G705" s="66" t="s">
        <v>43</v>
      </c>
      <c r="H705" s="72">
        <v>29.54</v>
      </c>
      <c r="J705" s="45">
        <v>81.5</v>
      </c>
      <c r="K705" s="45">
        <v>99.7</v>
      </c>
      <c r="L705" s="45">
        <v>106.3</v>
      </c>
      <c r="M705" s="45">
        <v>86.2</v>
      </c>
      <c r="N705" s="67">
        <f t="shared" si="195"/>
        <v>93.424999999999997</v>
      </c>
      <c r="O705" s="41">
        <f t="shared" si="196"/>
        <v>15.555555555555555</v>
      </c>
      <c r="P705" s="41">
        <f t="shared" si="197"/>
        <v>33.888888888888886</v>
      </c>
    </row>
    <row r="706" spans="1:16" x14ac:dyDescent="0.2">
      <c r="B706" s="1">
        <v>0.5</v>
      </c>
      <c r="C706" s="41">
        <v>62</v>
      </c>
      <c r="D706" s="41">
        <v>94.8</v>
      </c>
      <c r="E706" s="75">
        <v>0.45</v>
      </c>
      <c r="F706" s="41">
        <v>1</v>
      </c>
      <c r="G706" s="66" t="s">
        <v>208</v>
      </c>
      <c r="H706" s="72">
        <v>29.55</v>
      </c>
      <c r="I706" s="26"/>
      <c r="J706" s="45">
        <v>78.8</v>
      </c>
      <c r="K706" s="45">
        <v>102.2</v>
      </c>
      <c r="L706" s="45">
        <v>109.4</v>
      </c>
      <c r="M706" s="45">
        <v>88.7</v>
      </c>
      <c r="N706" s="67">
        <f t="shared" si="195"/>
        <v>94.774999999999991</v>
      </c>
      <c r="O706" s="41">
        <f t="shared" si="196"/>
        <v>16.666666666666668</v>
      </c>
      <c r="P706" s="41">
        <f t="shared" si="197"/>
        <v>34.888888888888886</v>
      </c>
    </row>
    <row r="707" spans="1:16" x14ac:dyDescent="0.2">
      <c r="B707" s="1">
        <v>0.51041666666666663</v>
      </c>
      <c r="C707" s="41">
        <v>63</v>
      </c>
      <c r="D707" s="41">
        <v>95</v>
      </c>
      <c r="E707" s="75">
        <v>0.45</v>
      </c>
      <c r="F707" s="41">
        <v>1</v>
      </c>
      <c r="G707" s="66" t="s">
        <v>203</v>
      </c>
      <c r="H707" s="72">
        <v>29.55</v>
      </c>
      <c r="J707" s="45">
        <v>75.900000000000006</v>
      </c>
      <c r="K707" s="45">
        <v>102</v>
      </c>
      <c r="L707" s="45">
        <v>110.8</v>
      </c>
      <c r="M707" s="45">
        <v>90</v>
      </c>
      <c r="N707" s="67">
        <f t="shared" si="195"/>
        <v>94.674999999999997</v>
      </c>
      <c r="O707" s="41">
        <f t="shared" si="196"/>
        <v>17.222222222222221</v>
      </c>
      <c r="P707" s="41">
        <f t="shared" si="197"/>
        <v>35</v>
      </c>
    </row>
    <row r="708" spans="1:16" x14ac:dyDescent="0.2">
      <c r="B708" s="1">
        <v>0.52083333333333337</v>
      </c>
      <c r="C708" s="41">
        <v>64</v>
      </c>
      <c r="D708" s="41">
        <v>95</v>
      </c>
      <c r="E708" s="75">
        <v>0.44</v>
      </c>
      <c r="F708" s="41">
        <v>2</v>
      </c>
      <c r="G708" s="66" t="s">
        <v>202</v>
      </c>
      <c r="H708" s="72">
        <v>29.55</v>
      </c>
      <c r="I708" s="26"/>
      <c r="J708" s="67">
        <v>73.900000000000006</v>
      </c>
      <c r="K708" s="45">
        <v>104</v>
      </c>
      <c r="L708" s="45">
        <v>112.6</v>
      </c>
      <c r="M708" s="45">
        <v>88.9</v>
      </c>
      <c r="N708" s="67">
        <f t="shared" si="195"/>
        <v>94.85</v>
      </c>
      <c r="O708" s="41">
        <f t="shared" si="196"/>
        <v>17.777777777777779</v>
      </c>
      <c r="P708" s="41">
        <f t="shared" si="197"/>
        <v>35</v>
      </c>
    </row>
    <row r="709" spans="1:16" x14ac:dyDescent="0.2">
      <c r="B709" s="1">
        <v>0.53125</v>
      </c>
      <c r="C709" s="41">
        <v>64</v>
      </c>
      <c r="D709" s="41">
        <v>96.8</v>
      </c>
      <c r="E709" s="75">
        <v>0.44</v>
      </c>
      <c r="F709" s="41">
        <v>1</v>
      </c>
      <c r="G709" s="66" t="s">
        <v>37</v>
      </c>
      <c r="H709" s="72">
        <v>29.55</v>
      </c>
      <c r="J709" s="45">
        <v>72.5</v>
      </c>
      <c r="K709" s="45">
        <v>107.96</v>
      </c>
      <c r="L709" s="45">
        <v>114.8</v>
      </c>
      <c r="M709" s="45">
        <v>91.9</v>
      </c>
      <c r="N709" s="67">
        <f t="shared" si="195"/>
        <v>96.789999999999992</v>
      </c>
      <c r="O709" s="41">
        <f t="shared" si="196"/>
        <v>17.777777777777779</v>
      </c>
      <c r="P709" s="41">
        <f t="shared" si="197"/>
        <v>36</v>
      </c>
    </row>
    <row r="710" spans="1:16" x14ac:dyDescent="0.2">
      <c r="B710" s="1">
        <v>0.54166666666666663</v>
      </c>
      <c r="C710" s="41">
        <v>65</v>
      </c>
      <c r="D710" s="41">
        <v>99</v>
      </c>
      <c r="E710" s="75">
        <v>0.43</v>
      </c>
      <c r="F710" s="68">
        <v>3</v>
      </c>
      <c r="G710" s="66" t="s">
        <v>129</v>
      </c>
      <c r="H710" s="72">
        <v>29.55</v>
      </c>
      <c r="I710" s="26"/>
      <c r="J710" s="67">
        <v>77.7</v>
      </c>
      <c r="K710" s="45">
        <v>110.1</v>
      </c>
      <c r="L710" s="45">
        <v>116.6</v>
      </c>
      <c r="M710" s="45">
        <v>92.1</v>
      </c>
      <c r="N710" s="67">
        <f t="shared" si="195"/>
        <v>99.125</v>
      </c>
      <c r="O710" s="41">
        <f t="shared" si="196"/>
        <v>18.333333333333332</v>
      </c>
      <c r="P710" s="41">
        <f t="shared" si="197"/>
        <v>37.222222222222221</v>
      </c>
    </row>
    <row r="711" spans="1:16" x14ac:dyDescent="0.2">
      <c r="B711" s="1">
        <v>0.55208333333333304</v>
      </c>
      <c r="C711" s="41">
        <v>65</v>
      </c>
      <c r="D711" s="41">
        <v>98</v>
      </c>
      <c r="E711" s="75">
        <v>0.44</v>
      </c>
      <c r="F711" s="68">
        <v>3</v>
      </c>
      <c r="G711" s="66" t="s">
        <v>129</v>
      </c>
      <c r="H711" s="72">
        <v>29.55</v>
      </c>
      <c r="I711" s="26"/>
      <c r="J711" s="67">
        <v>85.6</v>
      </c>
      <c r="K711" s="45">
        <v>111.14</v>
      </c>
      <c r="L711" s="45">
        <v>109.2</v>
      </c>
      <c r="M711" s="45">
        <v>85.6</v>
      </c>
      <c r="N711" s="67">
        <f t="shared" si="195"/>
        <v>97.884999999999991</v>
      </c>
      <c r="O711" s="41">
        <f t="shared" si="196"/>
        <v>18.333333333333332</v>
      </c>
      <c r="P711" s="41">
        <f t="shared" si="197"/>
        <v>36.666666666666664</v>
      </c>
    </row>
    <row r="712" spans="1:16" x14ac:dyDescent="0.2">
      <c r="B712" s="1">
        <v>0.5625</v>
      </c>
      <c r="C712" s="41">
        <v>66</v>
      </c>
      <c r="D712" s="41">
        <v>101</v>
      </c>
      <c r="E712" s="75">
        <v>0.44</v>
      </c>
      <c r="F712" s="68">
        <v>3</v>
      </c>
      <c r="G712" s="66" t="s">
        <v>190</v>
      </c>
      <c r="H712" s="72">
        <v>29.541</v>
      </c>
      <c r="J712" s="67">
        <v>90.3</v>
      </c>
      <c r="K712" s="45">
        <v>112.8</v>
      </c>
      <c r="L712" s="45">
        <v>109.4</v>
      </c>
      <c r="M712" s="45">
        <v>92.1</v>
      </c>
      <c r="N712" s="67">
        <f t="shared" si="195"/>
        <v>101.15</v>
      </c>
      <c r="O712" s="41">
        <f t="shared" si="196"/>
        <v>18.888888888888889</v>
      </c>
      <c r="P712" s="41">
        <f t="shared" si="197"/>
        <v>38.333333333333336</v>
      </c>
    </row>
    <row r="713" spans="1:16" x14ac:dyDescent="0.2">
      <c r="B713" s="1">
        <v>0.57291666666666696</v>
      </c>
      <c r="C713" s="41">
        <v>66</v>
      </c>
      <c r="D713" s="41">
        <v>100</v>
      </c>
      <c r="E713" s="75">
        <v>0.43</v>
      </c>
      <c r="F713" s="68">
        <v>3</v>
      </c>
      <c r="G713" s="66" t="s">
        <v>180</v>
      </c>
      <c r="H713" s="72">
        <v>29.55</v>
      </c>
      <c r="I713" s="26"/>
      <c r="J713" s="67">
        <v>92.3</v>
      </c>
      <c r="K713" s="45">
        <v>111.4</v>
      </c>
      <c r="L713" s="45">
        <v>102.6</v>
      </c>
      <c r="M713" s="45">
        <v>95.4</v>
      </c>
      <c r="N713" s="67">
        <f t="shared" si="195"/>
        <v>100.42499999999998</v>
      </c>
      <c r="O713" s="41">
        <f t="shared" si="196"/>
        <v>18.888888888888889</v>
      </c>
      <c r="P713" s="41">
        <f t="shared" si="197"/>
        <v>37.777777777777779</v>
      </c>
    </row>
    <row r="714" spans="1:16" x14ac:dyDescent="0.2">
      <c r="B714" s="1">
        <v>0.58333333333333304</v>
      </c>
      <c r="C714" s="41">
        <v>67</v>
      </c>
      <c r="D714" s="41">
        <v>104</v>
      </c>
      <c r="E714" s="75">
        <v>0.42</v>
      </c>
      <c r="F714" s="68">
        <v>3</v>
      </c>
      <c r="G714" s="66" t="s">
        <v>71</v>
      </c>
      <c r="H714" s="72">
        <v>29.54</v>
      </c>
      <c r="I714" s="26"/>
      <c r="J714" s="67">
        <v>94.5</v>
      </c>
      <c r="K714" s="45">
        <v>115</v>
      </c>
      <c r="L714" s="45">
        <v>109</v>
      </c>
      <c r="M714" s="45">
        <v>98.4</v>
      </c>
      <c r="N714" s="67">
        <f t="shared" si="195"/>
        <v>104.22499999999999</v>
      </c>
      <c r="O714" s="41">
        <f t="shared" si="196"/>
        <v>19.444444444444443</v>
      </c>
      <c r="P714" s="41">
        <f t="shared" si="197"/>
        <v>40</v>
      </c>
    </row>
    <row r="715" spans="1:16" x14ac:dyDescent="0.2">
      <c r="B715" s="1">
        <v>0.59375</v>
      </c>
      <c r="C715" s="41">
        <v>68</v>
      </c>
      <c r="D715" s="41">
        <v>106</v>
      </c>
      <c r="E715" s="75">
        <v>0.62</v>
      </c>
      <c r="F715" s="68">
        <v>2</v>
      </c>
      <c r="G715" s="66" t="s">
        <v>180</v>
      </c>
      <c r="H715" s="72">
        <v>29.54</v>
      </c>
      <c r="J715" s="67">
        <v>96.1</v>
      </c>
      <c r="K715" s="45">
        <v>113.5</v>
      </c>
      <c r="L715" s="45">
        <v>114.6</v>
      </c>
      <c r="M715" s="45">
        <v>100.9</v>
      </c>
      <c r="N715" s="67">
        <f t="shared" si="195"/>
        <v>106.27500000000001</v>
      </c>
      <c r="O715" s="41">
        <f t="shared" si="196"/>
        <v>20</v>
      </c>
      <c r="P715" s="41">
        <f t="shared" si="197"/>
        <v>41.111111111111107</v>
      </c>
    </row>
    <row r="716" spans="1:16" x14ac:dyDescent="0.2">
      <c r="N716" s="67"/>
      <c r="O716" s="41"/>
      <c r="P716" s="41"/>
    </row>
    <row r="717" spans="1:16" x14ac:dyDescent="0.2">
      <c r="A717" s="21">
        <v>46173</v>
      </c>
      <c r="B717" s="6" t="s">
        <v>2</v>
      </c>
      <c r="C717" s="6" t="s">
        <v>0</v>
      </c>
      <c r="D717" s="87" t="s">
        <v>1</v>
      </c>
      <c r="E717" s="100" t="s">
        <v>156</v>
      </c>
      <c r="F717" s="6" t="s">
        <v>32</v>
      </c>
      <c r="G717" s="6" t="s">
        <v>217</v>
      </c>
      <c r="H717" s="33" t="s">
        <v>157</v>
      </c>
      <c r="I717" s="44"/>
      <c r="J717" s="142" t="s">
        <v>338</v>
      </c>
      <c r="K717" s="142" t="s">
        <v>352</v>
      </c>
      <c r="L717" s="142" t="s">
        <v>343</v>
      </c>
      <c r="M717" s="142" t="s">
        <v>500</v>
      </c>
      <c r="N717" s="33" t="s">
        <v>368</v>
      </c>
      <c r="O717" s="142" t="s">
        <v>561</v>
      </c>
      <c r="P717" s="142" t="s">
        <v>562</v>
      </c>
    </row>
    <row r="718" spans="1:16" x14ac:dyDescent="0.2">
      <c r="B718" s="2">
        <v>0.38541666666666674</v>
      </c>
      <c r="C718" s="41">
        <v>64</v>
      </c>
      <c r="D718" s="41">
        <v>74</v>
      </c>
      <c r="E718" s="75">
        <v>0.63</v>
      </c>
      <c r="F718" s="66">
        <v>3</v>
      </c>
      <c r="G718" s="66" t="s">
        <v>203</v>
      </c>
      <c r="H718" s="97">
        <v>29.52</v>
      </c>
      <c r="J718" s="45">
        <v>72.900000000000006</v>
      </c>
      <c r="K718" s="45">
        <v>73.8</v>
      </c>
      <c r="L718" s="67">
        <v>82.8</v>
      </c>
      <c r="M718" s="67">
        <v>67.5</v>
      </c>
      <c r="N718" s="67">
        <f t="shared" si="195"/>
        <v>74.25</v>
      </c>
      <c r="O718" s="41">
        <f t="shared" si="196"/>
        <v>17.777777777777779</v>
      </c>
      <c r="P718" s="41">
        <f t="shared" si="197"/>
        <v>23.333333333333332</v>
      </c>
    </row>
    <row r="719" spans="1:16" x14ac:dyDescent="0.2">
      <c r="B719" s="2">
        <v>0.39583333333333343</v>
      </c>
      <c r="C719" s="41">
        <v>64</v>
      </c>
      <c r="D719" s="41">
        <v>77</v>
      </c>
      <c r="E719" s="75">
        <v>0.64</v>
      </c>
      <c r="F719" s="66">
        <v>1</v>
      </c>
      <c r="G719" s="66" t="s">
        <v>71</v>
      </c>
      <c r="H719" s="97">
        <v>29.52</v>
      </c>
      <c r="J719" s="45">
        <v>74.5</v>
      </c>
      <c r="K719" s="45">
        <v>74.5</v>
      </c>
      <c r="L719" s="67">
        <v>87.1</v>
      </c>
      <c r="M719" s="67">
        <v>71.099999999999994</v>
      </c>
      <c r="N719" s="67">
        <f t="shared" si="195"/>
        <v>76.8</v>
      </c>
      <c r="O719" s="41">
        <f t="shared" si="196"/>
        <v>17.777777777777779</v>
      </c>
      <c r="P719" s="41">
        <f t="shared" si="197"/>
        <v>25</v>
      </c>
    </row>
    <row r="720" spans="1:16" x14ac:dyDescent="0.2">
      <c r="B720" s="2">
        <v>0.40625</v>
      </c>
      <c r="C720" s="41">
        <v>65</v>
      </c>
      <c r="D720" s="41">
        <v>78</v>
      </c>
      <c r="E720" s="75">
        <v>0.6</v>
      </c>
      <c r="F720" s="66">
        <v>1</v>
      </c>
      <c r="G720" s="66" t="s">
        <v>37</v>
      </c>
      <c r="H720" s="97">
        <v>29.52</v>
      </c>
      <c r="J720" s="45">
        <v>74.7</v>
      </c>
      <c r="K720" s="45">
        <v>74.3</v>
      </c>
      <c r="L720" s="67">
        <v>89.6</v>
      </c>
      <c r="M720" s="67">
        <v>74.099999999999994</v>
      </c>
      <c r="N720" s="67">
        <f t="shared" si="195"/>
        <v>78.174999999999997</v>
      </c>
      <c r="O720" s="41">
        <f t="shared" si="196"/>
        <v>18.333333333333332</v>
      </c>
      <c r="P720" s="41">
        <f t="shared" si="197"/>
        <v>25.555555555555554</v>
      </c>
    </row>
    <row r="721" spans="2:16" x14ac:dyDescent="0.2">
      <c r="B721" s="2">
        <v>0.4166666666666668</v>
      </c>
      <c r="C721" s="41">
        <v>64</v>
      </c>
      <c r="D721" s="41">
        <v>81</v>
      </c>
      <c r="E721" s="75">
        <v>0.57999999999999996</v>
      </c>
      <c r="F721" s="66">
        <v>1</v>
      </c>
      <c r="G721" s="66" t="s">
        <v>34</v>
      </c>
      <c r="H721" s="97">
        <v>29.52</v>
      </c>
      <c r="J721" s="45">
        <v>78.98</v>
      </c>
      <c r="K721" s="45">
        <v>79.2</v>
      </c>
      <c r="L721" s="67">
        <v>91.4</v>
      </c>
      <c r="M721" s="67">
        <v>76.099999999999994</v>
      </c>
      <c r="N721" s="67">
        <f t="shared" si="195"/>
        <v>81.42</v>
      </c>
      <c r="O721" s="41">
        <f t="shared" si="196"/>
        <v>17.777777777777779</v>
      </c>
      <c r="P721" s="41">
        <f t="shared" si="197"/>
        <v>27.222222222222221</v>
      </c>
    </row>
    <row r="722" spans="2:16" x14ac:dyDescent="0.2">
      <c r="B722" s="2">
        <v>0.42708333333333354</v>
      </c>
      <c r="C722" s="41">
        <v>65</v>
      </c>
      <c r="D722" s="41">
        <v>84.5</v>
      </c>
      <c r="E722" s="75">
        <v>0.57999999999999996</v>
      </c>
      <c r="F722" s="66">
        <v>1</v>
      </c>
      <c r="G722" s="66" t="s">
        <v>71</v>
      </c>
      <c r="H722" s="97">
        <v>29.52</v>
      </c>
      <c r="J722" s="45">
        <v>81.14</v>
      </c>
      <c r="K722" s="45">
        <v>84.6</v>
      </c>
      <c r="L722" s="67">
        <v>95.5</v>
      </c>
      <c r="M722" s="67">
        <v>76.599999999999994</v>
      </c>
      <c r="N722" s="67">
        <f t="shared" si="195"/>
        <v>84.460000000000008</v>
      </c>
      <c r="O722" s="41">
        <f t="shared" si="196"/>
        <v>18.333333333333332</v>
      </c>
      <c r="P722" s="41">
        <f t="shared" si="197"/>
        <v>29.166666666666664</v>
      </c>
    </row>
    <row r="723" spans="2:16" x14ac:dyDescent="0.2">
      <c r="B723" s="2">
        <v>0.4375</v>
      </c>
      <c r="C723" s="41">
        <v>67</v>
      </c>
      <c r="D723" s="41">
        <v>87.3</v>
      </c>
      <c r="E723" s="75">
        <v>0.46</v>
      </c>
      <c r="F723" s="66">
        <v>2</v>
      </c>
      <c r="G723" s="66" t="s">
        <v>208</v>
      </c>
      <c r="H723" s="97">
        <v>29.51</v>
      </c>
      <c r="J723" s="45">
        <v>83.48</v>
      </c>
      <c r="K723" s="45">
        <v>87.8</v>
      </c>
      <c r="L723" s="67">
        <v>98.6</v>
      </c>
      <c r="M723" s="67">
        <v>79.2</v>
      </c>
      <c r="N723" s="67">
        <f t="shared" ref="N723:N728" si="200">AVERAGE(J723:M723)</f>
        <v>87.27</v>
      </c>
      <c r="O723" s="41">
        <f t="shared" ref="O723:O740" si="201">CONVERT(C723,"F","C")</f>
        <v>19.444444444444443</v>
      </c>
      <c r="P723" s="41">
        <f t="shared" ref="P723:P740" si="202">CONVERT(D723,"F","C")</f>
        <v>30.722222222222221</v>
      </c>
    </row>
    <row r="724" spans="2:16" x14ac:dyDescent="0.2">
      <c r="B724" s="2">
        <v>0.44791666666666691</v>
      </c>
      <c r="C724" s="41">
        <v>67</v>
      </c>
      <c r="D724" s="41">
        <v>89.7</v>
      </c>
      <c r="E724" s="75">
        <v>0.42</v>
      </c>
      <c r="F724" s="66">
        <v>3</v>
      </c>
      <c r="G724" s="66" t="s">
        <v>43</v>
      </c>
      <c r="H724" s="97">
        <v>29.51</v>
      </c>
      <c r="J724" s="101">
        <v>85.46</v>
      </c>
      <c r="K724" s="45">
        <v>90.1</v>
      </c>
      <c r="L724" s="45">
        <v>100.9</v>
      </c>
      <c r="M724" s="45">
        <v>82.2</v>
      </c>
      <c r="N724" s="67">
        <f t="shared" si="200"/>
        <v>89.665000000000006</v>
      </c>
      <c r="O724" s="41">
        <f t="shared" si="201"/>
        <v>19.444444444444443</v>
      </c>
      <c r="P724" s="41">
        <f t="shared" si="202"/>
        <v>32.055555555555557</v>
      </c>
    </row>
    <row r="725" spans="2:16" x14ac:dyDescent="0.2">
      <c r="B725" s="2">
        <v>0.45833333333333359</v>
      </c>
      <c r="C725" s="41">
        <v>68</v>
      </c>
      <c r="D725" s="41">
        <v>91.6</v>
      </c>
      <c r="E725" s="75">
        <v>0.38</v>
      </c>
      <c r="F725" s="66">
        <v>2</v>
      </c>
      <c r="G725" s="66" t="s">
        <v>37</v>
      </c>
      <c r="H725" s="97">
        <v>29.51</v>
      </c>
      <c r="J725" s="45">
        <v>87.44</v>
      </c>
      <c r="K725" s="45">
        <v>92.5</v>
      </c>
      <c r="L725" s="45">
        <v>102.2</v>
      </c>
      <c r="M725" s="45">
        <v>84.4</v>
      </c>
      <c r="N725" s="67">
        <f t="shared" si="200"/>
        <v>91.634999999999991</v>
      </c>
      <c r="O725" s="41">
        <f t="shared" si="201"/>
        <v>20</v>
      </c>
      <c r="P725" s="41">
        <f t="shared" si="202"/>
        <v>33.111111111111107</v>
      </c>
    </row>
    <row r="726" spans="2:16" x14ac:dyDescent="0.2">
      <c r="B726" s="1">
        <v>0.46875</v>
      </c>
      <c r="C726" s="41">
        <v>69</v>
      </c>
      <c r="D726" s="41">
        <v>94.3</v>
      </c>
      <c r="E726" s="75">
        <v>0.41</v>
      </c>
      <c r="F726" s="66">
        <v>2</v>
      </c>
      <c r="G726" s="66" t="s">
        <v>37</v>
      </c>
      <c r="H726" s="97">
        <v>29.5</v>
      </c>
      <c r="I726" s="66"/>
      <c r="J726" s="101">
        <v>89.42</v>
      </c>
      <c r="K726" s="45">
        <v>95.9</v>
      </c>
      <c r="L726" s="45">
        <v>105.1</v>
      </c>
      <c r="M726" s="45">
        <v>86.7</v>
      </c>
      <c r="N726" s="67">
        <f t="shared" si="200"/>
        <v>94.279999999999987</v>
      </c>
      <c r="O726" s="41">
        <f t="shared" si="201"/>
        <v>20.555555555555554</v>
      </c>
      <c r="P726" s="41">
        <f t="shared" si="202"/>
        <v>34.611111111111107</v>
      </c>
    </row>
    <row r="727" spans="2:16" x14ac:dyDescent="0.2">
      <c r="B727" s="1">
        <v>0.47916666666666669</v>
      </c>
      <c r="C727" s="41">
        <v>69</v>
      </c>
      <c r="D727" s="41">
        <v>95.5</v>
      </c>
      <c r="E727" s="75">
        <v>0.42</v>
      </c>
      <c r="F727" s="66">
        <v>0</v>
      </c>
      <c r="G727" s="66" t="s">
        <v>180</v>
      </c>
      <c r="H727" s="97">
        <v>29.49</v>
      </c>
      <c r="J727" s="101">
        <v>91.58</v>
      </c>
      <c r="K727" s="45">
        <v>98.2</v>
      </c>
      <c r="L727" s="45">
        <v>108.1</v>
      </c>
      <c r="M727" s="45">
        <v>84</v>
      </c>
      <c r="N727" s="67">
        <f t="shared" si="200"/>
        <v>95.47</v>
      </c>
      <c r="O727" s="41">
        <f t="shared" si="201"/>
        <v>20.555555555555554</v>
      </c>
      <c r="P727" s="41">
        <f t="shared" si="202"/>
        <v>35.277777777777779</v>
      </c>
    </row>
    <row r="728" spans="2:16" x14ac:dyDescent="0.2">
      <c r="B728" s="1">
        <v>0.5</v>
      </c>
      <c r="C728" s="41">
        <v>70</v>
      </c>
      <c r="D728" s="41">
        <v>98</v>
      </c>
      <c r="E728" s="75">
        <v>0.39</v>
      </c>
      <c r="F728" s="66">
        <v>0</v>
      </c>
      <c r="G728" s="66" t="s">
        <v>37</v>
      </c>
      <c r="H728" s="72">
        <v>29.49</v>
      </c>
      <c r="J728" s="45">
        <v>81.400000000000006</v>
      </c>
      <c r="K728" s="45">
        <v>105.4</v>
      </c>
      <c r="L728" s="45">
        <v>113.2</v>
      </c>
      <c r="M728" s="45">
        <v>91.8</v>
      </c>
      <c r="N728" s="67">
        <f t="shared" si="200"/>
        <v>97.95</v>
      </c>
      <c r="O728" s="41">
        <f t="shared" si="201"/>
        <v>21.111111111111111</v>
      </c>
      <c r="P728" s="41">
        <f t="shared" si="202"/>
        <v>36.666666666666664</v>
      </c>
    </row>
    <row r="729" spans="2:16" x14ac:dyDescent="0.2">
      <c r="B729" s="1">
        <v>0.51041666666666663</v>
      </c>
      <c r="C729" s="41">
        <v>71</v>
      </c>
      <c r="D729" s="41">
        <v>98</v>
      </c>
      <c r="E729" s="75">
        <v>0.4</v>
      </c>
      <c r="F729" s="41">
        <v>0</v>
      </c>
      <c r="G729" s="66" t="s">
        <v>190</v>
      </c>
      <c r="H729" s="72">
        <v>29.48</v>
      </c>
      <c r="J729" s="45">
        <v>79</v>
      </c>
      <c r="K729" s="45">
        <v>106.9</v>
      </c>
      <c r="L729" s="45">
        <v>114.8</v>
      </c>
      <c r="M729" s="45">
        <v>92.1</v>
      </c>
      <c r="N729" s="67">
        <f>AVERAGE(J729:M729)</f>
        <v>98.199999999999989</v>
      </c>
      <c r="O729" s="41">
        <f t="shared" si="201"/>
        <v>21.666666666666668</v>
      </c>
      <c r="P729" s="41">
        <f t="shared" si="202"/>
        <v>36.666666666666664</v>
      </c>
    </row>
    <row r="730" spans="2:16" x14ac:dyDescent="0.2">
      <c r="B730" s="1">
        <v>0.52083333333333337</v>
      </c>
      <c r="C730" s="41">
        <v>72</v>
      </c>
      <c r="D730" s="41">
        <v>99</v>
      </c>
      <c r="E730" s="75">
        <v>0.35</v>
      </c>
      <c r="F730" s="41">
        <v>1</v>
      </c>
      <c r="G730" s="66" t="s">
        <v>180</v>
      </c>
      <c r="H730" s="72">
        <v>29.47</v>
      </c>
      <c r="J730" s="45">
        <v>75.7</v>
      </c>
      <c r="K730" s="45">
        <v>110.3</v>
      </c>
      <c r="L730" s="45">
        <v>117.7</v>
      </c>
      <c r="M730" s="45">
        <v>93.6</v>
      </c>
      <c r="N730" s="67">
        <f t="shared" ref="N730:N740" si="203">AVERAGE(J730:M730)</f>
        <v>99.324999999999989</v>
      </c>
      <c r="O730" s="41">
        <f t="shared" si="201"/>
        <v>22.222222222222221</v>
      </c>
      <c r="P730" s="41">
        <f t="shared" si="202"/>
        <v>37.222222222222221</v>
      </c>
    </row>
    <row r="731" spans="2:16" x14ac:dyDescent="0.2">
      <c r="B731" s="1">
        <v>0.53125</v>
      </c>
      <c r="C731" s="41">
        <v>72</v>
      </c>
      <c r="D731" s="41">
        <v>100</v>
      </c>
      <c r="E731" s="75">
        <v>0.37</v>
      </c>
      <c r="F731" s="41">
        <v>2</v>
      </c>
      <c r="G731" s="66" t="s">
        <v>37</v>
      </c>
      <c r="H731" s="72">
        <v>29.47</v>
      </c>
      <c r="I731" s="26"/>
      <c r="J731" s="45">
        <v>74.8</v>
      </c>
      <c r="K731" s="45">
        <v>111.6</v>
      </c>
      <c r="L731" s="45">
        <v>118.8</v>
      </c>
      <c r="M731" s="45">
        <v>95.4</v>
      </c>
      <c r="N731" s="67">
        <f t="shared" si="203"/>
        <v>100.15</v>
      </c>
      <c r="O731" s="41">
        <f t="shared" si="201"/>
        <v>22.222222222222221</v>
      </c>
      <c r="P731" s="41">
        <f t="shared" si="202"/>
        <v>37.777777777777779</v>
      </c>
    </row>
    <row r="732" spans="2:16" x14ac:dyDescent="0.2">
      <c r="B732" s="1">
        <v>0.54166666666666663</v>
      </c>
      <c r="C732" s="41">
        <v>72</v>
      </c>
      <c r="D732" s="41">
        <v>103</v>
      </c>
      <c r="E732" s="75">
        <v>0.34</v>
      </c>
      <c r="F732" s="41">
        <v>1</v>
      </c>
      <c r="G732" s="66" t="s">
        <v>190</v>
      </c>
      <c r="H732" s="72">
        <v>29.46</v>
      </c>
      <c r="J732" s="45">
        <v>81.3</v>
      </c>
      <c r="K732" s="45">
        <v>113.7</v>
      </c>
      <c r="L732" s="45">
        <v>120</v>
      </c>
      <c r="M732" s="45">
        <v>95.2</v>
      </c>
      <c r="N732" s="67">
        <f t="shared" si="203"/>
        <v>102.55</v>
      </c>
      <c r="O732" s="41">
        <f t="shared" si="201"/>
        <v>22.222222222222221</v>
      </c>
      <c r="P732" s="41">
        <f t="shared" si="202"/>
        <v>39.444444444444443</v>
      </c>
    </row>
    <row r="733" spans="2:16" x14ac:dyDescent="0.2">
      <c r="B733" s="1">
        <v>0.55208333333333304</v>
      </c>
      <c r="C733" s="41">
        <v>73</v>
      </c>
      <c r="D733" s="41">
        <v>101</v>
      </c>
      <c r="E733" s="75">
        <v>0.32</v>
      </c>
      <c r="F733" s="41">
        <v>1</v>
      </c>
      <c r="G733" s="66" t="s">
        <v>37</v>
      </c>
      <c r="H733" s="72">
        <v>29.45</v>
      </c>
      <c r="I733" s="26"/>
      <c r="J733" s="67">
        <v>86.7</v>
      </c>
      <c r="K733" s="45">
        <v>112.6</v>
      </c>
      <c r="L733" s="45">
        <v>113.7</v>
      </c>
      <c r="M733" s="45">
        <v>88.9</v>
      </c>
      <c r="N733" s="67">
        <f t="shared" si="203"/>
        <v>100.47499999999999</v>
      </c>
      <c r="O733" s="41">
        <f t="shared" si="201"/>
        <v>22.777777777777779</v>
      </c>
      <c r="P733" s="41">
        <f t="shared" si="202"/>
        <v>38.333333333333336</v>
      </c>
    </row>
    <row r="734" spans="2:16" x14ac:dyDescent="0.2">
      <c r="B734" s="1">
        <v>0.5625</v>
      </c>
      <c r="C734" s="41">
        <v>73</v>
      </c>
      <c r="D734" s="41">
        <v>102</v>
      </c>
      <c r="E734" s="75">
        <v>0.3</v>
      </c>
      <c r="F734" s="41">
        <v>0</v>
      </c>
      <c r="G734" s="66" t="s">
        <v>37</v>
      </c>
      <c r="H734" s="72">
        <v>29.45</v>
      </c>
      <c r="J734" s="45">
        <v>89.9</v>
      </c>
      <c r="K734" s="45">
        <v>114.6</v>
      </c>
      <c r="L734" s="45">
        <v>112.5</v>
      </c>
      <c r="M734" s="45">
        <v>89</v>
      </c>
      <c r="N734" s="67">
        <f t="shared" si="203"/>
        <v>101.5</v>
      </c>
      <c r="O734" s="41">
        <f t="shared" si="201"/>
        <v>22.777777777777779</v>
      </c>
      <c r="P734" s="41">
        <f t="shared" si="202"/>
        <v>38.888888888888886</v>
      </c>
    </row>
    <row r="735" spans="2:16" x14ac:dyDescent="0.2">
      <c r="B735" s="1">
        <v>0.57291666666666696</v>
      </c>
      <c r="C735" s="41">
        <v>74</v>
      </c>
      <c r="D735" s="41">
        <v>104</v>
      </c>
      <c r="E735" s="75">
        <v>0.28000000000000003</v>
      </c>
      <c r="F735" s="68">
        <v>0</v>
      </c>
      <c r="G735" s="66" t="s">
        <v>202</v>
      </c>
      <c r="H735" s="72">
        <v>29.44</v>
      </c>
      <c r="I735" s="26"/>
      <c r="J735" s="67">
        <v>95.5</v>
      </c>
      <c r="K735" s="45">
        <v>117.9</v>
      </c>
      <c r="L735" s="45">
        <v>104.9</v>
      </c>
      <c r="M735" s="45">
        <v>99</v>
      </c>
      <c r="N735" s="67">
        <f t="shared" si="203"/>
        <v>104.325</v>
      </c>
      <c r="O735" s="41">
        <f t="shared" si="201"/>
        <v>23.333333333333332</v>
      </c>
      <c r="P735" s="41">
        <f t="shared" si="202"/>
        <v>40</v>
      </c>
    </row>
    <row r="736" spans="2:16" x14ac:dyDescent="0.2">
      <c r="B736" s="1">
        <v>0.58333333333333304</v>
      </c>
      <c r="C736" s="41">
        <v>73</v>
      </c>
      <c r="D736" s="41">
        <v>108</v>
      </c>
      <c r="E736" s="75">
        <v>0.28999999999999998</v>
      </c>
      <c r="F736" s="68">
        <v>3</v>
      </c>
      <c r="G736" s="66" t="s">
        <v>71</v>
      </c>
      <c r="H736" s="72">
        <v>29.43</v>
      </c>
      <c r="I736" s="26"/>
      <c r="J736" s="67">
        <v>97.3</v>
      </c>
      <c r="K736" s="45">
        <v>118.8</v>
      </c>
      <c r="L736" s="45">
        <v>112.1</v>
      </c>
      <c r="M736" s="45">
        <v>101.7</v>
      </c>
      <c r="N736" s="67">
        <f t="shared" si="203"/>
        <v>107.47499999999999</v>
      </c>
      <c r="O736" s="41">
        <f t="shared" si="201"/>
        <v>22.777777777777779</v>
      </c>
      <c r="P736" s="41">
        <f t="shared" si="202"/>
        <v>42.222222222222221</v>
      </c>
    </row>
    <row r="737" spans="1:16" x14ac:dyDescent="0.2">
      <c r="B737" s="1">
        <v>0.59375</v>
      </c>
      <c r="C737" s="41">
        <v>75</v>
      </c>
      <c r="D737" s="41">
        <v>111</v>
      </c>
      <c r="E737" s="75">
        <v>0.28000000000000003</v>
      </c>
      <c r="F737" s="68">
        <v>3</v>
      </c>
      <c r="G737" s="66" t="s">
        <v>203</v>
      </c>
      <c r="H737" s="72">
        <v>29.43</v>
      </c>
      <c r="J737" s="67">
        <v>99.9</v>
      </c>
      <c r="K737" s="45">
        <v>120.2</v>
      </c>
      <c r="L737" s="45">
        <v>118</v>
      </c>
      <c r="M737" s="45">
        <v>104.4</v>
      </c>
      <c r="N737" s="67">
        <f t="shared" si="203"/>
        <v>110.625</v>
      </c>
      <c r="O737" s="41">
        <f t="shared" si="201"/>
        <v>23.888888888888889</v>
      </c>
      <c r="P737" s="41">
        <f t="shared" si="202"/>
        <v>43.888888888888886</v>
      </c>
    </row>
    <row r="738" spans="1:16" x14ac:dyDescent="0.2">
      <c r="B738" s="1">
        <v>0.60416666666666596</v>
      </c>
      <c r="C738" s="41">
        <v>75</v>
      </c>
      <c r="D738" s="41">
        <v>112</v>
      </c>
      <c r="E738" s="75">
        <v>0.28000000000000003</v>
      </c>
      <c r="F738" s="68">
        <v>0</v>
      </c>
      <c r="G738" s="66" t="s">
        <v>34</v>
      </c>
      <c r="H738" s="72">
        <v>29.42</v>
      </c>
      <c r="I738" s="26"/>
      <c r="J738" s="67">
        <v>101.3</v>
      </c>
      <c r="K738" s="45">
        <v>121.3</v>
      </c>
      <c r="L738" s="45">
        <v>120.2</v>
      </c>
      <c r="M738" s="45">
        <v>106.2</v>
      </c>
      <c r="N738" s="67">
        <f t="shared" si="203"/>
        <v>112.25</v>
      </c>
      <c r="O738" s="41">
        <f t="shared" si="201"/>
        <v>23.888888888888889</v>
      </c>
      <c r="P738" s="41">
        <f t="shared" si="202"/>
        <v>44.444444444444443</v>
      </c>
    </row>
    <row r="739" spans="1:16" x14ac:dyDescent="0.2">
      <c r="B739" s="1">
        <v>0.61458333333333304</v>
      </c>
      <c r="C739" s="41">
        <v>76</v>
      </c>
      <c r="D739" s="41">
        <v>112</v>
      </c>
      <c r="E739" s="75">
        <v>0.28000000000000003</v>
      </c>
      <c r="F739" s="68">
        <v>1</v>
      </c>
      <c r="G739" s="66" t="s">
        <v>202</v>
      </c>
      <c r="H739" s="72">
        <v>29.41</v>
      </c>
      <c r="I739" s="26"/>
      <c r="J739" s="67">
        <v>101.7</v>
      </c>
      <c r="K739" s="45">
        <v>118.8</v>
      </c>
      <c r="L739" s="45">
        <v>112.1</v>
      </c>
      <c r="M739" s="45">
        <v>101.7</v>
      </c>
      <c r="N739" s="67">
        <f t="shared" si="203"/>
        <v>108.575</v>
      </c>
      <c r="O739" s="41">
        <f t="shared" si="201"/>
        <v>24.444444444444443</v>
      </c>
      <c r="P739" s="41">
        <f t="shared" si="202"/>
        <v>44.444444444444443</v>
      </c>
    </row>
    <row r="740" spans="1:16" x14ac:dyDescent="0.2">
      <c r="B740" s="1">
        <v>0.62013888888888891</v>
      </c>
      <c r="C740" s="41">
        <v>76</v>
      </c>
      <c r="D740" s="41">
        <v>113</v>
      </c>
      <c r="E740" s="75">
        <v>0.27</v>
      </c>
      <c r="F740" s="68">
        <v>0</v>
      </c>
      <c r="G740" s="66" t="s">
        <v>71</v>
      </c>
      <c r="H740" s="72">
        <v>29.41</v>
      </c>
      <c r="J740" s="67">
        <v>102.2</v>
      </c>
      <c r="K740" s="45">
        <v>119.3</v>
      </c>
      <c r="L740" s="45">
        <v>122</v>
      </c>
      <c r="M740" s="45">
        <v>107.4</v>
      </c>
      <c r="N740" s="67">
        <f t="shared" si="203"/>
        <v>112.72499999999999</v>
      </c>
      <c r="O740" s="41">
        <f t="shared" si="201"/>
        <v>24.444444444444443</v>
      </c>
      <c r="P740" s="41">
        <f t="shared" si="202"/>
        <v>45</v>
      </c>
    </row>
    <row r="741" spans="1:16" x14ac:dyDescent="0.2">
      <c r="N741" s="67"/>
      <c r="O741" s="41"/>
      <c r="P741" s="41"/>
    </row>
    <row r="742" spans="1:16" x14ac:dyDescent="0.2">
      <c r="A742" s="113" t="s">
        <v>498</v>
      </c>
      <c r="N742" s="67"/>
      <c r="O742" s="41"/>
      <c r="P742" s="41"/>
    </row>
    <row r="743" spans="1:16" x14ac:dyDescent="0.2">
      <c r="A743" s="21">
        <v>46179</v>
      </c>
      <c r="B743" s="6" t="s">
        <v>2</v>
      </c>
      <c r="C743" s="6" t="s">
        <v>0</v>
      </c>
      <c r="D743" s="87" t="s">
        <v>1</v>
      </c>
      <c r="E743" s="100" t="s">
        <v>156</v>
      </c>
      <c r="F743" s="6" t="s">
        <v>32</v>
      </c>
      <c r="G743" s="6" t="s">
        <v>217</v>
      </c>
      <c r="H743" s="33" t="s">
        <v>157</v>
      </c>
      <c r="I743" s="44"/>
      <c r="J743" s="142" t="s">
        <v>338</v>
      </c>
      <c r="K743" s="142" t="s">
        <v>346</v>
      </c>
      <c r="L743" s="142" t="s">
        <v>347</v>
      </c>
      <c r="M743" s="142" t="s">
        <v>348</v>
      </c>
      <c r="N743" s="33" t="s">
        <v>368</v>
      </c>
      <c r="O743" s="142" t="s">
        <v>561</v>
      </c>
      <c r="P743" s="142" t="s">
        <v>562</v>
      </c>
    </row>
    <row r="744" spans="1:16" x14ac:dyDescent="0.2">
      <c r="B744" s="1">
        <v>0.46875</v>
      </c>
      <c r="C744" s="41">
        <v>85</v>
      </c>
      <c r="D744" s="41">
        <v>104</v>
      </c>
      <c r="E744" s="75">
        <v>0.6</v>
      </c>
      <c r="F744" s="66">
        <v>1</v>
      </c>
      <c r="G744" s="66" t="s">
        <v>130</v>
      </c>
      <c r="H744" s="97">
        <v>29.48</v>
      </c>
      <c r="J744" s="45">
        <v>97.3</v>
      </c>
      <c r="K744" s="45">
        <v>103.6</v>
      </c>
      <c r="L744" s="67">
        <v>105.1</v>
      </c>
      <c r="M744" s="67">
        <v>108.3</v>
      </c>
      <c r="N744" s="67">
        <f t="shared" ref="N744:N749" si="204">AVERAGE(J744:M744)</f>
        <v>103.575</v>
      </c>
      <c r="O744" s="41">
        <f t="shared" ref="O744:O754" si="205">CONVERT(C744,"F","C")</f>
        <v>29.444444444444443</v>
      </c>
      <c r="P744" s="41">
        <f t="shared" ref="P744:P754" si="206">CONVERT(D744,"F","C")</f>
        <v>40</v>
      </c>
    </row>
    <row r="745" spans="1:16" x14ac:dyDescent="0.2">
      <c r="B745" s="1">
        <v>0.47916666666666669</v>
      </c>
      <c r="C745" s="41">
        <v>86</v>
      </c>
      <c r="D745" s="41">
        <v>107</v>
      </c>
      <c r="E745" s="75">
        <v>0.59</v>
      </c>
      <c r="F745" s="66">
        <v>1</v>
      </c>
      <c r="G745" s="66" t="s">
        <v>35</v>
      </c>
      <c r="H745" s="97">
        <v>29.48</v>
      </c>
      <c r="J745" s="45">
        <v>99.1</v>
      </c>
      <c r="K745" s="45">
        <v>106.5</v>
      </c>
      <c r="L745" s="67">
        <v>108.5</v>
      </c>
      <c r="M745" s="67">
        <v>113.2</v>
      </c>
      <c r="N745" s="67">
        <f t="shared" si="204"/>
        <v>106.825</v>
      </c>
      <c r="O745" s="41">
        <f t="shared" si="205"/>
        <v>30</v>
      </c>
      <c r="P745" s="41">
        <f t="shared" si="206"/>
        <v>41.666666666666664</v>
      </c>
    </row>
    <row r="746" spans="1:16" x14ac:dyDescent="0.2">
      <c r="B746" s="1">
        <v>0.48958333333333331</v>
      </c>
      <c r="C746" s="41">
        <v>87</v>
      </c>
      <c r="D746" s="41">
        <v>108</v>
      </c>
      <c r="E746" s="75">
        <v>0.57999999999999996</v>
      </c>
      <c r="F746" s="66">
        <v>4</v>
      </c>
      <c r="G746" s="66" t="s">
        <v>143</v>
      </c>
      <c r="H746" s="97">
        <v>29.48</v>
      </c>
      <c r="J746" s="45">
        <v>99.1</v>
      </c>
      <c r="K746" s="45">
        <v>107.6</v>
      </c>
      <c r="L746" s="67">
        <v>108.7</v>
      </c>
      <c r="M746" s="67">
        <v>111.4</v>
      </c>
      <c r="N746" s="67">
        <f t="shared" si="204"/>
        <v>106.69999999999999</v>
      </c>
      <c r="O746" s="41">
        <f t="shared" si="205"/>
        <v>30.555555555555554</v>
      </c>
      <c r="P746" s="41">
        <f t="shared" si="206"/>
        <v>42.222222222222221</v>
      </c>
    </row>
    <row r="747" spans="1:16" x14ac:dyDescent="0.2">
      <c r="B747" s="1">
        <v>0.5</v>
      </c>
      <c r="C747" s="41">
        <v>87</v>
      </c>
      <c r="D747" s="41">
        <v>108</v>
      </c>
      <c r="E747" s="75">
        <v>0.57999999999999996</v>
      </c>
      <c r="F747" s="66">
        <v>3</v>
      </c>
      <c r="G747" s="66" t="s">
        <v>197</v>
      </c>
      <c r="H747" s="97">
        <v>29.48</v>
      </c>
      <c r="J747" s="45">
        <v>104.4</v>
      </c>
      <c r="K747" s="45">
        <v>106.9</v>
      </c>
      <c r="L747" s="67">
        <v>108</v>
      </c>
      <c r="M747" s="67">
        <v>114.4</v>
      </c>
      <c r="N747" s="67">
        <f t="shared" si="204"/>
        <v>108.42500000000001</v>
      </c>
      <c r="O747" s="41">
        <f t="shared" si="205"/>
        <v>30.555555555555554</v>
      </c>
      <c r="P747" s="41">
        <f t="shared" si="206"/>
        <v>42.222222222222221</v>
      </c>
    </row>
    <row r="748" spans="1:16" x14ac:dyDescent="0.2">
      <c r="B748" s="1">
        <v>0.51041666666666663</v>
      </c>
      <c r="C748" s="41">
        <v>86</v>
      </c>
      <c r="D748" s="41">
        <v>105</v>
      </c>
      <c r="E748" s="75">
        <v>0.59</v>
      </c>
      <c r="F748" s="66">
        <v>2</v>
      </c>
      <c r="G748" s="66" t="s">
        <v>130</v>
      </c>
      <c r="H748" s="97">
        <v>29.48</v>
      </c>
      <c r="J748" s="45">
        <v>101.3</v>
      </c>
      <c r="K748" s="45">
        <v>106.5</v>
      </c>
      <c r="L748" s="67">
        <v>104.7</v>
      </c>
      <c r="M748" s="67">
        <v>108.7</v>
      </c>
      <c r="N748" s="67">
        <f t="shared" si="204"/>
        <v>105.3</v>
      </c>
      <c r="O748" s="41">
        <f t="shared" si="205"/>
        <v>30</v>
      </c>
      <c r="P748" s="41">
        <f t="shared" si="206"/>
        <v>40.555555555555557</v>
      </c>
    </row>
    <row r="749" spans="1:16" x14ac:dyDescent="0.2">
      <c r="B749" s="1">
        <v>0.52083333333333337</v>
      </c>
      <c r="C749" s="41">
        <v>86</v>
      </c>
      <c r="D749" s="41">
        <v>106</v>
      </c>
      <c r="E749" s="75">
        <v>0.59</v>
      </c>
      <c r="F749" s="66">
        <v>1</v>
      </c>
      <c r="G749" s="66" t="s">
        <v>180</v>
      </c>
      <c r="H749" s="97">
        <v>29.47</v>
      </c>
      <c r="J749" s="45">
        <v>102</v>
      </c>
      <c r="K749" s="45">
        <v>108</v>
      </c>
      <c r="L749" s="67">
        <v>104.9</v>
      </c>
      <c r="M749" s="67">
        <v>108.5</v>
      </c>
      <c r="N749" s="67">
        <f t="shared" si="204"/>
        <v>105.85</v>
      </c>
      <c r="O749" s="41">
        <f t="shared" si="205"/>
        <v>30</v>
      </c>
      <c r="P749" s="41">
        <f t="shared" si="206"/>
        <v>41.111111111111107</v>
      </c>
    </row>
    <row r="750" spans="1:16" x14ac:dyDescent="0.2">
      <c r="B750" s="1">
        <v>0.57291666666666696</v>
      </c>
      <c r="C750" s="41">
        <v>89</v>
      </c>
      <c r="D750" s="41">
        <v>117</v>
      </c>
      <c r="E750" s="75">
        <v>0.55000000000000004</v>
      </c>
      <c r="F750" s="66">
        <v>3</v>
      </c>
      <c r="G750" s="66" t="s">
        <v>143</v>
      </c>
      <c r="H750" s="97">
        <v>29.45</v>
      </c>
      <c r="J750" s="101">
        <v>120.92</v>
      </c>
      <c r="K750" s="45">
        <v>120.7</v>
      </c>
      <c r="L750" s="45">
        <v>123.3</v>
      </c>
      <c r="M750" s="45">
        <v>125.8</v>
      </c>
      <c r="N750" s="67">
        <f t="shared" ref="N750:N754" si="207">AVERAGE(J750:M750)</f>
        <v>122.68</v>
      </c>
      <c r="O750" s="41">
        <f t="shared" si="205"/>
        <v>31.666666666666664</v>
      </c>
      <c r="P750" s="41">
        <f t="shared" si="206"/>
        <v>47.222222222222221</v>
      </c>
    </row>
    <row r="751" spans="1:16" x14ac:dyDescent="0.2">
      <c r="B751" s="1">
        <v>0.58333333333333304</v>
      </c>
      <c r="C751" s="41">
        <v>89</v>
      </c>
      <c r="D751" s="41">
        <v>125.5</v>
      </c>
      <c r="E751" s="75">
        <v>0.55000000000000004</v>
      </c>
      <c r="F751" s="66">
        <v>3</v>
      </c>
      <c r="G751" s="66" t="s">
        <v>130</v>
      </c>
      <c r="H751" s="97">
        <v>29.45</v>
      </c>
      <c r="J751" s="45">
        <v>124.34</v>
      </c>
      <c r="K751" s="45">
        <v>121.6</v>
      </c>
      <c r="L751" s="45">
        <v>127.2</v>
      </c>
      <c r="M751" s="45">
        <v>129</v>
      </c>
      <c r="N751" s="67">
        <f t="shared" si="207"/>
        <v>125.535</v>
      </c>
      <c r="O751" s="41">
        <f t="shared" si="205"/>
        <v>31.666666666666664</v>
      </c>
      <c r="P751" s="41">
        <f t="shared" si="206"/>
        <v>51.944444444444443</v>
      </c>
    </row>
    <row r="752" spans="1:16" x14ac:dyDescent="0.2">
      <c r="B752" s="1">
        <v>0.59375</v>
      </c>
      <c r="C752" s="41">
        <v>90</v>
      </c>
      <c r="D752" s="41">
        <v>122.4</v>
      </c>
      <c r="E752" s="75">
        <v>0.53</v>
      </c>
      <c r="F752" s="66">
        <v>4</v>
      </c>
      <c r="G752" s="66" t="s">
        <v>143</v>
      </c>
      <c r="H752" s="97">
        <v>29.44</v>
      </c>
      <c r="I752" s="66"/>
      <c r="J752" s="101">
        <v>122.54</v>
      </c>
      <c r="K752" s="45">
        <v>120</v>
      </c>
      <c r="L752" s="45">
        <v>122</v>
      </c>
      <c r="M752" s="45">
        <v>125.2</v>
      </c>
      <c r="N752" s="67">
        <f t="shared" si="207"/>
        <v>122.435</v>
      </c>
      <c r="O752" s="41">
        <f t="shared" si="205"/>
        <v>32.222222222222221</v>
      </c>
      <c r="P752" s="41">
        <f t="shared" si="206"/>
        <v>50.222222222222221</v>
      </c>
    </row>
    <row r="753" spans="2:16" x14ac:dyDescent="0.2">
      <c r="B753" s="1">
        <v>0.60416666666666596</v>
      </c>
      <c r="C753" s="41">
        <v>88</v>
      </c>
      <c r="D753" s="41">
        <v>122.4</v>
      </c>
      <c r="E753" s="75">
        <v>0.55000000000000004</v>
      </c>
      <c r="F753" s="66">
        <v>5</v>
      </c>
      <c r="G753" s="66" t="s">
        <v>130</v>
      </c>
      <c r="H753" s="97">
        <v>29.44</v>
      </c>
      <c r="J753" s="101">
        <v>122.36</v>
      </c>
      <c r="K753" s="45">
        <v>120.38</v>
      </c>
      <c r="L753" s="45">
        <v>121.6</v>
      </c>
      <c r="M753" s="45">
        <v>125.2</v>
      </c>
      <c r="N753" s="67">
        <f t="shared" si="207"/>
        <v>122.38500000000001</v>
      </c>
      <c r="O753" s="41">
        <f t="shared" si="205"/>
        <v>31.111111111111111</v>
      </c>
      <c r="P753" s="41">
        <f t="shared" si="206"/>
        <v>50.222222222222221</v>
      </c>
    </row>
    <row r="754" spans="2:16" x14ac:dyDescent="0.2">
      <c r="B754" s="1">
        <v>0.61458333333333304</v>
      </c>
      <c r="C754" s="41">
        <v>90</v>
      </c>
      <c r="D754" s="41">
        <v>125.4</v>
      </c>
      <c r="E754" s="75">
        <v>0.54</v>
      </c>
      <c r="F754" s="66">
        <v>3</v>
      </c>
      <c r="G754" s="66" t="s">
        <v>143</v>
      </c>
      <c r="H754" s="97">
        <v>29.44</v>
      </c>
      <c r="J754" s="101">
        <v>125.96</v>
      </c>
      <c r="K754" s="45">
        <v>123.44</v>
      </c>
      <c r="L754" s="45">
        <v>124.5</v>
      </c>
      <c r="M754" s="45">
        <v>127.8</v>
      </c>
      <c r="N754" s="67">
        <f t="shared" si="207"/>
        <v>125.425</v>
      </c>
      <c r="O754" s="41">
        <f t="shared" si="205"/>
        <v>32.222222222222221</v>
      </c>
      <c r="P754" s="41">
        <f t="shared" si="206"/>
        <v>51.888888888888893</v>
      </c>
    </row>
    <row r="755" spans="2:16" x14ac:dyDescent="0.2">
      <c r="B755" s="1">
        <v>0.625</v>
      </c>
      <c r="C755" s="41">
        <v>90</v>
      </c>
      <c r="D755" s="41">
        <v>124</v>
      </c>
      <c r="E755" s="75">
        <v>0.53</v>
      </c>
      <c r="F755" s="66">
        <v>5</v>
      </c>
      <c r="G755" s="66" t="s">
        <v>130</v>
      </c>
      <c r="H755" s="97">
        <v>29.44</v>
      </c>
      <c r="J755" s="101">
        <v>124.88</v>
      </c>
      <c r="K755" s="45">
        <v>122.18</v>
      </c>
      <c r="L755" s="45">
        <v>122.9</v>
      </c>
      <c r="M755" s="45">
        <v>126.14</v>
      </c>
      <c r="N755" s="67">
        <f t="shared" ref="N755:N777" si="208">AVERAGE(J755:M755)</f>
        <v>124.02500000000001</v>
      </c>
      <c r="O755" s="41">
        <f t="shared" ref="O755:O777" si="209">CONVERT(C755,"F","C")</f>
        <v>32.222222222222221</v>
      </c>
      <c r="P755" s="41">
        <f t="shared" ref="P755:P777" si="210">CONVERT(D755,"F","C")</f>
        <v>51.111111111111107</v>
      </c>
    </row>
    <row r="756" spans="2:16" x14ac:dyDescent="0.2">
      <c r="B756" s="1">
        <v>0.63541666666666596</v>
      </c>
      <c r="C756" s="41">
        <v>89</v>
      </c>
      <c r="D756" s="41">
        <v>121.3</v>
      </c>
      <c r="E756" s="75">
        <v>0.55000000000000004</v>
      </c>
      <c r="F756" s="41">
        <v>3</v>
      </c>
      <c r="G756" s="66" t="s">
        <v>143</v>
      </c>
      <c r="H756" s="72">
        <v>29.44</v>
      </c>
      <c r="J756" s="45">
        <v>122.54</v>
      </c>
      <c r="K756" s="45">
        <v>118.8</v>
      </c>
      <c r="L756" s="45">
        <v>120.6</v>
      </c>
      <c r="M756" s="45">
        <v>123.1</v>
      </c>
      <c r="N756" s="67">
        <f t="shared" si="208"/>
        <v>121.25999999999999</v>
      </c>
      <c r="O756" s="41">
        <f t="shared" si="209"/>
        <v>31.666666666666664</v>
      </c>
      <c r="P756" s="41">
        <f t="shared" si="210"/>
        <v>49.611111111111107</v>
      </c>
    </row>
    <row r="757" spans="2:16" x14ac:dyDescent="0.2">
      <c r="B757" s="1">
        <v>0.64583333333333304</v>
      </c>
      <c r="C757" s="41">
        <v>89</v>
      </c>
      <c r="D757" s="41">
        <v>121</v>
      </c>
      <c r="E757" s="75">
        <v>0.56000000000000005</v>
      </c>
      <c r="F757" s="41">
        <v>5</v>
      </c>
      <c r="G757" s="66" t="s">
        <v>143</v>
      </c>
      <c r="H757" s="72">
        <v>29.44</v>
      </c>
      <c r="I757" s="26"/>
      <c r="J757" s="45">
        <v>121.5</v>
      </c>
      <c r="K757" s="45">
        <v>118.4</v>
      </c>
      <c r="L757" s="45">
        <v>119.8</v>
      </c>
      <c r="M757" s="45">
        <v>122.5</v>
      </c>
      <c r="N757" s="67">
        <f t="shared" si="208"/>
        <v>120.55</v>
      </c>
      <c r="O757" s="41">
        <f t="shared" si="209"/>
        <v>31.666666666666664</v>
      </c>
      <c r="P757" s="41">
        <f t="shared" si="210"/>
        <v>49.444444444444443</v>
      </c>
    </row>
    <row r="758" spans="2:16" x14ac:dyDescent="0.2">
      <c r="B758" s="1">
        <v>0.65625</v>
      </c>
      <c r="C758" s="41">
        <v>90</v>
      </c>
      <c r="D758" s="41">
        <v>121</v>
      </c>
      <c r="E758" s="75">
        <v>0.54</v>
      </c>
      <c r="F758" s="66">
        <v>6</v>
      </c>
      <c r="G758" s="66" t="s">
        <v>197</v>
      </c>
      <c r="H758" s="72">
        <v>29.44</v>
      </c>
      <c r="J758" s="45">
        <v>122.2</v>
      </c>
      <c r="K758" s="45">
        <v>119.5</v>
      </c>
      <c r="L758" s="45">
        <v>121.1</v>
      </c>
      <c r="M758" s="45">
        <v>122.4</v>
      </c>
      <c r="N758" s="67">
        <f t="shared" si="208"/>
        <v>121.29999999999998</v>
      </c>
      <c r="O758" s="41">
        <f t="shared" si="209"/>
        <v>32.222222222222221</v>
      </c>
      <c r="P758" s="41">
        <f t="shared" si="210"/>
        <v>49.444444444444443</v>
      </c>
    </row>
    <row r="759" spans="2:16" x14ac:dyDescent="0.2">
      <c r="B759" s="1">
        <v>0.66666666666666596</v>
      </c>
      <c r="C759" s="41">
        <v>89</v>
      </c>
      <c r="D759" s="41">
        <v>121</v>
      </c>
      <c r="E759" s="75">
        <v>0.55000000000000004</v>
      </c>
      <c r="F759" s="41">
        <v>5</v>
      </c>
      <c r="G759" s="66" t="s">
        <v>130</v>
      </c>
      <c r="H759" s="72">
        <v>29.44</v>
      </c>
      <c r="I759" s="26"/>
      <c r="J759" s="67">
        <v>122.2</v>
      </c>
      <c r="K759" s="45">
        <v>119.5</v>
      </c>
      <c r="L759" s="45">
        <v>121.1</v>
      </c>
      <c r="M759" s="45">
        <v>122.4</v>
      </c>
      <c r="N759" s="67">
        <f t="shared" si="208"/>
        <v>121.29999999999998</v>
      </c>
      <c r="O759" s="41">
        <f t="shared" si="209"/>
        <v>31.666666666666664</v>
      </c>
      <c r="P759" s="41">
        <f t="shared" si="210"/>
        <v>49.444444444444443</v>
      </c>
    </row>
    <row r="760" spans="2:16" x14ac:dyDescent="0.2">
      <c r="B760" s="1">
        <v>0.67708333333333304</v>
      </c>
      <c r="C760" s="41">
        <v>88</v>
      </c>
      <c r="D760" s="41">
        <v>116.6</v>
      </c>
      <c r="E760" s="75">
        <v>0.56000000000000005</v>
      </c>
      <c r="F760" s="41">
        <v>4</v>
      </c>
      <c r="G760" s="66" t="s">
        <v>130</v>
      </c>
      <c r="H760" s="72">
        <v>29.44</v>
      </c>
      <c r="J760" s="45">
        <v>118.4</v>
      </c>
      <c r="K760" s="45">
        <v>115.7</v>
      </c>
      <c r="L760" s="45">
        <v>115.7</v>
      </c>
      <c r="M760" s="45">
        <v>116.78</v>
      </c>
      <c r="N760" s="67">
        <f t="shared" si="208"/>
        <v>116.64500000000001</v>
      </c>
      <c r="O760" s="41">
        <f t="shared" si="209"/>
        <v>31.111111111111111</v>
      </c>
      <c r="P760" s="41">
        <f t="shared" si="210"/>
        <v>46.999999999999993</v>
      </c>
    </row>
    <row r="761" spans="2:16" x14ac:dyDescent="0.2">
      <c r="B761" s="1">
        <v>0.687499999999999</v>
      </c>
      <c r="C761" s="41">
        <v>88</v>
      </c>
      <c r="D761" s="41">
        <v>115</v>
      </c>
      <c r="E761" s="75">
        <v>0.56000000000000005</v>
      </c>
      <c r="F761" s="68">
        <v>9</v>
      </c>
      <c r="G761" s="66" t="s">
        <v>130</v>
      </c>
      <c r="H761" s="72">
        <v>29.43</v>
      </c>
      <c r="I761" s="26"/>
      <c r="J761" s="67">
        <v>116.6</v>
      </c>
      <c r="K761" s="45">
        <v>114.4</v>
      </c>
      <c r="L761" s="45">
        <v>114.38</v>
      </c>
      <c r="M761" s="45">
        <v>115.7</v>
      </c>
      <c r="N761" s="67">
        <f t="shared" si="208"/>
        <v>115.27</v>
      </c>
      <c r="O761" s="41">
        <f t="shared" si="209"/>
        <v>31.111111111111111</v>
      </c>
      <c r="P761" s="41">
        <f t="shared" si="210"/>
        <v>46.111111111111107</v>
      </c>
    </row>
    <row r="762" spans="2:16" x14ac:dyDescent="0.2">
      <c r="B762" s="1">
        <v>0.69791666666666596</v>
      </c>
      <c r="C762" s="41">
        <v>88</v>
      </c>
      <c r="D762" s="41">
        <v>114</v>
      </c>
      <c r="E762" s="75">
        <v>0.55000000000000004</v>
      </c>
      <c r="F762" s="68">
        <v>5</v>
      </c>
      <c r="G762" s="66" t="s">
        <v>143</v>
      </c>
      <c r="H762" s="72">
        <v>29.43</v>
      </c>
      <c r="I762" s="26"/>
      <c r="J762" s="67">
        <v>115.5</v>
      </c>
      <c r="K762" s="45">
        <v>113.4</v>
      </c>
      <c r="L762" s="45">
        <v>113.7</v>
      </c>
      <c r="M762" s="45">
        <v>114.8</v>
      </c>
      <c r="N762" s="67">
        <f t="shared" si="208"/>
        <v>114.35000000000001</v>
      </c>
      <c r="O762" s="41">
        <f t="shared" si="209"/>
        <v>31.111111111111111</v>
      </c>
      <c r="P762" s="41">
        <f t="shared" si="210"/>
        <v>45.555555555555557</v>
      </c>
    </row>
    <row r="763" spans="2:16" x14ac:dyDescent="0.2">
      <c r="B763" s="1">
        <v>0.70833333333333304</v>
      </c>
      <c r="C763" s="41">
        <v>88</v>
      </c>
      <c r="D763" s="41">
        <v>113</v>
      </c>
      <c r="E763" s="75">
        <v>0.56999999999999995</v>
      </c>
      <c r="F763" s="68">
        <v>9</v>
      </c>
      <c r="G763" s="66" t="s">
        <v>143</v>
      </c>
      <c r="H763" s="72">
        <v>29.42</v>
      </c>
      <c r="J763" s="67">
        <v>114.26</v>
      </c>
      <c r="K763" s="45">
        <v>112.28</v>
      </c>
      <c r="L763" s="45">
        <v>112.28</v>
      </c>
      <c r="M763" s="45">
        <v>113.36</v>
      </c>
      <c r="N763" s="67">
        <f t="shared" si="208"/>
        <v>113.04500000000002</v>
      </c>
      <c r="O763" s="41">
        <f t="shared" si="209"/>
        <v>31.111111111111111</v>
      </c>
      <c r="P763" s="41">
        <f t="shared" si="210"/>
        <v>45</v>
      </c>
    </row>
    <row r="764" spans="2:16" x14ac:dyDescent="0.2">
      <c r="B764" s="1">
        <v>0.718749999999999</v>
      </c>
      <c r="C764" s="41">
        <v>88</v>
      </c>
      <c r="D764" s="41">
        <v>111.7</v>
      </c>
      <c r="E764" s="75">
        <v>0.56999999999999995</v>
      </c>
      <c r="F764" s="68">
        <v>4</v>
      </c>
      <c r="G764" s="66" t="s">
        <v>130</v>
      </c>
      <c r="H764" s="72">
        <v>29.43</v>
      </c>
      <c r="I764" s="26"/>
      <c r="J764" s="67">
        <v>112.82</v>
      </c>
      <c r="K764" s="45">
        <v>111.2</v>
      </c>
      <c r="L764" s="45">
        <v>111.02</v>
      </c>
      <c r="M764" s="45">
        <v>111.92</v>
      </c>
      <c r="N764" s="67">
        <f t="shared" si="208"/>
        <v>111.74</v>
      </c>
      <c r="O764" s="41">
        <f t="shared" si="209"/>
        <v>31.111111111111111</v>
      </c>
      <c r="P764" s="41">
        <f t="shared" si="210"/>
        <v>44.277777777777779</v>
      </c>
    </row>
    <row r="765" spans="2:16" x14ac:dyDescent="0.2">
      <c r="B765" s="1">
        <v>0.72916666666666596</v>
      </c>
      <c r="C765" s="41">
        <v>88</v>
      </c>
      <c r="D765" s="41">
        <v>111.2</v>
      </c>
      <c r="E765" s="75">
        <v>0.56999999999999995</v>
      </c>
      <c r="F765" s="68">
        <v>5</v>
      </c>
      <c r="G765" s="66" t="s">
        <v>130</v>
      </c>
      <c r="H765" s="72">
        <v>29.42</v>
      </c>
      <c r="I765" s="26"/>
      <c r="J765" s="67">
        <v>112.1</v>
      </c>
      <c r="K765" s="45">
        <v>111.2</v>
      </c>
      <c r="L765" s="45">
        <v>110.66</v>
      </c>
      <c r="M765" s="45">
        <v>110.84</v>
      </c>
      <c r="N765" s="67">
        <f t="shared" si="208"/>
        <v>111.20000000000002</v>
      </c>
      <c r="O765" s="41">
        <f t="shared" si="209"/>
        <v>31.111111111111111</v>
      </c>
      <c r="P765" s="41">
        <f t="shared" si="210"/>
        <v>44</v>
      </c>
    </row>
    <row r="766" spans="2:16" x14ac:dyDescent="0.2">
      <c r="B766" s="1">
        <v>0.73958333333333304</v>
      </c>
      <c r="C766" s="41">
        <v>88</v>
      </c>
      <c r="D766" s="41">
        <v>109.9</v>
      </c>
      <c r="E766" s="75">
        <v>0.56999999999999995</v>
      </c>
      <c r="F766" s="68">
        <v>2</v>
      </c>
      <c r="G766" s="66" t="s">
        <v>143</v>
      </c>
      <c r="H766" s="72">
        <v>29.42</v>
      </c>
      <c r="J766" s="67">
        <v>110.84</v>
      </c>
      <c r="K766" s="45">
        <v>109.94</v>
      </c>
      <c r="L766" s="45">
        <v>109.22</v>
      </c>
      <c r="M766" s="45">
        <v>109.4</v>
      </c>
      <c r="N766" s="67">
        <f t="shared" si="208"/>
        <v>109.85</v>
      </c>
      <c r="O766" s="41">
        <f t="shared" si="209"/>
        <v>31.111111111111111</v>
      </c>
      <c r="P766" s="41">
        <f t="shared" si="210"/>
        <v>43.277777777777779</v>
      </c>
    </row>
    <row r="767" spans="2:16" x14ac:dyDescent="0.2">
      <c r="B767" s="1">
        <v>0.749999999999999</v>
      </c>
      <c r="C767" s="3">
        <v>87</v>
      </c>
      <c r="D767" s="41">
        <v>107.2</v>
      </c>
      <c r="E767" s="75">
        <v>0.59</v>
      </c>
      <c r="F767" s="68">
        <v>3</v>
      </c>
      <c r="G767" s="66" t="s">
        <v>202</v>
      </c>
      <c r="H767" s="72">
        <v>29.42</v>
      </c>
      <c r="I767" s="45"/>
      <c r="J767" s="45">
        <v>108.68</v>
      </c>
      <c r="K767" s="45">
        <v>107.78</v>
      </c>
      <c r="L767" s="45">
        <v>106.88</v>
      </c>
      <c r="M767" s="45">
        <v>107.24</v>
      </c>
      <c r="N767" s="67">
        <f t="shared" si="208"/>
        <v>107.64500000000001</v>
      </c>
      <c r="O767" s="41">
        <f t="shared" si="209"/>
        <v>30.555555555555554</v>
      </c>
      <c r="P767" s="41">
        <f t="shared" si="210"/>
        <v>41.777777777777779</v>
      </c>
    </row>
    <row r="768" spans="2:16" x14ac:dyDescent="0.2">
      <c r="B768" s="1">
        <v>0.781249999999999</v>
      </c>
      <c r="C768" s="3">
        <v>86</v>
      </c>
      <c r="D768" s="41">
        <v>103.5</v>
      </c>
      <c r="E768" s="75">
        <v>0.56000000000000005</v>
      </c>
      <c r="F768" s="68">
        <v>4</v>
      </c>
      <c r="G768" s="66" t="s">
        <v>130</v>
      </c>
      <c r="H768" s="72">
        <v>29.42</v>
      </c>
      <c r="I768" s="45"/>
      <c r="J768" s="45">
        <v>104.18</v>
      </c>
      <c r="K768" s="45">
        <v>103.64</v>
      </c>
      <c r="L768" s="45">
        <v>103.1</v>
      </c>
      <c r="M768" s="45">
        <v>103.1</v>
      </c>
      <c r="N768" s="67">
        <f t="shared" si="208"/>
        <v>103.505</v>
      </c>
      <c r="O768" s="41">
        <f t="shared" si="209"/>
        <v>30</v>
      </c>
      <c r="P768" s="41">
        <f t="shared" si="210"/>
        <v>39.722222222222221</v>
      </c>
    </row>
    <row r="769" spans="1:16" x14ac:dyDescent="0.2">
      <c r="B769" s="1">
        <v>0.79166666666666596</v>
      </c>
      <c r="C769" s="3">
        <v>86</v>
      </c>
      <c r="D769" s="41">
        <v>103</v>
      </c>
      <c r="E769" s="75">
        <v>0.56000000000000005</v>
      </c>
      <c r="F769" s="68">
        <v>3</v>
      </c>
      <c r="G769" s="66" t="s">
        <v>130</v>
      </c>
      <c r="H769" s="72">
        <v>29.42</v>
      </c>
      <c r="I769" s="45"/>
      <c r="J769" s="45">
        <v>103.1</v>
      </c>
      <c r="K769" s="45">
        <v>102.4</v>
      </c>
      <c r="L769" s="45">
        <v>102</v>
      </c>
      <c r="M769" s="45">
        <v>102.6</v>
      </c>
      <c r="N769" s="67">
        <f t="shared" si="208"/>
        <v>102.52500000000001</v>
      </c>
      <c r="O769" s="41">
        <f t="shared" si="209"/>
        <v>30</v>
      </c>
      <c r="P769" s="41">
        <f t="shared" si="210"/>
        <v>39.444444444444443</v>
      </c>
    </row>
    <row r="770" spans="1:16" x14ac:dyDescent="0.2">
      <c r="B770" s="1">
        <v>0.80208333333333204</v>
      </c>
      <c r="C770" s="3">
        <v>86</v>
      </c>
      <c r="D770" s="41">
        <v>101</v>
      </c>
      <c r="E770" s="75">
        <v>0.56999999999999995</v>
      </c>
      <c r="F770" s="68">
        <v>0</v>
      </c>
      <c r="G770" s="66" t="s">
        <v>190</v>
      </c>
      <c r="H770" s="72">
        <v>29.42</v>
      </c>
      <c r="I770" s="45"/>
      <c r="J770" s="45">
        <v>101.3</v>
      </c>
      <c r="K770" s="45">
        <v>100.6</v>
      </c>
      <c r="L770" s="45">
        <v>99.5</v>
      </c>
      <c r="M770" s="45">
        <v>100.8</v>
      </c>
      <c r="N770" s="67">
        <f t="shared" si="208"/>
        <v>100.55</v>
      </c>
      <c r="O770" s="41">
        <f t="shared" si="209"/>
        <v>30</v>
      </c>
      <c r="P770" s="41">
        <f t="shared" si="210"/>
        <v>38.333333333333336</v>
      </c>
    </row>
    <row r="771" spans="1:16" x14ac:dyDescent="0.2">
      <c r="B771" s="1">
        <v>0.812499999999999</v>
      </c>
      <c r="C771" s="3">
        <v>86</v>
      </c>
      <c r="D771" s="41">
        <v>99</v>
      </c>
      <c r="E771" s="75">
        <v>0.57999999999999996</v>
      </c>
      <c r="F771" s="68">
        <v>3</v>
      </c>
      <c r="G771" s="66" t="s">
        <v>129</v>
      </c>
      <c r="H771" s="72">
        <v>29.42</v>
      </c>
      <c r="I771" s="26"/>
      <c r="J771" s="45">
        <v>99.7</v>
      </c>
      <c r="K771" s="45">
        <v>98.4</v>
      </c>
      <c r="L771" s="45">
        <v>97.5</v>
      </c>
      <c r="M771" s="45">
        <v>99.1</v>
      </c>
      <c r="N771" s="67">
        <f t="shared" si="208"/>
        <v>98.675000000000011</v>
      </c>
      <c r="O771" s="41">
        <f t="shared" si="209"/>
        <v>30</v>
      </c>
      <c r="P771" s="41">
        <f t="shared" si="210"/>
        <v>37.222222222222221</v>
      </c>
    </row>
    <row r="772" spans="1:16" x14ac:dyDescent="0.2">
      <c r="B772" s="1">
        <v>0.82291666666666596</v>
      </c>
      <c r="C772" s="3">
        <v>85</v>
      </c>
      <c r="D772" s="41">
        <v>98</v>
      </c>
      <c r="E772" s="75">
        <v>0.59</v>
      </c>
      <c r="F772" s="68">
        <v>1</v>
      </c>
      <c r="G772" s="66" t="s">
        <v>130</v>
      </c>
      <c r="H772" s="72">
        <v>29.43</v>
      </c>
      <c r="J772" s="45">
        <v>98.4</v>
      </c>
      <c r="K772" s="45">
        <v>97.3</v>
      </c>
      <c r="L772" s="45">
        <v>96.4</v>
      </c>
      <c r="M772" s="45">
        <v>98.1</v>
      </c>
      <c r="N772" s="67">
        <f t="shared" si="208"/>
        <v>97.550000000000011</v>
      </c>
      <c r="O772" s="41">
        <f t="shared" si="209"/>
        <v>29.444444444444443</v>
      </c>
      <c r="P772" s="41">
        <f t="shared" si="210"/>
        <v>36.666666666666664</v>
      </c>
    </row>
    <row r="773" spans="1:16" x14ac:dyDescent="0.2">
      <c r="B773" s="1">
        <v>0.83333333333333204</v>
      </c>
      <c r="C773" s="175">
        <v>85</v>
      </c>
      <c r="D773" s="175">
        <v>97</v>
      </c>
      <c r="E773" s="75">
        <v>0.6</v>
      </c>
      <c r="F773" s="175">
        <v>2</v>
      </c>
      <c r="G773" s="175" t="s">
        <v>130</v>
      </c>
      <c r="H773" s="175">
        <v>29.42</v>
      </c>
      <c r="I773" s="186"/>
      <c r="J773" s="181">
        <v>97</v>
      </c>
      <c r="K773" s="181">
        <v>96.1</v>
      </c>
      <c r="L773" s="181">
        <v>95.5</v>
      </c>
      <c r="M773" s="181">
        <v>97.2</v>
      </c>
      <c r="N773" s="67">
        <f t="shared" si="208"/>
        <v>96.45</v>
      </c>
      <c r="O773" s="41">
        <f t="shared" si="209"/>
        <v>29.444444444444443</v>
      </c>
      <c r="P773" s="41">
        <f t="shared" si="210"/>
        <v>36.111111111111107</v>
      </c>
    </row>
    <row r="774" spans="1:16" x14ac:dyDescent="0.2">
      <c r="B774" s="1">
        <v>0.843749999999999</v>
      </c>
      <c r="C774" s="3">
        <v>85</v>
      </c>
      <c r="D774" s="68">
        <v>95</v>
      </c>
      <c r="E774" s="75">
        <v>0.61</v>
      </c>
      <c r="F774" s="68">
        <v>2</v>
      </c>
      <c r="G774" s="66" t="s">
        <v>130</v>
      </c>
      <c r="H774" s="72">
        <v>29.43</v>
      </c>
      <c r="I774" s="45"/>
      <c r="J774" s="45">
        <v>95.4</v>
      </c>
      <c r="K774" s="45">
        <v>94.3</v>
      </c>
      <c r="L774" s="45">
        <v>93.9</v>
      </c>
      <c r="M774" s="45">
        <v>95.7</v>
      </c>
      <c r="N774" s="67">
        <f t="shared" si="208"/>
        <v>94.825000000000003</v>
      </c>
      <c r="O774" s="41">
        <f t="shared" si="209"/>
        <v>29.444444444444443</v>
      </c>
      <c r="P774" s="41">
        <f t="shared" si="210"/>
        <v>35</v>
      </c>
    </row>
    <row r="775" spans="1:16" x14ac:dyDescent="0.2">
      <c r="B775" s="1">
        <v>0.85416666666666596</v>
      </c>
      <c r="C775" s="3">
        <v>84</v>
      </c>
      <c r="D775" s="41">
        <v>94</v>
      </c>
      <c r="E775" s="75">
        <v>0.61</v>
      </c>
      <c r="F775" s="68">
        <v>2</v>
      </c>
      <c r="G775" s="66" t="s">
        <v>130</v>
      </c>
      <c r="H775" s="72">
        <v>29.43</v>
      </c>
      <c r="I775" s="45"/>
      <c r="J775" s="45">
        <v>94.5</v>
      </c>
      <c r="K775" s="45">
        <v>93.6</v>
      </c>
      <c r="L775" s="45">
        <v>93.4</v>
      </c>
      <c r="M775" s="45">
        <v>95.2</v>
      </c>
      <c r="N775" s="67">
        <f t="shared" si="208"/>
        <v>94.174999999999997</v>
      </c>
      <c r="O775" s="41">
        <f t="shared" si="209"/>
        <v>28.888888888888889</v>
      </c>
      <c r="P775" s="41">
        <f t="shared" si="210"/>
        <v>34.444444444444443</v>
      </c>
    </row>
    <row r="776" spans="1:16" x14ac:dyDescent="0.2">
      <c r="B776" s="1">
        <v>0.86458333333333204</v>
      </c>
      <c r="C776" s="3">
        <v>84</v>
      </c>
      <c r="D776" s="41">
        <v>93</v>
      </c>
      <c r="E776" s="75">
        <v>0.62</v>
      </c>
      <c r="F776" s="68">
        <v>1</v>
      </c>
      <c r="G776" s="66" t="s">
        <v>197</v>
      </c>
      <c r="H776" s="72">
        <v>29.43</v>
      </c>
      <c r="I776" s="45"/>
      <c r="J776" s="45">
        <v>93.2</v>
      </c>
      <c r="K776" s="45">
        <v>92.1</v>
      </c>
      <c r="L776" s="45">
        <v>91.9</v>
      </c>
      <c r="M776" s="45">
        <v>93.9</v>
      </c>
      <c r="N776" s="67">
        <f t="shared" si="208"/>
        <v>92.775000000000006</v>
      </c>
      <c r="O776" s="41">
        <f t="shared" si="209"/>
        <v>28.888888888888889</v>
      </c>
      <c r="P776" s="41">
        <f t="shared" si="210"/>
        <v>33.888888888888886</v>
      </c>
    </row>
    <row r="777" spans="1:16" x14ac:dyDescent="0.2">
      <c r="B777" s="1">
        <v>0.874999999999999</v>
      </c>
      <c r="C777" s="3">
        <v>84</v>
      </c>
      <c r="D777" s="41">
        <v>92</v>
      </c>
      <c r="E777" s="75">
        <v>0.62</v>
      </c>
      <c r="F777" s="68">
        <v>1</v>
      </c>
      <c r="G777" s="66" t="s">
        <v>202</v>
      </c>
      <c r="H777" s="72">
        <v>29.43</v>
      </c>
      <c r="I777" s="45"/>
      <c r="J777" s="45">
        <v>92.7</v>
      </c>
      <c r="K777" s="45">
        <v>91.4</v>
      </c>
      <c r="L777" s="45">
        <v>91.2</v>
      </c>
      <c r="M777" s="45">
        <v>93.14</v>
      </c>
      <c r="N777" s="67">
        <f t="shared" si="208"/>
        <v>92.11</v>
      </c>
      <c r="O777" s="41">
        <f t="shared" si="209"/>
        <v>28.888888888888889</v>
      </c>
      <c r="P777" s="41">
        <f t="shared" si="210"/>
        <v>33.333333333333336</v>
      </c>
    </row>
    <row r="778" spans="1:16" x14ac:dyDescent="0.2">
      <c r="N778" s="67"/>
      <c r="O778" s="41"/>
      <c r="P778" s="41"/>
    </row>
    <row r="779" spans="1:16" x14ac:dyDescent="0.2">
      <c r="A779" s="21">
        <v>46180</v>
      </c>
      <c r="B779" s="6" t="s">
        <v>2</v>
      </c>
      <c r="C779" s="6" t="s">
        <v>0</v>
      </c>
      <c r="D779" s="87" t="s">
        <v>1</v>
      </c>
      <c r="E779" s="100" t="s">
        <v>156</v>
      </c>
      <c r="F779" s="6" t="s">
        <v>32</v>
      </c>
      <c r="G779" s="6" t="s">
        <v>217</v>
      </c>
      <c r="H779" s="33" t="s">
        <v>157</v>
      </c>
      <c r="I779" s="44"/>
      <c r="J779" s="142" t="s">
        <v>338</v>
      </c>
      <c r="K779" s="142" t="s">
        <v>346</v>
      </c>
      <c r="L779" s="142" t="s">
        <v>347</v>
      </c>
      <c r="M779" s="142" t="s">
        <v>348</v>
      </c>
      <c r="N779" s="33" t="s">
        <v>368</v>
      </c>
      <c r="O779" s="142" t="s">
        <v>561</v>
      </c>
      <c r="P779" s="142" t="s">
        <v>562</v>
      </c>
    </row>
    <row r="780" spans="1:16" x14ac:dyDescent="0.2">
      <c r="B780" s="1">
        <v>0.67708333333333304</v>
      </c>
      <c r="C780" s="41">
        <v>90</v>
      </c>
      <c r="D780" s="41">
        <v>118</v>
      </c>
      <c r="E780" s="75">
        <v>0.49</v>
      </c>
      <c r="F780" s="66">
        <v>3</v>
      </c>
      <c r="G780" s="66" t="s">
        <v>130</v>
      </c>
      <c r="H780" s="97">
        <v>29.39</v>
      </c>
      <c r="J780" s="45">
        <v>120.2</v>
      </c>
      <c r="K780" s="45">
        <v>117.32</v>
      </c>
      <c r="L780" s="67">
        <v>117.5</v>
      </c>
      <c r="M780" s="67">
        <v>117.14</v>
      </c>
      <c r="N780" s="67">
        <f t="shared" ref="N780:N784" si="211">AVERAGE(J780:M780)</f>
        <v>118.03999999999999</v>
      </c>
      <c r="O780" s="41">
        <f t="shared" ref="O780:O784" si="212">CONVERT(C780,"F","C")</f>
        <v>32.222222222222221</v>
      </c>
      <c r="P780" s="41">
        <f t="shared" ref="P780:P784" si="213">CONVERT(D780,"F","C")</f>
        <v>47.777777777777779</v>
      </c>
    </row>
    <row r="781" spans="1:16" x14ac:dyDescent="0.2">
      <c r="B781" s="1">
        <v>0.687499999999999</v>
      </c>
      <c r="C781" s="41">
        <v>90</v>
      </c>
      <c r="D781" s="41">
        <v>117</v>
      </c>
      <c r="E781" s="75">
        <v>0.49</v>
      </c>
      <c r="F781" s="66">
        <v>4</v>
      </c>
      <c r="G781" s="66" t="s">
        <v>130</v>
      </c>
      <c r="H781" s="97">
        <v>29.39</v>
      </c>
      <c r="J781" s="45">
        <v>119.12</v>
      </c>
      <c r="K781" s="45">
        <v>116.42</v>
      </c>
      <c r="L781" s="67">
        <v>116.42</v>
      </c>
      <c r="M781" s="67">
        <v>116.06</v>
      </c>
      <c r="N781" s="67">
        <f t="shared" si="211"/>
        <v>117.00500000000001</v>
      </c>
      <c r="O781" s="41">
        <f t="shared" si="212"/>
        <v>32.222222222222221</v>
      </c>
      <c r="P781" s="41">
        <f t="shared" si="213"/>
        <v>47.222222222222221</v>
      </c>
    </row>
    <row r="782" spans="1:16" x14ac:dyDescent="0.2">
      <c r="B782" s="1">
        <v>0.69791666666666596</v>
      </c>
      <c r="C782" s="41">
        <v>90</v>
      </c>
      <c r="D782" s="41">
        <v>116.3</v>
      </c>
      <c r="E782" s="75">
        <v>0.5</v>
      </c>
      <c r="F782" s="66">
        <v>4</v>
      </c>
      <c r="G782" s="66" t="s">
        <v>143</v>
      </c>
      <c r="H782" s="97">
        <v>29.39</v>
      </c>
      <c r="J782" s="45">
        <v>117.86</v>
      </c>
      <c r="K782" s="45">
        <v>116.24</v>
      </c>
      <c r="L782" s="67">
        <v>116.6</v>
      </c>
      <c r="M782" s="67">
        <v>114.62</v>
      </c>
      <c r="N782" s="67">
        <f t="shared" si="211"/>
        <v>116.33</v>
      </c>
      <c r="O782" s="41">
        <f t="shared" si="212"/>
        <v>32.222222222222221</v>
      </c>
      <c r="P782" s="41">
        <f t="shared" si="213"/>
        <v>46.833333333333329</v>
      </c>
    </row>
    <row r="783" spans="1:16" x14ac:dyDescent="0.2">
      <c r="B783" s="1">
        <v>0.70833333333333304</v>
      </c>
      <c r="C783" s="41">
        <v>90</v>
      </c>
      <c r="D783" s="41">
        <v>114</v>
      </c>
      <c r="E783" s="75">
        <v>0.49</v>
      </c>
      <c r="F783" s="66">
        <v>3</v>
      </c>
      <c r="G783" s="66" t="s">
        <v>143</v>
      </c>
      <c r="H783" s="97">
        <v>29.39</v>
      </c>
      <c r="J783" s="45">
        <v>116.24</v>
      </c>
      <c r="K783" s="45">
        <v>113.72</v>
      </c>
      <c r="L783" s="67">
        <v>113.72</v>
      </c>
      <c r="M783" s="67">
        <v>112.46</v>
      </c>
      <c r="N783" s="67">
        <f t="shared" si="211"/>
        <v>114.03499999999998</v>
      </c>
      <c r="O783" s="41">
        <f t="shared" si="212"/>
        <v>32.222222222222221</v>
      </c>
      <c r="P783" s="41">
        <f t="shared" si="213"/>
        <v>45.555555555555557</v>
      </c>
    </row>
    <row r="784" spans="1:16" x14ac:dyDescent="0.2">
      <c r="B784" s="1">
        <v>0.718749999999999</v>
      </c>
      <c r="C784" s="41">
        <v>89</v>
      </c>
      <c r="D784" s="41">
        <v>111.1</v>
      </c>
      <c r="E784" s="75">
        <v>0.52</v>
      </c>
      <c r="F784" s="66">
        <v>2</v>
      </c>
      <c r="G784" s="66" t="s">
        <v>143</v>
      </c>
      <c r="H784" s="97">
        <v>29.38</v>
      </c>
      <c r="J784" s="45">
        <v>113.18</v>
      </c>
      <c r="K784" s="45">
        <v>110.84</v>
      </c>
      <c r="L784" s="67">
        <v>111.02</v>
      </c>
      <c r="M784" s="67">
        <v>109.22</v>
      </c>
      <c r="N784" s="67">
        <f t="shared" si="211"/>
        <v>111.065</v>
      </c>
      <c r="O784" s="41">
        <f t="shared" si="212"/>
        <v>31.666666666666664</v>
      </c>
      <c r="P784" s="41">
        <f t="shared" si="213"/>
        <v>43.944444444444443</v>
      </c>
    </row>
    <row r="785" spans="2:16" x14ac:dyDescent="0.2">
      <c r="B785" s="1">
        <v>0.72916666666666496</v>
      </c>
      <c r="C785" s="41">
        <v>88</v>
      </c>
      <c r="D785" s="41">
        <v>109.3</v>
      </c>
      <c r="E785" s="75">
        <v>0.53</v>
      </c>
      <c r="F785" s="66">
        <v>8</v>
      </c>
      <c r="G785" s="66" t="s">
        <v>143</v>
      </c>
      <c r="H785" s="97">
        <v>29.38</v>
      </c>
      <c r="J785" s="45">
        <v>111.2</v>
      </c>
      <c r="K785" s="45">
        <v>109.04</v>
      </c>
      <c r="L785" s="67">
        <v>109.22</v>
      </c>
      <c r="M785" s="67">
        <v>107.78</v>
      </c>
      <c r="N785" s="67">
        <f t="shared" ref="N785" si="214">AVERAGE(J785:M785)</f>
        <v>109.31</v>
      </c>
      <c r="O785" s="41">
        <f t="shared" ref="O785" si="215">CONVERT(C785,"F","C")</f>
        <v>31.111111111111111</v>
      </c>
      <c r="P785" s="41">
        <f t="shared" ref="P785" si="216">CONVERT(D785,"F","C")</f>
        <v>42.944444444444443</v>
      </c>
    </row>
    <row r="786" spans="2:16" x14ac:dyDescent="0.2">
      <c r="B786" s="1">
        <v>0.80208333333333337</v>
      </c>
      <c r="C786" s="41">
        <v>87</v>
      </c>
      <c r="D786" s="41">
        <v>102</v>
      </c>
      <c r="E786" s="75">
        <v>0.54</v>
      </c>
      <c r="F786" s="66">
        <v>5</v>
      </c>
      <c r="G786" s="66" t="s">
        <v>130</v>
      </c>
      <c r="H786" s="97">
        <v>29.38</v>
      </c>
      <c r="J786" s="45">
        <v>102.6</v>
      </c>
      <c r="K786" s="45">
        <v>102.4</v>
      </c>
      <c r="L786" s="67">
        <v>102.6</v>
      </c>
      <c r="M786" s="67">
        <v>101.1</v>
      </c>
      <c r="N786" s="67">
        <f>AVERAGE(J786:M786)</f>
        <v>102.17500000000001</v>
      </c>
      <c r="O786" s="41">
        <f>CONVERT(C786,"F","C")</f>
        <v>30.555555555555554</v>
      </c>
      <c r="P786" s="41">
        <f>CONVERT(D786,"F","C")</f>
        <v>38.888888888888886</v>
      </c>
    </row>
    <row r="787" spans="2:16" x14ac:dyDescent="0.2">
      <c r="B787" s="1">
        <v>0.812499999999999</v>
      </c>
      <c r="C787" s="41">
        <v>87</v>
      </c>
      <c r="D787" s="41">
        <v>101</v>
      </c>
      <c r="E787" s="75">
        <v>0.55000000000000004</v>
      </c>
      <c r="F787" s="66">
        <v>3</v>
      </c>
      <c r="G787" s="66" t="s">
        <v>130</v>
      </c>
      <c r="H787" s="97">
        <v>29.38</v>
      </c>
      <c r="J787" s="101">
        <v>101.7</v>
      </c>
      <c r="K787" s="45">
        <v>101.5</v>
      </c>
      <c r="L787" s="45">
        <v>101.05</v>
      </c>
      <c r="M787" s="45">
        <v>100.4</v>
      </c>
      <c r="N787" s="67">
        <f>AVERAGE(J787:M787)</f>
        <v>101.16249999999999</v>
      </c>
      <c r="O787" s="41">
        <f>CONVERT(C787,"F","C")</f>
        <v>30.555555555555554</v>
      </c>
      <c r="P787" s="41">
        <f>CONVERT(D787,"F","C")</f>
        <v>38.333333333333336</v>
      </c>
    </row>
    <row r="788" spans="2:16" x14ac:dyDescent="0.2">
      <c r="B788" s="1">
        <v>0.82291666666666596</v>
      </c>
      <c r="C788" s="41">
        <v>87</v>
      </c>
      <c r="D788" s="41">
        <v>100</v>
      </c>
      <c r="E788" s="75">
        <v>0.55000000000000004</v>
      </c>
      <c r="F788" s="66">
        <v>1</v>
      </c>
      <c r="G788" s="66" t="s">
        <v>143</v>
      </c>
      <c r="H788" s="97">
        <v>29.39</v>
      </c>
      <c r="J788" s="45">
        <v>100.2</v>
      </c>
      <c r="K788" s="45">
        <v>99.9</v>
      </c>
      <c r="L788" s="45">
        <v>99.9</v>
      </c>
      <c r="M788" s="45">
        <v>99.1</v>
      </c>
      <c r="N788" s="67">
        <f>AVERAGE(J788:M788)</f>
        <v>99.775000000000006</v>
      </c>
      <c r="O788" s="41">
        <f t="shared" ref="O788:P792" si="217">CONVERT(C788,"F","C")</f>
        <v>30.555555555555554</v>
      </c>
      <c r="P788" s="41">
        <f>CONVERT(D788,"F","C")</f>
        <v>37.777777777777779</v>
      </c>
    </row>
    <row r="789" spans="2:16" x14ac:dyDescent="0.2">
      <c r="B789" s="1">
        <v>0.83333333333333204</v>
      </c>
      <c r="C789" s="41">
        <v>87</v>
      </c>
      <c r="D789" s="41">
        <v>99</v>
      </c>
      <c r="E789" s="75">
        <v>0.55000000000000004</v>
      </c>
      <c r="F789" s="66">
        <v>4</v>
      </c>
      <c r="G789" s="66" t="s">
        <v>143</v>
      </c>
      <c r="H789" s="97">
        <v>29.39</v>
      </c>
      <c r="I789" s="66"/>
      <c r="J789" s="101">
        <v>98.6</v>
      </c>
      <c r="K789" s="45">
        <v>98.2</v>
      </c>
      <c r="L789" s="45">
        <v>99.3</v>
      </c>
      <c r="M789" s="45">
        <v>97.9</v>
      </c>
      <c r="N789" s="67">
        <f t="shared" ref="N789:N791" si="218">AVERAGE(J789:M789)</f>
        <v>98.5</v>
      </c>
      <c r="O789" s="41">
        <f t="shared" si="217"/>
        <v>30.555555555555554</v>
      </c>
      <c r="P789" s="41">
        <f t="shared" si="217"/>
        <v>37.222222222222221</v>
      </c>
    </row>
    <row r="790" spans="2:16" x14ac:dyDescent="0.2">
      <c r="B790" s="1">
        <v>0.843749999999999</v>
      </c>
      <c r="C790" s="41">
        <v>86</v>
      </c>
      <c r="D790" s="41">
        <v>98</v>
      </c>
      <c r="E790" s="75">
        <v>0.55000000000000004</v>
      </c>
      <c r="F790" s="66">
        <v>4</v>
      </c>
      <c r="G790" s="66" t="s">
        <v>143</v>
      </c>
      <c r="H790" s="97">
        <v>29.4</v>
      </c>
      <c r="J790" s="101">
        <v>97.9</v>
      </c>
      <c r="K790" s="45">
        <v>97.3</v>
      </c>
      <c r="L790" s="45">
        <v>98.2</v>
      </c>
      <c r="M790" s="45">
        <v>97</v>
      </c>
      <c r="N790" s="67">
        <f t="shared" si="218"/>
        <v>97.6</v>
      </c>
      <c r="O790" s="41">
        <f t="shared" si="217"/>
        <v>30</v>
      </c>
      <c r="P790" s="41">
        <f t="shared" si="217"/>
        <v>36.666666666666664</v>
      </c>
    </row>
    <row r="791" spans="2:16" x14ac:dyDescent="0.2">
      <c r="B791" s="1">
        <v>0.85416666666666596</v>
      </c>
      <c r="C791" s="41">
        <v>86</v>
      </c>
      <c r="D791" s="41">
        <v>96</v>
      </c>
      <c r="E791" s="75">
        <v>0.56000000000000005</v>
      </c>
      <c r="F791" s="66">
        <v>3</v>
      </c>
      <c r="G791" s="66" t="s">
        <v>143</v>
      </c>
      <c r="H791" s="97">
        <v>29.41</v>
      </c>
      <c r="J791" s="101">
        <v>96.8</v>
      </c>
      <c r="K791" s="45">
        <v>95.9</v>
      </c>
      <c r="L791" s="45">
        <v>96.8</v>
      </c>
      <c r="M791" s="45">
        <v>95.9</v>
      </c>
      <c r="N791" s="67">
        <f t="shared" si="218"/>
        <v>96.35</v>
      </c>
      <c r="O791" s="41">
        <f t="shared" si="217"/>
        <v>30</v>
      </c>
      <c r="P791" s="41">
        <f t="shared" si="217"/>
        <v>35.555555555555557</v>
      </c>
    </row>
    <row r="792" spans="2:16" x14ac:dyDescent="0.2">
      <c r="B792" s="1">
        <v>0.86458333333333204</v>
      </c>
      <c r="C792" s="41">
        <v>86</v>
      </c>
      <c r="D792" s="41">
        <v>96</v>
      </c>
      <c r="E792" s="75">
        <v>0.56999999999999995</v>
      </c>
      <c r="F792" s="66">
        <v>8</v>
      </c>
      <c r="G792" s="66" t="s">
        <v>143</v>
      </c>
      <c r="H792" s="97">
        <v>29.4</v>
      </c>
      <c r="J792" s="101">
        <v>95.9</v>
      </c>
      <c r="K792" s="45">
        <v>96.3</v>
      </c>
      <c r="L792" s="45">
        <v>95.9</v>
      </c>
      <c r="M792" s="45">
        <v>95</v>
      </c>
      <c r="N792" s="67">
        <f t="shared" ref="N792:N801" si="219">AVERAGE(J792:M792)</f>
        <v>95.775000000000006</v>
      </c>
      <c r="O792" s="41">
        <f t="shared" si="217"/>
        <v>30</v>
      </c>
      <c r="P792" s="41">
        <f t="shared" si="217"/>
        <v>35.555555555555557</v>
      </c>
    </row>
    <row r="793" spans="2:16" x14ac:dyDescent="0.2">
      <c r="B793" s="1">
        <v>0.874999999999999</v>
      </c>
      <c r="C793" s="41">
        <v>86</v>
      </c>
      <c r="D793" s="41">
        <v>95</v>
      </c>
      <c r="E793" s="75">
        <v>0.57999999999999996</v>
      </c>
      <c r="F793" s="41">
        <v>5</v>
      </c>
      <c r="G793" s="66" t="s">
        <v>143</v>
      </c>
      <c r="H793" s="72">
        <v>29.4</v>
      </c>
      <c r="J793" s="45">
        <v>95.2</v>
      </c>
      <c r="K793" s="45">
        <v>95</v>
      </c>
      <c r="L793" s="45">
        <v>95.2</v>
      </c>
      <c r="M793" s="45">
        <v>94.3</v>
      </c>
      <c r="N793" s="67">
        <f t="shared" si="219"/>
        <v>94.924999999999997</v>
      </c>
      <c r="O793" s="41">
        <f t="shared" ref="O793:P798" si="220">CONVERT(C793,"F","C")</f>
        <v>30</v>
      </c>
      <c r="P793" s="41">
        <f t="shared" si="220"/>
        <v>35</v>
      </c>
    </row>
    <row r="794" spans="2:16" x14ac:dyDescent="0.2">
      <c r="B794" s="1">
        <v>0.88541666666666496</v>
      </c>
      <c r="C794" s="41">
        <v>85</v>
      </c>
      <c r="D794" s="41">
        <v>94</v>
      </c>
      <c r="E794" s="75">
        <v>0.59</v>
      </c>
      <c r="F794" s="41">
        <v>4</v>
      </c>
      <c r="G794" s="66" t="s">
        <v>143</v>
      </c>
      <c r="H794" s="72">
        <v>29.4</v>
      </c>
      <c r="I794" s="26"/>
      <c r="J794" s="45">
        <v>94.3</v>
      </c>
      <c r="K794" s="45">
        <v>93.9</v>
      </c>
      <c r="L794" s="45">
        <v>94.3</v>
      </c>
      <c r="M794" s="45">
        <v>93.9</v>
      </c>
      <c r="N794" s="67">
        <f t="shared" si="219"/>
        <v>94.1</v>
      </c>
      <c r="O794" s="41">
        <f t="shared" si="220"/>
        <v>29.444444444444443</v>
      </c>
      <c r="P794" s="41">
        <f t="shared" si="220"/>
        <v>34.444444444444443</v>
      </c>
    </row>
    <row r="795" spans="2:16" x14ac:dyDescent="0.2">
      <c r="B795" s="1">
        <v>0.89583333333333204</v>
      </c>
      <c r="C795" s="41">
        <v>85</v>
      </c>
      <c r="D795" s="41">
        <v>93</v>
      </c>
      <c r="E795" s="75">
        <v>0.6</v>
      </c>
      <c r="F795" s="66">
        <v>3</v>
      </c>
      <c r="G795" s="66" t="s">
        <v>130</v>
      </c>
      <c r="H795" s="72">
        <v>29.41</v>
      </c>
      <c r="J795" s="45">
        <v>93.6</v>
      </c>
      <c r="K795" s="45">
        <v>93.2</v>
      </c>
      <c r="L795" s="45">
        <v>93.6</v>
      </c>
      <c r="M795" s="45">
        <v>93.2</v>
      </c>
      <c r="N795" s="67">
        <f t="shared" si="219"/>
        <v>93.399999999999991</v>
      </c>
      <c r="O795" s="41">
        <f t="shared" si="220"/>
        <v>29.444444444444443</v>
      </c>
      <c r="P795" s="41">
        <f t="shared" si="220"/>
        <v>33.888888888888886</v>
      </c>
    </row>
    <row r="796" spans="2:16" x14ac:dyDescent="0.2">
      <c r="B796" s="1">
        <v>0.906249999999999</v>
      </c>
      <c r="C796" s="41">
        <v>85</v>
      </c>
      <c r="D796" s="41">
        <v>93</v>
      </c>
      <c r="E796" s="75">
        <v>0.61</v>
      </c>
      <c r="F796" s="41">
        <v>5</v>
      </c>
      <c r="G796" s="66" t="s">
        <v>130</v>
      </c>
      <c r="H796" s="72">
        <v>29.41</v>
      </c>
      <c r="I796" s="26"/>
      <c r="J796" s="67">
        <v>92.7</v>
      </c>
      <c r="K796" s="45">
        <v>92.5</v>
      </c>
      <c r="L796" s="45">
        <v>92.8</v>
      </c>
      <c r="M796" s="45">
        <v>93</v>
      </c>
      <c r="N796" s="67">
        <f t="shared" si="219"/>
        <v>92.75</v>
      </c>
      <c r="O796" s="41">
        <f t="shared" si="220"/>
        <v>29.444444444444443</v>
      </c>
      <c r="P796" s="41">
        <f t="shared" si="220"/>
        <v>33.888888888888886</v>
      </c>
    </row>
    <row r="797" spans="2:16" x14ac:dyDescent="0.2">
      <c r="B797" s="1">
        <v>0.91666666666666496</v>
      </c>
      <c r="C797" s="41">
        <v>84</v>
      </c>
      <c r="D797" s="41">
        <v>92</v>
      </c>
      <c r="E797" s="75">
        <v>0.63</v>
      </c>
      <c r="F797" s="41">
        <v>2</v>
      </c>
      <c r="G797" s="66" t="s">
        <v>143</v>
      </c>
      <c r="H797" s="72">
        <v>29.41</v>
      </c>
      <c r="J797" s="45">
        <v>92.3</v>
      </c>
      <c r="K797" s="45">
        <v>92.1</v>
      </c>
      <c r="L797" s="45">
        <v>92.74</v>
      </c>
      <c r="M797" s="45">
        <v>92.5</v>
      </c>
      <c r="N797" s="67">
        <f t="shared" si="219"/>
        <v>92.41</v>
      </c>
      <c r="O797" s="41">
        <f t="shared" si="220"/>
        <v>28.888888888888889</v>
      </c>
      <c r="P797" s="41">
        <f t="shared" si="220"/>
        <v>33.333333333333336</v>
      </c>
    </row>
    <row r="798" spans="2:16" x14ac:dyDescent="0.2">
      <c r="B798" s="1">
        <v>0.92708333333333204</v>
      </c>
      <c r="C798" s="41">
        <v>84</v>
      </c>
      <c r="D798" s="41">
        <v>92</v>
      </c>
      <c r="E798" s="75">
        <v>0.64</v>
      </c>
      <c r="F798" s="68">
        <v>6</v>
      </c>
      <c r="G798" s="66" t="s">
        <v>130</v>
      </c>
      <c r="H798" s="72">
        <v>29.41</v>
      </c>
      <c r="I798" s="26"/>
      <c r="J798" s="67">
        <v>91.9</v>
      </c>
      <c r="K798" s="45">
        <v>91.6</v>
      </c>
      <c r="L798" s="45">
        <v>92.1</v>
      </c>
      <c r="M798" s="45">
        <v>92.1</v>
      </c>
      <c r="N798" s="67">
        <f t="shared" si="219"/>
        <v>91.925000000000011</v>
      </c>
      <c r="O798" s="41">
        <f t="shared" si="220"/>
        <v>28.888888888888889</v>
      </c>
      <c r="P798" s="41">
        <f t="shared" si="220"/>
        <v>33.333333333333336</v>
      </c>
    </row>
    <row r="799" spans="2:16" x14ac:dyDescent="0.2">
      <c r="B799" s="1">
        <v>0.937499999999999</v>
      </c>
      <c r="C799" s="41">
        <v>84</v>
      </c>
      <c r="D799" s="41">
        <v>91</v>
      </c>
      <c r="E799" s="75">
        <v>0.66</v>
      </c>
      <c r="F799" s="68">
        <v>2</v>
      </c>
      <c r="G799" s="66" t="s">
        <v>130</v>
      </c>
      <c r="H799" s="72">
        <v>29.41</v>
      </c>
      <c r="J799" s="67">
        <v>91.4</v>
      </c>
      <c r="K799" s="45">
        <v>90.5</v>
      </c>
      <c r="L799" s="45">
        <v>90</v>
      </c>
      <c r="M799" s="45">
        <v>91.4</v>
      </c>
      <c r="N799" s="67">
        <f t="shared" si="219"/>
        <v>90.824999999999989</v>
      </c>
      <c r="O799" s="41">
        <f t="shared" ref="O799:O802" si="221">CONVERT(C799,"F","C")</f>
        <v>28.888888888888889</v>
      </c>
      <c r="P799" s="41">
        <f t="shared" ref="P799:P802" si="222">CONVERT(D799,"F","C")</f>
        <v>32.777777777777779</v>
      </c>
    </row>
    <row r="800" spans="2:16" x14ac:dyDescent="0.2">
      <c r="B800" s="1">
        <v>0.94791666666666496</v>
      </c>
      <c r="C800" s="41">
        <v>84</v>
      </c>
      <c r="D800" s="41">
        <v>91</v>
      </c>
      <c r="E800" s="75">
        <v>0.67</v>
      </c>
      <c r="F800" s="68">
        <v>5</v>
      </c>
      <c r="G800" s="66" t="s">
        <v>143</v>
      </c>
      <c r="H800" s="72">
        <v>29.41</v>
      </c>
      <c r="I800" s="26"/>
      <c r="J800" s="67">
        <v>90.7</v>
      </c>
      <c r="K800" s="45">
        <v>90.3</v>
      </c>
      <c r="L800" s="45">
        <v>90.5</v>
      </c>
      <c r="M800" s="45">
        <v>90.7</v>
      </c>
      <c r="N800" s="67">
        <f t="shared" si="219"/>
        <v>90.55</v>
      </c>
      <c r="O800" s="41">
        <f t="shared" si="221"/>
        <v>28.888888888888889</v>
      </c>
      <c r="P800" s="41">
        <f t="shared" si="222"/>
        <v>32.777777777777779</v>
      </c>
    </row>
    <row r="801" spans="1:16" x14ac:dyDescent="0.2">
      <c r="B801" s="1">
        <v>0.95833333333333204</v>
      </c>
      <c r="C801" s="41">
        <v>83</v>
      </c>
      <c r="D801" s="41">
        <v>90</v>
      </c>
      <c r="E801" s="75">
        <v>0.69</v>
      </c>
      <c r="F801" s="68">
        <v>4</v>
      </c>
      <c r="G801" s="66" t="s">
        <v>130</v>
      </c>
      <c r="H801" s="72">
        <v>29.41</v>
      </c>
      <c r="I801" s="26"/>
      <c r="J801" s="67">
        <v>90.3</v>
      </c>
      <c r="K801" s="45">
        <v>89.8</v>
      </c>
      <c r="L801" s="45">
        <v>90.3</v>
      </c>
      <c r="M801" s="45">
        <v>90.5</v>
      </c>
      <c r="N801" s="67">
        <f t="shared" si="219"/>
        <v>90.224999999999994</v>
      </c>
      <c r="O801" s="41">
        <f t="shared" si="221"/>
        <v>28.333333333333332</v>
      </c>
      <c r="P801" s="41">
        <f t="shared" si="222"/>
        <v>32.222222222222221</v>
      </c>
    </row>
    <row r="802" spans="1:16" x14ac:dyDescent="0.2">
      <c r="B802" s="1">
        <v>0.968749999999998</v>
      </c>
      <c r="C802" s="41">
        <v>83</v>
      </c>
      <c r="D802" s="41">
        <v>90</v>
      </c>
      <c r="E802" s="75">
        <v>0.7</v>
      </c>
      <c r="F802" s="68">
        <v>5</v>
      </c>
      <c r="G802" s="66" t="s">
        <v>130</v>
      </c>
      <c r="H802" s="72">
        <v>29.41</v>
      </c>
      <c r="J802" s="67">
        <v>90</v>
      </c>
      <c r="K802" s="45">
        <v>89.1</v>
      </c>
      <c r="L802" s="45">
        <v>90</v>
      </c>
      <c r="M802" s="45">
        <v>90.1</v>
      </c>
      <c r="N802" s="67">
        <f t="shared" ref="N802" si="223">AVERAGE(J802:M802)</f>
        <v>89.800000000000011</v>
      </c>
      <c r="O802" s="41">
        <f t="shared" si="221"/>
        <v>28.333333333333332</v>
      </c>
      <c r="P802" s="41">
        <f t="shared" si="222"/>
        <v>32.222222222222221</v>
      </c>
    </row>
    <row r="803" spans="1:16" x14ac:dyDescent="0.2">
      <c r="B803" s="1">
        <v>0.97361111111111109</v>
      </c>
      <c r="C803" s="3">
        <v>83</v>
      </c>
      <c r="D803" s="41">
        <v>90</v>
      </c>
      <c r="E803" s="75">
        <v>0.7</v>
      </c>
      <c r="F803" s="68">
        <v>4</v>
      </c>
      <c r="G803" s="66" t="s">
        <v>130</v>
      </c>
      <c r="H803" s="72">
        <v>29.41</v>
      </c>
      <c r="I803" s="45"/>
      <c r="J803" s="45">
        <v>89.8</v>
      </c>
      <c r="K803" s="45">
        <v>89.1</v>
      </c>
      <c r="L803" s="45">
        <v>89.8</v>
      </c>
      <c r="M803" s="45">
        <v>90</v>
      </c>
      <c r="N803" s="67">
        <f t="shared" ref="N803" si="224">AVERAGE(J803:M803)</f>
        <v>89.674999999999997</v>
      </c>
      <c r="O803" s="41">
        <f t="shared" ref="O803" si="225">CONVERT(C803,"F","C")</f>
        <v>28.333333333333332</v>
      </c>
      <c r="P803" s="41">
        <f t="shared" ref="P803" si="226">CONVERT(D803,"F","C")</f>
        <v>32.222222222222221</v>
      </c>
    </row>
    <row r="804" spans="1:16" x14ac:dyDescent="0.2">
      <c r="N804" s="67"/>
      <c r="O804" s="41"/>
      <c r="P804" s="41"/>
    </row>
    <row r="805" spans="1:16" x14ac:dyDescent="0.2">
      <c r="A805" s="113" t="s">
        <v>471</v>
      </c>
      <c r="N805" s="67"/>
      <c r="O805" s="41"/>
      <c r="P805" s="41"/>
    </row>
    <row r="806" spans="1:16" x14ac:dyDescent="0.2">
      <c r="A806" s="21">
        <v>46192</v>
      </c>
      <c r="B806" s="6" t="s">
        <v>2</v>
      </c>
      <c r="C806" s="6" t="s">
        <v>0</v>
      </c>
      <c r="D806" s="87" t="s">
        <v>1</v>
      </c>
      <c r="E806" s="100" t="s">
        <v>156</v>
      </c>
      <c r="F806" s="6" t="s">
        <v>32</v>
      </c>
      <c r="G806" s="6" t="s">
        <v>217</v>
      </c>
      <c r="H806" s="33" t="s">
        <v>157</v>
      </c>
      <c r="I806" s="44"/>
      <c r="J806" s="142" t="s">
        <v>568</v>
      </c>
      <c r="K806" s="142" t="s">
        <v>416</v>
      </c>
      <c r="L806" s="142" t="s">
        <v>444</v>
      </c>
      <c r="M806" s="142" t="s">
        <v>539</v>
      </c>
      <c r="N806" s="33" t="s">
        <v>368</v>
      </c>
      <c r="O806" s="142" t="s">
        <v>561</v>
      </c>
      <c r="P806" s="142" t="s">
        <v>562</v>
      </c>
    </row>
    <row r="807" spans="1:16" x14ac:dyDescent="0.2">
      <c r="B807" s="1">
        <v>0.57291666666666696</v>
      </c>
      <c r="C807" s="41">
        <v>72</v>
      </c>
      <c r="D807" s="41">
        <v>115</v>
      </c>
      <c r="E807" s="75">
        <v>0.49</v>
      </c>
      <c r="F807" s="66">
        <v>6</v>
      </c>
      <c r="G807" s="66" t="s">
        <v>34</v>
      </c>
      <c r="H807" s="97">
        <v>28.77</v>
      </c>
      <c r="J807" s="45">
        <v>114.6</v>
      </c>
      <c r="K807" s="45">
        <v>116.6</v>
      </c>
      <c r="L807" s="67">
        <v>115.2</v>
      </c>
      <c r="M807" s="67">
        <v>112.6</v>
      </c>
      <c r="N807" s="67">
        <f t="shared" ref="N807:N812" si="227">AVERAGE(J807:M807)</f>
        <v>114.75</v>
      </c>
      <c r="O807" s="41">
        <f t="shared" ref="O807:O816" si="228">CONVERT(C807,"F","C")</f>
        <v>22.222222222222221</v>
      </c>
      <c r="P807" s="41">
        <f t="shared" ref="P807:P816" si="229">CONVERT(D807,"F","C")</f>
        <v>46.111111111111107</v>
      </c>
    </row>
    <row r="808" spans="1:16" x14ac:dyDescent="0.2">
      <c r="B808" s="1">
        <v>0.58333333333333304</v>
      </c>
      <c r="C808" s="41">
        <v>71</v>
      </c>
      <c r="D808" s="41">
        <v>116</v>
      </c>
      <c r="E808" s="75">
        <v>0.47</v>
      </c>
      <c r="F808" s="66">
        <v>4</v>
      </c>
      <c r="G808" s="66" t="s">
        <v>71</v>
      </c>
      <c r="H808" s="97">
        <v>28.77</v>
      </c>
      <c r="J808" s="45">
        <v>115.2</v>
      </c>
      <c r="K808" s="45">
        <v>117.5</v>
      </c>
      <c r="L808" s="67">
        <v>115.5</v>
      </c>
      <c r="M808" s="67">
        <v>114.8</v>
      </c>
      <c r="N808" s="67">
        <f t="shared" si="227"/>
        <v>115.75</v>
      </c>
      <c r="O808" s="41">
        <f t="shared" si="228"/>
        <v>21.666666666666668</v>
      </c>
      <c r="P808" s="41">
        <f t="shared" si="229"/>
        <v>46.666666666666664</v>
      </c>
    </row>
    <row r="809" spans="1:16" x14ac:dyDescent="0.2">
      <c r="B809" s="1">
        <v>0.59375</v>
      </c>
      <c r="C809" s="41">
        <v>72</v>
      </c>
      <c r="D809" s="41">
        <v>116</v>
      </c>
      <c r="E809" s="75">
        <v>0.47</v>
      </c>
      <c r="F809" s="66">
        <v>3</v>
      </c>
      <c r="G809" s="66" t="s">
        <v>180</v>
      </c>
      <c r="H809" s="97">
        <v>28.77</v>
      </c>
      <c r="J809" s="45">
        <v>116.1</v>
      </c>
      <c r="K809" s="45">
        <v>118.2</v>
      </c>
      <c r="L809" s="67">
        <v>116.1</v>
      </c>
      <c r="M809" s="67">
        <v>114.1</v>
      </c>
      <c r="N809" s="67">
        <f t="shared" si="227"/>
        <v>116.125</v>
      </c>
      <c r="O809" s="41">
        <f t="shared" si="228"/>
        <v>22.222222222222221</v>
      </c>
      <c r="P809" s="41">
        <f t="shared" si="229"/>
        <v>46.666666666666664</v>
      </c>
    </row>
    <row r="810" spans="1:16" x14ac:dyDescent="0.2">
      <c r="B810" s="1">
        <v>0.60416666666666596</v>
      </c>
      <c r="C810" s="41">
        <v>72</v>
      </c>
      <c r="D810" s="41">
        <v>116</v>
      </c>
      <c r="E810" s="75">
        <v>0.46</v>
      </c>
      <c r="F810" s="66">
        <v>10</v>
      </c>
      <c r="G810" s="66" t="s">
        <v>180</v>
      </c>
      <c r="H810" s="97">
        <v>28.77</v>
      </c>
      <c r="J810" s="45">
        <v>115.3</v>
      </c>
      <c r="K810" s="45">
        <v>118.6</v>
      </c>
      <c r="L810" s="67">
        <v>116.4</v>
      </c>
      <c r="M810" s="67">
        <v>113.9</v>
      </c>
      <c r="N810" s="67">
        <f t="shared" si="227"/>
        <v>116.04999999999998</v>
      </c>
      <c r="O810" s="41">
        <f t="shared" si="228"/>
        <v>22.222222222222221</v>
      </c>
      <c r="P810" s="41">
        <f t="shared" si="229"/>
        <v>46.666666666666664</v>
      </c>
    </row>
    <row r="811" spans="1:16" x14ac:dyDescent="0.2">
      <c r="B811" s="1">
        <v>0.61458333333333304</v>
      </c>
      <c r="C811" s="41">
        <v>72</v>
      </c>
      <c r="D811" s="41">
        <v>116</v>
      </c>
      <c r="E811" s="75">
        <v>0.45</v>
      </c>
      <c r="F811" s="66">
        <v>8</v>
      </c>
      <c r="G811" s="66" t="s">
        <v>202</v>
      </c>
      <c r="H811" s="97">
        <v>28.77</v>
      </c>
      <c r="J811" s="45">
        <v>115.7</v>
      </c>
      <c r="K811" s="45">
        <v>118.4</v>
      </c>
      <c r="L811" s="67">
        <v>116.2</v>
      </c>
      <c r="M811" s="67">
        <v>113.5</v>
      </c>
      <c r="N811" s="67">
        <f t="shared" si="227"/>
        <v>115.95</v>
      </c>
      <c r="O811" s="41">
        <f t="shared" si="228"/>
        <v>22.222222222222221</v>
      </c>
      <c r="P811" s="41">
        <f t="shared" si="229"/>
        <v>46.666666666666664</v>
      </c>
    </row>
    <row r="812" spans="1:16" x14ac:dyDescent="0.2">
      <c r="B812" s="1">
        <v>0.625</v>
      </c>
      <c r="C812" s="41">
        <v>73</v>
      </c>
      <c r="D812" s="41">
        <v>116</v>
      </c>
      <c r="E812" s="75">
        <v>0.46</v>
      </c>
      <c r="F812" s="66">
        <v>4</v>
      </c>
      <c r="G812" s="66" t="s">
        <v>35</v>
      </c>
      <c r="H812" s="97">
        <v>28.77</v>
      </c>
      <c r="J812" s="45">
        <v>115</v>
      </c>
      <c r="K812" s="45">
        <v>117.33</v>
      </c>
      <c r="L812" s="67">
        <v>116.6</v>
      </c>
      <c r="M812" s="67">
        <v>114.6</v>
      </c>
      <c r="N812" s="67">
        <f t="shared" si="227"/>
        <v>115.88249999999999</v>
      </c>
      <c r="O812" s="41">
        <f t="shared" si="228"/>
        <v>22.777777777777779</v>
      </c>
      <c r="P812" s="41">
        <f t="shared" si="229"/>
        <v>46.666666666666664</v>
      </c>
    </row>
    <row r="813" spans="1:16" x14ac:dyDescent="0.2">
      <c r="B813" s="1">
        <v>0.63541666666666596</v>
      </c>
      <c r="C813" s="41">
        <v>72</v>
      </c>
      <c r="D813" s="41">
        <v>112</v>
      </c>
      <c r="E813" s="75">
        <v>0.47</v>
      </c>
      <c r="F813" s="66">
        <v>4</v>
      </c>
      <c r="G813" s="66" t="s">
        <v>180</v>
      </c>
      <c r="H813" s="97">
        <v>28.77</v>
      </c>
      <c r="J813" s="45">
        <v>109.9</v>
      </c>
      <c r="K813" s="45">
        <v>113.7</v>
      </c>
      <c r="L813" s="67">
        <v>111.9</v>
      </c>
      <c r="M813" s="67">
        <v>111.4</v>
      </c>
      <c r="N813" s="67">
        <f>AVERAGE(J813:M813)</f>
        <v>111.72499999999999</v>
      </c>
      <c r="O813" s="41">
        <f t="shared" si="228"/>
        <v>22.222222222222221</v>
      </c>
      <c r="P813" s="41">
        <f t="shared" si="229"/>
        <v>44.444444444444443</v>
      </c>
    </row>
    <row r="814" spans="1:16" x14ac:dyDescent="0.2">
      <c r="B814" s="1">
        <v>0.64583333333333304</v>
      </c>
      <c r="C814" s="41">
        <v>72</v>
      </c>
      <c r="D814" s="41">
        <v>109</v>
      </c>
      <c r="E814" s="75">
        <v>0.49</v>
      </c>
      <c r="F814" s="66">
        <v>4</v>
      </c>
      <c r="G814" s="66" t="s">
        <v>202</v>
      </c>
      <c r="H814" s="97">
        <v>28.77</v>
      </c>
      <c r="J814" s="101">
        <v>107.1</v>
      </c>
      <c r="K814" s="45">
        <v>111</v>
      </c>
      <c r="L814" s="45">
        <v>109.4</v>
      </c>
      <c r="M814" s="45">
        <v>107.2</v>
      </c>
      <c r="N814" s="67">
        <f>AVERAGE(J814:M814)</f>
        <v>108.675</v>
      </c>
      <c r="O814" s="41">
        <f t="shared" si="228"/>
        <v>22.222222222222221</v>
      </c>
      <c r="P814" s="41">
        <f t="shared" si="229"/>
        <v>42.777777777777779</v>
      </c>
    </row>
    <row r="815" spans="1:16" x14ac:dyDescent="0.2">
      <c r="B815" s="1">
        <v>0.65625</v>
      </c>
      <c r="C815" s="41">
        <v>72</v>
      </c>
      <c r="D815" s="41">
        <v>110</v>
      </c>
      <c r="E815" s="75">
        <v>0.48</v>
      </c>
      <c r="F815" s="66">
        <v>2</v>
      </c>
      <c r="G815" s="66" t="s">
        <v>129</v>
      </c>
      <c r="H815" s="97">
        <v>28.77</v>
      </c>
      <c r="J815" s="45">
        <v>108.3</v>
      </c>
      <c r="K815" s="45">
        <v>111.6</v>
      </c>
      <c r="L815" s="45">
        <v>110.1</v>
      </c>
      <c r="M815" s="45">
        <v>108</v>
      </c>
      <c r="N815" s="67">
        <f>AVERAGE(J815:M815)</f>
        <v>109.5</v>
      </c>
      <c r="O815" s="41">
        <f t="shared" si="228"/>
        <v>22.222222222222221</v>
      </c>
      <c r="P815" s="41">
        <f t="shared" si="229"/>
        <v>43.333333333333336</v>
      </c>
    </row>
    <row r="816" spans="1:16" x14ac:dyDescent="0.2">
      <c r="B816" s="1">
        <v>0.66666666666666596</v>
      </c>
      <c r="C816" s="41">
        <v>72</v>
      </c>
      <c r="D816" s="41">
        <v>108</v>
      </c>
      <c r="E816" s="75">
        <v>0.49</v>
      </c>
      <c r="F816" s="66">
        <v>3</v>
      </c>
      <c r="G816" s="66" t="s">
        <v>34</v>
      </c>
      <c r="H816" s="97">
        <v>28.78</v>
      </c>
      <c r="I816" s="66"/>
      <c r="J816" s="101">
        <v>106.5</v>
      </c>
      <c r="K816" s="45">
        <v>110.1</v>
      </c>
      <c r="L816" s="45">
        <v>108.9</v>
      </c>
      <c r="M816" s="45">
        <v>107.6</v>
      </c>
      <c r="N816" s="67">
        <f t="shared" ref="N816:N818" si="230">AVERAGE(J816:M816)</f>
        <v>108.27500000000001</v>
      </c>
      <c r="O816" s="41">
        <f t="shared" si="228"/>
        <v>22.222222222222221</v>
      </c>
      <c r="P816" s="41">
        <f t="shared" si="229"/>
        <v>42.222222222222221</v>
      </c>
    </row>
    <row r="817" spans="1:16" x14ac:dyDescent="0.2">
      <c r="B817" s="1">
        <v>0.67708333333333304</v>
      </c>
      <c r="C817" s="41">
        <v>72</v>
      </c>
      <c r="D817" s="41">
        <v>108</v>
      </c>
      <c r="E817" s="75">
        <v>0.49</v>
      </c>
      <c r="F817" s="66">
        <v>2</v>
      </c>
      <c r="G817" s="66" t="s">
        <v>202</v>
      </c>
      <c r="H817" s="97">
        <v>28.79</v>
      </c>
      <c r="J817" s="101">
        <v>106.3</v>
      </c>
      <c r="K817" s="45">
        <v>109.6</v>
      </c>
      <c r="L817" s="45">
        <v>108.5</v>
      </c>
      <c r="M817" s="45">
        <v>106.3</v>
      </c>
      <c r="N817" s="67">
        <f t="shared" si="230"/>
        <v>107.675</v>
      </c>
      <c r="O817" s="41">
        <f t="shared" ref="O817:O824" si="231">CONVERT(C817,"F","C")</f>
        <v>22.222222222222221</v>
      </c>
      <c r="P817" s="41">
        <f t="shared" ref="P817:P824" si="232">CONVERT(D817,"F","C")</f>
        <v>42.222222222222221</v>
      </c>
    </row>
    <row r="818" spans="1:16" x14ac:dyDescent="0.2">
      <c r="B818" s="1">
        <v>0.68055555555555558</v>
      </c>
      <c r="C818" s="41">
        <v>72</v>
      </c>
      <c r="D818" s="41">
        <v>105</v>
      </c>
      <c r="E818" s="75">
        <v>0.49</v>
      </c>
      <c r="F818" s="66">
        <v>3</v>
      </c>
      <c r="G818" s="66" t="s">
        <v>129</v>
      </c>
      <c r="H818" s="97">
        <v>28.79</v>
      </c>
      <c r="J818" s="101">
        <v>104.2</v>
      </c>
      <c r="K818" s="45">
        <v>107.8</v>
      </c>
      <c r="L818" s="45">
        <v>106.3</v>
      </c>
      <c r="M818" s="45">
        <v>103.3</v>
      </c>
      <c r="N818" s="67">
        <f t="shared" si="230"/>
        <v>105.4</v>
      </c>
      <c r="O818" s="41">
        <f t="shared" si="231"/>
        <v>22.222222222222221</v>
      </c>
      <c r="P818" s="41">
        <f t="shared" si="232"/>
        <v>40.555555555555557</v>
      </c>
    </row>
    <row r="819" spans="1:16" x14ac:dyDescent="0.2">
      <c r="N819" s="67"/>
      <c r="O819" s="41"/>
      <c r="P819" s="41"/>
    </row>
    <row r="820" spans="1:16" x14ac:dyDescent="0.2">
      <c r="A820" s="21">
        <v>46193</v>
      </c>
      <c r="B820" s="6" t="s">
        <v>2</v>
      </c>
      <c r="C820" s="6" t="s">
        <v>0</v>
      </c>
      <c r="D820" s="87" t="s">
        <v>1</v>
      </c>
      <c r="E820" s="100" t="s">
        <v>156</v>
      </c>
      <c r="F820" s="6" t="s">
        <v>32</v>
      </c>
      <c r="G820" s="6" t="s">
        <v>217</v>
      </c>
      <c r="H820" s="33" t="s">
        <v>157</v>
      </c>
      <c r="I820" s="44"/>
      <c r="J820" s="142" t="s">
        <v>568</v>
      </c>
      <c r="K820" s="142" t="s">
        <v>416</v>
      </c>
      <c r="L820" s="142" t="s">
        <v>444</v>
      </c>
      <c r="M820" s="142" t="s">
        <v>539</v>
      </c>
      <c r="N820" s="33" t="s">
        <v>368</v>
      </c>
      <c r="O820" s="142" t="s">
        <v>561</v>
      </c>
      <c r="P820" s="142" t="s">
        <v>562</v>
      </c>
    </row>
    <row r="821" spans="1:16" x14ac:dyDescent="0.2">
      <c r="B821" s="2">
        <v>0.36458333333333331</v>
      </c>
      <c r="C821" s="41">
        <v>62</v>
      </c>
      <c r="D821" s="41">
        <v>81.3</v>
      </c>
      <c r="E821" s="75">
        <v>0.77</v>
      </c>
      <c r="F821" s="66">
        <v>3</v>
      </c>
      <c r="G821" s="66" t="s">
        <v>180</v>
      </c>
      <c r="H821" s="97">
        <v>28.78</v>
      </c>
      <c r="J821" s="45">
        <v>80.959999999999994</v>
      </c>
      <c r="K821" s="45">
        <v>81.14</v>
      </c>
      <c r="L821" s="67">
        <v>82.58</v>
      </c>
      <c r="M821" s="67">
        <v>80.599999999999994</v>
      </c>
      <c r="N821" s="67">
        <f t="shared" ref="N821:N824" si="233">AVERAGE(J821:M821)</f>
        <v>81.319999999999993</v>
      </c>
      <c r="O821" s="41">
        <f t="shared" si="231"/>
        <v>16.666666666666668</v>
      </c>
      <c r="P821" s="41">
        <f t="shared" si="232"/>
        <v>27.388888888888886</v>
      </c>
    </row>
    <row r="822" spans="1:16" x14ac:dyDescent="0.2">
      <c r="B822" s="2">
        <v>0.375</v>
      </c>
      <c r="C822" s="41">
        <v>62</v>
      </c>
      <c r="D822" s="41">
        <v>83.4</v>
      </c>
      <c r="E822" s="75">
        <v>0.78</v>
      </c>
      <c r="F822" s="66">
        <v>1</v>
      </c>
      <c r="G822" s="66" t="s">
        <v>203</v>
      </c>
      <c r="H822" s="97">
        <v>28.78</v>
      </c>
      <c r="J822" s="45">
        <v>82.76</v>
      </c>
      <c r="K822" s="45">
        <v>83.66</v>
      </c>
      <c r="L822" s="67">
        <v>84.38</v>
      </c>
      <c r="M822" s="67">
        <v>82.94</v>
      </c>
      <c r="N822" s="67">
        <f t="shared" si="233"/>
        <v>83.435000000000002</v>
      </c>
      <c r="O822" s="41">
        <f t="shared" si="231"/>
        <v>16.666666666666668</v>
      </c>
      <c r="P822" s="41">
        <f t="shared" si="232"/>
        <v>28.555555555555557</v>
      </c>
    </row>
    <row r="823" spans="1:16" x14ac:dyDescent="0.2">
      <c r="B823" s="2">
        <v>0.38541666666666674</v>
      </c>
      <c r="C823" s="41">
        <v>62</v>
      </c>
      <c r="D823" s="41">
        <v>85.5</v>
      </c>
      <c r="E823" s="75">
        <v>0.76</v>
      </c>
      <c r="F823" s="66">
        <v>7</v>
      </c>
      <c r="G823" s="66" t="s">
        <v>71</v>
      </c>
      <c r="H823" s="97">
        <v>28.78</v>
      </c>
      <c r="J823" s="45">
        <v>84.7</v>
      </c>
      <c r="K823" s="45">
        <v>86.4</v>
      </c>
      <c r="L823" s="67">
        <v>86.5</v>
      </c>
      <c r="M823" s="67">
        <v>84.2</v>
      </c>
      <c r="N823" s="67">
        <f t="shared" si="233"/>
        <v>85.45</v>
      </c>
      <c r="O823" s="41">
        <f t="shared" si="231"/>
        <v>16.666666666666668</v>
      </c>
      <c r="P823" s="41">
        <f t="shared" si="232"/>
        <v>29.722222222222221</v>
      </c>
    </row>
    <row r="824" spans="1:16" x14ac:dyDescent="0.2">
      <c r="B824" s="2">
        <v>0.39583333333333343</v>
      </c>
      <c r="C824" s="41">
        <v>63</v>
      </c>
      <c r="D824" s="41">
        <v>88</v>
      </c>
      <c r="E824" s="75">
        <v>0.75</v>
      </c>
      <c r="F824" s="66">
        <v>3</v>
      </c>
      <c r="G824" s="66" t="s">
        <v>35</v>
      </c>
      <c r="H824" s="97">
        <v>28.78</v>
      </c>
      <c r="J824" s="45">
        <v>87.1</v>
      </c>
      <c r="K824" s="45">
        <v>88.9</v>
      </c>
      <c r="L824" s="67">
        <v>88.9</v>
      </c>
      <c r="M824" s="67">
        <v>86.2</v>
      </c>
      <c r="N824" s="67">
        <f t="shared" si="233"/>
        <v>87.774999999999991</v>
      </c>
      <c r="O824" s="41">
        <f t="shared" si="231"/>
        <v>17.222222222222221</v>
      </c>
      <c r="P824" s="41">
        <f t="shared" si="232"/>
        <v>31.111111111111111</v>
      </c>
    </row>
    <row r="825" spans="1:16" x14ac:dyDescent="0.2">
      <c r="B825" s="2">
        <v>0.40625</v>
      </c>
      <c r="C825" s="41">
        <v>64</v>
      </c>
      <c r="D825" s="41">
        <v>90.2</v>
      </c>
      <c r="E825" s="75">
        <v>0.73</v>
      </c>
      <c r="F825" s="66">
        <v>10</v>
      </c>
      <c r="G825" s="66" t="s">
        <v>35</v>
      </c>
      <c r="H825" s="97">
        <v>28.78</v>
      </c>
      <c r="J825" s="45">
        <v>89.78</v>
      </c>
      <c r="K825" s="45">
        <v>91.22</v>
      </c>
      <c r="L825" s="67">
        <v>90.86</v>
      </c>
      <c r="M825" s="67">
        <v>89.06</v>
      </c>
      <c r="N825" s="67">
        <f t="shared" ref="N825:N840" si="234">AVERAGE(J825:M825)</f>
        <v>90.23</v>
      </c>
      <c r="O825" s="41">
        <f t="shared" ref="O825:O840" si="235">CONVERT(C825,"F","C")</f>
        <v>17.777777777777779</v>
      </c>
      <c r="P825" s="41">
        <f t="shared" ref="P825:P840" si="236">CONVERT(D825,"F","C")</f>
        <v>32.333333333333336</v>
      </c>
    </row>
    <row r="826" spans="1:16" x14ac:dyDescent="0.2">
      <c r="B826" s="2">
        <v>0.4166666666666668</v>
      </c>
      <c r="C826" s="41">
        <v>64</v>
      </c>
      <c r="D826" s="41">
        <v>93</v>
      </c>
      <c r="E826" s="75">
        <v>0.71</v>
      </c>
      <c r="F826" s="66">
        <v>5</v>
      </c>
      <c r="G826" s="66" t="s">
        <v>202</v>
      </c>
      <c r="H826" s="97">
        <v>28.78</v>
      </c>
      <c r="J826" s="45">
        <v>93.2</v>
      </c>
      <c r="K826" s="45">
        <v>92.8</v>
      </c>
      <c r="L826" s="67">
        <v>91.8</v>
      </c>
      <c r="M826" s="67">
        <v>92.3</v>
      </c>
      <c r="N826" s="67">
        <f t="shared" si="234"/>
        <v>92.525000000000006</v>
      </c>
      <c r="O826" s="41">
        <f t="shared" si="235"/>
        <v>17.777777777777779</v>
      </c>
      <c r="P826" s="41">
        <f t="shared" si="236"/>
        <v>33.888888888888886</v>
      </c>
    </row>
    <row r="827" spans="1:16" x14ac:dyDescent="0.2">
      <c r="B827" s="2">
        <v>0.42708333333333354</v>
      </c>
      <c r="C827" s="41">
        <v>64</v>
      </c>
      <c r="D827" s="41">
        <v>94</v>
      </c>
      <c r="E827" s="75">
        <v>0.7</v>
      </c>
      <c r="F827" s="66">
        <v>3</v>
      </c>
      <c r="G827" s="66" t="s">
        <v>129</v>
      </c>
      <c r="H827" s="97">
        <v>28.78</v>
      </c>
      <c r="J827" s="45">
        <v>93.7</v>
      </c>
      <c r="K827" s="45">
        <v>95.4</v>
      </c>
      <c r="L827" s="67">
        <v>94.8</v>
      </c>
      <c r="M827" s="67">
        <v>92.8</v>
      </c>
      <c r="N827" s="67">
        <f>AVERAGE(J827:M827)</f>
        <v>94.175000000000011</v>
      </c>
      <c r="O827" s="41">
        <f t="shared" si="235"/>
        <v>17.777777777777779</v>
      </c>
      <c r="P827" s="41">
        <f t="shared" si="236"/>
        <v>34.444444444444443</v>
      </c>
    </row>
    <row r="828" spans="1:16" x14ac:dyDescent="0.2">
      <c r="B828" s="2">
        <v>0.4375</v>
      </c>
      <c r="C828" s="41">
        <v>65</v>
      </c>
      <c r="D828" s="41">
        <v>96</v>
      </c>
      <c r="E828" s="75">
        <v>0.68</v>
      </c>
      <c r="F828" s="66">
        <v>5</v>
      </c>
      <c r="G828" s="66" t="s">
        <v>202</v>
      </c>
      <c r="H828" s="97">
        <v>28.78</v>
      </c>
      <c r="J828" s="101">
        <v>96.1</v>
      </c>
      <c r="K828" s="45">
        <v>97.9</v>
      </c>
      <c r="L828" s="45">
        <v>96.3</v>
      </c>
      <c r="M828" s="45">
        <v>94.8</v>
      </c>
      <c r="N828" s="67">
        <f>AVERAGE(J828:M828)</f>
        <v>96.275000000000006</v>
      </c>
      <c r="O828" s="41">
        <f t="shared" si="235"/>
        <v>18.333333333333332</v>
      </c>
      <c r="P828" s="41">
        <f t="shared" si="236"/>
        <v>35.555555555555557</v>
      </c>
    </row>
    <row r="829" spans="1:16" x14ac:dyDescent="0.2">
      <c r="B829" s="2">
        <v>0.44791666666666691</v>
      </c>
      <c r="C829" s="41">
        <v>66</v>
      </c>
      <c r="D829" s="41">
        <v>98</v>
      </c>
      <c r="E829" s="75">
        <v>0.66</v>
      </c>
      <c r="F829" s="66">
        <v>3</v>
      </c>
      <c r="G829" s="66" t="s">
        <v>202</v>
      </c>
      <c r="H829" s="97">
        <v>28.78</v>
      </c>
      <c r="J829" s="45">
        <v>98.4</v>
      </c>
      <c r="K829" s="45">
        <v>100</v>
      </c>
      <c r="L829" s="45">
        <v>98.2</v>
      </c>
      <c r="M829" s="45">
        <v>95.5</v>
      </c>
      <c r="N829" s="67">
        <f>AVERAGE(J829:M829)</f>
        <v>98.025000000000006</v>
      </c>
      <c r="O829" s="41">
        <f t="shared" si="235"/>
        <v>18.888888888888889</v>
      </c>
      <c r="P829" s="41">
        <f t="shared" si="236"/>
        <v>36.666666666666664</v>
      </c>
    </row>
    <row r="830" spans="1:16" x14ac:dyDescent="0.2">
      <c r="B830" s="2">
        <v>0.45833333333333359</v>
      </c>
      <c r="C830" s="41">
        <v>66</v>
      </c>
      <c r="D830" s="41">
        <v>100</v>
      </c>
      <c r="E830" s="75">
        <v>0.66</v>
      </c>
      <c r="F830" s="66">
        <v>2</v>
      </c>
      <c r="G830" s="66" t="s">
        <v>202</v>
      </c>
      <c r="H830" s="97">
        <v>28.78</v>
      </c>
      <c r="I830" s="66"/>
      <c r="J830" s="101">
        <v>99.9</v>
      </c>
      <c r="K830" s="45">
        <v>102.2</v>
      </c>
      <c r="L830" s="45">
        <v>100.2</v>
      </c>
      <c r="M830" s="45">
        <v>97.5</v>
      </c>
      <c r="N830" s="67">
        <f t="shared" si="234"/>
        <v>99.95</v>
      </c>
      <c r="O830" s="41">
        <f t="shared" si="235"/>
        <v>18.888888888888889</v>
      </c>
      <c r="P830" s="41">
        <f t="shared" si="236"/>
        <v>37.777777777777779</v>
      </c>
    </row>
    <row r="831" spans="1:16" x14ac:dyDescent="0.2">
      <c r="B831" s="1">
        <v>0.46875</v>
      </c>
      <c r="C831" s="41">
        <v>67</v>
      </c>
      <c r="D831" s="41">
        <v>102</v>
      </c>
      <c r="E831" s="75">
        <v>0.63</v>
      </c>
      <c r="F831" s="66">
        <v>14</v>
      </c>
      <c r="G831" s="66" t="s">
        <v>35</v>
      </c>
      <c r="H831" s="97">
        <v>28.79</v>
      </c>
      <c r="J831" s="101">
        <v>102</v>
      </c>
      <c r="K831" s="45">
        <v>104</v>
      </c>
      <c r="L831" s="45">
        <v>101.7</v>
      </c>
      <c r="M831" s="45">
        <v>100.9</v>
      </c>
      <c r="N831" s="67">
        <f t="shared" si="234"/>
        <v>102.15</v>
      </c>
      <c r="O831" s="41">
        <f t="shared" si="235"/>
        <v>19.444444444444443</v>
      </c>
      <c r="P831" s="41">
        <f t="shared" si="236"/>
        <v>38.888888888888886</v>
      </c>
    </row>
    <row r="832" spans="1:16" x14ac:dyDescent="0.2">
      <c r="B832" s="1">
        <v>0.47916666666666669</v>
      </c>
      <c r="C832" s="41">
        <v>67</v>
      </c>
      <c r="D832" s="41">
        <v>104</v>
      </c>
      <c r="E832" s="75">
        <v>0.63</v>
      </c>
      <c r="F832" s="66">
        <v>2</v>
      </c>
      <c r="G832" s="66" t="s">
        <v>202</v>
      </c>
      <c r="H832" s="97">
        <v>28.78</v>
      </c>
      <c r="J832" s="101">
        <v>103.5</v>
      </c>
      <c r="K832" s="45">
        <v>105.6</v>
      </c>
      <c r="L832" s="45">
        <v>103.5</v>
      </c>
      <c r="M832" s="45">
        <v>102.7</v>
      </c>
      <c r="N832" s="67">
        <f t="shared" si="234"/>
        <v>103.825</v>
      </c>
      <c r="O832" s="41">
        <f t="shared" si="235"/>
        <v>19.444444444444443</v>
      </c>
      <c r="P832" s="41">
        <f t="shared" si="236"/>
        <v>40</v>
      </c>
    </row>
    <row r="833" spans="1:16" x14ac:dyDescent="0.2">
      <c r="B833" s="1">
        <v>0.48958333333333331</v>
      </c>
      <c r="C833" s="41">
        <v>67</v>
      </c>
      <c r="D833" s="41">
        <v>105</v>
      </c>
      <c r="E833" s="75">
        <v>0.63</v>
      </c>
      <c r="F833" s="66">
        <v>4</v>
      </c>
      <c r="G833" s="66" t="s">
        <v>202</v>
      </c>
      <c r="H833" s="97">
        <v>28.78</v>
      </c>
      <c r="J833" s="101">
        <v>104.7</v>
      </c>
      <c r="K833" s="45">
        <v>107.6</v>
      </c>
      <c r="L833" s="45">
        <v>105.3</v>
      </c>
      <c r="M833" s="45">
        <v>104.2</v>
      </c>
      <c r="N833" s="67">
        <f t="shared" si="234"/>
        <v>105.45</v>
      </c>
      <c r="O833" s="41">
        <f t="shared" si="235"/>
        <v>19.444444444444443</v>
      </c>
      <c r="P833" s="41">
        <f t="shared" si="236"/>
        <v>40.555555555555557</v>
      </c>
    </row>
    <row r="834" spans="1:16" x14ac:dyDescent="0.2">
      <c r="B834" s="1">
        <v>0.5</v>
      </c>
      <c r="C834" s="41">
        <v>68</v>
      </c>
      <c r="D834" s="41">
        <v>107</v>
      </c>
      <c r="E834" s="75">
        <v>0.61</v>
      </c>
      <c r="F834" s="41">
        <v>8</v>
      </c>
      <c r="G834" s="66" t="s">
        <v>180</v>
      </c>
      <c r="H834" s="72">
        <v>28.78</v>
      </c>
      <c r="J834" s="45">
        <v>107.2</v>
      </c>
      <c r="K834" s="45">
        <v>109.2</v>
      </c>
      <c r="L834" s="45">
        <v>107.1</v>
      </c>
      <c r="M834" s="45">
        <v>104.7</v>
      </c>
      <c r="N834" s="67">
        <f t="shared" si="234"/>
        <v>107.05</v>
      </c>
      <c r="O834" s="41">
        <f t="shared" si="235"/>
        <v>20</v>
      </c>
      <c r="P834" s="41">
        <f t="shared" si="236"/>
        <v>41.666666666666664</v>
      </c>
    </row>
    <row r="835" spans="1:16" x14ac:dyDescent="0.2">
      <c r="B835" s="1">
        <v>0.51041666666666663</v>
      </c>
      <c r="C835" s="41">
        <v>68</v>
      </c>
      <c r="D835" s="41">
        <v>108</v>
      </c>
      <c r="E835" s="75">
        <v>0.62</v>
      </c>
      <c r="F835" s="41">
        <v>11</v>
      </c>
      <c r="G835" s="66" t="s">
        <v>71</v>
      </c>
      <c r="H835" s="72">
        <v>28.79</v>
      </c>
      <c r="I835" s="26"/>
      <c r="J835" s="45">
        <v>108</v>
      </c>
      <c r="K835" s="45">
        <v>110.8</v>
      </c>
      <c r="L835" s="45">
        <v>109.2</v>
      </c>
      <c r="M835" s="45">
        <v>105.4</v>
      </c>
      <c r="N835" s="67">
        <f t="shared" si="234"/>
        <v>108.35</v>
      </c>
      <c r="O835" s="41">
        <f t="shared" si="235"/>
        <v>20</v>
      </c>
      <c r="P835" s="41">
        <f t="shared" si="236"/>
        <v>42.222222222222221</v>
      </c>
    </row>
    <row r="836" spans="1:16" x14ac:dyDescent="0.2">
      <c r="B836" s="1">
        <v>0.51736111111111116</v>
      </c>
      <c r="C836" s="41">
        <v>68</v>
      </c>
      <c r="D836" s="41">
        <v>109</v>
      </c>
      <c r="E836" s="75">
        <v>0.62</v>
      </c>
      <c r="F836" s="66">
        <v>4</v>
      </c>
      <c r="G836" s="66" t="s">
        <v>201</v>
      </c>
      <c r="H836" s="72">
        <v>28.78</v>
      </c>
      <c r="J836" s="45">
        <v>108.9</v>
      </c>
      <c r="K836" s="45">
        <v>111.9</v>
      </c>
      <c r="L836" s="45">
        <v>108</v>
      </c>
      <c r="M836" s="45">
        <v>106.5</v>
      </c>
      <c r="N836" s="67">
        <f t="shared" si="234"/>
        <v>108.825</v>
      </c>
      <c r="O836" s="41">
        <f t="shared" si="235"/>
        <v>20</v>
      </c>
      <c r="P836" s="41">
        <f t="shared" si="236"/>
        <v>42.777777777777779</v>
      </c>
    </row>
    <row r="837" spans="1:16" x14ac:dyDescent="0.2">
      <c r="B837" s="1">
        <v>0.53125</v>
      </c>
      <c r="C837" s="41">
        <v>68</v>
      </c>
      <c r="D837" s="41">
        <v>110.2</v>
      </c>
      <c r="E837" s="75">
        <v>0.63</v>
      </c>
      <c r="F837" s="41">
        <v>8</v>
      </c>
      <c r="G837" s="66" t="s">
        <v>35</v>
      </c>
      <c r="H837" s="72">
        <v>28.78</v>
      </c>
      <c r="I837" s="26"/>
      <c r="J837" s="67">
        <v>109.76</v>
      </c>
      <c r="K837" s="45">
        <v>111.02</v>
      </c>
      <c r="L837" s="45">
        <v>109.76</v>
      </c>
      <c r="M837" s="45">
        <v>110.12</v>
      </c>
      <c r="N837" s="67">
        <f t="shared" si="234"/>
        <v>110.16500000000001</v>
      </c>
      <c r="O837" s="41">
        <f t="shared" si="235"/>
        <v>20</v>
      </c>
      <c r="P837" s="41">
        <f t="shared" si="236"/>
        <v>43.444444444444443</v>
      </c>
    </row>
    <row r="838" spans="1:16" x14ac:dyDescent="0.2">
      <c r="B838" s="1">
        <v>0.54166666666666696</v>
      </c>
      <c r="C838" s="41">
        <v>69</v>
      </c>
      <c r="D838" s="41">
        <v>112</v>
      </c>
      <c r="E838" s="75">
        <v>0.6</v>
      </c>
      <c r="F838" s="41">
        <v>2</v>
      </c>
      <c r="G838" s="66" t="s">
        <v>34</v>
      </c>
      <c r="H838" s="72">
        <v>28.78</v>
      </c>
      <c r="J838" s="45">
        <v>111.6</v>
      </c>
      <c r="K838" s="45">
        <v>113</v>
      </c>
      <c r="L838" s="45">
        <v>113</v>
      </c>
      <c r="M838" s="45">
        <v>110.5</v>
      </c>
      <c r="N838" s="67">
        <f t="shared" si="234"/>
        <v>112.02500000000001</v>
      </c>
      <c r="O838" s="41">
        <f t="shared" si="235"/>
        <v>20.555555555555554</v>
      </c>
      <c r="P838" s="41">
        <f t="shared" si="236"/>
        <v>44.444444444444443</v>
      </c>
    </row>
    <row r="839" spans="1:16" x14ac:dyDescent="0.2">
      <c r="B839" s="1">
        <v>0.55208333333333404</v>
      </c>
      <c r="C839" s="41">
        <v>69</v>
      </c>
      <c r="D839" s="41">
        <v>112</v>
      </c>
      <c r="E839" s="75">
        <v>0.59</v>
      </c>
      <c r="F839" s="68">
        <v>9</v>
      </c>
      <c r="G839" s="66" t="s">
        <v>34</v>
      </c>
      <c r="H839" s="72">
        <v>28.78</v>
      </c>
      <c r="I839" s="26"/>
      <c r="J839" s="67">
        <v>111.4</v>
      </c>
      <c r="K839" s="45">
        <v>113.7</v>
      </c>
      <c r="L839" s="45">
        <v>113</v>
      </c>
      <c r="M839" s="45">
        <v>111</v>
      </c>
      <c r="N839" s="67">
        <f t="shared" si="234"/>
        <v>112.27500000000001</v>
      </c>
      <c r="O839" s="41">
        <f t="shared" si="235"/>
        <v>20.555555555555554</v>
      </c>
      <c r="P839" s="41">
        <f t="shared" si="236"/>
        <v>44.444444444444443</v>
      </c>
    </row>
    <row r="840" spans="1:16" x14ac:dyDescent="0.2">
      <c r="B840" s="1">
        <v>0.5625</v>
      </c>
      <c r="C840" s="41">
        <v>69</v>
      </c>
      <c r="D840" s="41">
        <v>113</v>
      </c>
      <c r="E840" s="75">
        <v>0.61</v>
      </c>
      <c r="F840" s="68">
        <v>5</v>
      </c>
      <c r="G840" s="66" t="s">
        <v>35</v>
      </c>
      <c r="H840" s="72">
        <v>28.78</v>
      </c>
      <c r="J840" s="67">
        <v>111.9</v>
      </c>
      <c r="K840" s="45">
        <v>114.8</v>
      </c>
      <c r="L840" s="45">
        <v>113.7</v>
      </c>
      <c r="M840" s="45">
        <v>111.4</v>
      </c>
      <c r="N840" s="67">
        <f t="shared" si="234"/>
        <v>112.94999999999999</v>
      </c>
      <c r="O840" s="41">
        <f t="shared" si="235"/>
        <v>20.555555555555554</v>
      </c>
      <c r="P840" s="41">
        <f t="shared" si="236"/>
        <v>45</v>
      </c>
    </row>
    <row r="841" spans="1:16" x14ac:dyDescent="0.2">
      <c r="B841" s="1">
        <v>0.57291666666666696</v>
      </c>
      <c r="C841" s="41">
        <v>70</v>
      </c>
      <c r="D841" s="41">
        <v>115</v>
      </c>
      <c r="E841" s="75">
        <v>0.59</v>
      </c>
      <c r="F841" s="68">
        <v>8</v>
      </c>
      <c r="G841" s="66" t="s">
        <v>203</v>
      </c>
      <c r="H841" s="72">
        <v>28.78</v>
      </c>
      <c r="I841" s="26"/>
      <c r="J841" s="67">
        <v>112.6</v>
      </c>
      <c r="K841" s="45">
        <v>115.9</v>
      </c>
      <c r="L841" s="45">
        <v>115.5</v>
      </c>
      <c r="M841" s="45">
        <v>113.9</v>
      </c>
      <c r="N841" s="67">
        <f t="shared" ref="N841:N844" si="237">AVERAGE(J841:M841)</f>
        <v>114.47499999999999</v>
      </c>
      <c r="O841" s="41">
        <f t="shared" ref="O841:O844" si="238">CONVERT(C841,"F","C")</f>
        <v>21.111111111111111</v>
      </c>
      <c r="P841" s="41">
        <f t="shared" ref="P841:P844" si="239">CONVERT(D841,"F","C")</f>
        <v>46.111111111111107</v>
      </c>
    </row>
    <row r="842" spans="1:16" x14ac:dyDescent="0.2">
      <c r="B842" s="1">
        <v>0.58333333333333404</v>
      </c>
      <c r="C842" s="41">
        <v>69</v>
      </c>
      <c r="D842" s="41">
        <v>115</v>
      </c>
      <c r="E842" s="75">
        <v>0.6</v>
      </c>
      <c r="F842" s="68">
        <v>6</v>
      </c>
      <c r="G842" s="66" t="s">
        <v>35</v>
      </c>
      <c r="H842" s="72">
        <v>28.78</v>
      </c>
      <c r="I842" s="26"/>
      <c r="J842" s="67">
        <v>112.3</v>
      </c>
      <c r="K842" s="45">
        <v>115.7</v>
      </c>
      <c r="L842" s="45">
        <v>115.5</v>
      </c>
      <c r="M842" s="45">
        <v>114.4</v>
      </c>
      <c r="N842" s="67">
        <f t="shared" si="237"/>
        <v>114.47499999999999</v>
      </c>
      <c r="O842" s="41">
        <f t="shared" si="238"/>
        <v>20.555555555555554</v>
      </c>
      <c r="P842" s="41">
        <f t="shared" si="239"/>
        <v>46.111111111111107</v>
      </c>
    </row>
    <row r="843" spans="1:16" x14ac:dyDescent="0.2">
      <c r="B843" s="1">
        <v>0.593750000000001</v>
      </c>
      <c r="C843" s="41">
        <v>69</v>
      </c>
      <c r="D843" s="41">
        <v>115</v>
      </c>
      <c r="E843" s="75">
        <v>0.63</v>
      </c>
      <c r="F843" s="68">
        <v>7</v>
      </c>
      <c r="G843" s="66" t="s">
        <v>202</v>
      </c>
      <c r="H843" s="72">
        <v>28.78</v>
      </c>
      <c r="J843" s="67">
        <v>112.6</v>
      </c>
      <c r="K843" s="45">
        <v>115.78</v>
      </c>
      <c r="L843" s="45">
        <v>115.7</v>
      </c>
      <c r="M843" s="45">
        <v>115.7</v>
      </c>
      <c r="N843" s="67">
        <f t="shared" si="237"/>
        <v>114.94499999999999</v>
      </c>
      <c r="O843" s="41">
        <f t="shared" si="238"/>
        <v>20.555555555555554</v>
      </c>
      <c r="P843" s="41">
        <f t="shared" si="239"/>
        <v>46.111111111111107</v>
      </c>
    </row>
    <row r="844" spans="1:16" x14ac:dyDescent="0.2">
      <c r="B844" s="1">
        <v>0.6020833333333333</v>
      </c>
      <c r="C844" s="3">
        <v>69</v>
      </c>
      <c r="D844" s="41">
        <v>114</v>
      </c>
      <c r="E844" s="75">
        <v>0.61</v>
      </c>
      <c r="F844" s="68">
        <v>8</v>
      </c>
      <c r="G844" s="66" t="s">
        <v>35</v>
      </c>
      <c r="H844" s="72">
        <v>28.78</v>
      </c>
      <c r="I844" s="45"/>
      <c r="J844" s="45">
        <v>112.8</v>
      </c>
      <c r="K844" s="45">
        <v>114.8</v>
      </c>
      <c r="L844" s="45">
        <v>115.5</v>
      </c>
      <c r="M844" s="45">
        <v>113.9</v>
      </c>
      <c r="N844" s="67">
        <f t="shared" si="237"/>
        <v>114.25</v>
      </c>
      <c r="O844" s="41">
        <f t="shared" si="238"/>
        <v>20.555555555555554</v>
      </c>
      <c r="P844" s="41">
        <f t="shared" si="239"/>
        <v>45.555555555555557</v>
      </c>
    </row>
    <row r="845" spans="1:16" x14ac:dyDescent="0.2">
      <c r="N845" s="67"/>
      <c r="O845" s="41"/>
      <c r="P845" s="41"/>
    </row>
    <row r="846" spans="1:16" x14ac:dyDescent="0.2">
      <c r="A846" s="21">
        <v>46194</v>
      </c>
      <c r="B846" s="6" t="s">
        <v>2</v>
      </c>
      <c r="C846" s="6" t="s">
        <v>0</v>
      </c>
      <c r="D846" s="87" t="s">
        <v>1</v>
      </c>
      <c r="E846" s="100" t="s">
        <v>156</v>
      </c>
      <c r="F846" s="6" t="s">
        <v>32</v>
      </c>
      <c r="G846" s="6" t="s">
        <v>217</v>
      </c>
      <c r="H846" s="33" t="s">
        <v>157</v>
      </c>
      <c r="I846" s="44"/>
      <c r="J846" s="142" t="s">
        <v>568</v>
      </c>
      <c r="K846" s="142" t="s">
        <v>416</v>
      </c>
      <c r="L846" s="142" t="s">
        <v>444</v>
      </c>
      <c r="M846" s="142" t="s">
        <v>539</v>
      </c>
      <c r="N846" s="33" t="s">
        <v>368</v>
      </c>
      <c r="O846" s="142" t="s">
        <v>561</v>
      </c>
      <c r="P846" s="142" t="s">
        <v>562</v>
      </c>
    </row>
    <row r="847" spans="1:16" x14ac:dyDescent="0.2">
      <c r="B847" s="2">
        <v>0.40625</v>
      </c>
      <c r="C847" s="41">
        <v>69</v>
      </c>
      <c r="D847" s="41">
        <v>94</v>
      </c>
      <c r="E847" s="75">
        <v>0.6</v>
      </c>
      <c r="F847" s="66">
        <v>6</v>
      </c>
      <c r="G847" s="66" t="s">
        <v>201</v>
      </c>
      <c r="H847" s="97">
        <v>28.8</v>
      </c>
      <c r="J847" s="45">
        <v>93.7</v>
      </c>
      <c r="K847" s="45">
        <v>93.4</v>
      </c>
      <c r="L847" s="67">
        <v>94.3</v>
      </c>
      <c r="M847" s="67">
        <v>92.8</v>
      </c>
      <c r="N847" s="67">
        <f t="shared" ref="N847:N854" si="240">AVERAGE(J847:M847)</f>
        <v>93.550000000000011</v>
      </c>
      <c r="O847" s="41">
        <f t="shared" ref="O847:O854" si="241">CONVERT(C847,"F","C")</f>
        <v>20.555555555555554</v>
      </c>
      <c r="P847" s="41">
        <f t="shared" ref="P847:P854" si="242">CONVERT(D847,"F","C")</f>
        <v>34.444444444444443</v>
      </c>
    </row>
    <row r="848" spans="1:16" x14ac:dyDescent="0.2">
      <c r="B848" s="2">
        <v>0.4166666666666668</v>
      </c>
      <c r="C848" s="41">
        <v>70</v>
      </c>
      <c r="D848" s="41">
        <v>97</v>
      </c>
      <c r="E848" s="75">
        <v>0.56999999999999995</v>
      </c>
      <c r="F848" s="66">
        <v>4</v>
      </c>
      <c r="G848" s="66" t="s">
        <v>201</v>
      </c>
      <c r="H848" s="97">
        <v>28.81</v>
      </c>
      <c r="J848" s="45">
        <v>97.2</v>
      </c>
      <c r="K848" s="45">
        <v>96.8</v>
      </c>
      <c r="L848" s="67">
        <v>97.7</v>
      </c>
      <c r="M848" s="67">
        <v>96.4</v>
      </c>
      <c r="N848" s="67">
        <f t="shared" si="240"/>
        <v>97.025000000000006</v>
      </c>
      <c r="O848" s="41">
        <f t="shared" si="241"/>
        <v>21.111111111111111</v>
      </c>
      <c r="P848" s="41">
        <f t="shared" si="242"/>
        <v>36.111111111111107</v>
      </c>
    </row>
    <row r="849" spans="2:16" x14ac:dyDescent="0.2">
      <c r="B849" s="2">
        <v>0.42708333333333354</v>
      </c>
      <c r="C849" s="41">
        <v>70</v>
      </c>
      <c r="D849" s="41">
        <v>96</v>
      </c>
      <c r="E849" s="75">
        <v>0.6</v>
      </c>
      <c r="F849" s="66">
        <v>2</v>
      </c>
      <c r="G849" s="66" t="s">
        <v>43</v>
      </c>
      <c r="H849" s="97">
        <v>28.8</v>
      </c>
      <c r="J849" s="45">
        <v>96.8</v>
      </c>
      <c r="K849" s="45">
        <v>96.1</v>
      </c>
      <c r="L849" s="67">
        <v>96.8</v>
      </c>
      <c r="M849" s="67">
        <v>93.9</v>
      </c>
      <c r="N849" s="67">
        <f t="shared" si="240"/>
        <v>95.9</v>
      </c>
      <c r="O849" s="41">
        <f t="shared" si="241"/>
        <v>21.111111111111111</v>
      </c>
      <c r="P849" s="41">
        <f t="shared" si="242"/>
        <v>35.555555555555557</v>
      </c>
    </row>
    <row r="850" spans="2:16" x14ac:dyDescent="0.2">
      <c r="B850" s="2">
        <v>0.4375</v>
      </c>
      <c r="C850" s="41">
        <v>71</v>
      </c>
      <c r="D850" s="41">
        <v>97</v>
      </c>
      <c r="E850" s="75">
        <v>0.57999999999999996</v>
      </c>
      <c r="F850" s="66">
        <v>4</v>
      </c>
      <c r="G850" s="66" t="s">
        <v>201</v>
      </c>
      <c r="H850" s="97">
        <v>28.79</v>
      </c>
      <c r="J850" s="45">
        <v>98.1</v>
      </c>
      <c r="K850" s="45">
        <v>97.2</v>
      </c>
      <c r="L850" s="67">
        <v>97</v>
      </c>
      <c r="M850" s="67">
        <v>94.6</v>
      </c>
      <c r="N850" s="67">
        <f t="shared" si="240"/>
        <v>96.724999999999994</v>
      </c>
      <c r="O850" s="41">
        <f t="shared" si="241"/>
        <v>21.666666666666668</v>
      </c>
      <c r="P850" s="41">
        <f t="shared" si="242"/>
        <v>36.111111111111107</v>
      </c>
    </row>
    <row r="851" spans="2:16" x14ac:dyDescent="0.2">
      <c r="B851" s="2">
        <v>0.44097222222222221</v>
      </c>
      <c r="C851" s="41">
        <v>71</v>
      </c>
      <c r="D851" s="41">
        <v>98</v>
      </c>
      <c r="E851" s="75">
        <v>0.57999999999999996</v>
      </c>
      <c r="F851" s="66">
        <v>4</v>
      </c>
      <c r="G851" s="66" t="s">
        <v>130</v>
      </c>
      <c r="H851" s="97">
        <v>28.79</v>
      </c>
      <c r="J851" s="45">
        <v>99.3</v>
      </c>
      <c r="K851" s="45">
        <v>98.1</v>
      </c>
      <c r="L851" s="67">
        <v>98.2</v>
      </c>
      <c r="M851" s="67">
        <v>96.1</v>
      </c>
      <c r="N851" s="67">
        <f t="shared" ref="N851" si="243">AVERAGE(J851:M851)</f>
        <v>97.924999999999983</v>
      </c>
      <c r="O851" s="41">
        <f t="shared" si="241"/>
        <v>21.666666666666668</v>
      </c>
      <c r="P851" s="41">
        <f t="shared" si="242"/>
        <v>36.666666666666664</v>
      </c>
    </row>
    <row r="852" spans="2:16" x14ac:dyDescent="0.2">
      <c r="B852" s="2">
        <v>0.44791666666666691</v>
      </c>
      <c r="C852" s="41">
        <v>70</v>
      </c>
      <c r="D852" s="41">
        <v>99</v>
      </c>
      <c r="E852" s="75">
        <v>0.6</v>
      </c>
      <c r="F852" s="66">
        <v>6</v>
      </c>
      <c r="G852" s="66" t="s">
        <v>130</v>
      </c>
      <c r="H852" s="97">
        <v>28.79</v>
      </c>
      <c r="J852" s="45">
        <v>99.9</v>
      </c>
      <c r="K852" s="45">
        <v>99</v>
      </c>
      <c r="L852" s="67">
        <v>99.1</v>
      </c>
      <c r="M852" s="67">
        <v>97.5</v>
      </c>
      <c r="N852" s="67">
        <f t="shared" si="240"/>
        <v>98.875</v>
      </c>
      <c r="O852" s="41">
        <f t="shared" si="241"/>
        <v>21.111111111111111</v>
      </c>
      <c r="P852" s="41">
        <f t="shared" si="242"/>
        <v>37.222222222222221</v>
      </c>
    </row>
    <row r="853" spans="2:16" x14ac:dyDescent="0.2">
      <c r="B853" s="2">
        <v>0.45833333333333359</v>
      </c>
      <c r="C853" s="41">
        <v>70</v>
      </c>
      <c r="D853" s="41">
        <v>100</v>
      </c>
      <c r="E853" s="75">
        <v>0.6</v>
      </c>
      <c r="F853" s="66">
        <v>1</v>
      </c>
      <c r="G853" s="66" t="s">
        <v>143</v>
      </c>
      <c r="H853" s="97">
        <v>28.79</v>
      </c>
      <c r="J853" s="45">
        <v>100.2</v>
      </c>
      <c r="K853" s="45">
        <v>99.3</v>
      </c>
      <c r="L853" s="67">
        <v>99.7</v>
      </c>
      <c r="M853" s="67">
        <v>99</v>
      </c>
      <c r="N853" s="67">
        <f t="shared" si="240"/>
        <v>99.55</v>
      </c>
      <c r="O853" s="41">
        <f t="shared" si="241"/>
        <v>21.111111111111111</v>
      </c>
      <c r="P853" s="41">
        <f t="shared" si="242"/>
        <v>37.777777777777779</v>
      </c>
    </row>
    <row r="854" spans="2:16" x14ac:dyDescent="0.2">
      <c r="B854" s="1">
        <v>0.46875</v>
      </c>
      <c r="C854" s="41">
        <v>71</v>
      </c>
      <c r="D854" s="41">
        <v>100</v>
      </c>
      <c r="E854" s="75">
        <v>0.57999999999999996</v>
      </c>
      <c r="F854" s="66">
        <v>3</v>
      </c>
      <c r="G854" s="66" t="s">
        <v>143</v>
      </c>
      <c r="H854" s="97">
        <v>28.8</v>
      </c>
      <c r="J854" s="101">
        <v>100.6</v>
      </c>
      <c r="K854" s="45">
        <v>99.9</v>
      </c>
      <c r="L854" s="45">
        <v>100.8</v>
      </c>
      <c r="M854" s="45">
        <v>99</v>
      </c>
      <c r="N854" s="67">
        <f t="shared" si="240"/>
        <v>100.075</v>
      </c>
      <c r="O854" s="41">
        <f t="shared" si="241"/>
        <v>21.666666666666668</v>
      </c>
      <c r="P854" s="41">
        <f t="shared" si="242"/>
        <v>37.777777777777779</v>
      </c>
    </row>
    <row r="855" spans="2:16" x14ac:dyDescent="0.2">
      <c r="B855" s="1">
        <v>0.47916666666666669</v>
      </c>
      <c r="C855" s="41">
        <v>71</v>
      </c>
      <c r="D855" s="41">
        <v>100</v>
      </c>
      <c r="E855" s="75">
        <v>0.56999999999999995</v>
      </c>
      <c r="F855" s="66">
        <v>7</v>
      </c>
      <c r="G855" s="66" t="s">
        <v>130</v>
      </c>
      <c r="H855" s="97">
        <v>28.8</v>
      </c>
      <c r="J855" s="45">
        <v>100.4</v>
      </c>
      <c r="K855" s="45">
        <v>99.7</v>
      </c>
      <c r="L855" s="45">
        <v>100.2</v>
      </c>
      <c r="M855" s="45">
        <v>98.4</v>
      </c>
      <c r="N855" s="67">
        <f t="shared" ref="N855:N869" si="244">AVERAGE(J855:M855)</f>
        <v>99.675000000000011</v>
      </c>
      <c r="O855" s="41">
        <f t="shared" ref="O855:O869" si="245">CONVERT(C855,"F","C")</f>
        <v>21.666666666666668</v>
      </c>
      <c r="P855" s="41">
        <f t="shared" ref="P855:P869" si="246">CONVERT(D855,"F","C")</f>
        <v>37.777777777777779</v>
      </c>
    </row>
    <row r="856" spans="2:16" x14ac:dyDescent="0.2">
      <c r="B856" s="1">
        <v>0.48958333333333331</v>
      </c>
      <c r="C856" s="41">
        <v>70</v>
      </c>
      <c r="D856" s="41">
        <v>99</v>
      </c>
      <c r="E856" s="75">
        <v>0.59</v>
      </c>
      <c r="F856" s="66">
        <v>5</v>
      </c>
      <c r="G856" s="66" t="s">
        <v>130</v>
      </c>
      <c r="H856" s="97">
        <v>28.8</v>
      </c>
      <c r="I856" s="66"/>
      <c r="J856" s="101">
        <v>99.9</v>
      </c>
      <c r="K856" s="45">
        <v>99</v>
      </c>
      <c r="L856" s="45">
        <v>100.2</v>
      </c>
      <c r="M856" s="45">
        <v>98.1</v>
      </c>
      <c r="N856" s="67">
        <f t="shared" si="244"/>
        <v>99.300000000000011</v>
      </c>
      <c r="O856" s="41">
        <f t="shared" si="245"/>
        <v>21.111111111111111</v>
      </c>
      <c r="P856" s="41">
        <f t="shared" si="246"/>
        <v>37.222222222222221</v>
      </c>
    </row>
    <row r="857" spans="2:16" x14ac:dyDescent="0.2">
      <c r="B857" s="1">
        <v>0.52083333333333337</v>
      </c>
      <c r="C857" s="41">
        <v>69</v>
      </c>
      <c r="D857" s="41">
        <v>97.6</v>
      </c>
      <c r="E857" s="75">
        <v>0.62</v>
      </c>
      <c r="F857" s="66">
        <v>3</v>
      </c>
      <c r="G857" s="66" t="s">
        <v>201</v>
      </c>
      <c r="H857" s="97">
        <v>28.79</v>
      </c>
      <c r="J857" s="101">
        <v>97.7</v>
      </c>
      <c r="K857" s="45">
        <v>97.52</v>
      </c>
      <c r="L857" s="45">
        <v>97.78</v>
      </c>
      <c r="M857" s="45">
        <v>97.34</v>
      </c>
      <c r="N857" s="67">
        <f t="shared" si="244"/>
        <v>97.585000000000008</v>
      </c>
      <c r="O857" s="41">
        <f t="shared" si="245"/>
        <v>20.555555555555554</v>
      </c>
      <c r="P857" s="41">
        <f t="shared" si="246"/>
        <v>36.444444444444443</v>
      </c>
    </row>
    <row r="858" spans="2:16" x14ac:dyDescent="0.2">
      <c r="B858" s="1">
        <v>0.53125</v>
      </c>
      <c r="C858" s="41">
        <v>69</v>
      </c>
      <c r="D858" s="41">
        <v>97</v>
      </c>
      <c r="E858" s="75">
        <v>0.62</v>
      </c>
      <c r="F858" s="66">
        <v>6</v>
      </c>
      <c r="G858" s="66" t="s">
        <v>143</v>
      </c>
      <c r="H858" s="97">
        <v>28.8</v>
      </c>
      <c r="J858" s="101">
        <v>97.2</v>
      </c>
      <c r="K858" s="45">
        <v>96.8</v>
      </c>
      <c r="L858" s="45">
        <v>98.2</v>
      </c>
      <c r="M858" s="45">
        <v>96.8</v>
      </c>
      <c r="N858" s="67">
        <f t="shared" si="244"/>
        <v>97.25</v>
      </c>
      <c r="O858" s="41">
        <f t="shared" si="245"/>
        <v>20.555555555555554</v>
      </c>
      <c r="P858" s="41">
        <f t="shared" si="246"/>
        <v>36.111111111111107</v>
      </c>
    </row>
    <row r="859" spans="2:16" x14ac:dyDescent="0.2">
      <c r="B859" s="1">
        <v>0.54166666666666663</v>
      </c>
      <c r="C859" s="41">
        <v>68</v>
      </c>
      <c r="D859" s="41">
        <v>96</v>
      </c>
      <c r="E859" s="75">
        <v>0.64</v>
      </c>
      <c r="F859" s="66">
        <v>7</v>
      </c>
      <c r="G859" s="66" t="s">
        <v>130</v>
      </c>
      <c r="H859" s="97">
        <v>28.79</v>
      </c>
      <c r="J859" s="101">
        <v>95.9</v>
      </c>
      <c r="K859" s="45">
        <v>95.9</v>
      </c>
      <c r="L859" s="45">
        <v>97.2</v>
      </c>
      <c r="M859" s="45">
        <v>96.3</v>
      </c>
      <c r="N859" s="67">
        <f t="shared" si="244"/>
        <v>96.325000000000003</v>
      </c>
      <c r="O859" s="41">
        <f t="shared" si="245"/>
        <v>20</v>
      </c>
      <c r="P859" s="41">
        <f t="shared" si="246"/>
        <v>35.555555555555557</v>
      </c>
    </row>
    <row r="860" spans="2:16" x14ac:dyDescent="0.2">
      <c r="B860" s="1">
        <v>0.55208333333333304</v>
      </c>
      <c r="C860" s="41">
        <v>68</v>
      </c>
      <c r="D860" s="41">
        <v>95</v>
      </c>
      <c r="E860" s="75">
        <v>0.64</v>
      </c>
      <c r="F860" s="66">
        <v>2</v>
      </c>
      <c r="G860" s="66" t="s">
        <v>130</v>
      </c>
      <c r="H860" s="97">
        <v>28.79</v>
      </c>
      <c r="J860" s="101">
        <v>94.9</v>
      </c>
      <c r="K860" s="45">
        <v>94.5</v>
      </c>
      <c r="L860" s="45">
        <v>96.5</v>
      </c>
      <c r="M860" s="45">
        <v>95.2</v>
      </c>
      <c r="N860" s="67">
        <f t="shared" si="244"/>
        <v>95.274999999999991</v>
      </c>
      <c r="O860" s="41">
        <f t="shared" si="245"/>
        <v>20</v>
      </c>
      <c r="P860" s="41">
        <f t="shared" si="246"/>
        <v>35</v>
      </c>
    </row>
    <row r="861" spans="2:16" x14ac:dyDescent="0.2">
      <c r="B861" s="1">
        <v>0.5625</v>
      </c>
      <c r="C861" s="41">
        <v>68</v>
      </c>
      <c r="D861" s="41">
        <v>95</v>
      </c>
      <c r="E861" s="75">
        <v>0.65</v>
      </c>
      <c r="F861" s="66">
        <v>1</v>
      </c>
      <c r="G861" s="66" t="s">
        <v>143</v>
      </c>
      <c r="H861" s="97">
        <v>28.8</v>
      </c>
      <c r="J861" s="101">
        <v>93.9</v>
      </c>
      <c r="K861" s="45">
        <v>94.3</v>
      </c>
      <c r="L861" s="45">
        <v>96.1</v>
      </c>
      <c r="M861" s="45">
        <v>93.9</v>
      </c>
      <c r="N861" s="67">
        <f t="shared" si="244"/>
        <v>94.549999999999983</v>
      </c>
      <c r="O861" s="41">
        <f t="shared" si="245"/>
        <v>20</v>
      </c>
      <c r="P861" s="41">
        <f t="shared" si="246"/>
        <v>35</v>
      </c>
    </row>
    <row r="862" spans="2:16" x14ac:dyDescent="0.2">
      <c r="B862" s="1">
        <v>0.57291666666666696</v>
      </c>
      <c r="C862" s="41">
        <v>68</v>
      </c>
      <c r="D862" s="41">
        <v>94</v>
      </c>
      <c r="E862" s="75">
        <v>0.65</v>
      </c>
      <c r="F862" s="41">
        <v>1</v>
      </c>
      <c r="G862" s="66" t="s">
        <v>143</v>
      </c>
      <c r="H862" s="72">
        <v>28.8</v>
      </c>
      <c r="I862" s="26"/>
      <c r="J862" s="67">
        <v>93.4</v>
      </c>
      <c r="K862" s="45">
        <v>93.9</v>
      </c>
      <c r="L862" s="45">
        <v>95.4</v>
      </c>
      <c r="M862" s="45">
        <v>93</v>
      </c>
      <c r="N862" s="67">
        <f t="shared" si="244"/>
        <v>93.925000000000011</v>
      </c>
      <c r="O862" s="41">
        <f t="shared" si="245"/>
        <v>20</v>
      </c>
      <c r="P862" s="41">
        <f t="shared" si="246"/>
        <v>34.444444444444443</v>
      </c>
    </row>
    <row r="863" spans="2:16" x14ac:dyDescent="0.2">
      <c r="B863" s="1">
        <v>0.58333333333333304</v>
      </c>
      <c r="C863" s="41">
        <v>68</v>
      </c>
      <c r="D863" s="41">
        <v>93</v>
      </c>
      <c r="E863" s="75">
        <v>0.65</v>
      </c>
      <c r="F863" s="41">
        <v>5</v>
      </c>
      <c r="G863" s="66" t="s">
        <v>43</v>
      </c>
      <c r="H863" s="72">
        <v>28.79</v>
      </c>
      <c r="J863" s="45">
        <v>93.2</v>
      </c>
      <c r="K863" s="45">
        <v>93.4</v>
      </c>
      <c r="L863" s="45">
        <v>94.8</v>
      </c>
      <c r="M863" s="45">
        <v>92.1</v>
      </c>
      <c r="N863" s="67">
        <f t="shared" si="244"/>
        <v>93.375</v>
      </c>
      <c r="O863" s="41">
        <f t="shared" si="245"/>
        <v>20</v>
      </c>
      <c r="P863" s="41">
        <f t="shared" si="246"/>
        <v>33.888888888888886</v>
      </c>
    </row>
    <row r="864" spans="2:16" x14ac:dyDescent="0.2">
      <c r="B864" s="1">
        <v>0.59375</v>
      </c>
      <c r="C864" s="41">
        <v>68</v>
      </c>
      <c r="D864" s="41">
        <v>93</v>
      </c>
      <c r="E864" s="75">
        <v>0.65</v>
      </c>
      <c r="F864" s="66">
        <v>1</v>
      </c>
      <c r="G864" s="66" t="s">
        <v>130</v>
      </c>
      <c r="H864" s="72">
        <v>28.79</v>
      </c>
      <c r="J864" s="45">
        <v>92.8</v>
      </c>
      <c r="K864" s="45">
        <v>93.2</v>
      </c>
      <c r="L864" s="45">
        <v>94.6</v>
      </c>
      <c r="M864" s="45">
        <v>91.9</v>
      </c>
      <c r="N864" s="67">
        <f t="shared" si="244"/>
        <v>93.125</v>
      </c>
      <c r="O864" s="41">
        <f t="shared" si="245"/>
        <v>20</v>
      </c>
      <c r="P864" s="41">
        <f t="shared" si="246"/>
        <v>33.888888888888886</v>
      </c>
    </row>
    <row r="865" spans="1:17" x14ac:dyDescent="0.2">
      <c r="B865" s="1">
        <v>0.60416666666666596</v>
      </c>
      <c r="C865" s="41">
        <v>68</v>
      </c>
      <c r="D865" s="41">
        <v>93</v>
      </c>
      <c r="E865" s="75">
        <v>0.64</v>
      </c>
      <c r="F865" s="68">
        <v>2</v>
      </c>
      <c r="G865" s="66" t="s">
        <v>143</v>
      </c>
      <c r="H865" s="72">
        <v>28.79</v>
      </c>
      <c r="J865" s="67">
        <v>92.7</v>
      </c>
      <c r="K865" s="45">
        <v>92.8</v>
      </c>
      <c r="L865" s="45">
        <v>94.1</v>
      </c>
      <c r="M865" s="45">
        <v>91.2</v>
      </c>
      <c r="N865" s="67">
        <f t="shared" si="244"/>
        <v>92.7</v>
      </c>
      <c r="O865" s="41">
        <f t="shared" si="245"/>
        <v>20</v>
      </c>
      <c r="P865" s="41">
        <f t="shared" si="246"/>
        <v>33.888888888888886</v>
      </c>
    </row>
    <row r="866" spans="1:17" x14ac:dyDescent="0.2">
      <c r="B866" s="1">
        <v>0.61458333333333304</v>
      </c>
      <c r="C866" s="41">
        <v>68</v>
      </c>
      <c r="D866" s="41">
        <v>93</v>
      </c>
      <c r="E866" s="75">
        <v>0.65</v>
      </c>
      <c r="F866" s="68">
        <v>1</v>
      </c>
      <c r="G866" s="66" t="s">
        <v>130</v>
      </c>
      <c r="H866" s="72">
        <v>28.79</v>
      </c>
      <c r="I866" s="26"/>
      <c r="J866" s="67">
        <v>92.7</v>
      </c>
      <c r="K866" s="45">
        <v>92.7</v>
      </c>
      <c r="L866" s="45">
        <v>94.3</v>
      </c>
      <c r="M866" s="45">
        <v>91.8</v>
      </c>
      <c r="N866" s="67">
        <f t="shared" si="244"/>
        <v>92.875</v>
      </c>
      <c r="O866" s="41">
        <f t="shared" si="245"/>
        <v>20</v>
      </c>
      <c r="P866" s="41">
        <f t="shared" si="246"/>
        <v>33.888888888888886</v>
      </c>
    </row>
    <row r="867" spans="1:17" x14ac:dyDescent="0.2">
      <c r="B867" s="1">
        <v>0.625</v>
      </c>
      <c r="C867" s="41">
        <v>68</v>
      </c>
      <c r="D867" s="41">
        <v>92</v>
      </c>
      <c r="E867" s="75">
        <v>0.64</v>
      </c>
      <c r="F867" s="68">
        <v>4</v>
      </c>
      <c r="G867" s="66" t="s">
        <v>130</v>
      </c>
      <c r="H867" s="72">
        <v>28.78</v>
      </c>
      <c r="I867" s="26"/>
      <c r="J867" s="67">
        <v>92.5</v>
      </c>
      <c r="K867" s="45">
        <v>92.5</v>
      </c>
      <c r="L867" s="45">
        <v>93.7</v>
      </c>
      <c r="M867" s="45">
        <v>91</v>
      </c>
      <c r="N867" s="67">
        <f t="shared" si="244"/>
        <v>92.424999999999997</v>
      </c>
      <c r="O867" s="41">
        <f t="shared" si="245"/>
        <v>20</v>
      </c>
      <c r="P867" s="41">
        <f t="shared" si="246"/>
        <v>33.333333333333336</v>
      </c>
    </row>
    <row r="868" spans="1:17" x14ac:dyDescent="0.2">
      <c r="B868" s="1">
        <v>0.63541666666666596</v>
      </c>
      <c r="C868" s="41">
        <v>68</v>
      </c>
      <c r="D868" s="41">
        <v>92</v>
      </c>
      <c r="E868" s="75">
        <v>0.65</v>
      </c>
      <c r="F868" s="68">
        <v>1</v>
      </c>
      <c r="G868" s="66" t="s">
        <v>197</v>
      </c>
      <c r="H868" s="72">
        <v>28.78</v>
      </c>
      <c r="J868" s="67">
        <v>91.9</v>
      </c>
      <c r="K868" s="45">
        <v>91.9</v>
      </c>
      <c r="L868" s="45">
        <v>93.4</v>
      </c>
      <c r="M868" s="45">
        <v>90.5</v>
      </c>
      <c r="N868" s="67">
        <f t="shared" si="244"/>
        <v>91.925000000000011</v>
      </c>
      <c r="O868" s="41">
        <f t="shared" si="245"/>
        <v>20</v>
      </c>
      <c r="P868" s="41">
        <f t="shared" si="246"/>
        <v>33.333333333333336</v>
      </c>
    </row>
    <row r="869" spans="1:17" x14ac:dyDescent="0.2">
      <c r="B869" s="1">
        <v>0.63958333333333328</v>
      </c>
      <c r="C869" s="3">
        <v>68</v>
      </c>
      <c r="D869" s="41">
        <v>92</v>
      </c>
      <c r="E869" s="75">
        <v>0.64</v>
      </c>
      <c r="F869" s="68">
        <v>3</v>
      </c>
      <c r="G869" s="66" t="s">
        <v>130</v>
      </c>
      <c r="H869" s="72">
        <v>28.78</v>
      </c>
      <c r="I869" s="45"/>
      <c r="J869" s="45">
        <v>91.8</v>
      </c>
      <c r="K869" s="45">
        <v>92.1</v>
      </c>
      <c r="L869" s="45">
        <v>93.2</v>
      </c>
      <c r="M869" s="45">
        <v>90.7</v>
      </c>
      <c r="N869" s="67">
        <f t="shared" si="244"/>
        <v>91.949999999999989</v>
      </c>
      <c r="O869" s="41">
        <f t="shared" si="245"/>
        <v>20</v>
      </c>
      <c r="P869" s="41">
        <f t="shared" si="246"/>
        <v>33.333333333333336</v>
      </c>
    </row>
    <row r="870" spans="1:17" x14ac:dyDescent="0.2">
      <c r="N870" s="67"/>
      <c r="O870" s="41"/>
      <c r="P870" s="41"/>
    </row>
    <row r="871" spans="1:17" x14ac:dyDescent="0.2">
      <c r="A871" s="113" t="s">
        <v>236</v>
      </c>
      <c r="N871" s="67"/>
      <c r="O871" s="41"/>
      <c r="P871" s="41"/>
    </row>
    <row r="872" spans="1:17" x14ac:dyDescent="0.2">
      <c r="A872" s="21">
        <v>46206</v>
      </c>
      <c r="B872" s="6" t="s">
        <v>2</v>
      </c>
      <c r="C872" s="6" t="s">
        <v>0</v>
      </c>
      <c r="D872" s="87" t="s">
        <v>1</v>
      </c>
      <c r="E872" s="100" t="s">
        <v>156</v>
      </c>
      <c r="F872" s="6" t="s">
        <v>32</v>
      </c>
      <c r="G872" s="6" t="s">
        <v>217</v>
      </c>
      <c r="H872" s="33" t="s">
        <v>157</v>
      </c>
      <c r="I872" s="44"/>
      <c r="J872" s="142" t="s">
        <v>338</v>
      </c>
      <c r="K872" s="142" t="s">
        <v>342</v>
      </c>
      <c r="L872" s="142" t="s">
        <v>416</v>
      </c>
      <c r="M872" s="142" t="s">
        <v>444</v>
      </c>
      <c r="N872" s="33" t="s">
        <v>368</v>
      </c>
      <c r="O872" s="142" t="s">
        <v>561</v>
      </c>
      <c r="P872" s="142" t="s">
        <v>562</v>
      </c>
    </row>
    <row r="873" spans="1:17" x14ac:dyDescent="0.2">
      <c r="B873" s="1">
        <v>0.57291666666666696</v>
      </c>
      <c r="C873" s="41">
        <v>93</v>
      </c>
      <c r="D873" s="41">
        <v>125</v>
      </c>
      <c r="E873" s="75">
        <v>0.55000000000000004</v>
      </c>
      <c r="F873" s="66">
        <v>7</v>
      </c>
      <c r="G873" s="66" t="s">
        <v>202</v>
      </c>
      <c r="H873" s="97">
        <v>28.67</v>
      </c>
      <c r="J873" s="45"/>
      <c r="K873" s="45">
        <v>119.1</v>
      </c>
      <c r="L873" s="67">
        <v>130.80000000000001</v>
      </c>
      <c r="M873" s="67">
        <v>124.2</v>
      </c>
      <c r="N873" s="67">
        <f t="shared" ref="N873:N880" si="247">AVERAGE(J873:M873)</f>
        <v>124.7</v>
      </c>
      <c r="O873" s="41">
        <f t="shared" ref="O873:O881" si="248">CONVERT(C873,"F","C")</f>
        <v>33.888888888888886</v>
      </c>
      <c r="P873" s="41">
        <f t="shared" ref="P873:P881" si="249">CONVERT(D873,"F","C")</f>
        <v>51.666666666666664</v>
      </c>
    </row>
    <row r="874" spans="1:17" x14ac:dyDescent="0.2">
      <c r="B874" s="1">
        <v>0.58333333333333304</v>
      </c>
      <c r="C874" s="41">
        <v>94</v>
      </c>
      <c r="D874" s="41">
        <v>122</v>
      </c>
      <c r="E874" s="75">
        <v>0.53</v>
      </c>
      <c r="F874" s="66">
        <v>1</v>
      </c>
      <c r="G874" s="66" t="s">
        <v>71</v>
      </c>
      <c r="H874" s="97">
        <v>28.66</v>
      </c>
      <c r="J874" s="45"/>
      <c r="K874" s="45">
        <v>117.5</v>
      </c>
      <c r="L874" s="67">
        <v>127.9</v>
      </c>
      <c r="M874" s="67">
        <v>121.5</v>
      </c>
      <c r="N874" s="67">
        <f t="shared" si="247"/>
        <v>122.3</v>
      </c>
      <c r="O874" s="41">
        <f t="shared" si="248"/>
        <v>34.444444444444443</v>
      </c>
      <c r="P874" s="41">
        <f t="shared" si="249"/>
        <v>50</v>
      </c>
    </row>
    <row r="875" spans="1:17" x14ac:dyDescent="0.2">
      <c r="B875" s="1">
        <v>0.59375</v>
      </c>
      <c r="C875" s="41">
        <v>94</v>
      </c>
      <c r="D875" s="41">
        <v>124</v>
      </c>
      <c r="E875" s="75">
        <v>0.54</v>
      </c>
      <c r="F875" s="66">
        <v>6</v>
      </c>
      <c r="G875" s="66" t="s">
        <v>129</v>
      </c>
      <c r="H875" s="97">
        <v>28.65</v>
      </c>
      <c r="J875" s="45"/>
      <c r="K875" s="45">
        <v>120.2</v>
      </c>
      <c r="L875" s="67">
        <v>130.6</v>
      </c>
      <c r="M875" s="67">
        <v>121.3</v>
      </c>
      <c r="N875" s="67">
        <f t="shared" si="247"/>
        <v>124.03333333333335</v>
      </c>
      <c r="O875" s="41">
        <f t="shared" si="248"/>
        <v>34.444444444444443</v>
      </c>
      <c r="P875" s="41">
        <f t="shared" si="249"/>
        <v>51.111111111111107</v>
      </c>
    </row>
    <row r="876" spans="1:17" x14ac:dyDescent="0.2">
      <c r="B876" s="1">
        <v>0.60416666666666596</v>
      </c>
      <c r="C876" s="41">
        <v>95</v>
      </c>
      <c r="D876" s="41">
        <v>125</v>
      </c>
      <c r="E876" s="75">
        <v>0.51</v>
      </c>
      <c r="F876" s="66">
        <v>4</v>
      </c>
      <c r="G876" s="66" t="s">
        <v>203</v>
      </c>
      <c r="H876" s="97">
        <v>28.65</v>
      </c>
      <c r="J876" s="45"/>
      <c r="K876" s="45">
        <v>121.1</v>
      </c>
      <c r="L876" s="67">
        <v>130.5</v>
      </c>
      <c r="M876" s="67">
        <v>122.9</v>
      </c>
      <c r="N876" s="67">
        <f t="shared" si="247"/>
        <v>124.83333333333333</v>
      </c>
      <c r="O876" s="41">
        <f t="shared" si="248"/>
        <v>35</v>
      </c>
      <c r="P876" s="41">
        <f t="shared" si="249"/>
        <v>51.666666666666664</v>
      </c>
    </row>
    <row r="877" spans="1:17" x14ac:dyDescent="0.2">
      <c r="B877" s="1">
        <v>0.61458333333333304</v>
      </c>
      <c r="C877" s="41">
        <v>95</v>
      </c>
      <c r="D877" s="41">
        <v>127</v>
      </c>
      <c r="E877" s="75">
        <v>0.5</v>
      </c>
      <c r="F877" s="66">
        <v>5</v>
      </c>
      <c r="G877" s="66" t="s">
        <v>129</v>
      </c>
      <c r="H877" s="97">
        <v>28.64</v>
      </c>
      <c r="J877" s="45"/>
      <c r="K877" s="45">
        <v>121.8</v>
      </c>
      <c r="L877" s="67">
        <v>133.9</v>
      </c>
      <c r="M877" s="67">
        <v>126.1</v>
      </c>
      <c r="N877" s="67">
        <f t="shared" si="247"/>
        <v>127.26666666666665</v>
      </c>
      <c r="O877" s="41">
        <f t="shared" si="248"/>
        <v>35</v>
      </c>
      <c r="P877" s="41">
        <f t="shared" si="249"/>
        <v>52.777777777777779</v>
      </c>
    </row>
    <row r="878" spans="1:17" x14ac:dyDescent="0.2">
      <c r="B878" s="1">
        <v>0.625</v>
      </c>
      <c r="C878" s="41">
        <v>96</v>
      </c>
      <c r="D878" s="41">
        <v>128</v>
      </c>
      <c r="E878" s="75">
        <v>0.49</v>
      </c>
      <c r="F878" s="66">
        <v>1</v>
      </c>
      <c r="G878" s="66" t="s">
        <v>35</v>
      </c>
      <c r="H878" s="97">
        <v>28.63</v>
      </c>
      <c r="J878" s="45"/>
      <c r="K878" s="45">
        <v>122</v>
      </c>
      <c r="L878" s="95">
        <v>135.5</v>
      </c>
      <c r="M878" s="67">
        <v>127</v>
      </c>
      <c r="N878" s="67">
        <f t="shared" si="247"/>
        <v>128.16666666666666</v>
      </c>
      <c r="O878" s="41">
        <f t="shared" si="248"/>
        <v>35.555555555555557</v>
      </c>
      <c r="P878" s="41">
        <f t="shared" si="249"/>
        <v>53.333333333333329</v>
      </c>
      <c r="Q878" s="197" t="s">
        <v>655</v>
      </c>
    </row>
    <row r="879" spans="1:17" x14ac:dyDescent="0.2">
      <c r="B879" s="1">
        <v>0.63541666666666596</v>
      </c>
      <c r="C879" s="41">
        <v>96</v>
      </c>
      <c r="D879" s="41">
        <v>127</v>
      </c>
      <c r="E879" s="75">
        <v>0.48</v>
      </c>
      <c r="F879" s="66">
        <v>5</v>
      </c>
      <c r="G879" s="66" t="s">
        <v>202</v>
      </c>
      <c r="H879" s="97">
        <v>28.62</v>
      </c>
      <c r="J879" s="45"/>
      <c r="K879" s="45">
        <v>122</v>
      </c>
      <c r="L879" s="67">
        <v>133.69999999999999</v>
      </c>
      <c r="M879" s="67">
        <v>126.1</v>
      </c>
      <c r="N879" s="67">
        <f>AVERAGE(J879:M879)</f>
        <v>127.26666666666665</v>
      </c>
      <c r="O879" s="41">
        <f t="shared" si="248"/>
        <v>35.555555555555557</v>
      </c>
      <c r="P879" s="41">
        <f t="shared" si="249"/>
        <v>52.777777777777779</v>
      </c>
    </row>
    <row r="880" spans="1:17" x14ac:dyDescent="0.2">
      <c r="B880" s="1">
        <v>0.64583333333333304</v>
      </c>
      <c r="C880" s="41">
        <v>95</v>
      </c>
      <c r="D880" s="41">
        <v>127</v>
      </c>
      <c r="E880" s="75">
        <v>0.5</v>
      </c>
      <c r="F880" s="66">
        <v>2</v>
      </c>
      <c r="G880" s="66" t="s">
        <v>190</v>
      </c>
      <c r="H880" s="97">
        <v>28.62</v>
      </c>
      <c r="J880" s="101"/>
      <c r="K880" s="45">
        <v>122.7</v>
      </c>
      <c r="L880" s="45">
        <v>133.5</v>
      </c>
      <c r="M880" s="45">
        <v>126.5</v>
      </c>
      <c r="N880" s="67">
        <f t="shared" si="247"/>
        <v>127.56666666666666</v>
      </c>
      <c r="O880" s="41">
        <f t="shared" si="248"/>
        <v>35</v>
      </c>
      <c r="P880" s="41">
        <f t="shared" si="249"/>
        <v>52.777777777777779</v>
      </c>
    </row>
    <row r="881" spans="1:16" x14ac:dyDescent="0.2">
      <c r="B881" s="1">
        <v>0.65625</v>
      </c>
      <c r="C881" s="41">
        <v>95</v>
      </c>
      <c r="D881" s="41">
        <v>129</v>
      </c>
      <c r="E881" s="75">
        <v>0.5</v>
      </c>
      <c r="F881" s="66">
        <v>2</v>
      </c>
      <c r="G881" s="66" t="s">
        <v>129</v>
      </c>
      <c r="H881" s="97">
        <v>28.62</v>
      </c>
      <c r="J881" s="45"/>
      <c r="K881" s="45">
        <v>124.3</v>
      </c>
      <c r="L881" s="45">
        <v>135</v>
      </c>
      <c r="M881" s="45">
        <v>127.4</v>
      </c>
      <c r="N881" s="67">
        <f>AVERAGE(J881:M881)</f>
        <v>128.9</v>
      </c>
      <c r="O881" s="41">
        <f t="shared" si="248"/>
        <v>35</v>
      </c>
      <c r="P881" s="41">
        <f t="shared" si="249"/>
        <v>53.888888888888886</v>
      </c>
    </row>
    <row r="882" spans="1:16" x14ac:dyDescent="0.2">
      <c r="B882" s="1">
        <v>0.66666666666666596</v>
      </c>
      <c r="C882" s="41">
        <v>96</v>
      </c>
      <c r="D882" s="41">
        <v>129</v>
      </c>
      <c r="E882" s="75">
        <v>0.48</v>
      </c>
      <c r="F882" s="66">
        <v>8</v>
      </c>
      <c r="G882" s="66" t="s">
        <v>203</v>
      </c>
      <c r="H882" s="97">
        <v>28.61</v>
      </c>
      <c r="I882" s="66"/>
      <c r="J882" s="101"/>
      <c r="K882" s="45">
        <v>124.5</v>
      </c>
      <c r="L882" s="45">
        <v>135.1</v>
      </c>
      <c r="M882" s="45">
        <v>128.30000000000001</v>
      </c>
      <c r="N882" s="67">
        <f t="shared" ref="N882" si="250">AVERAGE(J882:M882)</f>
        <v>129.30000000000001</v>
      </c>
      <c r="O882" s="41">
        <f t="shared" ref="O882:O889" si="251">CONVERT(C882,"F","C")</f>
        <v>35.555555555555557</v>
      </c>
      <c r="P882" s="41">
        <f t="shared" ref="P882:P889" si="252">CONVERT(D882,"F","C")</f>
        <v>53.888888888888886</v>
      </c>
    </row>
    <row r="883" spans="1:16" x14ac:dyDescent="0.2">
      <c r="B883" s="1">
        <v>0.67708333333333304</v>
      </c>
      <c r="C883" s="41">
        <v>97</v>
      </c>
      <c r="D883" s="41">
        <v>129</v>
      </c>
      <c r="E883" s="75">
        <v>0.48</v>
      </c>
      <c r="F883" s="66">
        <v>4</v>
      </c>
      <c r="G883" s="66" t="s">
        <v>190</v>
      </c>
      <c r="H883" s="97">
        <v>28.6</v>
      </c>
      <c r="J883" s="101"/>
      <c r="K883" s="45">
        <v>124.2</v>
      </c>
      <c r="L883" s="45">
        <v>134.80000000000001</v>
      </c>
      <c r="M883" s="45">
        <v>128.69999999999999</v>
      </c>
      <c r="N883" s="67">
        <f>AVERAGE(J883:M883)</f>
        <v>129.23333333333332</v>
      </c>
      <c r="O883" s="41">
        <f t="shared" si="251"/>
        <v>36.111111111111107</v>
      </c>
      <c r="P883" s="41">
        <f t="shared" si="252"/>
        <v>53.888888888888886</v>
      </c>
    </row>
    <row r="884" spans="1:16" x14ac:dyDescent="0.2">
      <c r="B884" s="1">
        <v>0.6875</v>
      </c>
      <c r="C884" s="41">
        <v>96</v>
      </c>
      <c r="D884" s="41">
        <v>128</v>
      </c>
      <c r="E884" s="75">
        <v>0.47</v>
      </c>
      <c r="F884" s="66">
        <v>2</v>
      </c>
      <c r="G884" s="66" t="s">
        <v>201</v>
      </c>
      <c r="H884" s="97">
        <v>28.6</v>
      </c>
      <c r="J884" s="101"/>
      <c r="K884" s="45">
        <v>123.3</v>
      </c>
      <c r="L884" s="45">
        <v>133.30000000000001</v>
      </c>
      <c r="M884" s="45">
        <v>127</v>
      </c>
      <c r="N884" s="67">
        <f t="shared" ref="N884" si="253">AVERAGE(J884:M884)</f>
        <v>127.86666666666667</v>
      </c>
      <c r="O884" s="41">
        <f t="shared" si="251"/>
        <v>35.555555555555557</v>
      </c>
      <c r="P884" s="41">
        <f t="shared" si="252"/>
        <v>53.333333333333329</v>
      </c>
    </row>
    <row r="885" spans="1:16" x14ac:dyDescent="0.2">
      <c r="N885" s="67"/>
      <c r="O885" s="41"/>
      <c r="P885" s="41"/>
    </row>
    <row r="886" spans="1:16" x14ac:dyDescent="0.2">
      <c r="A886" s="21">
        <v>46207</v>
      </c>
      <c r="B886" s="6" t="s">
        <v>2</v>
      </c>
      <c r="C886" s="6" t="s">
        <v>0</v>
      </c>
      <c r="D886" s="87" t="s">
        <v>1</v>
      </c>
      <c r="E886" s="100" t="s">
        <v>156</v>
      </c>
      <c r="F886" s="6" t="s">
        <v>32</v>
      </c>
      <c r="G886" s="6" t="s">
        <v>217</v>
      </c>
      <c r="H886" s="33" t="s">
        <v>157</v>
      </c>
      <c r="I886" s="44"/>
      <c r="J886" s="142" t="s">
        <v>338</v>
      </c>
      <c r="K886" s="142" t="s">
        <v>342</v>
      </c>
      <c r="L886" s="142" t="s">
        <v>416</v>
      </c>
      <c r="M886" s="142" t="s">
        <v>444</v>
      </c>
      <c r="N886" s="33" t="s">
        <v>368</v>
      </c>
      <c r="O886" s="142" t="s">
        <v>561</v>
      </c>
      <c r="P886" s="142" t="s">
        <v>562</v>
      </c>
    </row>
    <row r="887" spans="1:16" x14ac:dyDescent="0.2">
      <c r="B887" s="2">
        <v>0.36458333333333331</v>
      </c>
      <c r="C887" s="41">
        <v>78</v>
      </c>
      <c r="D887" s="41">
        <v>86</v>
      </c>
      <c r="E887" s="75">
        <v>0.79</v>
      </c>
      <c r="F887" s="66">
        <v>0</v>
      </c>
      <c r="G887" s="66" t="s">
        <v>143</v>
      </c>
      <c r="H887" s="97">
        <v>28.6</v>
      </c>
      <c r="J887" s="45">
        <v>89.1</v>
      </c>
      <c r="K887" s="45">
        <v>85.5</v>
      </c>
      <c r="L887" s="67">
        <v>89.4</v>
      </c>
      <c r="M887" s="67">
        <v>79.900000000000006</v>
      </c>
      <c r="N887" s="67">
        <f t="shared" ref="N887:N889" si="254">AVERAGE(J887:M887)</f>
        <v>85.974999999999994</v>
      </c>
      <c r="O887" s="41">
        <f t="shared" si="251"/>
        <v>25.555555555555554</v>
      </c>
      <c r="P887" s="41">
        <f t="shared" si="252"/>
        <v>30</v>
      </c>
    </row>
    <row r="888" spans="1:16" x14ac:dyDescent="0.2">
      <c r="B888" s="2">
        <v>0.375</v>
      </c>
      <c r="C888" s="41">
        <v>80</v>
      </c>
      <c r="D888" s="41">
        <v>87</v>
      </c>
      <c r="E888" s="75">
        <v>0.76</v>
      </c>
      <c r="F888" s="66">
        <v>1</v>
      </c>
      <c r="G888" s="66" t="s">
        <v>197</v>
      </c>
      <c r="H888" s="97">
        <v>28.59</v>
      </c>
      <c r="J888" s="45">
        <v>90.7</v>
      </c>
      <c r="K888" s="45">
        <v>86.9</v>
      </c>
      <c r="L888" s="67">
        <v>91.4</v>
      </c>
      <c r="M888" s="67">
        <v>80.599999999999994</v>
      </c>
      <c r="N888" s="67">
        <f t="shared" si="254"/>
        <v>87.4</v>
      </c>
      <c r="O888" s="41">
        <f t="shared" si="251"/>
        <v>26.666666666666664</v>
      </c>
      <c r="P888" s="41">
        <f t="shared" si="252"/>
        <v>30.555555555555554</v>
      </c>
    </row>
    <row r="889" spans="1:16" x14ac:dyDescent="0.2">
      <c r="B889" s="2">
        <v>0.38541666666666674</v>
      </c>
      <c r="C889" s="41">
        <v>80</v>
      </c>
      <c r="D889" s="41">
        <v>88</v>
      </c>
      <c r="E889" s="75">
        <v>0.74</v>
      </c>
      <c r="F889" s="66">
        <v>1</v>
      </c>
      <c r="G889" s="66" t="s">
        <v>130</v>
      </c>
      <c r="H889" s="97">
        <v>28.59</v>
      </c>
      <c r="J889" s="45">
        <v>89.8</v>
      </c>
      <c r="K889" s="45">
        <v>88.3</v>
      </c>
      <c r="L889" s="67">
        <v>92.8</v>
      </c>
      <c r="M889" s="67">
        <v>80.599999999999994</v>
      </c>
      <c r="N889" s="67">
        <f t="shared" si="254"/>
        <v>87.875</v>
      </c>
      <c r="O889" s="41">
        <f t="shared" si="251"/>
        <v>26.666666666666664</v>
      </c>
      <c r="P889" s="41">
        <f t="shared" si="252"/>
        <v>31.111111111111111</v>
      </c>
    </row>
    <row r="890" spans="1:16" x14ac:dyDescent="0.2">
      <c r="B890" s="2">
        <v>0.39583333333333343</v>
      </c>
      <c r="C890" s="41">
        <v>82</v>
      </c>
      <c r="D890" s="41">
        <v>90</v>
      </c>
      <c r="E890" s="75">
        <v>0.73</v>
      </c>
      <c r="F890" s="66">
        <v>4</v>
      </c>
      <c r="G890" s="66" t="s">
        <v>130</v>
      </c>
      <c r="H890" s="97">
        <v>28.59</v>
      </c>
      <c r="J890" s="45">
        <v>92.5</v>
      </c>
      <c r="K890" s="45">
        <v>90.3</v>
      </c>
      <c r="L890" s="67">
        <v>95</v>
      </c>
      <c r="M890" s="67">
        <v>81</v>
      </c>
      <c r="N890" s="67">
        <f t="shared" ref="N890:N892" si="255">AVERAGE(J890:M890)</f>
        <v>89.7</v>
      </c>
      <c r="O890" s="41">
        <f t="shared" ref="O890:O894" si="256">CONVERT(C890,"F","C")</f>
        <v>27.777777777777779</v>
      </c>
      <c r="P890" s="41">
        <f t="shared" ref="P890:P894" si="257">CONVERT(D890,"F","C")</f>
        <v>32.222222222222221</v>
      </c>
    </row>
    <row r="891" spans="1:16" x14ac:dyDescent="0.2">
      <c r="B891" s="2">
        <v>0.40625</v>
      </c>
      <c r="C891" s="41">
        <v>83</v>
      </c>
      <c r="D891" s="41">
        <v>92</v>
      </c>
      <c r="E891" s="75">
        <v>0.69</v>
      </c>
      <c r="F891" s="66">
        <v>0</v>
      </c>
      <c r="G891" s="66" t="s">
        <v>130</v>
      </c>
      <c r="H891" s="97">
        <v>28.58</v>
      </c>
      <c r="J891" s="45">
        <v>96.1</v>
      </c>
      <c r="K891" s="45">
        <v>93</v>
      </c>
      <c r="L891" s="67">
        <v>98.2</v>
      </c>
      <c r="M891" s="67">
        <v>81.099999999999994</v>
      </c>
      <c r="N891" s="67">
        <f t="shared" si="255"/>
        <v>92.1</v>
      </c>
      <c r="O891" s="41">
        <f t="shared" si="256"/>
        <v>28.333333333333332</v>
      </c>
      <c r="P891" s="41">
        <f t="shared" si="257"/>
        <v>33.333333333333336</v>
      </c>
    </row>
    <row r="892" spans="1:16" x14ac:dyDescent="0.2">
      <c r="B892" s="2">
        <v>0.4166666666666668</v>
      </c>
      <c r="C892" s="41">
        <v>84</v>
      </c>
      <c r="D892" s="41">
        <v>95</v>
      </c>
      <c r="E892" s="75">
        <v>0.68</v>
      </c>
      <c r="F892" s="66">
        <v>1</v>
      </c>
      <c r="G892" s="66" t="s">
        <v>143</v>
      </c>
      <c r="H892" s="97">
        <v>28.57</v>
      </c>
      <c r="J892" s="45">
        <v>100.4</v>
      </c>
      <c r="K892" s="45">
        <v>95.2</v>
      </c>
      <c r="L892" s="67">
        <v>101.1</v>
      </c>
      <c r="M892" s="67">
        <v>83.1</v>
      </c>
      <c r="N892" s="67">
        <f t="shared" si="255"/>
        <v>94.950000000000017</v>
      </c>
      <c r="O892" s="41">
        <f t="shared" si="256"/>
        <v>28.888888888888889</v>
      </c>
      <c r="P892" s="41">
        <f t="shared" si="257"/>
        <v>35</v>
      </c>
    </row>
    <row r="893" spans="1:16" x14ac:dyDescent="0.2">
      <c r="B893" s="2">
        <v>0.42708333333333354</v>
      </c>
      <c r="C893" s="41">
        <v>84</v>
      </c>
      <c r="D893" s="41">
        <v>98</v>
      </c>
      <c r="E893" s="75">
        <v>0.69</v>
      </c>
      <c r="F893" s="66">
        <v>2</v>
      </c>
      <c r="G893" s="66" t="s">
        <v>37</v>
      </c>
      <c r="H893" s="97">
        <v>28.57</v>
      </c>
      <c r="J893" s="45">
        <v>102.6</v>
      </c>
      <c r="K893" s="45">
        <v>97.2</v>
      </c>
      <c r="L893" s="67">
        <v>102.9</v>
      </c>
      <c r="M893" s="67">
        <v>88</v>
      </c>
      <c r="N893" s="67">
        <f>AVERAGE(J893:M893)</f>
        <v>97.675000000000011</v>
      </c>
      <c r="O893" s="41">
        <f t="shared" si="256"/>
        <v>28.888888888888889</v>
      </c>
      <c r="P893" s="41">
        <f t="shared" si="257"/>
        <v>36.666666666666664</v>
      </c>
    </row>
    <row r="894" spans="1:16" x14ac:dyDescent="0.2">
      <c r="B894" s="2">
        <v>0.4375</v>
      </c>
      <c r="C894" s="41">
        <v>85</v>
      </c>
      <c r="D894" s="41">
        <v>100</v>
      </c>
      <c r="E894" s="75">
        <v>0.66</v>
      </c>
      <c r="F894" s="66">
        <v>1</v>
      </c>
      <c r="G894" s="66" t="s">
        <v>35</v>
      </c>
      <c r="H894" s="97">
        <v>28.56</v>
      </c>
      <c r="J894" s="101">
        <v>104.2</v>
      </c>
      <c r="K894" s="45">
        <v>99.1</v>
      </c>
      <c r="L894" s="45">
        <v>105.3</v>
      </c>
      <c r="M894" s="45">
        <v>92.5</v>
      </c>
      <c r="N894" s="67">
        <f>AVERAGE(J894:M894)</f>
        <v>100.27500000000001</v>
      </c>
      <c r="O894" s="41">
        <f t="shared" si="256"/>
        <v>29.444444444444443</v>
      </c>
      <c r="P894" s="41">
        <f t="shared" si="257"/>
        <v>37.777777777777779</v>
      </c>
    </row>
    <row r="895" spans="1:16" x14ac:dyDescent="0.2">
      <c r="B895" s="2">
        <v>0.44791666666666691</v>
      </c>
      <c r="C895" s="41">
        <v>86</v>
      </c>
      <c r="D895" s="41">
        <v>103</v>
      </c>
      <c r="E895" s="75">
        <v>0.65</v>
      </c>
      <c r="F895" s="66">
        <v>5</v>
      </c>
      <c r="G895" s="66" t="s">
        <v>130</v>
      </c>
      <c r="H895" s="97">
        <v>28.56</v>
      </c>
      <c r="J895" s="45">
        <v>106.9</v>
      </c>
      <c r="K895" s="45">
        <v>101.7</v>
      </c>
      <c r="L895" s="45">
        <v>108.1</v>
      </c>
      <c r="M895" s="45">
        <v>96.1</v>
      </c>
      <c r="N895" s="67">
        <f>AVERAGE(J895:M895)</f>
        <v>103.20000000000002</v>
      </c>
      <c r="O895" s="41">
        <f t="shared" ref="O895:O930" si="258">CONVERT(C895,"F","C")</f>
        <v>30</v>
      </c>
      <c r="P895" s="41">
        <f t="shared" ref="P895:P930" si="259">CONVERT(D895,"F","C")</f>
        <v>39.444444444444443</v>
      </c>
    </row>
    <row r="896" spans="1:16" x14ac:dyDescent="0.2">
      <c r="B896" s="2">
        <v>0.45833333333333359</v>
      </c>
      <c r="C896" s="41">
        <v>86</v>
      </c>
      <c r="D896" s="41">
        <v>104</v>
      </c>
      <c r="E896" s="75">
        <v>0.65</v>
      </c>
      <c r="F896" s="66">
        <v>2</v>
      </c>
      <c r="G896" s="66" t="s">
        <v>180</v>
      </c>
      <c r="H896" s="97">
        <v>28.56</v>
      </c>
      <c r="I896" s="66"/>
      <c r="J896" s="101">
        <v>107.6</v>
      </c>
      <c r="K896" s="45">
        <v>102.6</v>
      </c>
      <c r="L896" s="45">
        <v>108.9</v>
      </c>
      <c r="M896" s="45">
        <v>97.5</v>
      </c>
      <c r="N896" s="67">
        <f t="shared" ref="N896" si="260">AVERAGE(J896:M896)</f>
        <v>104.15</v>
      </c>
      <c r="O896" s="41">
        <f t="shared" si="258"/>
        <v>30</v>
      </c>
      <c r="P896" s="41">
        <f t="shared" si="259"/>
        <v>40</v>
      </c>
    </row>
    <row r="897" spans="2:19" x14ac:dyDescent="0.2">
      <c r="B897" s="1">
        <v>0.46875</v>
      </c>
      <c r="C897" s="41">
        <v>88</v>
      </c>
      <c r="D897" s="41">
        <v>107</v>
      </c>
      <c r="E897" s="75">
        <v>0.61</v>
      </c>
      <c r="F897" s="66">
        <v>4</v>
      </c>
      <c r="G897" s="66" t="s">
        <v>71</v>
      </c>
      <c r="H897" s="97">
        <v>28.57</v>
      </c>
      <c r="J897" s="101">
        <v>111</v>
      </c>
      <c r="K897" s="45">
        <v>105.3</v>
      </c>
      <c r="L897" s="45">
        <v>112.1</v>
      </c>
      <c r="M897" s="45">
        <v>101.1</v>
      </c>
      <c r="N897" s="67">
        <f>AVERAGE(J897:M897)</f>
        <v>107.375</v>
      </c>
      <c r="O897" s="41">
        <f t="shared" si="258"/>
        <v>31.111111111111111</v>
      </c>
      <c r="P897" s="41">
        <f t="shared" si="259"/>
        <v>41.666666666666664</v>
      </c>
    </row>
    <row r="898" spans="2:19" x14ac:dyDescent="0.2">
      <c r="B898" s="1">
        <v>0.47569444444444442</v>
      </c>
      <c r="C898" s="41">
        <v>88</v>
      </c>
      <c r="D898" s="41">
        <v>109</v>
      </c>
      <c r="E898" s="75">
        <v>0.6</v>
      </c>
      <c r="F898" s="66">
        <v>3</v>
      </c>
      <c r="G898" s="66" t="s">
        <v>203</v>
      </c>
      <c r="H898" s="97">
        <v>28.57</v>
      </c>
      <c r="J898" s="101">
        <v>112.3</v>
      </c>
      <c r="K898" s="45">
        <v>106.2</v>
      </c>
      <c r="L898" s="45">
        <v>113.4</v>
      </c>
      <c r="M898" s="45">
        <v>102.7</v>
      </c>
      <c r="N898" s="67">
        <f t="shared" ref="N898" si="261">AVERAGE(J898:M898)</f>
        <v>108.64999999999999</v>
      </c>
      <c r="O898" s="41">
        <f t="shared" si="258"/>
        <v>31.111111111111111</v>
      </c>
      <c r="P898" s="41">
        <f t="shared" si="259"/>
        <v>42.777777777777779</v>
      </c>
    </row>
    <row r="899" spans="2:19" x14ac:dyDescent="0.2">
      <c r="B899" s="1">
        <v>0.53125</v>
      </c>
      <c r="C899" s="41">
        <v>89</v>
      </c>
      <c r="D899" s="41">
        <v>117</v>
      </c>
      <c r="E899" s="75">
        <v>0.59</v>
      </c>
      <c r="F899" s="66">
        <v>8</v>
      </c>
      <c r="G899" s="66" t="s">
        <v>130</v>
      </c>
      <c r="H899" s="97">
        <v>28.57</v>
      </c>
      <c r="J899" s="101">
        <v>120</v>
      </c>
      <c r="K899" s="45">
        <v>111.7</v>
      </c>
      <c r="L899" s="45">
        <v>121.8</v>
      </c>
      <c r="M899" s="45">
        <v>112.8</v>
      </c>
      <c r="N899" s="67">
        <f t="shared" ref="N899:N930" si="262">AVERAGE(J899:M899)</f>
        <v>116.575</v>
      </c>
      <c r="O899" s="41">
        <f t="shared" si="258"/>
        <v>31.666666666666664</v>
      </c>
      <c r="P899" s="41">
        <f t="shared" si="259"/>
        <v>47.222222222222221</v>
      </c>
    </row>
    <row r="900" spans="2:19" x14ac:dyDescent="0.2">
      <c r="B900" s="1">
        <v>0.54166666666666663</v>
      </c>
      <c r="C900" s="41">
        <v>88</v>
      </c>
      <c r="D900" s="41">
        <v>119</v>
      </c>
      <c r="E900" s="75">
        <v>0.6</v>
      </c>
      <c r="F900" s="66">
        <v>8</v>
      </c>
      <c r="G900" s="66" t="s">
        <v>71</v>
      </c>
      <c r="H900" s="97">
        <v>28.57</v>
      </c>
      <c r="J900" s="101">
        <v>121.3</v>
      </c>
      <c r="K900" s="45">
        <v>114.1</v>
      </c>
      <c r="L900" s="45">
        <v>124.2</v>
      </c>
      <c r="M900" s="45">
        <v>115.2</v>
      </c>
      <c r="N900" s="67">
        <f t="shared" si="262"/>
        <v>118.69999999999999</v>
      </c>
      <c r="O900" s="41">
        <f t="shared" si="258"/>
        <v>31.111111111111111</v>
      </c>
      <c r="P900" s="41">
        <f t="shared" si="259"/>
        <v>48.333333333333329</v>
      </c>
    </row>
    <row r="901" spans="2:19" x14ac:dyDescent="0.2">
      <c r="B901" s="1">
        <v>0.55208333333333304</v>
      </c>
      <c r="C901" s="41">
        <v>88</v>
      </c>
      <c r="D901" s="41">
        <v>120</v>
      </c>
      <c r="E901" s="75">
        <v>0.61</v>
      </c>
      <c r="F901" s="66">
        <v>3</v>
      </c>
      <c r="G901" s="66" t="s">
        <v>202</v>
      </c>
      <c r="H901" s="97">
        <v>28.56</v>
      </c>
      <c r="J901" s="101">
        <v>123.6</v>
      </c>
      <c r="K901" s="45">
        <v>115.7</v>
      </c>
      <c r="L901" s="45">
        <v>125.2</v>
      </c>
      <c r="M901" s="45">
        <v>116.8</v>
      </c>
      <c r="N901" s="67">
        <f t="shared" si="262"/>
        <v>120.325</v>
      </c>
      <c r="O901" s="41">
        <f t="shared" si="258"/>
        <v>31.111111111111111</v>
      </c>
      <c r="P901" s="41">
        <f t="shared" si="259"/>
        <v>48.888888888888886</v>
      </c>
    </row>
    <row r="902" spans="2:19" x14ac:dyDescent="0.2">
      <c r="B902" s="1">
        <v>0.5625</v>
      </c>
      <c r="C902" s="41">
        <v>90</v>
      </c>
      <c r="D902" s="41">
        <v>122</v>
      </c>
      <c r="E902" s="75">
        <v>0.56000000000000005</v>
      </c>
      <c r="F902" s="41">
        <v>4</v>
      </c>
      <c r="G902" s="66" t="s">
        <v>203</v>
      </c>
      <c r="H902" s="72">
        <v>28.56</v>
      </c>
      <c r="I902" s="26"/>
      <c r="J902" s="67">
        <v>123.6</v>
      </c>
      <c r="K902" s="45">
        <v>117</v>
      </c>
      <c r="L902" s="45">
        <v>127.2</v>
      </c>
      <c r="M902" s="45">
        <v>119.1</v>
      </c>
      <c r="N902" s="67">
        <f t="shared" si="262"/>
        <v>121.72499999999999</v>
      </c>
      <c r="O902" s="41">
        <f t="shared" si="258"/>
        <v>32.222222222222221</v>
      </c>
      <c r="P902" s="41">
        <f t="shared" si="259"/>
        <v>50</v>
      </c>
    </row>
    <row r="903" spans="2:19" x14ac:dyDescent="0.2">
      <c r="B903" s="1">
        <v>0.57291666666666696</v>
      </c>
      <c r="C903" s="41">
        <v>90</v>
      </c>
      <c r="D903" s="41">
        <v>123</v>
      </c>
      <c r="E903" s="75">
        <v>0.55000000000000004</v>
      </c>
      <c r="F903" s="41">
        <v>8</v>
      </c>
      <c r="G903" s="66" t="s">
        <v>202</v>
      </c>
      <c r="H903" s="72">
        <v>28.55</v>
      </c>
      <c r="J903" s="45">
        <v>125.4</v>
      </c>
      <c r="K903" s="45">
        <v>118.4</v>
      </c>
      <c r="L903" s="45">
        <v>128.69999999999999</v>
      </c>
      <c r="M903" s="45">
        <v>121.1</v>
      </c>
      <c r="N903" s="67">
        <f t="shared" si="262"/>
        <v>123.4</v>
      </c>
      <c r="O903" s="41">
        <f t="shared" si="258"/>
        <v>32.222222222222221</v>
      </c>
      <c r="P903" s="41">
        <f t="shared" si="259"/>
        <v>50.555555555555557</v>
      </c>
    </row>
    <row r="904" spans="2:19" x14ac:dyDescent="0.2">
      <c r="B904" s="1">
        <v>0.57986111111111116</v>
      </c>
      <c r="C904" s="41">
        <v>90</v>
      </c>
      <c r="D904" s="41">
        <v>124</v>
      </c>
      <c r="E904" s="75">
        <v>0.55000000000000004</v>
      </c>
      <c r="F904" s="66">
        <v>4</v>
      </c>
      <c r="G904" s="66" t="s">
        <v>202</v>
      </c>
      <c r="H904" s="72">
        <v>28.54</v>
      </c>
      <c r="J904" s="45">
        <v>126.3</v>
      </c>
      <c r="K904" s="45">
        <v>119.3</v>
      </c>
      <c r="L904" s="45">
        <v>129.19999999999999</v>
      </c>
      <c r="M904" s="45">
        <v>121.8</v>
      </c>
      <c r="N904" s="67">
        <f t="shared" si="262"/>
        <v>124.14999999999999</v>
      </c>
      <c r="O904" s="41">
        <f t="shared" si="258"/>
        <v>32.222222222222221</v>
      </c>
      <c r="P904" s="41">
        <f t="shared" si="259"/>
        <v>51.111111111111107</v>
      </c>
    </row>
    <row r="905" spans="2:19" x14ac:dyDescent="0.2">
      <c r="B905" s="1">
        <v>0.59375</v>
      </c>
      <c r="C905" s="41">
        <v>90</v>
      </c>
      <c r="D905" s="41">
        <v>125.8</v>
      </c>
      <c r="E905" s="75">
        <v>0.56000000000000005</v>
      </c>
      <c r="F905" s="68">
        <v>5</v>
      </c>
      <c r="G905" s="66" t="s">
        <v>202</v>
      </c>
      <c r="H905" s="72">
        <v>28.53</v>
      </c>
      <c r="J905" s="67">
        <v>128.84</v>
      </c>
      <c r="K905" s="45">
        <v>120.92</v>
      </c>
      <c r="L905" s="45">
        <v>130.46</v>
      </c>
      <c r="M905" s="45">
        <v>123.08</v>
      </c>
      <c r="N905" s="67">
        <f t="shared" si="262"/>
        <v>125.825</v>
      </c>
      <c r="O905" s="41">
        <f t="shared" si="258"/>
        <v>32.222222222222221</v>
      </c>
      <c r="P905" s="41">
        <f t="shared" si="259"/>
        <v>52.111111111111107</v>
      </c>
    </row>
    <row r="906" spans="2:19" x14ac:dyDescent="0.2">
      <c r="B906" s="1">
        <v>0.60416666666666596</v>
      </c>
      <c r="C906" s="159">
        <v>90</v>
      </c>
      <c r="D906" s="159">
        <v>124</v>
      </c>
      <c r="E906" s="108">
        <v>0.56999999999999995</v>
      </c>
      <c r="F906" s="161">
        <v>3</v>
      </c>
      <c r="G906" s="106" t="s">
        <v>35</v>
      </c>
      <c r="H906" s="109">
        <v>28.53</v>
      </c>
      <c r="I906" s="171"/>
      <c r="J906" s="95">
        <v>126</v>
      </c>
      <c r="K906" s="162">
        <v>119.3</v>
      </c>
      <c r="L906" s="162">
        <v>129</v>
      </c>
      <c r="M906" s="162">
        <v>123.1</v>
      </c>
      <c r="N906" s="95">
        <f t="shared" si="262"/>
        <v>124.35</v>
      </c>
      <c r="O906" s="159">
        <f t="shared" si="258"/>
        <v>32.222222222222221</v>
      </c>
      <c r="P906" s="159">
        <f t="shared" si="259"/>
        <v>51.111111111111107</v>
      </c>
      <c r="Q906" s="195" t="s">
        <v>577</v>
      </c>
      <c r="R906" s="113"/>
      <c r="S906" s="71" t="s">
        <v>654</v>
      </c>
    </row>
    <row r="907" spans="2:19" x14ac:dyDescent="0.2">
      <c r="B907" s="1">
        <v>0.61458333333333304</v>
      </c>
      <c r="C907" s="159">
        <v>85</v>
      </c>
      <c r="D907" s="159">
        <v>103</v>
      </c>
      <c r="E907" s="108">
        <v>0.71</v>
      </c>
      <c r="F907" s="161">
        <v>8</v>
      </c>
      <c r="G907" s="106" t="s">
        <v>203</v>
      </c>
      <c r="H907" s="109">
        <v>28.52</v>
      </c>
      <c r="I907" s="171"/>
      <c r="J907" s="95">
        <v>102.6</v>
      </c>
      <c r="K907" s="162">
        <v>96.6</v>
      </c>
      <c r="L907" s="162">
        <v>108</v>
      </c>
      <c r="M907" s="162">
        <v>104</v>
      </c>
      <c r="N907" s="95">
        <f t="shared" si="262"/>
        <v>102.8</v>
      </c>
      <c r="O907" s="159">
        <f t="shared" si="258"/>
        <v>29.444444444444443</v>
      </c>
      <c r="P907" s="159">
        <f t="shared" si="259"/>
        <v>39.444444444444443</v>
      </c>
      <c r="Q907" s="195" t="s">
        <v>577</v>
      </c>
      <c r="R907" s="113"/>
      <c r="S907" s="71" t="s">
        <v>654</v>
      </c>
    </row>
    <row r="908" spans="2:19" x14ac:dyDescent="0.2">
      <c r="B908" s="1">
        <v>0.625</v>
      </c>
      <c r="C908" s="159">
        <v>84</v>
      </c>
      <c r="D908" s="159">
        <v>102</v>
      </c>
      <c r="E908" s="108">
        <v>0.71</v>
      </c>
      <c r="F908" s="161">
        <v>5</v>
      </c>
      <c r="G908" s="106" t="s">
        <v>203</v>
      </c>
      <c r="H908" s="109">
        <v>28.52</v>
      </c>
      <c r="I908" s="113"/>
      <c r="J908" s="95">
        <v>102.8</v>
      </c>
      <c r="K908" s="162">
        <v>96</v>
      </c>
      <c r="L908" s="162">
        <v>106.2</v>
      </c>
      <c r="M908" s="162">
        <v>104.5</v>
      </c>
      <c r="N908" s="95">
        <f t="shared" si="262"/>
        <v>102.375</v>
      </c>
      <c r="O908" s="159">
        <f t="shared" si="258"/>
        <v>28.888888888888889</v>
      </c>
      <c r="P908" s="159">
        <f t="shared" si="259"/>
        <v>38.888888888888886</v>
      </c>
      <c r="Q908" s="195" t="s">
        <v>577</v>
      </c>
      <c r="R908" s="113"/>
      <c r="S908" s="71" t="s">
        <v>654</v>
      </c>
    </row>
    <row r="909" spans="2:19" x14ac:dyDescent="0.2">
      <c r="B909" s="1">
        <v>0.63541666666666596</v>
      </c>
      <c r="C909" s="35">
        <v>82</v>
      </c>
      <c r="D909" s="159">
        <v>100</v>
      </c>
      <c r="E909" s="108">
        <v>0.7</v>
      </c>
      <c r="F909" s="161">
        <v>3</v>
      </c>
      <c r="G909" s="106" t="s">
        <v>35</v>
      </c>
      <c r="H909" s="109">
        <v>28.52</v>
      </c>
      <c r="I909" s="162"/>
      <c r="J909" s="162">
        <v>101</v>
      </c>
      <c r="K909" s="162">
        <v>95.6</v>
      </c>
      <c r="L909" s="162">
        <v>104.2</v>
      </c>
      <c r="M909" s="162">
        <v>100.2</v>
      </c>
      <c r="N909" s="95">
        <f t="shared" si="262"/>
        <v>100.25</v>
      </c>
      <c r="O909" s="159">
        <f t="shared" si="258"/>
        <v>27.777777777777779</v>
      </c>
      <c r="P909" s="159">
        <f t="shared" si="259"/>
        <v>37.777777777777779</v>
      </c>
      <c r="Q909" s="195" t="s">
        <v>577</v>
      </c>
      <c r="R909" s="113"/>
      <c r="S909" s="71" t="s">
        <v>654</v>
      </c>
    </row>
    <row r="910" spans="2:19" x14ac:dyDescent="0.2">
      <c r="B910" s="1">
        <v>0.64583333333333304</v>
      </c>
      <c r="C910" s="35">
        <v>80</v>
      </c>
      <c r="D910" s="159">
        <v>100</v>
      </c>
      <c r="E910" s="108">
        <v>0.71</v>
      </c>
      <c r="F910" s="161">
        <v>2</v>
      </c>
      <c r="G910" s="106" t="s">
        <v>197</v>
      </c>
      <c r="H910" s="109">
        <v>28.54</v>
      </c>
      <c r="I910" s="171"/>
      <c r="J910" s="162">
        <v>101</v>
      </c>
      <c r="K910" s="162">
        <v>95.4</v>
      </c>
      <c r="L910" s="162">
        <v>103.3</v>
      </c>
      <c r="M910" s="162">
        <v>98.8</v>
      </c>
      <c r="N910" s="95">
        <f t="shared" si="262"/>
        <v>99.625</v>
      </c>
      <c r="O910" s="159">
        <f t="shared" si="258"/>
        <v>26.666666666666664</v>
      </c>
      <c r="P910" s="159">
        <f t="shared" si="259"/>
        <v>37.777777777777779</v>
      </c>
      <c r="Q910" s="195" t="s">
        <v>653</v>
      </c>
      <c r="R910" s="113"/>
    </row>
    <row r="911" spans="2:19" x14ac:dyDescent="0.2">
      <c r="B911" s="1">
        <v>0.65625</v>
      </c>
      <c r="C911" s="35">
        <v>77</v>
      </c>
      <c r="D911" s="159">
        <v>90</v>
      </c>
      <c r="E911" s="108">
        <v>0.82</v>
      </c>
      <c r="F911" s="161">
        <v>4</v>
      </c>
      <c r="G911" s="106" t="s">
        <v>208</v>
      </c>
      <c r="H911" s="109">
        <v>28.53</v>
      </c>
      <c r="I911" s="162"/>
      <c r="J911" s="162">
        <v>92.7</v>
      </c>
      <c r="K911" s="162">
        <v>85.3</v>
      </c>
      <c r="L911" s="162">
        <v>92.1</v>
      </c>
      <c r="M911" s="162">
        <v>90.5</v>
      </c>
      <c r="N911" s="95">
        <f t="shared" si="262"/>
        <v>90.15</v>
      </c>
      <c r="O911" s="159">
        <f t="shared" si="258"/>
        <v>25</v>
      </c>
      <c r="P911" s="159">
        <f t="shared" si="259"/>
        <v>32.222222222222221</v>
      </c>
      <c r="Q911" s="195" t="s">
        <v>653</v>
      </c>
      <c r="R911" s="113"/>
    </row>
    <row r="912" spans="2:19" x14ac:dyDescent="0.2">
      <c r="B912" s="1">
        <v>0.66666666666666596</v>
      </c>
      <c r="C912" s="35">
        <v>75</v>
      </c>
      <c r="D912" s="159">
        <v>88</v>
      </c>
      <c r="E912" s="108">
        <v>0.89</v>
      </c>
      <c r="F912" s="161">
        <v>2</v>
      </c>
      <c r="G912" s="106" t="s">
        <v>129</v>
      </c>
      <c r="H912" s="109">
        <v>28.52</v>
      </c>
      <c r="I912" s="162"/>
      <c r="J912" s="162">
        <v>91</v>
      </c>
      <c r="K912" s="162">
        <v>85.1</v>
      </c>
      <c r="L912" s="162">
        <v>91</v>
      </c>
      <c r="M912" s="162">
        <v>88.3</v>
      </c>
      <c r="N912" s="95">
        <f t="shared" si="262"/>
        <v>88.850000000000009</v>
      </c>
      <c r="O912" s="159">
        <f t="shared" si="258"/>
        <v>23.888888888888889</v>
      </c>
      <c r="P912" s="159">
        <f t="shared" si="259"/>
        <v>31.111111111111111</v>
      </c>
      <c r="Q912" s="195" t="s">
        <v>653</v>
      </c>
      <c r="R912" s="113"/>
    </row>
    <row r="913" spans="1:18" x14ac:dyDescent="0.2">
      <c r="B913" s="1">
        <v>0.67708333333333204</v>
      </c>
      <c r="C913" s="35">
        <v>78</v>
      </c>
      <c r="D913" s="159">
        <v>96</v>
      </c>
      <c r="E913" s="108">
        <v>0.86</v>
      </c>
      <c r="F913" s="161">
        <v>1</v>
      </c>
      <c r="G913" s="106" t="s">
        <v>71</v>
      </c>
      <c r="H913" s="109">
        <v>28.52</v>
      </c>
      <c r="I913" s="162"/>
      <c r="J913" s="162">
        <v>93.6</v>
      </c>
      <c r="K913" s="162">
        <v>93.2</v>
      </c>
      <c r="L913" s="162">
        <v>100.8</v>
      </c>
      <c r="M913" s="162">
        <v>97</v>
      </c>
      <c r="N913" s="95">
        <f t="shared" ref="N913:N922" si="263">AVERAGE(J913:M913)</f>
        <v>96.15</v>
      </c>
      <c r="O913" s="159">
        <f t="shared" ref="O913:O920" si="264">CONVERT(C913,"F","C")</f>
        <v>25.555555555555554</v>
      </c>
      <c r="P913" s="159">
        <f t="shared" ref="P913:P920" si="265">CONVERT(D913,"F","C")</f>
        <v>35.555555555555557</v>
      </c>
      <c r="Q913" s="195" t="s">
        <v>577</v>
      </c>
      <c r="R913" s="113"/>
    </row>
    <row r="914" spans="1:18" x14ac:dyDescent="0.2">
      <c r="B914" s="1">
        <v>0.687499999999998</v>
      </c>
      <c r="C914" s="35">
        <v>80</v>
      </c>
      <c r="D914" s="159">
        <v>92</v>
      </c>
      <c r="E914" s="108">
        <v>0.79</v>
      </c>
      <c r="F914" s="161">
        <v>1</v>
      </c>
      <c r="G914" s="106" t="s">
        <v>71</v>
      </c>
      <c r="H914" s="109">
        <v>28.52</v>
      </c>
      <c r="I914" s="162"/>
      <c r="J914" s="162">
        <v>91.6</v>
      </c>
      <c r="K914" s="162">
        <v>89.1</v>
      </c>
      <c r="L914" s="162">
        <v>94.1</v>
      </c>
      <c r="M914" s="162">
        <v>92.3</v>
      </c>
      <c r="N914" s="95">
        <f t="shared" si="263"/>
        <v>91.774999999999991</v>
      </c>
      <c r="O914" s="159">
        <f t="shared" si="264"/>
        <v>26.666666666666664</v>
      </c>
      <c r="P914" s="159">
        <f t="shared" si="265"/>
        <v>33.333333333333336</v>
      </c>
      <c r="Q914" s="195" t="s">
        <v>577</v>
      </c>
      <c r="R914" s="113"/>
    </row>
    <row r="915" spans="1:18" x14ac:dyDescent="0.2">
      <c r="B915" s="1">
        <v>0.69791666666666397</v>
      </c>
      <c r="C915" s="35">
        <v>80</v>
      </c>
      <c r="D915" s="159">
        <v>93</v>
      </c>
      <c r="E915" s="108">
        <v>0.77</v>
      </c>
      <c r="F915" s="161">
        <v>2</v>
      </c>
      <c r="G915" s="106" t="s">
        <v>71</v>
      </c>
      <c r="H915" s="109">
        <v>28.521000000000001</v>
      </c>
      <c r="I915" s="162"/>
      <c r="J915" s="162">
        <v>92</v>
      </c>
      <c r="K915" s="162">
        <v>89.8</v>
      </c>
      <c r="L915" s="162">
        <v>93.6</v>
      </c>
      <c r="M915" s="162">
        <v>94.5</v>
      </c>
      <c r="N915" s="95">
        <f t="shared" si="263"/>
        <v>92.474999999999994</v>
      </c>
      <c r="O915" s="159">
        <f t="shared" si="264"/>
        <v>26.666666666666664</v>
      </c>
      <c r="P915" s="159">
        <f t="shared" si="265"/>
        <v>33.888888888888886</v>
      </c>
      <c r="Q915" s="195" t="s">
        <v>577</v>
      </c>
      <c r="R915" s="113"/>
    </row>
    <row r="916" spans="1:18" x14ac:dyDescent="0.2">
      <c r="B916" s="1">
        <v>0.70833333333333004</v>
      </c>
      <c r="C916" s="35">
        <v>80</v>
      </c>
      <c r="D916" s="159">
        <v>94</v>
      </c>
      <c r="E916" s="108">
        <v>0.76</v>
      </c>
      <c r="F916" s="161">
        <v>1</v>
      </c>
      <c r="G916" s="106" t="s">
        <v>208</v>
      </c>
      <c r="H916" s="109">
        <v>28.5</v>
      </c>
      <c r="I916" s="162"/>
      <c r="J916" s="162">
        <v>93.5</v>
      </c>
      <c r="K916" s="162">
        <v>92.3</v>
      </c>
      <c r="L916" s="162">
        <v>93.5</v>
      </c>
      <c r="M916" s="162">
        <v>96.5</v>
      </c>
      <c r="N916" s="95">
        <f t="shared" si="263"/>
        <v>93.95</v>
      </c>
      <c r="O916" s="159">
        <f t="shared" si="264"/>
        <v>26.666666666666664</v>
      </c>
      <c r="P916" s="159">
        <f t="shared" si="265"/>
        <v>34.444444444444443</v>
      </c>
      <c r="Q916" s="195" t="s">
        <v>577</v>
      </c>
      <c r="R916" s="113"/>
    </row>
    <row r="917" spans="1:18" x14ac:dyDescent="0.2">
      <c r="B917" s="1">
        <v>0.718749999999996</v>
      </c>
      <c r="C917" s="3">
        <v>80</v>
      </c>
      <c r="D917" s="41">
        <v>95</v>
      </c>
      <c r="E917" s="75">
        <v>0.74</v>
      </c>
      <c r="F917" s="68">
        <v>2</v>
      </c>
      <c r="G917" s="66" t="s">
        <v>208</v>
      </c>
      <c r="H917" s="72">
        <v>28.5</v>
      </c>
      <c r="I917" s="45"/>
      <c r="J917" s="45">
        <v>94.6</v>
      </c>
      <c r="K917" s="45">
        <v>94.1</v>
      </c>
      <c r="L917" s="45">
        <v>94.6</v>
      </c>
      <c r="M917" s="45">
        <v>97.3</v>
      </c>
      <c r="N917" s="67">
        <f t="shared" si="263"/>
        <v>95.149999999999991</v>
      </c>
      <c r="O917" s="41">
        <f t="shared" si="264"/>
        <v>26.666666666666664</v>
      </c>
      <c r="P917" s="41">
        <f t="shared" si="265"/>
        <v>35</v>
      </c>
      <c r="Q917" s="163"/>
    </row>
    <row r="918" spans="1:18" x14ac:dyDescent="0.2">
      <c r="B918" s="1">
        <v>0.72916666666666197</v>
      </c>
      <c r="C918" s="3">
        <v>82</v>
      </c>
      <c r="D918" s="41">
        <v>100</v>
      </c>
      <c r="E918" s="75">
        <v>0.71</v>
      </c>
      <c r="F918" s="68">
        <v>2</v>
      </c>
      <c r="G918" s="66" t="s">
        <v>203</v>
      </c>
      <c r="H918" s="72">
        <v>28.49</v>
      </c>
      <c r="I918" s="45"/>
      <c r="J918" s="45">
        <v>98.4</v>
      </c>
      <c r="K918" s="45">
        <v>98.6</v>
      </c>
      <c r="L918" s="45">
        <v>100.9</v>
      </c>
      <c r="M918" s="45">
        <v>101.5</v>
      </c>
      <c r="N918" s="67">
        <f t="shared" si="263"/>
        <v>99.85</v>
      </c>
      <c r="O918" s="41">
        <f t="shared" si="264"/>
        <v>27.777777777777779</v>
      </c>
      <c r="P918" s="41">
        <f t="shared" si="265"/>
        <v>37.777777777777779</v>
      </c>
      <c r="Q918" s="163"/>
    </row>
    <row r="919" spans="1:18" x14ac:dyDescent="0.2">
      <c r="B919" s="1">
        <v>0.73958333333332804</v>
      </c>
      <c r="C919" s="3">
        <v>85</v>
      </c>
      <c r="D919" s="41">
        <v>103</v>
      </c>
      <c r="E919" s="75">
        <v>0.68</v>
      </c>
      <c r="F919" s="68">
        <v>3</v>
      </c>
      <c r="G919" s="66" t="s">
        <v>71</v>
      </c>
      <c r="H919" s="72">
        <v>28.49</v>
      </c>
      <c r="I919" s="45"/>
      <c r="J919" s="67">
        <v>101.8</v>
      </c>
      <c r="K919" s="45">
        <v>100.9</v>
      </c>
      <c r="L919" s="45">
        <v>104.4</v>
      </c>
      <c r="M919" s="45">
        <v>103.3</v>
      </c>
      <c r="N919" s="67">
        <f t="shared" si="263"/>
        <v>102.60000000000001</v>
      </c>
      <c r="O919" s="41">
        <f t="shared" si="264"/>
        <v>29.444444444444443</v>
      </c>
      <c r="P919" s="41">
        <f t="shared" si="265"/>
        <v>39.444444444444443</v>
      </c>
      <c r="Q919" s="163"/>
    </row>
    <row r="920" spans="1:18" x14ac:dyDescent="0.2">
      <c r="B920" s="1">
        <v>0.749999999999994</v>
      </c>
      <c r="C920" s="3">
        <v>85</v>
      </c>
      <c r="D920" s="41">
        <v>103</v>
      </c>
      <c r="E920" s="75">
        <v>0.65</v>
      </c>
      <c r="F920" s="68">
        <v>3</v>
      </c>
      <c r="G920" s="66" t="s">
        <v>129</v>
      </c>
      <c r="H920" s="72">
        <v>28.49</v>
      </c>
      <c r="I920" s="45"/>
      <c r="J920" s="45">
        <v>102.4</v>
      </c>
      <c r="K920" s="45">
        <v>101.3</v>
      </c>
      <c r="L920" s="45">
        <v>104.9</v>
      </c>
      <c r="M920" s="45">
        <v>103.1</v>
      </c>
      <c r="N920" s="67">
        <f t="shared" si="263"/>
        <v>102.92500000000001</v>
      </c>
      <c r="O920" s="41">
        <f t="shared" si="264"/>
        <v>29.444444444444443</v>
      </c>
      <c r="P920" s="41">
        <f t="shared" si="265"/>
        <v>39.444444444444443</v>
      </c>
      <c r="Q920" s="163"/>
    </row>
    <row r="921" spans="1:18" x14ac:dyDescent="0.2">
      <c r="B921" s="196">
        <v>0.76041666666666663</v>
      </c>
      <c r="C921" s="3">
        <v>85</v>
      </c>
      <c r="D921" s="41">
        <v>102</v>
      </c>
      <c r="E921" s="75">
        <v>0.64</v>
      </c>
      <c r="F921" s="68">
        <v>4</v>
      </c>
      <c r="G921" s="66" t="s">
        <v>203</v>
      </c>
      <c r="H921" s="72">
        <v>28.48</v>
      </c>
      <c r="I921" s="45"/>
      <c r="J921" s="45">
        <v>102</v>
      </c>
      <c r="K921" s="45">
        <v>100.9</v>
      </c>
      <c r="L921" s="45">
        <v>104.5</v>
      </c>
      <c r="M921" s="45">
        <v>100.2</v>
      </c>
      <c r="N921" s="67">
        <f t="shared" si="263"/>
        <v>101.89999999999999</v>
      </c>
      <c r="O921" s="41">
        <f t="shared" ref="O921:O922" si="266">CONVERT(C921,"F","C")</f>
        <v>29.444444444444443</v>
      </c>
      <c r="P921" s="41">
        <f t="shared" ref="P921:P922" si="267">CONVERT(D921,"F","C")</f>
        <v>38.888888888888886</v>
      </c>
      <c r="Q921" s="163"/>
    </row>
    <row r="922" spans="1:18" x14ac:dyDescent="0.2">
      <c r="B922" s="196">
        <v>0.7729166666666667</v>
      </c>
      <c r="C922" s="3">
        <v>84</v>
      </c>
      <c r="D922" s="41">
        <v>101</v>
      </c>
      <c r="E922" s="75">
        <v>0.67</v>
      </c>
      <c r="F922" s="68">
        <v>6</v>
      </c>
      <c r="G922" s="66" t="s">
        <v>71</v>
      </c>
      <c r="H922" s="72">
        <v>28.48</v>
      </c>
      <c r="I922" s="45"/>
      <c r="J922" s="45">
        <v>102</v>
      </c>
      <c r="K922" s="45">
        <v>100</v>
      </c>
      <c r="L922" s="45">
        <v>104.2</v>
      </c>
      <c r="M922" s="45">
        <v>98.6</v>
      </c>
      <c r="N922" s="67">
        <f t="shared" si="263"/>
        <v>101.19999999999999</v>
      </c>
      <c r="O922" s="41">
        <f t="shared" si="266"/>
        <v>28.888888888888889</v>
      </c>
      <c r="P922" s="41">
        <f t="shared" si="267"/>
        <v>38.333333333333336</v>
      </c>
      <c r="Q922" s="163"/>
    </row>
    <row r="923" spans="1:18" x14ac:dyDescent="0.2">
      <c r="N923" s="67"/>
      <c r="O923" s="41"/>
      <c r="P923" s="41"/>
    </row>
    <row r="924" spans="1:18" x14ac:dyDescent="0.2">
      <c r="A924" s="21">
        <v>46208</v>
      </c>
      <c r="B924" s="6" t="s">
        <v>2</v>
      </c>
      <c r="C924" s="6" t="s">
        <v>0</v>
      </c>
      <c r="D924" s="87" t="s">
        <v>1</v>
      </c>
      <c r="E924" s="100" t="s">
        <v>156</v>
      </c>
      <c r="F924" s="6" t="s">
        <v>32</v>
      </c>
      <c r="G924" s="6" t="s">
        <v>217</v>
      </c>
      <c r="H924" s="33" t="s">
        <v>157</v>
      </c>
      <c r="I924" s="44"/>
      <c r="J924" s="142" t="s">
        <v>338</v>
      </c>
      <c r="K924" s="142" t="s">
        <v>342</v>
      </c>
      <c r="L924" s="142" t="s">
        <v>416</v>
      </c>
      <c r="M924" s="142" t="s">
        <v>444</v>
      </c>
      <c r="N924" s="33" t="s">
        <v>368</v>
      </c>
      <c r="O924" s="142" t="s">
        <v>561</v>
      </c>
      <c r="P924" s="142" t="s">
        <v>562</v>
      </c>
    </row>
    <row r="925" spans="1:18" x14ac:dyDescent="0.2">
      <c r="B925" s="2">
        <v>0.36458333333333331</v>
      </c>
      <c r="C925" s="41">
        <v>74</v>
      </c>
      <c r="D925" s="41">
        <v>81</v>
      </c>
      <c r="E925" s="75">
        <v>0.9</v>
      </c>
      <c r="F925" s="66">
        <v>3</v>
      </c>
      <c r="G925" s="66" t="s">
        <v>130</v>
      </c>
      <c r="H925" s="97">
        <v>28.48</v>
      </c>
      <c r="J925" s="45">
        <v>82.8</v>
      </c>
      <c r="K925" s="45">
        <v>79.900000000000006</v>
      </c>
      <c r="L925" s="67">
        <v>82.9</v>
      </c>
      <c r="M925" s="67">
        <v>79.3</v>
      </c>
      <c r="N925" s="67">
        <f t="shared" si="262"/>
        <v>81.224999999999994</v>
      </c>
      <c r="O925" s="41">
        <f t="shared" si="258"/>
        <v>23.333333333333332</v>
      </c>
      <c r="P925" s="41">
        <f t="shared" si="259"/>
        <v>27.222222222222221</v>
      </c>
    </row>
    <row r="926" spans="1:18" x14ac:dyDescent="0.2">
      <c r="B926" s="2">
        <v>0.375</v>
      </c>
      <c r="C926" s="41">
        <v>75</v>
      </c>
      <c r="D926" s="41">
        <v>83</v>
      </c>
      <c r="E926" s="75">
        <v>0.88</v>
      </c>
      <c r="F926" s="66">
        <v>0</v>
      </c>
      <c r="G926" s="66" t="s">
        <v>130</v>
      </c>
      <c r="H926" s="97">
        <v>28.48</v>
      </c>
      <c r="J926" s="45">
        <v>84.4</v>
      </c>
      <c r="K926" s="45">
        <v>81.5</v>
      </c>
      <c r="L926" s="67">
        <v>84.7</v>
      </c>
      <c r="M926" s="67">
        <v>80.599999999999994</v>
      </c>
      <c r="N926" s="67">
        <f t="shared" si="262"/>
        <v>82.800000000000011</v>
      </c>
      <c r="O926" s="41">
        <f t="shared" si="258"/>
        <v>23.888888888888889</v>
      </c>
      <c r="P926" s="41">
        <f t="shared" si="259"/>
        <v>28.333333333333332</v>
      </c>
    </row>
    <row r="927" spans="1:18" x14ac:dyDescent="0.2">
      <c r="B927" s="2">
        <v>0.38541666666666674</v>
      </c>
      <c r="C927" s="41">
        <v>76</v>
      </c>
      <c r="D927" s="41">
        <v>84</v>
      </c>
      <c r="E927" s="75">
        <v>0.86</v>
      </c>
      <c r="F927" s="66">
        <v>2</v>
      </c>
      <c r="G927" s="66" t="s">
        <v>143</v>
      </c>
      <c r="H927" s="97">
        <v>28.48</v>
      </c>
      <c r="I927" s="3"/>
      <c r="J927" s="45">
        <v>85.5</v>
      </c>
      <c r="K927" s="45">
        <v>82.2</v>
      </c>
      <c r="L927" s="67">
        <v>85.5</v>
      </c>
      <c r="M927" s="67">
        <v>81.3</v>
      </c>
      <c r="N927" s="67">
        <f t="shared" si="262"/>
        <v>83.625</v>
      </c>
      <c r="O927" s="41">
        <f t="shared" si="258"/>
        <v>24.444444444444443</v>
      </c>
      <c r="P927" s="41">
        <f t="shared" si="259"/>
        <v>28.888888888888889</v>
      </c>
    </row>
    <row r="928" spans="1:18" x14ac:dyDescent="0.2">
      <c r="B928" s="2">
        <v>0.39583333333333343</v>
      </c>
      <c r="C928" s="41">
        <v>77</v>
      </c>
      <c r="D928" s="41">
        <v>85</v>
      </c>
      <c r="E928" s="75">
        <v>0.85</v>
      </c>
      <c r="F928" s="66">
        <v>1</v>
      </c>
      <c r="G928" s="66" t="s">
        <v>130</v>
      </c>
      <c r="H928" s="97">
        <v>28.48</v>
      </c>
      <c r="I928" s="3"/>
      <c r="J928" s="45">
        <v>84.7</v>
      </c>
      <c r="K928" s="45">
        <v>84.2</v>
      </c>
      <c r="L928" s="67">
        <v>88</v>
      </c>
      <c r="M928" s="67">
        <v>82.8</v>
      </c>
      <c r="N928" s="67">
        <f t="shared" si="262"/>
        <v>84.924999999999997</v>
      </c>
      <c r="O928" s="41">
        <f t="shared" si="258"/>
        <v>25</v>
      </c>
      <c r="P928" s="41">
        <f t="shared" si="259"/>
        <v>29.444444444444443</v>
      </c>
    </row>
    <row r="929" spans="2:16" x14ac:dyDescent="0.2">
      <c r="B929" s="2">
        <v>0.40625</v>
      </c>
      <c r="C929" s="41">
        <v>78</v>
      </c>
      <c r="D929" s="41">
        <v>85</v>
      </c>
      <c r="E929" s="75">
        <v>0.84</v>
      </c>
      <c r="F929" s="66">
        <v>1</v>
      </c>
      <c r="G929" s="66" t="s">
        <v>130</v>
      </c>
      <c r="H929" s="97">
        <v>28.48</v>
      </c>
      <c r="I929" s="3"/>
      <c r="J929" s="45">
        <v>84.9</v>
      </c>
      <c r="K929" s="45">
        <v>84.6</v>
      </c>
      <c r="L929" s="67">
        <v>88.2</v>
      </c>
      <c r="M929" s="67">
        <v>83.5</v>
      </c>
      <c r="N929" s="67">
        <f t="shared" si="262"/>
        <v>85.3</v>
      </c>
      <c r="O929" s="41">
        <f t="shared" si="258"/>
        <v>25.555555555555554</v>
      </c>
      <c r="P929" s="41">
        <f t="shared" si="259"/>
        <v>29.444444444444443</v>
      </c>
    </row>
    <row r="930" spans="2:16" x14ac:dyDescent="0.2">
      <c r="B930" s="2">
        <v>0.41666666666666702</v>
      </c>
      <c r="C930" s="41">
        <v>78</v>
      </c>
      <c r="D930" s="41">
        <v>86</v>
      </c>
      <c r="E930" s="75">
        <v>0.83</v>
      </c>
      <c r="F930" s="66">
        <v>2</v>
      </c>
      <c r="G930" s="66" t="s">
        <v>190</v>
      </c>
      <c r="H930" s="97">
        <v>28.49</v>
      </c>
      <c r="I930" s="3"/>
      <c r="J930" s="45">
        <v>86.2</v>
      </c>
      <c r="K930" s="45">
        <v>85.8</v>
      </c>
      <c r="L930" s="67">
        <v>89.2</v>
      </c>
      <c r="M930" s="67">
        <v>84.4</v>
      </c>
      <c r="N930" s="67">
        <f t="shared" si="262"/>
        <v>86.4</v>
      </c>
      <c r="O930" s="41">
        <f t="shared" si="258"/>
        <v>25.555555555555554</v>
      </c>
      <c r="P930" s="41">
        <f t="shared" si="259"/>
        <v>30</v>
      </c>
    </row>
    <row r="931" spans="2:16" x14ac:dyDescent="0.2">
      <c r="B931" s="2">
        <v>0.42708333333333298</v>
      </c>
      <c r="C931" s="41">
        <v>79</v>
      </c>
      <c r="D931" s="41">
        <v>88</v>
      </c>
      <c r="E931" s="75">
        <v>0.79</v>
      </c>
      <c r="F931" s="66">
        <v>1</v>
      </c>
      <c r="G931" s="66" t="s">
        <v>190</v>
      </c>
      <c r="H931" s="97">
        <v>28.49</v>
      </c>
      <c r="I931" s="3"/>
      <c r="J931" s="45">
        <v>89.8</v>
      </c>
      <c r="K931" s="45">
        <v>86.4</v>
      </c>
      <c r="L931" s="67">
        <v>90.1</v>
      </c>
      <c r="M931" s="67">
        <v>85.1</v>
      </c>
      <c r="N931" s="67">
        <f t="shared" ref="N931:N935" si="268">AVERAGE(J931:M931)</f>
        <v>87.85</v>
      </c>
      <c r="O931" s="41">
        <f t="shared" ref="O931:O945" si="269">CONVERT(C931,"F","C")</f>
        <v>26.111111111111111</v>
      </c>
      <c r="P931" s="41">
        <f t="shared" ref="P931:P945" si="270">CONVERT(D931,"F","C")</f>
        <v>31.111111111111111</v>
      </c>
    </row>
    <row r="932" spans="2:16" x14ac:dyDescent="0.2">
      <c r="B932" s="2">
        <v>0.4375</v>
      </c>
      <c r="C932" s="41">
        <v>81</v>
      </c>
      <c r="D932" s="41">
        <v>91</v>
      </c>
      <c r="E932" s="75">
        <v>0.75</v>
      </c>
      <c r="F932" s="66">
        <v>6</v>
      </c>
      <c r="G932" s="66" t="s">
        <v>71</v>
      </c>
      <c r="H932" s="97">
        <v>28.49</v>
      </c>
      <c r="I932" s="3"/>
      <c r="J932" s="101">
        <v>93.2</v>
      </c>
      <c r="K932" s="45">
        <v>89.6</v>
      </c>
      <c r="L932" s="45">
        <v>93.6</v>
      </c>
      <c r="M932" s="45">
        <v>87.8</v>
      </c>
      <c r="N932" s="67">
        <f t="shared" si="268"/>
        <v>91.05</v>
      </c>
      <c r="O932" s="41">
        <f t="shared" si="269"/>
        <v>27.222222222222221</v>
      </c>
      <c r="P932" s="41">
        <f t="shared" si="270"/>
        <v>32.777777777777779</v>
      </c>
    </row>
    <row r="933" spans="2:16" x14ac:dyDescent="0.2">
      <c r="B933" s="2">
        <v>0.44791666666666602</v>
      </c>
      <c r="C933" s="41">
        <v>82</v>
      </c>
      <c r="D933" s="41">
        <v>92</v>
      </c>
      <c r="E933" s="75">
        <v>0.72</v>
      </c>
      <c r="F933" s="66">
        <v>3</v>
      </c>
      <c r="G933" s="66" t="s">
        <v>43</v>
      </c>
      <c r="H933" s="97">
        <v>28.49</v>
      </c>
      <c r="I933" s="3"/>
      <c r="J933" s="45">
        <v>94.1</v>
      </c>
      <c r="K933" s="45">
        <v>90</v>
      </c>
      <c r="L933" s="45">
        <v>95</v>
      </c>
      <c r="M933" s="45">
        <v>88.7</v>
      </c>
      <c r="N933" s="67">
        <f t="shared" si="268"/>
        <v>91.95</v>
      </c>
      <c r="O933" s="41">
        <f t="shared" si="269"/>
        <v>27.777777777777779</v>
      </c>
      <c r="P933" s="41">
        <f t="shared" si="270"/>
        <v>33.333333333333336</v>
      </c>
    </row>
    <row r="934" spans="2:16" x14ac:dyDescent="0.2">
      <c r="B934" s="1">
        <v>0.5</v>
      </c>
      <c r="C934" s="41">
        <v>83</v>
      </c>
      <c r="D934" s="41">
        <v>100.6</v>
      </c>
      <c r="E934" s="75">
        <v>0.7</v>
      </c>
      <c r="F934" s="66">
        <v>7</v>
      </c>
      <c r="G934" s="66" t="s">
        <v>202</v>
      </c>
      <c r="H934" s="97">
        <v>28.5</v>
      </c>
      <c r="I934" s="3"/>
      <c r="J934" s="101">
        <v>101.3</v>
      </c>
      <c r="K934" s="45">
        <v>97.16</v>
      </c>
      <c r="L934" s="45">
        <v>105.8</v>
      </c>
      <c r="M934" s="45">
        <v>98.06</v>
      </c>
      <c r="N934" s="67">
        <f t="shared" si="268"/>
        <v>100.58</v>
      </c>
      <c r="O934" s="41">
        <f t="shared" si="269"/>
        <v>28.333333333333332</v>
      </c>
      <c r="P934" s="41">
        <f t="shared" si="270"/>
        <v>38.111111111111107</v>
      </c>
    </row>
    <row r="935" spans="2:16" x14ac:dyDescent="0.2">
      <c r="B935" s="1">
        <v>0.51041666666666663</v>
      </c>
      <c r="C935" s="41">
        <v>85</v>
      </c>
      <c r="D935" s="41">
        <v>105</v>
      </c>
      <c r="E935" s="75">
        <v>0.67</v>
      </c>
      <c r="F935" s="66">
        <v>2</v>
      </c>
      <c r="G935" s="66" t="s">
        <v>203</v>
      </c>
      <c r="H935" s="97">
        <v>28.5</v>
      </c>
      <c r="I935" s="3"/>
      <c r="J935" s="101">
        <v>106.2</v>
      </c>
      <c r="K935" s="45">
        <v>101.8</v>
      </c>
      <c r="L935" s="45">
        <v>109.8</v>
      </c>
      <c r="M935" s="45">
        <v>102.6</v>
      </c>
      <c r="N935" s="67">
        <f t="shared" si="268"/>
        <v>105.1</v>
      </c>
      <c r="O935" s="41">
        <f t="shared" si="269"/>
        <v>29.444444444444443</v>
      </c>
      <c r="P935" s="41">
        <f t="shared" si="270"/>
        <v>40.555555555555557</v>
      </c>
    </row>
    <row r="936" spans="2:16" x14ac:dyDescent="0.2">
      <c r="B936" s="1">
        <v>0.52083333333333337</v>
      </c>
      <c r="C936" s="41">
        <v>83</v>
      </c>
      <c r="D936" s="41">
        <v>100</v>
      </c>
      <c r="E936" s="75">
        <v>0.71</v>
      </c>
      <c r="F936" s="66">
        <v>3</v>
      </c>
      <c r="G936" s="66" t="s">
        <v>71</v>
      </c>
      <c r="H936" s="97">
        <v>28.5</v>
      </c>
      <c r="I936" s="3"/>
      <c r="J936" s="101">
        <v>101.5</v>
      </c>
      <c r="K936" s="45">
        <v>97.7</v>
      </c>
      <c r="L936" s="45">
        <v>104.5</v>
      </c>
      <c r="M936" s="45">
        <v>97.9</v>
      </c>
      <c r="N936" s="67">
        <f t="shared" ref="N936:N945" si="271">AVERAGE(J936:M936)</f>
        <v>100.4</v>
      </c>
      <c r="O936" s="41">
        <f t="shared" si="269"/>
        <v>28.333333333333332</v>
      </c>
      <c r="P936" s="41">
        <f t="shared" si="270"/>
        <v>37.777777777777779</v>
      </c>
    </row>
    <row r="937" spans="2:16" x14ac:dyDescent="0.2">
      <c r="B937" s="1">
        <v>0.53125</v>
      </c>
      <c r="C937" s="41">
        <v>83</v>
      </c>
      <c r="D937" s="41">
        <v>100</v>
      </c>
      <c r="E937" s="75">
        <v>0.72</v>
      </c>
      <c r="F937" s="66">
        <v>3</v>
      </c>
      <c r="G937" s="66" t="s">
        <v>203</v>
      </c>
      <c r="H937" s="97">
        <v>28.5</v>
      </c>
      <c r="I937" s="3"/>
      <c r="J937" s="101">
        <v>100.8</v>
      </c>
      <c r="K937" s="45">
        <v>97.9</v>
      </c>
      <c r="L937" s="45">
        <v>104.7</v>
      </c>
      <c r="M937" s="45">
        <v>97.9</v>
      </c>
      <c r="N937" s="67">
        <f t="shared" si="271"/>
        <v>100.32499999999999</v>
      </c>
      <c r="O937" s="41">
        <f t="shared" si="269"/>
        <v>28.333333333333332</v>
      </c>
      <c r="P937" s="41">
        <f t="shared" si="270"/>
        <v>37.777777777777779</v>
      </c>
    </row>
    <row r="938" spans="2:16" x14ac:dyDescent="0.2">
      <c r="B938" s="1">
        <v>0.54166666666666663</v>
      </c>
      <c r="C938" s="41">
        <v>83</v>
      </c>
      <c r="D938" s="41">
        <v>103</v>
      </c>
      <c r="E938" s="75">
        <v>0.71</v>
      </c>
      <c r="F938" s="66">
        <v>3</v>
      </c>
      <c r="G938" s="66" t="s">
        <v>203</v>
      </c>
      <c r="H938" s="97">
        <v>28.5</v>
      </c>
      <c r="I938" s="3"/>
      <c r="J938" s="101">
        <v>103.6</v>
      </c>
      <c r="K938" s="45">
        <v>100.4</v>
      </c>
      <c r="L938" s="45">
        <v>106.3</v>
      </c>
      <c r="M938" s="45">
        <v>100.8</v>
      </c>
      <c r="N938" s="67">
        <f t="shared" si="271"/>
        <v>102.77500000000001</v>
      </c>
      <c r="O938" s="41">
        <f t="shared" si="269"/>
        <v>28.333333333333332</v>
      </c>
      <c r="P938" s="41">
        <f t="shared" si="270"/>
        <v>39.444444444444443</v>
      </c>
    </row>
    <row r="939" spans="2:16" x14ac:dyDescent="0.2">
      <c r="B939" s="1">
        <v>0.55208333333333304</v>
      </c>
      <c r="C939" s="41">
        <v>82</v>
      </c>
      <c r="D939" s="41">
        <v>100</v>
      </c>
      <c r="E939" s="75">
        <v>0.72</v>
      </c>
      <c r="F939" s="41">
        <v>2</v>
      </c>
      <c r="G939" s="66" t="s">
        <v>71</v>
      </c>
      <c r="H939" s="72">
        <v>28.49</v>
      </c>
      <c r="I939" s="19"/>
      <c r="J939" s="67">
        <v>101.5</v>
      </c>
      <c r="K939" s="45">
        <v>97.5</v>
      </c>
      <c r="L939" s="45">
        <v>104.2</v>
      </c>
      <c r="M939" s="45">
        <v>98.2</v>
      </c>
      <c r="N939" s="67">
        <f t="shared" si="271"/>
        <v>100.35</v>
      </c>
      <c r="O939" s="41">
        <f t="shared" si="269"/>
        <v>27.777777777777779</v>
      </c>
      <c r="P939" s="41">
        <f t="shared" si="270"/>
        <v>37.777777777777779</v>
      </c>
    </row>
    <row r="940" spans="2:16" x14ac:dyDescent="0.2">
      <c r="B940" s="1">
        <v>0.5625</v>
      </c>
      <c r="C940" s="41">
        <v>83</v>
      </c>
      <c r="D940" s="41">
        <v>106</v>
      </c>
      <c r="E940" s="75">
        <v>0.68</v>
      </c>
      <c r="F940" s="41">
        <v>3</v>
      </c>
      <c r="G940" s="66" t="s">
        <v>202</v>
      </c>
      <c r="H940" s="72">
        <v>28.49</v>
      </c>
      <c r="I940" s="3"/>
      <c r="J940" s="45">
        <v>104.7</v>
      </c>
      <c r="K940" s="45">
        <v>102.6</v>
      </c>
      <c r="L940" s="45">
        <v>110.5</v>
      </c>
      <c r="M940" s="45">
        <v>105.8</v>
      </c>
      <c r="N940" s="67">
        <f t="shared" si="271"/>
        <v>105.9</v>
      </c>
      <c r="O940" s="41">
        <f t="shared" si="269"/>
        <v>28.333333333333332</v>
      </c>
      <c r="P940" s="41">
        <f t="shared" si="270"/>
        <v>41.111111111111107</v>
      </c>
    </row>
    <row r="941" spans="2:16" x14ac:dyDescent="0.2">
      <c r="B941" s="1">
        <v>0.57291666666666696</v>
      </c>
      <c r="C941" s="41">
        <v>83</v>
      </c>
      <c r="D941" s="41">
        <v>108</v>
      </c>
      <c r="E941" s="75">
        <v>0.66</v>
      </c>
      <c r="F941" s="66">
        <v>7</v>
      </c>
      <c r="G941" s="66" t="s">
        <v>71</v>
      </c>
      <c r="H941" s="72">
        <v>28.48</v>
      </c>
      <c r="I941" s="3"/>
      <c r="J941" s="45">
        <v>106.9</v>
      </c>
      <c r="K941" s="45">
        <v>104.9</v>
      </c>
      <c r="L941" s="45">
        <v>113.4</v>
      </c>
      <c r="M941" s="45">
        <v>108.1</v>
      </c>
      <c r="N941" s="67">
        <f t="shared" si="271"/>
        <v>108.32500000000002</v>
      </c>
      <c r="O941" s="41">
        <f t="shared" si="269"/>
        <v>28.333333333333332</v>
      </c>
      <c r="P941" s="41">
        <f t="shared" si="270"/>
        <v>42.222222222222221</v>
      </c>
    </row>
    <row r="942" spans="2:16" x14ac:dyDescent="0.2">
      <c r="B942" s="1">
        <v>0.58333333333333304</v>
      </c>
      <c r="C942" s="41">
        <v>84</v>
      </c>
      <c r="D942" s="41">
        <v>111</v>
      </c>
      <c r="E942" s="75">
        <v>0.64</v>
      </c>
      <c r="F942" s="68">
        <v>5</v>
      </c>
      <c r="G942" s="66" t="s">
        <v>203</v>
      </c>
      <c r="H942" s="72">
        <v>28.48</v>
      </c>
      <c r="I942" s="3"/>
      <c r="J942" s="67">
        <v>110.8</v>
      </c>
      <c r="K942" s="45">
        <v>106.9</v>
      </c>
      <c r="L942" s="45">
        <v>116.6</v>
      </c>
      <c r="M942" s="45">
        <v>111.4</v>
      </c>
      <c r="N942" s="67">
        <f t="shared" si="271"/>
        <v>111.42499999999998</v>
      </c>
      <c r="O942" s="41">
        <f t="shared" si="269"/>
        <v>28.888888888888889</v>
      </c>
      <c r="P942" s="41">
        <f t="shared" si="270"/>
        <v>43.888888888888886</v>
      </c>
    </row>
    <row r="943" spans="2:16" x14ac:dyDescent="0.2">
      <c r="B943" s="1">
        <v>0.59375</v>
      </c>
      <c r="C943" s="41">
        <v>85</v>
      </c>
      <c r="D943" s="41">
        <v>114</v>
      </c>
      <c r="E943" s="75">
        <v>0.62</v>
      </c>
      <c r="F943" s="68">
        <v>9</v>
      </c>
      <c r="G943" s="66" t="s">
        <v>203</v>
      </c>
      <c r="H943" s="72">
        <v>28.47</v>
      </c>
      <c r="I943" s="19"/>
      <c r="J943" s="67">
        <v>115.2</v>
      </c>
      <c r="K943" s="45">
        <v>108.5</v>
      </c>
      <c r="L943" s="45">
        <v>118.2</v>
      </c>
      <c r="M943" s="45">
        <v>114.1</v>
      </c>
      <c r="N943" s="67">
        <f t="shared" si="271"/>
        <v>114</v>
      </c>
      <c r="O943" s="41">
        <f t="shared" si="269"/>
        <v>29.444444444444443</v>
      </c>
      <c r="P943" s="41">
        <f t="shared" si="270"/>
        <v>45.555555555555557</v>
      </c>
    </row>
    <row r="944" spans="2:16" x14ac:dyDescent="0.2">
      <c r="B944" s="1">
        <v>0.60416666666666596</v>
      </c>
      <c r="C944" s="41">
        <v>84</v>
      </c>
      <c r="D944" s="41">
        <v>115</v>
      </c>
      <c r="E944" s="75">
        <v>0.64</v>
      </c>
      <c r="F944" s="68">
        <v>9</v>
      </c>
      <c r="G944" s="66" t="s">
        <v>71</v>
      </c>
      <c r="H944" s="72">
        <v>28.46</v>
      </c>
      <c r="I944" s="19"/>
      <c r="J944" s="67">
        <v>113.4</v>
      </c>
      <c r="K944" s="67">
        <v>111.2</v>
      </c>
      <c r="L944" s="45">
        <v>118.6</v>
      </c>
      <c r="M944" s="45">
        <v>115.3</v>
      </c>
      <c r="N944" s="67">
        <f t="shared" si="271"/>
        <v>114.62500000000001</v>
      </c>
      <c r="O944" s="41">
        <f t="shared" si="269"/>
        <v>28.888888888888889</v>
      </c>
      <c r="P944" s="41">
        <f t="shared" si="270"/>
        <v>46.111111111111107</v>
      </c>
    </row>
    <row r="945" spans="1:16" x14ac:dyDescent="0.2">
      <c r="B945" s="1">
        <v>0.60833333333333328</v>
      </c>
      <c r="C945" s="41">
        <v>84</v>
      </c>
      <c r="D945" s="41">
        <v>115</v>
      </c>
      <c r="E945" s="75">
        <v>0.64</v>
      </c>
      <c r="F945" s="68">
        <v>4</v>
      </c>
      <c r="G945" s="66" t="s">
        <v>203</v>
      </c>
      <c r="H945" s="72">
        <v>28.46</v>
      </c>
      <c r="I945" s="3"/>
      <c r="J945" s="67">
        <v>113.2</v>
      </c>
      <c r="K945" s="45">
        <v>111.4</v>
      </c>
      <c r="L945" s="45">
        <v>119.7</v>
      </c>
      <c r="M945" s="45">
        <v>115.9</v>
      </c>
      <c r="N945" s="67">
        <f t="shared" si="271"/>
        <v>115.05000000000001</v>
      </c>
      <c r="O945" s="41">
        <f t="shared" si="269"/>
        <v>28.888888888888889</v>
      </c>
      <c r="P945" s="41">
        <f t="shared" si="270"/>
        <v>46.111111111111107</v>
      </c>
    </row>
    <row r="946" spans="1:16" x14ac:dyDescent="0.2">
      <c r="N946" s="67"/>
      <c r="O946" s="41"/>
      <c r="P946" s="41"/>
    </row>
    <row r="947" spans="1:16" x14ac:dyDescent="0.2">
      <c r="A947" s="113" t="s">
        <v>234</v>
      </c>
      <c r="N947" s="67"/>
      <c r="O947" s="41"/>
      <c r="P947" s="41"/>
    </row>
    <row r="948" spans="1:16" x14ac:dyDescent="0.2">
      <c r="A948" s="21">
        <v>46221</v>
      </c>
      <c r="B948" s="6" t="s">
        <v>2</v>
      </c>
      <c r="C948" s="6" t="s">
        <v>0</v>
      </c>
      <c r="D948" s="87" t="s">
        <v>1</v>
      </c>
      <c r="E948" s="100" t="s">
        <v>156</v>
      </c>
      <c r="F948" s="6" t="s">
        <v>32</v>
      </c>
      <c r="G948" s="6" t="s">
        <v>217</v>
      </c>
      <c r="H948" s="33" t="s">
        <v>157</v>
      </c>
      <c r="I948" s="44"/>
      <c r="J948" s="142" t="s">
        <v>338</v>
      </c>
      <c r="K948" s="142" t="s">
        <v>346</v>
      </c>
      <c r="L948" s="142" t="s">
        <v>347</v>
      </c>
      <c r="M948" s="142" t="s">
        <v>348</v>
      </c>
      <c r="N948" s="33" t="s">
        <v>368</v>
      </c>
      <c r="O948" s="142" t="s">
        <v>561</v>
      </c>
      <c r="P948" s="142" t="s">
        <v>562</v>
      </c>
    </row>
    <row r="949" spans="1:16" x14ac:dyDescent="0.2">
      <c r="B949" s="2">
        <v>0.36458333333333331</v>
      </c>
      <c r="C949" s="41">
        <v>82</v>
      </c>
      <c r="D949" s="41">
        <v>97</v>
      </c>
      <c r="E949" s="75">
        <v>0.8</v>
      </c>
      <c r="F949" s="66">
        <v>1</v>
      </c>
      <c r="G949" s="66" t="s">
        <v>129</v>
      </c>
      <c r="H949" s="97">
        <v>29.45</v>
      </c>
      <c r="J949" s="45">
        <v>102.2</v>
      </c>
      <c r="K949" s="45">
        <v>99</v>
      </c>
      <c r="L949" s="67">
        <v>93.9</v>
      </c>
      <c r="M949" s="67">
        <v>93.2</v>
      </c>
      <c r="N949" s="67">
        <f t="shared" ref="N949:N954" si="272">AVERAGE(J949:M949)</f>
        <v>97.075000000000003</v>
      </c>
      <c r="O949" s="41">
        <f t="shared" ref="O949:O956" si="273">CONVERT(C949,"F","C")</f>
        <v>27.777777777777779</v>
      </c>
      <c r="P949" s="41">
        <f t="shared" ref="P949:P956" si="274">CONVERT(D949,"F","C")</f>
        <v>36.111111111111107</v>
      </c>
    </row>
    <row r="950" spans="1:16" x14ac:dyDescent="0.2">
      <c r="B950" s="2">
        <v>0.375</v>
      </c>
      <c r="C950" s="41">
        <v>83</v>
      </c>
      <c r="D950" s="41">
        <v>97</v>
      </c>
      <c r="E950" s="75">
        <v>0.79</v>
      </c>
      <c r="F950" s="66">
        <v>1</v>
      </c>
      <c r="G950" s="66" t="s">
        <v>203</v>
      </c>
      <c r="H950" s="97">
        <v>29.45</v>
      </c>
      <c r="J950" s="45">
        <v>101.5</v>
      </c>
      <c r="K950" s="45">
        <v>98.2</v>
      </c>
      <c r="L950" s="67">
        <v>94.3</v>
      </c>
      <c r="M950" s="67">
        <v>94.3</v>
      </c>
      <c r="N950" s="67">
        <f t="shared" si="272"/>
        <v>97.075000000000003</v>
      </c>
      <c r="O950" s="41">
        <f t="shared" si="273"/>
        <v>28.333333333333332</v>
      </c>
      <c r="P950" s="41">
        <f t="shared" si="274"/>
        <v>36.111111111111107</v>
      </c>
    </row>
    <row r="951" spans="1:16" x14ac:dyDescent="0.2">
      <c r="B951" s="2">
        <v>0.38541666666666674</v>
      </c>
      <c r="C951" s="41">
        <v>84</v>
      </c>
      <c r="D951" s="41">
        <v>99</v>
      </c>
      <c r="E951" s="75">
        <v>0.77</v>
      </c>
      <c r="F951" s="66">
        <v>2</v>
      </c>
      <c r="G951" s="66" t="s">
        <v>130</v>
      </c>
      <c r="H951" s="97">
        <v>29.44</v>
      </c>
      <c r="I951" s="3"/>
      <c r="J951" s="45">
        <v>99</v>
      </c>
      <c r="K951" s="45">
        <v>101.5</v>
      </c>
      <c r="L951" s="67">
        <v>98.1</v>
      </c>
      <c r="M951" s="67">
        <v>98.8</v>
      </c>
      <c r="N951" s="67">
        <f t="shared" si="272"/>
        <v>99.350000000000009</v>
      </c>
      <c r="O951" s="41">
        <f t="shared" si="273"/>
        <v>28.888888888888889</v>
      </c>
      <c r="P951" s="41">
        <f t="shared" si="274"/>
        <v>37.222222222222221</v>
      </c>
    </row>
    <row r="952" spans="1:16" x14ac:dyDescent="0.2">
      <c r="B952" s="2">
        <v>0.39583333333333343</v>
      </c>
      <c r="C952" s="41">
        <v>84</v>
      </c>
      <c r="D952" s="41">
        <v>101</v>
      </c>
      <c r="E952" s="75">
        <v>0.75</v>
      </c>
      <c r="F952" s="66">
        <v>1</v>
      </c>
      <c r="G952" s="66" t="s">
        <v>202</v>
      </c>
      <c r="H952" s="97">
        <v>29.44</v>
      </c>
      <c r="I952" s="3"/>
      <c r="J952" s="45">
        <v>101.3</v>
      </c>
      <c r="K952" s="45">
        <v>104.4</v>
      </c>
      <c r="L952" s="67">
        <v>99.7</v>
      </c>
      <c r="M952" s="67">
        <v>100.9</v>
      </c>
      <c r="N952" s="67">
        <f t="shared" si="272"/>
        <v>101.57499999999999</v>
      </c>
      <c r="O952" s="41">
        <f t="shared" si="273"/>
        <v>28.888888888888889</v>
      </c>
      <c r="P952" s="41">
        <f t="shared" si="274"/>
        <v>38.333333333333336</v>
      </c>
    </row>
    <row r="953" spans="1:16" x14ac:dyDescent="0.2">
      <c r="B953" s="2">
        <v>0.40625</v>
      </c>
      <c r="C953" s="41">
        <v>85</v>
      </c>
      <c r="D953" s="41">
        <v>104</v>
      </c>
      <c r="E953" s="75">
        <v>0.76</v>
      </c>
      <c r="F953" s="66">
        <v>6</v>
      </c>
      <c r="G953" s="66" t="s">
        <v>130</v>
      </c>
      <c r="H953" s="97">
        <v>29.44</v>
      </c>
      <c r="I953" s="3"/>
      <c r="J953" s="45">
        <v>104.5</v>
      </c>
      <c r="K953" s="45">
        <v>106.3</v>
      </c>
      <c r="L953" s="67">
        <v>102</v>
      </c>
      <c r="M953" s="67">
        <v>103.6</v>
      </c>
      <c r="N953" s="67">
        <f t="shared" si="272"/>
        <v>104.1</v>
      </c>
      <c r="O953" s="41">
        <f t="shared" si="273"/>
        <v>29.444444444444443</v>
      </c>
      <c r="P953" s="41">
        <f t="shared" si="274"/>
        <v>40</v>
      </c>
    </row>
    <row r="954" spans="1:16" x14ac:dyDescent="0.2">
      <c r="B954" s="2">
        <v>0.4166666666666668</v>
      </c>
      <c r="C954" s="41">
        <v>85</v>
      </c>
      <c r="D954" s="41">
        <v>108</v>
      </c>
      <c r="E954" s="75">
        <v>0.74</v>
      </c>
      <c r="F954" s="66">
        <v>0</v>
      </c>
      <c r="G954" s="66" t="s">
        <v>130</v>
      </c>
      <c r="H954" s="97">
        <v>29.44</v>
      </c>
      <c r="I954" s="3"/>
      <c r="J954" s="45">
        <v>106.7</v>
      </c>
      <c r="K954" s="45">
        <v>107.8</v>
      </c>
      <c r="L954" s="67">
        <v>104.2</v>
      </c>
      <c r="M954" s="67">
        <v>106</v>
      </c>
      <c r="N954" s="67">
        <f t="shared" si="272"/>
        <v>106.175</v>
      </c>
      <c r="O954" s="41">
        <f t="shared" si="273"/>
        <v>29.444444444444443</v>
      </c>
      <c r="P954" s="41">
        <f t="shared" si="274"/>
        <v>42.222222222222221</v>
      </c>
    </row>
    <row r="955" spans="1:16" x14ac:dyDescent="0.2">
      <c r="B955" s="2">
        <v>0.42708333333333354</v>
      </c>
      <c r="C955" s="41">
        <v>86</v>
      </c>
      <c r="D955" s="41">
        <v>108</v>
      </c>
      <c r="E955" s="75">
        <v>0.72</v>
      </c>
      <c r="F955" s="66">
        <v>4</v>
      </c>
      <c r="G955" s="66" t="s">
        <v>130</v>
      </c>
      <c r="H955" s="97">
        <v>29.44</v>
      </c>
      <c r="I955" s="3"/>
      <c r="J955" s="45">
        <v>109</v>
      </c>
      <c r="K955" s="45">
        <v>109</v>
      </c>
      <c r="L955" s="67">
        <v>104.7</v>
      </c>
      <c r="M955" s="67">
        <v>108.1</v>
      </c>
      <c r="N955" s="67">
        <f>AVERAGE(J955:M955)</f>
        <v>107.69999999999999</v>
      </c>
      <c r="O955" s="41">
        <f t="shared" si="273"/>
        <v>30</v>
      </c>
      <c r="P955" s="41">
        <f t="shared" si="274"/>
        <v>42.222222222222221</v>
      </c>
    </row>
    <row r="956" spans="1:16" x14ac:dyDescent="0.2">
      <c r="B956" s="2">
        <v>0.4375</v>
      </c>
      <c r="C956" s="41">
        <v>87</v>
      </c>
      <c r="D956" s="41">
        <v>110</v>
      </c>
      <c r="E956" s="75">
        <v>0.71</v>
      </c>
      <c r="F956" s="66">
        <v>6</v>
      </c>
      <c r="G956" s="66" t="s">
        <v>130</v>
      </c>
      <c r="H956" s="97">
        <v>29.43</v>
      </c>
      <c r="I956" s="3"/>
      <c r="J956" s="101">
        <v>111.6</v>
      </c>
      <c r="K956" s="45">
        <v>111.6</v>
      </c>
      <c r="L956" s="45">
        <v>105.4</v>
      </c>
      <c r="M956" s="45">
        <v>109.9</v>
      </c>
      <c r="N956" s="67">
        <f t="shared" ref="N956" si="275">AVERAGE(J956:M956)</f>
        <v>109.625</v>
      </c>
      <c r="O956" s="41">
        <f t="shared" si="273"/>
        <v>30.555555555555554</v>
      </c>
      <c r="P956" s="41">
        <f t="shared" si="274"/>
        <v>43.333333333333336</v>
      </c>
    </row>
    <row r="957" spans="1:16" x14ac:dyDescent="0.2">
      <c r="B957" s="2">
        <v>0.44791666666666691</v>
      </c>
      <c r="C957" s="41">
        <v>87</v>
      </c>
      <c r="D957" s="41">
        <v>112</v>
      </c>
      <c r="E957" s="75">
        <v>0.7</v>
      </c>
      <c r="F957" s="66">
        <v>4</v>
      </c>
      <c r="G957" s="66" t="s">
        <v>201</v>
      </c>
      <c r="H957" s="97">
        <v>29.43</v>
      </c>
      <c r="I957" s="3"/>
      <c r="J957" s="45">
        <v>114.4</v>
      </c>
      <c r="K957" s="45">
        <v>112.5</v>
      </c>
      <c r="L957" s="45">
        <v>109.2</v>
      </c>
      <c r="M957" s="45">
        <v>112.3</v>
      </c>
      <c r="N957" s="67">
        <f t="shared" ref="N957:N981" si="276">AVERAGE(J957:M957)</f>
        <v>112.10000000000001</v>
      </c>
      <c r="O957" s="41">
        <f t="shared" ref="O957:O981" si="277">CONVERT(C957,"F","C")</f>
        <v>30.555555555555554</v>
      </c>
      <c r="P957" s="41">
        <f t="shared" ref="P957:P981" si="278">CONVERT(D957,"F","C")</f>
        <v>44.444444444444443</v>
      </c>
    </row>
    <row r="958" spans="1:16" x14ac:dyDescent="0.2">
      <c r="B958" s="2">
        <v>0.45833333333333359</v>
      </c>
      <c r="C958" s="41">
        <v>89</v>
      </c>
      <c r="D958" s="41">
        <v>116</v>
      </c>
      <c r="E958" s="75">
        <v>0.67</v>
      </c>
      <c r="F958" s="66">
        <v>6</v>
      </c>
      <c r="G958" s="66" t="s">
        <v>129</v>
      </c>
      <c r="H958" s="97">
        <v>29.43</v>
      </c>
      <c r="I958" s="3"/>
      <c r="J958" s="101">
        <v>118.6</v>
      </c>
      <c r="K958" s="45">
        <v>113.9</v>
      </c>
      <c r="L958" s="45">
        <v>112.8</v>
      </c>
      <c r="M958" s="45">
        <v>116.2</v>
      </c>
      <c r="N958" s="67">
        <f t="shared" si="276"/>
        <v>115.375</v>
      </c>
      <c r="O958" s="41">
        <f t="shared" si="277"/>
        <v>31.666666666666664</v>
      </c>
      <c r="P958" s="41">
        <f t="shared" si="278"/>
        <v>46.666666666666664</v>
      </c>
    </row>
    <row r="959" spans="1:16" x14ac:dyDescent="0.2">
      <c r="B959" s="1">
        <v>0.46875</v>
      </c>
      <c r="C959" s="41">
        <v>88</v>
      </c>
      <c r="D959" s="41">
        <v>117</v>
      </c>
      <c r="E959" s="75">
        <v>0.68</v>
      </c>
      <c r="F959" s="66">
        <v>1</v>
      </c>
      <c r="G959" s="66" t="s">
        <v>129</v>
      </c>
      <c r="H959" s="97">
        <v>29.43</v>
      </c>
      <c r="I959" s="3"/>
      <c r="J959" s="101">
        <v>120</v>
      </c>
      <c r="K959" s="45">
        <v>115.5</v>
      </c>
      <c r="L959" s="45">
        <v>114.6</v>
      </c>
      <c r="M959" s="45">
        <v>117.1</v>
      </c>
      <c r="N959" s="67">
        <f t="shared" si="276"/>
        <v>116.80000000000001</v>
      </c>
      <c r="O959" s="41">
        <f t="shared" si="277"/>
        <v>31.111111111111111</v>
      </c>
      <c r="P959" s="41">
        <f t="shared" si="278"/>
        <v>47.222222222222221</v>
      </c>
    </row>
    <row r="960" spans="1:16" x14ac:dyDescent="0.2">
      <c r="B960" s="1">
        <v>0.47916666666666669</v>
      </c>
      <c r="C960" s="41">
        <v>89</v>
      </c>
      <c r="D960" s="41">
        <v>118</v>
      </c>
      <c r="E960" s="75">
        <v>0.66</v>
      </c>
      <c r="F960" s="66">
        <v>2</v>
      </c>
      <c r="G960" s="66" t="s">
        <v>202</v>
      </c>
      <c r="H960" s="97">
        <v>29.43</v>
      </c>
      <c r="I960" s="3"/>
      <c r="J960" s="101">
        <v>122</v>
      </c>
      <c r="K960" s="45">
        <v>114.6</v>
      </c>
      <c r="L960" s="45">
        <v>116.2</v>
      </c>
      <c r="M960" s="45">
        <v>119.1</v>
      </c>
      <c r="N960" s="67">
        <f t="shared" si="276"/>
        <v>117.97499999999999</v>
      </c>
      <c r="O960" s="41">
        <f t="shared" si="277"/>
        <v>31.666666666666664</v>
      </c>
      <c r="P960" s="41">
        <f t="shared" si="278"/>
        <v>47.777777777777779</v>
      </c>
    </row>
    <row r="961" spans="2:16" x14ac:dyDescent="0.2">
      <c r="B961" s="1">
        <v>0.57291666666666696</v>
      </c>
      <c r="C961" s="41">
        <v>93</v>
      </c>
      <c r="D961" s="41">
        <v>128</v>
      </c>
      <c r="E961" s="75">
        <v>0.51</v>
      </c>
      <c r="F961" s="66">
        <v>8</v>
      </c>
      <c r="G961" s="66" t="s">
        <v>43</v>
      </c>
      <c r="H961" s="97">
        <v>29.37</v>
      </c>
      <c r="I961" s="3"/>
      <c r="J961" s="101">
        <v>128.1</v>
      </c>
      <c r="K961" s="45">
        <v>124.7</v>
      </c>
      <c r="L961" s="45">
        <v>128.1</v>
      </c>
      <c r="M961" s="45">
        <v>130.80000000000001</v>
      </c>
      <c r="N961" s="67">
        <f t="shared" si="276"/>
        <v>127.925</v>
      </c>
      <c r="O961" s="41">
        <f t="shared" si="277"/>
        <v>33.888888888888886</v>
      </c>
      <c r="P961" s="41">
        <f t="shared" si="278"/>
        <v>53.333333333333329</v>
      </c>
    </row>
    <row r="962" spans="2:16" x14ac:dyDescent="0.2">
      <c r="B962" s="1">
        <v>0.58333333333333304</v>
      </c>
      <c r="C962" s="41">
        <v>94</v>
      </c>
      <c r="D962" s="41">
        <v>128</v>
      </c>
      <c r="E962" s="75">
        <v>0.53</v>
      </c>
      <c r="F962" s="66">
        <v>3</v>
      </c>
      <c r="G962" s="66" t="s">
        <v>130</v>
      </c>
      <c r="H962" s="97">
        <v>29.37</v>
      </c>
      <c r="I962" s="3"/>
      <c r="J962" s="101">
        <v>127.4</v>
      </c>
      <c r="K962" s="45">
        <v>123.8</v>
      </c>
      <c r="L962" s="45">
        <v>129</v>
      </c>
      <c r="M962" s="45">
        <v>131.5</v>
      </c>
      <c r="N962" s="67">
        <f t="shared" si="276"/>
        <v>127.925</v>
      </c>
      <c r="O962" s="41">
        <f t="shared" si="277"/>
        <v>34.444444444444443</v>
      </c>
      <c r="P962" s="41">
        <f t="shared" si="278"/>
        <v>53.333333333333329</v>
      </c>
    </row>
    <row r="963" spans="2:16" x14ac:dyDescent="0.2">
      <c r="B963" s="1">
        <v>0.59375</v>
      </c>
      <c r="C963" s="41">
        <v>93</v>
      </c>
      <c r="D963" s="41">
        <v>128</v>
      </c>
      <c r="E963" s="75">
        <v>0.53</v>
      </c>
      <c r="F963" s="41">
        <v>1</v>
      </c>
      <c r="G963" s="66" t="s">
        <v>71</v>
      </c>
      <c r="H963" s="72">
        <v>29.37</v>
      </c>
      <c r="I963" s="19"/>
      <c r="J963" s="67">
        <v>126.8</v>
      </c>
      <c r="K963" s="45">
        <v>124.3</v>
      </c>
      <c r="L963" s="45">
        <v>129.9</v>
      </c>
      <c r="M963" s="45">
        <v>130.30000000000001</v>
      </c>
      <c r="N963" s="67">
        <f t="shared" si="276"/>
        <v>127.825</v>
      </c>
      <c r="O963" s="41">
        <f t="shared" si="277"/>
        <v>33.888888888888886</v>
      </c>
      <c r="P963" s="41">
        <f t="shared" si="278"/>
        <v>53.333333333333329</v>
      </c>
    </row>
    <row r="964" spans="2:16" x14ac:dyDescent="0.2">
      <c r="B964" s="1">
        <v>0.60416666666666596</v>
      </c>
      <c r="C964" s="41">
        <v>94</v>
      </c>
      <c r="D964" s="41">
        <v>128</v>
      </c>
      <c r="E964" s="75">
        <v>0.52</v>
      </c>
      <c r="F964" s="41">
        <v>5</v>
      </c>
      <c r="G964" s="66" t="s">
        <v>130</v>
      </c>
      <c r="H964" s="72">
        <v>29.37</v>
      </c>
      <c r="I964" s="3"/>
      <c r="J964" s="45">
        <v>126.9</v>
      </c>
      <c r="K964" s="45">
        <v>124.3</v>
      </c>
      <c r="L964" s="45">
        <v>129.9</v>
      </c>
      <c r="M964" s="45">
        <v>130.30000000000001</v>
      </c>
      <c r="N964" s="67">
        <f t="shared" si="276"/>
        <v>127.85000000000001</v>
      </c>
      <c r="O964" s="41">
        <f t="shared" si="277"/>
        <v>34.444444444444443</v>
      </c>
      <c r="P964" s="41">
        <f t="shared" si="278"/>
        <v>53.333333333333329</v>
      </c>
    </row>
    <row r="965" spans="2:16" x14ac:dyDescent="0.2">
      <c r="B965" s="1">
        <v>0.61458333333333304</v>
      </c>
      <c r="C965" s="41">
        <v>94</v>
      </c>
      <c r="D965" s="41">
        <v>128</v>
      </c>
      <c r="E965" s="75">
        <v>0.51</v>
      </c>
      <c r="F965" s="66">
        <v>3</v>
      </c>
      <c r="G965" s="66" t="s">
        <v>202</v>
      </c>
      <c r="H965" s="72">
        <v>29.36</v>
      </c>
      <c r="I965" s="3"/>
      <c r="J965" s="45">
        <v>126.86</v>
      </c>
      <c r="K965" s="45">
        <v>124.3</v>
      </c>
      <c r="L965" s="45">
        <v>129.9</v>
      </c>
      <c r="M965" s="45">
        <v>130.30000000000001</v>
      </c>
      <c r="N965" s="67">
        <f t="shared" si="276"/>
        <v>127.84</v>
      </c>
      <c r="O965" s="41">
        <f t="shared" si="277"/>
        <v>34.444444444444443</v>
      </c>
      <c r="P965" s="41">
        <f t="shared" si="278"/>
        <v>53.333333333333329</v>
      </c>
    </row>
    <row r="966" spans="2:16" x14ac:dyDescent="0.2">
      <c r="B966" s="1">
        <v>0.63541666666666596</v>
      </c>
      <c r="C966" s="41">
        <v>94</v>
      </c>
      <c r="D966" s="41">
        <v>125</v>
      </c>
      <c r="E966" s="75">
        <v>0.49</v>
      </c>
      <c r="F966" s="68">
        <v>5</v>
      </c>
      <c r="G966" s="66" t="s">
        <v>35</v>
      </c>
      <c r="H966" s="72">
        <v>29.35</v>
      </c>
      <c r="I966" s="19"/>
      <c r="J966" s="67">
        <v>112.46</v>
      </c>
      <c r="K966" s="67">
        <v>123.26</v>
      </c>
      <c r="L966" s="45">
        <v>131.36000000000001</v>
      </c>
      <c r="M966" s="45">
        <v>132.44</v>
      </c>
      <c r="N966" s="67">
        <f t="shared" si="276"/>
        <v>124.88000000000001</v>
      </c>
      <c r="O966" s="41">
        <f t="shared" si="277"/>
        <v>34.444444444444443</v>
      </c>
      <c r="P966" s="41">
        <f t="shared" si="278"/>
        <v>51.666666666666664</v>
      </c>
    </row>
    <row r="967" spans="2:16" x14ac:dyDescent="0.2">
      <c r="B967" s="1">
        <v>0.64583333333333304</v>
      </c>
      <c r="C967" s="41">
        <v>95</v>
      </c>
      <c r="D967" s="41">
        <v>124.7</v>
      </c>
      <c r="E967" s="75">
        <v>0.49</v>
      </c>
      <c r="F967" s="68">
        <v>5</v>
      </c>
      <c r="G967" s="66" t="s">
        <v>129</v>
      </c>
      <c r="H967" s="72">
        <v>29.35</v>
      </c>
      <c r="I967" s="3"/>
      <c r="J967" s="67">
        <v>111.92</v>
      </c>
      <c r="K967" s="45">
        <v>123.08</v>
      </c>
      <c r="L967" s="45">
        <v>131.36000000000001</v>
      </c>
      <c r="M967" s="45">
        <v>132.26</v>
      </c>
      <c r="N967" s="67">
        <f t="shared" si="276"/>
        <v>124.655</v>
      </c>
      <c r="O967" s="41">
        <f t="shared" si="277"/>
        <v>35</v>
      </c>
      <c r="P967" s="41">
        <f t="shared" si="278"/>
        <v>51.5</v>
      </c>
    </row>
    <row r="968" spans="2:16" x14ac:dyDescent="0.2">
      <c r="B968" s="1">
        <v>0.65625</v>
      </c>
      <c r="C968" s="41">
        <v>95</v>
      </c>
      <c r="D968" s="41">
        <v>124.7</v>
      </c>
      <c r="E968" s="75">
        <v>0.49</v>
      </c>
      <c r="F968" s="68">
        <v>5</v>
      </c>
      <c r="G968" s="66" t="s">
        <v>129</v>
      </c>
      <c r="H968" s="72">
        <v>29.35</v>
      </c>
      <c r="I968" s="3"/>
      <c r="J968" s="67">
        <v>111.92</v>
      </c>
      <c r="K968" s="45">
        <v>123.08</v>
      </c>
      <c r="L968" s="45">
        <v>131.36000000000001</v>
      </c>
      <c r="M968" s="45">
        <v>132.26</v>
      </c>
      <c r="N968" s="67">
        <f t="shared" si="276"/>
        <v>124.655</v>
      </c>
      <c r="O968" s="41">
        <f t="shared" si="277"/>
        <v>35</v>
      </c>
      <c r="P968" s="41">
        <f t="shared" si="278"/>
        <v>51.5</v>
      </c>
    </row>
    <row r="969" spans="2:16" x14ac:dyDescent="0.2">
      <c r="B969" s="1">
        <v>0.66666666666666596</v>
      </c>
      <c r="C969" s="3">
        <v>94</v>
      </c>
      <c r="D969" s="41">
        <v>124.1</v>
      </c>
      <c r="E969" s="75">
        <v>0.5</v>
      </c>
      <c r="F969" s="68">
        <v>3</v>
      </c>
      <c r="G969" s="66" t="s">
        <v>34</v>
      </c>
      <c r="H969" s="72">
        <v>29.34</v>
      </c>
      <c r="I969" s="45"/>
      <c r="J969" s="45">
        <v>110.3</v>
      </c>
      <c r="K969" s="45">
        <v>123.08</v>
      </c>
      <c r="L969" s="45">
        <v>131.36000000000001</v>
      </c>
      <c r="M969" s="45">
        <v>131.72</v>
      </c>
      <c r="N969" s="67">
        <f t="shared" si="276"/>
        <v>124.11500000000001</v>
      </c>
      <c r="O969" s="41">
        <f t="shared" si="277"/>
        <v>34.444444444444443</v>
      </c>
      <c r="P969" s="41">
        <f t="shared" si="278"/>
        <v>51.166666666666664</v>
      </c>
    </row>
    <row r="970" spans="2:16" x14ac:dyDescent="0.2">
      <c r="B970" s="1">
        <v>0.67708333333333304</v>
      </c>
      <c r="C970" s="3">
        <v>95</v>
      </c>
      <c r="D970" s="41">
        <v>123.2</v>
      </c>
      <c r="E970" s="75">
        <v>0.49</v>
      </c>
      <c r="F970" s="68">
        <v>0.02</v>
      </c>
      <c r="G970" s="66" t="s">
        <v>130</v>
      </c>
      <c r="H970" s="72">
        <v>29.33</v>
      </c>
      <c r="I970" s="45"/>
      <c r="J970" s="45">
        <v>109.04</v>
      </c>
      <c r="K970" s="45">
        <v>123.08</v>
      </c>
      <c r="L970" s="45">
        <v>130.63999999999999</v>
      </c>
      <c r="M970" s="45">
        <v>130.1</v>
      </c>
      <c r="N970" s="67">
        <f t="shared" si="276"/>
        <v>123.215</v>
      </c>
      <c r="O970" s="41">
        <f t="shared" si="277"/>
        <v>35</v>
      </c>
      <c r="P970" s="41">
        <f t="shared" si="278"/>
        <v>50.666666666666664</v>
      </c>
    </row>
    <row r="971" spans="2:16" x14ac:dyDescent="0.2">
      <c r="B971" s="1">
        <v>0.687499999999999</v>
      </c>
      <c r="C971" s="3">
        <v>95</v>
      </c>
      <c r="D971" s="41">
        <v>122.5</v>
      </c>
      <c r="E971" s="75">
        <v>0.48</v>
      </c>
      <c r="F971" s="68">
        <v>4</v>
      </c>
      <c r="G971" s="66" t="s">
        <v>129</v>
      </c>
      <c r="H971" s="72">
        <v>29.33</v>
      </c>
      <c r="I971" s="19"/>
      <c r="J971" s="45">
        <v>108.14</v>
      </c>
      <c r="K971" s="45">
        <v>122.54</v>
      </c>
      <c r="L971" s="45">
        <v>130.1</v>
      </c>
      <c r="M971" s="45">
        <v>129.38</v>
      </c>
      <c r="N971" s="67">
        <f t="shared" si="276"/>
        <v>122.53999999999999</v>
      </c>
      <c r="O971" s="41">
        <f t="shared" si="277"/>
        <v>35</v>
      </c>
      <c r="P971" s="41">
        <f t="shared" si="278"/>
        <v>50.277777777777779</v>
      </c>
    </row>
    <row r="972" spans="2:16" x14ac:dyDescent="0.2">
      <c r="B972" s="1">
        <v>0.69791666666666596</v>
      </c>
      <c r="C972" s="3">
        <v>95</v>
      </c>
      <c r="D972" s="41">
        <v>121.5</v>
      </c>
      <c r="E972" s="75">
        <v>0.48</v>
      </c>
      <c r="F972" s="68">
        <v>2</v>
      </c>
      <c r="G972" s="66" t="s">
        <v>208</v>
      </c>
      <c r="H972" s="72">
        <v>29.32</v>
      </c>
      <c r="I972" s="45"/>
      <c r="J972" s="45">
        <v>107.24</v>
      </c>
      <c r="K972" s="45">
        <v>121.28</v>
      </c>
      <c r="L972" s="45">
        <v>128.84</v>
      </c>
      <c r="M972" s="45">
        <v>128.47999999999999</v>
      </c>
      <c r="N972" s="67">
        <f t="shared" si="276"/>
        <v>121.46000000000001</v>
      </c>
      <c r="O972" s="41">
        <f t="shared" si="277"/>
        <v>35</v>
      </c>
      <c r="P972" s="41">
        <f t="shared" si="278"/>
        <v>49.722222222222221</v>
      </c>
    </row>
    <row r="973" spans="2:16" x14ac:dyDescent="0.2">
      <c r="B973" s="1">
        <v>0.70833333333333304</v>
      </c>
      <c r="C973" s="3">
        <v>95</v>
      </c>
      <c r="D973" s="41">
        <v>121</v>
      </c>
      <c r="E973" s="75">
        <v>0.48</v>
      </c>
      <c r="F973" s="68">
        <v>3</v>
      </c>
      <c r="G973" s="66" t="s">
        <v>180</v>
      </c>
      <c r="H973" s="72">
        <v>29.33</v>
      </c>
      <c r="I973" s="45"/>
      <c r="J973" s="45">
        <v>106.5</v>
      </c>
      <c r="K973" s="45">
        <v>119.85</v>
      </c>
      <c r="L973" s="45">
        <v>128.30000000000001</v>
      </c>
      <c r="M973" s="45">
        <v>127.6</v>
      </c>
      <c r="N973" s="67">
        <f t="shared" si="276"/>
        <v>120.5625</v>
      </c>
      <c r="O973" s="41">
        <f t="shared" si="277"/>
        <v>35</v>
      </c>
      <c r="P973" s="41">
        <f t="shared" si="278"/>
        <v>49.444444444444443</v>
      </c>
    </row>
    <row r="974" spans="2:16" x14ac:dyDescent="0.2">
      <c r="B974" s="1">
        <v>0.718749999999999</v>
      </c>
      <c r="C974" s="3">
        <v>95</v>
      </c>
      <c r="D974" s="41">
        <v>119</v>
      </c>
      <c r="E974" s="75">
        <v>0.48</v>
      </c>
      <c r="F974" s="68">
        <v>3</v>
      </c>
      <c r="G974" s="66" t="s">
        <v>35</v>
      </c>
      <c r="H974" s="72">
        <v>29.32</v>
      </c>
      <c r="J974" s="45">
        <v>105.1</v>
      </c>
      <c r="K974" s="45">
        <v>117.9</v>
      </c>
      <c r="L974" s="45">
        <v>126.5</v>
      </c>
      <c r="M974" s="45">
        <v>125.2</v>
      </c>
      <c r="N974" s="67">
        <f t="shared" si="276"/>
        <v>118.675</v>
      </c>
      <c r="O974" s="41">
        <f t="shared" si="277"/>
        <v>35</v>
      </c>
      <c r="P974" s="41">
        <f t="shared" si="278"/>
        <v>48.333333333333329</v>
      </c>
    </row>
    <row r="975" spans="2:16" x14ac:dyDescent="0.2">
      <c r="B975" s="1">
        <v>0.72916666666666596</v>
      </c>
      <c r="C975" s="3">
        <v>95</v>
      </c>
      <c r="D975" s="41">
        <v>118</v>
      </c>
      <c r="E975" s="75">
        <v>0.48</v>
      </c>
      <c r="F975" s="68">
        <v>7</v>
      </c>
      <c r="G975" s="66" t="s">
        <v>143</v>
      </c>
      <c r="H975" s="72">
        <v>29.32</v>
      </c>
      <c r="I975" s="45"/>
      <c r="J975" s="45">
        <v>104.4</v>
      </c>
      <c r="K975" s="45">
        <v>116.8</v>
      </c>
      <c r="L975" s="45">
        <v>125.4</v>
      </c>
      <c r="M975" s="45">
        <v>123.8</v>
      </c>
      <c r="N975" s="67">
        <f t="shared" si="276"/>
        <v>117.60000000000001</v>
      </c>
      <c r="O975" s="41">
        <f t="shared" si="277"/>
        <v>35</v>
      </c>
      <c r="P975" s="41">
        <f t="shared" si="278"/>
        <v>47.777777777777779</v>
      </c>
    </row>
    <row r="976" spans="2:16" x14ac:dyDescent="0.2">
      <c r="B976" s="1">
        <v>0.73958333333333304</v>
      </c>
      <c r="C976" s="3">
        <v>94</v>
      </c>
      <c r="D976" s="41">
        <v>116</v>
      </c>
      <c r="E976" s="75">
        <v>0.51</v>
      </c>
      <c r="F976" s="68">
        <v>2</v>
      </c>
      <c r="G976" s="66" t="s">
        <v>35</v>
      </c>
      <c r="H976" s="72">
        <v>29.33</v>
      </c>
      <c r="I976" s="45"/>
      <c r="J976" s="45">
        <v>103.8</v>
      </c>
      <c r="K976" s="45">
        <v>115.3</v>
      </c>
      <c r="L976" s="45">
        <v>123.1</v>
      </c>
      <c r="M976" s="45">
        <v>121.6</v>
      </c>
      <c r="N976" s="67">
        <f t="shared" si="276"/>
        <v>115.94999999999999</v>
      </c>
      <c r="O976" s="41">
        <f t="shared" si="277"/>
        <v>34.444444444444443</v>
      </c>
      <c r="P976" s="41">
        <f t="shared" si="278"/>
        <v>46.666666666666664</v>
      </c>
    </row>
    <row r="977" spans="1:17" x14ac:dyDescent="0.2">
      <c r="B977" s="1">
        <v>0.749999999999999</v>
      </c>
      <c r="C977" s="3">
        <v>90</v>
      </c>
      <c r="D977" s="41">
        <v>111</v>
      </c>
      <c r="E977" s="75">
        <v>0.57999999999999996</v>
      </c>
      <c r="F977" s="68">
        <v>3</v>
      </c>
      <c r="G977" s="66" t="s">
        <v>35</v>
      </c>
      <c r="H977" s="72">
        <v>29.32</v>
      </c>
      <c r="I977" s="45"/>
      <c r="J977" s="45">
        <v>101.8</v>
      </c>
      <c r="K977" s="45">
        <v>109</v>
      </c>
      <c r="L977" s="45">
        <v>116.8</v>
      </c>
      <c r="M977" s="45">
        <v>115.2</v>
      </c>
      <c r="N977" s="67">
        <f t="shared" si="276"/>
        <v>110.7</v>
      </c>
      <c r="O977" s="41">
        <f t="shared" si="277"/>
        <v>32.222222222222221</v>
      </c>
      <c r="P977" s="41">
        <f t="shared" si="278"/>
        <v>43.888888888888886</v>
      </c>
    </row>
    <row r="978" spans="1:17" x14ac:dyDescent="0.2">
      <c r="B978" s="1">
        <v>0.76041666666666596</v>
      </c>
      <c r="C978" s="3">
        <v>89</v>
      </c>
      <c r="D978" s="41">
        <v>110</v>
      </c>
      <c r="E978" s="75">
        <v>0.6</v>
      </c>
      <c r="F978" s="68">
        <v>8</v>
      </c>
      <c r="G978" s="66" t="s">
        <v>35</v>
      </c>
      <c r="H978" s="72">
        <v>29.33</v>
      </c>
      <c r="I978" s="45"/>
      <c r="J978" s="45">
        <v>101.3</v>
      </c>
      <c r="K978" s="45">
        <v>108</v>
      </c>
      <c r="L978" s="45">
        <v>115.5</v>
      </c>
      <c r="M978" s="45">
        <v>114.1</v>
      </c>
      <c r="N978" s="67">
        <f t="shared" si="276"/>
        <v>109.72499999999999</v>
      </c>
      <c r="O978" s="41">
        <f t="shared" si="277"/>
        <v>31.666666666666664</v>
      </c>
      <c r="P978" s="41">
        <f t="shared" si="278"/>
        <v>43.333333333333336</v>
      </c>
    </row>
    <row r="979" spans="1:17" x14ac:dyDescent="0.2">
      <c r="B979" s="1">
        <v>0.77083333333333204</v>
      </c>
      <c r="C979" s="3">
        <v>88</v>
      </c>
      <c r="D979" s="41">
        <v>109</v>
      </c>
      <c r="E979" s="75">
        <v>0.62</v>
      </c>
      <c r="F979" s="68">
        <v>0</v>
      </c>
      <c r="G979" s="66" t="s">
        <v>143</v>
      </c>
      <c r="H979" s="72">
        <v>29.33</v>
      </c>
      <c r="I979" s="45"/>
      <c r="J979" s="45">
        <v>100.8</v>
      </c>
      <c r="K979" s="45">
        <v>107.8</v>
      </c>
      <c r="L979" s="45">
        <v>115.2</v>
      </c>
      <c r="M979" s="45">
        <v>112.8</v>
      </c>
      <c r="N979" s="67">
        <f t="shared" si="276"/>
        <v>109.15</v>
      </c>
      <c r="O979" s="41">
        <f t="shared" si="277"/>
        <v>31.111111111111111</v>
      </c>
      <c r="P979" s="41">
        <f t="shared" si="278"/>
        <v>42.777777777777779</v>
      </c>
    </row>
    <row r="980" spans="1:17" x14ac:dyDescent="0.2">
      <c r="B980" s="1">
        <v>0.781249999999999</v>
      </c>
      <c r="C980" s="3">
        <v>88</v>
      </c>
      <c r="D980" s="41">
        <v>107</v>
      </c>
      <c r="E980" s="75">
        <v>0.6</v>
      </c>
      <c r="F980" s="68">
        <v>1</v>
      </c>
      <c r="G980" s="66" t="s">
        <v>129</v>
      </c>
      <c r="H980" s="72">
        <v>29.34</v>
      </c>
      <c r="I980" s="45"/>
      <c r="J980" s="67">
        <v>99.9</v>
      </c>
      <c r="K980" s="45">
        <v>105.8</v>
      </c>
      <c r="L980" s="45">
        <v>111.7</v>
      </c>
      <c r="M980" s="45">
        <v>110.1</v>
      </c>
      <c r="N980" s="67">
        <f t="shared" si="276"/>
        <v>106.875</v>
      </c>
      <c r="O980" s="41">
        <f t="shared" si="277"/>
        <v>31.111111111111111</v>
      </c>
      <c r="P980" s="41">
        <f t="shared" si="278"/>
        <v>41.666666666666664</v>
      </c>
    </row>
    <row r="981" spans="1:17" x14ac:dyDescent="0.2">
      <c r="B981" s="1">
        <v>0.79166666666666596</v>
      </c>
      <c r="C981" s="3">
        <v>88</v>
      </c>
      <c r="D981" s="41">
        <v>105</v>
      </c>
      <c r="E981" s="75">
        <v>0.59</v>
      </c>
      <c r="F981" s="68">
        <v>2</v>
      </c>
      <c r="G981" s="66" t="s">
        <v>190</v>
      </c>
      <c r="H981" s="72">
        <v>29.33</v>
      </c>
      <c r="I981" s="45"/>
      <c r="J981" s="45">
        <v>99</v>
      </c>
      <c r="K981" s="45">
        <v>104</v>
      </c>
      <c r="L981" s="45">
        <v>109.6</v>
      </c>
      <c r="M981" s="45">
        <v>108.1</v>
      </c>
      <c r="N981" s="67">
        <f t="shared" si="276"/>
        <v>105.17500000000001</v>
      </c>
      <c r="O981" s="41">
        <f t="shared" si="277"/>
        <v>31.111111111111111</v>
      </c>
      <c r="P981" s="41">
        <f t="shared" si="278"/>
        <v>40.555555555555557</v>
      </c>
    </row>
    <row r="982" spans="1:17" x14ac:dyDescent="0.2">
      <c r="N982" s="67"/>
      <c r="O982" s="41"/>
      <c r="P982" s="41"/>
    </row>
    <row r="983" spans="1:17" x14ac:dyDescent="0.2">
      <c r="A983" s="21">
        <v>46222</v>
      </c>
      <c r="B983" s="6" t="s">
        <v>2</v>
      </c>
      <c r="C983" s="6" t="s">
        <v>0</v>
      </c>
      <c r="D983" s="87" t="s">
        <v>1</v>
      </c>
      <c r="E983" s="100" t="s">
        <v>156</v>
      </c>
      <c r="F983" s="6" t="s">
        <v>32</v>
      </c>
      <c r="G983" s="6" t="s">
        <v>217</v>
      </c>
      <c r="H983" s="33" t="s">
        <v>157</v>
      </c>
      <c r="I983" s="44"/>
      <c r="J983" s="142" t="s">
        <v>338</v>
      </c>
      <c r="K983" s="142" t="s">
        <v>346</v>
      </c>
      <c r="L983" s="142" t="s">
        <v>347</v>
      </c>
      <c r="M983" s="142" t="s">
        <v>348</v>
      </c>
      <c r="N983" s="33" t="s">
        <v>368</v>
      </c>
      <c r="O983" s="142" t="s">
        <v>561</v>
      </c>
      <c r="P983" s="142" t="s">
        <v>562</v>
      </c>
    </row>
    <row r="984" spans="1:17" x14ac:dyDescent="0.2">
      <c r="B984" s="1">
        <v>0.48958333333333331</v>
      </c>
      <c r="C984" s="41">
        <v>90</v>
      </c>
      <c r="D984" s="41">
        <v>115.3</v>
      </c>
      <c r="E984" s="75">
        <v>0.62</v>
      </c>
      <c r="F984" s="66">
        <v>4</v>
      </c>
      <c r="G984" s="66" t="s">
        <v>203</v>
      </c>
      <c r="H984" s="97">
        <v>29.34</v>
      </c>
      <c r="J984" s="45">
        <v>116.78</v>
      </c>
      <c r="K984" s="45">
        <v>113.36</v>
      </c>
      <c r="L984" s="67">
        <v>114.44</v>
      </c>
      <c r="M984" s="67">
        <v>116.42</v>
      </c>
      <c r="N984" s="67">
        <f t="shared" ref="N984:N991" si="279">AVERAGE(J984:M984)</f>
        <v>115.25</v>
      </c>
      <c r="O984" s="41">
        <f t="shared" ref="O984:O988" si="280">CONVERT(C984,"F","C")</f>
        <v>32.222222222222221</v>
      </c>
      <c r="P984" s="41">
        <f t="shared" ref="P984:P988" si="281">CONVERT(D984,"F","C")</f>
        <v>46.277777777777779</v>
      </c>
    </row>
    <row r="985" spans="1:17" x14ac:dyDescent="0.2">
      <c r="B985" s="1">
        <v>0.5</v>
      </c>
      <c r="C985" s="41">
        <v>90</v>
      </c>
      <c r="D985" s="41">
        <v>115</v>
      </c>
      <c r="E985" s="75">
        <v>0.61</v>
      </c>
      <c r="F985" s="66">
        <v>4</v>
      </c>
      <c r="G985" s="66" t="s">
        <v>35</v>
      </c>
      <c r="H985" s="97">
        <v>29.34</v>
      </c>
      <c r="J985" s="45">
        <v>116.6</v>
      </c>
      <c r="K985" s="45">
        <v>113.7</v>
      </c>
      <c r="L985" s="67">
        <v>114.4</v>
      </c>
      <c r="M985" s="67">
        <v>116.4</v>
      </c>
      <c r="N985" s="67">
        <f t="shared" si="279"/>
        <v>115.27500000000001</v>
      </c>
      <c r="O985" s="41">
        <f t="shared" si="280"/>
        <v>32.222222222222221</v>
      </c>
      <c r="P985" s="41">
        <f t="shared" si="281"/>
        <v>46.111111111111107</v>
      </c>
    </row>
    <row r="986" spans="1:17" x14ac:dyDescent="0.2">
      <c r="B986" s="1">
        <v>0.51041666666666663</v>
      </c>
      <c r="C986" s="41">
        <v>89</v>
      </c>
      <c r="D986" s="41">
        <v>118</v>
      </c>
      <c r="E986" s="75">
        <v>0.64</v>
      </c>
      <c r="F986" s="66">
        <v>4</v>
      </c>
      <c r="G986" s="66" t="s">
        <v>35</v>
      </c>
      <c r="H986" s="97">
        <v>29.33</v>
      </c>
      <c r="I986" s="3"/>
      <c r="J986" s="45">
        <v>118.8</v>
      </c>
      <c r="K986" s="45">
        <v>115</v>
      </c>
      <c r="L986" s="67">
        <v>118.4</v>
      </c>
      <c r="M986" s="67">
        <v>121.3</v>
      </c>
      <c r="N986" s="67">
        <f t="shared" si="279"/>
        <v>118.37500000000001</v>
      </c>
      <c r="O986" s="41">
        <f t="shared" si="280"/>
        <v>31.666666666666664</v>
      </c>
      <c r="P986" s="41">
        <f t="shared" si="281"/>
        <v>47.777777777777779</v>
      </c>
    </row>
    <row r="987" spans="1:17" x14ac:dyDescent="0.2">
      <c r="B987" s="1">
        <v>0.52083333333333337</v>
      </c>
      <c r="C987" s="41">
        <v>91</v>
      </c>
      <c r="D987" s="41">
        <v>120</v>
      </c>
      <c r="E987" s="75">
        <v>0.61</v>
      </c>
      <c r="F987" s="66">
        <v>2</v>
      </c>
      <c r="G987" s="66" t="s">
        <v>35</v>
      </c>
      <c r="H987" s="97">
        <v>29.33</v>
      </c>
      <c r="I987" s="3"/>
      <c r="J987" s="45">
        <v>119.1</v>
      </c>
      <c r="K987" s="45">
        <v>115.9</v>
      </c>
      <c r="L987" s="67">
        <v>121.5</v>
      </c>
      <c r="M987" s="67">
        <v>123.1</v>
      </c>
      <c r="N987" s="67">
        <f t="shared" si="279"/>
        <v>119.9</v>
      </c>
      <c r="O987" s="41">
        <f t="shared" si="280"/>
        <v>32.777777777777779</v>
      </c>
      <c r="P987" s="41">
        <f t="shared" si="281"/>
        <v>48.888888888888886</v>
      </c>
    </row>
    <row r="988" spans="1:17" x14ac:dyDescent="0.2">
      <c r="B988" s="1">
        <v>0.52708333333333335</v>
      </c>
      <c r="C988" s="41">
        <v>91</v>
      </c>
      <c r="D988" s="41">
        <v>121</v>
      </c>
      <c r="E988" s="75">
        <v>0.6</v>
      </c>
      <c r="F988" s="66">
        <v>2</v>
      </c>
      <c r="G988" s="66" t="s">
        <v>34</v>
      </c>
      <c r="H988" s="97">
        <v>29.33</v>
      </c>
      <c r="I988" s="3"/>
      <c r="J988" s="45">
        <v>120.2</v>
      </c>
      <c r="K988" s="45">
        <v>115.5</v>
      </c>
      <c r="L988" s="67">
        <v>121.8</v>
      </c>
      <c r="M988" s="67">
        <v>124.3</v>
      </c>
      <c r="N988" s="67">
        <f t="shared" si="279"/>
        <v>120.45</v>
      </c>
      <c r="O988" s="41">
        <f t="shared" si="280"/>
        <v>32.777777777777779</v>
      </c>
      <c r="P988" s="41">
        <f t="shared" si="281"/>
        <v>49.444444444444443</v>
      </c>
    </row>
    <row r="989" spans="1:17" x14ac:dyDescent="0.2">
      <c r="B989" s="1">
        <v>0.67708333333333304</v>
      </c>
      <c r="C989" s="159">
        <v>91</v>
      </c>
      <c r="D989" s="159">
        <v>114</v>
      </c>
      <c r="E989" s="108">
        <v>0.65</v>
      </c>
      <c r="F989" s="106">
        <v>14</v>
      </c>
      <c r="G989" s="106" t="s">
        <v>143</v>
      </c>
      <c r="H989" s="112">
        <v>29.27</v>
      </c>
      <c r="I989" s="35"/>
      <c r="J989" s="162">
        <v>104.4</v>
      </c>
      <c r="K989" s="162">
        <v>114.6</v>
      </c>
      <c r="L989" s="95">
        <v>118.8</v>
      </c>
      <c r="M989" s="95">
        <v>117.5</v>
      </c>
      <c r="N989" s="95">
        <f t="shared" si="279"/>
        <v>113.825</v>
      </c>
      <c r="O989" s="159">
        <f t="shared" ref="O989:O1001" si="282">CONVERT(C989,"F","C")</f>
        <v>32.777777777777779</v>
      </c>
      <c r="P989" s="159">
        <f t="shared" ref="P989:P1001" si="283">CONVERT(D989,"F","C")</f>
        <v>45.555555555555557</v>
      </c>
      <c r="Q989" s="35" t="s">
        <v>432</v>
      </c>
    </row>
    <row r="990" spans="1:17" x14ac:dyDescent="0.2">
      <c r="B990" s="1">
        <v>0.687499999999999</v>
      </c>
      <c r="C990" s="159">
        <v>85</v>
      </c>
      <c r="D990" s="159">
        <v>108</v>
      </c>
      <c r="E990" s="108">
        <v>0.7</v>
      </c>
      <c r="F990" s="106">
        <v>4</v>
      </c>
      <c r="G990" s="106" t="s">
        <v>201</v>
      </c>
      <c r="H990" s="112">
        <v>29.28</v>
      </c>
      <c r="I990" s="35"/>
      <c r="J990" s="162">
        <v>102.2</v>
      </c>
      <c r="K990" s="162">
        <v>108.1</v>
      </c>
      <c r="L990" s="95">
        <v>111.4</v>
      </c>
      <c r="M990" s="95">
        <v>110.8</v>
      </c>
      <c r="N990" s="95">
        <f t="shared" si="279"/>
        <v>108.12500000000001</v>
      </c>
      <c r="O990" s="159">
        <f t="shared" si="282"/>
        <v>29.444444444444443</v>
      </c>
      <c r="P990" s="159">
        <f t="shared" si="283"/>
        <v>42.222222222222221</v>
      </c>
      <c r="Q990" s="35" t="s">
        <v>432</v>
      </c>
    </row>
    <row r="991" spans="1:17" x14ac:dyDescent="0.2">
      <c r="B991" s="1">
        <v>0.69791666666666596</v>
      </c>
      <c r="C991" s="159">
        <v>85</v>
      </c>
      <c r="D991" s="159">
        <v>108</v>
      </c>
      <c r="E991" s="108">
        <v>0.71</v>
      </c>
      <c r="F991" s="106">
        <v>7</v>
      </c>
      <c r="G991" s="106" t="s">
        <v>130</v>
      </c>
      <c r="H991" s="112">
        <v>29.28</v>
      </c>
      <c r="I991" s="35"/>
      <c r="J991" s="194">
        <v>102</v>
      </c>
      <c r="K991" s="162">
        <v>107.9</v>
      </c>
      <c r="L991" s="162">
        <v>111.3</v>
      </c>
      <c r="M991" s="162">
        <v>111</v>
      </c>
      <c r="N991" s="95">
        <f t="shared" si="279"/>
        <v>108.05</v>
      </c>
      <c r="O991" s="159">
        <f t="shared" si="282"/>
        <v>29.444444444444443</v>
      </c>
      <c r="P991" s="159">
        <f t="shared" si="283"/>
        <v>42.222222222222221</v>
      </c>
      <c r="Q991" s="35" t="s">
        <v>432</v>
      </c>
    </row>
    <row r="992" spans="1:17" x14ac:dyDescent="0.2">
      <c r="B992" s="1">
        <v>0.70833333333333304</v>
      </c>
      <c r="C992" s="159"/>
      <c r="D992" s="159"/>
      <c r="E992" s="108"/>
      <c r="F992" s="106"/>
      <c r="G992" s="106"/>
      <c r="H992" s="112"/>
      <c r="I992" s="35"/>
      <c r="J992" s="162"/>
      <c r="K992" s="162"/>
      <c r="L992" s="162"/>
      <c r="M992" s="162"/>
      <c r="N992" s="95" t="e">
        <f t="shared" ref="N992:N1001" si="284">AVERAGE(J992:M992)</f>
        <v>#DIV/0!</v>
      </c>
      <c r="O992" s="159">
        <f t="shared" si="282"/>
        <v>-17.777777777777779</v>
      </c>
      <c r="P992" s="159">
        <f t="shared" si="283"/>
        <v>-17.777777777777779</v>
      </c>
      <c r="Q992" s="35" t="s">
        <v>432</v>
      </c>
    </row>
    <row r="993" spans="1:17" x14ac:dyDescent="0.2">
      <c r="B993" s="1">
        <v>0.718749999999999</v>
      </c>
      <c r="C993" s="159"/>
      <c r="D993" s="159"/>
      <c r="E993" s="108"/>
      <c r="F993" s="106"/>
      <c r="G993" s="106"/>
      <c r="H993" s="112"/>
      <c r="I993" s="35"/>
      <c r="J993" s="194"/>
      <c r="K993" s="162"/>
      <c r="L993" s="162"/>
      <c r="M993" s="162"/>
      <c r="N993" s="95" t="e">
        <f t="shared" si="284"/>
        <v>#DIV/0!</v>
      </c>
      <c r="O993" s="159">
        <f t="shared" si="282"/>
        <v>-17.777777777777779</v>
      </c>
      <c r="P993" s="159">
        <f t="shared" si="283"/>
        <v>-17.777777777777779</v>
      </c>
      <c r="Q993" s="35" t="s">
        <v>432</v>
      </c>
    </row>
    <row r="994" spans="1:17" x14ac:dyDescent="0.2">
      <c r="B994" s="1">
        <v>0.72916666666666596</v>
      </c>
      <c r="C994" s="159"/>
      <c r="D994" s="159"/>
      <c r="E994" s="108"/>
      <c r="F994" s="106"/>
      <c r="G994" s="106"/>
      <c r="H994" s="112"/>
      <c r="I994" s="35"/>
      <c r="J994" s="194"/>
      <c r="K994" s="162"/>
      <c r="L994" s="162"/>
      <c r="M994" s="162"/>
      <c r="N994" s="95" t="e">
        <f t="shared" si="284"/>
        <v>#DIV/0!</v>
      </c>
      <c r="O994" s="159">
        <f t="shared" si="282"/>
        <v>-17.777777777777779</v>
      </c>
      <c r="P994" s="159">
        <f t="shared" si="283"/>
        <v>-17.777777777777779</v>
      </c>
      <c r="Q994" s="35" t="s">
        <v>432</v>
      </c>
    </row>
    <row r="995" spans="1:17" x14ac:dyDescent="0.2">
      <c r="B995" s="1">
        <v>0.73958333333333304</v>
      </c>
      <c r="C995" s="159"/>
      <c r="D995" s="159"/>
      <c r="E995" s="108"/>
      <c r="F995" s="106"/>
      <c r="G995" s="106"/>
      <c r="H995" s="112"/>
      <c r="I995" s="35"/>
      <c r="J995" s="194"/>
      <c r="K995" s="162"/>
      <c r="L995" s="162"/>
      <c r="M995" s="162"/>
      <c r="N995" s="95" t="e">
        <f t="shared" si="284"/>
        <v>#DIV/0!</v>
      </c>
      <c r="O995" s="159">
        <f t="shared" si="282"/>
        <v>-17.777777777777779</v>
      </c>
      <c r="P995" s="159">
        <f t="shared" si="283"/>
        <v>-17.777777777777779</v>
      </c>
      <c r="Q995" s="35" t="s">
        <v>432</v>
      </c>
    </row>
    <row r="996" spans="1:17" x14ac:dyDescent="0.2">
      <c r="B996" s="1">
        <v>0.749999999999999</v>
      </c>
      <c r="C996" s="159"/>
      <c r="D996" s="159"/>
      <c r="E996" s="108"/>
      <c r="F996" s="106"/>
      <c r="G996" s="106"/>
      <c r="H996" s="112" t="s">
        <v>564</v>
      </c>
      <c r="I996" s="35" t="s">
        <v>565</v>
      </c>
      <c r="J996" s="194"/>
      <c r="K996" s="162"/>
      <c r="L996" s="162"/>
      <c r="M996" s="162"/>
      <c r="N996" s="95" t="e">
        <f t="shared" si="284"/>
        <v>#DIV/0!</v>
      </c>
      <c r="O996" s="159">
        <f t="shared" si="282"/>
        <v>-17.777777777777779</v>
      </c>
      <c r="P996" s="159">
        <f t="shared" si="283"/>
        <v>-17.777777777777779</v>
      </c>
      <c r="Q996" s="35" t="s">
        <v>432</v>
      </c>
    </row>
    <row r="997" spans="1:17" x14ac:dyDescent="0.2">
      <c r="B997" s="1">
        <v>0.76041666666666596</v>
      </c>
      <c r="C997" s="159"/>
      <c r="D997" s="159"/>
      <c r="E997" s="108"/>
      <c r="F997" s="106"/>
      <c r="G997" s="106"/>
      <c r="H997" s="112"/>
      <c r="I997" s="35"/>
      <c r="J997" s="194"/>
      <c r="K997" s="162"/>
      <c r="L997" s="162"/>
      <c r="M997" s="162"/>
      <c r="N997" s="95" t="e">
        <f t="shared" si="284"/>
        <v>#DIV/0!</v>
      </c>
      <c r="O997" s="159">
        <f t="shared" si="282"/>
        <v>-17.777777777777779</v>
      </c>
      <c r="P997" s="159">
        <f t="shared" si="283"/>
        <v>-17.777777777777779</v>
      </c>
      <c r="Q997" s="35" t="s">
        <v>432</v>
      </c>
    </row>
    <row r="998" spans="1:17" x14ac:dyDescent="0.2">
      <c r="B998" s="1">
        <v>0.77083333333333204</v>
      </c>
      <c r="C998" s="159"/>
      <c r="D998" s="159"/>
      <c r="E998" s="108"/>
      <c r="F998" s="159"/>
      <c r="G998" s="106"/>
      <c r="H998" s="109"/>
      <c r="I998" s="164"/>
      <c r="J998" s="95"/>
      <c r="K998" s="162"/>
      <c r="L998" s="162"/>
      <c r="M998" s="162"/>
      <c r="N998" s="95" t="e">
        <f t="shared" si="284"/>
        <v>#DIV/0!</v>
      </c>
      <c r="O998" s="159">
        <f t="shared" si="282"/>
        <v>-17.777777777777779</v>
      </c>
      <c r="P998" s="159">
        <f t="shared" si="283"/>
        <v>-17.777777777777779</v>
      </c>
      <c r="Q998" s="35" t="s">
        <v>432</v>
      </c>
    </row>
    <row r="999" spans="1:17" x14ac:dyDescent="0.2">
      <c r="B999" s="1">
        <v>0.781249999999999</v>
      </c>
      <c r="C999" s="159"/>
      <c r="D999" s="159"/>
      <c r="E999" s="108"/>
      <c r="F999" s="159"/>
      <c r="G999" s="106"/>
      <c r="H999" s="109"/>
      <c r="I999" s="35"/>
      <c r="J999" s="162"/>
      <c r="K999" s="162"/>
      <c r="L999" s="162"/>
      <c r="M999" s="162"/>
      <c r="N999" s="95" t="e">
        <f t="shared" si="284"/>
        <v>#DIV/0!</v>
      </c>
      <c r="O999" s="159">
        <f t="shared" si="282"/>
        <v>-17.777777777777779</v>
      </c>
      <c r="P999" s="159">
        <f t="shared" si="283"/>
        <v>-17.777777777777779</v>
      </c>
      <c r="Q999" s="35" t="s">
        <v>432</v>
      </c>
    </row>
    <row r="1000" spans="1:17" x14ac:dyDescent="0.2">
      <c r="B1000" s="1">
        <v>0.79166666666666596</v>
      </c>
      <c r="C1000" s="159"/>
      <c r="D1000" s="159"/>
      <c r="E1000" s="108"/>
      <c r="F1000" s="106"/>
      <c r="G1000" s="106"/>
      <c r="H1000" s="109"/>
      <c r="I1000" s="35"/>
      <c r="J1000" s="162"/>
      <c r="K1000" s="162"/>
      <c r="L1000" s="162"/>
      <c r="M1000" s="162"/>
      <c r="N1000" s="95" t="e">
        <f t="shared" si="284"/>
        <v>#DIV/0!</v>
      </c>
      <c r="O1000" s="159">
        <f t="shared" si="282"/>
        <v>-17.777777777777779</v>
      </c>
      <c r="P1000" s="159">
        <f t="shared" si="283"/>
        <v>-17.777777777777779</v>
      </c>
      <c r="Q1000" s="35" t="s">
        <v>432</v>
      </c>
    </row>
    <row r="1001" spans="1:17" x14ac:dyDescent="0.2">
      <c r="B1001" s="1">
        <v>0.80208333333333337</v>
      </c>
      <c r="C1001" s="159"/>
      <c r="D1001" s="159"/>
      <c r="E1001" s="108"/>
      <c r="F1001" s="161"/>
      <c r="G1001" s="106"/>
      <c r="H1001" s="109"/>
      <c r="I1001" s="164"/>
      <c r="J1001" s="95"/>
      <c r="K1001" s="162"/>
      <c r="L1001" s="162"/>
      <c r="M1001" s="162"/>
      <c r="N1001" s="95" t="e">
        <f t="shared" si="284"/>
        <v>#DIV/0!</v>
      </c>
      <c r="O1001" s="159">
        <f t="shared" si="282"/>
        <v>-17.777777777777779</v>
      </c>
      <c r="P1001" s="159">
        <f t="shared" si="283"/>
        <v>-17.777777777777779</v>
      </c>
      <c r="Q1001" s="35" t="s">
        <v>432</v>
      </c>
    </row>
    <row r="1002" spans="1:17" x14ac:dyDescent="0.2">
      <c r="N1002" s="67"/>
      <c r="O1002" s="41"/>
      <c r="P1002" s="41"/>
    </row>
    <row r="1003" spans="1:17" x14ac:dyDescent="0.2">
      <c r="A1003" s="21">
        <v>46223</v>
      </c>
      <c r="B1003" s="6" t="s">
        <v>2</v>
      </c>
      <c r="C1003" s="6" t="s">
        <v>0</v>
      </c>
      <c r="D1003" s="87" t="s">
        <v>1</v>
      </c>
      <c r="E1003" s="100" t="s">
        <v>156</v>
      </c>
      <c r="F1003" s="6" t="s">
        <v>32</v>
      </c>
      <c r="G1003" s="6" t="s">
        <v>217</v>
      </c>
      <c r="H1003" s="33" t="s">
        <v>157</v>
      </c>
      <c r="I1003" s="44"/>
      <c r="J1003" s="142" t="s">
        <v>338</v>
      </c>
      <c r="K1003" s="142" t="s">
        <v>346</v>
      </c>
      <c r="L1003" s="142" t="s">
        <v>347</v>
      </c>
      <c r="M1003" s="142" t="s">
        <v>348</v>
      </c>
      <c r="N1003" s="33" t="s">
        <v>368</v>
      </c>
      <c r="O1003" s="142" t="s">
        <v>561</v>
      </c>
      <c r="P1003" s="142" t="s">
        <v>562</v>
      </c>
    </row>
    <row r="1004" spans="1:17" x14ac:dyDescent="0.2">
      <c r="B1004" s="1">
        <v>0.5625</v>
      </c>
      <c r="C1004" s="41">
        <v>89</v>
      </c>
      <c r="D1004" s="41">
        <v>121.6</v>
      </c>
      <c r="E1004" s="75">
        <v>0.65</v>
      </c>
      <c r="F1004" s="66">
        <v>3</v>
      </c>
      <c r="G1004" s="66" t="s">
        <v>130</v>
      </c>
      <c r="H1004" s="97">
        <v>29.3</v>
      </c>
      <c r="J1004" s="45">
        <v>126.32</v>
      </c>
      <c r="K1004" s="45">
        <v>115.16</v>
      </c>
      <c r="L1004" s="67">
        <v>120.56</v>
      </c>
      <c r="M1004" s="67">
        <v>124.16</v>
      </c>
      <c r="N1004" s="67">
        <f t="shared" ref="N1004:N1007" si="285">AVERAGE(J1004:M1004)</f>
        <v>121.54999999999998</v>
      </c>
      <c r="O1004" s="41">
        <f t="shared" ref="O1004:O1008" si="286">CONVERT(C1004,"F","C")</f>
        <v>31.666666666666664</v>
      </c>
      <c r="P1004" s="41">
        <f t="shared" ref="P1004:P1008" si="287">CONVERT(D1004,"F","C")</f>
        <v>49.777777777777771</v>
      </c>
    </row>
    <row r="1005" spans="1:17" x14ac:dyDescent="0.2">
      <c r="B1005" s="1">
        <v>0.57291666666666696</v>
      </c>
      <c r="C1005" s="41">
        <v>90</v>
      </c>
      <c r="D1005" s="41">
        <v>123</v>
      </c>
      <c r="E1005" s="75">
        <v>0.65</v>
      </c>
      <c r="F1005" s="66">
        <v>3</v>
      </c>
      <c r="G1005" s="66" t="s">
        <v>201</v>
      </c>
      <c r="H1005" s="97">
        <v>29.29</v>
      </c>
      <c r="I1005" s="3"/>
      <c r="J1005" s="45">
        <v>125.1</v>
      </c>
      <c r="K1005" s="45">
        <v>119.3</v>
      </c>
      <c r="L1005" s="67">
        <v>123.6</v>
      </c>
      <c r="M1005" s="67">
        <v>123.6</v>
      </c>
      <c r="N1005" s="67">
        <f t="shared" si="285"/>
        <v>122.9</v>
      </c>
      <c r="O1005" s="41">
        <f t="shared" si="286"/>
        <v>32.222222222222221</v>
      </c>
      <c r="P1005" s="41">
        <f t="shared" si="287"/>
        <v>50.555555555555557</v>
      </c>
    </row>
    <row r="1006" spans="1:17" x14ac:dyDescent="0.2">
      <c r="B1006" s="1">
        <v>0.58333333333333304</v>
      </c>
      <c r="C1006" s="41">
        <v>91</v>
      </c>
      <c r="D1006" s="41">
        <v>124</v>
      </c>
      <c r="E1006" s="75">
        <v>0.63</v>
      </c>
      <c r="F1006" s="66">
        <v>0</v>
      </c>
      <c r="G1006" s="66" t="s">
        <v>143</v>
      </c>
      <c r="H1006" s="97">
        <v>29.29</v>
      </c>
      <c r="I1006" s="3"/>
      <c r="J1006" s="45">
        <v>126</v>
      </c>
      <c r="K1006" s="45">
        <v>118.2</v>
      </c>
      <c r="L1006" s="67">
        <v>123.6</v>
      </c>
      <c r="M1006" s="67">
        <v>126.6</v>
      </c>
      <c r="N1006" s="67">
        <f t="shared" si="285"/>
        <v>123.6</v>
      </c>
      <c r="O1006" s="41">
        <f t="shared" si="286"/>
        <v>32.777777777777779</v>
      </c>
      <c r="P1006" s="41">
        <f t="shared" si="287"/>
        <v>51.111111111111107</v>
      </c>
    </row>
    <row r="1007" spans="1:17" x14ac:dyDescent="0.2">
      <c r="B1007" s="1">
        <v>0.59375</v>
      </c>
      <c r="C1007" s="41">
        <v>91</v>
      </c>
      <c r="D1007" s="41">
        <v>124</v>
      </c>
      <c r="E1007" s="75">
        <v>0.63</v>
      </c>
      <c r="F1007" s="66">
        <v>4</v>
      </c>
      <c r="G1007" s="66" t="s">
        <v>71</v>
      </c>
      <c r="H1007" s="97">
        <v>29.29</v>
      </c>
      <c r="I1007" s="3"/>
      <c r="J1007" s="45">
        <v>127.8</v>
      </c>
      <c r="K1007" s="45">
        <v>119.8</v>
      </c>
      <c r="L1007" s="67">
        <v>124.9</v>
      </c>
      <c r="M1007" s="67">
        <v>124.3</v>
      </c>
      <c r="N1007" s="67">
        <f t="shared" si="285"/>
        <v>124.2</v>
      </c>
      <c r="O1007" s="41">
        <f t="shared" si="286"/>
        <v>32.777777777777779</v>
      </c>
      <c r="P1007" s="41">
        <f t="shared" si="287"/>
        <v>51.111111111111107</v>
      </c>
    </row>
    <row r="1008" spans="1:17" x14ac:dyDescent="0.2">
      <c r="B1008" s="1">
        <v>0.60416666666666596</v>
      </c>
      <c r="C1008" s="41">
        <v>91</v>
      </c>
      <c r="D1008" s="41">
        <v>124</v>
      </c>
      <c r="E1008" s="75">
        <v>0.61</v>
      </c>
      <c r="F1008" s="66">
        <v>5</v>
      </c>
      <c r="G1008" s="66" t="s">
        <v>203</v>
      </c>
      <c r="H1008" s="97">
        <v>29.29</v>
      </c>
      <c r="I1008" s="3"/>
      <c r="J1008" s="45">
        <v>125.8</v>
      </c>
      <c r="K1008" s="45">
        <v>119.3</v>
      </c>
      <c r="L1008" s="67">
        <v>127.9</v>
      </c>
      <c r="M1008" s="67">
        <v>122.7</v>
      </c>
      <c r="N1008" s="67">
        <f>AVERAGE(J1008:M1008)</f>
        <v>123.925</v>
      </c>
      <c r="O1008" s="41">
        <f t="shared" si="286"/>
        <v>32.777777777777779</v>
      </c>
      <c r="P1008" s="41">
        <f t="shared" si="287"/>
        <v>51.111111111111107</v>
      </c>
    </row>
    <row r="1009" spans="1:19" x14ac:dyDescent="0.2">
      <c r="B1009" s="1">
        <v>0.61458333333333304</v>
      </c>
      <c r="C1009" s="41">
        <v>92</v>
      </c>
      <c r="D1009" s="41">
        <v>124</v>
      </c>
      <c r="E1009" s="75">
        <v>0.61</v>
      </c>
      <c r="F1009" s="66">
        <v>2</v>
      </c>
      <c r="G1009" s="66" t="s">
        <v>396</v>
      </c>
      <c r="H1009" s="97">
        <v>29.29</v>
      </c>
      <c r="I1009" s="3"/>
      <c r="J1009" s="45">
        <v>127.6</v>
      </c>
      <c r="K1009" s="45">
        <v>118</v>
      </c>
      <c r="L1009" s="67">
        <v>126.5</v>
      </c>
      <c r="M1009" s="67">
        <v>122.7</v>
      </c>
      <c r="N1009" s="67">
        <f>AVERAGE(J1009:M1009)</f>
        <v>123.7</v>
      </c>
      <c r="O1009" s="41">
        <f t="shared" ref="O1009:O1014" si="288">CONVERT(C1009,"F","C")</f>
        <v>33.333333333333336</v>
      </c>
      <c r="P1009" s="41">
        <f t="shared" ref="P1009:P1014" si="289">CONVERT(D1009,"F","C")</f>
        <v>51.111111111111107</v>
      </c>
    </row>
    <row r="1010" spans="1:19" x14ac:dyDescent="0.2">
      <c r="B1010" s="1">
        <v>0.625</v>
      </c>
      <c r="C1010" s="41">
        <v>93</v>
      </c>
      <c r="D1010" s="41">
        <v>124</v>
      </c>
      <c r="E1010" s="75">
        <v>0.59</v>
      </c>
      <c r="F1010" s="66">
        <v>6</v>
      </c>
      <c r="G1010" s="66" t="s">
        <v>35</v>
      </c>
      <c r="H1010" s="97">
        <v>29.285</v>
      </c>
      <c r="I1010" s="3"/>
      <c r="J1010" s="3">
        <v>128.9</v>
      </c>
      <c r="K1010" s="101">
        <v>115.3</v>
      </c>
      <c r="L1010" s="45">
        <v>127.9</v>
      </c>
      <c r="M1010" s="45">
        <v>124.5</v>
      </c>
      <c r="N1010" s="67">
        <f>AVERAGE(J1010:M1010)</f>
        <v>124.15</v>
      </c>
      <c r="O1010" s="41">
        <f t="shared" si="288"/>
        <v>33.888888888888886</v>
      </c>
      <c r="P1010" s="41">
        <f t="shared" si="289"/>
        <v>51.111111111111107</v>
      </c>
    </row>
    <row r="1011" spans="1:19" x14ac:dyDescent="0.2">
      <c r="B1011" s="1">
        <v>0.63541666666666596</v>
      </c>
      <c r="C1011" s="41">
        <v>92</v>
      </c>
      <c r="D1011" s="41">
        <v>126</v>
      </c>
      <c r="E1011" s="75">
        <v>0.59</v>
      </c>
      <c r="F1011" s="66">
        <v>2</v>
      </c>
      <c r="G1011" s="66" t="s">
        <v>35</v>
      </c>
      <c r="H1011" s="97">
        <v>29.27</v>
      </c>
      <c r="I1011" s="3"/>
      <c r="J1011" s="45">
        <v>129.19999999999999</v>
      </c>
      <c r="K1011" s="45">
        <v>118.6</v>
      </c>
      <c r="L1011" s="45">
        <v>129</v>
      </c>
      <c r="M1011" s="45">
        <v>126.3</v>
      </c>
      <c r="N1011" s="67">
        <f>AVERAGE(J1011:M1011)</f>
        <v>125.77499999999999</v>
      </c>
      <c r="O1011" s="41">
        <f t="shared" si="288"/>
        <v>33.333333333333336</v>
      </c>
      <c r="P1011" s="41">
        <f t="shared" si="289"/>
        <v>52.222222222222221</v>
      </c>
    </row>
    <row r="1012" spans="1:19" x14ac:dyDescent="0.2">
      <c r="B1012" s="1">
        <v>0.64583333333333304</v>
      </c>
      <c r="C1012" s="41">
        <v>91</v>
      </c>
      <c r="D1012" s="41">
        <v>123</v>
      </c>
      <c r="E1012" s="75">
        <v>0.61</v>
      </c>
      <c r="F1012" s="66">
        <v>3</v>
      </c>
      <c r="G1012" s="66" t="s">
        <v>202</v>
      </c>
      <c r="H1012" s="97">
        <v>29.27</v>
      </c>
      <c r="J1012" s="45">
        <v>125.8</v>
      </c>
      <c r="K1012" s="45">
        <v>116.8</v>
      </c>
      <c r="L1012" s="45">
        <v>126.5</v>
      </c>
      <c r="M1012" s="45">
        <v>123.3</v>
      </c>
      <c r="N1012" s="67">
        <f t="shared" ref="N1012" si="290">AVERAGE(J1012:M1012)</f>
        <v>123.10000000000001</v>
      </c>
      <c r="O1012" s="41">
        <f t="shared" si="288"/>
        <v>32.777777777777779</v>
      </c>
      <c r="P1012" s="41">
        <f t="shared" si="289"/>
        <v>50.555555555555557</v>
      </c>
    </row>
    <row r="1013" spans="1:19" x14ac:dyDescent="0.2">
      <c r="B1013" s="1">
        <v>0.65625</v>
      </c>
      <c r="C1013" s="41">
        <v>92</v>
      </c>
      <c r="D1013" s="41">
        <v>124</v>
      </c>
      <c r="E1013" s="75">
        <v>0.62</v>
      </c>
      <c r="F1013" s="66">
        <v>4</v>
      </c>
      <c r="G1013" s="66" t="s">
        <v>201</v>
      </c>
      <c r="H1013" s="97">
        <v>29.27</v>
      </c>
      <c r="I1013" s="3"/>
      <c r="J1013" s="101">
        <v>126.3</v>
      </c>
      <c r="K1013" s="45">
        <v>118</v>
      </c>
      <c r="L1013" s="45">
        <v>128.1</v>
      </c>
      <c r="M1013" s="45">
        <v>125.4</v>
      </c>
      <c r="N1013" s="67">
        <f>AVERAGE(J1013:M1013)</f>
        <v>124.44999999999999</v>
      </c>
      <c r="O1013" s="41">
        <f t="shared" si="288"/>
        <v>33.333333333333336</v>
      </c>
      <c r="P1013" s="41">
        <f t="shared" si="289"/>
        <v>51.111111111111107</v>
      </c>
    </row>
    <row r="1014" spans="1:19" x14ac:dyDescent="0.2">
      <c r="B1014" s="1">
        <v>0.66388888888888886</v>
      </c>
      <c r="C1014" s="41">
        <v>93</v>
      </c>
      <c r="D1014" s="41">
        <v>123</v>
      </c>
      <c r="E1014" s="75">
        <v>0.59</v>
      </c>
      <c r="F1014" s="66">
        <v>7</v>
      </c>
      <c r="G1014" s="66" t="s">
        <v>202</v>
      </c>
      <c r="H1014" s="97">
        <v>29.27</v>
      </c>
      <c r="J1014" s="101">
        <v>125.4</v>
      </c>
      <c r="K1014" s="45">
        <v>113.9</v>
      </c>
      <c r="L1014" s="45">
        <v>127</v>
      </c>
      <c r="M1014" s="45">
        <v>124</v>
      </c>
      <c r="N1014" s="67">
        <f t="shared" ref="N1014" si="291">AVERAGE(J1014:M1014)</f>
        <v>122.575</v>
      </c>
      <c r="O1014" s="41">
        <f t="shared" si="288"/>
        <v>33.888888888888886</v>
      </c>
      <c r="P1014" s="41">
        <f t="shared" si="289"/>
        <v>50.555555555555557</v>
      </c>
    </row>
    <row r="1015" spans="1:19" x14ac:dyDescent="0.2">
      <c r="N1015" s="67"/>
      <c r="O1015" s="41"/>
      <c r="P1015" s="41"/>
    </row>
    <row r="1016" spans="1:19" x14ac:dyDescent="0.2">
      <c r="A1016" s="113" t="s">
        <v>475</v>
      </c>
      <c r="N1016" s="67"/>
      <c r="O1016" s="41"/>
      <c r="P1016" s="41"/>
    </row>
    <row r="1017" spans="1:19" x14ac:dyDescent="0.2">
      <c r="A1017" s="21">
        <v>46241</v>
      </c>
      <c r="B1017" s="6" t="s">
        <v>2</v>
      </c>
      <c r="C1017" s="6" t="s">
        <v>0</v>
      </c>
      <c r="D1017" s="87" t="s">
        <v>1</v>
      </c>
      <c r="E1017" s="100" t="s">
        <v>156</v>
      </c>
      <c r="F1017" s="6" t="s">
        <v>32</v>
      </c>
      <c r="G1017" s="6" t="s">
        <v>217</v>
      </c>
      <c r="H1017" s="33" t="s">
        <v>157</v>
      </c>
      <c r="I1017" s="44"/>
      <c r="J1017" s="142" t="s">
        <v>338</v>
      </c>
      <c r="K1017" s="142" t="s">
        <v>358</v>
      </c>
      <c r="L1017" s="142" t="s">
        <v>443</v>
      </c>
      <c r="M1017" s="142" t="s">
        <v>444</v>
      </c>
      <c r="N1017" s="33" t="s">
        <v>368</v>
      </c>
      <c r="O1017" s="142" t="s">
        <v>561</v>
      </c>
      <c r="P1017" s="142" t="s">
        <v>562</v>
      </c>
    </row>
    <row r="1018" spans="1:19" x14ac:dyDescent="0.2">
      <c r="B1018" s="1">
        <v>0.55208333333333304</v>
      </c>
      <c r="C1018" s="41">
        <v>81</v>
      </c>
      <c r="D1018" s="41">
        <v>126</v>
      </c>
      <c r="E1018" s="75">
        <v>0.51</v>
      </c>
      <c r="F1018" s="66">
        <v>2</v>
      </c>
      <c r="G1018" s="66" t="s">
        <v>35</v>
      </c>
      <c r="H1018" s="97">
        <v>30.01</v>
      </c>
      <c r="J1018" s="45">
        <v>131.5</v>
      </c>
      <c r="K1018" s="45">
        <v>124.9</v>
      </c>
      <c r="L1018" s="67">
        <v>125.4</v>
      </c>
      <c r="M1018" s="67">
        <v>123.3</v>
      </c>
      <c r="N1018" s="67">
        <f t="shared" ref="N1018:N1036" si="292">AVERAGE(J1018:M1018)</f>
        <v>126.27499999999999</v>
      </c>
      <c r="O1018" s="41">
        <f t="shared" ref="O1018:O1037" si="293">CONVERT(C1018,"F","C")</f>
        <v>27.222222222222221</v>
      </c>
      <c r="P1018" s="41">
        <f t="shared" ref="P1018:P1037" si="294">CONVERT(D1018,"F","C")</f>
        <v>52.222222222222221</v>
      </c>
    </row>
    <row r="1019" spans="1:19" x14ac:dyDescent="0.2">
      <c r="B1019" s="1">
        <v>0.5625</v>
      </c>
      <c r="C1019" s="41">
        <v>82</v>
      </c>
      <c r="D1019" s="41">
        <v>128.19999999999999</v>
      </c>
      <c r="E1019" s="75">
        <v>0.49</v>
      </c>
      <c r="F1019" s="66">
        <v>2</v>
      </c>
      <c r="G1019" s="66" t="s">
        <v>35</v>
      </c>
      <c r="H1019" s="97">
        <v>30.01</v>
      </c>
      <c r="I1019" s="3"/>
      <c r="J1019" s="45">
        <v>133.16</v>
      </c>
      <c r="K1019" s="45">
        <v>126</v>
      </c>
      <c r="L1019" s="67">
        <v>128.1</v>
      </c>
      <c r="M1019" s="67">
        <v>125.4</v>
      </c>
      <c r="N1019" s="67">
        <f t="shared" si="292"/>
        <v>128.16499999999999</v>
      </c>
      <c r="O1019" s="41">
        <f t="shared" si="293"/>
        <v>27.777777777777779</v>
      </c>
      <c r="P1019" s="41">
        <f t="shared" si="294"/>
        <v>53.444444444444436</v>
      </c>
    </row>
    <row r="1020" spans="1:19" x14ac:dyDescent="0.2">
      <c r="B1020" s="1">
        <v>0.57291666666666696</v>
      </c>
      <c r="C1020" s="41">
        <v>83</v>
      </c>
      <c r="D1020" s="41">
        <v>127.7</v>
      </c>
      <c r="E1020" s="75">
        <v>0.45</v>
      </c>
      <c r="F1020" s="66">
        <v>4</v>
      </c>
      <c r="G1020" s="66" t="s">
        <v>190</v>
      </c>
      <c r="H1020" s="97">
        <v>30</v>
      </c>
      <c r="I1020" s="3"/>
      <c r="J1020" s="45">
        <v>135.32</v>
      </c>
      <c r="K1020" s="45">
        <v>127.6</v>
      </c>
      <c r="L1020" s="67">
        <v>125.1</v>
      </c>
      <c r="M1020" s="67">
        <v>122.7</v>
      </c>
      <c r="N1020" s="67">
        <f t="shared" si="292"/>
        <v>127.67999999999999</v>
      </c>
      <c r="O1020" s="41">
        <f t="shared" si="293"/>
        <v>28.333333333333332</v>
      </c>
      <c r="P1020" s="41">
        <f t="shared" si="294"/>
        <v>53.166666666666664</v>
      </c>
    </row>
    <row r="1021" spans="1:19" x14ac:dyDescent="0.2">
      <c r="B1021" s="1">
        <v>0.58333333333333304</v>
      </c>
      <c r="C1021" s="41">
        <v>84</v>
      </c>
      <c r="D1021" s="41">
        <v>128.1</v>
      </c>
      <c r="E1021" s="75">
        <v>0.44</v>
      </c>
      <c r="F1021" s="66">
        <v>2</v>
      </c>
      <c r="G1021" s="66" t="s">
        <v>35</v>
      </c>
      <c r="H1021" s="97">
        <v>30</v>
      </c>
      <c r="I1021" s="3"/>
      <c r="J1021" s="45">
        <v>136.58000000000001</v>
      </c>
      <c r="K1021" s="45">
        <v>128.1</v>
      </c>
      <c r="L1021" s="67">
        <v>124.9</v>
      </c>
      <c r="M1021" s="67">
        <v>122.9</v>
      </c>
      <c r="N1021" s="67">
        <f t="shared" si="292"/>
        <v>128.12</v>
      </c>
      <c r="O1021" s="41">
        <f t="shared" si="293"/>
        <v>28.888888888888889</v>
      </c>
      <c r="P1021" s="41">
        <f t="shared" si="294"/>
        <v>53.388888888888886</v>
      </c>
    </row>
    <row r="1022" spans="1:19" x14ac:dyDescent="0.2">
      <c r="B1022" s="1">
        <v>0.59375</v>
      </c>
      <c r="C1022" s="41">
        <v>85</v>
      </c>
      <c r="D1022" s="41">
        <v>127.6</v>
      </c>
      <c r="E1022" s="75">
        <v>0.42</v>
      </c>
      <c r="F1022" s="66">
        <v>1</v>
      </c>
      <c r="G1022" s="66" t="s">
        <v>34</v>
      </c>
      <c r="H1022" s="97">
        <v>29.99</v>
      </c>
      <c r="I1022" s="3"/>
      <c r="J1022" s="45">
        <v>137.84</v>
      </c>
      <c r="K1022" s="45">
        <v>128.69999999999999</v>
      </c>
      <c r="L1022" s="67">
        <v>122.9</v>
      </c>
      <c r="M1022" s="67">
        <v>121.1</v>
      </c>
      <c r="N1022" s="67">
        <f t="shared" si="292"/>
        <v>127.63499999999999</v>
      </c>
      <c r="O1022" s="41">
        <f t="shared" si="293"/>
        <v>29.444444444444443</v>
      </c>
      <c r="P1022" s="41">
        <f t="shared" si="294"/>
        <v>53.111111111111107</v>
      </c>
    </row>
    <row r="1023" spans="1:19" x14ac:dyDescent="0.2">
      <c r="B1023" s="1">
        <v>0.60416666666666596</v>
      </c>
      <c r="C1023" s="41">
        <v>86</v>
      </c>
      <c r="D1023" s="41">
        <v>131.30000000000001</v>
      </c>
      <c r="E1023" s="75">
        <v>0.39</v>
      </c>
      <c r="F1023" s="66">
        <v>2</v>
      </c>
      <c r="G1023" s="66" t="s">
        <v>35</v>
      </c>
      <c r="H1023" s="97">
        <v>29.99</v>
      </c>
      <c r="J1023" s="45">
        <v>139.1</v>
      </c>
      <c r="K1023" s="45">
        <v>130.30000000000001</v>
      </c>
      <c r="L1023" s="67">
        <v>128.80000000000001</v>
      </c>
      <c r="M1023" s="67">
        <v>127</v>
      </c>
      <c r="N1023" s="67">
        <f t="shared" si="292"/>
        <v>131.30000000000001</v>
      </c>
      <c r="O1023" s="41">
        <f t="shared" si="293"/>
        <v>30</v>
      </c>
      <c r="P1023" s="41">
        <f t="shared" si="294"/>
        <v>55.166666666666671</v>
      </c>
    </row>
    <row r="1024" spans="1:19" x14ac:dyDescent="0.2">
      <c r="B1024" s="1">
        <v>0.61458333333333304</v>
      </c>
      <c r="C1024" s="41">
        <v>88</v>
      </c>
      <c r="D1024" s="41">
        <v>133</v>
      </c>
      <c r="E1024" s="75">
        <v>0.37</v>
      </c>
      <c r="F1024" s="66">
        <v>2</v>
      </c>
      <c r="G1024" s="66" t="s">
        <v>180</v>
      </c>
      <c r="H1024" s="97">
        <v>29.99</v>
      </c>
      <c r="J1024" s="162">
        <v>140.19999999999999</v>
      </c>
      <c r="K1024" s="45">
        <v>131</v>
      </c>
      <c r="L1024" s="67">
        <v>131</v>
      </c>
      <c r="M1024" s="67">
        <v>129</v>
      </c>
      <c r="N1024" s="67">
        <f t="shared" si="292"/>
        <v>132.80000000000001</v>
      </c>
      <c r="O1024" s="41">
        <f t="shared" si="293"/>
        <v>31.111111111111111</v>
      </c>
      <c r="P1024" s="41">
        <f t="shared" si="294"/>
        <v>56.111111111111107</v>
      </c>
      <c r="Q1024" s="192" t="s">
        <v>656</v>
      </c>
      <c r="R1024" s="113"/>
      <c r="S1024" s="113"/>
    </row>
    <row r="1025" spans="1:16" x14ac:dyDescent="0.2">
      <c r="B1025" s="1">
        <v>0.625</v>
      </c>
      <c r="C1025" s="41">
        <v>88</v>
      </c>
      <c r="D1025" s="41">
        <v>131</v>
      </c>
      <c r="E1025" s="75">
        <v>0.4</v>
      </c>
      <c r="F1025" s="66">
        <v>6</v>
      </c>
      <c r="G1025" s="66" t="s">
        <v>71</v>
      </c>
      <c r="H1025" s="97">
        <v>29.99</v>
      </c>
      <c r="J1025" s="162">
        <v>140.19999999999999</v>
      </c>
      <c r="K1025" s="45">
        <v>130.6</v>
      </c>
      <c r="L1025" s="45">
        <v>126.1</v>
      </c>
      <c r="M1025" s="45">
        <v>125.4</v>
      </c>
      <c r="N1025" s="67">
        <f t="shared" si="292"/>
        <v>130.57499999999999</v>
      </c>
      <c r="O1025" s="41">
        <f t="shared" si="293"/>
        <v>31.111111111111111</v>
      </c>
      <c r="P1025" s="41">
        <f t="shared" si="294"/>
        <v>55</v>
      </c>
    </row>
    <row r="1026" spans="1:16" x14ac:dyDescent="0.2">
      <c r="B1026" s="1">
        <v>0.63541666666666596</v>
      </c>
      <c r="C1026" s="41">
        <v>88</v>
      </c>
      <c r="D1026" s="41">
        <v>131</v>
      </c>
      <c r="E1026" s="75">
        <v>0.4</v>
      </c>
      <c r="F1026" s="66">
        <v>6</v>
      </c>
      <c r="G1026" s="66" t="s">
        <v>71</v>
      </c>
      <c r="H1026" s="97">
        <v>29.99</v>
      </c>
      <c r="J1026" s="162">
        <v>140.19999999999999</v>
      </c>
      <c r="K1026" s="45">
        <v>130.6</v>
      </c>
      <c r="L1026" s="45">
        <v>126.1</v>
      </c>
      <c r="M1026" s="45">
        <v>125.4</v>
      </c>
      <c r="N1026" s="67">
        <f t="shared" si="292"/>
        <v>130.57499999999999</v>
      </c>
      <c r="O1026" s="41">
        <f t="shared" si="293"/>
        <v>31.111111111111111</v>
      </c>
      <c r="P1026" s="41">
        <f t="shared" si="294"/>
        <v>55</v>
      </c>
    </row>
    <row r="1027" spans="1:16" x14ac:dyDescent="0.2">
      <c r="B1027" s="1">
        <v>0.64583333333333304</v>
      </c>
      <c r="C1027" s="41">
        <v>89</v>
      </c>
      <c r="D1027" s="41">
        <v>131</v>
      </c>
      <c r="E1027" s="75">
        <v>0.4</v>
      </c>
      <c r="F1027" s="66">
        <v>4</v>
      </c>
      <c r="G1027" s="66" t="s">
        <v>71</v>
      </c>
      <c r="H1027" s="97">
        <v>29.99</v>
      </c>
      <c r="I1027" s="3"/>
      <c r="J1027" s="101">
        <v>139.80000000000001</v>
      </c>
      <c r="K1027" s="45">
        <v>130.5</v>
      </c>
      <c r="L1027" s="45">
        <v>127.6</v>
      </c>
      <c r="M1027" s="45">
        <v>127</v>
      </c>
      <c r="N1027" s="67">
        <f>AVERAGE(J1027:M1027)</f>
        <v>131.22499999999999</v>
      </c>
      <c r="O1027" s="41">
        <f t="shared" si="293"/>
        <v>31.666666666666664</v>
      </c>
      <c r="P1027" s="41">
        <f t="shared" si="294"/>
        <v>55</v>
      </c>
    </row>
    <row r="1028" spans="1:16" x14ac:dyDescent="0.2">
      <c r="B1028" s="1">
        <v>0.65625</v>
      </c>
      <c r="C1028" s="41">
        <v>89</v>
      </c>
      <c r="D1028" s="41">
        <v>131</v>
      </c>
      <c r="E1028" s="75">
        <v>0.4</v>
      </c>
      <c r="F1028" s="66">
        <v>7</v>
      </c>
      <c r="G1028" s="66" t="s">
        <v>190</v>
      </c>
      <c r="H1028" s="97">
        <v>29.99</v>
      </c>
      <c r="J1028" s="101">
        <v>139.30000000000001</v>
      </c>
      <c r="K1028" s="45">
        <v>129.9</v>
      </c>
      <c r="L1028" s="45">
        <v>127.6</v>
      </c>
      <c r="M1028" s="45">
        <v>126.1</v>
      </c>
      <c r="N1028" s="67">
        <f t="shared" ref="N1028:N1029" si="295">AVERAGE(J1028:M1028)</f>
        <v>130.72500000000002</v>
      </c>
      <c r="O1028" s="41">
        <f t="shared" si="293"/>
        <v>31.666666666666664</v>
      </c>
      <c r="P1028" s="41">
        <f t="shared" si="294"/>
        <v>55</v>
      </c>
    </row>
    <row r="1029" spans="1:16" x14ac:dyDescent="0.2">
      <c r="B1029" s="1">
        <v>0.66666666666666596</v>
      </c>
      <c r="C1029" s="41">
        <v>89</v>
      </c>
      <c r="D1029" s="41">
        <v>129</v>
      </c>
      <c r="E1029" s="75">
        <v>0.39</v>
      </c>
      <c r="F1029" s="66">
        <v>3</v>
      </c>
      <c r="G1029" s="66" t="s">
        <v>202</v>
      </c>
      <c r="H1029" s="97">
        <v>29.98</v>
      </c>
      <c r="I1029" s="3"/>
      <c r="J1029" s="101">
        <v>138.69999999999999</v>
      </c>
      <c r="K1029" s="45">
        <v>129.19999999999999</v>
      </c>
      <c r="L1029" s="45">
        <v>126</v>
      </c>
      <c r="M1029" s="45">
        <v>125.1</v>
      </c>
      <c r="N1029" s="67">
        <f t="shared" si="295"/>
        <v>129.75</v>
      </c>
      <c r="O1029" s="41">
        <f t="shared" si="293"/>
        <v>31.666666666666664</v>
      </c>
      <c r="P1029" s="41">
        <f t="shared" si="294"/>
        <v>53.888888888888886</v>
      </c>
    </row>
    <row r="1030" spans="1:16" x14ac:dyDescent="0.2">
      <c r="N1030" s="67"/>
      <c r="O1030" s="41"/>
      <c r="P1030" s="41"/>
    </row>
    <row r="1031" spans="1:16" x14ac:dyDescent="0.2">
      <c r="A1031" s="21">
        <v>46242</v>
      </c>
      <c r="B1031" s="6" t="s">
        <v>2</v>
      </c>
      <c r="C1031" s="6" t="s">
        <v>0</v>
      </c>
      <c r="D1031" s="87" t="s">
        <v>1</v>
      </c>
      <c r="E1031" s="100" t="s">
        <v>156</v>
      </c>
      <c r="F1031" s="6" t="s">
        <v>32</v>
      </c>
      <c r="G1031" s="6" t="s">
        <v>217</v>
      </c>
      <c r="H1031" s="33" t="s">
        <v>157</v>
      </c>
      <c r="I1031" s="44"/>
      <c r="J1031" s="142" t="s">
        <v>338</v>
      </c>
      <c r="K1031" s="142" t="s">
        <v>358</v>
      </c>
      <c r="L1031" s="142" t="s">
        <v>443</v>
      </c>
      <c r="M1031" s="142" t="s">
        <v>444</v>
      </c>
      <c r="N1031" s="33" t="s">
        <v>368</v>
      </c>
      <c r="O1031" s="142" t="s">
        <v>561</v>
      </c>
      <c r="P1031" s="142" t="s">
        <v>562</v>
      </c>
    </row>
    <row r="1032" spans="1:16" x14ac:dyDescent="0.2">
      <c r="B1032" s="2">
        <v>0.36458333333333331</v>
      </c>
      <c r="C1032" s="41">
        <v>66</v>
      </c>
      <c r="D1032" s="41">
        <v>82</v>
      </c>
      <c r="E1032" s="75">
        <v>0.72</v>
      </c>
      <c r="F1032" s="66">
        <v>3</v>
      </c>
      <c r="G1032" s="66" t="s">
        <v>35</v>
      </c>
      <c r="H1032" s="97">
        <v>30.08</v>
      </c>
      <c r="J1032" s="45">
        <v>80.8</v>
      </c>
      <c r="K1032" s="45">
        <v>83.8</v>
      </c>
      <c r="L1032" s="67">
        <v>81.7</v>
      </c>
      <c r="M1032" s="67">
        <v>82.8</v>
      </c>
      <c r="N1032" s="67">
        <f t="shared" si="292"/>
        <v>82.275000000000006</v>
      </c>
      <c r="O1032" s="41">
        <f t="shared" si="293"/>
        <v>18.888888888888889</v>
      </c>
      <c r="P1032" s="41">
        <f t="shared" si="294"/>
        <v>27.777777777777779</v>
      </c>
    </row>
    <row r="1033" spans="1:16" x14ac:dyDescent="0.2">
      <c r="B1033" s="2">
        <v>0.375</v>
      </c>
      <c r="C1033" s="41">
        <v>66</v>
      </c>
      <c r="D1033" s="41">
        <v>84</v>
      </c>
      <c r="E1033" s="75">
        <v>0.72</v>
      </c>
      <c r="F1033" s="66">
        <v>2</v>
      </c>
      <c r="G1033" s="66" t="s">
        <v>35</v>
      </c>
      <c r="H1033" s="97">
        <v>30.1</v>
      </c>
      <c r="I1033" s="3"/>
      <c r="J1033" s="45">
        <v>81.900000000000006</v>
      </c>
      <c r="K1033" s="45">
        <v>85.6</v>
      </c>
      <c r="L1033" s="67">
        <v>83.7</v>
      </c>
      <c r="M1033" s="67">
        <v>84.6</v>
      </c>
      <c r="N1033" s="67">
        <f t="shared" si="292"/>
        <v>83.949999999999989</v>
      </c>
      <c r="O1033" s="41">
        <f t="shared" si="293"/>
        <v>18.888888888888889</v>
      </c>
      <c r="P1033" s="41">
        <f t="shared" si="294"/>
        <v>28.888888888888889</v>
      </c>
    </row>
    <row r="1034" spans="1:16" x14ac:dyDescent="0.2">
      <c r="B1034" s="2">
        <v>0.38541666666666674</v>
      </c>
      <c r="C1034" s="41">
        <v>67</v>
      </c>
      <c r="D1034" s="41">
        <v>84</v>
      </c>
      <c r="E1034" s="75">
        <v>0.71</v>
      </c>
      <c r="F1034" s="66">
        <v>1</v>
      </c>
      <c r="G1034" s="66" t="s">
        <v>71</v>
      </c>
      <c r="H1034" s="97">
        <v>30.09</v>
      </c>
      <c r="I1034" s="3"/>
      <c r="J1034" s="45">
        <v>85.1</v>
      </c>
      <c r="K1034" s="45">
        <v>86.2</v>
      </c>
      <c r="L1034" s="67">
        <v>82</v>
      </c>
      <c r="M1034" s="67">
        <v>82.9</v>
      </c>
      <c r="N1034" s="67">
        <f t="shared" si="292"/>
        <v>84.050000000000011</v>
      </c>
      <c r="O1034" s="41">
        <f t="shared" si="293"/>
        <v>19.444444444444443</v>
      </c>
      <c r="P1034" s="41">
        <f t="shared" si="294"/>
        <v>28.888888888888889</v>
      </c>
    </row>
    <row r="1035" spans="1:16" x14ac:dyDescent="0.2">
      <c r="B1035" s="2">
        <v>0.39583333333333343</v>
      </c>
      <c r="C1035" s="41">
        <v>68</v>
      </c>
      <c r="D1035" s="41">
        <v>89</v>
      </c>
      <c r="E1035" s="75">
        <v>0.7</v>
      </c>
      <c r="F1035" s="66">
        <v>0</v>
      </c>
      <c r="G1035" s="66" t="s">
        <v>37</v>
      </c>
      <c r="H1035" s="97">
        <v>30.09</v>
      </c>
      <c r="I1035" s="3"/>
      <c r="J1035" s="45">
        <v>90.1</v>
      </c>
      <c r="K1035" s="45">
        <v>90.5</v>
      </c>
      <c r="L1035" s="67">
        <v>86.5</v>
      </c>
      <c r="M1035" s="67">
        <v>87.1</v>
      </c>
      <c r="N1035" s="67">
        <f t="shared" si="292"/>
        <v>88.550000000000011</v>
      </c>
      <c r="O1035" s="41">
        <f t="shared" si="293"/>
        <v>20</v>
      </c>
      <c r="P1035" s="41">
        <f t="shared" si="294"/>
        <v>31.666666666666664</v>
      </c>
    </row>
    <row r="1036" spans="1:16" x14ac:dyDescent="0.2">
      <c r="B1036" s="2">
        <v>0.40625</v>
      </c>
      <c r="C1036" s="41">
        <v>69</v>
      </c>
      <c r="D1036" s="41">
        <v>91</v>
      </c>
      <c r="E1036" s="75">
        <v>0.65</v>
      </c>
      <c r="F1036" s="66">
        <v>2</v>
      </c>
      <c r="G1036" s="66" t="s">
        <v>202</v>
      </c>
      <c r="H1036" s="97">
        <v>30.09</v>
      </c>
      <c r="I1036" s="3"/>
      <c r="J1036" s="45">
        <v>94.3</v>
      </c>
      <c r="K1036" s="45">
        <v>92.7</v>
      </c>
      <c r="L1036" s="67">
        <v>87.6</v>
      </c>
      <c r="M1036" s="67">
        <v>87.8</v>
      </c>
      <c r="N1036" s="67">
        <f t="shared" si="292"/>
        <v>90.600000000000009</v>
      </c>
      <c r="O1036" s="41">
        <f t="shared" si="293"/>
        <v>20.555555555555554</v>
      </c>
      <c r="P1036" s="41">
        <f t="shared" si="294"/>
        <v>32.777777777777779</v>
      </c>
    </row>
    <row r="1037" spans="1:16" x14ac:dyDescent="0.2">
      <c r="B1037" s="2">
        <v>0.4166666666666668</v>
      </c>
      <c r="C1037" s="41">
        <v>71</v>
      </c>
      <c r="D1037" s="41">
        <v>96</v>
      </c>
      <c r="E1037" s="75">
        <v>0.63</v>
      </c>
      <c r="F1037" s="66">
        <v>0</v>
      </c>
      <c r="G1037" s="66" t="s">
        <v>202</v>
      </c>
      <c r="H1037" s="97">
        <v>30.09</v>
      </c>
      <c r="J1037" s="45">
        <v>98.4</v>
      </c>
      <c r="K1037" s="45">
        <v>96.6</v>
      </c>
      <c r="L1037" s="67">
        <v>94.1</v>
      </c>
      <c r="M1037" s="67">
        <v>94.5</v>
      </c>
      <c r="N1037" s="67">
        <f>AVERAGE(J1037:M1037)</f>
        <v>95.9</v>
      </c>
      <c r="O1037" s="41">
        <f t="shared" si="293"/>
        <v>21.666666666666668</v>
      </c>
      <c r="P1037" s="41">
        <f t="shared" si="294"/>
        <v>35.555555555555557</v>
      </c>
    </row>
    <row r="1038" spans="1:16" x14ac:dyDescent="0.2">
      <c r="B1038" s="2">
        <v>0.42708333333333354</v>
      </c>
      <c r="C1038" s="41">
        <v>71</v>
      </c>
      <c r="D1038" s="41">
        <v>97</v>
      </c>
      <c r="E1038" s="75">
        <v>0.6</v>
      </c>
      <c r="F1038" s="66">
        <v>4</v>
      </c>
      <c r="G1038" s="66" t="s">
        <v>190</v>
      </c>
      <c r="H1038" s="97">
        <v>30.09</v>
      </c>
      <c r="J1038" s="45">
        <v>100.9</v>
      </c>
      <c r="K1038" s="45">
        <v>98.6</v>
      </c>
      <c r="L1038" s="67">
        <v>94.1</v>
      </c>
      <c r="M1038" s="67">
        <v>95</v>
      </c>
      <c r="N1038" s="67">
        <f t="shared" ref="N1038" si="296">AVERAGE(J1038:M1038)</f>
        <v>97.15</v>
      </c>
      <c r="O1038" s="41">
        <f t="shared" ref="O1038:O1054" si="297">CONVERT(C1038,"F","C")</f>
        <v>21.666666666666668</v>
      </c>
      <c r="P1038" s="41">
        <f t="shared" ref="P1038:P1054" si="298">CONVERT(D1038,"F","C")</f>
        <v>36.111111111111107</v>
      </c>
    </row>
    <row r="1039" spans="1:16" x14ac:dyDescent="0.2">
      <c r="B1039" s="2">
        <v>0.4375</v>
      </c>
      <c r="C1039" s="41">
        <v>72</v>
      </c>
      <c r="D1039" s="41">
        <v>99</v>
      </c>
      <c r="E1039" s="75">
        <v>0.6</v>
      </c>
      <c r="F1039" s="66">
        <v>7</v>
      </c>
      <c r="G1039" s="66" t="s">
        <v>203</v>
      </c>
      <c r="H1039" s="97">
        <v>30.09</v>
      </c>
      <c r="I1039" s="3"/>
      <c r="J1039" s="45">
        <v>103.6</v>
      </c>
      <c r="K1039" s="45">
        <v>100.9</v>
      </c>
      <c r="L1039" s="45">
        <v>95.9</v>
      </c>
      <c r="M1039" s="45">
        <v>96.8</v>
      </c>
      <c r="N1039" s="67">
        <f>AVERAGE(J1039:M1039)</f>
        <v>99.3</v>
      </c>
      <c r="O1039" s="41">
        <f t="shared" si="297"/>
        <v>22.222222222222221</v>
      </c>
      <c r="P1039" s="41">
        <f t="shared" si="298"/>
        <v>37.222222222222221</v>
      </c>
    </row>
    <row r="1040" spans="1:16" x14ac:dyDescent="0.2">
      <c r="B1040" s="2">
        <v>0.44791666666666691</v>
      </c>
      <c r="C1040" s="41">
        <v>72</v>
      </c>
      <c r="D1040" s="41">
        <v>102</v>
      </c>
      <c r="E1040" s="75">
        <v>0.61</v>
      </c>
      <c r="F1040" s="66">
        <v>1</v>
      </c>
      <c r="G1040" s="66" t="s">
        <v>180</v>
      </c>
      <c r="H1040" s="97">
        <v>30.09</v>
      </c>
      <c r="J1040" s="45">
        <v>106.7</v>
      </c>
      <c r="K1040" s="45">
        <v>103.8</v>
      </c>
      <c r="L1040" s="45">
        <v>97.7</v>
      </c>
      <c r="M1040" s="45">
        <v>98.1</v>
      </c>
      <c r="N1040" s="67">
        <f t="shared" ref="N1040" si="299">AVERAGE(J1040:M1040)</f>
        <v>101.57499999999999</v>
      </c>
      <c r="O1040" s="41">
        <f t="shared" si="297"/>
        <v>22.222222222222221</v>
      </c>
      <c r="P1040" s="41">
        <f t="shared" si="298"/>
        <v>38.888888888888886</v>
      </c>
    </row>
    <row r="1041" spans="1:16" x14ac:dyDescent="0.2">
      <c r="B1041" s="2">
        <v>0.45833333333333359</v>
      </c>
      <c r="C1041" s="41">
        <v>74</v>
      </c>
      <c r="D1041" s="41">
        <v>105</v>
      </c>
      <c r="E1041" s="75">
        <v>0.55000000000000004</v>
      </c>
      <c r="F1041" s="66">
        <v>1</v>
      </c>
      <c r="G1041" s="66" t="s">
        <v>129</v>
      </c>
      <c r="H1041" s="97">
        <v>30.09</v>
      </c>
      <c r="I1041" s="3"/>
      <c r="J1041" s="101">
        <v>109.9</v>
      </c>
      <c r="K1041" s="45">
        <v>106.7</v>
      </c>
      <c r="L1041" s="45">
        <v>101.7</v>
      </c>
      <c r="M1041" s="45">
        <v>101.7</v>
      </c>
      <c r="N1041" s="67">
        <f>AVERAGE(J1041:M1041)</f>
        <v>105</v>
      </c>
      <c r="O1041" s="41">
        <f t="shared" si="297"/>
        <v>23.333333333333332</v>
      </c>
      <c r="P1041" s="41">
        <f t="shared" si="298"/>
        <v>40.555555555555557</v>
      </c>
    </row>
    <row r="1042" spans="1:16" x14ac:dyDescent="0.2">
      <c r="B1042" s="1">
        <v>0.46875</v>
      </c>
      <c r="C1042" s="41">
        <v>74</v>
      </c>
      <c r="D1042" s="41">
        <v>108</v>
      </c>
      <c r="E1042" s="75">
        <v>0.53</v>
      </c>
      <c r="F1042" s="66">
        <v>3</v>
      </c>
      <c r="G1042" s="66" t="s">
        <v>71</v>
      </c>
      <c r="H1042" s="97">
        <v>30.08</v>
      </c>
      <c r="J1042" s="101">
        <v>113.5</v>
      </c>
      <c r="K1042" s="45">
        <v>108.3</v>
      </c>
      <c r="L1042" s="45">
        <v>104</v>
      </c>
      <c r="M1042" s="45">
        <v>105.4</v>
      </c>
      <c r="N1042" s="67">
        <f t="shared" ref="N1042:N1043" si="300">AVERAGE(J1042:M1042)</f>
        <v>107.80000000000001</v>
      </c>
      <c r="O1042" s="41">
        <f t="shared" si="297"/>
        <v>23.333333333333332</v>
      </c>
      <c r="P1042" s="41">
        <f t="shared" si="298"/>
        <v>42.222222222222221</v>
      </c>
    </row>
    <row r="1043" spans="1:16" x14ac:dyDescent="0.2">
      <c r="B1043" s="1">
        <v>0.47569444444444442</v>
      </c>
      <c r="C1043" s="41">
        <v>74</v>
      </c>
      <c r="D1043" s="41">
        <v>108</v>
      </c>
      <c r="E1043" s="75">
        <v>0.52</v>
      </c>
      <c r="F1043" s="66">
        <v>4</v>
      </c>
      <c r="G1043" s="66" t="s">
        <v>202</v>
      </c>
      <c r="H1043" s="97">
        <v>30.08</v>
      </c>
      <c r="I1043" s="3"/>
      <c r="J1043" s="101">
        <v>113.4</v>
      </c>
      <c r="K1043" s="45">
        <v>109.6</v>
      </c>
      <c r="L1043" s="45">
        <v>105.1</v>
      </c>
      <c r="M1043" s="45">
        <v>105.5</v>
      </c>
      <c r="N1043" s="67">
        <f t="shared" si="300"/>
        <v>108.4</v>
      </c>
      <c r="O1043" s="41">
        <f t="shared" si="297"/>
        <v>23.333333333333332</v>
      </c>
      <c r="P1043" s="41">
        <f t="shared" si="298"/>
        <v>42.222222222222221</v>
      </c>
    </row>
    <row r="1044" spans="1:16" x14ac:dyDescent="0.2">
      <c r="B1044" s="1">
        <v>0.48958333333333298</v>
      </c>
      <c r="C1044" s="41">
        <v>75</v>
      </c>
      <c r="D1044" s="41">
        <v>114</v>
      </c>
      <c r="E1044" s="75">
        <v>0.52</v>
      </c>
      <c r="F1044" s="66">
        <v>2</v>
      </c>
      <c r="G1044" s="66" t="s">
        <v>203</v>
      </c>
      <c r="H1044" s="97">
        <v>30.08</v>
      </c>
      <c r="J1044" s="101">
        <v>118.9</v>
      </c>
      <c r="K1044" s="45">
        <v>114.1</v>
      </c>
      <c r="L1044" s="45">
        <v>112.3</v>
      </c>
      <c r="M1044" s="45">
        <v>112.5</v>
      </c>
      <c r="N1044" s="67">
        <f t="shared" ref="N1044:N1054" si="301">AVERAGE(J1044:M1044)</f>
        <v>114.45</v>
      </c>
      <c r="O1044" s="41">
        <f t="shared" si="297"/>
        <v>23.888888888888889</v>
      </c>
      <c r="P1044" s="41">
        <f t="shared" si="298"/>
        <v>45.555555555555557</v>
      </c>
    </row>
    <row r="1045" spans="1:16" x14ac:dyDescent="0.2">
      <c r="B1045" s="1">
        <v>0.5</v>
      </c>
      <c r="C1045" s="41">
        <v>77</v>
      </c>
      <c r="D1045" s="41">
        <v>117</v>
      </c>
      <c r="E1045" s="75">
        <v>0.46</v>
      </c>
      <c r="F1045" s="66">
        <v>3</v>
      </c>
      <c r="G1045" s="66" t="s">
        <v>202</v>
      </c>
      <c r="H1045" s="97">
        <v>30.07</v>
      </c>
      <c r="I1045" s="3"/>
      <c r="J1045" s="101">
        <v>121.5</v>
      </c>
      <c r="K1045" s="45">
        <v>116.1</v>
      </c>
      <c r="L1045" s="45">
        <v>115.2</v>
      </c>
      <c r="M1045" s="45">
        <v>115</v>
      </c>
      <c r="N1045" s="67">
        <f t="shared" si="301"/>
        <v>116.95</v>
      </c>
      <c r="O1045" s="41">
        <f t="shared" si="297"/>
        <v>25</v>
      </c>
      <c r="P1045" s="41">
        <f t="shared" si="298"/>
        <v>47.222222222222221</v>
      </c>
    </row>
    <row r="1046" spans="1:16" x14ac:dyDescent="0.2">
      <c r="B1046" s="1">
        <v>0.51041666666666696</v>
      </c>
      <c r="C1046" s="41">
        <v>78</v>
      </c>
      <c r="D1046" s="41">
        <v>118</v>
      </c>
      <c r="E1046" s="75">
        <v>0.44</v>
      </c>
      <c r="F1046" s="41">
        <v>1</v>
      </c>
      <c r="G1046" s="66" t="s">
        <v>37</v>
      </c>
      <c r="H1046" s="72">
        <v>30.07</v>
      </c>
      <c r="I1046" s="19"/>
      <c r="J1046" s="67">
        <v>124.5</v>
      </c>
      <c r="K1046" s="45">
        <v>118</v>
      </c>
      <c r="L1046" s="45">
        <v>115.2</v>
      </c>
      <c r="M1046" s="45">
        <v>115.3</v>
      </c>
      <c r="N1046" s="67">
        <f t="shared" si="301"/>
        <v>118.25</v>
      </c>
      <c r="O1046" s="41">
        <f t="shared" si="297"/>
        <v>25.555555555555554</v>
      </c>
      <c r="P1046" s="41">
        <f t="shared" si="298"/>
        <v>47.777777777777779</v>
      </c>
    </row>
    <row r="1047" spans="1:16" x14ac:dyDescent="0.2">
      <c r="B1047" s="1">
        <v>0.52083333333333304</v>
      </c>
      <c r="C1047" s="41">
        <v>80</v>
      </c>
      <c r="D1047" s="41">
        <v>119</v>
      </c>
      <c r="E1047" s="75">
        <v>0.42</v>
      </c>
      <c r="F1047" s="41">
        <v>1</v>
      </c>
      <c r="G1047" s="66" t="s">
        <v>180</v>
      </c>
      <c r="H1047" s="72">
        <v>30.07</v>
      </c>
      <c r="I1047" s="3"/>
      <c r="J1047" s="45">
        <v>125.8</v>
      </c>
      <c r="K1047" s="45">
        <v>119.1</v>
      </c>
      <c r="L1047" s="45">
        <v>115.5</v>
      </c>
      <c r="M1047" s="45">
        <v>115.5</v>
      </c>
      <c r="N1047" s="67">
        <f t="shared" si="301"/>
        <v>118.97499999999999</v>
      </c>
      <c r="O1047" s="41">
        <f t="shared" si="297"/>
        <v>26.666666666666664</v>
      </c>
      <c r="P1047" s="41">
        <f t="shared" si="298"/>
        <v>48.333333333333329</v>
      </c>
    </row>
    <row r="1048" spans="1:16" x14ac:dyDescent="0.2">
      <c r="B1048" s="1">
        <v>0.65625</v>
      </c>
      <c r="C1048" s="41">
        <v>89</v>
      </c>
      <c r="D1048" s="41">
        <v>131</v>
      </c>
      <c r="E1048" s="75">
        <v>0.31</v>
      </c>
      <c r="F1048" s="66">
        <v>4</v>
      </c>
      <c r="G1048" s="66" t="s">
        <v>202</v>
      </c>
      <c r="H1048" s="72">
        <v>30.01</v>
      </c>
      <c r="I1048" s="3"/>
      <c r="J1048" s="45">
        <v>139.30000000000001</v>
      </c>
      <c r="K1048" s="45">
        <v>129.4</v>
      </c>
      <c r="L1048" s="45">
        <v>127.8</v>
      </c>
      <c r="M1048" s="45">
        <v>127.2</v>
      </c>
      <c r="N1048" s="67">
        <f t="shared" si="301"/>
        <v>130.92500000000001</v>
      </c>
      <c r="O1048" s="41">
        <f t="shared" si="297"/>
        <v>31.666666666666664</v>
      </c>
      <c r="P1048" s="41">
        <f t="shared" si="298"/>
        <v>55</v>
      </c>
    </row>
    <row r="1049" spans="1:16" x14ac:dyDescent="0.2">
      <c r="B1049" s="1">
        <v>0.66666666666666596</v>
      </c>
      <c r="C1049" s="41">
        <v>90</v>
      </c>
      <c r="D1049" s="41">
        <v>131</v>
      </c>
      <c r="E1049" s="75">
        <v>0.28999999999999998</v>
      </c>
      <c r="F1049" s="68">
        <v>3</v>
      </c>
      <c r="G1049" s="66" t="s">
        <v>35</v>
      </c>
      <c r="H1049" s="72">
        <v>30</v>
      </c>
      <c r="I1049" s="19"/>
      <c r="J1049" s="67">
        <v>138.69999999999999</v>
      </c>
      <c r="K1049" s="45">
        <v>129.4</v>
      </c>
      <c r="L1049" s="45">
        <v>126.3</v>
      </c>
      <c r="M1049" s="45">
        <v>127.6</v>
      </c>
      <c r="N1049" s="67">
        <f t="shared" si="301"/>
        <v>130.5</v>
      </c>
      <c r="O1049" s="41">
        <f t="shared" si="297"/>
        <v>32.222222222222221</v>
      </c>
      <c r="P1049" s="41">
        <f t="shared" si="298"/>
        <v>55</v>
      </c>
    </row>
    <row r="1050" spans="1:16" x14ac:dyDescent="0.2">
      <c r="B1050" s="1">
        <v>0.67708333333333304</v>
      </c>
      <c r="C1050" s="41">
        <v>90</v>
      </c>
      <c r="D1050" s="41">
        <v>130</v>
      </c>
      <c r="E1050" s="75">
        <v>0.28999999999999998</v>
      </c>
      <c r="F1050" s="68">
        <v>3</v>
      </c>
      <c r="G1050" s="66" t="s">
        <v>35</v>
      </c>
      <c r="H1050" s="72">
        <v>30</v>
      </c>
      <c r="I1050" s="19"/>
      <c r="J1050" s="67">
        <v>137.69999999999999</v>
      </c>
      <c r="K1050" s="67">
        <v>128.30000000000001</v>
      </c>
      <c r="L1050" s="45">
        <v>127</v>
      </c>
      <c r="M1050" s="45">
        <v>126.1</v>
      </c>
      <c r="N1050" s="67">
        <f t="shared" si="301"/>
        <v>129.77500000000001</v>
      </c>
      <c r="O1050" s="41">
        <f t="shared" si="297"/>
        <v>32.222222222222221</v>
      </c>
      <c r="P1050" s="41">
        <f t="shared" si="298"/>
        <v>54.444444444444443</v>
      </c>
    </row>
    <row r="1051" spans="1:16" x14ac:dyDescent="0.2">
      <c r="B1051" s="1">
        <v>0.687499999999999</v>
      </c>
      <c r="C1051" s="41">
        <v>90</v>
      </c>
      <c r="D1051" s="41">
        <v>128</v>
      </c>
      <c r="E1051" s="75">
        <v>0.28999999999999998</v>
      </c>
      <c r="F1051" s="68">
        <v>8</v>
      </c>
      <c r="G1051" s="66" t="s">
        <v>35</v>
      </c>
      <c r="H1051" s="72">
        <v>30</v>
      </c>
      <c r="I1051" s="3"/>
      <c r="J1051" s="67">
        <v>136.19999999999999</v>
      </c>
      <c r="K1051" s="45">
        <v>126.9</v>
      </c>
      <c r="L1051" s="45">
        <v>125.1</v>
      </c>
      <c r="M1051" s="45">
        <v>124</v>
      </c>
      <c r="N1051" s="67">
        <f t="shared" si="301"/>
        <v>128.05000000000001</v>
      </c>
      <c r="O1051" s="41">
        <f t="shared" si="297"/>
        <v>32.222222222222221</v>
      </c>
      <c r="P1051" s="41">
        <f t="shared" si="298"/>
        <v>53.333333333333329</v>
      </c>
    </row>
    <row r="1052" spans="1:16" x14ac:dyDescent="0.2">
      <c r="B1052" s="1">
        <v>0.69791666666666596</v>
      </c>
      <c r="C1052" s="3">
        <v>91</v>
      </c>
      <c r="D1052" s="41">
        <v>127</v>
      </c>
      <c r="E1052" s="75">
        <v>0.28999999999999998</v>
      </c>
      <c r="F1052" s="68">
        <v>2</v>
      </c>
      <c r="G1052" s="66" t="s">
        <v>202</v>
      </c>
      <c r="H1052" s="72">
        <v>30</v>
      </c>
      <c r="I1052" s="45"/>
      <c r="J1052" s="45">
        <v>134.80000000000001</v>
      </c>
      <c r="K1052" s="45">
        <v>126</v>
      </c>
      <c r="L1052" s="45">
        <v>124</v>
      </c>
      <c r="M1052" s="45">
        <v>123.1</v>
      </c>
      <c r="N1052" s="67">
        <f t="shared" si="301"/>
        <v>126.97499999999999</v>
      </c>
      <c r="O1052" s="41">
        <f t="shared" si="297"/>
        <v>32.777777777777779</v>
      </c>
      <c r="P1052" s="41">
        <f t="shared" si="298"/>
        <v>52.777777777777779</v>
      </c>
    </row>
    <row r="1053" spans="1:16" x14ac:dyDescent="0.2">
      <c r="B1053" s="1">
        <v>0.70833333333333304</v>
      </c>
      <c r="C1053" s="3">
        <v>90</v>
      </c>
      <c r="D1053" s="41">
        <v>125</v>
      </c>
      <c r="E1053" s="75">
        <v>0.3</v>
      </c>
      <c r="F1053" s="68">
        <v>4</v>
      </c>
      <c r="G1053" s="66" t="s">
        <v>34</v>
      </c>
      <c r="H1053" s="72">
        <v>29.99</v>
      </c>
      <c r="I1053" s="45"/>
      <c r="J1053" s="45">
        <v>133</v>
      </c>
      <c r="K1053" s="45">
        <v>124.5</v>
      </c>
      <c r="L1053" s="45">
        <v>122.7</v>
      </c>
      <c r="M1053" s="45">
        <v>120.9</v>
      </c>
      <c r="N1053" s="67">
        <f t="shared" si="301"/>
        <v>125.27500000000001</v>
      </c>
      <c r="O1053" s="41">
        <f t="shared" si="297"/>
        <v>32.222222222222221</v>
      </c>
      <c r="P1053" s="41">
        <f t="shared" si="298"/>
        <v>51.666666666666664</v>
      </c>
    </row>
    <row r="1054" spans="1:16" x14ac:dyDescent="0.2">
      <c r="B1054" s="1">
        <v>0.72013888888888888</v>
      </c>
      <c r="C1054" s="41">
        <v>90</v>
      </c>
      <c r="D1054" s="41">
        <v>124</v>
      </c>
      <c r="E1054" s="75">
        <v>0.31</v>
      </c>
      <c r="F1054" s="68">
        <v>3</v>
      </c>
      <c r="G1054" s="66" t="s">
        <v>35</v>
      </c>
      <c r="H1054" s="72">
        <v>29.99</v>
      </c>
      <c r="J1054" s="45">
        <v>131.19999999999999</v>
      </c>
      <c r="K1054" s="45">
        <v>122.7</v>
      </c>
      <c r="L1054" s="45">
        <v>121.8</v>
      </c>
      <c r="M1054" s="45">
        <v>120.4</v>
      </c>
      <c r="N1054" s="67">
        <f t="shared" si="301"/>
        <v>124.02500000000001</v>
      </c>
      <c r="O1054" s="41">
        <f t="shared" si="297"/>
        <v>32.222222222222221</v>
      </c>
      <c r="P1054" s="41">
        <f t="shared" si="298"/>
        <v>51.111111111111107</v>
      </c>
    </row>
    <row r="1055" spans="1:16" x14ac:dyDescent="0.2">
      <c r="N1055" s="67"/>
      <c r="O1055" s="41"/>
      <c r="P1055" s="41"/>
    </row>
    <row r="1056" spans="1:16" x14ac:dyDescent="0.2">
      <c r="A1056" s="21">
        <v>46243</v>
      </c>
      <c r="B1056" s="6" t="s">
        <v>2</v>
      </c>
      <c r="C1056" s="6" t="s">
        <v>0</v>
      </c>
      <c r="D1056" s="87" t="s">
        <v>1</v>
      </c>
      <c r="E1056" s="100" t="s">
        <v>156</v>
      </c>
      <c r="F1056" s="6" t="s">
        <v>32</v>
      </c>
      <c r="G1056" s="6" t="s">
        <v>217</v>
      </c>
      <c r="H1056" s="33" t="s">
        <v>157</v>
      </c>
      <c r="I1056" s="44"/>
      <c r="J1056" s="142" t="s">
        <v>338</v>
      </c>
      <c r="K1056" s="142" t="s">
        <v>358</v>
      </c>
      <c r="L1056" s="142" t="s">
        <v>443</v>
      </c>
      <c r="M1056" s="142" t="s">
        <v>444</v>
      </c>
      <c r="N1056" s="33" t="s">
        <v>368</v>
      </c>
      <c r="O1056" s="142" t="s">
        <v>561</v>
      </c>
      <c r="P1056" s="142" t="s">
        <v>562</v>
      </c>
    </row>
    <row r="1057" spans="2:16" x14ac:dyDescent="0.2">
      <c r="B1057" s="2">
        <v>0.40625</v>
      </c>
      <c r="C1057" s="41">
        <v>65</v>
      </c>
      <c r="D1057" s="41">
        <v>84.6</v>
      </c>
      <c r="E1057" s="75">
        <v>0.72</v>
      </c>
      <c r="F1057" s="66">
        <v>2</v>
      </c>
      <c r="G1057" s="66" t="s">
        <v>35</v>
      </c>
      <c r="H1057" s="97">
        <v>30.06</v>
      </c>
      <c r="J1057" s="45">
        <v>82.9</v>
      </c>
      <c r="K1057" s="45">
        <v>84.6</v>
      </c>
      <c r="L1057" s="67">
        <v>83.7</v>
      </c>
      <c r="M1057" s="67">
        <v>87.26</v>
      </c>
      <c r="N1057" s="67">
        <f t="shared" ref="N1057:N1060" si="302">AVERAGE(J1057:M1057)</f>
        <v>84.614999999999995</v>
      </c>
      <c r="O1057" s="41">
        <f t="shared" ref="O1057:O1060" si="303">CONVERT(C1057,"F","C")</f>
        <v>18.333333333333332</v>
      </c>
      <c r="P1057" s="41">
        <f t="shared" ref="P1057:P1060" si="304">CONVERT(D1057,"F","C")</f>
        <v>29.222222222222218</v>
      </c>
    </row>
    <row r="1058" spans="2:16" x14ac:dyDescent="0.2">
      <c r="B1058" s="2">
        <v>0.4166666666666668</v>
      </c>
      <c r="C1058" s="41">
        <v>67</v>
      </c>
      <c r="D1058" s="41">
        <v>89</v>
      </c>
      <c r="E1058" s="75">
        <v>0.69</v>
      </c>
      <c r="F1058" s="66">
        <v>1</v>
      </c>
      <c r="G1058" s="66" t="s">
        <v>180</v>
      </c>
      <c r="H1058" s="97">
        <v>30.05</v>
      </c>
      <c r="I1058" s="3"/>
      <c r="J1058" s="45">
        <v>88.2</v>
      </c>
      <c r="K1058" s="45">
        <v>89.4</v>
      </c>
      <c r="L1058" s="67">
        <v>89.6</v>
      </c>
      <c r="M1058" s="67">
        <v>89.8</v>
      </c>
      <c r="N1058" s="67">
        <f t="shared" si="302"/>
        <v>89.250000000000014</v>
      </c>
      <c r="O1058" s="41">
        <f t="shared" si="303"/>
        <v>19.444444444444443</v>
      </c>
      <c r="P1058" s="41">
        <f t="shared" si="304"/>
        <v>31.666666666666664</v>
      </c>
    </row>
    <row r="1059" spans="2:16" x14ac:dyDescent="0.2">
      <c r="B1059" s="2">
        <v>0.42708333333333354</v>
      </c>
      <c r="C1059" s="41">
        <v>67</v>
      </c>
      <c r="D1059" s="41">
        <v>92</v>
      </c>
      <c r="E1059" s="75">
        <v>0.66</v>
      </c>
      <c r="F1059" s="66">
        <v>1</v>
      </c>
      <c r="G1059" s="66" t="s">
        <v>34</v>
      </c>
      <c r="H1059" s="97">
        <v>30.05</v>
      </c>
      <c r="I1059" s="3"/>
      <c r="J1059" s="45">
        <v>94.5</v>
      </c>
      <c r="K1059" s="45">
        <v>92.5</v>
      </c>
      <c r="L1059" s="67">
        <v>90.7</v>
      </c>
      <c r="M1059" s="67">
        <v>90.9</v>
      </c>
      <c r="N1059" s="67">
        <f t="shared" si="302"/>
        <v>92.15</v>
      </c>
      <c r="O1059" s="41">
        <f t="shared" si="303"/>
        <v>19.444444444444443</v>
      </c>
      <c r="P1059" s="41">
        <f t="shared" si="304"/>
        <v>33.333333333333336</v>
      </c>
    </row>
    <row r="1060" spans="2:16" x14ac:dyDescent="0.2">
      <c r="B1060" s="2">
        <v>0.4375</v>
      </c>
      <c r="C1060" s="41">
        <v>68</v>
      </c>
      <c r="D1060" s="41">
        <v>94</v>
      </c>
      <c r="E1060" s="75">
        <v>0.64</v>
      </c>
      <c r="F1060" s="66">
        <v>4</v>
      </c>
      <c r="G1060" s="66" t="s">
        <v>180</v>
      </c>
      <c r="H1060" s="97">
        <v>30.04</v>
      </c>
      <c r="I1060" s="3"/>
      <c r="J1060" s="45">
        <v>98.2</v>
      </c>
      <c r="K1060" s="45">
        <v>94.8</v>
      </c>
      <c r="L1060" s="67">
        <v>91.6</v>
      </c>
      <c r="M1060" s="67">
        <v>91.6</v>
      </c>
      <c r="N1060" s="67">
        <f t="shared" si="302"/>
        <v>94.050000000000011</v>
      </c>
      <c r="O1060" s="41">
        <f t="shared" si="303"/>
        <v>20</v>
      </c>
      <c r="P1060" s="41">
        <f t="shared" si="304"/>
        <v>34.444444444444443</v>
      </c>
    </row>
    <row r="1061" spans="2:16" x14ac:dyDescent="0.2">
      <c r="B1061" s="2">
        <v>0.44791666666666691</v>
      </c>
      <c r="C1061" s="41">
        <v>69</v>
      </c>
      <c r="D1061" s="41">
        <v>99</v>
      </c>
      <c r="E1061" s="75">
        <v>0.64</v>
      </c>
      <c r="F1061" s="66">
        <v>8</v>
      </c>
      <c r="G1061" s="66" t="s">
        <v>190</v>
      </c>
      <c r="H1061" s="97">
        <v>30.04</v>
      </c>
      <c r="I1061" s="3"/>
      <c r="J1061" s="45">
        <v>102.4</v>
      </c>
      <c r="K1061" s="45">
        <v>98.8</v>
      </c>
      <c r="L1061" s="67">
        <v>97.3</v>
      </c>
      <c r="M1061" s="67">
        <v>97.2</v>
      </c>
      <c r="N1061" s="67">
        <f t="shared" ref="N1061:N1067" si="305">AVERAGE(J1061:M1061)</f>
        <v>98.924999999999997</v>
      </c>
      <c r="O1061" s="41">
        <f t="shared" ref="O1061:O1078" si="306">CONVERT(C1061,"F","C")</f>
        <v>20.555555555555554</v>
      </c>
      <c r="P1061" s="41">
        <f t="shared" ref="P1061:P1078" si="307">CONVERT(D1061,"F","C")</f>
        <v>37.222222222222221</v>
      </c>
    </row>
    <row r="1062" spans="2:16" x14ac:dyDescent="0.2">
      <c r="B1062" s="2">
        <v>0.45833333333333359</v>
      </c>
      <c r="C1062" s="41">
        <v>69</v>
      </c>
      <c r="D1062" s="41">
        <v>102</v>
      </c>
      <c r="E1062" s="75">
        <v>0.63</v>
      </c>
      <c r="F1062" s="66">
        <v>3</v>
      </c>
      <c r="G1062" s="66" t="s">
        <v>71</v>
      </c>
      <c r="H1062" s="97">
        <v>30.05</v>
      </c>
      <c r="J1062" s="45">
        <v>105.3</v>
      </c>
      <c r="K1062" s="45">
        <v>101.1</v>
      </c>
      <c r="L1062" s="67">
        <v>101.1</v>
      </c>
      <c r="M1062" s="67">
        <v>100.6</v>
      </c>
      <c r="N1062" s="67">
        <f t="shared" si="305"/>
        <v>102.02500000000001</v>
      </c>
      <c r="O1062" s="41">
        <f t="shared" si="306"/>
        <v>20.555555555555554</v>
      </c>
      <c r="P1062" s="41">
        <f t="shared" si="307"/>
        <v>38.888888888888886</v>
      </c>
    </row>
    <row r="1063" spans="2:16" x14ac:dyDescent="0.2">
      <c r="B1063" s="1">
        <v>0.46875</v>
      </c>
      <c r="C1063" s="41">
        <v>70</v>
      </c>
      <c r="D1063" s="41">
        <v>104</v>
      </c>
      <c r="E1063" s="75">
        <v>0.61</v>
      </c>
      <c r="F1063" s="66">
        <v>1</v>
      </c>
      <c r="G1063" s="66" t="s">
        <v>71</v>
      </c>
      <c r="H1063" s="97">
        <v>30.04</v>
      </c>
      <c r="J1063" s="45">
        <v>108.5</v>
      </c>
      <c r="K1063" s="45">
        <v>103.6</v>
      </c>
      <c r="L1063" s="67">
        <v>101.8</v>
      </c>
      <c r="M1063" s="67">
        <v>101.1</v>
      </c>
      <c r="N1063" s="67">
        <f t="shared" si="305"/>
        <v>103.75</v>
      </c>
      <c r="O1063" s="41">
        <f t="shared" si="306"/>
        <v>21.111111111111111</v>
      </c>
      <c r="P1063" s="41">
        <f t="shared" si="307"/>
        <v>40</v>
      </c>
    </row>
    <row r="1064" spans="2:16" x14ac:dyDescent="0.2">
      <c r="B1064" s="1">
        <v>0.47916666666666669</v>
      </c>
      <c r="C1064" s="41">
        <v>70</v>
      </c>
      <c r="D1064" s="41">
        <v>105</v>
      </c>
      <c r="E1064" s="75">
        <v>0.61</v>
      </c>
      <c r="F1064" s="66">
        <v>2</v>
      </c>
      <c r="G1064" s="66" t="s">
        <v>203</v>
      </c>
      <c r="H1064" s="97">
        <v>30.04</v>
      </c>
      <c r="J1064" s="45">
        <v>111.4</v>
      </c>
      <c r="K1064" s="45">
        <v>105.8</v>
      </c>
      <c r="L1064" s="67">
        <v>101.1</v>
      </c>
      <c r="M1064" s="67">
        <v>100.4</v>
      </c>
      <c r="N1064" s="67">
        <f t="shared" si="305"/>
        <v>104.67499999999998</v>
      </c>
      <c r="O1064" s="41">
        <f t="shared" si="306"/>
        <v>21.111111111111111</v>
      </c>
      <c r="P1064" s="41">
        <f t="shared" si="307"/>
        <v>40.555555555555557</v>
      </c>
    </row>
    <row r="1065" spans="2:16" x14ac:dyDescent="0.2">
      <c r="B1065" s="1">
        <v>0.48958333333333331</v>
      </c>
      <c r="C1065" s="41">
        <v>72</v>
      </c>
      <c r="D1065" s="41">
        <v>106</v>
      </c>
      <c r="E1065" s="75">
        <v>0.59</v>
      </c>
      <c r="F1065" s="66">
        <v>4</v>
      </c>
      <c r="G1065" s="66" t="s">
        <v>202</v>
      </c>
      <c r="H1065" s="97">
        <v>30.03</v>
      </c>
      <c r="J1065" s="45">
        <v>114.6</v>
      </c>
      <c r="K1065" s="45">
        <v>107.2</v>
      </c>
      <c r="L1065" s="45">
        <v>101.8</v>
      </c>
      <c r="M1065" s="45">
        <v>101.3</v>
      </c>
      <c r="N1065" s="67">
        <f t="shared" si="305"/>
        <v>106.22500000000001</v>
      </c>
      <c r="O1065" s="41">
        <f t="shared" si="306"/>
        <v>22.222222222222221</v>
      </c>
      <c r="P1065" s="41">
        <f t="shared" si="307"/>
        <v>41.111111111111107</v>
      </c>
    </row>
    <row r="1066" spans="2:16" x14ac:dyDescent="0.2">
      <c r="B1066" s="1">
        <v>0.52083333333333337</v>
      </c>
      <c r="C1066" s="41">
        <v>72</v>
      </c>
      <c r="D1066" s="41">
        <v>117.9</v>
      </c>
      <c r="E1066" s="75">
        <v>0.57999999999999996</v>
      </c>
      <c r="F1066" s="66">
        <v>4</v>
      </c>
      <c r="G1066" s="66" t="s">
        <v>203</v>
      </c>
      <c r="H1066" s="97">
        <v>30.02</v>
      </c>
      <c r="J1066" s="101">
        <v>123.08</v>
      </c>
      <c r="K1066" s="45">
        <v>116.06</v>
      </c>
      <c r="L1066" s="45">
        <v>116.96</v>
      </c>
      <c r="M1066" s="45">
        <v>115.52</v>
      </c>
      <c r="N1066" s="67">
        <f t="shared" si="305"/>
        <v>117.90499999999999</v>
      </c>
      <c r="O1066" s="41">
        <f t="shared" si="306"/>
        <v>22.222222222222221</v>
      </c>
      <c r="P1066" s="41">
        <f t="shared" si="307"/>
        <v>47.722222222222221</v>
      </c>
    </row>
    <row r="1067" spans="2:16" x14ac:dyDescent="0.2">
      <c r="B1067" s="1">
        <v>0.53125</v>
      </c>
      <c r="C1067" s="41">
        <v>74</v>
      </c>
      <c r="D1067" s="41">
        <v>119.8</v>
      </c>
      <c r="E1067" s="75">
        <v>0.57999999999999996</v>
      </c>
      <c r="F1067" s="66">
        <v>3</v>
      </c>
      <c r="G1067" s="66" t="s">
        <v>180</v>
      </c>
      <c r="H1067" s="97">
        <v>30.01</v>
      </c>
      <c r="I1067" s="3"/>
      <c r="J1067" s="101">
        <v>125.06</v>
      </c>
      <c r="K1067" s="45">
        <v>117.68</v>
      </c>
      <c r="L1067" s="45">
        <v>118.94</v>
      </c>
      <c r="M1067" s="45">
        <v>117.68</v>
      </c>
      <c r="N1067" s="67">
        <f t="shared" si="305"/>
        <v>119.84</v>
      </c>
      <c r="O1067" s="41">
        <f t="shared" si="306"/>
        <v>23.333333333333332</v>
      </c>
      <c r="P1067" s="41">
        <f t="shared" si="307"/>
        <v>48.777777777777771</v>
      </c>
    </row>
    <row r="1068" spans="2:16" x14ac:dyDescent="0.2">
      <c r="B1068" s="1">
        <v>0.54166666666666663</v>
      </c>
      <c r="C1068" s="41">
        <v>76</v>
      </c>
      <c r="D1068" s="41">
        <v>123</v>
      </c>
      <c r="E1068" s="75">
        <v>0.54</v>
      </c>
      <c r="F1068" s="66">
        <v>2</v>
      </c>
      <c r="G1068" s="66" t="s">
        <v>35</v>
      </c>
      <c r="H1068" s="97">
        <v>30</v>
      </c>
      <c r="I1068" s="3"/>
      <c r="J1068" s="101">
        <v>127.9</v>
      </c>
      <c r="K1068" s="45">
        <v>120</v>
      </c>
      <c r="L1068" s="45">
        <v>122.2</v>
      </c>
      <c r="M1068" s="45">
        <v>120.9</v>
      </c>
      <c r="N1068" s="67">
        <f t="shared" ref="N1068:N1078" si="308">AVERAGE(J1068:M1068)</f>
        <v>122.75</v>
      </c>
      <c r="O1068" s="41">
        <f t="shared" si="306"/>
        <v>24.444444444444443</v>
      </c>
      <c r="P1068" s="41">
        <f t="shared" si="307"/>
        <v>50.555555555555557</v>
      </c>
    </row>
    <row r="1069" spans="2:16" x14ac:dyDescent="0.2">
      <c r="B1069" s="1">
        <v>0.55208333333333304</v>
      </c>
      <c r="C1069" s="41">
        <v>76</v>
      </c>
      <c r="D1069" s="41">
        <v>124</v>
      </c>
      <c r="E1069" s="75">
        <v>0.53</v>
      </c>
      <c r="F1069" s="66">
        <v>2</v>
      </c>
      <c r="G1069" s="66" t="s">
        <v>202</v>
      </c>
      <c r="H1069" s="97">
        <v>30</v>
      </c>
      <c r="I1069" s="3"/>
      <c r="J1069" s="101">
        <v>129.6</v>
      </c>
      <c r="K1069" s="45">
        <v>122</v>
      </c>
      <c r="L1069" s="45">
        <v>124</v>
      </c>
      <c r="M1069" s="45">
        <v>122</v>
      </c>
      <c r="N1069" s="67">
        <f t="shared" si="308"/>
        <v>124.4</v>
      </c>
      <c r="O1069" s="41">
        <f t="shared" si="306"/>
        <v>24.444444444444443</v>
      </c>
      <c r="P1069" s="41">
        <f t="shared" si="307"/>
        <v>51.111111111111107</v>
      </c>
    </row>
    <row r="1070" spans="2:16" x14ac:dyDescent="0.2">
      <c r="B1070" s="1">
        <v>0.5625</v>
      </c>
      <c r="C1070" s="41">
        <v>78</v>
      </c>
      <c r="D1070" s="41">
        <v>124</v>
      </c>
      <c r="E1070" s="75">
        <v>0.52</v>
      </c>
      <c r="F1070" s="41">
        <v>3</v>
      </c>
      <c r="G1070" s="66" t="s">
        <v>34</v>
      </c>
      <c r="H1070" s="72">
        <v>29.99</v>
      </c>
      <c r="I1070" s="19"/>
      <c r="J1070" s="67">
        <v>130.30000000000001</v>
      </c>
      <c r="K1070" s="45">
        <v>122.2</v>
      </c>
      <c r="L1070" s="45">
        <v>122.2</v>
      </c>
      <c r="M1070" s="45">
        <v>120.9</v>
      </c>
      <c r="N1070" s="67">
        <f t="shared" si="308"/>
        <v>123.9</v>
      </c>
      <c r="O1070" s="41">
        <f t="shared" si="306"/>
        <v>25.555555555555554</v>
      </c>
      <c r="P1070" s="41">
        <f t="shared" si="307"/>
        <v>51.111111111111107</v>
      </c>
    </row>
    <row r="1071" spans="2:16" x14ac:dyDescent="0.2">
      <c r="B1071" s="1">
        <v>0.57291666666666696</v>
      </c>
      <c r="C1071" s="41">
        <v>77</v>
      </c>
      <c r="D1071" s="41">
        <v>122</v>
      </c>
      <c r="E1071" s="75">
        <v>0.52</v>
      </c>
      <c r="F1071" s="41">
        <v>4</v>
      </c>
      <c r="G1071" s="66" t="s">
        <v>190</v>
      </c>
      <c r="H1071" s="72">
        <v>29.99</v>
      </c>
      <c r="I1071" s="3"/>
      <c r="J1071" s="45">
        <v>131.5</v>
      </c>
      <c r="K1071" s="45">
        <v>123.4</v>
      </c>
      <c r="L1071" s="45">
        <v>118.4</v>
      </c>
      <c r="M1071" s="45">
        <v>116.2</v>
      </c>
      <c r="N1071" s="67">
        <f t="shared" si="308"/>
        <v>122.375</v>
      </c>
      <c r="O1071" s="41">
        <f t="shared" si="306"/>
        <v>25</v>
      </c>
      <c r="P1071" s="41">
        <f t="shared" si="307"/>
        <v>50</v>
      </c>
    </row>
    <row r="1072" spans="2:16" x14ac:dyDescent="0.2">
      <c r="B1072" s="1">
        <v>0.58333333333333304</v>
      </c>
      <c r="C1072" s="41">
        <v>79</v>
      </c>
      <c r="D1072" s="41">
        <v>122</v>
      </c>
      <c r="E1072" s="75">
        <v>0.5</v>
      </c>
      <c r="F1072" s="66">
        <v>2</v>
      </c>
      <c r="G1072" s="66" t="s">
        <v>35</v>
      </c>
      <c r="H1072" s="72">
        <v>29.98</v>
      </c>
      <c r="I1072" s="3"/>
      <c r="J1072" s="45">
        <v>133.30000000000001</v>
      </c>
      <c r="K1072" s="45">
        <v>123.4</v>
      </c>
      <c r="L1072" s="45">
        <v>115.2</v>
      </c>
      <c r="M1072" s="45">
        <v>114.4</v>
      </c>
      <c r="N1072" s="67">
        <f t="shared" si="308"/>
        <v>121.57500000000002</v>
      </c>
      <c r="O1072" s="41">
        <f t="shared" si="306"/>
        <v>26.111111111111111</v>
      </c>
      <c r="P1072" s="41">
        <f t="shared" si="307"/>
        <v>50</v>
      </c>
    </row>
    <row r="1073" spans="1:16" x14ac:dyDescent="0.2">
      <c r="B1073" s="1">
        <v>0.59375</v>
      </c>
      <c r="C1073" s="41">
        <v>79</v>
      </c>
      <c r="D1073" s="41">
        <v>122</v>
      </c>
      <c r="E1073" s="75">
        <v>0.51</v>
      </c>
      <c r="F1073" s="68">
        <v>2</v>
      </c>
      <c r="G1073" s="66" t="s">
        <v>203</v>
      </c>
      <c r="H1073" s="72">
        <v>29.98</v>
      </c>
      <c r="I1073" s="19"/>
      <c r="J1073" s="67">
        <v>134.1</v>
      </c>
      <c r="K1073" s="45">
        <v>124.7</v>
      </c>
      <c r="L1073" s="45">
        <v>115.3</v>
      </c>
      <c r="M1073" s="45">
        <v>114.1</v>
      </c>
      <c r="N1073" s="67">
        <f t="shared" si="308"/>
        <v>122.05000000000001</v>
      </c>
      <c r="O1073" s="41">
        <f t="shared" si="306"/>
        <v>26.111111111111111</v>
      </c>
      <c r="P1073" s="41">
        <f t="shared" si="307"/>
        <v>50</v>
      </c>
    </row>
    <row r="1074" spans="1:16" x14ac:dyDescent="0.2">
      <c r="B1074" s="1">
        <v>0.60416666666666596</v>
      </c>
      <c r="C1074" s="41">
        <v>80</v>
      </c>
      <c r="D1074" s="41">
        <v>122</v>
      </c>
      <c r="E1074" s="75">
        <v>0.49</v>
      </c>
      <c r="F1074" s="68">
        <v>2</v>
      </c>
      <c r="G1074" s="66" t="s">
        <v>34</v>
      </c>
      <c r="H1074" s="72">
        <v>29.97</v>
      </c>
      <c r="I1074" s="19"/>
      <c r="J1074" s="67">
        <v>135</v>
      </c>
      <c r="K1074" s="67">
        <v>125.6</v>
      </c>
      <c r="L1074" s="45">
        <v>114.1</v>
      </c>
      <c r="M1074" s="45">
        <v>113.9</v>
      </c>
      <c r="N1074" s="67">
        <f t="shared" si="308"/>
        <v>122.15</v>
      </c>
      <c r="O1074" s="41">
        <f t="shared" si="306"/>
        <v>26.666666666666664</v>
      </c>
      <c r="P1074" s="41">
        <f t="shared" si="307"/>
        <v>50</v>
      </c>
    </row>
    <row r="1075" spans="1:16" x14ac:dyDescent="0.2">
      <c r="B1075" s="1">
        <v>0.61458333333333304</v>
      </c>
      <c r="C1075" s="41">
        <v>81</v>
      </c>
      <c r="D1075" s="41">
        <v>123</v>
      </c>
      <c r="E1075" s="75">
        <v>0.49</v>
      </c>
      <c r="F1075" s="68">
        <v>4</v>
      </c>
      <c r="G1075" s="66" t="s">
        <v>202</v>
      </c>
      <c r="H1075" s="72">
        <v>29.97</v>
      </c>
      <c r="I1075" s="3"/>
      <c r="J1075" s="67">
        <v>135.9</v>
      </c>
      <c r="K1075" s="45">
        <v>126.9</v>
      </c>
      <c r="L1075" s="45">
        <v>113.7</v>
      </c>
      <c r="M1075" s="45">
        <v>113.4</v>
      </c>
      <c r="N1075" s="67">
        <f t="shared" si="308"/>
        <v>122.47499999999999</v>
      </c>
      <c r="O1075" s="41">
        <f t="shared" si="306"/>
        <v>27.222222222222221</v>
      </c>
      <c r="P1075" s="41">
        <f t="shared" si="307"/>
        <v>50.555555555555557</v>
      </c>
    </row>
    <row r="1076" spans="1:16" x14ac:dyDescent="0.2">
      <c r="B1076" s="1">
        <v>0.625</v>
      </c>
      <c r="C1076" s="3">
        <v>83</v>
      </c>
      <c r="D1076" s="41">
        <v>122</v>
      </c>
      <c r="E1076" s="75">
        <v>0.46</v>
      </c>
      <c r="F1076" s="68">
        <v>3</v>
      </c>
      <c r="G1076" s="66" t="s">
        <v>202</v>
      </c>
      <c r="H1076" s="72">
        <v>29.96</v>
      </c>
      <c r="I1076" s="45"/>
      <c r="J1076" s="45">
        <v>136.4</v>
      </c>
      <c r="K1076" s="45">
        <v>126.3</v>
      </c>
      <c r="L1076" s="45">
        <v>113.5</v>
      </c>
      <c r="M1076" s="45">
        <v>113.4</v>
      </c>
      <c r="N1076" s="67">
        <f t="shared" si="308"/>
        <v>122.4</v>
      </c>
      <c r="O1076" s="41">
        <f t="shared" si="306"/>
        <v>28.333333333333332</v>
      </c>
      <c r="P1076" s="41">
        <f t="shared" si="307"/>
        <v>50</v>
      </c>
    </row>
    <row r="1077" spans="1:16" x14ac:dyDescent="0.2">
      <c r="B1077" s="1">
        <v>0.63541666666666596</v>
      </c>
      <c r="C1077" s="3">
        <v>82</v>
      </c>
      <c r="D1077" s="41">
        <v>122</v>
      </c>
      <c r="E1077" s="75">
        <v>0.47</v>
      </c>
      <c r="F1077" s="68">
        <v>3</v>
      </c>
      <c r="G1077" s="66" t="s">
        <v>202</v>
      </c>
      <c r="H1077" s="72">
        <v>29.96</v>
      </c>
      <c r="I1077" s="45"/>
      <c r="J1077" s="45">
        <v>136.19999999999999</v>
      </c>
      <c r="K1077" s="45">
        <v>126.3</v>
      </c>
      <c r="L1077" s="45">
        <v>113.5</v>
      </c>
      <c r="M1077" s="45">
        <v>113.2</v>
      </c>
      <c r="N1077" s="67">
        <f t="shared" si="308"/>
        <v>122.3</v>
      </c>
      <c r="O1077" s="41">
        <f t="shared" si="306"/>
        <v>27.777777777777779</v>
      </c>
      <c r="P1077" s="41">
        <f t="shared" si="307"/>
        <v>50</v>
      </c>
    </row>
    <row r="1078" spans="1:16" x14ac:dyDescent="0.2">
      <c r="B1078" s="1">
        <v>0.63958333333333328</v>
      </c>
      <c r="C1078" s="41">
        <v>83</v>
      </c>
      <c r="D1078" s="41">
        <v>122</v>
      </c>
      <c r="E1078" s="75">
        <v>0.46</v>
      </c>
      <c r="F1078" s="68">
        <v>3</v>
      </c>
      <c r="G1078" s="66" t="s">
        <v>34</v>
      </c>
      <c r="H1078" s="72">
        <v>29.96</v>
      </c>
      <c r="J1078" s="45">
        <v>136</v>
      </c>
      <c r="K1078" s="45">
        <v>126</v>
      </c>
      <c r="L1078" s="45">
        <v>112.5</v>
      </c>
      <c r="M1078" s="45">
        <v>113.2</v>
      </c>
      <c r="N1078" s="67">
        <f t="shared" si="308"/>
        <v>121.925</v>
      </c>
      <c r="O1078" s="41">
        <f t="shared" si="306"/>
        <v>28.333333333333332</v>
      </c>
      <c r="P1078" s="41">
        <f t="shared" si="307"/>
        <v>50</v>
      </c>
    </row>
    <row r="1079" spans="1:16" x14ac:dyDescent="0.2">
      <c r="N1079" s="67"/>
      <c r="O1079" s="41"/>
      <c r="P1079" s="41"/>
    </row>
    <row r="1080" spans="1:16" x14ac:dyDescent="0.2">
      <c r="A1080" s="113" t="s">
        <v>657</v>
      </c>
      <c r="N1080" s="67"/>
      <c r="O1080" s="41"/>
      <c r="P1080" s="41"/>
    </row>
    <row r="1081" spans="1:16" x14ac:dyDescent="0.2">
      <c r="A1081" s="21">
        <v>46248</v>
      </c>
      <c r="B1081" s="6" t="s">
        <v>2</v>
      </c>
      <c r="C1081" s="6" t="s">
        <v>0</v>
      </c>
      <c r="D1081" s="87" t="s">
        <v>1</v>
      </c>
      <c r="E1081" s="100" t="s">
        <v>156</v>
      </c>
      <c r="F1081" s="6" t="s">
        <v>32</v>
      </c>
      <c r="G1081" s="6" t="s">
        <v>217</v>
      </c>
      <c r="H1081" s="33" t="s">
        <v>157</v>
      </c>
      <c r="I1081" s="44"/>
      <c r="J1081" s="142" t="s">
        <v>338</v>
      </c>
      <c r="K1081" s="142" t="s">
        <v>358</v>
      </c>
      <c r="L1081" s="142" t="s">
        <v>343</v>
      </c>
      <c r="M1081" s="142" t="s">
        <v>353</v>
      </c>
      <c r="N1081" s="33" t="s">
        <v>368</v>
      </c>
      <c r="O1081" s="142" t="s">
        <v>561</v>
      </c>
      <c r="P1081" s="142" t="s">
        <v>562</v>
      </c>
    </row>
    <row r="1082" spans="1:16" x14ac:dyDescent="0.2">
      <c r="B1082" s="1">
        <v>0.5625</v>
      </c>
      <c r="C1082" s="41">
        <v>81</v>
      </c>
      <c r="D1082" s="41">
        <v>109</v>
      </c>
      <c r="E1082" s="75"/>
      <c r="F1082" s="66"/>
      <c r="G1082" s="66"/>
      <c r="H1082" s="97"/>
      <c r="J1082" s="45">
        <v>107.06</v>
      </c>
      <c r="K1082" s="45">
        <v>102.74</v>
      </c>
      <c r="L1082" s="67">
        <v>112.46</v>
      </c>
      <c r="M1082" s="67">
        <v>114.26</v>
      </c>
      <c r="N1082" s="67">
        <f t="shared" ref="N1082:N1088" si="309">AVERAGE(J1082:M1082)</f>
        <v>109.13</v>
      </c>
      <c r="O1082" s="41">
        <f t="shared" ref="O1082:O1088" si="310">CONVERT(C1082,"F","C")</f>
        <v>27.222222222222221</v>
      </c>
      <c r="P1082" s="41">
        <f t="shared" ref="P1082:P1088" si="311">CONVERT(D1082,"F","C")</f>
        <v>42.777777777777779</v>
      </c>
    </row>
    <row r="1083" spans="1:16" x14ac:dyDescent="0.2">
      <c r="B1083" s="1">
        <v>0.65625</v>
      </c>
      <c r="C1083" s="41">
        <v>84</v>
      </c>
      <c r="D1083" s="41">
        <v>117</v>
      </c>
      <c r="E1083" s="75"/>
      <c r="F1083" s="66"/>
      <c r="G1083" s="66"/>
      <c r="H1083" s="97"/>
      <c r="I1083" s="3"/>
      <c r="J1083" s="45">
        <v>116.4</v>
      </c>
      <c r="K1083" s="45">
        <v>112.6</v>
      </c>
      <c r="L1083" s="67">
        <v>118.2</v>
      </c>
      <c r="M1083" s="67">
        <v>120.4</v>
      </c>
      <c r="N1083" s="67">
        <f t="shared" si="309"/>
        <v>116.9</v>
      </c>
      <c r="O1083" s="41">
        <f t="shared" si="310"/>
        <v>28.888888888888889</v>
      </c>
      <c r="P1083" s="41">
        <f t="shared" si="311"/>
        <v>47.222222222222221</v>
      </c>
    </row>
    <row r="1084" spans="1:16" x14ac:dyDescent="0.2">
      <c r="B1084" s="1">
        <v>0.749999999999999</v>
      </c>
      <c r="N1084" s="67" t="e">
        <f t="shared" si="309"/>
        <v>#DIV/0!</v>
      </c>
      <c r="O1084" s="41">
        <f t="shared" si="310"/>
        <v>-17.777777777777779</v>
      </c>
      <c r="P1084" s="41">
        <f t="shared" si="311"/>
        <v>-17.777777777777779</v>
      </c>
    </row>
    <row r="1085" spans="1:16" x14ac:dyDescent="0.2">
      <c r="B1085" s="1">
        <v>0.76041666666666596</v>
      </c>
      <c r="N1085" s="67" t="e">
        <f t="shared" si="309"/>
        <v>#DIV/0!</v>
      </c>
      <c r="O1085" s="41">
        <f t="shared" si="310"/>
        <v>-17.777777777777779</v>
      </c>
      <c r="P1085" s="41">
        <f t="shared" si="311"/>
        <v>-17.777777777777779</v>
      </c>
    </row>
    <row r="1086" spans="1:16" x14ac:dyDescent="0.2">
      <c r="B1086" s="1">
        <v>0.77083333333333204</v>
      </c>
      <c r="H1086" s="113" t="s">
        <v>658</v>
      </c>
      <c r="I1086" s="113" t="s">
        <v>659</v>
      </c>
      <c r="J1086" s="113" t="s">
        <v>660</v>
      </c>
      <c r="N1086" s="67" t="e">
        <f t="shared" si="309"/>
        <v>#DIV/0!</v>
      </c>
      <c r="O1086" s="41">
        <f t="shared" si="310"/>
        <v>-17.777777777777779</v>
      </c>
      <c r="P1086" s="41">
        <f t="shared" si="311"/>
        <v>-17.777777777777779</v>
      </c>
    </row>
    <row r="1087" spans="1:16" x14ac:dyDescent="0.2">
      <c r="B1087" s="1">
        <v>0.781249999999999</v>
      </c>
      <c r="N1087" s="67" t="e">
        <f t="shared" si="309"/>
        <v>#DIV/0!</v>
      </c>
      <c r="O1087" s="41">
        <f t="shared" si="310"/>
        <v>-17.777777777777779</v>
      </c>
      <c r="P1087" s="41">
        <f t="shared" si="311"/>
        <v>-17.777777777777779</v>
      </c>
    </row>
    <row r="1088" spans="1:16" x14ac:dyDescent="0.2">
      <c r="B1088" s="1">
        <v>0.79166666666666596</v>
      </c>
      <c r="N1088" s="67" t="e">
        <f t="shared" si="309"/>
        <v>#DIV/0!</v>
      </c>
      <c r="O1088" s="41">
        <f t="shared" si="310"/>
        <v>-17.777777777777779</v>
      </c>
      <c r="P1088" s="41">
        <f t="shared" si="311"/>
        <v>-17.777777777777779</v>
      </c>
    </row>
    <row r="1089" spans="1:16" x14ac:dyDescent="0.2">
      <c r="B1089" s="1">
        <v>0.80208333333333204</v>
      </c>
      <c r="N1089" s="67" t="e">
        <f t="shared" ref="N1089:N1096" si="312">AVERAGE(J1089:M1089)</f>
        <v>#DIV/0!</v>
      </c>
      <c r="O1089" s="41">
        <f t="shared" ref="O1089:O1095" si="313">CONVERT(C1089,"F","C")</f>
        <v>-17.777777777777779</v>
      </c>
      <c r="P1089" s="41">
        <f t="shared" ref="P1089:P1095" si="314">CONVERT(D1089,"F","C")</f>
        <v>-17.777777777777779</v>
      </c>
    </row>
    <row r="1090" spans="1:16" x14ac:dyDescent="0.2">
      <c r="B1090" s="1">
        <v>0.812499999999999</v>
      </c>
      <c r="N1090" s="67"/>
      <c r="O1090" s="41"/>
      <c r="P1090" s="41"/>
    </row>
    <row r="1091" spans="1:16" x14ac:dyDescent="0.2">
      <c r="B1091" s="1"/>
      <c r="N1091" s="67"/>
      <c r="O1091" s="41"/>
      <c r="P1091" s="41"/>
    </row>
    <row r="1092" spans="1:16" x14ac:dyDescent="0.2">
      <c r="A1092" s="21">
        <v>46249</v>
      </c>
      <c r="B1092" s="6" t="s">
        <v>2</v>
      </c>
      <c r="C1092" s="6" t="s">
        <v>0</v>
      </c>
      <c r="D1092" s="87" t="s">
        <v>1</v>
      </c>
      <c r="E1092" s="100" t="s">
        <v>156</v>
      </c>
      <c r="F1092" s="6" t="s">
        <v>32</v>
      </c>
      <c r="G1092" s="6" t="s">
        <v>217</v>
      </c>
      <c r="H1092" s="33" t="s">
        <v>157</v>
      </c>
      <c r="I1092" s="44"/>
      <c r="J1092" s="142" t="s">
        <v>338</v>
      </c>
      <c r="K1092" s="142" t="s">
        <v>358</v>
      </c>
      <c r="L1092" s="142" t="s">
        <v>343</v>
      </c>
      <c r="M1092" s="142" t="s">
        <v>353</v>
      </c>
      <c r="N1092" s="33" t="s">
        <v>368</v>
      </c>
      <c r="O1092" s="142" t="s">
        <v>561</v>
      </c>
      <c r="P1092" s="142" t="s">
        <v>562</v>
      </c>
    </row>
    <row r="1093" spans="1:16" x14ac:dyDescent="0.2">
      <c r="B1093" s="2">
        <v>0.40625</v>
      </c>
      <c r="C1093" s="41">
        <v>72</v>
      </c>
      <c r="D1093" s="41">
        <v>85</v>
      </c>
      <c r="E1093" s="75">
        <v>0.76</v>
      </c>
      <c r="F1093" s="66">
        <v>4</v>
      </c>
      <c r="G1093" s="66" t="s">
        <v>197</v>
      </c>
      <c r="H1093" s="97">
        <v>29.58</v>
      </c>
      <c r="J1093" s="45">
        <v>83.3</v>
      </c>
      <c r="K1093" s="45">
        <v>83.1</v>
      </c>
      <c r="L1093" s="67">
        <v>87.1</v>
      </c>
      <c r="M1093" s="67">
        <v>88.2</v>
      </c>
      <c r="N1093" s="67">
        <f t="shared" si="312"/>
        <v>85.424999999999997</v>
      </c>
      <c r="O1093" s="41">
        <f t="shared" si="313"/>
        <v>22.222222222222221</v>
      </c>
      <c r="P1093" s="41">
        <f t="shared" si="314"/>
        <v>29.444444444444443</v>
      </c>
    </row>
    <row r="1094" spans="1:16" x14ac:dyDescent="0.2">
      <c r="B1094" s="2">
        <v>0.4166666666666668</v>
      </c>
      <c r="C1094" s="41">
        <v>72</v>
      </c>
      <c r="D1094" s="41">
        <v>85</v>
      </c>
      <c r="E1094" s="75">
        <v>0.76</v>
      </c>
      <c r="F1094" s="66">
        <v>2</v>
      </c>
      <c r="G1094" s="66" t="s">
        <v>43</v>
      </c>
      <c r="H1094" s="97">
        <v>29.58</v>
      </c>
      <c r="I1094" s="3"/>
      <c r="J1094" s="45">
        <v>83.3</v>
      </c>
      <c r="K1094" s="45">
        <v>82.9</v>
      </c>
      <c r="L1094" s="67">
        <v>87.1</v>
      </c>
      <c r="M1094" s="67">
        <v>87.8</v>
      </c>
      <c r="N1094" s="67">
        <f t="shared" si="312"/>
        <v>85.274999999999991</v>
      </c>
      <c r="O1094" s="41">
        <f t="shared" si="313"/>
        <v>22.222222222222221</v>
      </c>
      <c r="P1094" s="41">
        <f t="shared" si="314"/>
        <v>29.444444444444443</v>
      </c>
    </row>
    <row r="1095" spans="1:16" x14ac:dyDescent="0.2">
      <c r="B1095" s="2">
        <v>0.42708333333333354</v>
      </c>
      <c r="C1095" s="41">
        <v>73</v>
      </c>
      <c r="D1095" s="41">
        <v>87</v>
      </c>
      <c r="E1095" s="75">
        <v>0.75</v>
      </c>
      <c r="F1095" s="66">
        <v>8</v>
      </c>
      <c r="G1095" s="66" t="s">
        <v>208</v>
      </c>
      <c r="H1095" s="97">
        <v>29.58</v>
      </c>
      <c r="I1095" s="3"/>
      <c r="J1095" s="45">
        <v>86</v>
      </c>
      <c r="K1095" s="45">
        <v>84.9</v>
      </c>
      <c r="L1095" s="67">
        <v>89.2</v>
      </c>
      <c r="M1095" s="67">
        <v>89.6</v>
      </c>
      <c r="N1095" s="67">
        <f t="shared" si="312"/>
        <v>87.425000000000011</v>
      </c>
      <c r="O1095" s="41">
        <f t="shared" si="313"/>
        <v>22.777777777777779</v>
      </c>
      <c r="P1095" s="41">
        <f t="shared" si="314"/>
        <v>30.555555555555554</v>
      </c>
    </row>
    <row r="1096" spans="1:16" x14ac:dyDescent="0.2">
      <c r="B1096" s="2">
        <v>0.4375</v>
      </c>
      <c r="C1096" s="41">
        <v>73</v>
      </c>
      <c r="D1096" s="41">
        <v>89</v>
      </c>
      <c r="E1096" s="75">
        <v>0.73</v>
      </c>
      <c r="F1096" s="66">
        <v>3</v>
      </c>
      <c r="G1096" s="66" t="s">
        <v>43</v>
      </c>
      <c r="H1096" s="97">
        <v>29.58</v>
      </c>
      <c r="I1096" s="3"/>
      <c r="J1096" s="45">
        <v>88.2</v>
      </c>
      <c r="K1096" s="45">
        <v>85.5</v>
      </c>
      <c r="L1096" s="67">
        <v>90.3</v>
      </c>
      <c r="M1096" s="67">
        <v>93</v>
      </c>
      <c r="N1096" s="67">
        <f t="shared" si="312"/>
        <v>89.25</v>
      </c>
      <c r="O1096" s="41">
        <f t="shared" ref="O1096:O1121" si="315">CONVERT(C1096,"F","C")</f>
        <v>22.777777777777779</v>
      </c>
      <c r="P1096" s="41">
        <f t="shared" ref="P1096:P1121" si="316">CONVERT(D1096,"F","C")</f>
        <v>31.666666666666664</v>
      </c>
    </row>
    <row r="1097" spans="1:16" x14ac:dyDescent="0.2">
      <c r="B1097" s="2">
        <v>0.44791666666666691</v>
      </c>
      <c r="C1097" s="41">
        <v>74</v>
      </c>
      <c r="D1097" s="41">
        <v>92</v>
      </c>
      <c r="E1097" s="75">
        <v>0.71</v>
      </c>
      <c r="F1097" s="66">
        <v>2</v>
      </c>
      <c r="G1097" s="66" t="s">
        <v>43</v>
      </c>
      <c r="H1097" s="97">
        <v>29.58</v>
      </c>
      <c r="I1097" s="3"/>
      <c r="J1097" s="45">
        <v>91.9</v>
      </c>
      <c r="K1097" s="45">
        <v>84.9</v>
      </c>
      <c r="L1097" s="67">
        <v>94.1</v>
      </c>
      <c r="M1097" s="67">
        <v>97.7</v>
      </c>
      <c r="N1097" s="67">
        <f>AVERAGE(J1097:M1097)</f>
        <v>92.149999999999991</v>
      </c>
      <c r="O1097" s="41">
        <f t="shared" si="315"/>
        <v>23.333333333333332</v>
      </c>
      <c r="P1097" s="41">
        <f t="shared" si="316"/>
        <v>33.333333333333336</v>
      </c>
    </row>
    <row r="1098" spans="1:16" x14ac:dyDescent="0.2">
      <c r="B1098" s="2">
        <v>0.45833333333333359</v>
      </c>
      <c r="C1098" s="41">
        <v>74</v>
      </c>
      <c r="D1098" s="41">
        <v>95</v>
      </c>
      <c r="E1098" s="75">
        <v>0.7</v>
      </c>
      <c r="F1098" s="66">
        <v>4</v>
      </c>
      <c r="G1098" s="66" t="s">
        <v>208</v>
      </c>
      <c r="H1098" s="97">
        <v>29.57</v>
      </c>
      <c r="J1098" s="45">
        <v>95.2</v>
      </c>
      <c r="K1098" s="45">
        <v>89.1</v>
      </c>
      <c r="L1098" s="67">
        <v>95.7</v>
      </c>
      <c r="M1098" s="67">
        <v>101.5</v>
      </c>
      <c r="N1098" s="67">
        <f>AVERAGE(J1098:M1098)</f>
        <v>95.375</v>
      </c>
      <c r="O1098" s="41">
        <f t="shared" si="315"/>
        <v>23.333333333333332</v>
      </c>
      <c r="P1098" s="41">
        <f t="shared" si="316"/>
        <v>35</v>
      </c>
    </row>
    <row r="1099" spans="1:16" x14ac:dyDescent="0.2">
      <c r="B1099" s="1">
        <v>0.46875</v>
      </c>
      <c r="C1099" s="41">
        <v>75</v>
      </c>
      <c r="D1099" s="41">
        <v>95</v>
      </c>
      <c r="E1099" s="75">
        <v>0.69</v>
      </c>
      <c r="F1099" s="66">
        <v>5</v>
      </c>
      <c r="G1099" s="66" t="s">
        <v>43</v>
      </c>
      <c r="H1099" s="97">
        <v>29.58</v>
      </c>
      <c r="J1099" s="45">
        <v>94.5</v>
      </c>
      <c r="K1099" s="45">
        <v>89.2</v>
      </c>
      <c r="L1099" s="67">
        <v>97.2</v>
      </c>
      <c r="M1099" s="67">
        <v>98.6</v>
      </c>
      <c r="N1099" s="67">
        <f t="shared" ref="N1099" si="317">AVERAGE(J1099:M1099)</f>
        <v>94.875</v>
      </c>
      <c r="O1099" s="41">
        <f t="shared" si="315"/>
        <v>23.888888888888889</v>
      </c>
      <c r="P1099" s="41">
        <f t="shared" si="316"/>
        <v>35</v>
      </c>
    </row>
    <row r="1100" spans="1:16" x14ac:dyDescent="0.2">
      <c r="B1100" s="1">
        <v>0.47916666666666669</v>
      </c>
      <c r="C1100" s="41">
        <v>75</v>
      </c>
      <c r="D1100" s="41">
        <v>98</v>
      </c>
      <c r="E1100" s="75">
        <v>0.66</v>
      </c>
      <c r="F1100" s="66">
        <v>3</v>
      </c>
      <c r="G1100" s="66" t="s">
        <v>43</v>
      </c>
      <c r="H1100" s="97">
        <v>29.58</v>
      </c>
      <c r="J1100" s="45">
        <v>94.5</v>
      </c>
      <c r="K1100" s="45">
        <v>94.3</v>
      </c>
      <c r="L1100" s="67">
        <v>100.8</v>
      </c>
      <c r="M1100" s="67">
        <v>103.5</v>
      </c>
      <c r="N1100" s="67">
        <f>AVERAGE(J1100:M1100)</f>
        <v>98.275000000000006</v>
      </c>
      <c r="O1100" s="41">
        <f t="shared" si="315"/>
        <v>23.888888888888889</v>
      </c>
      <c r="P1100" s="41">
        <f t="shared" si="316"/>
        <v>36.666666666666664</v>
      </c>
    </row>
    <row r="1101" spans="1:16" x14ac:dyDescent="0.2">
      <c r="B1101" s="1">
        <v>0.59375</v>
      </c>
      <c r="C1101" s="41">
        <v>77</v>
      </c>
      <c r="D1101" s="41">
        <v>117</v>
      </c>
      <c r="E1101" s="75">
        <v>0.56999999999999995</v>
      </c>
      <c r="F1101" s="66">
        <v>8</v>
      </c>
      <c r="G1101" s="66" t="s">
        <v>43</v>
      </c>
      <c r="H1101" s="97">
        <v>29.58</v>
      </c>
      <c r="J1101" s="45">
        <v>120.2</v>
      </c>
      <c r="K1101" s="45">
        <v>111</v>
      </c>
      <c r="L1101" s="45">
        <v>117.3</v>
      </c>
      <c r="M1101" s="45">
        <v>120.6</v>
      </c>
      <c r="N1101" s="67">
        <f t="shared" ref="N1101:N1122" si="318">AVERAGE(J1101:M1101)</f>
        <v>117.27500000000001</v>
      </c>
      <c r="O1101" s="41">
        <f t="shared" si="315"/>
        <v>25</v>
      </c>
      <c r="P1101" s="41">
        <f t="shared" si="316"/>
        <v>47.222222222222221</v>
      </c>
    </row>
    <row r="1102" spans="1:16" x14ac:dyDescent="0.2">
      <c r="B1102" s="1">
        <v>0.60416666666666596</v>
      </c>
      <c r="C1102" s="41">
        <v>77</v>
      </c>
      <c r="D1102" s="41">
        <v>119</v>
      </c>
      <c r="E1102" s="75">
        <v>0.59</v>
      </c>
      <c r="F1102" s="66">
        <v>2</v>
      </c>
      <c r="G1102" s="66" t="s">
        <v>43</v>
      </c>
      <c r="H1102" s="97">
        <v>29.58</v>
      </c>
      <c r="J1102" s="101">
        <v>120.9</v>
      </c>
      <c r="K1102" s="45">
        <v>113.4</v>
      </c>
      <c r="L1102" s="45">
        <v>119.8</v>
      </c>
      <c r="M1102" s="45">
        <v>121.6</v>
      </c>
      <c r="N1102" s="67">
        <f t="shared" si="318"/>
        <v>118.92500000000001</v>
      </c>
      <c r="O1102" s="41">
        <f t="shared" si="315"/>
        <v>25</v>
      </c>
      <c r="P1102" s="41">
        <f t="shared" si="316"/>
        <v>48.333333333333329</v>
      </c>
    </row>
    <row r="1103" spans="1:16" x14ac:dyDescent="0.2">
      <c r="B1103" s="1">
        <v>0.61458333333333304</v>
      </c>
      <c r="C1103" s="41">
        <v>76</v>
      </c>
      <c r="D1103" s="41">
        <v>118</v>
      </c>
      <c r="E1103" s="75">
        <v>0.57999999999999996</v>
      </c>
      <c r="F1103" s="66">
        <v>7</v>
      </c>
      <c r="G1103" s="66" t="s">
        <v>43</v>
      </c>
      <c r="H1103" s="97">
        <v>29.57</v>
      </c>
      <c r="I1103" s="3"/>
      <c r="J1103" s="101">
        <v>121.5</v>
      </c>
      <c r="K1103" s="45">
        <v>112.3</v>
      </c>
      <c r="L1103" s="45">
        <v>120.4</v>
      </c>
      <c r="M1103" s="45">
        <v>119.3</v>
      </c>
      <c r="N1103" s="67">
        <f t="shared" si="318"/>
        <v>118.37500000000001</v>
      </c>
      <c r="O1103" s="41">
        <f t="shared" si="315"/>
        <v>24.444444444444443</v>
      </c>
      <c r="P1103" s="41">
        <f t="shared" si="316"/>
        <v>47.777777777777779</v>
      </c>
    </row>
    <row r="1104" spans="1:16" x14ac:dyDescent="0.2">
      <c r="B1104" s="1">
        <v>0.625</v>
      </c>
      <c r="C1104" s="41">
        <v>75</v>
      </c>
      <c r="D1104" s="41">
        <v>118</v>
      </c>
      <c r="E1104" s="75">
        <v>0.6</v>
      </c>
      <c r="F1104" s="66">
        <v>6</v>
      </c>
      <c r="G1104" s="66" t="s">
        <v>37</v>
      </c>
      <c r="H1104" s="97">
        <v>29.56</v>
      </c>
      <c r="I1104" s="3"/>
      <c r="J1104" s="101">
        <v>121.1</v>
      </c>
      <c r="K1104" s="45">
        <v>112.5</v>
      </c>
      <c r="L1104" s="45">
        <v>121.3</v>
      </c>
      <c r="M1104" s="45">
        <v>118.8</v>
      </c>
      <c r="N1104" s="67">
        <f t="shared" si="318"/>
        <v>118.425</v>
      </c>
      <c r="O1104" s="41">
        <f t="shared" si="315"/>
        <v>23.888888888888889</v>
      </c>
      <c r="P1104" s="41">
        <f t="shared" si="316"/>
        <v>47.777777777777779</v>
      </c>
    </row>
    <row r="1105" spans="1:16" x14ac:dyDescent="0.2">
      <c r="B1105" s="1">
        <v>0.63541666666666596</v>
      </c>
      <c r="C1105" s="41">
        <v>77</v>
      </c>
      <c r="D1105" s="41">
        <v>119</v>
      </c>
      <c r="E1105" s="75">
        <v>0.59</v>
      </c>
      <c r="F1105" s="66">
        <v>2</v>
      </c>
      <c r="G1105" s="66" t="s">
        <v>43</v>
      </c>
      <c r="H1105" s="97">
        <v>29.56</v>
      </c>
      <c r="I1105" s="3"/>
      <c r="J1105" s="101">
        <v>121.1</v>
      </c>
      <c r="K1105" s="45">
        <v>113.5</v>
      </c>
      <c r="L1105" s="45">
        <v>121.3</v>
      </c>
      <c r="M1105" s="45">
        <v>119.7</v>
      </c>
      <c r="N1105" s="67">
        <f t="shared" si="318"/>
        <v>118.89999999999999</v>
      </c>
      <c r="O1105" s="41">
        <f t="shared" si="315"/>
        <v>25</v>
      </c>
      <c r="P1105" s="41">
        <f t="shared" si="316"/>
        <v>48.333333333333329</v>
      </c>
    </row>
    <row r="1106" spans="1:16" x14ac:dyDescent="0.2">
      <c r="B1106" s="1">
        <v>0.64583333333333304</v>
      </c>
      <c r="C1106" s="41">
        <v>76</v>
      </c>
      <c r="D1106" s="41">
        <v>117</v>
      </c>
      <c r="E1106" s="75">
        <v>0.62</v>
      </c>
      <c r="F1106" s="41">
        <v>7</v>
      </c>
      <c r="G1106" s="66" t="s">
        <v>43</v>
      </c>
      <c r="H1106" s="72">
        <v>29.56</v>
      </c>
      <c r="I1106" s="19"/>
      <c r="J1106" s="67">
        <v>119.8</v>
      </c>
      <c r="K1106" s="45">
        <v>112.3</v>
      </c>
      <c r="L1106" s="45">
        <v>119.7</v>
      </c>
      <c r="M1106" s="45">
        <v>117</v>
      </c>
      <c r="N1106" s="67">
        <f t="shared" si="318"/>
        <v>117.2</v>
      </c>
      <c r="O1106" s="41">
        <f t="shared" si="315"/>
        <v>24.444444444444443</v>
      </c>
      <c r="P1106" s="41">
        <f t="shared" si="316"/>
        <v>47.222222222222221</v>
      </c>
    </row>
    <row r="1107" spans="1:16" x14ac:dyDescent="0.2">
      <c r="B1107" s="1">
        <v>0.65625</v>
      </c>
      <c r="C1107" s="41">
        <v>76</v>
      </c>
      <c r="D1107" s="41">
        <v>116</v>
      </c>
      <c r="E1107" s="75">
        <v>0.61</v>
      </c>
      <c r="F1107" s="41">
        <v>9</v>
      </c>
      <c r="G1107" s="66" t="s">
        <v>43</v>
      </c>
      <c r="H1107" s="72">
        <v>29.55</v>
      </c>
      <c r="I1107" s="3"/>
      <c r="J1107" s="45">
        <v>117.7</v>
      </c>
      <c r="K1107" s="45">
        <v>109.9</v>
      </c>
      <c r="L1107" s="45">
        <v>119.7</v>
      </c>
      <c r="M1107" s="45">
        <v>116.2</v>
      </c>
      <c r="N1107" s="67">
        <f t="shared" si="318"/>
        <v>115.875</v>
      </c>
      <c r="O1107" s="41">
        <f t="shared" si="315"/>
        <v>24.444444444444443</v>
      </c>
      <c r="P1107" s="41">
        <f t="shared" si="316"/>
        <v>46.666666666666664</v>
      </c>
    </row>
    <row r="1108" spans="1:16" x14ac:dyDescent="0.2">
      <c r="B1108" s="1">
        <v>0.66666666666666596</v>
      </c>
      <c r="C1108" s="41">
        <v>76</v>
      </c>
      <c r="D1108" s="41">
        <v>117</v>
      </c>
      <c r="E1108" s="75">
        <v>0.59</v>
      </c>
      <c r="F1108" s="66">
        <v>3</v>
      </c>
      <c r="G1108" s="66" t="s">
        <v>208</v>
      </c>
      <c r="H1108" s="72">
        <v>29.55</v>
      </c>
      <c r="I1108" s="3"/>
      <c r="J1108" s="45">
        <v>118.9</v>
      </c>
      <c r="K1108" s="45">
        <v>110.8</v>
      </c>
      <c r="L1108" s="45">
        <v>120.4</v>
      </c>
      <c r="M1108" s="45">
        <v>117</v>
      </c>
      <c r="N1108" s="67">
        <f t="shared" si="318"/>
        <v>116.77500000000001</v>
      </c>
      <c r="O1108" s="41">
        <f t="shared" si="315"/>
        <v>24.444444444444443</v>
      </c>
      <c r="P1108" s="41">
        <f t="shared" si="316"/>
        <v>47.222222222222221</v>
      </c>
    </row>
    <row r="1109" spans="1:16" x14ac:dyDescent="0.2">
      <c r="B1109" s="1">
        <v>0.76041666666666596</v>
      </c>
      <c r="C1109" s="41">
        <v>75</v>
      </c>
      <c r="D1109" s="41">
        <v>103</v>
      </c>
      <c r="E1109" s="75">
        <v>0.56000000000000005</v>
      </c>
      <c r="F1109" s="68">
        <v>8</v>
      </c>
      <c r="G1109" s="66" t="s">
        <v>197</v>
      </c>
      <c r="H1109" s="72">
        <v>29.52</v>
      </c>
      <c r="I1109" s="19"/>
      <c r="J1109" s="67">
        <v>107.6</v>
      </c>
      <c r="K1109" s="45">
        <v>100.8</v>
      </c>
      <c r="L1109" s="45">
        <v>109.2</v>
      </c>
      <c r="M1109" s="45">
        <v>94.8</v>
      </c>
      <c r="N1109" s="67">
        <f t="shared" ref="N1109:N1116" si="319">AVERAGE(J1109:M1109)</f>
        <v>103.1</v>
      </c>
      <c r="O1109" s="41">
        <f t="shared" ref="O1109:O1116" si="320">CONVERT(C1109,"F","C")</f>
        <v>23.888888888888889</v>
      </c>
      <c r="P1109" s="41">
        <f t="shared" ref="P1109:P1116" si="321">CONVERT(D1109,"F","C")</f>
        <v>39.444444444444443</v>
      </c>
    </row>
    <row r="1110" spans="1:16" x14ac:dyDescent="0.2">
      <c r="B1110" s="1">
        <v>0.77083333333333204</v>
      </c>
      <c r="C1110" s="41">
        <v>75</v>
      </c>
      <c r="D1110" s="41">
        <v>101</v>
      </c>
      <c r="E1110" s="75">
        <v>0.55000000000000004</v>
      </c>
      <c r="F1110" s="68">
        <v>5</v>
      </c>
      <c r="G1110" s="66" t="s">
        <v>37</v>
      </c>
      <c r="H1110" s="72">
        <v>29.52</v>
      </c>
      <c r="I1110" s="19"/>
      <c r="J1110" s="67">
        <v>104.9</v>
      </c>
      <c r="K1110" s="67">
        <v>99.1</v>
      </c>
      <c r="L1110" s="45">
        <v>107.4</v>
      </c>
      <c r="M1110" s="45">
        <v>93.6</v>
      </c>
      <c r="N1110" s="67">
        <f t="shared" si="319"/>
        <v>101.25</v>
      </c>
      <c r="O1110" s="41">
        <f t="shared" si="320"/>
        <v>23.888888888888889</v>
      </c>
      <c r="P1110" s="41">
        <f t="shared" si="321"/>
        <v>38.333333333333336</v>
      </c>
    </row>
    <row r="1111" spans="1:16" x14ac:dyDescent="0.2">
      <c r="B1111" s="1">
        <v>0.781249999999999</v>
      </c>
      <c r="C1111" s="41">
        <v>75</v>
      </c>
      <c r="D1111" s="41">
        <v>98</v>
      </c>
      <c r="E1111" s="75">
        <v>0.56000000000000005</v>
      </c>
      <c r="F1111" s="68">
        <v>5</v>
      </c>
      <c r="G1111" s="66" t="s">
        <v>43</v>
      </c>
      <c r="H1111" s="72">
        <v>29.51</v>
      </c>
      <c r="I1111" s="3"/>
      <c r="J1111" s="67">
        <v>98.8</v>
      </c>
      <c r="K1111" s="45">
        <v>97.3</v>
      </c>
      <c r="L1111" s="45">
        <v>104.9</v>
      </c>
      <c r="M1111" s="45">
        <v>92.1</v>
      </c>
      <c r="N1111" s="67">
        <f t="shared" si="319"/>
        <v>98.275000000000006</v>
      </c>
      <c r="O1111" s="41">
        <f t="shared" si="320"/>
        <v>23.888888888888889</v>
      </c>
      <c r="P1111" s="41">
        <f t="shared" si="321"/>
        <v>36.666666666666664</v>
      </c>
    </row>
    <row r="1112" spans="1:16" x14ac:dyDescent="0.2">
      <c r="B1112" s="1">
        <v>0.79166666666666596</v>
      </c>
      <c r="C1112" s="41">
        <v>74</v>
      </c>
      <c r="D1112" s="41">
        <v>95</v>
      </c>
      <c r="E1112" s="75">
        <v>0.57999999999999996</v>
      </c>
      <c r="F1112" s="68">
        <v>11</v>
      </c>
      <c r="G1112" s="66" t="s">
        <v>43</v>
      </c>
      <c r="H1112" s="72">
        <v>29.51</v>
      </c>
      <c r="J1112" s="67">
        <v>95.4</v>
      </c>
      <c r="K1112" s="45">
        <v>93.4</v>
      </c>
      <c r="L1112" s="45">
        <v>101.8</v>
      </c>
      <c r="M1112" s="45">
        <v>90.3</v>
      </c>
      <c r="N1112" s="67">
        <f t="shared" si="319"/>
        <v>95.225000000000009</v>
      </c>
      <c r="O1112" s="41">
        <f t="shared" si="320"/>
        <v>23.333333333333332</v>
      </c>
      <c r="P1112" s="41">
        <f t="shared" si="321"/>
        <v>35</v>
      </c>
    </row>
    <row r="1113" spans="1:16" x14ac:dyDescent="0.2">
      <c r="B1113" s="1">
        <v>0.80208333333333204</v>
      </c>
      <c r="C1113" s="3">
        <v>74</v>
      </c>
      <c r="D1113" s="41">
        <v>93</v>
      </c>
      <c r="E1113" s="75">
        <v>0.59</v>
      </c>
      <c r="F1113" s="68">
        <v>3</v>
      </c>
      <c r="G1113" s="66" t="s">
        <v>43</v>
      </c>
      <c r="H1113" s="72">
        <v>29.52</v>
      </c>
      <c r="I1113" s="45"/>
      <c r="J1113" s="45">
        <v>93.6</v>
      </c>
      <c r="K1113" s="45">
        <v>91.4</v>
      </c>
      <c r="L1113" s="45">
        <v>99.5</v>
      </c>
      <c r="M1113" s="45">
        <v>89.1</v>
      </c>
      <c r="N1113" s="67">
        <f t="shared" si="319"/>
        <v>93.4</v>
      </c>
      <c r="O1113" s="41">
        <f t="shared" si="320"/>
        <v>23.333333333333332</v>
      </c>
      <c r="P1113" s="41">
        <f t="shared" si="321"/>
        <v>33.888888888888886</v>
      </c>
    </row>
    <row r="1114" spans="1:16" x14ac:dyDescent="0.2">
      <c r="B1114" s="1">
        <v>0.812499999999999</v>
      </c>
      <c r="C1114" s="41">
        <v>74</v>
      </c>
      <c r="D1114" s="41">
        <v>92</v>
      </c>
      <c r="E1114" s="75">
        <v>0.59</v>
      </c>
      <c r="F1114" s="68">
        <v>4</v>
      </c>
      <c r="G1114" s="66" t="s">
        <v>197</v>
      </c>
      <c r="H1114" s="72">
        <v>29.51</v>
      </c>
      <c r="J1114" s="45">
        <v>91.8</v>
      </c>
      <c r="K1114" s="45">
        <v>90</v>
      </c>
      <c r="L1114" s="45">
        <v>96.3</v>
      </c>
      <c r="M1114" s="45">
        <v>88.5</v>
      </c>
      <c r="N1114" s="67">
        <f t="shared" si="319"/>
        <v>91.65</v>
      </c>
      <c r="O1114" s="41">
        <f t="shared" si="320"/>
        <v>23.333333333333332</v>
      </c>
      <c r="P1114" s="41">
        <f t="shared" si="321"/>
        <v>33.333333333333336</v>
      </c>
    </row>
    <row r="1115" spans="1:16" x14ac:dyDescent="0.2">
      <c r="B1115" s="1">
        <v>0.82291666666666596</v>
      </c>
      <c r="C1115" s="3">
        <v>73</v>
      </c>
      <c r="D1115" s="41">
        <v>90</v>
      </c>
      <c r="E1115" s="75">
        <v>0.59</v>
      </c>
      <c r="F1115" s="41">
        <v>0.04</v>
      </c>
      <c r="G1115" s="66" t="s">
        <v>197</v>
      </c>
      <c r="H1115" s="72">
        <v>29.51</v>
      </c>
      <c r="I1115" s="26"/>
      <c r="J1115" s="45">
        <v>90</v>
      </c>
      <c r="K1115" s="45">
        <v>87.8</v>
      </c>
      <c r="L1115" s="45">
        <v>93.6</v>
      </c>
      <c r="M1115" s="45">
        <v>87.3</v>
      </c>
      <c r="N1115" s="67">
        <f t="shared" si="319"/>
        <v>89.674999999999997</v>
      </c>
      <c r="O1115" s="41">
        <f t="shared" si="320"/>
        <v>22.777777777777779</v>
      </c>
      <c r="P1115" s="41">
        <f t="shared" si="321"/>
        <v>32.222222222222221</v>
      </c>
    </row>
    <row r="1116" spans="1:16" x14ac:dyDescent="0.2">
      <c r="B1116" s="1">
        <v>0.83333333333333204</v>
      </c>
      <c r="C1116" s="3">
        <v>72</v>
      </c>
      <c r="D1116" s="41">
        <v>88</v>
      </c>
      <c r="E1116" s="75">
        <v>0.6</v>
      </c>
      <c r="F1116" s="68">
        <v>7</v>
      </c>
      <c r="G1116" s="66" t="s">
        <v>197</v>
      </c>
      <c r="H1116" s="72">
        <v>29.51</v>
      </c>
      <c r="I1116" s="45"/>
      <c r="J1116" s="45">
        <v>88.2</v>
      </c>
      <c r="K1116" s="45">
        <v>85.8</v>
      </c>
      <c r="L1116" s="45">
        <v>91.6</v>
      </c>
      <c r="M1116" s="45">
        <v>86</v>
      </c>
      <c r="N1116" s="67">
        <f t="shared" si="319"/>
        <v>87.9</v>
      </c>
      <c r="O1116" s="41">
        <f t="shared" si="320"/>
        <v>22.222222222222221</v>
      </c>
      <c r="P1116" s="41">
        <f t="shared" si="321"/>
        <v>31.111111111111111</v>
      </c>
    </row>
    <row r="1117" spans="1:16" x14ac:dyDescent="0.2">
      <c r="N1117" s="67"/>
      <c r="O1117" s="41"/>
      <c r="P1117" s="41"/>
    </row>
    <row r="1118" spans="1:16" x14ac:dyDescent="0.2">
      <c r="A1118" s="21">
        <v>46250</v>
      </c>
      <c r="B1118" s="6" t="s">
        <v>2</v>
      </c>
      <c r="C1118" s="6" t="s">
        <v>0</v>
      </c>
      <c r="D1118" s="87" t="s">
        <v>1</v>
      </c>
      <c r="E1118" s="100" t="s">
        <v>156</v>
      </c>
      <c r="F1118" s="6" t="s">
        <v>32</v>
      </c>
      <c r="G1118" s="6" t="s">
        <v>217</v>
      </c>
      <c r="H1118" s="33" t="s">
        <v>157</v>
      </c>
      <c r="I1118" s="44"/>
      <c r="J1118" s="142" t="s">
        <v>338</v>
      </c>
      <c r="K1118" s="142" t="s">
        <v>358</v>
      </c>
      <c r="L1118" s="142" t="s">
        <v>343</v>
      </c>
      <c r="M1118" s="142" t="s">
        <v>353</v>
      </c>
      <c r="N1118" s="33" t="s">
        <v>368</v>
      </c>
      <c r="O1118" s="142" t="s">
        <v>561</v>
      </c>
      <c r="P1118" s="142" t="s">
        <v>562</v>
      </c>
    </row>
    <row r="1119" spans="1:16" x14ac:dyDescent="0.2">
      <c r="B1119" s="2">
        <v>0.35416666666666669</v>
      </c>
      <c r="C1119" s="41">
        <v>69</v>
      </c>
      <c r="D1119" s="41">
        <v>78</v>
      </c>
      <c r="E1119" s="75">
        <v>0.73</v>
      </c>
      <c r="F1119" s="66">
        <v>3</v>
      </c>
      <c r="G1119" s="66" t="s">
        <v>208</v>
      </c>
      <c r="H1119" s="97">
        <v>29.36</v>
      </c>
      <c r="J1119" s="45">
        <v>73.900000000000006</v>
      </c>
      <c r="K1119" s="45">
        <v>77.2</v>
      </c>
      <c r="L1119" s="67">
        <v>79.2</v>
      </c>
      <c r="M1119" s="67">
        <v>81</v>
      </c>
      <c r="N1119" s="67">
        <f t="shared" si="318"/>
        <v>77.825000000000003</v>
      </c>
      <c r="O1119" s="41">
        <f t="shared" si="315"/>
        <v>20.555555555555554</v>
      </c>
      <c r="P1119" s="41">
        <f t="shared" si="316"/>
        <v>25.555555555555554</v>
      </c>
    </row>
    <row r="1120" spans="1:16" x14ac:dyDescent="0.2">
      <c r="B1120" s="2">
        <v>0.3611111111111111</v>
      </c>
      <c r="C1120" s="41">
        <v>69</v>
      </c>
      <c r="D1120" s="41">
        <v>79</v>
      </c>
      <c r="E1120" s="75">
        <v>0.72</v>
      </c>
      <c r="F1120" s="66">
        <v>2</v>
      </c>
      <c r="G1120" s="66" t="s">
        <v>208</v>
      </c>
      <c r="H1120" s="97">
        <v>29.36</v>
      </c>
      <c r="I1120" s="3"/>
      <c r="J1120" s="45">
        <v>74.5</v>
      </c>
      <c r="K1120" s="45">
        <v>78.400000000000006</v>
      </c>
      <c r="L1120" s="67">
        <v>80.8</v>
      </c>
      <c r="M1120" s="67">
        <v>82.8</v>
      </c>
      <c r="N1120" s="67">
        <f t="shared" si="318"/>
        <v>79.125</v>
      </c>
      <c r="O1120" s="41">
        <f t="shared" si="315"/>
        <v>20.555555555555554</v>
      </c>
      <c r="P1120" s="41">
        <f t="shared" si="316"/>
        <v>26.111111111111111</v>
      </c>
    </row>
    <row r="1121" spans="2:16" x14ac:dyDescent="0.2">
      <c r="B1121" s="2">
        <v>0.375</v>
      </c>
      <c r="C1121" s="41">
        <v>70</v>
      </c>
      <c r="D1121" s="41">
        <v>81</v>
      </c>
      <c r="E1121" s="75">
        <v>0.7</v>
      </c>
      <c r="F1121" s="66">
        <v>4</v>
      </c>
      <c r="G1121" s="66" t="s">
        <v>208</v>
      </c>
      <c r="H1121" s="97">
        <v>29.36</v>
      </c>
      <c r="I1121" s="3"/>
      <c r="J1121" s="45">
        <v>76.599999999999994</v>
      </c>
      <c r="K1121" s="45">
        <v>81</v>
      </c>
      <c r="L1121" s="67">
        <v>82.6</v>
      </c>
      <c r="M1121" s="67">
        <v>84.2</v>
      </c>
      <c r="N1121" s="67">
        <f t="shared" si="318"/>
        <v>81.099999999999994</v>
      </c>
      <c r="O1121" s="41">
        <f t="shared" si="315"/>
        <v>21.111111111111111</v>
      </c>
      <c r="P1121" s="41">
        <f t="shared" si="316"/>
        <v>27.222222222222221</v>
      </c>
    </row>
    <row r="1122" spans="2:16" x14ac:dyDescent="0.2">
      <c r="B1122" s="2">
        <v>0.38541666666666674</v>
      </c>
      <c r="C1122" s="41">
        <v>71</v>
      </c>
      <c r="D1122" s="41">
        <v>84</v>
      </c>
      <c r="E1122" s="75">
        <v>0.7</v>
      </c>
      <c r="F1122" s="66">
        <v>5</v>
      </c>
      <c r="G1122" s="66" t="s">
        <v>43</v>
      </c>
      <c r="H1122" s="97">
        <v>29.35</v>
      </c>
      <c r="I1122" s="3"/>
      <c r="J1122" s="45">
        <v>80.2</v>
      </c>
      <c r="K1122" s="45">
        <v>84.2</v>
      </c>
      <c r="L1122" s="67">
        <v>84</v>
      </c>
      <c r="M1122" s="67">
        <v>86.4</v>
      </c>
      <c r="N1122" s="67">
        <f t="shared" si="318"/>
        <v>83.7</v>
      </c>
      <c r="O1122" s="41">
        <f t="shared" ref="O1122:O1135" si="322">CONVERT(C1122,"F","C")</f>
        <v>21.666666666666668</v>
      </c>
      <c r="P1122" s="41">
        <f t="shared" ref="P1122:P1135" si="323">CONVERT(D1122,"F","C")</f>
        <v>28.888888888888889</v>
      </c>
    </row>
    <row r="1123" spans="2:16" x14ac:dyDescent="0.2">
      <c r="B1123" s="1">
        <v>0.47916666666666669</v>
      </c>
      <c r="C1123" s="41">
        <v>75</v>
      </c>
      <c r="D1123" s="41">
        <v>104</v>
      </c>
      <c r="E1123" s="75">
        <v>0.67</v>
      </c>
      <c r="F1123" s="66">
        <v>8</v>
      </c>
      <c r="G1123" s="66" t="s">
        <v>197</v>
      </c>
      <c r="H1123" s="97">
        <v>29.3</v>
      </c>
      <c r="I1123" s="3"/>
      <c r="J1123" s="45">
        <v>99.14</v>
      </c>
      <c r="K1123" s="45">
        <v>101.48</v>
      </c>
      <c r="L1123" s="67">
        <v>104.54</v>
      </c>
      <c r="M1123" s="67">
        <v>109.94</v>
      </c>
      <c r="N1123" s="67">
        <f t="shared" ref="N1123:N1136" si="324">AVERAGE(J1123:M1123)</f>
        <v>103.77500000000001</v>
      </c>
      <c r="O1123" s="41">
        <f t="shared" si="322"/>
        <v>23.888888888888889</v>
      </c>
      <c r="P1123" s="41">
        <f t="shared" si="323"/>
        <v>40</v>
      </c>
    </row>
    <row r="1124" spans="2:16" x14ac:dyDescent="0.2">
      <c r="B1124" s="1">
        <v>0.48958333333333331</v>
      </c>
      <c r="C1124" s="41">
        <v>75</v>
      </c>
      <c r="D1124" s="41">
        <v>102.8</v>
      </c>
      <c r="E1124" s="75">
        <v>0.67</v>
      </c>
      <c r="F1124" s="66">
        <v>10</v>
      </c>
      <c r="G1124" s="66" t="s">
        <v>43</v>
      </c>
      <c r="H1124" s="97">
        <v>29.3</v>
      </c>
      <c r="J1124" s="45">
        <v>100.4</v>
      </c>
      <c r="K1124" s="45">
        <v>98.96</v>
      </c>
      <c r="L1124" s="67">
        <v>103.82</v>
      </c>
      <c r="M1124" s="67">
        <v>107.96</v>
      </c>
      <c r="N1124" s="67">
        <f t="shared" si="324"/>
        <v>102.785</v>
      </c>
      <c r="O1124" s="41">
        <f t="shared" si="322"/>
        <v>23.888888888888889</v>
      </c>
      <c r="P1124" s="41">
        <f t="shared" si="323"/>
        <v>39.333333333333329</v>
      </c>
    </row>
    <row r="1125" spans="2:16" x14ac:dyDescent="0.2">
      <c r="B1125" s="1">
        <v>0.5</v>
      </c>
      <c r="C1125" s="41">
        <v>75</v>
      </c>
      <c r="D1125" s="41">
        <v>100</v>
      </c>
      <c r="E1125" s="75">
        <v>0.68</v>
      </c>
      <c r="F1125" s="66">
        <v>8</v>
      </c>
      <c r="G1125" s="66" t="s">
        <v>43</v>
      </c>
      <c r="H1125" s="97">
        <v>29.3</v>
      </c>
      <c r="J1125" s="45">
        <v>98.4</v>
      </c>
      <c r="K1125" s="45">
        <v>97</v>
      </c>
      <c r="L1125" s="67">
        <v>101.3</v>
      </c>
      <c r="M1125" s="67">
        <v>104.9</v>
      </c>
      <c r="N1125" s="67">
        <f t="shared" si="324"/>
        <v>100.4</v>
      </c>
      <c r="O1125" s="41">
        <f t="shared" si="322"/>
        <v>23.888888888888889</v>
      </c>
      <c r="P1125" s="41">
        <f t="shared" si="323"/>
        <v>37.777777777777779</v>
      </c>
    </row>
    <row r="1126" spans="2:16" x14ac:dyDescent="0.2">
      <c r="B1126" s="1">
        <v>0.51041666666666663</v>
      </c>
      <c r="C1126" s="41">
        <v>75</v>
      </c>
      <c r="D1126" s="41">
        <v>99</v>
      </c>
      <c r="E1126" s="75">
        <v>0.69</v>
      </c>
      <c r="F1126" s="66">
        <v>3</v>
      </c>
      <c r="G1126" s="66" t="s">
        <v>43</v>
      </c>
      <c r="H1126" s="97">
        <v>29.3</v>
      </c>
      <c r="J1126" s="45">
        <v>97</v>
      </c>
      <c r="K1126" s="45">
        <v>95.7</v>
      </c>
      <c r="L1126" s="67">
        <v>99.5</v>
      </c>
      <c r="M1126" s="67">
        <v>102.5</v>
      </c>
      <c r="N1126" s="67">
        <f>AVERAGE(J1126:M1126)</f>
        <v>98.674999999999997</v>
      </c>
      <c r="O1126" s="41">
        <f t="shared" si="322"/>
        <v>23.888888888888889</v>
      </c>
      <c r="P1126" s="41">
        <f t="shared" si="323"/>
        <v>37.222222222222221</v>
      </c>
    </row>
    <row r="1127" spans="2:16" x14ac:dyDescent="0.2">
      <c r="B1127" s="1">
        <v>0.52083333333333337</v>
      </c>
      <c r="C1127" s="41">
        <v>75</v>
      </c>
      <c r="D1127" s="41">
        <v>98</v>
      </c>
      <c r="E1127" s="75">
        <v>0.69</v>
      </c>
      <c r="F1127" s="66">
        <v>8</v>
      </c>
      <c r="G1127" s="66" t="s">
        <v>43</v>
      </c>
      <c r="H1127" s="97">
        <v>29.29</v>
      </c>
      <c r="J1127" s="45">
        <v>97.5</v>
      </c>
      <c r="K1127" s="45">
        <v>95.5</v>
      </c>
      <c r="L1127" s="67">
        <v>99.3</v>
      </c>
      <c r="M1127" s="67">
        <v>101.1</v>
      </c>
      <c r="N1127" s="67">
        <f t="shared" si="324"/>
        <v>98.35</v>
      </c>
      <c r="O1127" s="41">
        <f t="shared" si="322"/>
        <v>23.888888888888889</v>
      </c>
      <c r="P1127" s="41">
        <f t="shared" si="323"/>
        <v>36.666666666666664</v>
      </c>
    </row>
    <row r="1128" spans="2:16" x14ac:dyDescent="0.2">
      <c r="B1128" s="1">
        <v>0.53125</v>
      </c>
      <c r="C1128" s="41">
        <v>75</v>
      </c>
      <c r="D1128" s="41">
        <v>99</v>
      </c>
      <c r="E1128" s="75">
        <v>0.69</v>
      </c>
      <c r="F1128" s="66">
        <v>8</v>
      </c>
      <c r="G1128" s="66" t="s">
        <v>43</v>
      </c>
      <c r="H1128" s="97">
        <v>29.28</v>
      </c>
      <c r="J1128" s="101">
        <v>97.7</v>
      </c>
      <c r="K1128" s="45">
        <v>96.1</v>
      </c>
      <c r="L1128" s="45">
        <v>101.3</v>
      </c>
      <c r="M1128" s="45">
        <v>100.4</v>
      </c>
      <c r="N1128" s="67">
        <f t="shared" si="324"/>
        <v>98.875</v>
      </c>
      <c r="O1128" s="41">
        <f t="shared" si="322"/>
        <v>23.888888888888889</v>
      </c>
      <c r="P1128" s="41">
        <f t="shared" si="323"/>
        <v>37.222222222222221</v>
      </c>
    </row>
    <row r="1129" spans="2:16" x14ac:dyDescent="0.2">
      <c r="B1129" s="1">
        <v>0.54166666666666663</v>
      </c>
      <c r="C1129" s="41">
        <v>76</v>
      </c>
      <c r="D1129" s="41">
        <v>103</v>
      </c>
      <c r="E1129" s="75">
        <v>0.68</v>
      </c>
      <c r="F1129" s="66">
        <v>7</v>
      </c>
      <c r="G1129" s="66" t="s">
        <v>43</v>
      </c>
      <c r="H1129" s="97">
        <v>29.26</v>
      </c>
      <c r="I1129" s="3"/>
      <c r="J1129" s="101">
        <v>102.2</v>
      </c>
      <c r="K1129" s="45">
        <v>98.8</v>
      </c>
      <c r="L1129" s="45">
        <v>105.1</v>
      </c>
      <c r="M1129" s="45">
        <v>104.2</v>
      </c>
      <c r="N1129" s="67">
        <f t="shared" si="324"/>
        <v>102.575</v>
      </c>
      <c r="O1129" s="41">
        <f t="shared" si="322"/>
        <v>24.444444444444443</v>
      </c>
      <c r="P1129" s="41">
        <f t="shared" si="323"/>
        <v>39.444444444444443</v>
      </c>
    </row>
    <row r="1130" spans="2:16" x14ac:dyDescent="0.2">
      <c r="B1130" s="1">
        <v>0.55208333333333304</v>
      </c>
      <c r="C1130" s="41">
        <v>76</v>
      </c>
      <c r="D1130" s="41">
        <v>104</v>
      </c>
      <c r="E1130" s="75">
        <v>0.65</v>
      </c>
      <c r="F1130" s="66">
        <v>10</v>
      </c>
      <c r="G1130" s="66" t="s">
        <v>43</v>
      </c>
      <c r="H1130" s="97">
        <v>29.26</v>
      </c>
      <c r="I1130" s="3"/>
      <c r="J1130" s="101">
        <v>104</v>
      </c>
      <c r="K1130" s="45">
        <v>100.9</v>
      </c>
      <c r="L1130" s="45">
        <v>105.8</v>
      </c>
      <c r="M1130" s="45">
        <v>105.4</v>
      </c>
      <c r="N1130" s="67">
        <f t="shared" si="324"/>
        <v>104.02500000000001</v>
      </c>
      <c r="O1130" s="41">
        <f t="shared" si="322"/>
        <v>24.444444444444443</v>
      </c>
      <c r="P1130" s="41">
        <f t="shared" si="323"/>
        <v>40</v>
      </c>
    </row>
    <row r="1131" spans="2:16" x14ac:dyDescent="0.2">
      <c r="B1131" s="1">
        <v>0.5625</v>
      </c>
      <c r="C1131" s="41">
        <v>77</v>
      </c>
      <c r="D1131" s="41">
        <v>107</v>
      </c>
      <c r="E1131" s="75">
        <v>0.66</v>
      </c>
      <c r="F1131" s="66">
        <v>7</v>
      </c>
      <c r="G1131" s="66" t="s">
        <v>43</v>
      </c>
      <c r="H1131" s="97">
        <v>29.25</v>
      </c>
      <c r="I1131" s="3"/>
      <c r="J1131" s="101">
        <v>107.4</v>
      </c>
      <c r="K1131" s="45">
        <v>103.1</v>
      </c>
      <c r="L1131" s="45">
        <v>108</v>
      </c>
      <c r="M1131" s="45">
        <v>108</v>
      </c>
      <c r="N1131" s="67">
        <f t="shared" si="324"/>
        <v>106.625</v>
      </c>
      <c r="O1131" s="41">
        <f t="shared" si="322"/>
        <v>25</v>
      </c>
      <c r="P1131" s="41">
        <f t="shared" si="323"/>
        <v>41.666666666666664</v>
      </c>
    </row>
    <row r="1132" spans="2:16" x14ac:dyDescent="0.2">
      <c r="B1132" s="1">
        <v>0.57291666666666696</v>
      </c>
      <c r="C1132" s="41">
        <v>77</v>
      </c>
      <c r="D1132" s="41">
        <v>104</v>
      </c>
      <c r="E1132" s="75">
        <v>0.65</v>
      </c>
      <c r="F1132" s="41">
        <v>1</v>
      </c>
      <c r="G1132" s="66" t="s">
        <v>43</v>
      </c>
      <c r="H1132" s="72">
        <v>29.25</v>
      </c>
      <c r="I1132" s="19"/>
      <c r="J1132" s="67">
        <v>104.4</v>
      </c>
      <c r="K1132" s="45">
        <v>100.2</v>
      </c>
      <c r="L1132" s="45">
        <v>105.3</v>
      </c>
      <c r="M1132" s="45">
        <v>104.7</v>
      </c>
      <c r="N1132" s="67">
        <f t="shared" si="324"/>
        <v>103.65</v>
      </c>
      <c r="O1132" s="41">
        <f t="shared" si="322"/>
        <v>25</v>
      </c>
      <c r="P1132" s="41">
        <f t="shared" si="323"/>
        <v>40</v>
      </c>
    </row>
    <row r="1133" spans="2:16" x14ac:dyDescent="0.2">
      <c r="B1133" s="1">
        <v>0.58333333333333304</v>
      </c>
      <c r="C1133" s="41">
        <v>77</v>
      </c>
      <c r="D1133" s="41">
        <v>103</v>
      </c>
      <c r="E1133" s="75">
        <v>0.65</v>
      </c>
      <c r="F1133" s="41">
        <v>1</v>
      </c>
      <c r="G1133" s="66" t="s">
        <v>43</v>
      </c>
      <c r="H1133" s="72">
        <v>29.25</v>
      </c>
      <c r="I1133" s="3"/>
      <c r="J1133" s="45">
        <v>104</v>
      </c>
      <c r="K1133" s="45">
        <v>100</v>
      </c>
      <c r="L1133" s="45">
        <v>104.9</v>
      </c>
      <c r="M1133" s="45">
        <v>104</v>
      </c>
      <c r="N1133" s="67">
        <f t="shared" si="324"/>
        <v>103.22499999999999</v>
      </c>
      <c r="O1133" s="41">
        <f t="shared" si="322"/>
        <v>25</v>
      </c>
      <c r="P1133" s="41">
        <f t="shared" si="323"/>
        <v>39.444444444444443</v>
      </c>
    </row>
    <row r="1134" spans="2:16" x14ac:dyDescent="0.2">
      <c r="B1134" s="1">
        <v>0.59375</v>
      </c>
      <c r="C1134" s="41">
        <v>76</v>
      </c>
      <c r="D1134" s="41">
        <v>103</v>
      </c>
      <c r="E1134" s="75">
        <v>0.66</v>
      </c>
      <c r="F1134" s="66">
        <v>6</v>
      </c>
      <c r="G1134" s="66" t="s">
        <v>43</v>
      </c>
      <c r="H1134" s="72">
        <v>29.24</v>
      </c>
      <c r="I1134" s="3"/>
      <c r="J1134" s="45">
        <v>104.2</v>
      </c>
      <c r="K1134" s="45">
        <v>100</v>
      </c>
      <c r="L1134" s="45">
        <v>104.9</v>
      </c>
      <c r="M1134" s="45">
        <v>103.6</v>
      </c>
      <c r="N1134" s="67">
        <f t="shared" si="324"/>
        <v>103.17500000000001</v>
      </c>
      <c r="O1134" s="41">
        <f t="shared" si="322"/>
        <v>24.444444444444443</v>
      </c>
      <c r="P1134" s="41">
        <f t="shared" si="323"/>
        <v>39.444444444444443</v>
      </c>
    </row>
    <row r="1135" spans="2:16" x14ac:dyDescent="0.2">
      <c r="B1135" s="1">
        <v>0.60416666666666596</v>
      </c>
      <c r="C1135" s="41">
        <v>76</v>
      </c>
      <c r="D1135" s="41">
        <v>101</v>
      </c>
      <c r="E1135" s="75">
        <v>0.66</v>
      </c>
      <c r="F1135" s="68">
        <v>1</v>
      </c>
      <c r="G1135" s="66" t="s">
        <v>143</v>
      </c>
      <c r="H1135" s="72">
        <v>29.23</v>
      </c>
      <c r="I1135" s="19"/>
      <c r="J1135" s="67">
        <v>102.4</v>
      </c>
      <c r="K1135" s="45">
        <v>97.9</v>
      </c>
      <c r="L1135" s="45">
        <v>102.9</v>
      </c>
      <c r="M1135" s="45">
        <v>101.7</v>
      </c>
      <c r="N1135" s="67">
        <f t="shared" si="324"/>
        <v>101.22500000000001</v>
      </c>
      <c r="O1135" s="41">
        <f t="shared" si="322"/>
        <v>24.444444444444443</v>
      </c>
      <c r="P1135" s="41">
        <f t="shared" si="323"/>
        <v>38.333333333333336</v>
      </c>
    </row>
    <row r="1136" spans="2:16" x14ac:dyDescent="0.2">
      <c r="B1136" s="1">
        <v>0.61041666666666672</v>
      </c>
      <c r="C1136" s="41">
        <v>76</v>
      </c>
      <c r="D1136" s="41">
        <v>101</v>
      </c>
      <c r="E1136" s="75">
        <v>0.66</v>
      </c>
      <c r="F1136" s="68">
        <v>6</v>
      </c>
      <c r="G1136" s="66" t="s">
        <v>197</v>
      </c>
      <c r="H1136" s="72">
        <v>29.23</v>
      </c>
      <c r="I1136" s="19"/>
      <c r="J1136" s="67">
        <v>101.7</v>
      </c>
      <c r="K1136" s="67">
        <v>97.5</v>
      </c>
      <c r="L1136" s="45">
        <v>102.6</v>
      </c>
      <c r="M1136" s="45">
        <v>100.8</v>
      </c>
      <c r="N1136" s="67">
        <f t="shared" si="324"/>
        <v>100.64999999999999</v>
      </c>
      <c r="O1136" s="41">
        <f t="shared" ref="O1136" si="325">CONVERT(C1136,"F","C")</f>
        <v>24.444444444444443</v>
      </c>
      <c r="P1136" s="41">
        <f t="shared" ref="P1136" si="326">CONVERT(D1136,"F","C")</f>
        <v>38.333333333333336</v>
      </c>
    </row>
    <row r="1137" spans="1:16" x14ac:dyDescent="0.2">
      <c r="N1137" s="67"/>
      <c r="O1137" s="41"/>
      <c r="P1137" s="41"/>
    </row>
    <row r="1138" spans="1:16" x14ac:dyDescent="0.2">
      <c r="A1138" s="113" t="s">
        <v>661</v>
      </c>
      <c r="N1138" s="67"/>
      <c r="O1138" s="41"/>
      <c r="P1138" s="41"/>
    </row>
    <row r="1139" spans="1:16" x14ac:dyDescent="0.2">
      <c r="A1139" s="21">
        <v>46256</v>
      </c>
      <c r="B1139" s="6" t="s">
        <v>2</v>
      </c>
      <c r="C1139" s="6" t="s">
        <v>0</v>
      </c>
      <c r="D1139" s="87" t="s">
        <v>1</v>
      </c>
      <c r="E1139" s="100" t="s">
        <v>156</v>
      </c>
      <c r="F1139" s="6" t="s">
        <v>32</v>
      </c>
      <c r="G1139" s="6" t="s">
        <v>217</v>
      </c>
      <c r="H1139" s="33" t="s">
        <v>157</v>
      </c>
      <c r="I1139" s="44"/>
      <c r="J1139" s="142" t="s">
        <v>338</v>
      </c>
      <c r="K1139" s="142" t="s">
        <v>662</v>
      </c>
      <c r="L1139" s="142" t="s">
        <v>352</v>
      </c>
      <c r="M1139" s="142" t="s">
        <v>358</v>
      </c>
      <c r="N1139" s="33" t="s">
        <v>368</v>
      </c>
      <c r="O1139" s="142" t="s">
        <v>561</v>
      </c>
      <c r="P1139" s="142" t="s">
        <v>562</v>
      </c>
    </row>
    <row r="1140" spans="1:16" x14ac:dyDescent="0.2">
      <c r="B1140" s="2">
        <v>0.36458333333333331</v>
      </c>
      <c r="C1140" s="41">
        <v>72</v>
      </c>
      <c r="D1140" s="41">
        <v>77.7</v>
      </c>
      <c r="E1140" s="75">
        <v>0.88</v>
      </c>
      <c r="F1140" s="66">
        <v>2</v>
      </c>
      <c r="G1140" s="66" t="s">
        <v>43</v>
      </c>
      <c r="H1140" s="97">
        <v>29.98</v>
      </c>
      <c r="J1140" s="45">
        <v>77</v>
      </c>
      <c r="K1140" s="45">
        <v>78.44</v>
      </c>
      <c r="L1140" s="67">
        <v>76.8</v>
      </c>
      <c r="M1140" s="67">
        <v>78.400000000000006</v>
      </c>
      <c r="N1140" s="67">
        <f t="shared" ref="N1140:N1143" si="327">AVERAGE(J1140:M1140)</f>
        <v>77.66</v>
      </c>
      <c r="O1140" s="41">
        <f t="shared" ref="O1140:O1145" si="328">CONVERT(C1140,"F","C")</f>
        <v>22.222222222222221</v>
      </c>
      <c r="P1140" s="41">
        <f t="shared" ref="P1140:P1145" si="329">CONVERT(D1140,"F","C")</f>
        <v>25.388888888888889</v>
      </c>
    </row>
    <row r="1141" spans="1:16" x14ac:dyDescent="0.2">
      <c r="B1141" s="2">
        <v>0.375</v>
      </c>
      <c r="C1141" s="41">
        <v>72</v>
      </c>
      <c r="D1141" s="41">
        <v>79</v>
      </c>
      <c r="E1141" s="75">
        <v>0.87</v>
      </c>
      <c r="F1141" s="66">
        <v>2</v>
      </c>
      <c r="G1141" s="66" t="s">
        <v>197</v>
      </c>
      <c r="H1141" s="97">
        <v>29.98</v>
      </c>
      <c r="I1141" s="3"/>
      <c r="J1141" s="45">
        <v>77.900000000000006</v>
      </c>
      <c r="K1141" s="45">
        <v>79.16</v>
      </c>
      <c r="L1141" s="67">
        <v>78.099999999999994</v>
      </c>
      <c r="M1141" s="67">
        <v>79.7</v>
      </c>
      <c r="N1141" s="67">
        <f t="shared" si="327"/>
        <v>78.715000000000003</v>
      </c>
      <c r="O1141" s="41">
        <f t="shared" si="328"/>
        <v>22.222222222222221</v>
      </c>
      <c r="P1141" s="41">
        <f t="shared" si="329"/>
        <v>26.111111111111111</v>
      </c>
    </row>
    <row r="1142" spans="1:16" x14ac:dyDescent="0.2">
      <c r="B1142" s="2">
        <v>0.38541666666666674</v>
      </c>
      <c r="C1142" s="41">
        <v>73</v>
      </c>
      <c r="D1142" s="41">
        <v>80</v>
      </c>
      <c r="E1142" s="75">
        <v>0.86</v>
      </c>
      <c r="F1142" s="66">
        <v>0</v>
      </c>
      <c r="G1142" s="66" t="s">
        <v>143</v>
      </c>
      <c r="H1142" s="97">
        <v>29.98</v>
      </c>
      <c r="I1142" s="3"/>
      <c r="J1142" s="45">
        <v>79.2</v>
      </c>
      <c r="K1142" s="45">
        <v>81</v>
      </c>
      <c r="L1142" s="67">
        <v>79.5</v>
      </c>
      <c r="M1142" s="67">
        <v>81.3</v>
      </c>
      <c r="N1142" s="67">
        <f t="shared" si="327"/>
        <v>80.25</v>
      </c>
      <c r="O1142" s="41">
        <f t="shared" si="328"/>
        <v>22.777777777777779</v>
      </c>
      <c r="P1142" s="41">
        <f t="shared" si="329"/>
        <v>26.666666666666664</v>
      </c>
    </row>
    <row r="1143" spans="1:16" x14ac:dyDescent="0.2">
      <c r="B1143" s="2">
        <v>0.39583333333333343</v>
      </c>
      <c r="C1143" s="41">
        <v>74</v>
      </c>
      <c r="D1143" s="41">
        <v>82</v>
      </c>
      <c r="E1143" s="75">
        <v>0.85</v>
      </c>
      <c r="F1143" s="66">
        <v>2</v>
      </c>
      <c r="G1143" s="66" t="s">
        <v>197</v>
      </c>
      <c r="H1143" s="97">
        <v>29.97</v>
      </c>
      <c r="I1143" s="3"/>
      <c r="J1143" s="45">
        <v>78.8</v>
      </c>
      <c r="K1143" s="45">
        <v>84.2</v>
      </c>
      <c r="L1143" s="67">
        <v>80.099999999999994</v>
      </c>
      <c r="M1143" s="67">
        <v>84</v>
      </c>
      <c r="N1143" s="67">
        <f t="shared" si="327"/>
        <v>81.775000000000006</v>
      </c>
      <c r="O1143" s="41">
        <f t="shared" si="328"/>
        <v>23.333333333333332</v>
      </c>
      <c r="P1143" s="41">
        <f t="shared" si="329"/>
        <v>27.777777777777779</v>
      </c>
    </row>
    <row r="1144" spans="1:16" x14ac:dyDescent="0.2">
      <c r="B1144" s="2">
        <v>0.40625</v>
      </c>
      <c r="C1144" s="41">
        <v>75</v>
      </c>
      <c r="D1144" s="41">
        <v>83</v>
      </c>
      <c r="E1144" s="75">
        <v>0.81</v>
      </c>
      <c r="F1144" s="66">
        <v>1</v>
      </c>
      <c r="G1144" s="66" t="s">
        <v>143</v>
      </c>
      <c r="H1144" s="97">
        <v>29.97</v>
      </c>
      <c r="I1144" s="3"/>
      <c r="J1144" s="45">
        <v>79.3</v>
      </c>
      <c r="K1144" s="45">
        <v>85.1</v>
      </c>
      <c r="L1144" s="67">
        <v>80.599999999999994</v>
      </c>
      <c r="M1144" s="67">
        <v>85.3</v>
      </c>
      <c r="N1144" s="67">
        <f>AVERAGE(J1144:M1144)</f>
        <v>82.574999999999989</v>
      </c>
      <c r="O1144" s="41">
        <f t="shared" si="328"/>
        <v>23.888888888888889</v>
      </c>
      <c r="P1144" s="41">
        <f t="shared" si="329"/>
        <v>28.333333333333332</v>
      </c>
    </row>
    <row r="1145" spans="1:16" x14ac:dyDescent="0.2">
      <c r="B1145" s="2">
        <v>0.4166666666666668</v>
      </c>
      <c r="C1145" s="41">
        <v>75</v>
      </c>
      <c r="D1145" s="41">
        <v>82</v>
      </c>
      <c r="E1145" s="75">
        <v>0.82</v>
      </c>
      <c r="F1145" s="66">
        <v>0</v>
      </c>
      <c r="G1145" s="66" t="s">
        <v>130</v>
      </c>
      <c r="H1145" s="97">
        <v>29.98</v>
      </c>
      <c r="J1145" s="45">
        <v>79.7</v>
      </c>
      <c r="K1145" s="45">
        <v>84.6</v>
      </c>
      <c r="L1145" s="67">
        <v>81.099999999999994</v>
      </c>
      <c r="M1145" s="67">
        <v>84.2</v>
      </c>
      <c r="N1145" s="67">
        <f>AVERAGE(J1145:M1145)</f>
        <v>82.4</v>
      </c>
      <c r="O1145" s="41">
        <f t="shared" si="328"/>
        <v>23.888888888888889</v>
      </c>
      <c r="P1145" s="41">
        <f t="shared" si="329"/>
        <v>27.777777777777779</v>
      </c>
    </row>
    <row r="1146" spans="1:16" x14ac:dyDescent="0.2">
      <c r="B1146" s="2">
        <v>0.42708333333333354</v>
      </c>
      <c r="C1146" s="41">
        <v>75</v>
      </c>
      <c r="D1146" s="41">
        <v>84</v>
      </c>
      <c r="E1146" s="75">
        <v>0.82</v>
      </c>
      <c r="F1146" s="66">
        <v>1</v>
      </c>
      <c r="G1146" s="66" t="s">
        <v>129</v>
      </c>
      <c r="H1146" s="97">
        <v>29.98</v>
      </c>
      <c r="J1146" s="45">
        <v>81.7</v>
      </c>
      <c r="K1146" s="45">
        <v>85.6</v>
      </c>
      <c r="L1146" s="67">
        <v>82.9</v>
      </c>
      <c r="M1146" s="67">
        <v>84.7</v>
      </c>
      <c r="N1146" s="67">
        <f t="shared" ref="N1146" si="330">AVERAGE(J1146:M1146)</f>
        <v>83.725000000000009</v>
      </c>
      <c r="O1146" s="41">
        <f t="shared" ref="O1146:O1161" si="331">CONVERT(C1146,"F","C")</f>
        <v>23.888888888888889</v>
      </c>
      <c r="P1146" s="41">
        <f t="shared" ref="P1146:P1161" si="332">CONVERT(D1146,"F","C")</f>
        <v>28.888888888888889</v>
      </c>
    </row>
    <row r="1147" spans="1:16" x14ac:dyDescent="0.2">
      <c r="B1147" s="2">
        <v>0.4375</v>
      </c>
      <c r="C1147" s="41">
        <v>75</v>
      </c>
      <c r="D1147" s="41">
        <v>84</v>
      </c>
      <c r="E1147" s="75">
        <v>0.8</v>
      </c>
      <c r="F1147" s="66">
        <v>0</v>
      </c>
      <c r="G1147" s="66" t="s">
        <v>130</v>
      </c>
      <c r="H1147" s="97">
        <v>29.98</v>
      </c>
      <c r="J1147" s="45">
        <v>82.6</v>
      </c>
      <c r="K1147" s="45">
        <v>86</v>
      </c>
      <c r="L1147" s="67">
        <v>83.3</v>
      </c>
      <c r="M1147" s="67">
        <v>84.4</v>
      </c>
      <c r="N1147" s="67">
        <f>AVERAGE(J1147:M1147)</f>
        <v>84.074999999999989</v>
      </c>
      <c r="O1147" s="41">
        <f t="shared" si="331"/>
        <v>23.888888888888889</v>
      </c>
      <c r="P1147" s="41">
        <f t="shared" si="332"/>
        <v>28.888888888888889</v>
      </c>
    </row>
    <row r="1148" spans="1:16" x14ac:dyDescent="0.2">
      <c r="B1148" s="1">
        <v>0.53125</v>
      </c>
      <c r="C1148" s="41">
        <v>76</v>
      </c>
      <c r="D1148" s="41">
        <v>91</v>
      </c>
      <c r="E1148" s="75">
        <v>0.75</v>
      </c>
      <c r="F1148" s="66">
        <v>1</v>
      </c>
      <c r="G1148" s="66" t="s">
        <v>43</v>
      </c>
      <c r="H1148" s="97">
        <v>29.95</v>
      </c>
      <c r="J1148" s="45">
        <v>89.4</v>
      </c>
      <c r="K1148" s="45">
        <v>91.4</v>
      </c>
      <c r="L1148" s="67">
        <v>90</v>
      </c>
      <c r="M1148" s="67">
        <v>94.8</v>
      </c>
      <c r="N1148" s="67">
        <f t="shared" ref="N1148:N1161" si="333">AVERAGE(J1148:M1148)</f>
        <v>91.4</v>
      </c>
      <c r="O1148" s="41">
        <f t="shared" si="331"/>
        <v>24.444444444444443</v>
      </c>
      <c r="P1148" s="41">
        <f t="shared" si="332"/>
        <v>32.777777777777779</v>
      </c>
    </row>
    <row r="1149" spans="1:16" x14ac:dyDescent="0.2">
      <c r="B1149" s="1">
        <v>0.54166666666666663</v>
      </c>
      <c r="C1149" s="41">
        <v>77</v>
      </c>
      <c r="D1149" s="41">
        <v>92</v>
      </c>
      <c r="E1149" s="75">
        <v>0.75</v>
      </c>
      <c r="F1149" s="66">
        <v>1</v>
      </c>
      <c r="G1149" s="66" t="s">
        <v>129</v>
      </c>
      <c r="H1149" s="97">
        <v>29.95</v>
      </c>
      <c r="J1149" s="101">
        <v>90</v>
      </c>
      <c r="K1149" s="45">
        <v>91.6</v>
      </c>
      <c r="L1149" s="45">
        <v>89.8</v>
      </c>
      <c r="M1149" s="45">
        <v>95.2</v>
      </c>
      <c r="N1149" s="67">
        <f t="shared" si="333"/>
        <v>91.649999999999991</v>
      </c>
      <c r="O1149" s="41">
        <f t="shared" si="331"/>
        <v>25</v>
      </c>
      <c r="P1149" s="41">
        <f t="shared" si="332"/>
        <v>33.333333333333336</v>
      </c>
    </row>
    <row r="1150" spans="1:16" x14ac:dyDescent="0.2">
      <c r="B1150" s="1">
        <v>0.55208333333333304</v>
      </c>
      <c r="C1150" s="41">
        <v>78</v>
      </c>
      <c r="D1150" s="41">
        <v>94</v>
      </c>
      <c r="E1150" s="75">
        <v>0.73</v>
      </c>
      <c r="F1150" s="66">
        <v>1</v>
      </c>
      <c r="G1150" s="66" t="s">
        <v>43</v>
      </c>
      <c r="H1150" s="97">
        <v>29.94</v>
      </c>
      <c r="I1150" s="3"/>
      <c r="J1150" s="101">
        <v>92.1</v>
      </c>
      <c r="K1150" s="45">
        <v>94.1</v>
      </c>
      <c r="L1150" s="45">
        <v>91.9</v>
      </c>
      <c r="M1150" s="45">
        <v>98.1</v>
      </c>
      <c r="N1150" s="67">
        <f t="shared" si="333"/>
        <v>94.050000000000011</v>
      </c>
      <c r="O1150" s="41">
        <f t="shared" si="331"/>
        <v>25.555555555555554</v>
      </c>
      <c r="P1150" s="41">
        <f t="shared" si="332"/>
        <v>34.444444444444443</v>
      </c>
    </row>
    <row r="1151" spans="1:16" x14ac:dyDescent="0.2">
      <c r="B1151" s="1">
        <v>0.5625</v>
      </c>
      <c r="C1151" s="41">
        <v>78</v>
      </c>
      <c r="D1151" s="41">
        <v>95</v>
      </c>
      <c r="E1151" s="75">
        <v>0.72</v>
      </c>
      <c r="F1151" s="66">
        <v>2</v>
      </c>
      <c r="G1151" s="66" t="s">
        <v>197</v>
      </c>
      <c r="H1151" s="97">
        <v>29.94</v>
      </c>
      <c r="I1151" s="3"/>
      <c r="J1151" s="101">
        <v>92.8</v>
      </c>
      <c r="K1151" s="45">
        <v>94.6</v>
      </c>
      <c r="L1151" s="45">
        <v>92.8</v>
      </c>
      <c r="M1151" s="45">
        <v>99.5</v>
      </c>
      <c r="N1151" s="67">
        <f t="shared" si="333"/>
        <v>94.924999999999997</v>
      </c>
      <c r="O1151" s="41">
        <f t="shared" si="331"/>
        <v>25.555555555555554</v>
      </c>
      <c r="P1151" s="41">
        <f t="shared" si="332"/>
        <v>35</v>
      </c>
    </row>
    <row r="1152" spans="1:16" x14ac:dyDescent="0.2">
      <c r="B1152" s="1">
        <v>0.57291666666666696</v>
      </c>
      <c r="C1152" s="41">
        <v>79</v>
      </c>
      <c r="D1152" s="41">
        <v>96</v>
      </c>
      <c r="E1152" s="75">
        <v>0.72</v>
      </c>
      <c r="F1152" s="66">
        <v>1</v>
      </c>
      <c r="G1152" s="66" t="s">
        <v>43</v>
      </c>
      <c r="H1152" s="97">
        <v>29.93</v>
      </c>
      <c r="I1152" s="3"/>
      <c r="J1152" s="101">
        <v>93.7</v>
      </c>
      <c r="K1152" s="45">
        <v>95.4</v>
      </c>
      <c r="L1152" s="45">
        <v>94.3</v>
      </c>
      <c r="M1152" s="45">
        <v>100.2</v>
      </c>
      <c r="N1152" s="67">
        <f t="shared" si="333"/>
        <v>95.9</v>
      </c>
      <c r="O1152" s="41">
        <f t="shared" si="331"/>
        <v>26.111111111111111</v>
      </c>
      <c r="P1152" s="41">
        <f t="shared" si="332"/>
        <v>35.555555555555557</v>
      </c>
    </row>
    <row r="1153" spans="1:16" x14ac:dyDescent="0.2">
      <c r="B1153" s="1">
        <v>0.58333333333333304</v>
      </c>
      <c r="C1153" s="41">
        <v>79</v>
      </c>
      <c r="D1153" s="41">
        <v>93</v>
      </c>
      <c r="E1153" s="75">
        <v>0.71</v>
      </c>
      <c r="F1153" s="41">
        <v>0</v>
      </c>
      <c r="G1153" s="66" t="s">
        <v>130</v>
      </c>
      <c r="H1153" s="72">
        <v>29.93</v>
      </c>
      <c r="I1153" s="19"/>
      <c r="J1153" s="67">
        <v>90.9</v>
      </c>
      <c r="K1153" s="45">
        <v>93</v>
      </c>
      <c r="L1153" s="45">
        <v>91.2</v>
      </c>
      <c r="M1153" s="45">
        <v>97.3</v>
      </c>
      <c r="N1153" s="67">
        <f t="shared" si="333"/>
        <v>93.100000000000009</v>
      </c>
      <c r="O1153" s="41">
        <f t="shared" si="331"/>
        <v>26.111111111111111</v>
      </c>
      <c r="P1153" s="41">
        <f t="shared" si="332"/>
        <v>33.888888888888886</v>
      </c>
    </row>
    <row r="1154" spans="1:16" x14ac:dyDescent="0.2">
      <c r="B1154" s="1">
        <v>0.59375</v>
      </c>
      <c r="C1154" s="41">
        <v>79</v>
      </c>
      <c r="D1154" s="41">
        <v>92</v>
      </c>
      <c r="E1154" s="75">
        <v>0.71</v>
      </c>
      <c r="F1154" s="66">
        <v>3</v>
      </c>
      <c r="G1154" s="66" t="s">
        <v>43</v>
      </c>
      <c r="H1154" s="72">
        <v>29.93</v>
      </c>
      <c r="J1154" s="67">
        <v>89.6</v>
      </c>
      <c r="K1154" s="45">
        <v>91.8</v>
      </c>
      <c r="L1154" s="45">
        <v>89.8</v>
      </c>
      <c r="M1154" s="45">
        <v>95.7</v>
      </c>
      <c r="N1154" s="67">
        <f t="shared" si="333"/>
        <v>91.724999999999994</v>
      </c>
      <c r="O1154" s="41">
        <f t="shared" si="331"/>
        <v>26.111111111111111</v>
      </c>
      <c r="P1154" s="41">
        <f t="shared" si="332"/>
        <v>33.333333333333336</v>
      </c>
    </row>
    <row r="1155" spans="1:16" x14ac:dyDescent="0.2">
      <c r="B1155" s="1">
        <v>0.69791666666666596</v>
      </c>
      <c r="C1155" s="41">
        <v>80</v>
      </c>
      <c r="D1155" s="41">
        <v>100.4</v>
      </c>
      <c r="E1155" s="75">
        <v>0.69</v>
      </c>
      <c r="F1155" s="68">
        <v>4</v>
      </c>
      <c r="G1155" s="66" t="s">
        <v>43</v>
      </c>
      <c r="H1155" s="72">
        <v>29.87</v>
      </c>
      <c r="I1155" s="19"/>
      <c r="J1155" s="67">
        <v>98.06</v>
      </c>
      <c r="K1155" s="45">
        <v>101.48</v>
      </c>
      <c r="L1155" s="45">
        <v>92.84</v>
      </c>
      <c r="M1155" s="45">
        <v>109.4</v>
      </c>
      <c r="N1155" s="67">
        <f t="shared" si="333"/>
        <v>100.44499999999999</v>
      </c>
      <c r="O1155" s="41">
        <f t="shared" si="331"/>
        <v>26.666666666666664</v>
      </c>
      <c r="P1155" s="41">
        <f t="shared" si="332"/>
        <v>38</v>
      </c>
    </row>
    <row r="1156" spans="1:16" x14ac:dyDescent="0.2">
      <c r="B1156" s="1">
        <v>0.70833333333333304</v>
      </c>
      <c r="C1156" s="41">
        <v>80</v>
      </c>
      <c r="D1156" s="41">
        <v>99</v>
      </c>
      <c r="E1156" s="75">
        <v>0.69</v>
      </c>
      <c r="F1156" s="68">
        <v>4</v>
      </c>
      <c r="G1156" s="66" t="s">
        <v>43</v>
      </c>
      <c r="H1156" s="72">
        <v>29.87</v>
      </c>
      <c r="I1156" s="19"/>
      <c r="J1156" s="67">
        <v>97</v>
      </c>
      <c r="K1156" s="67">
        <v>100.6</v>
      </c>
      <c r="L1156" s="45">
        <v>92.5</v>
      </c>
      <c r="M1156" s="45">
        <v>105.4</v>
      </c>
      <c r="N1156" s="67">
        <f>AVERAGE(J1156:M1156)</f>
        <v>98.875</v>
      </c>
      <c r="O1156" s="41">
        <f t="shared" si="331"/>
        <v>26.666666666666664</v>
      </c>
      <c r="P1156" s="41">
        <f t="shared" si="332"/>
        <v>37.222222222222221</v>
      </c>
    </row>
    <row r="1157" spans="1:16" x14ac:dyDescent="0.2">
      <c r="B1157" s="1">
        <v>0.718749999999999</v>
      </c>
      <c r="C1157" s="41">
        <v>80</v>
      </c>
      <c r="D1157" s="41">
        <v>97</v>
      </c>
      <c r="E1157" s="75">
        <v>0.69</v>
      </c>
      <c r="F1157" s="68">
        <v>4</v>
      </c>
      <c r="G1157" s="66" t="s">
        <v>43</v>
      </c>
      <c r="H1157" s="72">
        <v>29.87</v>
      </c>
      <c r="I1157" s="3"/>
      <c r="J1157" s="67">
        <v>94.8</v>
      </c>
      <c r="K1157" s="45">
        <v>98.4</v>
      </c>
      <c r="L1157" s="45">
        <v>91.4</v>
      </c>
      <c r="M1157" s="45">
        <v>102.7</v>
      </c>
      <c r="N1157" s="67">
        <f>AVERAGE(J1157:M1157)</f>
        <v>96.825000000000003</v>
      </c>
      <c r="O1157" s="41">
        <f t="shared" si="331"/>
        <v>26.666666666666664</v>
      </c>
      <c r="P1157" s="41">
        <f t="shared" si="332"/>
        <v>36.111111111111107</v>
      </c>
    </row>
    <row r="1158" spans="1:16" x14ac:dyDescent="0.2">
      <c r="B1158" s="1">
        <v>0.72916666666666596</v>
      </c>
      <c r="C1158" s="41">
        <v>80</v>
      </c>
      <c r="D1158" s="41">
        <v>96</v>
      </c>
      <c r="E1158" s="75">
        <v>0.69</v>
      </c>
      <c r="F1158" s="68">
        <v>4</v>
      </c>
      <c r="G1158" s="66" t="s">
        <v>43</v>
      </c>
      <c r="H1158" s="72">
        <v>29.87</v>
      </c>
      <c r="J1158" s="67">
        <v>93.4</v>
      </c>
      <c r="K1158" s="45">
        <v>97.9</v>
      </c>
      <c r="L1158" s="45">
        <v>90.7</v>
      </c>
      <c r="M1158" s="45">
        <v>101.3</v>
      </c>
      <c r="N1158" s="67">
        <f>AVERAGE(J1158:M1158)</f>
        <v>95.825000000000003</v>
      </c>
      <c r="O1158" s="41">
        <f t="shared" si="331"/>
        <v>26.666666666666664</v>
      </c>
      <c r="P1158" s="41">
        <f t="shared" si="332"/>
        <v>35.555555555555557</v>
      </c>
    </row>
    <row r="1159" spans="1:16" x14ac:dyDescent="0.2">
      <c r="B1159" s="1">
        <v>0.73958333333333304</v>
      </c>
      <c r="C1159" s="3">
        <v>80</v>
      </c>
      <c r="D1159" s="41">
        <v>94</v>
      </c>
      <c r="E1159" s="75">
        <v>0.69</v>
      </c>
      <c r="F1159" s="68">
        <v>4</v>
      </c>
      <c r="G1159" s="66" t="s">
        <v>43</v>
      </c>
      <c r="H1159" s="72">
        <v>29.87</v>
      </c>
      <c r="I1159" s="45"/>
      <c r="J1159" s="45">
        <v>92.1</v>
      </c>
      <c r="K1159" s="45">
        <v>96.3</v>
      </c>
      <c r="L1159" s="45">
        <v>89.4</v>
      </c>
      <c r="M1159" s="45">
        <v>99.3</v>
      </c>
      <c r="N1159" s="67">
        <f>AVERAGE(J1159:M1159)</f>
        <v>94.274999999999991</v>
      </c>
      <c r="O1159" s="41">
        <f t="shared" si="331"/>
        <v>26.666666666666664</v>
      </c>
      <c r="P1159" s="41">
        <f t="shared" si="332"/>
        <v>34.444444444444443</v>
      </c>
    </row>
    <row r="1160" spans="1:16" x14ac:dyDescent="0.2">
      <c r="B1160" s="1">
        <v>0.749999999999999</v>
      </c>
      <c r="C1160" s="41">
        <v>80</v>
      </c>
      <c r="D1160" s="41">
        <v>94</v>
      </c>
      <c r="E1160" s="75">
        <v>0.69</v>
      </c>
      <c r="F1160" s="68">
        <v>4</v>
      </c>
      <c r="G1160" s="66" t="s">
        <v>43</v>
      </c>
      <c r="H1160" s="72">
        <v>29.87</v>
      </c>
      <c r="J1160" s="45">
        <v>91.8</v>
      </c>
      <c r="K1160" s="45">
        <v>95.5</v>
      </c>
      <c r="L1160" s="45">
        <v>89.4</v>
      </c>
      <c r="M1160" s="45">
        <v>98.4</v>
      </c>
      <c r="N1160" s="67">
        <f>AVERAGE(J1160:M1160)</f>
        <v>93.775000000000006</v>
      </c>
      <c r="O1160" s="41">
        <f t="shared" si="331"/>
        <v>26.666666666666664</v>
      </c>
      <c r="P1160" s="41">
        <f t="shared" si="332"/>
        <v>34.444444444444443</v>
      </c>
    </row>
    <row r="1161" spans="1:16" x14ac:dyDescent="0.2">
      <c r="B1161" s="1">
        <v>0.76041666666666596</v>
      </c>
      <c r="C1161" s="41">
        <v>80</v>
      </c>
      <c r="D1161" s="41">
        <v>93</v>
      </c>
      <c r="E1161" s="75">
        <v>0.69</v>
      </c>
      <c r="F1161" s="68">
        <v>41</v>
      </c>
      <c r="G1161" s="66" t="s">
        <v>43</v>
      </c>
      <c r="H1161" s="72">
        <v>29.87</v>
      </c>
      <c r="J1161" s="45">
        <v>91.6</v>
      </c>
      <c r="K1161" s="45">
        <v>94.8</v>
      </c>
      <c r="L1161" s="45">
        <v>88.9</v>
      </c>
      <c r="M1161" s="45">
        <v>97.9</v>
      </c>
      <c r="N1161" s="67">
        <f t="shared" si="333"/>
        <v>93.299999999999983</v>
      </c>
      <c r="O1161" s="41">
        <f t="shared" si="331"/>
        <v>26.666666666666664</v>
      </c>
      <c r="P1161" s="41">
        <f t="shared" si="332"/>
        <v>33.888888888888886</v>
      </c>
    </row>
    <row r="1162" spans="1:16" x14ac:dyDescent="0.2">
      <c r="N1162" s="67"/>
      <c r="O1162" s="41"/>
      <c r="P1162" s="41"/>
    </row>
    <row r="1163" spans="1:16" x14ac:dyDescent="0.2">
      <c r="A1163" s="21">
        <v>46257</v>
      </c>
      <c r="B1163" s="6" t="s">
        <v>2</v>
      </c>
      <c r="C1163" s="6" t="s">
        <v>0</v>
      </c>
      <c r="D1163" s="87" t="s">
        <v>1</v>
      </c>
      <c r="E1163" s="100" t="s">
        <v>156</v>
      </c>
      <c r="F1163" s="6" t="s">
        <v>32</v>
      </c>
      <c r="G1163" s="6" t="s">
        <v>217</v>
      </c>
      <c r="H1163" s="33" t="s">
        <v>157</v>
      </c>
      <c r="I1163" s="44"/>
      <c r="J1163" s="142" t="s">
        <v>338</v>
      </c>
      <c r="K1163" s="142" t="s">
        <v>662</v>
      </c>
      <c r="L1163" s="142" t="s">
        <v>352</v>
      </c>
      <c r="M1163" s="142" t="s">
        <v>358</v>
      </c>
      <c r="N1163" s="33" t="s">
        <v>368</v>
      </c>
      <c r="O1163" s="142" t="s">
        <v>561</v>
      </c>
      <c r="P1163" s="142" t="s">
        <v>562</v>
      </c>
    </row>
    <row r="1164" spans="1:16" x14ac:dyDescent="0.2">
      <c r="B1164" s="2">
        <v>0.375</v>
      </c>
      <c r="C1164" s="41">
        <v>74</v>
      </c>
      <c r="D1164" s="41">
        <v>79</v>
      </c>
      <c r="E1164" s="75">
        <v>0.83</v>
      </c>
      <c r="F1164" s="66">
        <v>2</v>
      </c>
      <c r="G1164" s="66" t="s">
        <v>129</v>
      </c>
      <c r="H1164" s="97">
        <v>29.84</v>
      </c>
      <c r="J1164" s="45">
        <v>77</v>
      </c>
      <c r="K1164" s="45">
        <v>80.400000000000006</v>
      </c>
      <c r="L1164" s="67">
        <v>76.599999999999994</v>
      </c>
      <c r="M1164" s="67">
        <v>81.099999999999994</v>
      </c>
      <c r="N1164" s="67">
        <f t="shared" ref="N1164:N1169" si="334">AVERAGE(J1164:M1164)</f>
        <v>78.775000000000006</v>
      </c>
      <c r="O1164" s="41">
        <f t="shared" ref="O1164:O1172" si="335">CONVERT(C1164,"F","C")</f>
        <v>23.333333333333332</v>
      </c>
      <c r="P1164" s="41">
        <f t="shared" ref="P1164:P1172" si="336">CONVERT(D1164,"F","C")</f>
        <v>26.111111111111111</v>
      </c>
    </row>
    <row r="1165" spans="1:16" x14ac:dyDescent="0.2">
      <c r="B1165" s="2">
        <v>0.38541666666666674</v>
      </c>
      <c r="C1165" s="41">
        <v>75</v>
      </c>
      <c r="D1165" s="41">
        <v>81</v>
      </c>
      <c r="E1165" s="75">
        <v>0.81</v>
      </c>
      <c r="F1165" s="66">
        <v>0</v>
      </c>
      <c r="G1165" s="66" t="s">
        <v>201</v>
      </c>
      <c r="H1165" s="97">
        <v>29.84</v>
      </c>
      <c r="I1165" s="3"/>
      <c r="J1165" s="45">
        <v>77.2</v>
      </c>
      <c r="K1165" s="45">
        <v>85.8</v>
      </c>
      <c r="L1165" s="67">
        <v>77</v>
      </c>
      <c r="M1165" s="67">
        <v>84.6</v>
      </c>
      <c r="N1165" s="67">
        <f t="shared" si="334"/>
        <v>81.150000000000006</v>
      </c>
      <c r="O1165" s="41">
        <f t="shared" si="335"/>
        <v>23.888888888888889</v>
      </c>
      <c r="P1165" s="41">
        <f t="shared" si="336"/>
        <v>27.222222222222221</v>
      </c>
    </row>
    <row r="1166" spans="1:16" x14ac:dyDescent="0.2">
      <c r="B1166" s="2">
        <v>0.39583333333333343</v>
      </c>
      <c r="C1166" s="41">
        <v>76</v>
      </c>
      <c r="D1166" s="41">
        <v>83</v>
      </c>
      <c r="E1166" s="75">
        <v>0.78</v>
      </c>
      <c r="F1166" s="66">
        <v>2</v>
      </c>
      <c r="G1166" s="66" t="s">
        <v>130</v>
      </c>
      <c r="H1166" s="97">
        <v>29.84</v>
      </c>
      <c r="I1166" s="3"/>
      <c r="J1166" s="45">
        <v>77.7</v>
      </c>
      <c r="K1166" s="45">
        <v>89.4</v>
      </c>
      <c r="L1166" s="67">
        <v>77.5</v>
      </c>
      <c r="M1166" s="67">
        <v>88</v>
      </c>
      <c r="N1166" s="67">
        <f t="shared" si="334"/>
        <v>83.15</v>
      </c>
      <c r="O1166" s="41">
        <f t="shared" si="335"/>
        <v>24.444444444444443</v>
      </c>
      <c r="P1166" s="41">
        <f t="shared" si="336"/>
        <v>28.333333333333332</v>
      </c>
    </row>
    <row r="1167" spans="1:16" x14ac:dyDescent="0.2">
      <c r="B1167" s="2">
        <v>0.40625</v>
      </c>
      <c r="C1167" s="41">
        <v>77</v>
      </c>
      <c r="D1167" s="41">
        <v>85</v>
      </c>
      <c r="E1167" s="75">
        <v>0.76</v>
      </c>
      <c r="F1167" s="66">
        <v>1</v>
      </c>
      <c r="G1167" s="66" t="s">
        <v>201</v>
      </c>
      <c r="H1167" s="97">
        <v>29.84</v>
      </c>
      <c r="I1167" s="3"/>
      <c r="J1167" s="45">
        <v>78.400000000000006</v>
      </c>
      <c r="K1167" s="45">
        <v>93.4</v>
      </c>
      <c r="L1167" s="67">
        <v>78.099999999999994</v>
      </c>
      <c r="M1167" s="67">
        <v>92.1</v>
      </c>
      <c r="N1167" s="67">
        <f t="shared" si="334"/>
        <v>85.5</v>
      </c>
      <c r="O1167" s="41">
        <f t="shared" si="335"/>
        <v>25</v>
      </c>
      <c r="P1167" s="41">
        <f t="shared" si="336"/>
        <v>29.444444444444443</v>
      </c>
    </row>
    <row r="1168" spans="1:16" x14ac:dyDescent="0.2">
      <c r="B1168" s="1">
        <v>0.48958333333333331</v>
      </c>
      <c r="C1168" s="41">
        <v>81</v>
      </c>
      <c r="D1168" s="41">
        <v>111.6</v>
      </c>
      <c r="E1168" s="75">
        <v>0.55000000000000004</v>
      </c>
      <c r="F1168" s="66">
        <v>7</v>
      </c>
      <c r="G1168" s="66" t="s">
        <v>202</v>
      </c>
      <c r="H1168" s="97">
        <v>29.85</v>
      </c>
      <c r="J1168" s="45">
        <v>101.66</v>
      </c>
      <c r="K1168" s="45">
        <v>118.4</v>
      </c>
      <c r="L1168" s="67">
        <v>108.68</v>
      </c>
      <c r="M1168" s="67">
        <v>117.68</v>
      </c>
      <c r="N1168" s="67">
        <f t="shared" si="334"/>
        <v>111.605</v>
      </c>
      <c r="O1168" s="41">
        <f t="shared" si="335"/>
        <v>27.222222222222221</v>
      </c>
      <c r="P1168" s="41">
        <f t="shared" si="336"/>
        <v>44.222222222222221</v>
      </c>
    </row>
    <row r="1169" spans="2:16" x14ac:dyDescent="0.2">
      <c r="B1169" s="1">
        <v>0.5</v>
      </c>
      <c r="C1169" s="41">
        <v>82</v>
      </c>
      <c r="D1169" s="41">
        <v>113</v>
      </c>
      <c r="E1169" s="75">
        <v>0.55000000000000004</v>
      </c>
      <c r="F1169" s="66">
        <v>2</v>
      </c>
      <c r="G1169" s="66" t="s">
        <v>202</v>
      </c>
      <c r="H1169" s="97">
        <v>29.85</v>
      </c>
      <c r="J1169" s="45">
        <v>102.7</v>
      </c>
      <c r="K1169" s="45">
        <v>119.1</v>
      </c>
      <c r="L1169" s="67">
        <v>109.6</v>
      </c>
      <c r="M1169" s="67">
        <v>118.8</v>
      </c>
      <c r="N1169" s="67">
        <f t="shared" si="334"/>
        <v>112.55</v>
      </c>
      <c r="O1169" s="41">
        <f t="shared" si="335"/>
        <v>27.777777777777779</v>
      </c>
      <c r="P1169" s="41">
        <f t="shared" si="336"/>
        <v>45</v>
      </c>
    </row>
    <row r="1170" spans="2:16" x14ac:dyDescent="0.2">
      <c r="B1170" s="1">
        <v>0.51041666666666663</v>
      </c>
      <c r="C1170" s="41">
        <v>82</v>
      </c>
      <c r="D1170" s="41">
        <v>116</v>
      </c>
      <c r="E1170" s="75">
        <v>0.54</v>
      </c>
      <c r="F1170" s="66">
        <v>1</v>
      </c>
      <c r="G1170" s="66" t="s">
        <v>35</v>
      </c>
      <c r="H1170" s="97">
        <v>29.85</v>
      </c>
      <c r="J1170" s="45">
        <v>107.3</v>
      </c>
      <c r="K1170" s="45">
        <v>122.6</v>
      </c>
      <c r="L1170" s="67">
        <v>114.8</v>
      </c>
      <c r="M1170" s="67">
        <v>120.2</v>
      </c>
      <c r="N1170" s="67">
        <f>AVERAGE(J1170:M1170)</f>
        <v>116.22499999999999</v>
      </c>
      <c r="O1170" s="41">
        <f t="shared" si="335"/>
        <v>27.777777777777779</v>
      </c>
      <c r="P1170" s="41">
        <f t="shared" si="336"/>
        <v>46.666666666666664</v>
      </c>
    </row>
    <row r="1171" spans="2:16" x14ac:dyDescent="0.2">
      <c r="B1171" s="1">
        <v>0.52083333333333337</v>
      </c>
      <c r="C1171" s="41">
        <v>83</v>
      </c>
      <c r="D1171" s="41">
        <v>119</v>
      </c>
      <c r="E1171" s="75">
        <v>0.51</v>
      </c>
      <c r="F1171" s="66">
        <v>1</v>
      </c>
      <c r="G1171" s="66" t="s">
        <v>35</v>
      </c>
      <c r="H1171" s="97">
        <v>29.85</v>
      </c>
      <c r="J1171" s="45">
        <v>110.8</v>
      </c>
      <c r="K1171" s="45">
        <v>126</v>
      </c>
      <c r="L1171" s="67">
        <v>118</v>
      </c>
      <c r="M1171" s="67">
        <v>122.7</v>
      </c>
      <c r="N1171" s="67">
        <f t="shared" ref="N1171:N1185" si="337">AVERAGE(J1171:M1171)</f>
        <v>119.375</v>
      </c>
      <c r="O1171" s="41">
        <f t="shared" si="335"/>
        <v>28.333333333333332</v>
      </c>
      <c r="P1171" s="41">
        <f t="shared" si="336"/>
        <v>48.333333333333329</v>
      </c>
    </row>
    <row r="1172" spans="2:16" x14ac:dyDescent="0.2">
      <c r="B1172" s="1">
        <v>0.53125</v>
      </c>
      <c r="C1172" s="41">
        <v>83</v>
      </c>
      <c r="D1172" s="41">
        <v>117</v>
      </c>
      <c r="E1172" s="75">
        <v>0.51</v>
      </c>
      <c r="F1172" s="66">
        <v>1</v>
      </c>
      <c r="G1172" s="66" t="s">
        <v>180</v>
      </c>
      <c r="H1172" s="97">
        <v>29.85</v>
      </c>
      <c r="J1172" s="101">
        <v>107.8</v>
      </c>
      <c r="K1172" s="45">
        <v>124.2</v>
      </c>
      <c r="L1172" s="45">
        <v>116.2</v>
      </c>
      <c r="M1172" s="45">
        <v>119.1</v>
      </c>
      <c r="N1172" s="67">
        <f t="shared" si="337"/>
        <v>116.82499999999999</v>
      </c>
      <c r="O1172" s="41">
        <f t="shared" si="335"/>
        <v>28.333333333333332</v>
      </c>
      <c r="P1172" s="41">
        <f t="shared" si="336"/>
        <v>47.222222222222221</v>
      </c>
    </row>
    <row r="1173" spans="2:16" x14ac:dyDescent="0.2">
      <c r="B1173" s="1">
        <v>0.54166666666666663</v>
      </c>
      <c r="C1173" s="41">
        <v>83</v>
      </c>
      <c r="D1173" s="41">
        <v>121</v>
      </c>
      <c r="E1173" s="75">
        <v>0.51</v>
      </c>
      <c r="F1173" s="66">
        <v>1</v>
      </c>
      <c r="G1173" s="66" t="s">
        <v>180</v>
      </c>
      <c r="H1173" s="97">
        <v>29.85</v>
      </c>
      <c r="I1173" s="3"/>
      <c r="J1173" s="101">
        <v>111.9</v>
      </c>
      <c r="K1173" s="45">
        <v>120.6</v>
      </c>
      <c r="L1173" s="45">
        <v>128.80000000000001</v>
      </c>
      <c r="M1173" s="45">
        <v>122.5</v>
      </c>
      <c r="N1173" s="67">
        <f t="shared" si="337"/>
        <v>120.95</v>
      </c>
      <c r="O1173" s="41">
        <f t="shared" ref="O1173:O1183" si="338">CONVERT(C1173,"F","C")</f>
        <v>28.333333333333332</v>
      </c>
      <c r="P1173" s="41">
        <f t="shared" ref="P1173:P1183" si="339">CONVERT(D1173,"F","C")</f>
        <v>49.444444444444443</v>
      </c>
    </row>
    <row r="1174" spans="2:16" x14ac:dyDescent="0.2">
      <c r="B1174" s="1">
        <v>0.55208333333333304</v>
      </c>
      <c r="C1174" s="41">
        <v>84</v>
      </c>
      <c r="D1174" s="41">
        <v>119</v>
      </c>
      <c r="E1174" s="75">
        <v>0.48</v>
      </c>
      <c r="F1174" s="66">
        <v>3</v>
      </c>
      <c r="G1174" s="66" t="s">
        <v>202</v>
      </c>
      <c r="H1174" s="97">
        <v>29.84</v>
      </c>
      <c r="I1174" s="3"/>
      <c r="J1174" s="101">
        <v>110.7</v>
      </c>
      <c r="K1174" s="45">
        <v>124.7</v>
      </c>
      <c r="L1174" s="45">
        <v>116.6</v>
      </c>
      <c r="M1174" s="45">
        <v>122.9</v>
      </c>
      <c r="N1174" s="67">
        <f t="shared" si="337"/>
        <v>118.72499999999999</v>
      </c>
      <c r="O1174" s="41">
        <f t="shared" si="338"/>
        <v>28.888888888888889</v>
      </c>
      <c r="P1174" s="41">
        <f t="shared" si="339"/>
        <v>48.333333333333329</v>
      </c>
    </row>
    <row r="1175" spans="2:16" x14ac:dyDescent="0.2">
      <c r="B1175" s="1">
        <v>0.5625</v>
      </c>
      <c r="C1175" s="41">
        <v>84</v>
      </c>
      <c r="D1175" s="41">
        <v>115</v>
      </c>
      <c r="E1175" s="75">
        <v>0.46</v>
      </c>
      <c r="F1175" s="66">
        <v>2</v>
      </c>
      <c r="G1175" s="66" t="s">
        <v>201</v>
      </c>
      <c r="H1175" s="97">
        <v>29.84</v>
      </c>
      <c r="I1175" s="3"/>
      <c r="J1175" s="101">
        <v>107.6</v>
      </c>
      <c r="K1175" s="45">
        <v>122</v>
      </c>
      <c r="L1175" s="45">
        <v>113.2</v>
      </c>
      <c r="M1175" s="45">
        <v>118</v>
      </c>
      <c r="N1175" s="67">
        <f t="shared" si="337"/>
        <v>115.2</v>
      </c>
      <c r="O1175" s="41">
        <f t="shared" si="338"/>
        <v>28.888888888888889</v>
      </c>
      <c r="P1175" s="41">
        <f t="shared" si="339"/>
        <v>46.111111111111107</v>
      </c>
    </row>
    <row r="1176" spans="2:16" x14ac:dyDescent="0.2">
      <c r="B1176" s="1">
        <v>0.57291666666666696</v>
      </c>
      <c r="C1176" s="41">
        <v>85</v>
      </c>
      <c r="D1176" s="41">
        <v>113</v>
      </c>
      <c r="E1176" s="75">
        <v>0.45</v>
      </c>
      <c r="F1176" s="41">
        <v>1</v>
      </c>
      <c r="G1176" s="66" t="s">
        <v>143</v>
      </c>
      <c r="H1176" s="72">
        <v>29.84</v>
      </c>
      <c r="I1176" s="19"/>
      <c r="J1176" s="67">
        <v>105.6</v>
      </c>
      <c r="K1176" s="45">
        <v>118.8</v>
      </c>
      <c r="L1176" s="45">
        <v>109.9</v>
      </c>
      <c r="M1176" s="45">
        <v>118.2</v>
      </c>
      <c r="N1176" s="67">
        <f t="shared" si="337"/>
        <v>113.12499999999999</v>
      </c>
      <c r="O1176" s="41">
        <f t="shared" si="338"/>
        <v>29.444444444444443</v>
      </c>
      <c r="P1176" s="41">
        <f t="shared" si="339"/>
        <v>45</v>
      </c>
    </row>
    <row r="1177" spans="2:16" x14ac:dyDescent="0.2">
      <c r="B1177" s="1">
        <v>0.58333333333333304</v>
      </c>
      <c r="C1177" s="41">
        <v>86</v>
      </c>
      <c r="D1177" s="41">
        <v>120</v>
      </c>
      <c r="E1177" s="75">
        <v>0.43</v>
      </c>
      <c r="F1177" s="66">
        <v>3</v>
      </c>
      <c r="G1177" s="66" t="s">
        <v>143</v>
      </c>
      <c r="H1177" s="72">
        <v>29.83</v>
      </c>
      <c r="J1177" s="67">
        <v>110.5</v>
      </c>
      <c r="K1177" s="45">
        <v>126.3</v>
      </c>
      <c r="L1177" s="45">
        <v>119.7</v>
      </c>
      <c r="M1177" s="45">
        <v>124.2</v>
      </c>
      <c r="N1177" s="67">
        <f t="shared" si="337"/>
        <v>120.175</v>
      </c>
      <c r="O1177" s="41">
        <f t="shared" si="338"/>
        <v>30</v>
      </c>
      <c r="P1177" s="41">
        <f t="shared" si="339"/>
        <v>48.888888888888886</v>
      </c>
    </row>
    <row r="1178" spans="2:16" x14ac:dyDescent="0.2">
      <c r="B1178" s="1">
        <v>0.59375</v>
      </c>
      <c r="C1178" s="41">
        <v>87</v>
      </c>
      <c r="D1178" s="41">
        <v>124</v>
      </c>
      <c r="E1178" s="75">
        <v>0.41</v>
      </c>
      <c r="F1178" s="68">
        <v>2</v>
      </c>
      <c r="G1178" s="66" t="s">
        <v>201</v>
      </c>
      <c r="H1178" s="72">
        <v>29.83</v>
      </c>
      <c r="I1178" s="19"/>
      <c r="J1178" s="67">
        <v>114.4</v>
      </c>
      <c r="K1178" s="45">
        <v>129.6</v>
      </c>
      <c r="L1178" s="45">
        <v>122.5</v>
      </c>
      <c r="M1178" s="45">
        <v>127.8</v>
      </c>
      <c r="N1178" s="67">
        <f t="shared" si="337"/>
        <v>123.575</v>
      </c>
      <c r="O1178" s="41">
        <f t="shared" si="338"/>
        <v>30.555555555555554</v>
      </c>
      <c r="P1178" s="41">
        <f t="shared" si="339"/>
        <v>51.111111111111107</v>
      </c>
    </row>
    <row r="1179" spans="2:16" x14ac:dyDescent="0.2">
      <c r="B1179" s="1">
        <v>0.60416666666666596</v>
      </c>
      <c r="C1179" s="41">
        <v>87</v>
      </c>
      <c r="D1179" s="41">
        <v>122</v>
      </c>
      <c r="E1179" s="75">
        <v>0.41</v>
      </c>
      <c r="F1179" s="68">
        <v>4</v>
      </c>
      <c r="G1179" s="66" t="s">
        <v>130</v>
      </c>
      <c r="H1179" s="72">
        <v>29.82</v>
      </c>
      <c r="I1179" s="19"/>
      <c r="J1179" s="67">
        <v>113.2</v>
      </c>
      <c r="K1179" s="67">
        <v>126.5</v>
      </c>
      <c r="L1179" s="45">
        <v>119.9</v>
      </c>
      <c r="M1179" s="45">
        <v>126.9</v>
      </c>
      <c r="N1179" s="67">
        <f t="shared" si="337"/>
        <v>121.625</v>
      </c>
      <c r="O1179" s="41">
        <f t="shared" si="338"/>
        <v>30.555555555555554</v>
      </c>
      <c r="P1179" s="41">
        <f t="shared" si="339"/>
        <v>50</v>
      </c>
    </row>
    <row r="1180" spans="2:16" x14ac:dyDescent="0.2">
      <c r="B1180" s="1">
        <v>0.61458333333333304</v>
      </c>
      <c r="C1180" s="41">
        <v>88</v>
      </c>
      <c r="D1180" s="41">
        <v>123</v>
      </c>
      <c r="E1180" s="75">
        <v>0.4</v>
      </c>
      <c r="F1180" s="68">
        <v>4</v>
      </c>
      <c r="G1180" s="66" t="s">
        <v>71</v>
      </c>
      <c r="H1180" s="72">
        <v>29.82</v>
      </c>
      <c r="I1180" s="3"/>
      <c r="J1180" s="67">
        <v>112.8</v>
      </c>
      <c r="K1180" s="45">
        <v>128.5</v>
      </c>
      <c r="L1180" s="45">
        <v>121.8</v>
      </c>
      <c r="M1180" s="45">
        <v>128.1</v>
      </c>
      <c r="N1180" s="67">
        <f t="shared" si="337"/>
        <v>122.80000000000001</v>
      </c>
      <c r="O1180" s="41">
        <f t="shared" si="338"/>
        <v>31.111111111111111</v>
      </c>
      <c r="P1180" s="41">
        <f t="shared" si="339"/>
        <v>50.555555555555557</v>
      </c>
    </row>
    <row r="1181" spans="2:16" x14ac:dyDescent="0.2">
      <c r="B1181" s="1">
        <v>0.625</v>
      </c>
      <c r="C1181" s="41">
        <v>87</v>
      </c>
      <c r="D1181" s="41">
        <v>118</v>
      </c>
      <c r="E1181" s="75">
        <v>0.41</v>
      </c>
      <c r="F1181" s="68">
        <v>3</v>
      </c>
      <c r="G1181" s="66" t="s">
        <v>130</v>
      </c>
      <c r="H1181" s="72">
        <v>29.81</v>
      </c>
      <c r="J1181" s="67">
        <v>110.3</v>
      </c>
      <c r="K1181" s="45">
        <v>122.7</v>
      </c>
      <c r="L1181" s="45">
        <v>116.2</v>
      </c>
      <c r="M1181" s="45">
        <v>123.3</v>
      </c>
      <c r="N1181" s="67">
        <f t="shared" si="337"/>
        <v>118.125</v>
      </c>
      <c r="O1181" s="41">
        <f t="shared" si="338"/>
        <v>30.555555555555554</v>
      </c>
      <c r="P1181" s="41">
        <f t="shared" si="339"/>
        <v>47.777777777777779</v>
      </c>
    </row>
    <row r="1182" spans="2:16" x14ac:dyDescent="0.2">
      <c r="B1182" s="1">
        <v>0.63541666666666596</v>
      </c>
      <c r="C1182" s="3">
        <v>86</v>
      </c>
      <c r="D1182" s="41">
        <v>114</v>
      </c>
      <c r="E1182" s="75">
        <v>0.43</v>
      </c>
      <c r="F1182" s="68">
        <v>2</v>
      </c>
      <c r="G1182" s="66" t="s">
        <v>71</v>
      </c>
      <c r="H1182" s="72">
        <v>29.81</v>
      </c>
      <c r="I1182" s="45"/>
      <c r="J1182" s="45">
        <v>106.9</v>
      </c>
      <c r="K1182" s="45">
        <v>118.4</v>
      </c>
      <c r="L1182" s="45">
        <v>112.3</v>
      </c>
      <c r="M1182" s="45">
        <v>119.1</v>
      </c>
      <c r="N1182" s="67">
        <f t="shared" si="337"/>
        <v>114.17500000000001</v>
      </c>
      <c r="O1182" s="41">
        <f t="shared" si="338"/>
        <v>30</v>
      </c>
      <c r="P1182" s="41">
        <f t="shared" si="339"/>
        <v>45.555555555555557</v>
      </c>
    </row>
    <row r="1183" spans="2:16" x14ac:dyDescent="0.2">
      <c r="B1183" s="1">
        <v>0.64583333333333304</v>
      </c>
      <c r="C1183" s="41">
        <v>86</v>
      </c>
      <c r="D1183" s="41">
        <v>111</v>
      </c>
      <c r="E1183" s="75">
        <v>0.42</v>
      </c>
      <c r="F1183" s="68">
        <v>3</v>
      </c>
      <c r="G1183" s="66" t="s">
        <v>201</v>
      </c>
      <c r="H1183" s="72">
        <v>29.81</v>
      </c>
      <c r="J1183" s="45">
        <v>103.8</v>
      </c>
      <c r="K1183" s="45">
        <v>114.8</v>
      </c>
      <c r="L1183" s="45">
        <v>109</v>
      </c>
      <c r="M1183" s="45">
        <v>116.1</v>
      </c>
      <c r="N1183" s="67">
        <f t="shared" si="337"/>
        <v>110.92500000000001</v>
      </c>
      <c r="O1183" s="41">
        <f t="shared" si="338"/>
        <v>30</v>
      </c>
      <c r="P1183" s="41">
        <f t="shared" si="339"/>
        <v>43.888888888888886</v>
      </c>
    </row>
    <row r="1184" spans="2:16" x14ac:dyDescent="0.2">
      <c r="B1184" s="1">
        <v>0.65625</v>
      </c>
      <c r="C1184" s="3">
        <v>85</v>
      </c>
      <c r="D1184" s="41">
        <v>110</v>
      </c>
      <c r="E1184" s="75">
        <v>0.41</v>
      </c>
      <c r="F1184" s="68">
        <v>3</v>
      </c>
      <c r="G1184" s="66" t="s">
        <v>34</v>
      </c>
      <c r="H1184" s="72">
        <v>29.81</v>
      </c>
      <c r="I1184" s="45"/>
      <c r="J1184" s="45">
        <v>102.7</v>
      </c>
      <c r="K1184" s="45">
        <v>113.2</v>
      </c>
      <c r="L1184" s="45">
        <v>107.8</v>
      </c>
      <c r="M1184" s="45">
        <v>115</v>
      </c>
      <c r="N1184" s="67">
        <f t="shared" si="337"/>
        <v>109.675</v>
      </c>
      <c r="O1184" s="41">
        <f t="shared" ref="O1184:O1185" si="340">CONVERT(C1184,"F","C")</f>
        <v>29.444444444444443</v>
      </c>
      <c r="P1184" s="41">
        <f t="shared" ref="P1184:P1185" si="341">CONVERT(D1184,"F","C")</f>
        <v>43.333333333333336</v>
      </c>
    </row>
    <row r="1185" spans="1:16" x14ac:dyDescent="0.2">
      <c r="B1185" s="1">
        <v>0.66666666666666696</v>
      </c>
      <c r="C1185" s="41">
        <v>86</v>
      </c>
      <c r="D1185" s="41">
        <v>111</v>
      </c>
      <c r="E1185" s="75">
        <v>0.41</v>
      </c>
      <c r="F1185" s="68">
        <v>5</v>
      </c>
      <c r="G1185" s="66" t="s">
        <v>201</v>
      </c>
      <c r="H1185" s="72">
        <v>29.81</v>
      </c>
      <c r="J1185" s="45">
        <v>104.9</v>
      </c>
      <c r="K1185" s="45">
        <v>116.2</v>
      </c>
      <c r="L1185" s="45">
        <v>105.4</v>
      </c>
      <c r="M1185" s="45">
        <v>117.5</v>
      </c>
      <c r="N1185" s="67">
        <f t="shared" si="337"/>
        <v>111</v>
      </c>
      <c r="O1185" s="41">
        <f t="shared" si="340"/>
        <v>30</v>
      </c>
      <c r="P1185" s="41">
        <f t="shared" si="341"/>
        <v>43.888888888888886</v>
      </c>
    </row>
    <row r="1186" spans="1:16" x14ac:dyDescent="0.2">
      <c r="N1186" s="67"/>
      <c r="O1186" s="41"/>
      <c r="P1186" s="41"/>
    </row>
    <row r="1187" spans="1:16" x14ac:dyDescent="0.2">
      <c r="A1187" s="113" t="s">
        <v>93</v>
      </c>
      <c r="N1187" s="67"/>
      <c r="O1187" s="41"/>
      <c r="P1187" s="41"/>
    </row>
    <row r="1188" spans="1:16" x14ac:dyDescent="0.2">
      <c r="A1188" s="21">
        <v>46262</v>
      </c>
      <c r="B1188" s="6" t="s">
        <v>2</v>
      </c>
      <c r="C1188" s="6" t="s">
        <v>0</v>
      </c>
      <c r="D1188" s="87" t="s">
        <v>1</v>
      </c>
      <c r="E1188" s="100" t="s">
        <v>156</v>
      </c>
      <c r="F1188" s="6" t="s">
        <v>32</v>
      </c>
      <c r="G1188" s="6" t="s">
        <v>217</v>
      </c>
      <c r="H1188" s="33" t="s">
        <v>157</v>
      </c>
      <c r="I1188" s="44"/>
      <c r="J1188" s="142" t="s">
        <v>324</v>
      </c>
      <c r="K1188" s="142" t="s">
        <v>428</v>
      </c>
      <c r="L1188" s="142" t="s">
        <v>326</v>
      </c>
      <c r="M1188" s="142" t="s">
        <v>327</v>
      </c>
      <c r="N1188" s="33" t="s">
        <v>368</v>
      </c>
      <c r="O1188" s="142" t="s">
        <v>561</v>
      </c>
      <c r="P1188" s="142" t="s">
        <v>562</v>
      </c>
    </row>
    <row r="1189" spans="1:16" x14ac:dyDescent="0.2">
      <c r="B1189" s="1">
        <v>0.69791666666666596</v>
      </c>
      <c r="C1189" s="41">
        <v>85</v>
      </c>
      <c r="D1189" s="41">
        <v>109</v>
      </c>
      <c r="E1189" s="75">
        <v>0.38</v>
      </c>
      <c r="F1189" s="66">
        <v>1</v>
      </c>
      <c r="G1189" s="66" t="s">
        <v>143</v>
      </c>
      <c r="H1189" s="97">
        <v>29.3</v>
      </c>
      <c r="J1189" s="45">
        <v>105.6</v>
      </c>
      <c r="K1189" s="45">
        <v>111.7</v>
      </c>
      <c r="L1189" s="67">
        <v>109.2</v>
      </c>
      <c r="M1189" s="67">
        <v>108.3</v>
      </c>
      <c r="N1189" s="67">
        <f t="shared" ref="N1189:N1194" si="342">AVERAGE(J1189:M1189)</f>
        <v>108.7</v>
      </c>
      <c r="O1189" s="41">
        <f t="shared" ref="O1189:O1193" si="343">CONVERT(C1189,"F","C")</f>
        <v>29.444444444444443</v>
      </c>
      <c r="P1189" s="41">
        <f t="shared" ref="P1189:P1193" si="344">CONVERT(D1189,"F","C")</f>
        <v>42.777777777777779</v>
      </c>
    </row>
    <row r="1190" spans="1:16" x14ac:dyDescent="0.2">
      <c r="B1190" s="1">
        <v>0.70833333333333304</v>
      </c>
      <c r="C1190" s="41">
        <v>85</v>
      </c>
      <c r="D1190" s="41">
        <v>107</v>
      </c>
      <c r="E1190" s="75">
        <v>0.4</v>
      </c>
      <c r="F1190" s="66">
        <v>6</v>
      </c>
      <c r="G1190" s="66" t="s">
        <v>130</v>
      </c>
      <c r="H1190" s="97">
        <v>29.29</v>
      </c>
      <c r="I1190" s="3"/>
      <c r="J1190" s="45">
        <v>104.4</v>
      </c>
      <c r="K1190" s="45">
        <v>110.5</v>
      </c>
      <c r="L1190" s="67">
        <v>108.1</v>
      </c>
      <c r="M1190" s="67">
        <v>106.2</v>
      </c>
      <c r="N1190" s="67">
        <f t="shared" si="342"/>
        <v>107.3</v>
      </c>
      <c r="O1190" s="41">
        <f t="shared" si="343"/>
        <v>29.444444444444443</v>
      </c>
      <c r="P1190" s="41">
        <f t="shared" si="344"/>
        <v>41.666666666666664</v>
      </c>
    </row>
    <row r="1191" spans="1:16" x14ac:dyDescent="0.2">
      <c r="B1191" s="1">
        <v>0.718749999999999</v>
      </c>
      <c r="C1191" s="41">
        <v>84</v>
      </c>
      <c r="D1191" s="41">
        <v>106</v>
      </c>
      <c r="E1191" s="75">
        <v>0.42</v>
      </c>
      <c r="F1191" s="66">
        <v>2</v>
      </c>
      <c r="G1191" s="66" t="s">
        <v>130</v>
      </c>
      <c r="H1191" s="97">
        <v>29.29</v>
      </c>
      <c r="I1191" s="3"/>
      <c r="J1191" s="45">
        <v>102.9</v>
      </c>
      <c r="K1191" s="45">
        <v>108.7</v>
      </c>
      <c r="L1191" s="67">
        <v>106</v>
      </c>
      <c r="M1191" s="67">
        <v>104.5</v>
      </c>
      <c r="N1191" s="67">
        <f t="shared" si="342"/>
        <v>105.52500000000001</v>
      </c>
      <c r="O1191" s="41">
        <f t="shared" si="343"/>
        <v>28.888888888888889</v>
      </c>
      <c r="P1191" s="41">
        <f t="shared" si="344"/>
        <v>41.111111111111107</v>
      </c>
    </row>
    <row r="1192" spans="1:16" x14ac:dyDescent="0.2">
      <c r="B1192" s="1">
        <v>0.72916666666666596</v>
      </c>
      <c r="C1192" s="41">
        <v>84</v>
      </c>
      <c r="D1192" s="41">
        <v>104</v>
      </c>
      <c r="E1192" s="75">
        <v>0.42</v>
      </c>
      <c r="F1192" s="66">
        <v>1</v>
      </c>
      <c r="G1192" s="66" t="s">
        <v>180</v>
      </c>
      <c r="H1192" s="97">
        <v>29.29</v>
      </c>
      <c r="I1192" s="3"/>
      <c r="J1192" s="45">
        <v>99.5</v>
      </c>
      <c r="K1192" s="45">
        <v>107.2</v>
      </c>
      <c r="L1192" s="67">
        <v>104.5</v>
      </c>
      <c r="M1192" s="67">
        <v>103.1</v>
      </c>
      <c r="N1192" s="67">
        <f t="shared" si="342"/>
        <v>103.57499999999999</v>
      </c>
      <c r="O1192" s="41">
        <f t="shared" si="343"/>
        <v>28.888888888888889</v>
      </c>
      <c r="P1192" s="41">
        <f t="shared" si="344"/>
        <v>40</v>
      </c>
    </row>
    <row r="1193" spans="1:16" x14ac:dyDescent="0.2">
      <c r="B1193" s="1">
        <v>0.73958333333333304</v>
      </c>
      <c r="C1193" s="41">
        <v>84</v>
      </c>
      <c r="D1193" s="41">
        <v>101</v>
      </c>
      <c r="E1193" s="75">
        <v>0.42</v>
      </c>
      <c r="F1193" s="66">
        <v>3</v>
      </c>
      <c r="G1193" s="66" t="s">
        <v>143</v>
      </c>
      <c r="H1193" t="s">
        <v>663</v>
      </c>
      <c r="J1193" s="45">
        <v>96.8</v>
      </c>
      <c r="K1193" s="45">
        <v>104.4</v>
      </c>
      <c r="L1193" s="67">
        <v>101.7</v>
      </c>
      <c r="M1193" s="67">
        <v>100.4</v>
      </c>
      <c r="N1193" s="67">
        <f t="shared" si="342"/>
        <v>100.82499999999999</v>
      </c>
      <c r="O1193" s="41">
        <f t="shared" si="343"/>
        <v>28.888888888888889</v>
      </c>
      <c r="P1193" s="41">
        <f t="shared" si="344"/>
        <v>38.333333333333336</v>
      </c>
    </row>
    <row r="1194" spans="1:16" x14ac:dyDescent="0.2">
      <c r="B1194" s="1">
        <v>0.749999999999999</v>
      </c>
      <c r="C1194" s="41">
        <v>84</v>
      </c>
      <c r="D1194" s="41">
        <v>99</v>
      </c>
      <c r="E1194" s="75">
        <v>0.41</v>
      </c>
      <c r="F1194" s="66">
        <v>3</v>
      </c>
      <c r="G1194" s="66" t="s">
        <v>201</v>
      </c>
      <c r="H1194" s="97">
        <v>29.3</v>
      </c>
      <c r="J1194" s="45">
        <v>94.3</v>
      </c>
      <c r="K1194" s="45">
        <v>102</v>
      </c>
      <c r="L1194" s="67">
        <v>99.7</v>
      </c>
      <c r="M1194" s="67">
        <v>97.9</v>
      </c>
      <c r="N1194" s="67">
        <f t="shared" si="342"/>
        <v>98.474999999999994</v>
      </c>
      <c r="O1194" s="41">
        <f t="shared" ref="O1194:O1202" si="345">CONVERT(C1194,"F","C")</f>
        <v>28.888888888888889</v>
      </c>
      <c r="P1194" s="41">
        <f t="shared" ref="P1194:P1202" si="346">CONVERT(D1194,"F","C")</f>
        <v>37.222222222222221</v>
      </c>
    </row>
    <row r="1195" spans="1:16" x14ac:dyDescent="0.2">
      <c r="B1195" s="1">
        <v>0.76041666666666596</v>
      </c>
      <c r="C1195" s="41">
        <v>83</v>
      </c>
      <c r="D1195" s="41">
        <v>96</v>
      </c>
      <c r="E1195" s="75">
        <v>0.45</v>
      </c>
      <c r="F1195" s="66">
        <v>1</v>
      </c>
      <c r="G1195" s="66" t="s">
        <v>130</v>
      </c>
      <c r="H1195" s="97">
        <v>29.3</v>
      </c>
      <c r="J1195" s="45">
        <v>92.7</v>
      </c>
      <c r="K1195" s="45">
        <v>99.3</v>
      </c>
      <c r="L1195" s="67">
        <v>96.8</v>
      </c>
      <c r="M1195" s="67">
        <v>95.2</v>
      </c>
      <c r="N1195" s="67">
        <f>AVERAGE(J1195:M1195)</f>
        <v>96</v>
      </c>
      <c r="O1195" s="41">
        <f t="shared" si="345"/>
        <v>28.333333333333332</v>
      </c>
      <c r="P1195" s="41">
        <f t="shared" si="346"/>
        <v>35.555555555555557</v>
      </c>
    </row>
    <row r="1196" spans="1:16" x14ac:dyDescent="0.2">
      <c r="B1196" s="1">
        <v>0.77083333333333204</v>
      </c>
      <c r="C1196" s="41">
        <v>82</v>
      </c>
      <c r="D1196" s="41">
        <v>95</v>
      </c>
      <c r="E1196" s="75">
        <v>0.46</v>
      </c>
      <c r="F1196" s="66">
        <v>3</v>
      </c>
      <c r="G1196" s="66" t="s">
        <v>37</v>
      </c>
      <c r="H1196" s="97">
        <v>29.3</v>
      </c>
      <c r="J1196" s="45">
        <v>91.8</v>
      </c>
      <c r="K1196" s="45">
        <v>97.9</v>
      </c>
      <c r="L1196" s="67">
        <v>96.1</v>
      </c>
      <c r="M1196" s="67">
        <v>93.9</v>
      </c>
      <c r="N1196" s="67">
        <f t="shared" ref="N1196" si="347">AVERAGE(J1196:M1196)</f>
        <v>94.924999999999983</v>
      </c>
      <c r="O1196" s="41">
        <f t="shared" si="345"/>
        <v>27.777777777777779</v>
      </c>
      <c r="P1196" s="41">
        <f t="shared" si="346"/>
        <v>35</v>
      </c>
    </row>
    <row r="1197" spans="1:16" x14ac:dyDescent="0.2">
      <c r="N1197" s="67"/>
      <c r="O1197" s="41"/>
      <c r="P1197" s="41"/>
    </row>
    <row r="1198" spans="1:16" x14ac:dyDescent="0.2">
      <c r="A1198" s="21">
        <v>46263</v>
      </c>
      <c r="B1198" s="6" t="s">
        <v>2</v>
      </c>
      <c r="C1198" s="6" t="s">
        <v>0</v>
      </c>
      <c r="D1198" s="87" t="s">
        <v>1</v>
      </c>
      <c r="E1198" s="100" t="s">
        <v>156</v>
      </c>
      <c r="F1198" s="6" t="s">
        <v>32</v>
      </c>
      <c r="G1198" s="6" t="s">
        <v>217</v>
      </c>
      <c r="H1198" s="33" t="s">
        <v>157</v>
      </c>
      <c r="I1198" s="44"/>
      <c r="J1198" s="142" t="s">
        <v>324</v>
      </c>
      <c r="K1198" s="142" t="s">
        <v>428</v>
      </c>
      <c r="L1198" s="142" t="s">
        <v>326</v>
      </c>
      <c r="M1198" s="142" t="s">
        <v>327</v>
      </c>
      <c r="N1198" s="33" t="s">
        <v>368</v>
      </c>
      <c r="O1198" s="142" t="s">
        <v>561</v>
      </c>
      <c r="P1198" s="142" t="s">
        <v>562</v>
      </c>
    </row>
    <row r="1199" spans="1:16" x14ac:dyDescent="0.2">
      <c r="B1199" s="2">
        <v>0.32291666666666669</v>
      </c>
      <c r="C1199" s="41">
        <v>70</v>
      </c>
      <c r="D1199" s="41">
        <v>74.599999999999994</v>
      </c>
      <c r="E1199" s="75">
        <v>0.72</v>
      </c>
      <c r="F1199" s="66">
        <v>1</v>
      </c>
      <c r="G1199" s="66" t="s">
        <v>130</v>
      </c>
      <c r="H1199" s="97">
        <v>29.34</v>
      </c>
      <c r="J1199" s="45">
        <v>74.8</v>
      </c>
      <c r="K1199" s="45">
        <v>74.3</v>
      </c>
      <c r="L1199" s="67">
        <v>74.12</v>
      </c>
      <c r="M1199" s="67">
        <v>75.2</v>
      </c>
      <c r="N1199" s="67">
        <f t="shared" ref="N1199:N1202" si="348">AVERAGE(J1199:M1199)</f>
        <v>74.605000000000004</v>
      </c>
      <c r="O1199" s="41">
        <f t="shared" si="345"/>
        <v>21.111111111111111</v>
      </c>
      <c r="P1199" s="41">
        <f t="shared" si="346"/>
        <v>23.666666666666664</v>
      </c>
    </row>
    <row r="1200" spans="1:16" x14ac:dyDescent="0.2">
      <c r="B1200" s="2">
        <v>0.33333333333333331</v>
      </c>
      <c r="C1200" s="41">
        <v>71</v>
      </c>
      <c r="D1200" s="41">
        <v>76</v>
      </c>
      <c r="E1200" s="75">
        <v>0.71</v>
      </c>
      <c r="F1200" s="66">
        <v>1</v>
      </c>
      <c r="G1200" s="66" t="s">
        <v>130</v>
      </c>
      <c r="H1200" s="97">
        <v>29.34</v>
      </c>
      <c r="I1200" s="3"/>
      <c r="J1200" s="45">
        <v>75.7</v>
      </c>
      <c r="K1200" s="45">
        <v>75.2</v>
      </c>
      <c r="L1200" s="67">
        <v>74.8</v>
      </c>
      <c r="M1200" s="67">
        <v>76.099999999999994</v>
      </c>
      <c r="N1200" s="67">
        <f t="shared" si="348"/>
        <v>75.449999999999989</v>
      </c>
      <c r="O1200" s="41">
        <f t="shared" si="345"/>
        <v>21.666666666666668</v>
      </c>
      <c r="P1200" s="41">
        <f t="shared" si="346"/>
        <v>24.444444444444443</v>
      </c>
    </row>
    <row r="1201" spans="2:16" x14ac:dyDescent="0.2">
      <c r="B1201" s="2">
        <v>0.34375</v>
      </c>
      <c r="C1201" s="41">
        <v>72</v>
      </c>
      <c r="D1201" s="41">
        <v>77</v>
      </c>
      <c r="E1201" s="75">
        <v>0.69</v>
      </c>
      <c r="F1201" s="66">
        <v>0</v>
      </c>
      <c r="G1201" s="66" t="s">
        <v>203</v>
      </c>
      <c r="H1201" s="97">
        <v>29.34</v>
      </c>
      <c r="I1201" s="3"/>
      <c r="J1201" s="45">
        <v>76.8</v>
      </c>
      <c r="K1201" s="45">
        <v>76.599999999999994</v>
      </c>
      <c r="L1201" s="67">
        <v>75.900000000000006</v>
      </c>
      <c r="M1201" s="67">
        <v>77.5</v>
      </c>
      <c r="N1201" s="67">
        <f t="shared" si="348"/>
        <v>76.699999999999989</v>
      </c>
      <c r="O1201" s="41">
        <f t="shared" si="345"/>
        <v>22.222222222222221</v>
      </c>
      <c r="P1201" s="41">
        <f t="shared" si="346"/>
        <v>25</v>
      </c>
    </row>
    <row r="1202" spans="2:16" x14ac:dyDescent="0.2">
      <c r="B1202" s="2">
        <v>0.35416666666666669</v>
      </c>
      <c r="C1202" s="41">
        <v>72</v>
      </c>
      <c r="D1202" s="41">
        <v>77</v>
      </c>
      <c r="E1202" s="75">
        <v>0.68</v>
      </c>
      <c r="F1202" s="66">
        <v>1</v>
      </c>
      <c r="G1202" s="66" t="s">
        <v>201</v>
      </c>
      <c r="H1202" s="97">
        <v>29.34</v>
      </c>
      <c r="I1202" s="3"/>
      <c r="J1202" s="45">
        <v>77.400000000000006</v>
      </c>
      <c r="K1202" s="45">
        <v>77.400000000000006</v>
      </c>
      <c r="L1202" s="67">
        <v>76.599999999999994</v>
      </c>
      <c r="M1202" s="67">
        <v>78.099999999999994</v>
      </c>
      <c r="N1202" s="67">
        <f t="shared" si="348"/>
        <v>77.375</v>
      </c>
      <c r="O1202" s="41">
        <f t="shared" si="345"/>
        <v>22.222222222222221</v>
      </c>
      <c r="P1202" s="41">
        <f t="shared" si="346"/>
        <v>25</v>
      </c>
    </row>
    <row r="1203" spans="2:16" x14ac:dyDescent="0.2">
      <c r="B1203" s="2">
        <v>0.36458333333333331</v>
      </c>
      <c r="C1203" s="41">
        <v>72</v>
      </c>
      <c r="D1203" s="41">
        <v>78</v>
      </c>
      <c r="E1203" s="75">
        <v>0.67</v>
      </c>
      <c r="F1203" s="66">
        <v>1</v>
      </c>
      <c r="G1203" s="66" t="s">
        <v>201</v>
      </c>
      <c r="H1203" s="97">
        <v>29.34</v>
      </c>
      <c r="J1203" s="45">
        <v>77.7</v>
      </c>
      <c r="K1203" s="45">
        <v>77.900000000000006</v>
      </c>
      <c r="L1203" s="67">
        <v>77.2</v>
      </c>
      <c r="M1203" s="67">
        <v>78.599999999999994</v>
      </c>
      <c r="N1203" s="67">
        <f t="shared" ref="N1203:N1238" si="349">AVERAGE(J1203:M1203)</f>
        <v>77.849999999999994</v>
      </c>
      <c r="O1203" s="41">
        <f t="shared" ref="O1203:O1238" si="350">CONVERT(C1203,"F","C")</f>
        <v>22.222222222222221</v>
      </c>
      <c r="P1203" s="41">
        <f t="shared" ref="P1203:P1238" si="351">CONVERT(D1203,"F","C")</f>
        <v>25.555555555555554</v>
      </c>
    </row>
    <row r="1204" spans="2:16" x14ac:dyDescent="0.2">
      <c r="B1204" s="2">
        <v>0.36805555555555558</v>
      </c>
      <c r="C1204" s="41">
        <v>73</v>
      </c>
      <c r="D1204" s="41">
        <v>78</v>
      </c>
      <c r="E1204" s="75">
        <v>0.67</v>
      </c>
      <c r="F1204" s="66">
        <v>1</v>
      </c>
      <c r="G1204" s="66" t="s">
        <v>130</v>
      </c>
      <c r="H1204" s="97">
        <v>29.34</v>
      </c>
      <c r="J1204" s="45">
        <v>78.099999999999994</v>
      </c>
      <c r="K1204" s="45">
        <v>78.099999999999994</v>
      </c>
      <c r="L1204" s="67">
        <v>77.5</v>
      </c>
      <c r="M1204" s="67">
        <v>78.8</v>
      </c>
      <c r="N1204" s="67">
        <f t="shared" si="349"/>
        <v>78.125</v>
      </c>
      <c r="O1204" s="41">
        <f t="shared" si="350"/>
        <v>22.777777777777779</v>
      </c>
      <c r="P1204" s="41">
        <f t="shared" si="351"/>
        <v>25.555555555555554</v>
      </c>
    </row>
    <row r="1205" spans="2:16" x14ac:dyDescent="0.2">
      <c r="B1205" s="2">
        <v>0.40625</v>
      </c>
      <c r="C1205" s="41">
        <v>72</v>
      </c>
      <c r="D1205" s="41">
        <v>78</v>
      </c>
      <c r="E1205" s="75">
        <v>0.69</v>
      </c>
      <c r="F1205" s="66">
        <v>3</v>
      </c>
      <c r="G1205" s="66" t="s">
        <v>130</v>
      </c>
      <c r="H1205" s="97">
        <v>29.34</v>
      </c>
      <c r="J1205" s="45">
        <v>77.5</v>
      </c>
      <c r="K1205" s="45">
        <v>77.7</v>
      </c>
      <c r="L1205" s="67">
        <v>77.2</v>
      </c>
      <c r="M1205" s="67">
        <v>78.099999999999994</v>
      </c>
      <c r="N1205" s="67">
        <f t="shared" si="349"/>
        <v>77.625</v>
      </c>
      <c r="O1205" s="41">
        <f t="shared" si="350"/>
        <v>22.222222222222221</v>
      </c>
      <c r="P1205" s="41">
        <f t="shared" si="351"/>
        <v>25.555555555555554</v>
      </c>
    </row>
    <row r="1206" spans="2:16" x14ac:dyDescent="0.2">
      <c r="B1206" s="2">
        <v>0.4166666666666668</v>
      </c>
      <c r="C1206" s="41">
        <v>72</v>
      </c>
      <c r="D1206" s="41">
        <v>79</v>
      </c>
      <c r="E1206" s="75">
        <v>0.69</v>
      </c>
      <c r="F1206" s="66">
        <v>3</v>
      </c>
      <c r="G1206" s="66" t="s">
        <v>130</v>
      </c>
      <c r="H1206" s="97">
        <v>29.34</v>
      </c>
      <c r="J1206" s="45">
        <v>78.8</v>
      </c>
      <c r="K1206" s="45">
        <v>79</v>
      </c>
      <c r="L1206" s="67">
        <v>78.400000000000006</v>
      </c>
      <c r="M1206" s="67">
        <v>79.3</v>
      </c>
      <c r="N1206" s="67">
        <f t="shared" si="349"/>
        <v>78.875</v>
      </c>
      <c r="O1206" s="41">
        <f t="shared" si="350"/>
        <v>22.222222222222221</v>
      </c>
      <c r="P1206" s="41">
        <f t="shared" si="351"/>
        <v>26.111111111111111</v>
      </c>
    </row>
    <row r="1207" spans="2:16" x14ac:dyDescent="0.2">
      <c r="B1207" s="2">
        <v>0.42708333333333354</v>
      </c>
      <c r="C1207" s="41">
        <v>72</v>
      </c>
      <c r="D1207" s="41">
        <v>80</v>
      </c>
      <c r="E1207" s="75">
        <v>0.68</v>
      </c>
      <c r="F1207" s="66">
        <v>3</v>
      </c>
      <c r="G1207" s="66" t="s">
        <v>201</v>
      </c>
      <c r="H1207" s="97">
        <v>29.34</v>
      </c>
      <c r="J1207" s="45">
        <v>78.900000000000006</v>
      </c>
      <c r="K1207" s="45">
        <v>80.2</v>
      </c>
      <c r="L1207" s="67">
        <v>79.8</v>
      </c>
      <c r="M1207" s="67">
        <v>79.900000000000006</v>
      </c>
      <c r="N1207" s="67">
        <f t="shared" si="349"/>
        <v>79.700000000000017</v>
      </c>
      <c r="O1207" s="41">
        <f t="shared" si="350"/>
        <v>22.222222222222221</v>
      </c>
      <c r="P1207" s="41">
        <f t="shared" si="351"/>
        <v>26.666666666666664</v>
      </c>
    </row>
    <row r="1208" spans="2:16" x14ac:dyDescent="0.2">
      <c r="B1208" s="2">
        <v>0.4375</v>
      </c>
      <c r="C1208" s="41">
        <v>73</v>
      </c>
      <c r="D1208" s="41">
        <v>81</v>
      </c>
      <c r="E1208" s="75">
        <v>0.68</v>
      </c>
      <c r="F1208" s="66">
        <v>1</v>
      </c>
      <c r="G1208" s="66" t="s">
        <v>130</v>
      </c>
      <c r="H1208" s="97">
        <v>29.34</v>
      </c>
      <c r="I1208" s="3"/>
      <c r="J1208" s="101">
        <v>80.599999999999994</v>
      </c>
      <c r="K1208" s="45">
        <v>81.099999999999994</v>
      </c>
      <c r="L1208" s="45">
        <v>80.400000000000006</v>
      </c>
      <c r="M1208" s="45">
        <v>81.3</v>
      </c>
      <c r="N1208" s="67">
        <f t="shared" si="349"/>
        <v>80.849999999999994</v>
      </c>
      <c r="O1208" s="41">
        <f t="shared" si="350"/>
        <v>22.777777777777779</v>
      </c>
      <c r="P1208" s="41">
        <f t="shared" si="351"/>
        <v>27.222222222222221</v>
      </c>
    </row>
    <row r="1209" spans="2:16" x14ac:dyDescent="0.2">
      <c r="B1209" s="2">
        <v>0.44791666666666691</v>
      </c>
      <c r="C1209" s="41">
        <v>74</v>
      </c>
      <c r="D1209" s="41">
        <v>82</v>
      </c>
      <c r="E1209" s="75">
        <v>0.67</v>
      </c>
      <c r="F1209" s="66">
        <v>3</v>
      </c>
      <c r="G1209" s="66" t="s">
        <v>201</v>
      </c>
      <c r="H1209" s="97">
        <v>29.34</v>
      </c>
      <c r="I1209" s="3"/>
      <c r="J1209" s="101">
        <v>81.900000000000006</v>
      </c>
      <c r="K1209" s="45">
        <v>82.2</v>
      </c>
      <c r="L1209" s="45">
        <v>81.3</v>
      </c>
      <c r="M1209" s="45">
        <v>82.2</v>
      </c>
      <c r="N1209" s="67">
        <f t="shared" si="349"/>
        <v>81.900000000000006</v>
      </c>
      <c r="O1209" s="41">
        <f t="shared" si="350"/>
        <v>23.333333333333332</v>
      </c>
      <c r="P1209" s="41">
        <f t="shared" si="351"/>
        <v>27.777777777777779</v>
      </c>
    </row>
    <row r="1210" spans="2:16" x14ac:dyDescent="0.2">
      <c r="B1210" s="2">
        <v>0.45833333333333359</v>
      </c>
      <c r="C1210" s="41">
        <v>75</v>
      </c>
      <c r="D1210" s="41">
        <v>84</v>
      </c>
      <c r="E1210" s="75">
        <v>0.66</v>
      </c>
      <c r="F1210" s="66">
        <v>5</v>
      </c>
      <c r="G1210" s="66" t="s">
        <v>130</v>
      </c>
      <c r="H1210" s="97">
        <v>29.34</v>
      </c>
      <c r="I1210" s="3"/>
      <c r="J1210" s="101">
        <v>84</v>
      </c>
      <c r="K1210" s="45">
        <v>84.7</v>
      </c>
      <c r="L1210" s="45">
        <v>83.7</v>
      </c>
      <c r="M1210" s="45">
        <v>84.4</v>
      </c>
      <c r="N1210" s="67">
        <f t="shared" si="349"/>
        <v>84.199999999999989</v>
      </c>
      <c r="O1210" s="41">
        <f t="shared" si="350"/>
        <v>23.888888888888889</v>
      </c>
      <c r="P1210" s="41">
        <f t="shared" si="351"/>
        <v>28.888888888888889</v>
      </c>
    </row>
    <row r="1211" spans="2:16" x14ac:dyDescent="0.2">
      <c r="B1211" s="1">
        <v>0.46250000000000002</v>
      </c>
      <c r="C1211" s="41">
        <v>76</v>
      </c>
      <c r="D1211" s="41">
        <v>86</v>
      </c>
      <c r="E1211" s="75">
        <v>0.66</v>
      </c>
      <c r="F1211" s="41">
        <v>3</v>
      </c>
      <c r="G1211" s="66" t="s">
        <v>130</v>
      </c>
      <c r="H1211" s="72">
        <v>29.34</v>
      </c>
      <c r="I1211" s="19"/>
      <c r="J1211" s="67">
        <v>85.6</v>
      </c>
      <c r="K1211" s="45">
        <v>86.2</v>
      </c>
      <c r="L1211" s="45">
        <v>84.9</v>
      </c>
      <c r="M1211" s="45">
        <v>85.8</v>
      </c>
      <c r="N1211" s="67">
        <f t="shared" si="349"/>
        <v>85.625000000000014</v>
      </c>
      <c r="O1211" s="41">
        <f t="shared" si="350"/>
        <v>24.444444444444443</v>
      </c>
      <c r="P1211" s="41">
        <f t="shared" si="351"/>
        <v>30</v>
      </c>
    </row>
    <row r="1212" spans="2:16" x14ac:dyDescent="0.2">
      <c r="B1212" s="1">
        <v>0.46875</v>
      </c>
      <c r="C1212" s="41">
        <v>77</v>
      </c>
      <c r="D1212" s="41">
        <v>87</v>
      </c>
      <c r="E1212" s="75">
        <v>0.64</v>
      </c>
      <c r="F1212" s="66">
        <v>5</v>
      </c>
      <c r="G1212" s="66" t="s">
        <v>130</v>
      </c>
      <c r="H1212" s="72">
        <v>29.34</v>
      </c>
      <c r="J1212" s="67">
        <v>86.9</v>
      </c>
      <c r="K1212" s="45">
        <v>87.6</v>
      </c>
      <c r="L1212" s="45">
        <v>86.4</v>
      </c>
      <c r="M1212" s="45">
        <v>87.4</v>
      </c>
      <c r="N1212" s="67">
        <f t="shared" si="349"/>
        <v>87.074999999999989</v>
      </c>
      <c r="O1212" s="41">
        <f t="shared" si="350"/>
        <v>25</v>
      </c>
      <c r="P1212" s="41">
        <f t="shared" si="351"/>
        <v>30.555555555555554</v>
      </c>
    </row>
    <row r="1213" spans="2:16" x14ac:dyDescent="0.2">
      <c r="B1213" s="1">
        <v>0.47916666666666669</v>
      </c>
      <c r="C1213" s="41">
        <v>77</v>
      </c>
      <c r="D1213" s="41">
        <v>87</v>
      </c>
      <c r="E1213" s="75">
        <v>0.62</v>
      </c>
      <c r="F1213" s="68">
        <v>3</v>
      </c>
      <c r="G1213" s="66" t="s">
        <v>130</v>
      </c>
      <c r="H1213" s="72">
        <v>29.33</v>
      </c>
      <c r="I1213" s="19"/>
      <c r="J1213" s="67">
        <v>86.9</v>
      </c>
      <c r="K1213" s="45">
        <v>87.4</v>
      </c>
      <c r="L1213" s="45">
        <v>86.2</v>
      </c>
      <c r="M1213" s="45">
        <v>87.3</v>
      </c>
      <c r="N1213" s="67">
        <f t="shared" si="349"/>
        <v>86.95</v>
      </c>
      <c r="O1213" s="41">
        <f t="shared" si="350"/>
        <v>25</v>
      </c>
      <c r="P1213" s="41">
        <f t="shared" si="351"/>
        <v>30.555555555555554</v>
      </c>
    </row>
    <row r="1214" spans="2:16" x14ac:dyDescent="0.2">
      <c r="B1214" s="1">
        <v>0.48958333333333331</v>
      </c>
      <c r="C1214" s="41">
        <v>77</v>
      </c>
      <c r="D1214" s="41">
        <v>87</v>
      </c>
      <c r="E1214" s="75">
        <v>0.63</v>
      </c>
      <c r="F1214" s="68">
        <v>3</v>
      </c>
      <c r="G1214" s="66" t="s">
        <v>130</v>
      </c>
      <c r="H1214" s="72">
        <v>29.33</v>
      </c>
      <c r="I1214" s="19"/>
      <c r="J1214" s="67">
        <v>86.5</v>
      </c>
      <c r="K1214" s="67">
        <v>87.1</v>
      </c>
      <c r="L1214" s="45">
        <v>85.6</v>
      </c>
      <c r="M1214" s="45">
        <v>86.9</v>
      </c>
      <c r="N1214" s="67">
        <f t="shared" si="349"/>
        <v>86.525000000000006</v>
      </c>
      <c r="O1214" s="41">
        <f t="shared" si="350"/>
        <v>25</v>
      </c>
      <c r="P1214" s="41">
        <f t="shared" si="351"/>
        <v>30.555555555555554</v>
      </c>
    </row>
    <row r="1215" spans="2:16" x14ac:dyDescent="0.2">
      <c r="B1215" s="1">
        <v>0.5</v>
      </c>
      <c r="C1215" s="41">
        <v>77</v>
      </c>
      <c r="D1215" s="41">
        <v>87</v>
      </c>
      <c r="E1215" s="75">
        <v>0.63</v>
      </c>
      <c r="F1215" s="68">
        <v>5</v>
      </c>
      <c r="G1215" s="66" t="s">
        <v>130</v>
      </c>
      <c r="H1215" s="72">
        <v>29.32</v>
      </c>
      <c r="I1215" s="3"/>
      <c r="J1215" s="67">
        <v>86.9</v>
      </c>
      <c r="K1215" s="45">
        <v>87.6</v>
      </c>
      <c r="L1215" s="45">
        <v>86</v>
      </c>
      <c r="M1215" s="45">
        <v>87.4</v>
      </c>
      <c r="N1215" s="67">
        <f t="shared" si="349"/>
        <v>86.974999999999994</v>
      </c>
      <c r="O1215" s="41">
        <f t="shared" si="350"/>
        <v>25</v>
      </c>
      <c r="P1215" s="41">
        <f t="shared" si="351"/>
        <v>30.555555555555554</v>
      </c>
    </row>
    <row r="1216" spans="2:16" x14ac:dyDescent="0.2">
      <c r="B1216" s="1">
        <v>0.51041666666666663</v>
      </c>
      <c r="C1216" s="41">
        <v>78</v>
      </c>
      <c r="D1216" s="41">
        <v>89</v>
      </c>
      <c r="E1216" s="75">
        <v>0.63</v>
      </c>
      <c r="F1216" s="68">
        <v>5</v>
      </c>
      <c r="G1216" s="66" t="s">
        <v>130</v>
      </c>
      <c r="H1216" s="72">
        <v>29.32</v>
      </c>
      <c r="J1216" s="67">
        <v>88.5</v>
      </c>
      <c r="K1216" s="45">
        <v>89.2</v>
      </c>
      <c r="L1216" s="45">
        <v>88</v>
      </c>
      <c r="M1216" s="45">
        <v>89.2</v>
      </c>
      <c r="N1216" s="67">
        <f t="shared" si="349"/>
        <v>88.724999999999994</v>
      </c>
      <c r="O1216" s="41">
        <f t="shared" si="350"/>
        <v>25.555555555555554</v>
      </c>
      <c r="P1216" s="41">
        <f t="shared" si="351"/>
        <v>31.666666666666664</v>
      </c>
    </row>
    <row r="1217" spans="2:20" x14ac:dyDescent="0.2">
      <c r="B1217" s="1">
        <v>0.51736111111111116</v>
      </c>
      <c r="C1217" s="41">
        <v>79</v>
      </c>
      <c r="D1217" s="41">
        <v>93</v>
      </c>
      <c r="E1217" s="75">
        <v>0.62</v>
      </c>
      <c r="F1217" s="68">
        <v>5</v>
      </c>
      <c r="G1217" s="66" t="s">
        <v>201</v>
      </c>
      <c r="H1217" s="72">
        <v>29.31</v>
      </c>
      <c r="J1217" s="67">
        <v>92.8</v>
      </c>
      <c r="K1217" s="45">
        <v>93.7</v>
      </c>
      <c r="L1217" s="45">
        <v>92.3</v>
      </c>
      <c r="M1217" s="45">
        <v>93.6</v>
      </c>
      <c r="N1217" s="67">
        <f t="shared" ref="N1217" si="352">AVERAGE(J1217:M1217)</f>
        <v>93.1</v>
      </c>
      <c r="O1217" s="41">
        <f t="shared" ref="O1217" si="353">CONVERT(C1217,"F","C")</f>
        <v>26.111111111111111</v>
      </c>
      <c r="P1217" s="41">
        <f t="shared" ref="P1217" si="354">CONVERT(D1217,"F","C")</f>
        <v>33.888888888888886</v>
      </c>
    </row>
    <row r="1218" spans="2:20" x14ac:dyDescent="0.2">
      <c r="B1218" s="1">
        <v>0.54166666666666663</v>
      </c>
      <c r="C1218" s="41">
        <v>79</v>
      </c>
      <c r="D1218" s="41">
        <v>88</v>
      </c>
      <c r="E1218" s="75">
        <v>0.61</v>
      </c>
      <c r="F1218" s="68">
        <v>6</v>
      </c>
      <c r="G1218" s="66" t="s">
        <v>201</v>
      </c>
      <c r="H1218" s="72">
        <v>29.3</v>
      </c>
      <c r="J1218" s="45">
        <v>87.6</v>
      </c>
      <c r="K1218" s="45">
        <v>88.3</v>
      </c>
      <c r="L1218" s="45">
        <v>86.9</v>
      </c>
      <c r="M1218" s="45">
        <v>88.3</v>
      </c>
      <c r="N1218" s="67">
        <f t="shared" si="349"/>
        <v>87.774999999999991</v>
      </c>
      <c r="O1218" s="41">
        <f t="shared" si="350"/>
        <v>26.111111111111111</v>
      </c>
      <c r="P1218" s="41">
        <f t="shared" si="351"/>
        <v>31.111111111111111</v>
      </c>
    </row>
    <row r="1219" spans="2:20" x14ac:dyDescent="0.2">
      <c r="B1219" s="1">
        <v>0.55208333333333304</v>
      </c>
      <c r="C1219" s="35"/>
      <c r="D1219" s="159"/>
      <c r="E1219" s="108"/>
      <c r="F1219" s="161"/>
      <c r="G1219" s="106" t="s">
        <v>432</v>
      </c>
      <c r="H1219" s="109"/>
      <c r="I1219" s="162"/>
      <c r="J1219" s="162"/>
      <c r="K1219" s="162"/>
      <c r="L1219" s="162"/>
      <c r="M1219" s="162"/>
      <c r="N1219" s="95"/>
      <c r="O1219" s="95"/>
      <c r="P1219" s="159"/>
    </row>
    <row r="1220" spans="2:20" x14ac:dyDescent="0.2">
      <c r="B1220" s="1">
        <v>0.5625</v>
      </c>
      <c r="C1220" s="35"/>
      <c r="D1220" s="159"/>
      <c r="E1220" s="108"/>
      <c r="F1220" s="161"/>
      <c r="G1220" s="106" t="s">
        <v>432</v>
      </c>
      <c r="H1220" s="109"/>
      <c r="I1220" s="35"/>
      <c r="J1220" s="162"/>
      <c r="K1220" s="162"/>
      <c r="L1220" s="162"/>
      <c r="M1220" s="162"/>
      <c r="N1220" s="95"/>
      <c r="O1220" s="95"/>
      <c r="P1220" s="159"/>
    </row>
    <row r="1221" spans="2:20" x14ac:dyDescent="0.2">
      <c r="B1221" s="1">
        <v>0.57291666666666696</v>
      </c>
      <c r="C1221" s="35"/>
      <c r="D1221" s="159"/>
      <c r="E1221" s="108"/>
      <c r="F1221" s="161"/>
      <c r="G1221" s="106" t="s">
        <v>432</v>
      </c>
      <c r="H1221" s="109"/>
      <c r="I1221" s="162"/>
      <c r="J1221" s="162"/>
      <c r="K1221" s="162"/>
      <c r="L1221" s="162"/>
      <c r="M1221" s="162"/>
      <c r="N1221" s="95"/>
      <c r="O1221" s="95"/>
      <c r="P1221" s="159"/>
      <c r="T1221" s="1"/>
    </row>
    <row r="1222" spans="2:20" x14ac:dyDescent="0.2">
      <c r="B1222" s="1">
        <v>0.58333333333333304</v>
      </c>
      <c r="C1222" s="3">
        <v>79</v>
      </c>
      <c r="D1222" s="3">
        <v>85</v>
      </c>
      <c r="E1222" s="75">
        <v>0.68</v>
      </c>
      <c r="F1222" s="41">
        <v>0.06</v>
      </c>
      <c r="G1222" s="3" t="s">
        <v>130</v>
      </c>
      <c r="H1222" s="19">
        <v>29.3</v>
      </c>
      <c r="I1222" s="19"/>
      <c r="J1222" s="45">
        <v>83.3</v>
      </c>
      <c r="K1222" s="45">
        <v>86.7</v>
      </c>
      <c r="L1222" s="45">
        <v>86.9</v>
      </c>
      <c r="M1222" s="45">
        <v>83.1</v>
      </c>
      <c r="N1222" s="67">
        <f>AVERAGE(J1222:M1222)</f>
        <v>85</v>
      </c>
      <c r="O1222" s="41">
        <f t="shared" si="350"/>
        <v>26.111111111111111</v>
      </c>
      <c r="P1222" s="41">
        <f t="shared" si="351"/>
        <v>29.444444444444443</v>
      </c>
      <c r="T1222" s="1"/>
    </row>
    <row r="1223" spans="2:20" x14ac:dyDescent="0.2">
      <c r="B1223" s="1">
        <v>0.59375</v>
      </c>
      <c r="C1223" s="3">
        <v>79</v>
      </c>
      <c r="D1223" s="41">
        <v>85</v>
      </c>
      <c r="E1223" s="75">
        <v>0.68</v>
      </c>
      <c r="F1223" s="68">
        <v>6</v>
      </c>
      <c r="G1223" s="66" t="s">
        <v>130</v>
      </c>
      <c r="H1223" s="72">
        <v>29.3</v>
      </c>
      <c r="I1223" s="45"/>
      <c r="J1223" s="45">
        <v>83.5</v>
      </c>
      <c r="K1223" s="45">
        <v>86</v>
      </c>
      <c r="L1223" s="45">
        <v>86.4</v>
      </c>
      <c r="M1223" s="45">
        <v>83.5</v>
      </c>
      <c r="N1223" s="67">
        <f>AVERAGE(J1223:M1223)</f>
        <v>84.85</v>
      </c>
      <c r="O1223" s="41">
        <f t="shared" si="350"/>
        <v>26.111111111111111</v>
      </c>
      <c r="P1223" s="41">
        <f t="shared" si="351"/>
        <v>29.444444444444443</v>
      </c>
      <c r="T1223" s="1"/>
    </row>
    <row r="1224" spans="2:20" x14ac:dyDescent="0.2">
      <c r="B1224" s="1">
        <v>0.60416666666666596</v>
      </c>
      <c r="C1224" s="66">
        <v>78</v>
      </c>
      <c r="D1224" s="41">
        <v>84</v>
      </c>
      <c r="E1224" s="75">
        <v>0.68</v>
      </c>
      <c r="F1224" s="68">
        <v>6</v>
      </c>
      <c r="G1224" s="66" t="s">
        <v>130</v>
      </c>
      <c r="H1224" s="72">
        <v>29.3</v>
      </c>
      <c r="I1224" s="3"/>
      <c r="J1224" s="45">
        <v>83.8</v>
      </c>
      <c r="K1224" s="45">
        <v>85.1</v>
      </c>
      <c r="L1224" s="45">
        <v>84.7</v>
      </c>
      <c r="M1224" s="45">
        <v>83.8</v>
      </c>
      <c r="N1224" s="67">
        <f>AVERAGE(J1224:M1224)</f>
        <v>84.35</v>
      </c>
      <c r="O1224" s="41">
        <f t="shared" si="350"/>
        <v>25.555555555555554</v>
      </c>
      <c r="P1224" s="41">
        <f t="shared" si="351"/>
        <v>28.888888888888889</v>
      </c>
      <c r="T1224" s="1"/>
    </row>
    <row r="1225" spans="2:20" x14ac:dyDescent="0.2">
      <c r="B1225" s="1">
        <v>0.61458333333333304</v>
      </c>
      <c r="C1225" s="3">
        <v>78</v>
      </c>
      <c r="D1225" s="41">
        <v>83</v>
      </c>
      <c r="E1225" s="75">
        <v>0.68</v>
      </c>
      <c r="F1225" s="68">
        <v>6</v>
      </c>
      <c r="G1225" s="66" t="s">
        <v>130</v>
      </c>
      <c r="H1225" s="72">
        <v>29.3</v>
      </c>
      <c r="I1225" s="45"/>
      <c r="J1225" s="45">
        <v>82.9</v>
      </c>
      <c r="K1225" s="45">
        <v>84.2</v>
      </c>
      <c r="L1225" s="45">
        <v>83.5</v>
      </c>
      <c r="M1225" s="45">
        <v>83.1</v>
      </c>
      <c r="N1225" s="67">
        <f>AVERAGE(J1225:M1225)</f>
        <v>83.425000000000011</v>
      </c>
      <c r="O1225" s="41">
        <f t="shared" si="350"/>
        <v>25.555555555555554</v>
      </c>
      <c r="P1225" s="41">
        <f t="shared" si="351"/>
        <v>28.333333333333332</v>
      </c>
      <c r="T1225" s="1"/>
    </row>
    <row r="1226" spans="2:20" x14ac:dyDescent="0.2">
      <c r="B1226" s="1">
        <v>0.625</v>
      </c>
      <c r="C1226" s="3">
        <v>77</v>
      </c>
      <c r="D1226" s="41">
        <v>83</v>
      </c>
      <c r="E1226" s="75">
        <v>0.68</v>
      </c>
      <c r="F1226" s="68">
        <v>6</v>
      </c>
      <c r="G1226" s="66" t="s">
        <v>130</v>
      </c>
      <c r="H1226" s="72">
        <v>29.3</v>
      </c>
      <c r="I1226" s="45"/>
      <c r="J1226" s="45">
        <v>82.6</v>
      </c>
      <c r="K1226" s="45">
        <v>83.7</v>
      </c>
      <c r="L1226" s="45">
        <v>82.8</v>
      </c>
      <c r="M1226" s="45">
        <v>82.8</v>
      </c>
      <c r="N1226" s="67">
        <f>AVERAGE(J1226:M1226)</f>
        <v>82.975000000000009</v>
      </c>
      <c r="O1226" s="41">
        <f t="shared" si="350"/>
        <v>25</v>
      </c>
      <c r="P1226" s="41">
        <f t="shared" si="351"/>
        <v>28.333333333333332</v>
      </c>
    </row>
    <row r="1227" spans="2:20" x14ac:dyDescent="0.2">
      <c r="B1227" s="1">
        <v>0.63541666666666596</v>
      </c>
      <c r="C1227" s="3">
        <v>77</v>
      </c>
      <c r="D1227" s="41">
        <v>83</v>
      </c>
      <c r="E1227" s="75">
        <v>0.68</v>
      </c>
      <c r="F1227" s="68">
        <v>1</v>
      </c>
      <c r="G1227" s="66" t="s">
        <v>201</v>
      </c>
      <c r="H1227" s="72">
        <v>29.28</v>
      </c>
      <c r="I1227" s="45"/>
      <c r="J1227" s="45">
        <v>82.58</v>
      </c>
      <c r="K1227" s="45">
        <v>83.48</v>
      </c>
      <c r="L1227" s="45">
        <v>82.4</v>
      </c>
      <c r="M1227" s="45">
        <v>82.76</v>
      </c>
      <c r="N1227" s="67">
        <f t="shared" si="349"/>
        <v>82.805000000000007</v>
      </c>
      <c r="O1227" s="41">
        <f t="shared" si="350"/>
        <v>25</v>
      </c>
      <c r="P1227" s="41">
        <f t="shared" si="351"/>
        <v>28.333333333333332</v>
      </c>
    </row>
    <row r="1228" spans="2:20" x14ac:dyDescent="0.2">
      <c r="B1228" s="1">
        <v>0.64583333333333304</v>
      </c>
      <c r="C1228" s="3">
        <v>77</v>
      </c>
      <c r="D1228" s="41">
        <v>82</v>
      </c>
      <c r="E1228" s="75">
        <v>0.69</v>
      </c>
      <c r="F1228" s="68">
        <v>2</v>
      </c>
      <c r="G1228" s="66" t="s">
        <v>130</v>
      </c>
      <c r="H1228" s="72">
        <v>29.28</v>
      </c>
      <c r="J1228" s="45">
        <v>81.900000000000006</v>
      </c>
      <c r="K1228" s="45">
        <v>82.9</v>
      </c>
      <c r="L1228" s="45">
        <v>81.900000000000006</v>
      </c>
      <c r="M1228" s="45">
        <v>82.2</v>
      </c>
      <c r="N1228" s="67">
        <f t="shared" si="349"/>
        <v>82.225000000000009</v>
      </c>
      <c r="O1228" s="41">
        <f t="shared" si="350"/>
        <v>25</v>
      </c>
      <c r="P1228" s="41">
        <f t="shared" si="351"/>
        <v>27.777777777777779</v>
      </c>
    </row>
    <row r="1229" spans="2:20" x14ac:dyDescent="0.2">
      <c r="B1229" s="1">
        <v>0.718749999999999</v>
      </c>
      <c r="C1229" s="3">
        <v>72</v>
      </c>
      <c r="D1229" s="41">
        <v>75</v>
      </c>
      <c r="E1229" s="75">
        <v>0.85</v>
      </c>
      <c r="F1229" s="68">
        <v>7</v>
      </c>
      <c r="G1229" s="66" t="s">
        <v>130</v>
      </c>
      <c r="H1229" s="72">
        <v>29.23</v>
      </c>
      <c r="I1229" s="45"/>
      <c r="J1229" s="45">
        <v>74.8</v>
      </c>
      <c r="K1229" s="45">
        <v>75.400000000000006</v>
      </c>
      <c r="L1229" s="45">
        <v>74.8</v>
      </c>
      <c r="M1229" s="45">
        <v>75</v>
      </c>
      <c r="N1229" s="67">
        <f>AVERAGE(J1229:M1229)</f>
        <v>75</v>
      </c>
      <c r="O1229" s="41">
        <f>CONVERT(C1229,"F","C")</f>
        <v>22.222222222222221</v>
      </c>
      <c r="P1229" s="41">
        <f>CONVERT(D1229,"F","C")</f>
        <v>23.888888888888889</v>
      </c>
    </row>
    <row r="1230" spans="2:20" x14ac:dyDescent="0.2">
      <c r="B1230" s="1">
        <v>0.72916666666666596</v>
      </c>
      <c r="C1230" s="3">
        <v>72</v>
      </c>
      <c r="D1230" s="41">
        <v>75</v>
      </c>
      <c r="E1230" s="75">
        <v>0.85</v>
      </c>
      <c r="F1230" s="68">
        <v>4</v>
      </c>
      <c r="G1230" s="66" t="s">
        <v>143</v>
      </c>
      <c r="H1230" s="72">
        <v>29.22</v>
      </c>
      <c r="I1230" s="45"/>
      <c r="J1230" s="67">
        <v>75.2</v>
      </c>
      <c r="K1230" s="45">
        <v>75.400000000000006</v>
      </c>
      <c r="L1230" s="45">
        <v>74.8</v>
      </c>
      <c r="M1230" s="45">
        <v>75.2</v>
      </c>
      <c r="N1230" s="67">
        <f>AVERAGE(J1230:M1230)</f>
        <v>75.150000000000006</v>
      </c>
      <c r="O1230" s="41">
        <f>CONVERT(C1230,"F","C")</f>
        <v>22.222222222222221</v>
      </c>
      <c r="P1230" s="41">
        <f>CONVERT(D1230,"F","C")</f>
        <v>23.888888888888889</v>
      </c>
    </row>
    <row r="1231" spans="2:20" x14ac:dyDescent="0.2">
      <c r="B1231" s="1">
        <v>0.73958333333333304</v>
      </c>
      <c r="C1231" s="3">
        <v>72</v>
      </c>
      <c r="D1231" s="41">
        <v>77</v>
      </c>
      <c r="E1231" s="75">
        <v>0.85</v>
      </c>
      <c r="F1231" s="68">
        <v>2</v>
      </c>
      <c r="G1231" s="66" t="s">
        <v>130</v>
      </c>
      <c r="H1231" s="72">
        <v>29.22</v>
      </c>
      <c r="I1231" s="45"/>
      <c r="J1231" s="45">
        <v>75</v>
      </c>
      <c r="K1231" s="45">
        <v>75.400000000000006</v>
      </c>
      <c r="L1231" s="45">
        <v>77.2</v>
      </c>
      <c r="M1231" s="45">
        <v>79.900000000000006</v>
      </c>
      <c r="N1231" s="67">
        <f t="shared" ref="N1231:N1235" si="355">AVERAGE(J1231:M1231)</f>
        <v>76.875</v>
      </c>
      <c r="O1231" s="41">
        <f t="shared" ref="O1231:P1234" si="356">CONVERT(C1231,"F","C")</f>
        <v>22.222222222222221</v>
      </c>
      <c r="P1231" s="41">
        <f t="shared" si="356"/>
        <v>25</v>
      </c>
    </row>
    <row r="1232" spans="2:20" x14ac:dyDescent="0.2">
      <c r="B1232" s="1">
        <v>0.749999999999999</v>
      </c>
      <c r="C1232" s="3">
        <v>72</v>
      </c>
      <c r="D1232" s="3">
        <v>77</v>
      </c>
      <c r="E1232" s="75">
        <v>0.85</v>
      </c>
      <c r="F1232" s="41">
        <v>2</v>
      </c>
      <c r="G1232" s="66" t="s">
        <v>201</v>
      </c>
      <c r="H1232" s="19">
        <v>29.22</v>
      </c>
      <c r="I1232" s="19"/>
      <c r="J1232" s="45">
        <v>76.5</v>
      </c>
      <c r="K1232" s="45">
        <v>78.400000000000006</v>
      </c>
      <c r="L1232" s="45">
        <v>75.900000000000006</v>
      </c>
      <c r="M1232" s="45">
        <v>76.099999999999994</v>
      </c>
      <c r="N1232" s="67">
        <f t="shared" si="355"/>
        <v>76.724999999999994</v>
      </c>
      <c r="O1232" s="41">
        <f t="shared" si="356"/>
        <v>22.222222222222221</v>
      </c>
      <c r="P1232" s="41">
        <f t="shared" si="356"/>
        <v>25</v>
      </c>
    </row>
    <row r="1233" spans="1:16" x14ac:dyDescent="0.2">
      <c r="B1233" s="1">
        <v>0.76041666666666596</v>
      </c>
      <c r="C1233" s="3">
        <v>72</v>
      </c>
      <c r="D1233" s="41">
        <v>80</v>
      </c>
      <c r="E1233" s="75">
        <v>0.87</v>
      </c>
      <c r="F1233" s="68">
        <v>2</v>
      </c>
      <c r="G1233" s="66" t="s">
        <v>130</v>
      </c>
      <c r="H1233" s="72">
        <v>29.22</v>
      </c>
      <c r="I1233" s="45"/>
      <c r="J1233" s="45">
        <v>75.900000000000006</v>
      </c>
      <c r="K1233" s="45">
        <v>76.599999999999994</v>
      </c>
      <c r="L1233" s="45">
        <v>79</v>
      </c>
      <c r="M1233" s="45">
        <v>86.5</v>
      </c>
      <c r="N1233" s="67">
        <f t="shared" si="355"/>
        <v>79.5</v>
      </c>
      <c r="O1233" s="41">
        <f t="shared" si="356"/>
        <v>22.222222222222221</v>
      </c>
      <c r="P1233" s="41">
        <f t="shared" si="356"/>
        <v>26.666666666666664</v>
      </c>
    </row>
    <row r="1234" spans="1:16" x14ac:dyDescent="0.2">
      <c r="B1234" s="1">
        <v>0.77083333333333304</v>
      </c>
      <c r="C1234" s="3">
        <v>73</v>
      </c>
      <c r="D1234" s="3">
        <v>78</v>
      </c>
      <c r="E1234" s="75">
        <v>0.83</v>
      </c>
      <c r="F1234" s="41">
        <v>4</v>
      </c>
      <c r="G1234" s="66" t="s">
        <v>130</v>
      </c>
      <c r="H1234" s="19">
        <v>29.22</v>
      </c>
      <c r="I1234" s="19"/>
      <c r="J1234" s="45">
        <v>77.400000000000006</v>
      </c>
      <c r="K1234" s="45">
        <v>76.099999999999994</v>
      </c>
      <c r="L1234" s="45">
        <v>81.900000000000006</v>
      </c>
      <c r="M1234" s="45">
        <v>77.2</v>
      </c>
      <c r="N1234" s="67">
        <f t="shared" si="355"/>
        <v>78.150000000000006</v>
      </c>
      <c r="O1234" s="41">
        <f t="shared" si="356"/>
        <v>22.777777777777779</v>
      </c>
      <c r="P1234" s="41">
        <f t="shared" si="356"/>
        <v>25.555555555555554</v>
      </c>
    </row>
    <row r="1235" spans="1:16" x14ac:dyDescent="0.2">
      <c r="B1235" s="1">
        <v>0.78125</v>
      </c>
      <c r="C1235" s="3">
        <v>73</v>
      </c>
      <c r="D1235" s="41">
        <v>80</v>
      </c>
      <c r="E1235" s="75">
        <v>0.78</v>
      </c>
      <c r="F1235" s="68">
        <v>2</v>
      </c>
      <c r="G1235" s="66" t="s">
        <v>130</v>
      </c>
      <c r="H1235" s="72">
        <v>29.21</v>
      </c>
      <c r="I1235" s="45"/>
      <c r="J1235" s="45">
        <v>79.2</v>
      </c>
      <c r="K1235" s="45">
        <v>76.099999999999994</v>
      </c>
      <c r="L1235" s="45">
        <v>82.6</v>
      </c>
      <c r="M1235" s="45">
        <v>81.900000000000006</v>
      </c>
      <c r="N1235" s="67">
        <f t="shared" si="355"/>
        <v>79.95</v>
      </c>
      <c r="O1235" s="41">
        <f t="shared" ref="O1235" si="357">CONVERT(C1235,"F","C")</f>
        <v>22.777777777777779</v>
      </c>
      <c r="P1235" s="41">
        <f t="shared" ref="P1235" si="358">CONVERT(D1235,"F","C")</f>
        <v>26.666666666666664</v>
      </c>
    </row>
    <row r="1236" spans="1:16" x14ac:dyDescent="0.2">
      <c r="N1236" s="67"/>
      <c r="O1236" s="41"/>
      <c r="P1236" s="41"/>
    </row>
    <row r="1237" spans="1:16" x14ac:dyDescent="0.2">
      <c r="A1237" s="21">
        <v>46264</v>
      </c>
      <c r="B1237" s="6" t="s">
        <v>2</v>
      </c>
      <c r="C1237" s="6" t="s">
        <v>0</v>
      </c>
      <c r="D1237" s="87" t="s">
        <v>1</v>
      </c>
      <c r="E1237" s="100" t="s">
        <v>156</v>
      </c>
      <c r="F1237" s="6" t="s">
        <v>32</v>
      </c>
      <c r="G1237" s="6" t="s">
        <v>217</v>
      </c>
      <c r="H1237" s="33" t="s">
        <v>157</v>
      </c>
      <c r="I1237" s="44"/>
      <c r="J1237" s="142" t="s">
        <v>324</v>
      </c>
      <c r="K1237" s="142" t="s">
        <v>428</v>
      </c>
      <c r="L1237" s="142" t="s">
        <v>326</v>
      </c>
      <c r="M1237" s="142" t="s">
        <v>327</v>
      </c>
      <c r="N1237" s="33" t="s">
        <v>368</v>
      </c>
      <c r="O1237" s="142" t="s">
        <v>561</v>
      </c>
      <c r="P1237" s="142" t="s">
        <v>562</v>
      </c>
    </row>
    <row r="1238" spans="1:16" x14ac:dyDescent="0.2">
      <c r="B1238" s="2">
        <v>0.40625</v>
      </c>
      <c r="C1238" s="41">
        <v>78</v>
      </c>
      <c r="D1238" s="41">
        <v>88.6</v>
      </c>
      <c r="E1238" s="75">
        <v>0.71</v>
      </c>
      <c r="F1238" s="66">
        <v>5</v>
      </c>
      <c r="G1238" s="66" t="s">
        <v>130</v>
      </c>
      <c r="H1238" s="97">
        <v>29.13</v>
      </c>
      <c r="J1238" s="45">
        <v>90</v>
      </c>
      <c r="K1238" s="45">
        <v>86.7</v>
      </c>
      <c r="L1238" s="67">
        <v>86</v>
      </c>
      <c r="M1238" s="67">
        <v>91.8</v>
      </c>
      <c r="N1238" s="67">
        <f t="shared" si="349"/>
        <v>88.625</v>
      </c>
      <c r="O1238" s="41">
        <f t="shared" si="350"/>
        <v>25.555555555555554</v>
      </c>
      <c r="P1238" s="41">
        <f t="shared" si="351"/>
        <v>31.444444444444439</v>
      </c>
    </row>
    <row r="1239" spans="1:16" x14ac:dyDescent="0.2">
      <c r="B1239" s="2">
        <v>0.4166666666666668</v>
      </c>
      <c r="C1239" s="41">
        <v>79</v>
      </c>
      <c r="D1239" s="41">
        <v>90.5</v>
      </c>
      <c r="E1239" s="75">
        <v>0.69</v>
      </c>
      <c r="F1239" s="66">
        <v>4</v>
      </c>
      <c r="G1239" s="66" t="s">
        <v>130</v>
      </c>
      <c r="H1239" s="97">
        <v>29.13</v>
      </c>
      <c r="I1239" s="3"/>
      <c r="J1239" s="45">
        <v>91.8</v>
      </c>
      <c r="K1239" s="45">
        <v>88.5</v>
      </c>
      <c r="L1239" s="67">
        <v>87.98</v>
      </c>
      <c r="M1239" s="67">
        <v>93.7</v>
      </c>
      <c r="N1239" s="67">
        <f t="shared" ref="N1239:N1256" si="359">AVERAGE(J1239:M1239)</f>
        <v>90.495000000000005</v>
      </c>
      <c r="O1239" s="41">
        <f t="shared" ref="O1239:O1256" si="360">CONVERT(C1239,"F","C")</f>
        <v>26.111111111111111</v>
      </c>
      <c r="P1239" s="41">
        <f t="shared" ref="P1239:P1256" si="361">CONVERT(D1239,"F","C")</f>
        <v>32.5</v>
      </c>
    </row>
    <row r="1240" spans="1:16" x14ac:dyDescent="0.2">
      <c r="B1240" s="2">
        <v>0.42708333333333354</v>
      </c>
      <c r="C1240" s="41">
        <v>81</v>
      </c>
      <c r="D1240" s="41">
        <v>93</v>
      </c>
      <c r="E1240" s="75">
        <v>0.66</v>
      </c>
      <c r="F1240" s="66">
        <v>1</v>
      </c>
      <c r="G1240" s="66" t="s">
        <v>130</v>
      </c>
      <c r="H1240" s="97">
        <v>29.13</v>
      </c>
      <c r="I1240" s="3"/>
      <c r="J1240" s="45">
        <v>93.6</v>
      </c>
      <c r="K1240" s="45">
        <v>91.4</v>
      </c>
      <c r="L1240" s="67">
        <v>90.3</v>
      </c>
      <c r="M1240" s="67">
        <v>96.3</v>
      </c>
      <c r="N1240" s="67">
        <f t="shared" si="359"/>
        <v>92.9</v>
      </c>
      <c r="O1240" s="41">
        <f t="shared" si="360"/>
        <v>27.222222222222221</v>
      </c>
      <c r="P1240" s="41">
        <f t="shared" si="361"/>
        <v>33.888888888888886</v>
      </c>
    </row>
    <row r="1241" spans="1:16" x14ac:dyDescent="0.2">
      <c r="B1241" s="2">
        <v>0.4375</v>
      </c>
      <c r="C1241" s="41">
        <v>82</v>
      </c>
      <c r="D1241" s="41">
        <v>95</v>
      </c>
      <c r="E1241" s="75">
        <v>0.64</v>
      </c>
      <c r="F1241" s="66">
        <v>5</v>
      </c>
      <c r="G1241" s="66" t="s">
        <v>203</v>
      </c>
      <c r="H1241" s="97">
        <v>29.13</v>
      </c>
      <c r="I1241" s="3"/>
      <c r="J1241" s="45">
        <v>95.5</v>
      </c>
      <c r="K1241" s="45">
        <v>93.4</v>
      </c>
      <c r="L1241" s="67">
        <v>92.3</v>
      </c>
      <c r="M1241" s="67">
        <v>98.2</v>
      </c>
      <c r="N1241" s="67">
        <f t="shared" si="359"/>
        <v>94.85</v>
      </c>
      <c r="O1241" s="41">
        <f t="shared" si="360"/>
        <v>27.777777777777779</v>
      </c>
      <c r="P1241" s="41">
        <f t="shared" si="361"/>
        <v>35</v>
      </c>
    </row>
    <row r="1242" spans="1:16" x14ac:dyDescent="0.2">
      <c r="B1242" s="2">
        <v>0.44791666666666691</v>
      </c>
      <c r="C1242" s="41">
        <v>84</v>
      </c>
      <c r="D1242" s="41">
        <v>98</v>
      </c>
      <c r="E1242" s="75">
        <v>0.61</v>
      </c>
      <c r="F1242" s="66">
        <v>7</v>
      </c>
      <c r="G1242" s="66" t="s">
        <v>201</v>
      </c>
      <c r="H1242" s="97">
        <v>29.13</v>
      </c>
      <c r="J1242" s="45">
        <v>99.1</v>
      </c>
      <c r="K1242" s="45">
        <v>96.8</v>
      </c>
      <c r="L1242" s="67">
        <v>95</v>
      </c>
      <c r="M1242" s="67">
        <v>101.8</v>
      </c>
      <c r="N1242" s="67">
        <f t="shared" si="359"/>
        <v>98.174999999999997</v>
      </c>
      <c r="O1242" s="41">
        <f t="shared" si="360"/>
        <v>28.888888888888889</v>
      </c>
      <c r="P1242" s="41">
        <f t="shared" si="361"/>
        <v>36.666666666666664</v>
      </c>
    </row>
    <row r="1243" spans="1:16" x14ac:dyDescent="0.2">
      <c r="B1243" s="2">
        <v>0.45208333333333334</v>
      </c>
      <c r="C1243" s="41">
        <v>84</v>
      </c>
      <c r="D1243" s="41">
        <v>99</v>
      </c>
      <c r="E1243" s="75">
        <v>0.6</v>
      </c>
      <c r="F1243" s="66">
        <v>3</v>
      </c>
      <c r="G1243" s="66" t="s">
        <v>130</v>
      </c>
      <c r="H1243" s="97">
        <v>29.13</v>
      </c>
      <c r="J1243" s="45">
        <v>99.3</v>
      </c>
      <c r="K1243" s="45">
        <v>97.3</v>
      </c>
      <c r="L1243" s="67">
        <v>95.4</v>
      </c>
      <c r="M1243" s="67">
        <v>102</v>
      </c>
      <c r="N1243" s="67">
        <f t="shared" si="359"/>
        <v>98.5</v>
      </c>
      <c r="O1243" s="41">
        <f t="shared" si="360"/>
        <v>28.888888888888889</v>
      </c>
      <c r="P1243" s="41">
        <f t="shared" si="361"/>
        <v>37.222222222222221</v>
      </c>
    </row>
    <row r="1244" spans="1:16" x14ac:dyDescent="0.2">
      <c r="B1244" s="2">
        <v>0.46875</v>
      </c>
      <c r="C1244" s="41">
        <v>85</v>
      </c>
      <c r="D1244" s="41">
        <v>103</v>
      </c>
      <c r="E1244" s="75">
        <v>0.59</v>
      </c>
      <c r="F1244" s="66">
        <v>9</v>
      </c>
      <c r="G1244" s="66" t="s">
        <v>130</v>
      </c>
      <c r="H1244" s="97">
        <v>29.12</v>
      </c>
      <c r="J1244" s="45">
        <v>103.64</v>
      </c>
      <c r="K1244" s="45">
        <v>102.38</v>
      </c>
      <c r="L1244" s="67">
        <v>100.22</v>
      </c>
      <c r="M1244" s="67">
        <v>105.8</v>
      </c>
      <c r="N1244" s="67">
        <f t="shared" ref="N1244" si="362">AVERAGE(J1244:M1244)</f>
        <v>103.01</v>
      </c>
      <c r="O1244" s="41">
        <f t="shared" ref="O1244" si="363">CONVERT(C1244,"F","C")</f>
        <v>29.444444444444443</v>
      </c>
      <c r="P1244" s="41">
        <f t="shared" ref="P1244" si="364">CONVERT(D1244,"F","C")</f>
        <v>39.444444444444443</v>
      </c>
    </row>
    <row r="1245" spans="1:16" x14ac:dyDescent="0.2">
      <c r="B1245" s="1">
        <v>0.47916666666666669</v>
      </c>
      <c r="C1245" s="41">
        <v>85</v>
      </c>
      <c r="D1245" s="41">
        <v>103</v>
      </c>
      <c r="E1245" s="75">
        <v>0.59</v>
      </c>
      <c r="F1245" s="66">
        <v>9</v>
      </c>
      <c r="G1245" s="66" t="s">
        <v>130</v>
      </c>
      <c r="H1245" s="97">
        <v>29.12</v>
      </c>
      <c r="J1245" s="45">
        <v>103.64</v>
      </c>
      <c r="K1245" s="45">
        <v>102.38</v>
      </c>
      <c r="L1245" s="67">
        <v>100.22</v>
      </c>
      <c r="M1245" s="67">
        <v>105.8</v>
      </c>
      <c r="N1245" s="67">
        <f t="shared" si="359"/>
        <v>103.01</v>
      </c>
      <c r="O1245" s="41">
        <f t="shared" si="360"/>
        <v>29.444444444444443</v>
      </c>
      <c r="P1245" s="41">
        <f t="shared" si="361"/>
        <v>39.444444444444443</v>
      </c>
    </row>
    <row r="1246" spans="1:16" x14ac:dyDescent="0.2">
      <c r="B1246" s="1">
        <v>0.48958333333333331</v>
      </c>
      <c r="C1246" s="41">
        <v>87</v>
      </c>
      <c r="D1246" s="41">
        <v>105.6</v>
      </c>
      <c r="E1246" s="75">
        <v>0.54</v>
      </c>
      <c r="F1246" s="66">
        <v>16</v>
      </c>
      <c r="G1246" s="66" t="s">
        <v>201</v>
      </c>
      <c r="H1246" s="97">
        <v>29.12</v>
      </c>
      <c r="J1246" s="45">
        <v>105.62</v>
      </c>
      <c r="K1246" s="45">
        <v>105.44</v>
      </c>
      <c r="L1246" s="67">
        <v>102.74</v>
      </c>
      <c r="M1246" s="67">
        <v>108.5</v>
      </c>
      <c r="N1246" s="67">
        <f t="shared" si="359"/>
        <v>105.575</v>
      </c>
      <c r="O1246" s="41">
        <f t="shared" si="360"/>
        <v>30.555555555555554</v>
      </c>
      <c r="P1246" s="41">
        <f t="shared" si="361"/>
        <v>40.888888888888886</v>
      </c>
    </row>
    <row r="1247" spans="1:16" x14ac:dyDescent="0.2">
      <c r="B1247" s="1">
        <v>0.5</v>
      </c>
      <c r="C1247" s="41">
        <v>88</v>
      </c>
      <c r="D1247" s="41">
        <v>107</v>
      </c>
      <c r="E1247" s="75">
        <v>0.85</v>
      </c>
      <c r="F1247" s="66">
        <v>9</v>
      </c>
      <c r="G1247" s="66" t="s">
        <v>130</v>
      </c>
      <c r="H1247" s="97">
        <v>29.11</v>
      </c>
      <c r="I1247" s="3"/>
      <c r="J1247" s="101">
        <v>106.5</v>
      </c>
      <c r="K1247" s="45">
        <v>106.3</v>
      </c>
      <c r="L1247" s="45">
        <v>103.8</v>
      </c>
      <c r="M1247" s="45">
        <v>109.8</v>
      </c>
      <c r="N1247" s="67">
        <f t="shared" si="359"/>
        <v>106.60000000000001</v>
      </c>
      <c r="O1247" s="41">
        <f t="shared" si="360"/>
        <v>31.111111111111111</v>
      </c>
      <c r="P1247" s="41">
        <f t="shared" si="361"/>
        <v>41.666666666666664</v>
      </c>
    </row>
    <row r="1248" spans="1:16" x14ac:dyDescent="0.2">
      <c r="B1248" s="1">
        <v>0.51041666666666663</v>
      </c>
      <c r="C1248" s="41">
        <v>88</v>
      </c>
      <c r="D1248" s="41">
        <v>106</v>
      </c>
      <c r="E1248" s="75">
        <v>0.51</v>
      </c>
      <c r="F1248" s="66">
        <v>8</v>
      </c>
      <c r="G1248" s="66" t="s">
        <v>143</v>
      </c>
      <c r="H1248" s="97">
        <v>29.11</v>
      </c>
      <c r="I1248" s="3"/>
      <c r="J1248" s="101">
        <v>106.2</v>
      </c>
      <c r="K1248" s="45">
        <v>106.3</v>
      </c>
      <c r="L1248" s="45">
        <v>103.1</v>
      </c>
      <c r="M1248" s="45">
        <v>108.9</v>
      </c>
      <c r="N1248" s="67">
        <f t="shared" si="359"/>
        <v>106.125</v>
      </c>
      <c r="O1248" s="41">
        <f t="shared" si="360"/>
        <v>31.111111111111111</v>
      </c>
      <c r="P1248" s="41">
        <f t="shared" si="361"/>
        <v>41.111111111111107</v>
      </c>
    </row>
    <row r="1249" spans="2:16" x14ac:dyDescent="0.2">
      <c r="B1249" s="1">
        <v>0.52083333333333337</v>
      </c>
      <c r="C1249" s="41">
        <v>88</v>
      </c>
      <c r="D1249" s="41">
        <v>107</v>
      </c>
      <c r="E1249" s="75">
        <v>0.52</v>
      </c>
      <c r="F1249" s="66">
        <v>7</v>
      </c>
      <c r="G1249" s="66" t="s">
        <v>43</v>
      </c>
      <c r="H1249" s="97">
        <v>29.11</v>
      </c>
      <c r="I1249" s="3"/>
      <c r="J1249" s="101">
        <v>106.5</v>
      </c>
      <c r="K1249" s="45">
        <v>108.1</v>
      </c>
      <c r="L1249" s="45">
        <v>104.7</v>
      </c>
      <c r="M1249" s="45">
        <v>109.9</v>
      </c>
      <c r="N1249" s="67">
        <f t="shared" si="359"/>
        <v>107.30000000000001</v>
      </c>
      <c r="O1249" s="41">
        <f t="shared" si="360"/>
        <v>31.111111111111111</v>
      </c>
      <c r="P1249" s="41">
        <f t="shared" si="361"/>
        <v>41.666666666666664</v>
      </c>
    </row>
    <row r="1250" spans="2:16" x14ac:dyDescent="0.2">
      <c r="B1250" s="1">
        <v>0.53125</v>
      </c>
      <c r="C1250" s="41">
        <v>89</v>
      </c>
      <c r="D1250" s="41">
        <v>110</v>
      </c>
      <c r="E1250" s="75">
        <v>0.5</v>
      </c>
      <c r="F1250" s="41">
        <v>4</v>
      </c>
      <c r="G1250" s="66" t="s">
        <v>201</v>
      </c>
      <c r="H1250" s="72">
        <v>29.11</v>
      </c>
      <c r="I1250" s="19"/>
      <c r="J1250" s="67">
        <v>109.8</v>
      </c>
      <c r="K1250" s="45">
        <v>111.2</v>
      </c>
      <c r="L1250" s="45">
        <v>107.4</v>
      </c>
      <c r="M1250" s="45">
        <v>112.3</v>
      </c>
      <c r="N1250" s="67">
        <f t="shared" si="359"/>
        <v>110.175</v>
      </c>
      <c r="O1250" s="41">
        <f t="shared" si="360"/>
        <v>31.666666666666664</v>
      </c>
      <c r="P1250" s="41">
        <f t="shared" si="361"/>
        <v>43.333333333333336</v>
      </c>
    </row>
    <row r="1251" spans="2:16" x14ac:dyDescent="0.2">
      <c r="B1251" s="1">
        <v>0.54166666666666663</v>
      </c>
      <c r="C1251" s="41">
        <v>90</v>
      </c>
      <c r="D1251" s="41">
        <v>111</v>
      </c>
      <c r="E1251" s="75">
        <v>0.49</v>
      </c>
      <c r="F1251" s="66">
        <v>5</v>
      </c>
      <c r="G1251" s="66" t="s">
        <v>129</v>
      </c>
      <c r="H1251" s="72">
        <v>29.11</v>
      </c>
      <c r="J1251" s="67">
        <v>110.5</v>
      </c>
      <c r="K1251" s="45">
        <v>111.2</v>
      </c>
      <c r="L1251" s="45">
        <v>108.5</v>
      </c>
      <c r="M1251" s="45">
        <v>113.4</v>
      </c>
      <c r="N1251" s="67">
        <f t="shared" si="359"/>
        <v>110.9</v>
      </c>
      <c r="O1251" s="41">
        <f t="shared" si="360"/>
        <v>32.222222222222221</v>
      </c>
      <c r="P1251" s="41">
        <f t="shared" si="361"/>
        <v>43.888888888888886</v>
      </c>
    </row>
    <row r="1252" spans="2:16" x14ac:dyDescent="0.2">
      <c r="B1252" s="1">
        <v>0.55208333333333304</v>
      </c>
      <c r="C1252" s="41">
        <v>88</v>
      </c>
      <c r="D1252" s="41">
        <v>107</v>
      </c>
      <c r="E1252" s="75">
        <v>0.5</v>
      </c>
      <c r="F1252" s="68">
        <v>17</v>
      </c>
      <c r="G1252" s="66" t="s">
        <v>129</v>
      </c>
      <c r="H1252" s="72">
        <v>29.12</v>
      </c>
      <c r="I1252" s="19"/>
      <c r="J1252" s="67">
        <v>106</v>
      </c>
      <c r="K1252" s="45">
        <v>107.1</v>
      </c>
      <c r="L1252" s="45">
        <v>104</v>
      </c>
      <c r="M1252" s="45">
        <v>109</v>
      </c>
      <c r="N1252" s="67">
        <f t="shared" si="359"/>
        <v>106.52500000000001</v>
      </c>
      <c r="O1252" s="41">
        <f t="shared" si="360"/>
        <v>31.111111111111111</v>
      </c>
      <c r="P1252" s="41">
        <f t="shared" si="361"/>
        <v>41.666666666666664</v>
      </c>
    </row>
    <row r="1253" spans="2:16" x14ac:dyDescent="0.2">
      <c r="B1253" s="1">
        <v>0.5625</v>
      </c>
      <c r="C1253" s="41">
        <v>86</v>
      </c>
      <c r="D1253" s="41">
        <v>104</v>
      </c>
      <c r="E1253" s="75">
        <v>0.54</v>
      </c>
      <c r="F1253" s="68">
        <v>8</v>
      </c>
      <c r="G1253" s="66" t="s">
        <v>202</v>
      </c>
      <c r="H1253" s="72">
        <v>29.13</v>
      </c>
      <c r="I1253" s="19"/>
      <c r="J1253" s="67">
        <v>102.9</v>
      </c>
      <c r="K1253" s="67">
        <v>104</v>
      </c>
      <c r="L1253" s="45">
        <v>101.1</v>
      </c>
      <c r="M1253" s="45">
        <v>106.7</v>
      </c>
      <c r="N1253" s="67">
        <f t="shared" si="359"/>
        <v>103.675</v>
      </c>
      <c r="O1253" s="41">
        <f t="shared" si="360"/>
        <v>30</v>
      </c>
      <c r="P1253" s="41">
        <f t="shared" si="361"/>
        <v>40</v>
      </c>
    </row>
    <row r="1254" spans="2:16" x14ac:dyDescent="0.2">
      <c r="B1254" s="1">
        <v>0.57291666666666696</v>
      </c>
      <c r="C1254" s="41">
        <v>86</v>
      </c>
      <c r="D1254" s="41">
        <v>107</v>
      </c>
      <c r="E1254" s="75">
        <v>0.55000000000000004</v>
      </c>
      <c r="F1254" s="68">
        <v>7</v>
      </c>
      <c r="G1254" s="66" t="s">
        <v>130</v>
      </c>
      <c r="H1254" s="72">
        <v>29.13</v>
      </c>
      <c r="I1254" s="3"/>
      <c r="J1254" s="67">
        <v>104.7</v>
      </c>
      <c r="K1254" s="45">
        <v>107.2</v>
      </c>
      <c r="L1254" s="45">
        <v>104.7</v>
      </c>
      <c r="M1254" s="45">
        <v>110.1</v>
      </c>
      <c r="N1254" s="67">
        <f t="shared" si="359"/>
        <v>106.67500000000001</v>
      </c>
      <c r="O1254" s="41">
        <f t="shared" si="360"/>
        <v>30</v>
      </c>
      <c r="P1254" s="41">
        <f t="shared" si="361"/>
        <v>41.666666666666664</v>
      </c>
    </row>
    <row r="1255" spans="2:16" x14ac:dyDescent="0.2">
      <c r="B1255" s="1">
        <v>0.58333333333333304</v>
      </c>
      <c r="C1255" s="41">
        <v>87</v>
      </c>
      <c r="D1255" s="41">
        <v>107</v>
      </c>
      <c r="E1255" s="75">
        <v>0.54</v>
      </c>
      <c r="F1255" s="68">
        <v>12</v>
      </c>
      <c r="G1255" s="66" t="s">
        <v>130</v>
      </c>
      <c r="H1255" s="72">
        <v>29.14</v>
      </c>
      <c r="J1255" s="67">
        <v>105.6</v>
      </c>
      <c r="K1255" s="45">
        <v>107.6</v>
      </c>
      <c r="L1255" s="45">
        <v>104.7</v>
      </c>
      <c r="M1255" s="45">
        <v>108.9</v>
      </c>
      <c r="N1255" s="67">
        <f t="shared" si="359"/>
        <v>106.69999999999999</v>
      </c>
      <c r="O1255" s="41">
        <f t="shared" si="360"/>
        <v>30.555555555555554</v>
      </c>
      <c r="P1255" s="41">
        <f t="shared" si="361"/>
        <v>41.666666666666664</v>
      </c>
    </row>
    <row r="1256" spans="2:16" x14ac:dyDescent="0.2">
      <c r="B1256" s="1">
        <v>0.59027777777777779</v>
      </c>
      <c r="C1256" s="41">
        <v>86</v>
      </c>
      <c r="D1256" s="41">
        <v>106</v>
      </c>
      <c r="E1256" s="75">
        <v>0.56000000000000005</v>
      </c>
      <c r="F1256" s="68">
        <v>14</v>
      </c>
      <c r="G1256" s="66" t="s">
        <v>202</v>
      </c>
      <c r="H1256" s="72">
        <v>29.14</v>
      </c>
      <c r="J1256" s="67">
        <v>104.5</v>
      </c>
      <c r="K1256" s="45">
        <v>106.5</v>
      </c>
      <c r="L1256" s="45">
        <v>103.6</v>
      </c>
      <c r="M1256" s="45">
        <v>107.4</v>
      </c>
      <c r="N1256" s="67">
        <f t="shared" si="359"/>
        <v>105.5</v>
      </c>
      <c r="O1256" s="41">
        <f t="shared" si="360"/>
        <v>30</v>
      </c>
      <c r="P1256" s="41">
        <f t="shared" si="361"/>
        <v>41.111111111111107</v>
      </c>
    </row>
    <row r="1257" spans="2:16" x14ac:dyDescent="0.2">
      <c r="B1257" s="1">
        <v>0.687499999999999</v>
      </c>
      <c r="C1257" s="41">
        <v>78</v>
      </c>
      <c r="D1257" s="41">
        <v>91.3</v>
      </c>
      <c r="E1257" s="75">
        <v>0.73</v>
      </c>
      <c r="F1257" s="68">
        <v>0</v>
      </c>
      <c r="G1257" s="66" t="s">
        <v>201</v>
      </c>
      <c r="H1257" s="72">
        <v>29.14</v>
      </c>
      <c r="I1257" s="45"/>
      <c r="J1257" s="45">
        <v>91.4</v>
      </c>
      <c r="K1257" s="45">
        <v>91.22</v>
      </c>
      <c r="L1257" s="45">
        <v>90.14</v>
      </c>
      <c r="M1257" s="45">
        <v>92.48</v>
      </c>
      <c r="N1257" s="67">
        <f t="shared" ref="N1257:N1261" si="365">AVERAGE(J1257:M1257)</f>
        <v>91.31</v>
      </c>
      <c r="O1257" s="41">
        <f t="shared" ref="O1257:O1261" si="366">CONVERT(C1257,"F","C")</f>
        <v>25.555555555555554</v>
      </c>
      <c r="P1257" s="41">
        <f t="shared" ref="P1257:P1261" si="367">CONVERT(D1257,"F","C")</f>
        <v>32.944444444444443</v>
      </c>
    </row>
    <row r="1258" spans="2:16" x14ac:dyDescent="0.2">
      <c r="B1258" s="1">
        <v>0.69791666666666596</v>
      </c>
      <c r="C1258" s="66">
        <v>77</v>
      </c>
      <c r="D1258" s="41">
        <v>90.4</v>
      </c>
      <c r="E1258" s="75">
        <v>0.74</v>
      </c>
      <c r="F1258" s="68">
        <v>1</v>
      </c>
      <c r="G1258" s="66" t="s">
        <v>130</v>
      </c>
      <c r="H1258" s="72">
        <v>29.15</v>
      </c>
      <c r="I1258" s="3"/>
      <c r="J1258" s="45">
        <v>90.5</v>
      </c>
      <c r="K1258" s="45">
        <v>90.14</v>
      </c>
      <c r="L1258" s="45">
        <v>89.24</v>
      </c>
      <c r="M1258" s="45">
        <v>91.6</v>
      </c>
      <c r="N1258" s="67">
        <f t="shared" si="365"/>
        <v>90.37</v>
      </c>
      <c r="O1258" s="41">
        <f t="shared" si="366"/>
        <v>25</v>
      </c>
      <c r="P1258" s="41">
        <f t="shared" si="367"/>
        <v>32.44444444444445</v>
      </c>
    </row>
    <row r="1259" spans="2:16" x14ac:dyDescent="0.2">
      <c r="B1259" s="1">
        <v>0.70833333333333304</v>
      </c>
      <c r="C1259" s="3">
        <v>77</v>
      </c>
      <c r="D1259" s="41">
        <v>89.4</v>
      </c>
      <c r="E1259" s="75">
        <v>0.76</v>
      </c>
      <c r="F1259" s="68">
        <v>6</v>
      </c>
      <c r="G1259" s="66" t="s">
        <v>130</v>
      </c>
      <c r="H1259" s="72">
        <v>29.14</v>
      </c>
      <c r="I1259" s="45"/>
      <c r="J1259" s="45">
        <v>89.6</v>
      </c>
      <c r="K1259" s="45">
        <v>89.06</v>
      </c>
      <c r="L1259" s="45">
        <v>88.34</v>
      </c>
      <c r="M1259" s="45">
        <v>90.5</v>
      </c>
      <c r="N1259" s="67">
        <f t="shared" si="365"/>
        <v>89.375</v>
      </c>
      <c r="O1259" s="41">
        <f t="shared" si="366"/>
        <v>25</v>
      </c>
      <c r="P1259" s="41">
        <f t="shared" si="367"/>
        <v>31.888888888888893</v>
      </c>
    </row>
    <row r="1260" spans="2:16" x14ac:dyDescent="0.2">
      <c r="B1260" s="1">
        <v>0.718749999999999</v>
      </c>
      <c r="C1260" s="3">
        <v>77</v>
      </c>
      <c r="D1260" s="41">
        <v>88.1</v>
      </c>
      <c r="E1260" s="75">
        <v>0.77</v>
      </c>
      <c r="F1260" s="68">
        <v>4</v>
      </c>
      <c r="G1260" s="66" t="s">
        <v>130</v>
      </c>
      <c r="H1260" s="72">
        <v>29.14</v>
      </c>
      <c r="I1260" s="45"/>
      <c r="J1260" s="45">
        <v>88.34</v>
      </c>
      <c r="K1260" s="45">
        <v>88.16</v>
      </c>
      <c r="L1260" s="45">
        <v>86.72</v>
      </c>
      <c r="M1260" s="45">
        <v>89.06</v>
      </c>
      <c r="N1260" s="67">
        <f t="shared" si="365"/>
        <v>88.070000000000007</v>
      </c>
      <c r="O1260" s="41">
        <f t="shared" si="366"/>
        <v>25</v>
      </c>
      <c r="P1260" s="41">
        <f t="shared" si="367"/>
        <v>31.166666666666664</v>
      </c>
    </row>
    <row r="1261" spans="2:16" x14ac:dyDescent="0.2">
      <c r="B1261" s="1">
        <v>0.72916666666666596</v>
      </c>
      <c r="C1261" s="3">
        <v>77</v>
      </c>
      <c r="D1261" s="41">
        <v>87.1</v>
      </c>
      <c r="E1261" s="75">
        <v>0.78</v>
      </c>
      <c r="F1261" s="68">
        <v>6</v>
      </c>
      <c r="G1261" s="66" t="s">
        <v>130</v>
      </c>
      <c r="H1261" s="72">
        <v>29.14</v>
      </c>
      <c r="I1261" s="45"/>
      <c r="J1261" s="45">
        <v>87.08</v>
      </c>
      <c r="K1261" s="45">
        <v>87.26</v>
      </c>
      <c r="L1261" s="45">
        <v>85.82</v>
      </c>
      <c r="M1261" s="45">
        <v>88.16</v>
      </c>
      <c r="N1261" s="67">
        <f t="shared" si="365"/>
        <v>87.079999999999984</v>
      </c>
      <c r="O1261" s="41">
        <f t="shared" si="366"/>
        <v>25</v>
      </c>
      <c r="P1261" s="41">
        <f t="shared" si="367"/>
        <v>30.611111111111107</v>
      </c>
    </row>
    <row r="1262" spans="2:16" x14ac:dyDescent="0.2">
      <c r="B1262" s="1">
        <v>0.73958333333333304</v>
      </c>
      <c r="C1262" s="3">
        <v>77</v>
      </c>
      <c r="D1262" s="41">
        <v>87</v>
      </c>
      <c r="E1262" s="75">
        <v>0.78</v>
      </c>
      <c r="F1262" s="68">
        <v>1</v>
      </c>
      <c r="G1262" s="66" t="s">
        <v>130</v>
      </c>
      <c r="H1262" s="72">
        <v>29.14</v>
      </c>
      <c r="I1262" s="45"/>
      <c r="J1262" s="45">
        <v>86.5</v>
      </c>
      <c r="K1262" s="45">
        <v>86.9</v>
      </c>
      <c r="L1262" s="45">
        <v>85.3</v>
      </c>
      <c r="M1262" s="45">
        <v>87.4</v>
      </c>
      <c r="N1262" s="67">
        <f t="shared" ref="N1262:N1265" si="368">AVERAGE(J1262:M1262)</f>
        <v>86.525000000000006</v>
      </c>
      <c r="O1262" s="41">
        <f t="shared" ref="O1262:O1265" si="369">CONVERT(C1262,"F","C")</f>
        <v>25</v>
      </c>
      <c r="P1262" s="41">
        <f t="shared" ref="P1262:P1265" si="370">CONVERT(D1262,"F","C")</f>
        <v>30.555555555555554</v>
      </c>
    </row>
    <row r="1263" spans="2:16" x14ac:dyDescent="0.2">
      <c r="B1263" s="1">
        <v>0.75</v>
      </c>
      <c r="C1263" s="3">
        <v>77</v>
      </c>
      <c r="D1263" s="41">
        <v>86</v>
      </c>
      <c r="E1263" s="75">
        <v>0.78</v>
      </c>
      <c r="F1263" s="68">
        <v>1</v>
      </c>
      <c r="G1263" s="66" t="s">
        <v>143</v>
      </c>
      <c r="H1263" s="72">
        <v>29.14</v>
      </c>
      <c r="I1263" s="45"/>
      <c r="J1263" s="45">
        <v>86.2</v>
      </c>
      <c r="K1263" s="45">
        <v>86.4</v>
      </c>
      <c r="L1263" s="45">
        <v>84.7</v>
      </c>
      <c r="M1263" s="45">
        <v>86.9</v>
      </c>
      <c r="N1263" s="67">
        <f t="shared" si="368"/>
        <v>86.050000000000011</v>
      </c>
      <c r="O1263" s="41">
        <f t="shared" si="369"/>
        <v>25</v>
      </c>
      <c r="P1263" s="41">
        <f t="shared" si="370"/>
        <v>30</v>
      </c>
    </row>
    <row r="1264" spans="2:16" x14ac:dyDescent="0.2">
      <c r="B1264" s="1">
        <v>0.76041666666666696</v>
      </c>
      <c r="C1264" s="3">
        <v>77</v>
      </c>
      <c r="D1264" s="41">
        <v>85</v>
      </c>
      <c r="E1264" s="75">
        <v>0.78</v>
      </c>
      <c r="F1264" s="68">
        <v>1</v>
      </c>
      <c r="G1264" s="66" t="s">
        <v>130</v>
      </c>
      <c r="H1264" s="72">
        <v>29.14</v>
      </c>
      <c r="I1264" s="45"/>
      <c r="J1264" s="45">
        <v>85.5</v>
      </c>
      <c r="K1264" s="45">
        <v>85.5</v>
      </c>
      <c r="L1264" s="45">
        <v>84.2</v>
      </c>
      <c r="M1264" s="45">
        <v>86.2</v>
      </c>
      <c r="N1264" s="67">
        <f t="shared" si="368"/>
        <v>85.35</v>
      </c>
      <c r="O1264" s="41">
        <f t="shared" si="369"/>
        <v>25</v>
      </c>
      <c r="P1264" s="41">
        <f t="shared" si="370"/>
        <v>29.444444444444443</v>
      </c>
    </row>
    <row r="1265" spans="1:16" x14ac:dyDescent="0.2">
      <c r="B1265" s="1">
        <v>0.76388888888888884</v>
      </c>
      <c r="C1265" s="3">
        <v>77</v>
      </c>
      <c r="D1265" s="41">
        <v>85.2</v>
      </c>
      <c r="E1265" s="75">
        <v>0.78</v>
      </c>
      <c r="F1265" s="68">
        <v>6</v>
      </c>
      <c r="G1265" s="66" t="s">
        <v>130</v>
      </c>
      <c r="H1265" s="72">
        <v>29.14</v>
      </c>
      <c r="I1265" s="45"/>
      <c r="J1265" s="45">
        <v>85.1</v>
      </c>
      <c r="K1265" s="45">
        <v>85.46</v>
      </c>
      <c r="L1265" s="45">
        <v>84.2</v>
      </c>
      <c r="M1265" s="45">
        <v>86.18</v>
      </c>
      <c r="N1265" s="67">
        <f t="shared" si="368"/>
        <v>85.234999999999999</v>
      </c>
      <c r="O1265" s="41">
        <f t="shared" si="369"/>
        <v>25</v>
      </c>
      <c r="P1265" s="41">
        <f t="shared" si="370"/>
        <v>29.555555555555557</v>
      </c>
    </row>
    <row r="1266" spans="1:16" x14ac:dyDescent="0.2">
      <c r="N1266" s="67"/>
      <c r="O1266" s="41"/>
      <c r="P1266" s="41"/>
    </row>
    <row r="1267" spans="1:16" x14ac:dyDescent="0.2">
      <c r="A1267" s="113" t="s">
        <v>541</v>
      </c>
      <c r="N1267" s="67"/>
      <c r="O1267" s="41"/>
      <c r="P1267" s="41"/>
    </row>
    <row r="1268" spans="1:16" x14ac:dyDescent="0.2">
      <c r="A1268" s="21">
        <v>46269</v>
      </c>
      <c r="B1268" s="6" t="s">
        <v>2</v>
      </c>
      <c r="C1268" s="6" t="s">
        <v>0</v>
      </c>
      <c r="D1268" s="87" t="s">
        <v>1</v>
      </c>
      <c r="E1268" s="100" t="s">
        <v>156</v>
      </c>
      <c r="F1268" s="6" t="s">
        <v>32</v>
      </c>
      <c r="G1268" s="6" t="s">
        <v>217</v>
      </c>
      <c r="H1268" s="33" t="s">
        <v>157</v>
      </c>
      <c r="I1268" s="44"/>
      <c r="J1268" s="142" t="s">
        <v>576</v>
      </c>
      <c r="K1268" s="142" t="s">
        <v>575</v>
      </c>
      <c r="L1268" s="142" t="s">
        <v>443</v>
      </c>
      <c r="M1268" s="142" t="s">
        <v>444</v>
      </c>
      <c r="N1268" s="33" t="s">
        <v>368</v>
      </c>
      <c r="O1268" s="142" t="s">
        <v>561</v>
      </c>
      <c r="P1268" s="142" t="s">
        <v>562</v>
      </c>
    </row>
    <row r="1269" spans="1:16" x14ac:dyDescent="0.2">
      <c r="B1269" s="1">
        <v>0.53125</v>
      </c>
      <c r="C1269" s="41">
        <v>71</v>
      </c>
      <c r="D1269" s="41">
        <v>118</v>
      </c>
      <c r="E1269" s="75">
        <v>0.52</v>
      </c>
      <c r="F1269" s="66">
        <v>7</v>
      </c>
      <c r="G1269" s="66" t="s">
        <v>202</v>
      </c>
      <c r="H1269" s="97">
        <v>29.12</v>
      </c>
      <c r="J1269" s="45">
        <v>118.4</v>
      </c>
      <c r="K1269" s="45">
        <v>117.7</v>
      </c>
      <c r="L1269" s="67">
        <v>119.3</v>
      </c>
      <c r="M1269" s="67">
        <v>116.4</v>
      </c>
      <c r="N1269" s="67">
        <f t="shared" ref="N1269:N1275" si="371">AVERAGE(J1269:M1269)</f>
        <v>117.95000000000002</v>
      </c>
      <c r="O1269" s="41">
        <f t="shared" ref="O1269:O1273" si="372">CONVERT(C1269,"F","C")</f>
        <v>21.666666666666668</v>
      </c>
      <c r="P1269" s="41">
        <f t="shared" ref="P1269:P1273" si="373">CONVERT(D1269,"F","C")</f>
        <v>47.777777777777779</v>
      </c>
    </row>
    <row r="1270" spans="1:16" x14ac:dyDescent="0.2">
      <c r="B1270" s="1">
        <v>0.54166666666666663</v>
      </c>
      <c r="C1270" s="41">
        <v>72</v>
      </c>
      <c r="D1270" s="41">
        <v>119</v>
      </c>
      <c r="E1270" s="75">
        <v>0.49</v>
      </c>
      <c r="F1270" s="66">
        <v>4</v>
      </c>
      <c r="G1270" s="66" t="s">
        <v>129</v>
      </c>
      <c r="H1270" s="97">
        <v>29.12</v>
      </c>
      <c r="I1270" s="3"/>
      <c r="J1270" s="45">
        <v>119.7</v>
      </c>
      <c r="K1270" s="45">
        <v>119.3</v>
      </c>
      <c r="L1270" s="67">
        <v>120.4</v>
      </c>
      <c r="M1270" s="67">
        <v>118.4</v>
      </c>
      <c r="N1270" s="67">
        <f t="shared" si="371"/>
        <v>119.44999999999999</v>
      </c>
      <c r="O1270" s="41">
        <f t="shared" si="372"/>
        <v>22.222222222222221</v>
      </c>
      <c r="P1270" s="41">
        <f t="shared" si="373"/>
        <v>48.333333333333329</v>
      </c>
    </row>
    <row r="1271" spans="1:16" x14ac:dyDescent="0.2">
      <c r="B1271" s="1">
        <v>0.55208333333333304</v>
      </c>
      <c r="C1271" s="41">
        <v>73</v>
      </c>
      <c r="D1271" s="41">
        <v>120</v>
      </c>
      <c r="E1271" s="75">
        <v>0.48</v>
      </c>
      <c r="F1271" s="66">
        <v>3</v>
      </c>
      <c r="G1271" s="66" t="s">
        <v>35</v>
      </c>
      <c r="H1271" s="97">
        <v>29.12</v>
      </c>
      <c r="I1271" s="3"/>
      <c r="J1271" s="45">
        <v>120.2</v>
      </c>
      <c r="K1271" s="45">
        <v>119.7</v>
      </c>
      <c r="L1271" s="67">
        <v>122</v>
      </c>
      <c r="M1271" s="67">
        <v>119.8</v>
      </c>
      <c r="N1271" s="67">
        <f t="shared" si="371"/>
        <v>120.425</v>
      </c>
      <c r="O1271" s="41">
        <f t="shared" si="372"/>
        <v>22.777777777777779</v>
      </c>
      <c r="P1271" s="41">
        <f t="shared" si="373"/>
        <v>48.888888888888886</v>
      </c>
    </row>
    <row r="1272" spans="1:16" x14ac:dyDescent="0.2">
      <c r="B1272" s="1">
        <v>0.5625</v>
      </c>
      <c r="C1272" s="41">
        <v>73</v>
      </c>
      <c r="D1272" s="41">
        <v>121</v>
      </c>
      <c r="E1272" s="75">
        <v>0.46</v>
      </c>
      <c r="F1272" s="66">
        <v>3</v>
      </c>
      <c r="G1272" s="66" t="s">
        <v>35</v>
      </c>
      <c r="H1272" s="97">
        <v>29.12</v>
      </c>
      <c r="I1272" s="3"/>
      <c r="J1272" s="45">
        <v>120.6</v>
      </c>
      <c r="K1272" s="45">
        <v>120.6</v>
      </c>
      <c r="L1272" s="67">
        <v>123.1</v>
      </c>
      <c r="M1272" s="67">
        <v>120.9</v>
      </c>
      <c r="N1272" s="67">
        <f t="shared" si="371"/>
        <v>121.29999999999998</v>
      </c>
      <c r="O1272" s="41">
        <f t="shared" si="372"/>
        <v>22.777777777777779</v>
      </c>
      <c r="P1272" s="41">
        <f t="shared" si="373"/>
        <v>49.444444444444443</v>
      </c>
    </row>
    <row r="1273" spans="1:16" x14ac:dyDescent="0.2">
      <c r="B1273" s="1">
        <v>0.57291666666666696</v>
      </c>
      <c r="C1273" s="41">
        <v>74</v>
      </c>
      <c r="D1273" s="41">
        <v>121</v>
      </c>
      <c r="E1273" s="75">
        <v>0.46</v>
      </c>
      <c r="F1273" s="66">
        <v>3</v>
      </c>
      <c r="G1273" s="66" t="s">
        <v>202</v>
      </c>
      <c r="H1273" s="97">
        <v>29.11</v>
      </c>
      <c r="J1273" s="45">
        <v>120.7</v>
      </c>
      <c r="K1273" s="45">
        <v>120.2</v>
      </c>
      <c r="L1273" s="67">
        <v>122</v>
      </c>
      <c r="M1273" s="67">
        <v>120.6</v>
      </c>
      <c r="N1273" s="67">
        <f t="shared" si="371"/>
        <v>120.875</v>
      </c>
      <c r="O1273" s="41">
        <f t="shared" si="372"/>
        <v>23.333333333333332</v>
      </c>
      <c r="P1273" s="41">
        <f t="shared" si="373"/>
        <v>49.444444444444443</v>
      </c>
    </row>
    <row r="1274" spans="1:16" x14ac:dyDescent="0.2">
      <c r="B1274" s="1">
        <v>0.58333333333333304</v>
      </c>
      <c r="C1274" s="41">
        <v>73</v>
      </c>
      <c r="D1274" s="41">
        <v>122</v>
      </c>
      <c r="E1274" s="75">
        <v>0.46</v>
      </c>
      <c r="F1274" s="66">
        <v>5</v>
      </c>
      <c r="G1274" s="66" t="s">
        <v>203</v>
      </c>
      <c r="H1274" s="97">
        <v>29.11</v>
      </c>
      <c r="J1274" s="45">
        <v>121.5</v>
      </c>
      <c r="K1274" s="45">
        <v>121.6</v>
      </c>
      <c r="L1274" s="67">
        <v>123.8</v>
      </c>
      <c r="M1274" s="67">
        <v>120.6</v>
      </c>
      <c r="N1274" s="67">
        <f t="shared" si="371"/>
        <v>121.875</v>
      </c>
      <c r="O1274" s="41">
        <f t="shared" ref="O1274:O1287" si="374">CONVERT(C1274,"F","C")</f>
        <v>22.777777777777779</v>
      </c>
      <c r="P1274" s="41">
        <f t="shared" ref="P1274:P1287" si="375">CONVERT(D1274,"F","C")</f>
        <v>50</v>
      </c>
    </row>
    <row r="1275" spans="1:16" x14ac:dyDescent="0.2">
      <c r="B1275" s="1">
        <v>0.59375</v>
      </c>
      <c r="C1275" s="41">
        <v>74</v>
      </c>
      <c r="D1275" s="41">
        <v>121</v>
      </c>
      <c r="E1275" s="75">
        <v>0.46</v>
      </c>
      <c r="F1275" s="66">
        <v>8</v>
      </c>
      <c r="G1275" s="66" t="s">
        <v>202</v>
      </c>
      <c r="H1275" s="97">
        <v>29.11</v>
      </c>
      <c r="J1275" s="45">
        <v>121.1</v>
      </c>
      <c r="K1275" s="45">
        <v>120.4</v>
      </c>
      <c r="L1275" s="67">
        <v>122.1</v>
      </c>
      <c r="M1275" s="67">
        <v>122</v>
      </c>
      <c r="N1275" s="67">
        <f t="shared" si="371"/>
        <v>121.4</v>
      </c>
      <c r="O1275" s="41">
        <f t="shared" si="374"/>
        <v>23.333333333333332</v>
      </c>
      <c r="P1275" s="41">
        <f t="shared" si="375"/>
        <v>49.444444444444443</v>
      </c>
    </row>
    <row r="1276" spans="1:16" x14ac:dyDescent="0.2">
      <c r="B1276" s="1">
        <v>0.60416666666666596</v>
      </c>
      <c r="C1276" s="41">
        <v>73</v>
      </c>
      <c r="D1276" s="41">
        <v>121</v>
      </c>
      <c r="E1276" s="75">
        <v>0.47</v>
      </c>
      <c r="F1276" s="66">
        <v>5</v>
      </c>
      <c r="G1276" s="66" t="s">
        <v>202</v>
      </c>
      <c r="H1276" s="97">
        <v>29.11</v>
      </c>
      <c r="J1276" s="45">
        <v>120.6</v>
      </c>
      <c r="K1276" s="45">
        <v>120.2</v>
      </c>
      <c r="L1276" s="67">
        <v>122.7</v>
      </c>
      <c r="M1276" s="67">
        <v>122</v>
      </c>
      <c r="N1276" s="67">
        <f t="shared" ref="N1276:N1287" si="376">AVERAGE(J1276:M1276)</f>
        <v>121.375</v>
      </c>
      <c r="O1276" s="41">
        <f t="shared" si="374"/>
        <v>22.777777777777779</v>
      </c>
      <c r="P1276" s="41">
        <f t="shared" si="375"/>
        <v>49.444444444444443</v>
      </c>
    </row>
    <row r="1277" spans="1:16" x14ac:dyDescent="0.2">
      <c r="B1277" s="1">
        <v>0.61458333333333304</v>
      </c>
      <c r="C1277" s="41">
        <v>72</v>
      </c>
      <c r="D1277" s="41">
        <v>121</v>
      </c>
      <c r="E1277" s="75">
        <v>0.49</v>
      </c>
      <c r="F1277" s="66">
        <v>8</v>
      </c>
      <c r="G1277" s="66" t="s">
        <v>35</v>
      </c>
      <c r="H1277" s="97">
        <v>29.12</v>
      </c>
      <c r="I1277" s="3"/>
      <c r="J1277" s="101">
        <v>119.8</v>
      </c>
      <c r="K1277" s="45">
        <v>119.3</v>
      </c>
      <c r="L1277" s="45">
        <v>122</v>
      </c>
      <c r="M1277" s="45">
        <v>122.4</v>
      </c>
      <c r="N1277" s="67">
        <f t="shared" si="376"/>
        <v>120.875</v>
      </c>
      <c r="O1277" s="41">
        <f t="shared" si="374"/>
        <v>22.222222222222221</v>
      </c>
      <c r="P1277" s="41">
        <f t="shared" si="375"/>
        <v>49.444444444444443</v>
      </c>
    </row>
    <row r="1278" spans="1:16" x14ac:dyDescent="0.2">
      <c r="B1278" s="1">
        <v>0.625</v>
      </c>
      <c r="C1278" s="41">
        <v>73</v>
      </c>
      <c r="D1278" s="41">
        <v>120</v>
      </c>
      <c r="E1278" s="75">
        <v>0.46</v>
      </c>
      <c r="F1278" s="66">
        <v>4</v>
      </c>
      <c r="G1278" s="66" t="s">
        <v>202</v>
      </c>
      <c r="H1278" s="97">
        <v>29.11</v>
      </c>
      <c r="I1278" s="3"/>
      <c r="J1278" s="101">
        <v>119.8</v>
      </c>
      <c r="K1278" s="45">
        <v>119.3</v>
      </c>
      <c r="L1278" s="45">
        <v>120.9</v>
      </c>
      <c r="M1278" s="45">
        <v>120.9</v>
      </c>
      <c r="N1278" s="67">
        <f t="shared" si="376"/>
        <v>120.22499999999999</v>
      </c>
      <c r="O1278" s="41">
        <f t="shared" si="374"/>
        <v>22.777777777777779</v>
      </c>
      <c r="P1278" s="41">
        <f t="shared" si="375"/>
        <v>48.888888888888886</v>
      </c>
    </row>
    <row r="1279" spans="1:16" x14ac:dyDescent="0.2">
      <c r="B1279" s="1">
        <v>0.63541666666666596</v>
      </c>
      <c r="C1279" s="41">
        <v>73</v>
      </c>
      <c r="D1279" s="41">
        <v>120</v>
      </c>
      <c r="E1279" s="75">
        <v>0.47</v>
      </c>
      <c r="F1279" s="66">
        <v>3</v>
      </c>
      <c r="G1279" s="66" t="s">
        <v>35</v>
      </c>
      <c r="H1279" s="97">
        <v>29.12</v>
      </c>
      <c r="I1279" s="3"/>
      <c r="J1279" s="101">
        <v>118.9</v>
      </c>
      <c r="K1279" s="45">
        <v>118.8</v>
      </c>
      <c r="L1279" s="45">
        <v>120.6</v>
      </c>
      <c r="M1279" s="45">
        <v>120.7</v>
      </c>
      <c r="N1279" s="67">
        <f t="shared" si="376"/>
        <v>119.74999999999999</v>
      </c>
      <c r="O1279" s="41">
        <f t="shared" si="374"/>
        <v>22.777777777777779</v>
      </c>
      <c r="P1279" s="41">
        <f t="shared" si="375"/>
        <v>48.888888888888886</v>
      </c>
    </row>
    <row r="1280" spans="1:16" x14ac:dyDescent="0.2">
      <c r="B1280" s="1">
        <v>0.64583333333333304</v>
      </c>
      <c r="C1280" s="41">
        <v>72</v>
      </c>
      <c r="D1280" s="41">
        <v>121.2</v>
      </c>
      <c r="E1280" s="75">
        <v>0.51</v>
      </c>
      <c r="F1280" s="41">
        <v>6</v>
      </c>
      <c r="G1280" s="66" t="s">
        <v>129</v>
      </c>
      <c r="H1280" s="72">
        <v>29.11</v>
      </c>
      <c r="I1280" s="19"/>
      <c r="J1280" s="67">
        <v>120.74</v>
      </c>
      <c r="K1280" s="45">
        <v>120.56</v>
      </c>
      <c r="L1280" s="45">
        <v>122.9</v>
      </c>
      <c r="M1280" s="45">
        <v>120.74</v>
      </c>
      <c r="N1280" s="67">
        <f t="shared" si="376"/>
        <v>121.23500000000001</v>
      </c>
      <c r="O1280" s="41">
        <f t="shared" si="374"/>
        <v>22.222222222222221</v>
      </c>
      <c r="P1280" s="41">
        <f t="shared" si="375"/>
        <v>49.555555555555557</v>
      </c>
    </row>
    <row r="1281" spans="1:16" x14ac:dyDescent="0.2">
      <c r="B1281" s="1">
        <v>0.65625</v>
      </c>
      <c r="C1281" s="41">
        <v>70</v>
      </c>
      <c r="D1281" s="41">
        <v>117</v>
      </c>
      <c r="E1281" s="75">
        <v>0.53</v>
      </c>
      <c r="F1281" s="66">
        <v>6</v>
      </c>
      <c r="G1281" s="66" t="s">
        <v>71</v>
      </c>
      <c r="H1281" s="72">
        <v>29.11</v>
      </c>
      <c r="J1281" s="67">
        <v>116.8</v>
      </c>
      <c r="K1281" s="45">
        <v>116.1</v>
      </c>
      <c r="L1281" s="45">
        <v>116.4</v>
      </c>
      <c r="M1281" s="45">
        <v>117.3</v>
      </c>
      <c r="N1281" s="67">
        <f t="shared" si="376"/>
        <v>116.64999999999999</v>
      </c>
      <c r="O1281" s="41">
        <f t="shared" si="374"/>
        <v>21.111111111111111</v>
      </c>
      <c r="P1281" s="41">
        <f t="shared" si="375"/>
        <v>47.222222222222221</v>
      </c>
    </row>
    <row r="1282" spans="1:16" x14ac:dyDescent="0.2">
      <c r="B1282" s="1">
        <v>0.66666666666666596</v>
      </c>
      <c r="C1282" s="41">
        <v>70</v>
      </c>
      <c r="D1282" s="41">
        <v>115</v>
      </c>
      <c r="E1282" s="75">
        <v>0.49</v>
      </c>
      <c r="F1282" s="68">
        <v>11</v>
      </c>
      <c r="G1282" s="66" t="s">
        <v>35</v>
      </c>
      <c r="H1282" s="72">
        <v>29.11</v>
      </c>
      <c r="I1282" s="19"/>
      <c r="J1282" s="67">
        <v>114.4</v>
      </c>
      <c r="K1282" s="45">
        <v>114.8</v>
      </c>
      <c r="L1282" s="45">
        <v>115</v>
      </c>
      <c r="M1282" s="45">
        <v>115</v>
      </c>
      <c r="N1282" s="67">
        <f t="shared" si="376"/>
        <v>114.8</v>
      </c>
      <c r="O1282" s="41">
        <f t="shared" si="374"/>
        <v>21.111111111111111</v>
      </c>
      <c r="P1282" s="41">
        <f t="shared" si="375"/>
        <v>46.111111111111107</v>
      </c>
    </row>
    <row r="1283" spans="1:16" x14ac:dyDescent="0.2">
      <c r="N1283" s="67"/>
      <c r="O1283" s="41"/>
      <c r="P1283" s="41"/>
    </row>
    <row r="1284" spans="1:16" x14ac:dyDescent="0.2">
      <c r="A1284" s="21">
        <v>46270</v>
      </c>
      <c r="B1284" s="6" t="s">
        <v>2</v>
      </c>
      <c r="C1284" s="6" t="s">
        <v>0</v>
      </c>
      <c r="D1284" s="87" t="s">
        <v>1</v>
      </c>
      <c r="E1284" s="100" t="s">
        <v>156</v>
      </c>
      <c r="F1284" s="6" t="s">
        <v>32</v>
      </c>
      <c r="G1284" s="6" t="s">
        <v>217</v>
      </c>
      <c r="H1284" s="33" t="s">
        <v>157</v>
      </c>
      <c r="I1284" s="44"/>
      <c r="J1284" s="142" t="s">
        <v>576</v>
      </c>
      <c r="K1284" s="142" t="s">
        <v>575</v>
      </c>
      <c r="L1284" s="142" t="s">
        <v>443</v>
      </c>
      <c r="M1284" s="142" t="s">
        <v>444</v>
      </c>
      <c r="N1284" s="33" t="s">
        <v>368</v>
      </c>
      <c r="O1284" s="142" t="s">
        <v>561</v>
      </c>
      <c r="P1284" s="142" t="s">
        <v>562</v>
      </c>
    </row>
    <row r="1285" spans="1:16" x14ac:dyDescent="0.2">
      <c r="B1285" s="2">
        <v>0.40625</v>
      </c>
      <c r="C1285" s="41">
        <v>68</v>
      </c>
      <c r="D1285" s="41">
        <v>81</v>
      </c>
      <c r="E1285" s="75">
        <v>0.46</v>
      </c>
      <c r="F1285" s="66">
        <v>1</v>
      </c>
      <c r="G1285" s="66" t="s">
        <v>190</v>
      </c>
      <c r="H1285" s="97">
        <v>29.13</v>
      </c>
      <c r="J1285" s="45">
        <v>82.8</v>
      </c>
      <c r="K1285" s="45">
        <v>81.5</v>
      </c>
      <c r="L1285" s="67">
        <v>80.599999999999994</v>
      </c>
      <c r="M1285" s="67">
        <v>78.8</v>
      </c>
      <c r="N1285" s="67">
        <f t="shared" si="376"/>
        <v>80.924999999999997</v>
      </c>
      <c r="O1285" s="41">
        <f t="shared" si="374"/>
        <v>20</v>
      </c>
      <c r="P1285" s="41">
        <f t="shared" si="375"/>
        <v>27.222222222222221</v>
      </c>
    </row>
    <row r="1286" spans="1:16" x14ac:dyDescent="0.2">
      <c r="B1286" s="2">
        <v>0.4166666666666668</v>
      </c>
      <c r="C1286" s="41">
        <v>70</v>
      </c>
      <c r="D1286" s="41">
        <v>87</v>
      </c>
      <c r="E1286" s="75">
        <v>0.45</v>
      </c>
      <c r="F1286" s="66">
        <v>4</v>
      </c>
      <c r="G1286" s="66" t="s">
        <v>202</v>
      </c>
      <c r="H1286" s="97">
        <v>29.13</v>
      </c>
      <c r="I1286" s="3"/>
      <c r="J1286" s="45">
        <v>89.8</v>
      </c>
      <c r="K1286" s="45">
        <v>84.7</v>
      </c>
      <c r="L1286" s="67">
        <v>89.2</v>
      </c>
      <c r="M1286" s="67">
        <v>85.6</v>
      </c>
      <c r="N1286" s="67">
        <f t="shared" si="376"/>
        <v>87.324999999999989</v>
      </c>
      <c r="O1286" s="41">
        <f t="shared" si="374"/>
        <v>21.111111111111111</v>
      </c>
      <c r="P1286" s="41">
        <f t="shared" si="375"/>
        <v>30.555555555555554</v>
      </c>
    </row>
    <row r="1287" spans="1:16" x14ac:dyDescent="0.2">
      <c r="B1287" s="2">
        <v>0.42708333333333354</v>
      </c>
      <c r="C1287" s="41">
        <v>71</v>
      </c>
      <c r="D1287" s="41">
        <v>93</v>
      </c>
      <c r="E1287" s="75">
        <v>0.44</v>
      </c>
      <c r="F1287" s="66">
        <v>3</v>
      </c>
      <c r="G1287" s="66" t="s">
        <v>71</v>
      </c>
      <c r="H1287" s="97">
        <v>29.14</v>
      </c>
      <c r="I1287" s="3"/>
      <c r="J1287" s="45">
        <v>94.3</v>
      </c>
      <c r="K1287" s="45">
        <v>93.6</v>
      </c>
      <c r="L1287" s="67">
        <v>93.9</v>
      </c>
      <c r="M1287" s="67">
        <v>91.2</v>
      </c>
      <c r="N1287" s="67">
        <f t="shared" si="376"/>
        <v>93.249999999999986</v>
      </c>
      <c r="O1287" s="41">
        <f t="shared" si="374"/>
        <v>21.666666666666668</v>
      </c>
      <c r="P1287" s="41">
        <f t="shared" si="375"/>
        <v>33.888888888888886</v>
      </c>
    </row>
    <row r="1288" spans="1:16" x14ac:dyDescent="0.2">
      <c r="B1288" s="2">
        <v>0.4375</v>
      </c>
      <c r="C1288" s="41">
        <v>72</v>
      </c>
      <c r="D1288" s="41">
        <v>94</v>
      </c>
      <c r="E1288" s="75">
        <v>0.42</v>
      </c>
      <c r="F1288" s="66">
        <v>3</v>
      </c>
      <c r="G1288" s="66" t="s">
        <v>202</v>
      </c>
      <c r="H1288" s="97">
        <v>29.13</v>
      </c>
      <c r="I1288" s="3"/>
      <c r="J1288" s="45">
        <v>96.1</v>
      </c>
      <c r="K1288" s="45">
        <v>93.6</v>
      </c>
      <c r="L1288" s="67">
        <v>94.5</v>
      </c>
      <c r="M1288" s="67">
        <v>93.4</v>
      </c>
      <c r="N1288" s="67">
        <f t="shared" ref="N1288:N1319" si="377">AVERAGE(J1288:M1288)</f>
        <v>94.4</v>
      </c>
      <c r="O1288" s="41">
        <f t="shared" ref="O1288:O1319" si="378">CONVERT(C1288,"F","C")</f>
        <v>22.222222222222221</v>
      </c>
      <c r="P1288" s="41">
        <f t="shared" ref="P1288:P1319" si="379">CONVERT(D1288,"F","C")</f>
        <v>34.444444444444443</v>
      </c>
    </row>
    <row r="1289" spans="1:16" x14ac:dyDescent="0.2">
      <c r="B1289" s="2">
        <v>0.44791666666666691</v>
      </c>
      <c r="C1289" s="41">
        <v>72</v>
      </c>
      <c r="D1289" s="41">
        <v>93</v>
      </c>
      <c r="E1289" s="75">
        <v>0.43</v>
      </c>
      <c r="F1289" s="66">
        <v>2</v>
      </c>
      <c r="G1289" s="66" t="s">
        <v>35</v>
      </c>
      <c r="H1289" s="97">
        <v>29.14</v>
      </c>
      <c r="J1289" s="45">
        <v>93.2</v>
      </c>
      <c r="K1289" s="45">
        <v>93.6</v>
      </c>
      <c r="L1289" s="67">
        <v>93</v>
      </c>
      <c r="M1289" s="67">
        <v>91.8</v>
      </c>
      <c r="N1289" s="67">
        <f t="shared" si="377"/>
        <v>92.9</v>
      </c>
      <c r="O1289" s="41">
        <f t="shared" si="378"/>
        <v>22.222222222222221</v>
      </c>
      <c r="P1289" s="41">
        <f t="shared" si="379"/>
        <v>33.888888888888886</v>
      </c>
    </row>
    <row r="1290" spans="1:16" x14ac:dyDescent="0.2">
      <c r="B1290" s="2">
        <v>0.45833333333333359</v>
      </c>
      <c r="C1290" s="41">
        <v>71</v>
      </c>
      <c r="D1290" s="41">
        <v>98</v>
      </c>
      <c r="E1290" s="75">
        <v>0.49</v>
      </c>
      <c r="F1290" s="66">
        <v>2</v>
      </c>
      <c r="G1290" s="66" t="s">
        <v>35</v>
      </c>
      <c r="H1290" s="97">
        <v>29.14</v>
      </c>
      <c r="J1290" s="45">
        <v>97.3</v>
      </c>
      <c r="K1290" s="45">
        <v>98.6</v>
      </c>
      <c r="L1290" s="67">
        <v>99</v>
      </c>
      <c r="M1290" s="67">
        <v>95.7</v>
      </c>
      <c r="N1290" s="67">
        <f t="shared" si="377"/>
        <v>97.649999999999991</v>
      </c>
      <c r="O1290" s="41">
        <f t="shared" si="378"/>
        <v>21.666666666666668</v>
      </c>
      <c r="P1290" s="41">
        <f t="shared" si="379"/>
        <v>36.666666666666664</v>
      </c>
    </row>
    <row r="1291" spans="1:16" x14ac:dyDescent="0.2">
      <c r="B1291" s="1">
        <v>0.46875</v>
      </c>
      <c r="C1291" s="41">
        <v>72</v>
      </c>
      <c r="D1291" s="41">
        <v>99</v>
      </c>
      <c r="E1291" s="75">
        <v>0.49</v>
      </c>
      <c r="F1291" s="66">
        <v>3</v>
      </c>
      <c r="G1291" s="66" t="s">
        <v>202</v>
      </c>
      <c r="H1291" s="97">
        <v>29.14</v>
      </c>
      <c r="J1291" s="45">
        <v>96.4</v>
      </c>
      <c r="K1291" s="45">
        <v>99.3</v>
      </c>
      <c r="L1291" s="67">
        <v>102.9</v>
      </c>
      <c r="M1291" s="67">
        <v>98.4</v>
      </c>
      <c r="N1291" s="67">
        <f t="shared" si="377"/>
        <v>99.25</v>
      </c>
      <c r="O1291" s="41">
        <f t="shared" si="378"/>
        <v>22.222222222222221</v>
      </c>
      <c r="P1291" s="41">
        <f t="shared" si="379"/>
        <v>37.222222222222221</v>
      </c>
    </row>
    <row r="1292" spans="1:16" x14ac:dyDescent="0.2">
      <c r="B1292" s="1">
        <v>0.47916666666666669</v>
      </c>
      <c r="C1292" s="41">
        <v>73</v>
      </c>
      <c r="D1292" s="41">
        <v>105</v>
      </c>
      <c r="E1292" s="75">
        <v>0.48</v>
      </c>
      <c r="F1292" s="66">
        <v>4</v>
      </c>
      <c r="G1292" s="66" t="s">
        <v>35</v>
      </c>
      <c r="H1292" s="97">
        <v>29.14</v>
      </c>
      <c r="J1292" s="45">
        <v>103.6</v>
      </c>
      <c r="K1292" s="45">
        <v>104.5</v>
      </c>
      <c r="L1292" s="67">
        <v>106.7</v>
      </c>
      <c r="M1292" s="67">
        <v>103.5</v>
      </c>
      <c r="N1292" s="67">
        <f t="shared" si="377"/>
        <v>104.575</v>
      </c>
      <c r="O1292" s="41">
        <f t="shared" si="378"/>
        <v>22.777777777777779</v>
      </c>
      <c r="P1292" s="41">
        <f t="shared" si="379"/>
        <v>40.555555555555557</v>
      </c>
    </row>
    <row r="1293" spans="1:16" x14ac:dyDescent="0.2">
      <c r="B1293" s="1">
        <v>0.48958333333333331</v>
      </c>
      <c r="C1293" s="41">
        <v>72</v>
      </c>
      <c r="D1293" s="41">
        <v>106</v>
      </c>
      <c r="E1293" s="75">
        <v>0.49</v>
      </c>
      <c r="F1293" s="66">
        <v>6</v>
      </c>
      <c r="G1293" s="66" t="s">
        <v>202</v>
      </c>
      <c r="H1293" s="97">
        <v>29.14</v>
      </c>
      <c r="I1293" s="3"/>
      <c r="J1293" s="101">
        <v>106.7</v>
      </c>
      <c r="K1293" s="45">
        <v>103.8</v>
      </c>
      <c r="L1293" s="45">
        <v>107.8</v>
      </c>
      <c r="M1293" s="45">
        <v>104.2</v>
      </c>
      <c r="N1293" s="67">
        <f t="shared" si="377"/>
        <v>105.625</v>
      </c>
      <c r="O1293" s="41">
        <f t="shared" si="378"/>
        <v>22.222222222222221</v>
      </c>
      <c r="P1293" s="41">
        <f t="shared" si="379"/>
        <v>41.111111111111107</v>
      </c>
    </row>
    <row r="1294" spans="1:16" x14ac:dyDescent="0.2">
      <c r="B1294" s="1">
        <v>0.5</v>
      </c>
      <c r="C1294" s="41">
        <v>71</v>
      </c>
      <c r="D1294" s="41">
        <v>109</v>
      </c>
      <c r="E1294" s="75">
        <v>0.47</v>
      </c>
      <c r="F1294" s="66">
        <v>9</v>
      </c>
      <c r="G1294" s="66" t="s">
        <v>202</v>
      </c>
      <c r="H1294" s="97">
        <v>29.14</v>
      </c>
      <c r="I1294" s="3"/>
      <c r="J1294" s="101">
        <v>109.2</v>
      </c>
      <c r="K1294" s="45">
        <v>108.9</v>
      </c>
      <c r="L1294" s="45">
        <v>110.7</v>
      </c>
      <c r="M1294" s="45">
        <v>107.1</v>
      </c>
      <c r="N1294" s="67">
        <f t="shared" si="377"/>
        <v>108.97499999999999</v>
      </c>
      <c r="O1294" s="41">
        <f t="shared" si="378"/>
        <v>21.666666666666668</v>
      </c>
      <c r="P1294" s="41">
        <f t="shared" si="379"/>
        <v>42.777777777777779</v>
      </c>
    </row>
    <row r="1295" spans="1:16" x14ac:dyDescent="0.2">
      <c r="B1295" s="1">
        <v>0.51041666666666663</v>
      </c>
      <c r="C1295" s="41">
        <v>70</v>
      </c>
      <c r="D1295" s="41">
        <v>109.7</v>
      </c>
      <c r="E1295" s="75">
        <v>0.55000000000000004</v>
      </c>
      <c r="F1295" s="66">
        <v>4</v>
      </c>
      <c r="G1295" s="66" t="s">
        <v>71</v>
      </c>
      <c r="H1295" s="97">
        <v>29.14</v>
      </c>
      <c r="I1295" s="3"/>
      <c r="J1295" s="101">
        <v>110.3</v>
      </c>
      <c r="K1295" s="45">
        <v>110.1</v>
      </c>
      <c r="L1295" s="45">
        <v>110.8</v>
      </c>
      <c r="M1295" s="45">
        <v>107.6</v>
      </c>
      <c r="N1295" s="67">
        <f t="shared" si="377"/>
        <v>109.69999999999999</v>
      </c>
      <c r="O1295" s="41">
        <f t="shared" si="378"/>
        <v>21.111111111111111</v>
      </c>
      <c r="P1295" s="41">
        <f t="shared" si="379"/>
        <v>43.166666666666664</v>
      </c>
    </row>
    <row r="1296" spans="1:16" x14ac:dyDescent="0.2">
      <c r="B1296" s="1">
        <v>0.52083333333333337</v>
      </c>
      <c r="C1296" s="41">
        <v>69</v>
      </c>
      <c r="D1296" s="41">
        <v>110</v>
      </c>
      <c r="E1296" s="75">
        <v>0.57999999999999996</v>
      </c>
      <c r="F1296" s="41">
        <v>2</v>
      </c>
      <c r="G1296" s="66" t="s">
        <v>201</v>
      </c>
      <c r="H1296" s="72">
        <v>29.14</v>
      </c>
      <c r="I1296" s="19"/>
      <c r="J1296" s="67">
        <v>111</v>
      </c>
      <c r="K1296" s="45">
        <v>110.8</v>
      </c>
      <c r="L1296" s="45">
        <v>111</v>
      </c>
      <c r="M1296" s="45">
        <v>108.7</v>
      </c>
      <c r="N1296" s="67">
        <f t="shared" si="377"/>
        <v>110.375</v>
      </c>
      <c r="O1296" s="41">
        <f t="shared" si="378"/>
        <v>20.555555555555554</v>
      </c>
      <c r="P1296" s="41">
        <f t="shared" si="379"/>
        <v>43.333333333333336</v>
      </c>
    </row>
    <row r="1297" spans="2:16" x14ac:dyDescent="0.2">
      <c r="B1297" s="1">
        <v>0.55208333333333304</v>
      </c>
      <c r="C1297" s="41">
        <v>69</v>
      </c>
      <c r="D1297" s="41">
        <v>114</v>
      </c>
      <c r="E1297" s="75">
        <v>0.56999999999999995</v>
      </c>
      <c r="F1297" s="66">
        <v>4</v>
      </c>
      <c r="G1297" s="66" t="s">
        <v>71</v>
      </c>
      <c r="H1297" s="72">
        <v>29.14</v>
      </c>
      <c r="J1297" s="67">
        <v>115</v>
      </c>
      <c r="K1297" s="45">
        <v>115.2</v>
      </c>
      <c r="L1297" s="45">
        <v>113.9</v>
      </c>
      <c r="M1297" s="45">
        <v>111.9</v>
      </c>
      <c r="N1297" s="67">
        <f t="shared" si="377"/>
        <v>114</v>
      </c>
      <c r="O1297" s="41">
        <f t="shared" si="378"/>
        <v>20.555555555555554</v>
      </c>
      <c r="P1297" s="41">
        <f t="shared" si="379"/>
        <v>45.555555555555557</v>
      </c>
    </row>
    <row r="1298" spans="2:16" x14ac:dyDescent="0.2">
      <c r="B1298" s="1">
        <v>0.5625</v>
      </c>
      <c r="C1298" s="41">
        <v>69</v>
      </c>
      <c r="D1298" s="41">
        <v>115</v>
      </c>
      <c r="E1298" s="75">
        <v>0.59</v>
      </c>
      <c r="F1298" s="68">
        <v>6</v>
      </c>
      <c r="G1298" s="66" t="s">
        <v>201</v>
      </c>
      <c r="H1298" s="72">
        <v>29.14</v>
      </c>
      <c r="I1298" s="19"/>
      <c r="J1298" s="67">
        <v>115.7</v>
      </c>
      <c r="K1298" s="45">
        <v>116.4</v>
      </c>
      <c r="L1298" s="45">
        <v>115</v>
      </c>
      <c r="M1298" s="45">
        <v>112.8</v>
      </c>
      <c r="N1298" s="67">
        <f t="shared" si="377"/>
        <v>114.97500000000001</v>
      </c>
      <c r="O1298" s="41">
        <f t="shared" si="378"/>
        <v>20.555555555555554</v>
      </c>
      <c r="P1298" s="41">
        <f t="shared" si="379"/>
        <v>46.111111111111107</v>
      </c>
    </row>
    <row r="1299" spans="2:16" x14ac:dyDescent="0.2">
      <c r="B1299" s="1">
        <v>0.57291666666666696</v>
      </c>
      <c r="C1299" s="41">
        <v>70</v>
      </c>
      <c r="D1299" s="41">
        <v>116</v>
      </c>
      <c r="E1299" s="75">
        <v>0.55000000000000004</v>
      </c>
      <c r="F1299" s="68">
        <v>6</v>
      </c>
      <c r="G1299" s="66" t="s">
        <v>202</v>
      </c>
      <c r="H1299" s="72">
        <v>29.14</v>
      </c>
      <c r="I1299" s="19"/>
      <c r="J1299" s="67">
        <v>116.4</v>
      </c>
      <c r="K1299" s="67">
        <v>116.8</v>
      </c>
      <c r="L1299" s="45">
        <v>115.7</v>
      </c>
      <c r="M1299" s="45">
        <v>113.7</v>
      </c>
      <c r="N1299" s="67">
        <f t="shared" si="377"/>
        <v>115.64999999999999</v>
      </c>
      <c r="O1299" s="41">
        <f t="shared" si="378"/>
        <v>21.111111111111111</v>
      </c>
      <c r="P1299" s="41">
        <f t="shared" si="379"/>
        <v>46.666666666666664</v>
      </c>
    </row>
    <row r="1300" spans="2:16" x14ac:dyDescent="0.2">
      <c r="B1300" s="1">
        <v>0.58333333333333304</v>
      </c>
      <c r="C1300" s="41">
        <v>70</v>
      </c>
      <c r="D1300" s="41">
        <v>116</v>
      </c>
      <c r="E1300" s="75">
        <v>0.55000000000000004</v>
      </c>
      <c r="F1300" s="68">
        <v>3</v>
      </c>
      <c r="G1300" s="66" t="s">
        <v>130</v>
      </c>
      <c r="H1300" s="72">
        <v>29.14</v>
      </c>
      <c r="I1300" s="3"/>
      <c r="J1300" s="67">
        <v>116.4</v>
      </c>
      <c r="K1300" s="45">
        <v>116.6</v>
      </c>
      <c r="L1300" s="45">
        <v>115.2</v>
      </c>
      <c r="M1300" s="45">
        <v>113.7</v>
      </c>
      <c r="N1300" s="67">
        <f t="shared" si="377"/>
        <v>115.47499999999999</v>
      </c>
      <c r="O1300" s="41">
        <f t="shared" si="378"/>
        <v>21.111111111111111</v>
      </c>
      <c r="P1300" s="41">
        <f t="shared" si="379"/>
        <v>46.666666666666664</v>
      </c>
    </row>
    <row r="1301" spans="2:16" x14ac:dyDescent="0.2">
      <c r="B1301" s="1">
        <v>0.59375</v>
      </c>
      <c r="C1301" s="41">
        <v>70</v>
      </c>
      <c r="D1301" s="41">
        <v>115</v>
      </c>
      <c r="E1301" s="75">
        <v>0.53</v>
      </c>
      <c r="F1301" s="68">
        <v>1</v>
      </c>
      <c r="G1301" s="66" t="s">
        <v>71</v>
      </c>
      <c r="H1301" s="72">
        <v>29.14</v>
      </c>
      <c r="J1301" s="67">
        <v>116.6</v>
      </c>
      <c r="K1301" s="45">
        <v>117</v>
      </c>
      <c r="L1301" s="45">
        <v>115</v>
      </c>
      <c r="M1301" s="45">
        <v>113.2</v>
      </c>
      <c r="N1301" s="67">
        <f t="shared" si="377"/>
        <v>115.45</v>
      </c>
      <c r="O1301" s="41">
        <f t="shared" si="378"/>
        <v>21.111111111111111</v>
      </c>
      <c r="P1301" s="41">
        <f t="shared" si="379"/>
        <v>46.111111111111107</v>
      </c>
    </row>
    <row r="1302" spans="2:16" x14ac:dyDescent="0.2">
      <c r="B1302" s="1">
        <v>0.60416666666666596</v>
      </c>
      <c r="C1302" s="41">
        <v>70</v>
      </c>
      <c r="D1302" s="41">
        <v>116</v>
      </c>
      <c r="E1302" s="75">
        <v>0.52</v>
      </c>
      <c r="F1302" s="68">
        <v>8</v>
      </c>
      <c r="G1302" s="66" t="s">
        <v>71</v>
      </c>
      <c r="H1302" s="72">
        <v>29.14</v>
      </c>
      <c r="J1302" s="67">
        <v>116.8</v>
      </c>
      <c r="K1302" s="45">
        <v>117.1</v>
      </c>
      <c r="L1302" s="45">
        <v>114.6</v>
      </c>
      <c r="M1302" s="45">
        <v>113.9</v>
      </c>
      <c r="N1302" s="67">
        <f t="shared" si="377"/>
        <v>115.6</v>
      </c>
      <c r="O1302" s="41">
        <f t="shared" si="378"/>
        <v>21.111111111111111</v>
      </c>
      <c r="P1302" s="41">
        <f t="shared" si="379"/>
        <v>46.666666666666664</v>
      </c>
    </row>
    <row r="1303" spans="2:16" x14ac:dyDescent="0.2">
      <c r="B1303" s="1">
        <v>0.61458333333333304</v>
      </c>
      <c r="C1303" s="41">
        <v>70</v>
      </c>
      <c r="D1303" s="41">
        <v>116</v>
      </c>
      <c r="E1303" s="75">
        <v>0.52</v>
      </c>
      <c r="F1303" s="68">
        <v>3</v>
      </c>
      <c r="G1303" s="66" t="s">
        <v>201</v>
      </c>
      <c r="H1303" s="72">
        <v>29.14</v>
      </c>
      <c r="I1303" s="45"/>
      <c r="J1303" s="45">
        <v>116.2</v>
      </c>
      <c r="K1303" s="45">
        <v>117</v>
      </c>
      <c r="L1303" s="45">
        <v>114.6</v>
      </c>
      <c r="M1303" s="45">
        <v>113.9</v>
      </c>
      <c r="N1303" s="67">
        <f t="shared" si="377"/>
        <v>115.42499999999998</v>
      </c>
      <c r="O1303" s="41">
        <f t="shared" si="378"/>
        <v>21.111111111111111</v>
      </c>
      <c r="P1303" s="41">
        <f t="shared" si="379"/>
        <v>46.666666666666664</v>
      </c>
    </row>
    <row r="1304" spans="2:16" x14ac:dyDescent="0.2">
      <c r="B1304" s="1">
        <v>0.63541666666666596</v>
      </c>
      <c r="C1304" s="3">
        <v>69</v>
      </c>
      <c r="D1304" s="41">
        <v>114</v>
      </c>
      <c r="E1304" s="75">
        <v>0.57999999999999996</v>
      </c>
      <c r="F1304" s="68">
        <v>9</v>
      </c>
      <c r="G1304" s="66" t="s">
        <v>129</v>
      </c>
      <c r="H1304" s="72">
        <v>29.13</v>
      </c>
      <c r="I1304" s="45"/>
      <c r="J1304" s="45">
        <v>115.2</v>
      </c>
      <c r="K1304" s="45">
        <v>115.3</v>
      </c>
      <c r="L1304" s="45">
        <v>113.2</v>
      </c>
      <c r="M1304" s="45">
        <v>113.5</v>
      </c>
      <c r="N1304" s="67">
        <f t="shared" si="377"/>
        <v>114.3</v>
      </c>
      <c r="O1304" s="41">
        <f t="shared" si="378"/>
        <v>20.555555555555554</v>
      </c>
      <c r="P1304" s="41">
        <f t="shared" si="379"/>
        <v>45.555555555555557</v>
      </c>
    </row>
    <row r="1305" spans="2:16" x14ac:dyDescent="0.2">
      <c r="B1305" s="1">
        <v>0.64583333333333304</v>
      </c>
      <c r="C1305" s="3">
        <v>68</v>
      </c>
      <c r="D1305" s="41">
        <v>113</v>
      </c>
      <c r="E1305" s="75">
        <v>0.6</v>
      </c>
      <c r="F1305" s="68">
        <v>9</v>
      </c>
      <c r="G1305" s="66" t="s">
        <v>35</v>
      </c>
      <c r="H1305" s="72">
        <v>29.13</v>
      </c>
      <c r="I1305" s="45"/>
      <c r="J1305" s="45">
        <v>114.1</v>
      </c>
      <c r="K1305" s="45">
        <v>114.3</v>
      </c>
      <c r="L1305" s="45">
        <v>111.9</v>
      </c>
      <c r="M1305" s="45">
        <v>111.6</v>
      </c>
      <c r="N1305" s="67">
        <f t="shared" si="377"/>
        <v>112.97499999999999</v>
      </c>
      <c r="O1305" s="41">
        <f t="shared" si="378"/>
        <v>20</v>
      </c>
      <c r="P1305" s="41">
        <f t="shared" si="379"/>
        <v>45</v>
      </c>
    </row>
    <row r="1306" spans="2:16" x14ac:dyDescent="0.2">
      <c r="B1306" s="1">
        <v>0.65625</v>
      </c>
      <c r="C1306" s="3">
        <v>68</v>
      </c>
      <c r="D1306" s="41">
        <v>112</v>
      </c>
      <c r="E1306" s="75">
        <v>0.57999999999999996</v>
      </c>
      <c r="F1306" s="68">
        <v>9</v>
      </c>
      <c r="G1306" s="66" t="s">
        <v>202</v>
      </c>
      <c r="H1306" s="72">
        <v>29.13</v>
      </c>
      <c r="I1306" s="45"/>
      <c r="J1306" s="45">
        <v>112.6</v>
      </c>
      <c r="K1306" s="45">
        <v>112.8</v>
      </c>
      <c r="L1306" s="45">
        <v>111</v>
      </c>
      <c r="M1306" s="45">
        <v>110.3</v>
      </c>
      <c r="N1306" s="67">
        <f t="shared" si="377"/>
        <v>111.675</v>
      </c>
      <c r="O1306" s="41">
        <f t="shared" si="378"/>
        <v>20</v>
      </c>
      <c r="P1306" s="41">
        <f t="shared" si="379"/>
        <v>44.444444444444443</v>
      </c>
    </row>
    <row r="1307" spans="2:16" x14ac:dyDescent="0.2">
      <c r="B1307" s="1">
        <v>0.66666666666666596</v>
      </c>
      <c r="C1307" s="3">
        <v>68</v>
      </c>
      <c r="D1307" s="41">
        <v>110</v>
      </c>
      <c r="E1307" s="75">
        <v>0.56000000000000005</v>
      </c>
      <c r="F1307" s="68">
        <v>13</v>
      </c>
      <c r="G1307" s="66" t="s">
        <v>71</v>
      </c>
      <c r="H1307" s="72">
        <v>29.12</v>
      </c>
      <c r="I1307" s="45"/>
      <c r="J1307" s="45">
        <v>110.8</v>
      </c>
      <c r="K1307" s="45">
        <v>111</v>
      </c>
      <c r="L1307" s="45">
        <v>109</v>
      </c>
      <c r="M1307" s="45">
        <v>109</v>
      </c>
      <c r="N1307" s="67">
        <f t="shared" si="377"/>
        <v>109.95</v>
      </c>
      <c r="O1307" s="41">
        <f t="shared" si="378"/>
        <v>20</v>
      </c>
      <c r="P1307" s="41">
        <f t="shared" si="379"/>
        <v>43.333333333333336</v>
      </c>
    </row>
    <row r="1308" spans="2:16" x14ac:dyDescent="0.2">
      <c r="B1308" s="1">
        <v>0.67708333333333304</v>
      </c>
      <c r="C1308" s="3">
        <v>68</v>
      </c>
      <c r="D1308" s="41">
        <v>108</v>
      </c>
      <c r="E1308" s="75">
        <v>0.56999999999999995</v>
      </c>
      <c r="F1308" s="68">
        <v>1</v>
      </c>
      <c r="G1308" s="66" t="s">
        <v>71</v>
      </c>
      <c r="H1308" s="72">
        <v>29.12</v>
      </c>
      <c r="I1308" s="45"/>
      <c r="J1308" s="45">
        <v>109.2</v>
      </c>
      <c r="K1308" s="45">
        <v>109.4</v>
      </c>
      <c r="L1308" s="45">
        <v>107.1</v>
      </c>
      <c r="M1308" s="45">
        <v>107.6</v>
      </c>
      <c r="N1308" s="67">
        <f t="shared" si="377"/>
        <v>108.32500000000002</v>
      </c>
      <c r="O1308" s="41">
        <f t="shared" si="378"/>
        <v>20</v>
      </c>
      <c r="P1308" s="41">
        <f t="shared" si="379"/>
        <v>42.222222222222221</v>
      </c>
    </row>
    <row r="1309" spans="2:16" x14ac:dyDescent="0.2">
      <c r="B1309" s="1">
        <v>0.687499999999999</v>
      </c>
      <c r="C1309" s="3">
        <v>68</v>
      </c>
      <c r="D1309" s="41">
        <v>107</v>
      </c>
      <c r="E1309" s="75">
        <v>0.54</v>
      </c>
      <c r="F1309" s="68">
        <v>5</v>
      </c>
      <c r="G1309" s="66" t="s">
        <v>202</v>
      </c>
      <c r="H1309" s="72">
        <v>29.12</v>
      </c>
      <c r="I1309" s="45"/>
      <c r="J1309" s="45">
        <v>107.1</v>
      </c>
      <c r="K1309" s="45">
        <v>108</v>
      </c>
      <c r="L1309" s="45">
        <v>105.4</v>
      </c>
      <c r="M1309" s="45">
        <v>106.3</v>
      </c>
      <c r="N1309" s="67">
        <f t="shared" si="377"/>
        <v>106.7</v>
      </c>
      <c r="O1309" s="41">
        <f t="shared" si="378"/>
        <v>20</v>
      </c>
      <c r="P1309" s="41">
        <f t="shared" si="379"/>
        <v>41.666666666666664</v>
      </c>
    </row>
    <row r="1310" spans="2:16" x14ac:dyDescent="0.2">
      <c r="B1310" s="1">
        <v>0.70833333333333304</v>
      </c>
      <c r="C1310" s="3">
        <v>68</v>
      </c>
      <c r="D1310" s="41">
        <v>104</v>
      </c>
      <c r="E1310" s="75">
        <v>0.56000000000000005</v>
      </c>
      <c r="F1310" s="68">
        <v>5</v>
      </c>
      <c r="G1310" s="66" t="s">
        <v>129</v>
      </c>
      <c r="H1310" s="72">
        <v>29.12</v>
      </c>
      <c r="I1310" s="45"/>
      <c r="J1310" s="45">
        <v>105.1</v>
      </c>
      <c r="K1310" s="45">
        <v>104.9</v>
      </c>
      <c r="L1310" s="45">
        <v>102.2</v>
      </c>
      <c r="M1310" s="45">
        <v>102.9</v>
      </c>
      <c r="N1310" s="67">
        <f t="shared" si="377"/>
        <v>103.77500000000001</v>
      </c>
      <c r="O1310" s="41">
        <f t="shared" si="378"/>
        <v>20</v>
      </c>
      <c r="P1310" s="41">
        <f t="shared" si="379"/>
        <v>40</v>
      </c>
    </row>
    <row r="1311" spans="2:16" x14ac:dyDescent="0.2">
      <c r="B1311" s="1">
        <v>0.718749999999999</v>
      </c>
      <c r="C1311" s="3">
        <v>67</v>
      </c>
      <c r="D1311" s="41">
        <v>102</v>
      </c>
      <c r="E1311" s="75">
        <v>0.54</v>
      </c>
      <c r="F1311" s="68">
        <v>2</v>
      </c>
      <c r="G1311" s="66" t="s">
        <v>203</v>
      </c>
      <c r="H1311" s="72">
        <v>29.12</v>
      </c>
      <c r="I1311" s="45"/>
      <c r="J1311" s="45">
        <v>103.4</v>
      </c>
      <c r="K1311" s="45">
        <v>102.9</v>
      </c>
      <c r="L1311" s="45">
        <v>101</v>
      </c>
      <c r="M1311" s="45">
        <v>101.5</v>
      </c>
      <c r="N1311" s="67">
        <f>AVERAGE(J1311:M1311)</f>
        <v>102.2</v>
      </c>
      <c r="O1311" s="41">
        <f t="shared" si="378"/>
        <v>19.444444444444443</v>
      </c>
      <c r="P1311" s="41">
        <f t="shared" si="379"/>
        <v>38.888888888888886</v>
      </c>
    </row>
    <row r="1312" spans="2:16" x14ac:dyDescent="0.2">
      <c r="B1312" s="1">
        <v>0.72916666666666596</v>
      </c>
      <c r="C1312" s="3">
        <v>67</v>
      </c>
      <c r="D1312" s="41">
        <v>100</v>
      </c>
      <c r="E1312" s="75">
        <v>0.54</v>
      </c>
      <c r="F1312" s="68">
        <v>2</v>
      </c>
      <c r="G1312" s="66" t="s">
        <v>201</v>
      </c>
      <c r="H1312" s="72">
        <v>29.12</v>
      </c>
      <c r="I1312" s="45"/>
      <c r="J1312" s="45">
        <v>100.8</v>
      </c>
      <c r="K1312" s="45">
        <v>100.4</v>
      </c>
      <c r="L1312" s="45">
        <v>98.4</v>
      </c>
      <c r="M1312" s="45">
        <v>99.1</v>
      </c>
      <c r="N1312" s="67">
        <f>AVERAGE(J1312:M1312)</f>
        <v>99.675000000000011</v>
      </c>
      <c r="O1312" s="41">
        <f t="shared" si="378"/>
        <v>19.444444444444443</v>
      </c>
      <c r="P1312" s="41">
        <f t="shared" si="379"/>
        <v>37.777777777777779</v>
      </c>
    </row>
    <row r="1313" spans="1:16" x14ac:dyDescent="0.2">
      <c r="B1313" s="1">
        <v>0.73888888888888893</v>
      </c>
      <c r="C1313" s="3">
        <v>68</v>
      </c>
      <c r="D1313" s="3">
        <v>98</v>
      </c>
      <c r="E1313" s="75">
        <v>0.53</v>
      </c>
      <c r="F1313" s="41">
        <v>1</v>
      </c>
      <c r="G1313" s="66" t="s">
        <v>201</v>
      </c>
      <c r="H1313" s="19">
        <v>29.12</v>
      </c>
      <c r="I1313" s="19"/>
      <c r="J1313" s="45">
        <v>98.4</v>
      </c>
      <c r="K1313" s="45">
        <v>97.9</v>
      </c>
      <c r="L1313" s="45">
        <v>96.3</v>
      </c>
      <c r="M1313" s="45">
        <v>97.3</v>
      </c>
      <c r="N1313" s="67">
        <f>AVERAGE(J1313:M1313)</f>
        <v>97.475000000000009</v>
      </c>
      <c r="O1313" s="41">
        <f t="shared" si="378"/>
        <v>20</v>
      </c>
      <c r="P1313" s="41">
        <f t="shared" si="379"/>
        <v>36.666666666666664</v>
      </c>
    </row>
    <row r="1314" spans="1:16" x14ac:dyDescent="0.2">
      <c r="N1314" s="67"/>
      <c r="O1314" s="41"/>
      <c r="P1314" s="41"/>
    </row>
    <row r="1315" spans="1:16" x14ac:dyDescent="0.2">
      <c r="A1315" s="21">
        <v>46271</v>
      </c>
      <c r="B1315" s="6" t="s">
        <v>2</v>
      </c>
      <c r="C1315" s="6" t="s">
        <v>0</v>
      </c>
      <c r="D1315" s="87" t="s">
        <v>1</v>
      </c>
      <c r="E1315" s="100" t="s">
        <v>156</v>
      </c>
      <c r="F1315" s="6" t="s">
        <v>32</v>
      </c>
      <c r="G1315" s="6" t="s">
        <v>217</v>
      </c>
      <c r="H1315" s="33" t="s">
        <v>157</v>
      </c>
      <c r="I1315" s="44"/>
      <c r="J1315" s="142" t="s">
        <v>576</v>
      </c>
      <c r="K1315" s="142" t="s">
        <v>575</v>
      </c>
      <c r="L1315" s="142" t="s">
        <v>443</v>
      </c>
      <c r="M1315" s="142" t="s">
        <v>444</v>
      </c>
      <c r="N1315" s="33" t="s">
        <v>368</v>
      </c>
      <c r="O1315" s="142" t="s">
        <v>561</v>
      </c>
      <c r="P1315" s="142" t="s">
        <v>562</v>
      </c>
    </row>
    <row r="1316" spans="1:16" x14ac:dyDescent="0.2">
      <c r="B1316" s="2">
        <v>0.38541666666666674</v>
      </c>
      <c r="C1316" s="41">
        <v>62</v>
      </c>
      <c r="D1316" s="41">
        <v>78</v>
      </c>
      <c r="E1316" s="75">
        <v>0.72</v>
      </c>
      <c r="F1316" s="66">
        <v>0</v>
      </c>
      <c r="G1316" s="66" t="s">
        <v>71</v>
      </c>
      <c r="H1316" s="97">
        <v>29.16</v>
      </c>
      <c r="J1316" s="45">
        <v>80.099999999999994</v>
      </c>
      <c r="K1316" s="45">
        <v>78.599999999999994</v>
      </c>
      <c r="L1316" s="67">
        <v>79.2</v>
      </c>
      <c r="M1316" s="67">
        <v>75.2</v>
      </c>
      <c r="N1316" s="67">
        <f t="shared" si="377"/>
        <v>78.274999999999991</v>
      </c>
      <c r="O1316" s="41">
        <f t="shared" si="378"/>
        <v>16.666666666666668</v>
      </c>
      <c r="P1316" s="41">
        <f t="shared" si="379"/>
        <v>25.555555555555554</v>
      </c>
    </row>
    <row r="1317" spans="1:16" x14ac:dyDescent="0.2">
      <c r="B1317" s="2">
        <v>0.39583333333333343</v>
      </c>
      <c r="C1317" s="41">
        <v>64</v>
      </c>
      <c r="D1317" s="41">
        <v>82</v>
      </c>
      <c r="E1317" s="75">
        <v>0.68</v>
      </c>
      <c r="F1317" s="66">
        <v>2</v>
      </c>
      <c r="G1317" s="66" t="s">
        <v>202</v>
      </c>
      <c r="H1317" s="97">
        <v>29.16</v>
      </c>
      <c r="I1317" s="3"/>
      <c r="J1317" s="45">
        <v>84</v>
      </c>
      <c r="K1317" s="45">
        <v>82.4</v>
      </c>
      <c r="L1317" s="67">
        <v>83.3</v>
      </c>
      <c r="M1317" s="67">
        <v>79.3</v>
      </c>
      <c r="N1317" s="67">
        <f t="shared" si="377"/>
        <v>82.25</v>
      </c>
      <c r="O1317" s="41">
        <f t="shared" si="378"/>
        <v>17.777777777777779</v>
      </c>
      <c r="P1317" s="41">
        <f t="shared" si="379"/>
        <v>27.777777777777779</v>
      </c>
    </row>
    <row r="1318" spans="1:16" x14ac:dyDescent="0.2">
      <c r="B1318" s="2">
        <v>0.40625</v>
      </c>
      <c r="C1318" s="41">
        <v>65</v>
      </c>
      <c r="D1318" s="41">
        <v>86</v>
      </c>
      <c r="E1318" s="75">
        <v>0.66</v>
      </c>
      <c r="F1318" s="66">
        <v>3</v>
      </c>
      <c r="G1318" s="66" t="s">
        <v>202</v>
      </c>
      <c r="H1318" s="97">
        <v>29.15</v>
      </c>
      <c r="I1318" s="3"/>
      <c r="J1318" s="45">
        <v>87.3</v>
      </c>
      <c r="K1318" s="45">
        <v>86</v>
      </c>
      <c r="L1318" s="67">
        <v>87.1</v>
      </c>
      <c r="M1318" s="67">
        <v>82.9</v>
      </c>
      <c r="N1318" s="67">
        <f t="shared" si="377"/>
        <v>85.824999999999989</v>
      </c>
      <c r="O1318" s="41">
        <f t="shared" si="378"/>
        <v>18.333333333333332</v>
      </c>
      <c r="P1318" s="41">
        <f t="shared" si="379"/>
        <v>30</v>
      </c>
    </row>
    <row r="1319" spans="1:16" x14ac:dyDescent="0.2">
      <c r="B1319" s="2">
        <v>0.4166666666666668</v>
      </c>
      <c r="C1319" s="41">
        <v>66</v>
      </c>
      <c r="D1319" s="41">
        <v>88</v>
      </c>
      <c r="E1319" s="75">
        <v>0.65</v>
      </c>
      <c r="F1319" s="66">
        <v>2</v>
      </c>
      <c r="G1319" s="66" t="s">
        <v>202</v>
      </c>
      <c r="H1319" s="97">
        <v>29.15</v>
      </c>
      <c r="I1319" s="3"/>
      <c r="J1319" s="45">
        <v>88.9</v>
      </c>
      <c r="K1319" s="45">
        <v>88</v>
      </c>
      <c r="L1319" s="67">
        <v>89.1</v>
      </c>
      <c r="M1319" s="67">
        <v>85.1</v>
      </c>
      <c r="N1319" s="67">
        <f t="shared" si="377"/>
        <v>87.775000000000006</v>
      </c>
      <c r="O1319" s="41">
        <f t="shared" si="378"/>
        <v>18.888888888888889</v>
      </c>
      <c r="P1319" s="41">
        <f t="shared" si="379"/>
        <v>31.111111111111111</v>
      </c>
    </row>
    <row r="1320" spans="1:16" x14ac:dyDescent="0.2">
      <c r="B1320" s="2">
        <v>0.42708333333333354</v>
      </c>
      <c r="C1320" s="41">
        <v>65</v>
      </c>
      <c r="D1320" s="41">
        <v>90</v>
      </c>
      <c r="E1320" s="75">
        <v>0.64</v>
      </c>
      <c r="F1320" s="66">
        <v>7</v>
      </c>
      <c r="G1320" s="66" t="s">
        <v>35</v>
      </c>
      <c r="H1320" s="97">
        <v>29.16</v>
      </c>
      <c r="J1320" s="45">
        <v>91</v>
      </c>
      <c r="K1320" s="45">
        <v>90.3</v>
      </c>
      <c r="L1320" s="67">
        <v>91.9</v>
      </c>
      <c r="M1320" s="67">
        <v>87.8</v>
      </c>
      <c r="N1320" s="67">
        <f t="shared" ref="N1320:N1334" si="380">AVERAGE(J1320:M1320)</f>
        <v>90.250000000000014</v>
      </c>
      <c r="O1320" s="41">
        <f t="shared" ref="O1320:O1334" si="381">CONVERT(C1320,"F","C")</f>
        <v>18.333333333333332</v>
      </c>
      <c r="P1320" s="41">
        <f t="shared" ref="P1320:P1334" si="382">CONVERT(D1320,"F","C")</f>
        <v>32.222222222222221</v>
      </c>
    </row>
    <row r="1321" spans="1:16" x14ac:dyDescent="0.2">
      <c r="B1321" s="2">
        <v>0.43194444444444446</v>
      </c>
      <c r="C1321" s="41">
        <v>66</v>
      </c>
      <c r="D1321" s="41">
        <v>91</v>
      </c>
      <c r="E1321" s="75">
        <v>0.63</v>
      </c>
      <c r="F1321" s="66">
        <v>4</v>
      </c>
      <c r="G1321" s="66" t="s">
        <v>129</v>
      </c>
      <c r="H1321" s="97">
        <v>29.16</v>
      </c>
      <c r="J1321" s="45">
        <v>92.3</v>
      </c>
      <c r="K1321" s="45">
        <v>91.4</v>
      </c>
      <c r="L1321" s="67">
        <v>93.2</v>
      </c>
      <c r="M1321" s="67">
        <v>89.1</v>
      </c>
      <c r="N1321" s="67">
        <f t="shared" si="380"/>
        <v>91.5</v>
      </c>
      <c r="O1321" s="41">
        <f t="shared" si="381"/>
        <v>18.888888888888889</v>
      </c>
      <c r="P1321" s="41">
        <f t="shared" si="382"/>
        <v>32.777777777777779</v>
      </c>
    </row>
    <row r="1322" spans="1:16" x14ac:dyDescent="0.2">
      <c r="B1322" s="1">
        <v>0.47916666666666669</v>
      </c>
      <c r="C1322" s="41">
        <v>67</v>
      </c>
      <c r="D1322" s="41">
        <v>103</v>
      </c>
      <c r="E1322" s="75">
        <v>0.59</v>
      </c>
      <c r="F1322" s="66">
        <v>8</v>
      </c>
      <c r="G1322" s="66" t="s">
        <v>71</v>
      </c>
      <c r="H1322" s="97">
        <v>29.16</v>
      </c>
      <c r="J1322" s="45">
        <v>104.36</v>
      </c>
      <c r="K1322" s="45">
        <v>102.74</v>
      </c>
      <c r="L1322" s="67">
        <v>105.26</v>
      </c>
      <c r="M1322" s="67">
        <v>100.76</v>
      </c>
      <c r="N1322" s="67">
        <f t="shared" si="380"/>
        <v>103.28</v>
      </c>
      <c r="O1322" s="41">
        <f t="shared" si="381"/>
        <v>19.444444444444443</v>
      </c>
      <c r="P1322" s="41">
        <f t="shared" si="382"/>
        <v>39.444444444444443</v>
      </c>
    </row>
    <row r="1323" spans="1:16" x14ac:dyDescent="0.2">
      <c r="B1323" s="1">
        <v>0.48958333333333331</v>
      </c>
      <c r="C1323" s="41">
        <v>67</v>
      </c>
      <c r="D1323" s="41">
        <v>106</v>
      </c>
      <c r="E1323" s="75">
        <v>0.62</v>
      </c>
      <c r="F1323" s="66">
        <v>3</v>
      </c>
      <c r="G1323" s="66" t="s">
        <v>202</v>
      </c>
      <c r="H1323" s="97">
        <v>29.16</v>
      </c>
      <c r="J1323" s="45">
        <v>106.9</v>
      </c>
      <c r="K1323" s="45">
        <v>106</v>
      </c>
      <c r="L1323" s="67">
        <v>106.9</v>
      </c>
      <c r="M1323" s="67">
        <v>102.7</v>
      </c>
      <c r="N1323" s="67">
        <f t="shared" si="380"/>
        <v>105.625</v>
      </c>
      <c r="O1323" s="41">
        <f t="shared" si="381"/>
        <v>19.444444444444443</v>
      </c>
      <c r="P1323" s="41">
        <f t="shared" si="382"/>
        <v>41.111111111111107</v>
      </c>
    </row>
    <row r="1324" spans="1:16" x14ac:dyDescent="0.2">
      <c r="B1324" s="1">
        <v>0.5</v>
      </c>
      <c r="C1324" s="41">
        <v>67</v>
      </c>
      <c r="D1324" s="41">
        <v>108</v>
      </c>
      <c r="E1324" s="75">
        <v>0.63</v>
      </c>
      <c r="F1324" s="66">
        <v>8</v>
      </c>
      <c r="G1324" s="66" t="s">
        <v>201</v>
      </c>
      <c r="H1324" s="97">
        <v>29.16</v>
      </c>
      <c r="I1324" s="3"/>
      <c r="J1324" s="101">
        <v>108.7</v>
      </c>
      <c r="K1324" s="45">
        <v>108.1</v>
      </c>
      <c r="L1324" s="45">
        <v>108.5</v>
      </c>
      <c r="M1324" s="45">
        <v>104.9</v>
      </c>
      <c r="N1324" s="67">
        <f t="shared" si="380"/>
        <v>107.55000000000001</v>
      </c>
      <c r="O1324" s="41">
        <f t="shared" si="381"/>
        <v>19.444444444444443</v>
      </c>
      <c r="P1324" s="41">
        <f t="shared" si="382"/>
        <v>42.222222222222221</v>
      </c>
    </row>
    <row r="1325" spans="1:16" x14ac:dyDescent="0.2">
      <c r="B1325" s="1">
        <v>0.51041666666666663</v>
      </c>
      <c r="C1325" s="41">
        <v>67</v>
      </c>
      <c r="D1325" s="41">
        <v>108</v>
      </c>
      <c r="E1325" s="75">
        <v>0.63</v>
      </c>
      <c r="F1325" s="66">
        <v>6</v>
      </c>
      <c r="G1325" s="66" t="s">
        <v>129</v>
      </c>
      <c r="H1325" s="97">
        <v>29.16</v>
      </c>
      <c r="I1325" s="3"/>
      <c r="J1325" s="101">
        <v>109</v>
      </c>
      <c r="K1325" s="45">
        <v>108.3</v>
      </c>
      <c r="L1325" s="45">
        <v>108.9</v>
      </c>
      <c r="M1325" s="45">
        <v>105.6</v>
      </c>
      <c r="N1325" s="67">
        <f t="shared" si="380"/>
        <v>107.95000000000002</v>
      </c>
      <c r="O1325" s="41">
        <f t="shared" si="381"/>
        <v>19.444444444444443</v>
      </c>
      <c r="P1325" s="41">
        <f t="shared" si="382"/>
        <v>42.222222222222221</v>
      </c>
    </row>
    <row r="1326" spans="1:16" x14ac:dyDescent="0.2">
      <c r="B1326" s="1">
        <v>0.52083333333333337</v>
      </c>
      <c r="C1326" s="41">
        <v>67</v>
      </c>
      <c r="D1326" s="41">
        <v>109</v>
      </c>
      <c r="E1326" s="75">
        <v>0.64</v>
      </c>
      <c r="F1326" s="66">
        <v>11</v>
      </c>
      <c r="G1326" s="66" t="s">
        <v>71</v>
      </c>
      <c r="H1326" s="97">
        <v>29.16</v>
      </c>
      <c r="I1326" s="3"/>
      <c r="J1326" s="101">
        <v>109.8</v>
      </c>
      <c r="K1326" s="45">
        <v>109.8</v>
      </c>
      <c r="L1326" s="45">
        <v>110.5</v>
      </c>
      <c r="M1326" s="45">
        <v>107.1</v>
      </c>
      <c r="N1326" s="67">
        <f t="shared" si="380"/>
        <v>109.30000000000001</v>
      </c>
      <c r="O1326" s="41">
        <f t="shared" si="381"/>
        <v>19.444444444444443</v>
      </c>
      <c r="P1326" s="41">
        <f t="shared" si="382"/>
        <v>42.777777777777779</v>
      </c>
    </row>
    <row r="1327" spans="1:16" x14ac:dyDescent="0.2">
      <c r="B1327" s="1">
        <v>0.53125</v>
      </c>
      <c r="C1327" s="41">
        <v>68</v>
      </c>
      <c r="D1327" s="41">
        <v>110</v>
      </c>
      <c r="E1327" s="75">
        <v>0.64</v>
      </c>
      <c r="F1327" s="41">
        <v>5</v>
      </c>
      <c r="G1327" s="66" t="s">
        <v>202</v>
      </c>
      <c r="H1327" s="72">
        <v>29.15</v>
      </c>
      <c r="I1327" s="19"/>
      <c r="J1327" s="67">
        <v>110.7</v>
      </c>
      <c r="K1327" s="45">
        <v>110.5</v>
      </c>
      <c r="L1327" s="45">
        <v>111.6</v>
      </c>
      <c r="M1327" s="45">
        <v>108.3</v>
      </c>
      <c r="N1327" s="67">
        <f t="shared" si="380"/>
        <v>110.27499999999999</v>
      </c>
      <c r="O1327" s="41">
        <f t="shared" si="381"/>
        <v>20</v>
      </c>
      <c r="P1327" s="41">
        <f t="shared" si="382"/>
        <v>43.333333333333336</v>
      </c>
    </row>
    <row r="1328" spans="1:16" x14ac:dyDescent="0.2">
      <c r="B1328" s="1">
        <v>0.54166666666666663</v>
      </c>
      <c r="C1328" s="41">
        <v>68</v>
      </c>
      <c r="D1328" s="41">
        <v>111</v>
      </c>
      <c r="E1328" s="75">
        <v>0.6</v>
      </c>
      <c r="F1328" s="66">
        <v>3</v>
      </c>
      <c r="G1328" s="66" t="s">
        <v>201</v>
      </c>
      <c r="H1328" s="72">
        <v>29.15</v>
      </c>
      <c r="J1328" s="67">
        <v>112.1</v>
      </c>
      <c r="K1328" s="45">
        <v>111.4</v>
      </c>
      <c r="L1328" s="45">
        <v>112.8</v>
      </c>
      <c r="M1328" s="45">
        <v>109.6</v>
      </c>
      <c r="N1328" s="67">
        <f t="shared" si="380"/>
        <v>111.47499999999999</v>
      </c>
      <c r="O1328" s="41">
        <f t="shared" si="381"/>
        <v>20</v>
      </c>
      <c r="P1328" s="41">
        <f t="shared" si="382"/>
        <v>43.888888888888886</v>
      </c>
    </row>
    <row r="1329" spans="2:16" x14ac:dyDescent="0.2">
      <c r="B1329" s="1">
        <v>0.55208333333333304</v>
      </c>
      <c r="C1329" s="41">
        <v>69</v>
      </c>
      <c r="D1329" s="41">
        <v>112</v>
      </c>
      <c r="E1329" s="75">
        <v>0.59</v>
      </c>
      <c r="F1329" s="68">
        <v>4</v>
      </c>
      <c r="G1329" s="66" t="s">
        <v>202</v>
      </c>
      <c r="H1329" s="72">
        <v>29.15</v>
      </c>
      <c r="I1329" s="19"/>
      <c r="J1329" s="67">
        <v>112.6</v>
      </c>
      <c r="K1329" s="45">
        <v>112.1</v>
      </c>
      <c r="L1329" s="45">
        <v>113.7</v>
      </c>
      <c r="M1329" s="45">
        <v>110.7</v>
      </c>
      <c r="N1329" s="67">
        <f t="shared" si="380"/>
        <v>112.27499999999999</v>
      </c>
      <c r="O1329" s="41">
        <f t="shared" si="381"/>
        <v>20.555555555555554</v>
      </c>
      <c r="P1329" s="41">
        <f t="shared" si="382"/>
        <v>44.444444444444443</v>
      </c>
    </row>
    <row r="1330" spans="2:16" x14ac:dyDescent="0.2">
      <c r="B1330" s="1">
        <v>0.5625</v>
      </c>
      <c r="C1330" s="41">
        <v>69</v>
      </c>
      <c r="D1330" s="41">
        <v>112</v>
      </c>
      <c r="E1330" s="75">
        <v>0.6</v>
      </c>
      <c r="F1330" s="68">
        <v>4</v>
      </c>
      <c r="G1330" s="66" t="s">
        <v>71</v>
      </c>
      <c r="H1330" s="72">
        <v>29.15</v>
      </c>
      <c r="I1330" s="19"/>
      <c r="J1330" s="67">
        <v>112.6</v>
      </c>
      <c r="K1330" s="67">
        <v>112.1</v>
      </c>
      <c r="L1330" s="45">
        <v>113.7</v>
      </c>
      <c r="M1330" s="45">
        <v>110.7</v>
      </c>
      <c r="N1330" s="67">
        <f t="shared" si="380"/>
        <v>112.27499999999999</v>
      </c>
      <c r="O1330" s="41">
        <f t="shared" si="381"/>
        <v>20.555555555555554</v>
      </c>
      <c r="P1330" s="41">
        <f t="shared" si="382"/>
        <v>44.444444444444443</v>
      </c>
    </row>
    <row r="1331" spans="2:16" x14ac:dyDescent="0.2">
      <c r="B1331" s="1">
        <v>0.57291666666666696</v>
      </c>
      <c r="C1331" s="41">
        <v>69</v>
      </c>
      <c r="D1331" s="41">
        <v>112</v>
      </c>
      <c r="E1331" s="75">
        <v>0.6</v>
      </c>
      <c r="F1331" s="68">
        <v>2</v>
      </c>
      <c r="G1331" s="66" t="s">
        <v>129</v>
      </c>
      <c r="H1331" s="72">
        <v>29.15</v>
      </c>
      <c r="J1331" s="67">
        <v>112.6</v>
      </c>
      <c r="K1331" s="45">
        <v>112.1</v>
      </c>
      <c r="L1331" s="45">
        <v>113.7</v>
      </c>
      <c r="M1331" s="45">
        <v>110.7</v>
      </c>
      <c r="N1331" s="67">
        <f t="shared" si="380"/>
        <v>112.27499999999999</v>
      </c>
      <c r="O1331" s="41">
        <f t="shared" si="381"/>
        <v>20.555555555555554</v>
      </c>
      <c r="P1331" s="41">
        <f t="shared" si="382"/>
        <v>44.444444444444443</v>
      </c>
    </row>
    <row r="1332" spans="2:16" x14ac:dyDescent="0.2">
      <c r="B1332" s="1">
        <v>0.58333333333333304</v>
      </c>
      <c r="C1332" s="41">
        <v>69</v>
      </c>
      <c r="D1332" s="41">
        <v>112</v>
      </c>
      <c r="E1332" s="75">
        <v>0.6</v>
      </c>
      <c r="F1332" s="68">
        <v>2</v>
      </c>
      <c r="G1332" s="66" t="s">
        <v>129</v>
      </c>
      <c r="H1332" s="72">
        <v>29.15</v>
      </c>
      <c r="J1332" s="67">
        <v>112.6</v>
      </c>
      <c r="K1332" s="45">
        <v>112.1</v>
      </c>
      <c r="L1332" s="45">
        <v>113.7</v>
      </c>
      <c r="M1332" s="45">
        <v>110.7</v>
      </c>
      <c r="N1332" s="67">
        <f t="shared" si="380"/>
        <v>112.27499999999999</v>
      </c>
      <c r="O1332" s="41">
        <f t="shared" si="381"/>
        <v>20.555555555555554</v>
      </c>
      <c r="P1332" s="41">
        <f t="shared" si="382"/>
        <v>44.444444444444443</v>
      </c>
    </row>
    <row r="1333" spans="2:16" x14ac:dyDescent="0.2">
      <c r="B1333" s="1">
        <v>0.59305555555555556</v>
      </c>
      <c r="C1333" s="41">
        <v>69</v>
      </c>
      <c r="D1333" s="41">
        <v>112</v>
      </c>
      <c r="E1333" s="75">
        <v>0.59</v>
      </c>
      <c r="F1333" s="68">
        <v>3</v>
      </c>
      <c r="G1333" s="66" t="s">
        <v>130</v>
      </c>
      <c r="H1333" s="72">
        <v>29.15</v>
      </c>
      <c r="J1333" s="67">
        <v>112.6</v>
      </c>
      <c r="K1333" s="45">
        <v>112.1</v>
      </c>
      <c r="L1333" s="45">
        <v>113.7</v>
      </c>
      <c r="M1333" s="45">
        <v>110.7</v>
      </c>
      <c r="N1333" s="67">
        <f t="shared" si="380"/>
        <v>112.27499999999999</v>
      </c>
      <c r="O1333" s="41">
        <f t="shared" si="381"/>
        <v>20.555555555555554</v>
      </c>
      <c r="P1333" s="41">
        <f t="shared" si="382"/>
        <v>44.444444444444443</v>
      </c>
    </row>
    <row r="1334" spans="2:16" x14ac:dyDescent="0.2">
      <c r="B1334" s="1"/>
      <c r="N1334" s="67"/>
      <c r="O1334" s="41"/>
      <c r="P1334" s="41"/>
    </row>
  </sheetData>
  <conditionalFormatting sqref="C1266:C1268">
    <cfRule type="top10" dxfId="53" priority="7" rank="1"/>
  </conditionalFormatting>
  <conditionalFormatting sqref="C1284">
    <cfRule type="top10" dxfId="52" priority="4" rank="1"/>
  </conditionalFormatting>
  <conditionalFormatting sqref="C1315">
    <cfRule type="top10" dxfId="51" priority="1" rank="1"/>
  </conditionalFormatting>
  <conditionalFormatting sqref="D1266:D1268">
    <cfRule type="top10" dxfId="50" priority="8" rank="1"/>
  </conditionalFormatting>
  <conditionalFormatting sqref="D1284">
    <cfRule type="top10" dxfId="49" priority="5" rank="1"/>
  </conditionalFormatting>
  <conditionalFormatting sqref="D1315">
    <cfRule type="top10" dxfId="48" priority="2" rank="1"/>
  </conditionalFormatting>
  <conditionalFormatting sqref="J1188:M1188">
    <cfRule type="top10" dxfId="47" priority="12" rank="1"/>
  </conditionalFormatting>
  <conditionalFormatting sqref="J1198:M1198">
    <cfRule type="top10" dxfId="46" priority="11" rank="1"/>
  </conditionalFormatting>
  <conditionalFormatting sqref="J1237:M1237">
    <cfRule type="top10" dxfId="45" priority="10" rank="1"/>
  </conditionalFormatting>
  <conditionalFormatting sqref="J1266:M1268">
    <cfRule type="top10" dxfId="44" priority="9" rank="1"/>
  </conditionalFormatting>
  <conditionalFormatting sqref="J1284:M1284">
    <cfRule type="top10" dxfId="43" priority="6" rank="1"/>
  </conditionalFormatting>
  <conditionalFormatting sqref="J1315:M1315">
    <cfRule type="top10" dxfId="42" priority="3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EC04-F500-43BA-A350-B7ABB3295D95}">
  <dimension ref="A1:T37"/>
  <sheetViews>
    <sheetView workbookViewId="0"/>
    <sheetView workbookViewId="1">
      <selection activeCell="E26" sqref="E26"/>
    </sheetView>
  </sheetViews>
  <sheetFormatPr defaultRowHeight="12.75" x14ac:dyDescent="0.2"/>
  <cols>
    <col min="1" max="1" width="7.85546875" customWidth="1"/>
    <col min="2" max="2" width="6.42578125" style="3" customWidth="1"/>
    <col min="3" max="3" width="1.5703125" customWidth="1"/>
    <col min="5" max="5" width="9.5703125" style="3" customWidth="1"/>
    <col min="6" max="7" width="3.85546875" customWidth="1"/>
    <col min="8" max="8" width="11.7109375" customWidth="1"/>
    <col min="9" max="11" width="4.5703125" style="3" customWidth="1"/>
    <col min="12" max="12" width="6" customWidth="1"/>
    <col min="13" max="13" width="10.28515625" customWidth="1"/>
    <col min="14" max="15" width="6.140625" bestFit="1" customWidth="1"/>
    <col min="16" max="16" width="4.5703125" customWidth="1"/>
  </cols>
  <sheetData>
    <row r="1" spans="1:20" x14ac:dyDescent="0.2">
      <c r="B1" s="66" t="s">
        <v>537</v>
      </c>
      <c r="E1" s="66" t="s">
        <v>537</v>
      </c>
    </row>
    <row r="2" spans="1:20" x14ac:dyDescent="0.2">
      <c r="A2" s="6" t="s">
        <v>484</v>
      </c>
      <c r="B2" s="66" t="s">
        <v>485</v>
      </c>
      <c r="D2" s="6" t="s">
        <v>484</v>
      </c>
      <c r="E2" s="66" t="s">
        <v>485</v>
      </c>
    </row>
    <row r="3" spans="1:20" x14ac:dyDescent="0.2">
      <c r="A3" s="157" t="s">
        <v>609</v>
      </c>
      <c r="B3" s="66"/>
      <c r="D3" s="157" t="s">
        <v>611</v>
      </c>
      <c r="E3" s="66"/>
    </row>
    <row r="4" spans="1:20" x14ac:dyDescent="0.2">
      <c r="A4" s="157" t="s">
        <v>588</v>
      </c>
      <c r="B4" s="66"/>
      <c r="D4" s="157" t="s">
        <v>616</v>
      </c>
      <c r="E4" s="66"/>
      <c r="F4" s="71"/>
      <c r="I4" s="172" t="s">
        <v>598</v>
      </c>
      <c r="J4" s="172" t="s">
        <v>599</v>
      </c>
      <c r="K4" s="172"/>
      <c r="N4" s="172" t="s">
        <v>600</v>
      </c>
      <c r="O4" s="172" t="s">
        <v>608</v>
      </c>
      <c r="P4" s="172"/>
      <c r="S4" s="3"/>
      <c r="T4" s="3"/>
    </row>
    <row r="5" spans="1:20" x14ac:dyDescent="0.2">
      <c r="A5" s="157" t="s">
        <v>580</v>
      </c>
      <c r="B5" s="66"/>
      <c r="D5" s="157" t="s">
        <v>617</v>
      </c>
      <c r="E5" s="66"/>
      <c r="H5" s="71" t="s">
        <v>517</v>
      </c>
      <c r="I5" s="3">
        <f>B12</f>
        <v>0</v>
      </c>
      <c r="J5" s="3">
        <f>B11</f>
        <v>0</v>
      </c>
      <c r="M5" s="71" t="s">
        <v>625</v>
      </c>
      <c r="N5" s="3">
        <f>B10</f>
        <v>0</v>
      </c>
      <c r="O5" s="3">
        <f>B14</f>
        <v>0</v>
      </c>
      <c r="P5" s="66"/>
      <c r="R5" s="71"/>
    </row>
    <row r="6" spans="1:20" x14ac:dyDescent="0.2">
      <c r="A6" s="157" t="s">
        <v>582</v>
      </c>
      <c r="B6" s="66"/>
      <c r="D6" s="157" t="s">
        <v>602</v>
      </c>
      <c r="E6" s="66"/>
    </row>
    <row r="7" spans="1:20" x14ac:dyDescent="0.2">
      <c r="A7" s="157" t="s">
        <v>563</v>
      </c>
      <c r="B7" s="66"/>
      <c r="D7" s="157" t="s">
        <v>601</v>
      </c>
      <c r="E7" s="66"/>
      <c r="I7" s="157" t="s">
        <v>609</v>
      </c>
      <c r="J7" s="172" t="s">
        <v>588</v>
      </c>
      <c r="K7" s="172"/>
      <c r="N7" s="157" t="s">
        <v>601</v>
      </c>
      <c r="O7" s="172" t="s">
        <v>603</v>
      </c>
      <c r="P7" s="172" t="s">
        <v>602</v>
      </c>
      <c r="R7" s="71"/>
    </row>
    <row r="8" spans="1:20" x14ac:dyDescent="0.2">
      <c r="A8" s="157" t="s">
        <v>607</v>
      </c>
      <c r="B8" s="66"/>
      <c r="D8" s="157" t="s">
        <v>603</v>
      </c>
      <c r="E8" s="66"/>
      <c r="H8" s="71" t="s">
        <v>620</v>
      </c>
      <c r="I8" s="3">
        <f>B3</f>
        <v>0</v>
      </c>
      <c r="J8" s="3">
        <f>B4</f>
        <v>0</v>
      </c>
      <c r="L8" s="71"/>
      <c r="M8" t="s">
        <v>590</v>
      </c>
      <c r="N8" s="3">
        <f>E7</f>
        <v>0</v>
      </c>
      <c r="O8" s="3">
        <f>E8</f>
        <v>0</v>
      </c>
      <c r="P8" s="3">
        <f>E6</f>
        <v>0</v>
      </c>
    </row>
    <row r="9" spans="1:20" x14ac:dyDescent="0.2">
      <c r="A9" s="157" t="s">
        <v>606</v>
      </c>
      <c r="B9" s="66"/>
      <c r="D9" s="157" t="s">
        <v>642</v>
      </c>
      <c r="E9" s="66"/>
      <c r="N9" s="3"/>
      <c r="O9" s="3"/>
      <c r="P9" s="3"/>
    </row>
    <row r="10" spans="1:20" x14ac:dyDescent="0.2">
      <c r="A10" s="157" t="s">
        <v>600</v>
      </c>
      <c r="B10" s="66"/>
      <c r="D10" s="157" t="s">
        <v>612</v>
      </c>
      <c r="E10" s="66"/>
      <c r="I10" s="172" t="s">
        <v>582</v>
      </c>
      <c r="J10" s="172" t="s">
        <v>606</v>
      </c>
      <c r="K10" s="172"/>
      <c r="N10" s="172" t="s">
        <v>607</v>
      </c>
      <c r="O10" s="172" t="s">
        <v>642</v>
      </c>
      <c r="P10" s="172"/>
    </row>
    <row r="11" spans="1:20" x14ac:dyDescent="0.2">
      <c r="A11" s="157" t="s">
        <v>599</v>
      </c>
      <c r="B11" s="66"/>
      <c r="D11" s="157" t="s">
        <v>615</v>
      </c>
      <c r="E11" s="66"/>
      <c r="H11" s="71" t="s">
        <v>643</v>
      </c>
      <c r="I11" s="3">
        <f>B6</f>
        <v>0</v>
      </c>
      <c r="J11" s="3">
        <f>B9</f>
        <v>0</v>
      </c>
      <c r="M11" t="s">
        <v>652</v>
      </c>
      <c r="N11" s="3">
        <f>B8</f>
        <v>0</v>
      </c>
      <c r="O11" s="66">
        <f>E9</f>
        <v>0</v>
      </c>
      <c r="P11" s="3"/>
    </row>
    <row r="12" spans="1:20" x14ac:dyDescent="0.2">
      <c r="A12" s="157" t="s">
        <v>598</v>
      </c>
      <c r="B12" s="66"/>
      <c r="D12" s="157" t="s">
        <v>640</v>
      </c>
      <c r="E12" s="66"/>
      <c r="H12" s="71"/>
      <c r="I12"/>
      <c r="J12" s="71"/>
      <c r="K12"/>
      <c r="N12" s="3"/>
      <c r="O12" s="3"/>
      <c r="P12" s="3"/>
    </row>
    <row r="13" spans="1:20" x14ac:dyDescent="0.2">
      <c r="A13" s="157" t="s">
        <v>646</v>
      </c>
      <c r="B13" s="66"/>
      <c r="D13" s="157" t="s">
        <v>641</v>
      </c>
      <c r="E13" s="66"/>
      <c r="I13" s="172" t="s">
        <v>604</v>
      </c>
      <c r="J13" s="172" t="s">
        <v>605</v>
      </c>
      <c r="K13" s="172" t="s">
        <v>563</v>
      </c>
      <c r="N13" s="172" t="s">
        <v>610</v>
      </c>
      <c r="O13" s="172" t="s">
        <v>611</v>
      </c>
      <c r="P13" s="172"/>
    </row>
    <row r="14" spans="1:20" x14ac:dyDescent="0.2">
      <c r="A14" s="157" t="s">
        <v>608</v>
      </c>
      <c r="B14" s="66"/>
      <c r="D14" s="157" t="s">
        <v>604</v>
      </c>
      <c r="E14" s="66"/>
      <c r="H14" s="71" t="s">
        <v>644</v>
      </c>
      <c r="I14" s="3">
        <f>E14</f>
        <v>0</v>
      </c>
      <c r="J14" s="3">
        <f>E15</f>
        <v>0</v>
      </c>
      <c r="K14" s="3">
        <f>B7</f>
        <v>0</v>
      </c>
      <c r="M14" t="s">
        <v>650</v>
      </c>
      <c r="N14" s="3">
        <f>B19</f>
        <v>0</v>
      </c>
      <c r="O14" s="3">
        <f>E3</f>
        <v>0</v>
      </c>
      <c r="P14" s="3"/>
    </row>
    <row r="15" spans="1:20" x14ac:dyDescent="0.2">
      <c r="A15" s="157" t="s">
        <v>589</v>
      </c>
      <c r="B15" s="66"/>
      <c r="D15" s="157" t="s">
        <v>605</v>
      </c>
      <c r="E15" s="66"/>
      <c r="N15" s="3"/>
    </row>
    <row r="16" spans="1:20" x14ac:dyDescent="0.2">
      <c r="A16" s="157" t="s">
        <v>614</v>
      </c>
      <c r="B16" s="66"/>
      <c r="D16" s="157" t="s">
        <v>581</v>
      </c>
      <c r="E16" s="66"/>
      <c r="I16" s="172" t="s">
        <v>612</v>
      </c>
      <c r="J16" s="172" t="s">
        <v>614</v>
      </c>
      <c r="K16" s="172"/>
      <c r="M16" s="188"/>
      <c r="N16" s="172" t="s">
        <v>615</v>
      </c>
      <c r="O16" s="172" t="s">
        <v>640</v>
      </c>
      <c r="P16" s="172"/>
    </row>
    <row r="17" spans="1:16" x14ac:dyDescent="0.2">
      <c r="A17" s="157" t="s">
        <v>613</v>
      </c>
      <c r="B17" s="66"/>
      <c r="D17" s="157" t="s">
        <v>596</v>
      </c>
      <c r="E17" s="66"/>
      <c r="H17" t="s">
        <v>649</v>
      </c>
      <c r="I17" s="3">
        <f>E10</f>
        <v>0</v>
      </c>
      <c r="J17" s="66">
        <f>B16</f>
        <v>0</v>
      </c>
      <c r="K17" s="66"/>
      <c r="M17" s="71" t="s">
        <v>645</v>
      </c>
      <c r="N17" s="3">
        <f>E11</f>
        <v>0</v>
      </c>
      <c r="O17" s="3">
        <f>E12</f>
        <v>0</v>
      </c>
      <c r="P17" s="3"/>
    </row>
    <row r="18" spans="1:16" x14ac:dyDescent="0.2">
      <c r="A18" s="157" t="s">
        <v>639</v>
      </c>
      <c r="B18" s="66"/>
      <c r="D18" s="157" t="s">
        <v>597</v>
      </c>
      <c r="E18" s="66"/>
    </row>
    <row r="19" spans="1:16" x14ac:dyDescent="0.2">
      <c r="A19" s="157" t="s">
        <v>610</v>
      </c>
      <c r="B19" s="66"/>
      <c r="D19" s="156"/>
      <c r="E19" s="66"/>
      <c r="I19" s="172" t="s">
        <v>581</v>
      </c>
      <c r="J19" s="157" t="s">
        <v>639</v>
      </c>
      <c r="K19" s="172"/>
      <c r="N19" s="172" t="s">
        <v>613</v>
      </c>
      <c r="O19" s="172" t="s">
        <v>589</v>
      </c>
      <c r="P19" s="172" t="s">
        <v>580</v>
      </c>
    </row>
    <row r="20" spans="1:16" x14ac:dyDescent="0.2">
      <c r="D20" s="156"/>
      <c r="E20" s="66"/>
      <c r="H20" s="71" t="s">
        <v>651</v>
      </c>
      <c r="I20" s="3">
        <f>E16</f>
        <v>0</v>
      </c>
      <c r="J20" s="66">
        <f>B18</f>
        <v>0</v>
      </c>
      <c r="M20" t="s">
        <v>648</v>
      </c>
      <c r="N20" s="35">
        <f>B17</f>
        <v>0</v>
      </c>
      <c r="O20" s="35">
        <f>B15</f>
        <v>0</v>
      </c>
      <c r="P20" s="35">
        <f>B5</f>
        <v>0</v>
      </c>
    </row>
    <row r="21" spans="1:16" x14ac:dyDescent="0.2">
      <c r="B21"/>
      <c r="D21" s="3"/>
      <c r="H21" s="71"/>
      <c r="I21"/>
      <c r="J21" s="71"/>
      <c r="K21"/>
    </row>
    <row r="22" spans="1:16" x14ac:dyDescent="0.2">
      <c r="A22" s="25"/>
      <c r="B22" s="66"/>
      <c r="I22" s="172" t="s">
        <v>596</v>
      </c>
      <c r="J22" s="157" t="s">
        <v>597</v>
      </c>
      <c r="K22" s="172" t="s">
        <v>616</v>
      </c>
      <c r="N22" s="172" t="s">
        <v>617</v>
      </c>
      <c r="O22" s="172" t="s">
        <v>641</v>
      </c>
      <c r="P22" s="172" t="s">
        <v>646</v>
      </c>
    </row>
    <row r="23" spans="1:16" x14ac:dyDescent="0.2">
      <c r="A23" s="25"/>
      <c r="B23" s="66"/>
      <c r="H23" s="71" t="s">
        <v>583</v>
      </c>
      <c r="I23" s="3">
        <f>E17</f>
        <v>0</v>
      </c>
      <c r="J23" s="66">
        <f>E18</f>
        <v>0</v>
      </c>
      <c r="K23" s="3">
        <f>E4</f>
        <v>0</v>
      </c>
      <c r="M23" t="s">
        <v>647</v>
      </c>
      <c r="N23" s="35">
        <f>E5</f>
        <v>0</v>
      </c>
      <c r="O23" s="35">
        <f>E13</f>
        <v>0</v>
      </c>
      <c r="P23" s="35">
        <f>B13</f>
        <v>0</v>
      </c>
    </row>
    <row r="24" spans="1:16" x14ac:dyDescent="0.2">
      <c r="A24" s="3"/>
      <c r="B24" s="66"/>
    </row>
    <row r="25" spans="1:16" x14ac:dyDescent="0.2">
      <c r="A25" s="3"/>
      <c r="B25" s="66"/>
      <c r="I25" s="172"/>
      <c r="J25" s="172"/>
      <c r="K25" s="172"/>
      <c r="N25" s="172"/>
      <c r="O25" s="172"/>
      <c r="P25" s="172"/>
    </row>
    <row r="26" spans="1:16" x14ac:dyDescent="0.2">
      <c r="A26" s="3"/>
      <c r="B26" s="66"/>
      <c r="H26" s="71"/>
      <c r="J26" s="66"/>
      <c r="N26" s="3"/>
      <c r="O26" s="3"/>
      <c r="P26" s="3"/>
    </row>
    <row r="27" spans="1:16" x14ac:dyDescent="0.2">
      <c r="A27" s="3"/>
      <c r="B27" s="66"/>
    </row>
    <row r="28" spans="1:16" x14ac:dyDescent="0.2">
      <c r="A28" s="3"/>
      <c r="I28" s="172"/>
      <c r="J28" s="172"/>
      <c r="K28" s="157"/>
      <c r="N28" s="172"/>
      <c r="O28" s="172"/>
      <c r="P28" s="172"/>
    </row>
    <row r="29" spans="1:16" x14ac:dyDescent="0.2">
      <c r="A29" s="3"/>
      <c r="H29" s="71"/>
      <c r="J29" s="66"/>
      <c r="K29" s="66"/>
      <c r="N29" s="3"/>
      <c r="O29" s="3"/>
      <c r="P29" s="3"/>
    </row>
    <row r="30" spans="1:16" x14ac:dyDescent="0.2">
      <c r="A30" s="3"/>
    </row>
    <row r="31" spans="1:16" x14ac:dyDescent="0.2">
      <c r="A31" s="3"/>
    </row>
    <row r="32" spans="1:16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156"/>
    </row>
  </sheetData>
  <sortState xmlns:xlrd2="http://schemas.microsoft.com/office/spreadsheetml/2017/richdata2" ref="D6:D19">
    <sortCondition ref="D6:D19"/>
  </sortState>
  <phoneticPr fontId="21" type="noConversion"/>
  <conditionalFormatting sqref="I5:K5">
    <cfRule type="cellIs" dxfId="41" priority="17" operator="equal">
      <formula>0</formula>
    </cfRule>
    <cfRule type="cellIs" dxfId="40" priority="20" operator="equal">
      <formula>"X"</formula>
    </cfRule>
  </conditionalFormatting>
  <conditionalFormatting sqref="I8:K8">
    <cfRule type="cellIs" dxfId="39" priority="91" operator="equal">
      <formula>0</formula>
    </cfRule>
    <cfRule type="cellIs" dxfId="38" priority="92" operator="equal">
      <formula>"X"</formula>
    </cfRule>
  </conditionalFormatting>
  <conditionalFormatting sqref="I11:K11">
    <cfRule type="cellIs" dxfId="37" priority="41" operator="equal">
      <formula>0</formula>
    </cfRule>
    <cfRule type="cellIs" dxfId="36" priority="42" operator="equal">
      <formula>"X"</formula>
    </cfRule>
  </conditionalFormatting>
  <conditionalFormatting sqref="I14:K14">
    <cfRule type="cellIs" dxfId="35" priority="66" operator="equal">
      <formula>"X"</formula>
    </cfRule>
    <cfRule type="cellIs" dxfId="34" priority="65" operator="equal">
      <formula>0</formula>
    </cfRule>
  </conditionalFormatting>
  <conditionalFormatting sqref="I17:K17">
    <cfRule type="cellIs" dxfId="33" priority="58" operator="equal">
      <formula>"X"</formula>
    </cfRule>
    <cfRule type="cellIs" dxfId="32" priority="57" operator="equal">
      <formula>0</formula>
    </cfRule>
  </conditionalFormatting>
  <conditionalFormatting sqref="I20:K20">
    <cfRule type="cellIs" dxfId="31" priority="56" operator="equal">
      <formula>"X"</formula>
    </cfRule>
    <cfRule type="cellIs" dxfId="30" priority="55" operator="equal">
      <formula>0</formula>
    </cfRule>
  </conditionalFormatting>
  <conditionalFormatting sqref="I23:K23">
    <cfRule type="cellIs" dxfId="29" priority="5" operator="equal">
      <formula>0</formula>
    </cfRule>
    <cfRule type="cellIs" dxfId="28" priority="6" operator="equal">
      <formula>"X"</formula>
    </cfRule>
  </conditionalFormatting>
  <conditionalFormatting sqref="I26:K26">
    <cfRule type="cellIs" dxfId="27" priority="49" operator="equal">
      <formula>0</formula>
    </cfRule>
    <cfRule type="cellIs" dxfId="26" priority="50" operator="equal">
      <formula>"X"</formula>
    </cfRule>
  </conditionalFormatting>
  <conditionalFormatting sqref="I29:K29">
    <cfRule type="cellIs" dxfId="25" priority="64" operator="equal">
      <formula>"X"</formula>
    </cfRule>
    <cfRule type="cellIs" dxfId="24" priority="63" operator="equal">
      <formula>0</formula>
    </cfRule>
  </conditionalFormatting>
  <conditionalFormatting sqref="N5:P5">
    <cfRule type="cellIs" dxfId="23" priority="70" operator="equal">
      <formula>"X"</formula>
    </cfRule>
    <cfRule type="cellIs" dxfId="22" priority="69" operator="equal">
      <formula>0</formula>
    </cfRule>
  </conditionalFormatting>
  <conditionalFormatting sqref="N8:P8">
    <cfRule type="cellIs" dxfId="21" priority="96" operator="equal">
      <formula>"X"</formula>
    </cfRule>
    <cfRule type="cellIs" dxfId="20" priority="95" operator="equal">
      <formula>0</formula>
    </cfRule>
  </conditionalFormatting>
  <conditionalFormatting sqref="N11:P11">
    <cfRule type="cellIs" dxfId="19" priority="61" operator="equal">
      <formula>0</formula>
    </cfRule>
    <cfRule type="cellIs" dxfId="18" priority="62" operator="equal">
      <formula>"X"</formula>
    </cfRule>
  </conditionalFormatting>
  <conditionalFormatting sqref="N14:P14">
    <cfRule type="cellIs" dxfId="17" priority="34" operator="equal">
      <formula>"X"</formula>
    </cfRule>
    <cfRule type="cellIs" dxfId="16" priority="33" operator="equal">
      <formula>0</formula>
    </cfRule>
  </conditionalFormatting>
  <conditionalFormatting sqref="N17:P17">
    <cfRule type="cellIs" dxfId="15" priority="16" operator="equal">
      <formula>"X"</formula>
    </cfRule>
    <cfRule type="cellIs" dxfId="14" priority="15" operator="equal">
      <formula>0</formula>
    </cfRule>
  </conditionalFormatting>
  <conditionalFormatting sqref="N20:P20">
    <cfRule type="cellIs" dxfId="13" priority="21" operator="equal">
      <formula>"X"</formula>
    </cfRule>
    <cfRule type="cellIs" dxfId="12" priority="22" operator="equal">
      <formula>0</formula>
    </cfRule>
  </conditionalFormatting>
  <conditionalFormatting sqref="N23:P23">
    <cfRule type="cellIs" dxfId="11" priority="2" operator="equal">
      <formula>0</formula>
    </cfRule>
    <cfRule type="cellIs" dxfId="10" priority="1" operator="equal">
      <formula>"X"</formula>
    </cfRule>
  </conditionalFormatting>
  <conditionalFormatting sqref="N26:P26">
    <cfRule type="cellIs" dxfId="9" priority="14" operator="equal">
      <formula>"X"</formula>
    </cfRule>
    <cfRule type="cellIs" dxfId="8" priority="13" operator="equal">
      <formula>0</formula>
    </cfRule>
  </conditionalFormatting>
  <conditionalFormatting sqref="N29:P29">
    <cfRule type="cellIs" dxfId="7" priority="12" operator="equal">
      <formula>"X"</formula>
    </cfRule>
    <cfRule type="cellIs" dxfId="6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4:H78"/>
  <sheetViews>
    <sheetView workbookViewId="0"/>
    <sheetView topLeftCell="A5" workbookViewId="1">
      <selection activeCell="B22" sqref="B22:B34"/>
    </sheetView>
  </sheetViews>
  <sheetFormatPr defaultRowHeight="12.75" x14ac:dyDescent="0.2"/>
  <sheetData>
    <row r="4" spans="2:8" x14ac:dyDescent="0.2">
      <c r="B4" s="3" t="s">
        <v>9</v>
      </c>
      <c r="D4" s="3" t="s">
        <v>11</v>
      </c>
      <c r="F4" t="s">
        <v>6</v>
      </c>
    </row>
    <row r="5" spans="2:8" x14ac:dyDescent="0.2">
      <c r="B5" s="3" t="s">
        <v>10</v>
      </c>
      <c r="D5" s="3" t="s">
        <v>10</v>
      </c>
    </row>
    <row r="6" spans="2:8" x14ac:dyDescent="0.2">
      <c r="B6" s="3"/>
      <c r="D6" s="3"/>
    </row>
    <row r="7" spans="2:8" x14ac:dyDescent="0.2">
      <c r="B7" s="2">
        <v>0.32291666666666669</v>
      </c>
      <c r="D7" s="2">
        <v>0.3125</v>
      </c>
      <c r="H7" t="s">
        <v>2</v>
      </c>
    </row>
    <row r="8" spans="2:8" x14ac:dyDescent="0.2">
      <c r="B8" s="2">
        <v>0.33333333333333331</v>
      </c>
      <c r="D8" s="2">
        <v>0.33333333333333331</v>
      </c>
      <c r="F8" s="1">
        <v>0.375</v>
      </c>
      <c r="H8" s="1">
        <v>0.375</v>
      </c>
    </row>
    <row r="9" spans="2:8" x14ac:dyDescent="0.2">
      <c r="B9" s="2">
        <v>0.34375</v>
      </c>
      <c r="D9" s="2">
        <v>0.35416666666666669</v>
      </c>
      <c r="F9" s="1">
        <v>0.39583333333333331</v>
      </c>
      <c r="H9" s="1">
        <v>0.39583333333333331</v>
      </c>
    </row>
    <row r="10" spans="2:8" x14ac:dyDescent="0.2">
      <c r="B10" s="2">
        <v>0.35416666666666669</v>
      </c>
      <c r="D10" s="1">
        <v>0.375</v>
      </c>
      <c r="F10" s="1">
        <v>0.41666666666666669</v>
      </c>
      <c r="H10" s="1">
        <v>0.41666666666666669</v>
      </c>
    </row>
    <row r="11" spans="2:8" x14ac:dyDescent="0.2">
      <c r="B11" s="2">
        <v>0.36458333333333331</v>
      </c>
      <c r="D11" s="1">
        <v>0.39583333333333331</v>
      </c>
      <c r="F11" s="1">
        <v>0.4375</v>
      </c>
      <c r="H11" s="1">
        <v>0.4375</v>
      </c>
    </row>
    <row r="12" spans="2:8" x14ac:dyDescent="0.2">
      <c r="B12" s="2">
        <v>0.375</v>
      </c>
      <c r="D12" s="1">
        <v>0.41666666666666669</v>
      </c>
      <c r="F12" s="1">
        <v>0.45833333333333331</v>
      </c>
      <c r="H12" s="1">
        <v>0.45833333333333331</v>
      </c>
    </row>
    <row r="13" spans="2:8" x14ac:dyDescent="0.2">
      <c r="B13" s="2">
        <v>0.38541666666666674</v>
      </c>
      <c r="D13" s="1">
        <v>0.4375</v>
      </c>
      <c r="F13" s="2">
        <v>0.5</v>
      </c>
      <c r="H13" s="2">
        <v>0.47916666666666669</v>
      </c>
    </row>
    <row r="14" spans="2:8" x14ac:dyDescent="0.2">
      <c r="B14" s="2">
        <v>0.39583333333333343</v>
      </c>
      <c r="D14" s="1">
        <v>0.45833333333333331</v>
      </c>
      <c r="H14" s="1">
        <v>0.5</v>
      </c>
    </row>
    <row r="15" spans="2:8" x14ac:dyDescent="0.2">
      <c r="B15" s="2">
        <v>0.40625</v>
      </c>
      <c r="D15" s="1">
        <v>0.47916666666666669</v>
      </c>
      <c r="H15" s="1">
        <v>0.52083333333333337</v>
      </c>
    </row>
    <row r="16" spans="2:8" x14ac:dyDescent="0.2">
      <c r="B16" s="2">
        <v>0.4166666666666668</v>
      </c>
      <c r="D16" s="1">
        <v>0.5</v>
      </c>
      <c r="H16" s="1">
        <v>0.54166666666666663</v>
      </c>
    </row>
    <row r="17" spans="2:8" x14ac:dyDescent="0.2">
      <c r="B17" s="2">
        <v>0.42708333333333354</v>
      </c>
      <c r="D17" s="1">
        <v>0.52083333333333337</v>
      </c>
      <c r="H17" s="2">
        <v>0.5625</v>
      </c>
    </row>
    <row r="18" spans="2:8" x14ac:dyDescent="0.2">
      <c r="B18" s="2">
        <v>0.4375</v>
      </c>
      <c r="D18" s="1">
        <v>0.54166666666666663</v>
      </c>
      <c r="H18" s="2">
        <v>0.58333333333333337</v>
      </c>
    </row>
    <row r="19" spans="2:8" x14ac:dyDescent="0.2">
      <c r="B19" s="2">
        <v>0.44791666666666691</v>
      </c>
      <c r="D19" s="2">
        <v>0.5625</v>
      </c>
      <c r="H19" s="2">
        <v>0.60416666666666663</v>
      </c>
    </row>
    <row r="20" spans="2:8" x14ac:dyDescent="0.2">
      <c r="B20" s="2">
        <v>0.45833333333333359</v>
      </c>
      <c r="D20" s="2">
        <v>0.58333333333333337</v>
      </c>
      <c r="H20" s="2">
        <v>0.625</v>
      </c>
    </row>
    <row r="21" spans="2:8" x14ac:dyDescent="0.2">
      <c r="B21" s="1">
        <v>0.46875</v>
      </c>
      <c r="D21" s="2">
        <v>0.60416666666666663</v>
      </c>
      <c r="H21" s="2">
        <v>0.64583333333333337</v>
      </c>
    </row>
    <row r="22" spans="2:8" x14ac:dyDescent="0.2">
      <c r="B22" s="1">
        <v>0.47916666666666669</v>
      </c>
      <c r="D22" s="2">
        <v>0.625</v>
      </c>
      <c r="H22" s="2">
        <v>0.66666666666666663</v>
      </c>
    </row>
    <row r="23" spans="2:8" x14ac:dyDescent="0.2">
      <c r="B23" s="1">
        <v>0.48958333333333331</v>
      </c>
      <c r="D23" s="2">
        <v>0.64583333333333337</v>
      </c>
      <c r="H23" s="2">
        <v>0.6875</v>
      </c>
    </row>
    <row r="24" spans="2:8" x14ac:dyDescent="0.2">
      <c r="B24" s="1">
        <v>0.5</v>
      </c>
      <c r="D24" s="2">
        <v>0.66666666666666663</v>
      </c>
      <c r="H24" s="2">
        <v>0.70833333333333337</v>
      </c>
    </row>
    <row r="25" spans="2:8" x14ac:dyDescent="0.2">
      <c r="B25" s="1">
        <v>0.51041666666666663</v>
      </c>
      <c r="D25" s="2">
        <v>0.6875</v>
      </c>
      <c r="H25" s="2">
        <v>0.72916666666666663</v>
      </c>
    </row>
    <row r="26" spans="2:8" x14ac:dyDescent="0.2">
      <c r="B26" s="1">
        <v>0.52083333333333337</v>
      </c>
      <c r="D26" s="2">
        <v>0.70833333333333337</v>
      </c>
      <c r="H26" s="2">
        <v>0.75</v>
      </c>
    </row>
    <row r="27" spans="2:8" x14ac:dyDescent="0.2">
      <c r="B27" s="1">
        <v>0.53125</v>
      </c>
      <c r="D27" s="2">
        <v>0.72916666666666663</v>
      </c>
    </row>
    <row r="28" spans="2:8" x14ac:dyDescent="0.2">
      <c r="B28" s="1">
        <v>0.54166666666666663</v>
      </c>
      <c r="D28" s="2">
        <v>0.75</v>
      </c>
    </row>
    <row r="29" spans="2:8" x14ac:dyDescent="0.2">
      <c r="B29" s="1">
        <v>0.55208333333333304</v>
      </c>
      <c r="D29" s="2">
        <v>0.77083333333333337</v>
      </c>
    </row>
    <row r="30" spans="2:8" x14ac:dyDescent="0.2">
      <c r="B30" s="1">
        <v>0.5625</v>
      </c>
      <c r="D30" s="2">
        <v>0.79166666666666663</v>
      </c>
    </row>
    <row r="31" spans="2:8" x14ac:dyDescent="0.2">
      <c r="B31" s="1">
        <v>0.57291666666666696</v>
      </c>
      <c r="D31" s="2">
        <v>0.8125</v>
      </c>
    </row>
    <row r="32" spans="2:8" x14ac:dyDescent="0.2">
      <c r="B32" s="1">
        <v>0.58333333333333304</v>
      </c>
      <c r="D32" s="2">
        <v>0.83333333333333337</v>
      </c>
    </row>
    <row r="33" spans="2:4" x14ac:dyDescent="0.2">
      <c r="B33" s="1">
        <v>0.59375</v>
      </c>
      <c r="D33" s="2">
        <v>0.85416666666666663</v>
      </c>
    </row>
    <row r="34" spans="2:4" x14ac:dyDescent="0.2">
      <c r="B34" s="1">
        <v>0.60416666666666596</v>
      </c>
      <c r="D34" s="2">
        <v>0.875</v>
      </c>
    </row>
    <row r="35" spans="2:4" x14ac:dyDescent="0.2">
      <c r="B35" s="1">
        <v>0.61458333333333304</v>
      </c>
      <c r="D35" s="2">
        <v>0.89583333333333337</v>
      </c>
    </row>
    <row r="36" spans="2:4" x14ac:dyDescent="0.2">
      <c r="B36" s="1">
        <v>0.625</v>
      </c>
      <c r="D36" s="2">
        <v>0.91666666666666663</v>
      </c>
    </row>
    <row r="37" spans="2:4" x14ac:dyDescent="0.2">
      <c r="B37" s="1">
        <v>0.63541666666666596</v>
      </c>
      <c r="D37" s="2">
        <v>0.9375</v>
      </c>
    </row>
    <row r="38" spans="2:4" x14ac:dyDescent="0.2">
      <c r="B38" s="1">
        <v>0.64583333333333304</v>
      </c>
      <c r="D38" s="2">
        <v>0.95833333333333337</v>
      </c>
    </row>
    <row r="39" spans="2:4" x14ac:dyDescent="0.2">
      <c r="B39" s="1">
        <v>0.65625</v>
      </c>
      <c r="D39" s="2">
        <v>0.97916666666666663</v>
      </c>
    </row>
    <row r="40" spans="2:4" x14ac:dyDescent="0.2">
      <c r="B40" s="1">
        <v>0.66666666666666596</v>
      </c>
    </row>
    <row r="41" spans="2:4" x14ac:dyDescent="0.2">
      <c r="B41" s="1">
        <v>0.67708333333333304</v>
      </c>
    </row>
    <row r="42" spans="2:4" x14ac:dyDescent="0.2">
      <c r="B42" s="1">
        <v>0.687499999999999</v>
      </c>
    </row>
    <row r="43" spans="2:4" x14ac:dyDescent="0.2">
      <c r="B43" s="1">
        <v>0.69791666666666596</v>
      </c>
    </row>
    <row r="44" spans="2:4" x14ac:dyDescent="0.2">
      <c r="B44" s="1">
        <v>0.70833333333333304</v>
      </c>
    </row>
    <row r="45" spans="2:4" x14ac:dyDescent="0.2">
      <c r="B45" s="1">
        <v>0.718749999999999</v>
      </c>
    </row>
    <row r="46" spans="2:4" x14ac:dyDescent="0.2">
      <c r="B46" s="1">
        <v>0.72916666666666596</v>
      </c>
    </row>
    <row r="47" spans="2:4" x14ac:dyDescent="0.2">
      <c r="B47" s="1">
        <v>0.73958333333333304</v>
      </c>
    </row>
    <row r="48" spans="2:4" x14ac:dyDescent="0.2">
      <c r="B48" s="1">
        <v>0.749999999999999</v>
      </c>
    </row>
    <row r="49" spans="2:2" x14ac:dyDescent="0.2">
      <c r="B49" s="1">
        <v>0.76041666666666596</v>
      </c>
    </row>
    <row r="50" spans="2:2" x14ac:dyDescent="0.2">
      <c r="B50" s="1">
        <v>0.77083333333333204</v>
      </c>
    </row>
    <row r="51" spans="2:2" x14ac:dyDescent="0.2">
      <c r="B51" s="1">
        <v>0.781249999999999</v>
      </c>
    </row>
    <row r="52" spans="2:2" x14ac:dyDescent="0.2">
      <c r="B52" s="1">
        <v>0.79166666666666596</v>
      </c>
    </row>
    <row r="53" spans="2:2" x14ac:dyDescent="0.2">
      <c r="B53" s="1">
        <v>0.80208333333333204</v>
      </c>
    </row>
    <row r="54" spans="2:2" x14ac:dyDescent="0.2">
      <c r="B54" s="1">
        <v>0.812499999999999</v>
      </c>
    </row>
    <row r="55" spans="2:2" x14ac:dyDescent="0.2">
      <c r="B55" s="1">
        <v>0.82291666666666596</v>
      </c>
    </row>
    <row r="56" spans="2:2" x14ac:dyDescent="0.2">
      <c r="B56" s="1">
        <v>0.83333333333333204</v>
      </c>
    </row>
    <row r="57" spans="2:2" x14ac:dyDescent="0.2">
      <c r="B57" s="1">
        <v>0.843749999999999</v>
      </c>
    </row>
    <row r="58" spans="2:2" x14ac:dyDescent="0.2">
      <c r="B58" s="1">
        <v>0.85416666666666596</v>
      </c>
    </row>
    <row r="59" spans="2:2" x14ac:dyDescent="0.2">
      <c r="B59" s="1">
        <v>0.86458333333333204</v>
      </c>
    </row>
    <row r="60" spans="2:2" x14ac:dyDescent="0.2">
      <c r="B60" s="1">
        <v>0.874999999999999</v>
      </c>
    </row>
    <row r="61" spans="2:2" x14ac:dyDescent="0.2">
      <c r="B61" s="1">
        <v>0.88541666666666496</v>
      </c>
    </row>
    <row r="62" spans="2:2" x14ac:dyDescent="0.2">
      <c r="B62" s="1">
        <v>0.89583333333333204</v>
      </c>
    </row>
    <row r="63" spans="2:2" x14ac:dyDescent="0.2">
      <c r="B63" s="1">
        <v>0.906249999999999</v>
      </c>
    </row>
    <row r="64" spans="2:2" x14ac:dyDescent="0.2">
      <c r="B64" s="1">
        <v>0.91666666666666496</v>
      </c>
    </row>
    <row r="65" spans="2:2" x14ac:dyDescent="0.2">
      <c r="B65" s="1">
        <v>0.92708333333333204</v>
      </c>
    </row>
    <row r="66" spans="2:2" x14ac:dyDescent="0.2">
      <c r="B66" s="1">
        <v>0.937499999999999</v>
      </c>
    </row>
    <row r="67" spans="2:2" x14ac:dyDescent="0.2">
      <c r="B67" s="1">
        <v>0.94791666666666496</v>
      </c>
    </row>
    <row r="68" spans="2:2" x14ac:dyDescent="0.2">
      <c r="B68" s="1">
        <v>0.95833333333333204</v>
      </c>
    </row>
    <row r="69" spans="2:2" x14ac:dyDescent="0.2">
      <c r="B69" s="1">
        <v>0.968749999999998</v>
      </c>
    </row>
    <row r="70" spans="2:2" x14ac:dyDescent="0.2">
      <c r="B70" s="1">
        <v>0.97916666666666496</v>
      </c>
    </row>
    <row r="71" spans="2:2" x14ac:dyDescent="0.2">
      <c r="B71" s="1">
        <v>0.98958333333333204</v>
      </c>
    </row>
    <row r="72" spans="2:2" x14ac:dyDescent="0.2">
      <c r="B72" s="2">
        <v>0</v>
      </c>
    </row>
    <row r="73" spans="2:2" x14ac:dyDescent="0.2">
      <c r="B73" s="2">
        <v>1.0416666666666666E-2</v>
      </c>
    </row>
    <row r="74" spans="2:2" x14ac:dyDescent="0.2">
      <c r="B74" s="2">
        <v>2.0833333333333332E-2</v>
      </c>
    </row>
    <row r="75" spans="2:2" x14ac:dyDescent="0.2">
      <c r="B75" s="2">
        <v>3.125E-2</v>
      </c>
    </row>
    <row r="76" spans="2:2" x14ac:dyDescent="0.2">
      <c r="B76" s="2">
        <v>4.1666666666666664E-2</v>
      </c>
    </row>
    <row r="77" spans="2:2" x14ac:dyDescent="0.2">
      <c r="B77" s="2"/>
    </row>
    <row r="78" spans="2:2" x14ac:dyDescent="0.2">
      <c r="B78" s="2"/>
    </row>
  </sheetData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D93B-4CB1-47E4-AE7C-B3F70C9CCD9A}">
  <dimension ref="A1:U1224"/>
  <sheetViews>
    <sheetView workbookViewId="0"/>
    <sheetView topLeftCell="A954" workbookViewId="1">
      <selection activeCell="A968" sqref="A968:P970"/>
    </sheetView>
  </sheetViews>
  <sheetFormatPr defaultRowHeight="12.75" x14ac:dyDescent="0.2"/>
  <cols>
    <col min="17" max="17" width="9.140625" style="3"/>
  </cols>
  <sheetData>
    <row r="1" spans="1:21" x14ac:dyDescent="0.2">
      <c r="A1" s="113" t="s">
        <v>519</v>
      </c>
    </row>
    <row r="2" spans="1:21" x14ac:dyDescent="0.2">
      <c r="A2" s="21">
        <v>45716</v>
      </c>
      <c r="B2" s="6" t="s">
        <v>2</v>
      </c>
      <c r="C2" s="6" t="s">
        <v>0</v>
      </c>
      <c r="D2" s="87" t="s">
        <v>1</v>
      </c>
      <c r="E2" s="100" t="s">
        <v>156</v>
      </c>
      <c r="F2" s="6" t="s">
        <v>32</v>
      </c>
      <c r="G2" s="6" t="s">
        <v>217</v>
      </c>
      <c r="H2" s="33" t="s">
        <v>157</v>
      </c>
      <c r="I2" s="44"/>
      <c r="J2" s="142" t="s">
        <v>342</v>
      </c>
      <c r="K2" s="142" t="s">
        <v>456</v>
      </c>
      <c r="L2" s="142" t="s">
        <v>358</v>
      </c>
      <c r="M2" s="142" t="s">
        <v>343</v>
      </c>
      <c r="N2" s="33" t="s">
        <v>368</v>
      </c>
      <c r="O2" s="142" t="s">
        <v>561</v>
      </c>
      <c r="P2" s="142" t="s">
        <v>562</v>
      </c>
      <c r="S2" s="71" t="s">
        <v>623</v>
      </c>
    </row>
    <row r="3" spans="1:21" x14ac:dyDescent="0.2">
      <c r="B3" s="1">
        <v>0.57291666666666696</v>
      </c>
      <c r="C3" s="3">
        <v>74</v>
      </c>
      <c r="D3" s="3">
        <v>113</v>
      </c>
      <c r="E3" s="75">
        <v>0.42</v>
      </c>
      <c r="F3" s="66">
        <v>3</v>
      </c>
      <c r="G3" s="66" t="s">
        <v>43</v>
      </c>
      <c r="H3" s="97">
        <v>29.99</v>
      </c>
      <c r="J3" s="45">
        <v>112.8</v>
      </c>
      <c r="K3" s="45">
        <v>117.1</v>
      </c>
      <c r="L3" s="67">
        <v>111</v>
      </c>
      <c r="M3" s="67">
        <v>112.3</v>
      </c>
      <c r="N3" s="67">
        <f>(AVERAGE(J3:M3))</f>
        <v>113.3</v>
      </c>
      <c r="O3" s="41">
        <f t="shared" ref="O3:P3" si="0">CONVERT(C3,"F","C")</f>
        <v>23.333333333333332</v>
      </c>
      <c r="P3" s="41">
        <f t="shared" si="0"/>
        <v>45</v>
      </c>
      <c r="S3">
        <f>MAX(J:M)</f>
        <v>138.4</v>
      </c>
      <c r="U3" s="71" t="s">
        <v>214</v>
      </c>
    </row>
    <row r="4" spans="1:21" x14ac:dyDescent="0.2">
      <c r="B4" s="1">
        <v>0.58333333333333304</v>
      </c>
      <c r="C4" s="3">
        <v>74</v>
      </c>
      <c r="D4" s="3">
        <v>113</v>
      </c>
      <c r="E4" s="75">
        <v>0.43</v>
      </c>
      <c r="F4" s="66">
        <v>6</v>
      </c>
      <c r="G4" s="66" t="s">
        <v>43</v>
      </c>
      <c r="H4" s="97">
        <v>29.98</v>
      </c>
      <c r="J4" s="45">
        <v>112.8</v>
      </c>
      <c r="K4" s="45">
        <v>117.5</v>
      </c>
      <c r="L4" s="67">
        <v>111.2</v>
      </c>
      <c r="M4" s="67">
        <v>112.6</v>
      </c>
      <c r="N4" s="67">
        <f>AVERAGE(J4:M4)</f>
        <v>113.52500000000001</v>
      </c>
      <c r="O4" s="41">
        <f t="shared" ref="O4:O14" si="1">CONVERT(C4,"F","C")</f>
        <v>23.333333333333332</v>
      </c>
      <c r="P4" s="41">
        <f t="shared" ref="P4:P14" si="2">CONVERT(D4,"F","C")</f>
        <v>45</v>
      </c>
      <c r="U4" s="21">
        <v>45793</v>
      </c>
    </row>
    <row r="5" spans="1:21" x14ac:dyDescent="0.2">
      <c r="B5" s="1">
        <v>0.59375</v>
      </c>
      <c r="C5" s="3">
        <v>73</v>
      </c>
      <c r="D5" s="3">
        <v>113</v>
      </c>
      <c r="E5" s="75">
        <v>0.41</v>
      </c>
      <c r="F5" s="66">
        <v>2</v>
      </c>
      <c r="G5" s="66" t="s">
        <v>130</v>
      </c>
      <c r="H5" s="97">
        <v>29.98</v>
      </c>
      <c r="I5" s="66"/>
      <c r="J5" s="45">
        <v>113.2</v>
      </c>
      <c r="K5" s="45">
        <v>118.4</v>
      </c>
      <c r="L5" s="67">
        <v>106.3</v>
      </c>
      <c r="M5" s="67">
        <v>112.1</v>
      </c>
      <c r="N5" s="67">
        <f>AVERAGE(J5:M5)</f>
        <v>112.5</v>
      </c>
      <c r="O5" s="41">
        <f t="shared" si="1"/>
        <v>22.777777777777779</v>
      </c>
      <c r="P5" s="41">
        <f t="shared" si="2"/>
        <v>45</v>
      </c>
    </row>
    <row r="6" spans="1:21" x14ac:dyDescent="0.2">
      <c r="B6" s="1">
        <v>0.60416666666666596</v>
      </c>
      <c r="C6" s="3">
        <v>73</v>
      </c>
      <c r="D6" s="3">
        <v>111</v>
      </c>
      <c r="E6" s="75">
        <v>0.41</v>
      </c>
      <c r="F6" s="3">
        <v>2</v>
      </c>
      <c r="G6" s="66" t="s">
        <v>130</v>
      </c>
      <c r="H6" s="97">
        <v>29.98</v>
      </c>
      <c r="J6" s="45">
        <v>113</v>
      </c>
      <c r="K6" s="45">
        <v>118.4</v>
      </c>
      <c r="L6" s="67">
        <v>100.8</v>
      </c>
      <c r="M6" s="67">
        <v>112.1</v>
      </c>
      <c r="N6" s="67">
        <f t="shared" ref="N6:N14" si="3">AVERAGE(J6:M6)</f>
        <v>111.07499999999999</v>
      </c>
      <c r="O6" s="41">
        <f t="shared" si="1"/>
        <v>22.777777777777779</v>
      </c>
      <c r="P6" s="41">
        <f t="shared" si="2"/>
        <v>43.888888888888886</v>
      </c>
    </row>
    <row r="7" spans="1:21" x14ac:dyDescent="0.2">
      <c r="B7" s="1">
        <v>0.61458333333333304</v>
      </c>
      <c r="C7" s="3">
        <v>75</v>
      </c>
      <c r="D7" s="3">
        <v>109</v>
      </c>
      <c r="E7" s="75">
        <v>0.4</v>
      </c>
      <c r="F7" s="66">
        <v>2</v>
      </c>
      <c r="G7" s="66" t="s">
        <v>197</v>
      </c>
      <c r="H7" s="97">
        <v>29.97</v>
      </c>
      <c r="J7" s="67">
        <v>112.6</v>
      </c>
      <c r="K7" s="45">
        <v>118.6</v>
      </c>
      <c r="L7" s="45">
        <v>94.8</v>
      </c>
      <c r="M7" s="45">
        <v>111.7</v>
      </c>
      <c r="N7" s="67">
        <f t="shared" si="3"/>
        <v>109.425</v>
      </c>
      <c r="O7" s="41">
        <f t="shared" si="1"/>
        <v>23.888888888888889</v>
      </c>
      <c r="P7" s="41">
        <f t="shared" si="2"/>
        <v>42.777777777777779</v>
      </c>
    </row>
    <row r="8" spans="1:21" x14ac:dyDescent="0.2">
      <c r="B8" s="1">
        <v>0.625</v>
      </c>
      <c r="C8" s="66">
        <v>74</v>
      </c>
      <c r="D8" s="3">
        <v>109</v>
      </c>
      <c r="E8" s="75">
        <v>0.44</v>
      </c>
      <c r="F8" s="41">
        <v>7</v>
      </c>
      <c r="G8" s="66" t="s">
        <v>130</v>
      </c>
      <c r="H8" s="72">
        <v>29.97</v>
      </c>
      <c r="I8" s="19"/>
      <c r="J8" s="45">
        <v>111.9</v>
      </c>
      <c r="K8" s="45">
        <v>119.8</v>
      </c>
      <c r="L8" s="45">
        <v>92.3</v>
      </c>
      <c r="M8" s="45">
        <v>111.9</v>
      </c>
      <c r="N8" s="67">
        <f t="shared" si="3"/>
        <v>108.97499999999999</v>
      </c>
      <c r="O8" s="41">
        <f t="shared" si="1"/>
        <v>23.333333333333332</v>
      </c>
      <c r="P8" s="41">
        <f t="shared" si="2"/>
        <v>42.777777777777779</v>
      </c>
    </row>
    <row r="9" spans="1:21" x14ac:dyDescent="0.2">
      <c r="B9" s="1">
        <v>0.63541666666666596</v>
      </c>
      <c r="C9" s="66">
        <v>75</v>
      </c>
      <c r="D9" s="3">
        <v>107</v>
      </c>
      <c r="E9" s="75">
        <v>0.43</v>
      </c>
      <c r="F9" s="41">
        <v>6</v>
      </c>
      <c r="G9" s="66" t="s">
        <v>129</v>
      </c>
      <c r="H9" s="72">
        <v>29.97</v>
      </c>
      <c r="I9" s="19"/>
      <c r="J9" s="45">
        <v>111</v>
      </c>
      <c r="K9" s="45">
        <v>118</v>
      </c>
      <c r="L9" s="45">
        <v>88.9</v>
      </c>
      <c r="M9" s="45">
        <v>111.2</v>
      </c>
      <c r="N9" s="67">
        <f t="shared" si="3"/>
        <v>107.27499999999999</v>
      </c>
      <c r="O9" s="41">
        <f t="shared" si="1"/>
        <v>23.888888888888889</v>
      </c>
      <c r="P9" s="41">
        <f t="shared" si="2"/>
        <v>41.666666666666664</v>
      </c>
    </row>
    <row r="10" spans="1:21" x14ac:dyDescent="0.2">
      <c r="B10" s="1">
        <v>0.64583333333333304</v>
      </c>
      <c r="C10" s="66">
        <v>75</v>
      </c>
      <c r="D10" s="3">
        <v>106</v>
      </c>
      <c r="E10" s="75">
        <v>0.46</v>
      </c>
      <c r="F10" s="41">
        <v>4</v>
      </c>
      <c r="G10" s="66" t="s">
        <v>201</v>
      </c>
      <c r="H10" s="72">
        <v>29.97</v>
      </c>
      <c r="I10" s="19"/>
      <c r="J10" s="45">
        <v>109.9</v>
      </c>
      <c r="K10" s="45">
        <v>116.6</v>
      </c>
      <c r="L10" s="45">
        <v>86.9</v>
      </c>
      <c r="M10" s="45">
        <v>109.2</v>
      </c>
      <c r="N10" s="67">
        <f t="shared" si="3"/>
        <v>105.64999999999999</v>
      </c>
      <c r="O10" s="41">
        <f t="shared" si="1"/>
        <v>23.888888888888889</v>
      </c>
      <c r="P10" s="41">
        <f t="shared" si="2"/>
        <v>41.111111111111107</v>
      </c>
    </row>
    <row r="11" spans="1:21" x14ac:dyDescent="0.2">
      <c r="B11" s="1">
        <v>0.65625</v>
      </c>
      <c r="C11" s="66">
        <v>74</v>
      </c>
      <c r="D11" s="3">
        <v>104</v>
      </c>
      <c r="E11" s="75">
        <v>0.47</v>
      </c>
      <c r="F11" s="41">
        <v>0</v>
      </c>
      <c r="G11" s="66" t="s">
        <v>130</v>
      </c>
      <c r="H11" s="72">
        <v>29.97</v>
      </c>
      <c r="J11" s="45">
        <v>108.5</v>
      </c>
      <c r="K11" s="3">
        <v>115.2</v>
      </c>
      <c r="L11" s="45">
        <v>85.3</v>
      </c>
      <c r="M11" s="45">
        <v>107.4</v>
      </c>
      <c r="N11" s="67">
        <f t="shared" si="3"/>
        <v>104.1</v>
      </c>
      <c r="O11" s="41">
        <f t="shared" si="1"/>
        <v>23.333333333333332</v>
      </c>
      <c r="P11" s="41">
        <f t="shared" si="2"/>
        <v>40</v>
      </c>
    </row>
    <row r="12" spans="1:21" x14ac:dyDescent="0.2">
      <c r="B12" s="1">
        <v>0.66666666666666596</v>
      </c>
      <c r="C12" s="3">
        <v>74</v>
      </c>
      <c r="D12" s="3">
        <v>102</v>
      </c>
      <c r="E12" s="75">
        <v>0.54</v>
      </c>
      <c r="F12" s="66">
        <v>7</v>
      </c>
      <c r="G12" s="66" t="s">
        <v>43</v>
      </c>
      <c r="H12" s="72">
        <v>29.96</v>
      </c>
      <c r="J12" s="45">
        <v>104.9</v>
      </c>
      <c r="K12" s="45">
        <v>113.2</v>
      </c>
      <c r="L12" s="45">
        <v>84</v>
      </c>
      <c r="M12" s="45">
        <v>105.6</v>
      </c>
      <c r="N12" s="67">
        <f t="shared" si="3"/>
        <v>101.92500000000001</v>
      </c>
      <c r="O12" s="41">
        <f t="shared" si="1"/>
        <v>23.333333333333332</v>
      </c>
      <c r="P12" s="41">
        <f t="shared" si="2"/>
        <v>38.888888888888886</v>
      </c>
    </row>
    <row r="13" spans="1:21" x14ac:dyDescent="0.2">
      <c r="B13" s="1">
        <v>0.67708333333333304</v>
      </c>
      <c r="C13" s="3">
        <v>74</v>
      </c>
      <c r="D13" s="3">
        <v>100</v>
      </c>
      <c r="E13" s="75">
        <v>0.38</v>
      </c>
      <c r="F13" s="41">
        <v>0</v>
      </c>
      <c r="G13" s="66" t="s">
        <v>202</v>
      </c>
      <c r="H13" s="72">
        <v>29.96</v>
      </c>
      <c r="J13" s="45">
        <v>100</v>
      </c>
      <c r="K13" s="45">
        <v>111.7</v>
      </c>
      <c r="L13" s="45">
        <v>82.8</v>
      </c>
      <c r="M13" s="45">
        <v>104.5</v>
      </c>
      <c r="N13" s="67">
        <f t="shared" si="3"/>
        <v>99.75</v>
      </c>
      <c r="O13" s="41">
        <f t="shared" si="1"/>
        <v>23.333333333333332</v>
      </c>
      <c r="P13" s="41">
        <f t="shared" si="2"/>
        <v>37.777777777777779</v>
      </c>
    </row>
    <row r="14" spans="1:21" x14ac:dyDescent="0.2">
      <c r="B14" s="1">
        <v>0.68402777777777779</v>
      </c>
      <c r="C14" s="3">
        <v>76</v>
      </c>
      <c r="D14" s="3">
        <v>99</v>
      </c>
      <c r="E14" s="75">
        <v>0.27</v>
      </c>
      <c r="F14" s="41">
        <v>4</v>
      </c>
      <c r="G14" s="66" t="s">
        <v>71</v>
      </c>
      <c r="H14" s="72">
        <v>29.97</v>
      </c>
      <c r="J14" s="45">
        <v>99.3</v>
      </c>
      <c r="K14" s="45">
        <v>109.6</v>
      </c>
      <c r="L14" s="45">
        <v>82</v>
      </c>
      <c r="M14" s="45">
        <v>103.6</v>
      </c>
      <c r="N14" s="67">
        <f t="shared" si="3"/>
        <v>98.625</v>
      </c>
      <c r="O14" s="41">
        <f t="shared" si="1"/>
        <v>24.444444444444443</v>
      </c>
      <c r="P14" s="41">
        <f t="shared" si="2"/>
        <v>37.222222222222221</v>
      </c>
    </row>
    <row r="15" spans="1:21" x14ac:dyDescent="0.2">
      <c r="N15" s="67"/>
      <c r="O15" s="41"/>
      <c r="P15" s="41"/>
    </row>
    <row r="16" spans="1:21" x14ac:dyDescent="0.2">
      <c r="A16" s="21">
        <v>45717</v>
      </c>
      <c r="B16" s="6" t="s">
        <v>2</v>
      </c>
      <c r="C16" s="6" t="s">
        <v>0</v>
      </c>
      <c r="D16" s="87" t="s">
        <v>1</v>
      </c>
      <c r="E16" s="100" t="s">
        <v>156</v>
      </c>
      <c r="F16" s="6" t="s">
        <v>32</v>
      </c>
      <c r="G16" s="6" t="s">
        <v>217</v>
      </c>
      <c r="H16" s="33" t="s">
        <v>157</v>
      </c>
      <c r="I16" s="44"/>
      <c r="J16" s="142" t="s">
        <v>342</v>
      </c>
      <c r="K16" s="142" t="s">
        <v>456</v>
      </c>
      <c r="L16" s="142" t="s">
        <v>358</v>
      </c>
      <c r="M16" s="142" t="s">
        <v>343</v>
      </c>
      <c r="N16" s="33" t="s">
        <v>368</v>
      </c>
      <c r="O16" s="142" t="s">
        <v>561</v>
      </c>
      <c r="P16" s="142" t="s">
        <v>562</v>
      </c>
    </row>
    <row r="17" spans="2:16" x14ac:dyDescent="0.2">
      <c r="B17" s="2">
        <v>0.375</v>
      </c>
      <c r="C17" s="3">
        <v>65</v>
      </c>
      <c r="D17" s="3">
        <v>72</v>
      </c>
      <c r="E17" s="75">
        <v>0.7</v>
      </c>
      <c r="F17" s="66">
        <v>1</v>
      </c>
      <c r="G17" s="66" t="s">
        <v>37</v>
      </c>
      <c r="H17" s="97">
        <v>30.03</v>
      </c>
      <c r="J17" s="45">
        <v>74.7</v>
      </c>
      <c r="K17" s="45">
        <v>69.8</v>
      </c>
      <c r="L17" s="67">
        <v>69.400000000000006</v>
      </c>
      <c r="M17" s="67">
        <v>72.5</v>
      </c>
      <c r="N17" s="67">
        <f t="shared" ref="N17:N20" si="4">(AVERAGE(J17:M17))</f>
        <v>71.599999999999994</v>
      </c>
      <c r="O17" s="41">
        <f t="shared" ref="O17:O20" si="5">CONVERT(C17,"F","C")</f>
        <v>18.333333333333332</v>
      </c>
      <c r="P17" s="41">
        <f t="shared" ref="P17:P20" si="6">CONVERT(D17,"F","C")</f>
        <v>22.222222222222221</v>
      </c>
    </row>
    <row r="18" spans="2:16" x14ac:dyDescent="0.2">
      <c r="B18" s="2">
        <v>0.38541666666666674</v>
      </c>
      <c r="C18" s="3">
        <v>65</v>
      </c>
      <c r="D18" s="3">
        <v>73</v>
      </c>
      <c r="E18" s="75">
        <v>0.69</v>
      </c>
      <c r="F18" s="66">
        <v>0</v>
      </c>
      <c r="G18" s="66" t="s">
        <v>208</v>
      </c>
      <c r="H18" s="97">
        <v>30.03</v>
      </c>
      <c r="J18" s="45">
        <v>75.7</v>
      </c>
      <c r="K18" s="45">
        <v>70.5</v>
      </c>
      <c r="L18" s="67">
        <v>70.7</v>
      </c>
      <c r="M18" s="67">
        <v>74.099999999999994</v>
      </c>
      <c r="N18" s="67">
        <f t="shared" si="4"/>
        <v>72.75</v>
      </c>
      <c r="O18" s="41">
        <f t="shared" si="5"/>
        <v>18.333333333333332</v>
      </c>
      <c r="P18" s="41">
        <f t="shared" si="6"/>
        <v>22.777777777777779</v>
      </c>
    </row>
    <row r="19" spans="2:16" x14ac:dyDescent="0.2">
      <c r="B19" s="2">
        <v>0.39097222222222222</v>
      </c>
      <c r="C19" s="3">
        <v>66</v>
      </c>
      <c r="D19" s="3">
        <v>74</v>
      </c>
      <c r="E19" s="75">
        <v>0.68</v>
      </c>
      <c r="F19" s="66">
        <v>2</v>
      </c>
      <c r="G19" s="66" t="s">
        <v>208</v>
      </c>
      <c r="H19" s="97">
        <v>30.03</v>
      </c>
      <c r="I19" s="66"/>
      <c r="J19" s="45">
        <v>77.7</v>
      </c>
      <c r="K19" s="45">
        <v>72.5</v>
      </c>
      <c r="L19" s="67">
        <v>72.5</v>
      </c>
      <c r="M19" s="67">
        <v>75.599999999999994</v>
      </c>
      <c r="N19" s="67">
        <f t="shared" ref="N19" si="7">(AVERAGE(J19:M19))</f>
        <v>74.574999999999989</v>
      </c>
      <c r="O19" s="41">
        <f t="shared" ref="O19" si="8">CONVERT(C19,"F","C")</f>
        <v>18.888888888888889</v>
      </c>
      <c r="P19" s="41">
        <f t="shared" ref="P19" si="9">CONVERT(D19,"F","C")</f>
        <v>23.333333333333332</v>
      </c>
    </row>
    <row r="20" spans="2:16" x14ac:dyDescent="0.2">
      <c r="B20" s="2">
        <v>0.39583333333333343</v>
      </c>
      <c r="C20" s="3">
        <v>66</v>
      </c>
      <c r="D20" s="3">
        <v>77</v>
      </c>
      <c r="E20" s="75">
        <v>0.67</v>
      </c>
      <c r="F20" s="66">
        <v>3</v>
      </c>
      <c r="G20" s="66" t="s">
        <v>208</v>
      </c>
      <c r="H20" s="97">
        <v>30.03</v>
      </c>
      <c r="I20" s="66"/>
      <c r="J20" s="45">
        <v>79.5</v>
      </c>
      <c r="K20" s="45">
        <v>73.599999999999994</v>
      </c>
      <c r="L20" s="67">
        <v>74.7</v>
      </c>
      <c r="M20" s="67">
        <v>78.3</v>
      </c>
      <c r="N20" s="67">
        <f t="shared" si="4"/>
        <v>76.525000000000006</v>
      </c>
      <c r="O20" s="41">
        <f t="shared" si="5"/>
        <v>18.888888888888889</v>
      </c>
      <c r="P20" s="41">
        <f t="shared" si="6"/>
        <v>25</v>
      </c>
    </row>
    <row r="21" spans="2:16" x14ac:dyDescent="0.2">
      <c r="B21" s="2">
        <v>0.40625</v>
      </c>
      <c r="C21" s="3">
        <v>67</v>
      </c>
      <c r="D21" s="3">
        <v>79</v>
      </c>
      <c r="E21" s="75">
        <v>0.66</v>
      </c>
      <c r="F21" s="3">
        <v>5</v>
      </c>
      <c r="G21" s="66" t="s">
        <v>43</v>
      </c>
      <c r="H21" s="97">
        <v>30.03</v>
      </c>
      <c r="I21" s="66"/>
      <c r="J21" s="45">
        <v>82.4</v>
      </c>
      <c r="K21" s="45">
        <v>74.099999999999994</v>
      </c>
      <c r="L21" s="67">
        <v>78.099999999999994</v>
      </c>
      <c r="M21" s="67">
        <v>81.3</v>
      </c>
      <c r="N21" s="67">
        <f t="shared" ref="N21:N24" si="10">(AVERAGE(J21:M21))</f>
        <v>78.974999999999994</v>
      </c>
      <c r="O21" s="41">
        <f t="shared" ref="O21:O27" si="11">CONVERT(C21,"F","C")</f>
        <v>19.444444444444443</v>
      </c>
      <c r="P21" s="41">
        <f t="shared" ref="P21:P27" si="12">CONVERT(D21,"F","C")</f>
        <v>26.111111111111111</v>
      </c>
    </row>
    <row r="22" spans="2:16" x14ac:dyDescent="0.2">
      <c r="B22" s="2">
        <v>0.4166666666666668</v>
      </c>
      <c r="C22" s="3">
        <v>67</v>
      </c>
      <c r="D22" s="3">
        <v>81</v>
      </c>
      <c r="E22" s="75">
        <v>0.65</v>
      </c>
      <c r="F22" s="66">
        <v>6</v>
      </c>
      <c r="G22" s="66" t="s">
        <v>43</v>
      </c>
      <c r="H22" s="97">
        <v>30.03</v>
      </c>
      <c r="J22" s="67">
        <v>84.7</v>
      </c>
      <c r="K22" s="45">
        <v>75.7</v>
      </c>
      <c r="L22" s="45">
        <v>79.2</v>
      </c>
      <c r="M22" s="45">
        <v>82.9</v>
      </c>
      <c r="N22" s="67">
        <f t="shared" si="10"/>
        <v>80.625</v>
      </c>
      <c r="O22" s="41">
        <f t="shared" si="11"/>
        <v>19.444444444444443</v>
      </c>
      <c r="P22" s="41">
        <f t="shared" si="12"/>
        <v>27.222222222222221</v>
      </c>
    </row>
    <row r="23" spans="2:16" x14ac:dyDescent="0.2">
      <c r="B23" s="2">
        <v>0.42708333333333354</v>
      </c>
      <c r="C23" s="66">
        <v>66</v>
      </c>
      <c r="D23" s="3">
        <v>84</v>
      </c>
      <c r="E23" s="75">
        <v>0.71</v>
      </c>
      <c r="F23" s="41">
        <v>6</v>
      </c>
      <c r="G23" s="66" t="s">
        <v>43</v>
      </c>
      <c r="H23" s="72">
        <v>30.04</v>
      </c>
      <c r="I23" s="19"/>
      <c r="J23" s="45">
        <v>87.6</v>
      </c>
      <c r="K23" s="45">
        <v>78.099999999999994</v>
      </c>
      <c r="L23" s="45">
        <v>83.1</v>
      </c>
      <c r="M23" s="45">
        <v>86.4</v>
      </c>
      <c r="N23" s="67">
        <f t="shared" si="10"/>
        <v>83.8</v>
      </c>
      <c r="O23" s="41">
        <f t="shared" si="11"/>
        <v>18.888888888888889</v>
      </c>
      <c r="P23" s="41">
        <f t="shared" si="12"/>
        <v>28.888888888888889</v>
      </c>
    </row>
    <row r="24" spans="2:16" x14ac:dyDescent="0.2">
      <c r="B24" s="2">
        <v>0.4375</v>
      </c>
      <c r="C24" s="66">
        <v>66</v>
      </c>
      <c r="D24" s="3">
        <v>87</v>
      </c>
      <c r="E24" s="75">
        <v>0.71</v>
      </c>
      <c r="F24" s="41">
        <v>3</v>
      </c>
      <c r="G24" s="66" t="s">
        <v>43</v>
      </c>
      <c r="H24" s="72">
        <v>30.04</v>
      </c>
      <c r="I24" s="19"/>
      <c r="J24" s="45">
        <v>90.7</v>
      </c>
      <c r="K24" s="45">
        <v>82</v>
      </c>
      <c r="L24" s="45">
        <v>87.1</v>
      </c>
      <c r="M24" s="45">
        <v>90.1</v>
      </c>
      <c r="N24" s="67">
        <f t="shared" si="10"/>
        <v>87.474999999999994</v>
      </c>
      <c r="O24" s="41">
        <f t="shared" si="11"/>
        <v>18.888888888888889</v>
      </c>
      <c r="P24" s="41">
        <f t="shared" si="12"/>
        <v>30.555555555555554</v>
      </c>
    </row>
    <row r="25" spans="2:16" x14ac:dyDescent="0.2">
      <c r="B25" s="2">
        <v>0.44791666666666691</v>
      </c>
      <c r="C25" s="66">
        <v>67</v>
      </c>
      <c r="D25" s="3">
        <v>90</v>
      </c>
      <c r="E25" s="75">
        <v>0.7</v>
      </c>
      <c r="F25" s="41">
        <v>4</v>
      </c>
      <c r="G25" s="66" t="s">
        <v>43</v>
      </c>
      <c r="H25" s="72">
        <v>30.03</v>
      </c>
      <c r="I25" s="19"/>
      <c r="J25" s="45">
        <v>93.2</v>
      </c>
      <c r="K25" s="45">
        <v>84.2</v>
      </c>
      <c r="L25" s="45">
        <v>89.1</v>
      </c>
      <c r="M25" s="45">
        <v>91.8</v>
      </c>
      <c r="N25" s="67">
        <f t="shared" ref="N25:N27" si="13">AVERAGE(J25:M25)</f>
        <v>89.575000000000003</v>
      </c>
      <c r="O25" s="41">
        <f t="shared" si="11"/>
        <v>19.444444444444443</v>
      </c>
      <c r="P25" s="41">
        <f t="shared" si="12"/>
        <v>32.222222222222221</v>
      </c>
    </row>
    <row r="26" spans="2:16" x14ac:dyDescent="0.2">
      <c r="B26" s="2">
        <v>0.45833333333333359</v>
      </c>
      <c r="C26" s="66">
        <v>67</v>
      </c>
      <c r="D26" s="3">
        <v>92</v>
      </c>
      <c r="E26" s="75">
        <v>0.68</v>
      </c>
      <c r="F26" s="41">
        <v>6</v>
      </c>
      <c r="G26" s="66" t="s">
        <v>43</v>
      </c>
      <c r="H26" s="72">
        <v>30.03</v>
      </c>
      <c r="J26" s="45">
        <v>95.5</v>
      </c>
      <c r="K26" s="3">
        <v>88.9</v>
      </c>
      <c r="L26" s="45">
        <v>91.4</v>
      </c>
      <c r="M26" s="45">
        <v>93.7</v>
      </c>
      <c r="N26" s="67">
        <f t="shared" si="13"/>
        <v>92.375</v>
      </c>
      <c r="O26" s="41">
        <f t="shared" si="11"/>
        <v>19.444444444444443</v>
      </c>
      <c r="P26" s="41">
        <f t="shared" si="12"/>
        <v>33.333333333333336</v>
      </c>
    </row>
    <row r="27" spans="2:16" x14ac:dyDescent="0.2">
      <c r="B27" s="1">
        <v>0.46875</v>
      </c>
      <c r="C27" s="3">
        <v>68</v>
      </c>
      <c r="D27" s="3">
        <v>95</v>
      </c>
      <c r="E27" s="75">
        <v>0.67</v>
      </c>
      <c r="F27" s="66">
        <v>8</v>
      </c>
      <c r="G27" s="66" t="s">
        <v>43</v>
      </c>
      <c r="H27" s="72">
        <v>30.03</v>
      </c>
      <c r="J27" s="45">
        <v>97.3</v>
      </c>
      <c r="K27" s="45">
        <v>95</v>
      </c>
      <c r="L27" s="45">
        <v>93.6</v>
      </c>
      <c r="M27" s="45">
        <v>95.7</v>
      </c>
      <c r="N27" s="67">
        <f t="shared" si="13"/>
        <v>95.399999999999991</v>
      </c>
      <c r="O27" s="41">
        <f t="shared" si="11"/>
        <v>20</v>
      </c>
      <c r="P27" s="41">
        <f t="shared" si="12"/>
        <v>35</v>
      </c>
    </row>
    <row r="28" spans="2:16" x14ac:dyDescent="0.2">
      <c r="B28" s="1">
        <v>0.47361111111111109</v>
      </c>
      <c r="C28" s="3">
        <v>68</v>
      </c>
      <c r="D28" s="3">
        <v>97</v>
      </c>
      <c r="E28" s="75">
        <v>0.67</v>
      </c>
      <c r="F28" s="41">
        <v>8</v>
      </c>
      <c r="G28" s="66" t="s">
        <v>43</v>
      </c>
      <c r="H28" s="72">
        <v>30.02</v>
      </c>
      <c r="J28" s="45">
        <v>98.6</v>
      </c>
      <c r="K28" s="45">
        <v>96.3</v>
      </c>
      <c r="L28" s="45">
        <v>94.3</v>
      </c>
      <c r="M28" s="45">
        <v>96.8</v>
      </c>
      <c r="N28" s="67">
        <f t="shared" ref="N28:N39" si="14">AVERAGE(J28:M28)</f>
        <v>96.5</v>
      </c>
      <c r="O28" s="41">
        <f t="shared" ref="O28:O39" si="15">CONVERT(C28,"F","C")</f>
        <v>20</v>
      </c>
      <c r="P28" s="41">
        <f t="shared" ref="P28:P39" si="16">CONVERT(D28,"F","C")</f>
        <v>36.111111111111107</v>
      </c>
    </row>
    <row r="29" spans="2:16" x14ac:dyDescent="0.2">
      <c r="B29" s="1">
        <v>0.55208333333333304</v>
      </c>
      <c r="C29" s="3">
        <v>71</v>
      </c>
      <c r="D29" s="3">
        <v>109</v>
      </c>
      <c r="E29" s="75">
        <v>0.63</v>
      </c>
      <c r="F29" s="41">
        <v>1</v>
      </c>
      <c r="G29" s="66" t="s">
        <v>130</v>
      </c>
      <c r="H29" s="72">
        <v>29.97</v>
      </c>
      <c r="J29" s="45">
        <v>108.5</v>
      </c>
      <c r="K29" s="45">
        <v>113.2</v>
      </c>
      <c r="L29" s="45">
        <v>106</v>
      </c>
      <c r="M29" s="45">
        <v>109.4</v>
      </c>
      <c r="N29" s="67">
        <f t="shared" si="14"/>
        <v>109.27500000000001</v>
      </c>
      <c r="O29" s="41">
        <f t="shared" si="15"/>
        <v>21.666666666666668</v>
      </c>
      <c r="P29" s="41">
        <f t="shared" si="16"/>
        <v>42.777777777777779</v>
      </c>
    </row>
    <row r="30" spans="2:16" x14ac:dyDescent="0.2">
      <c r="B30" s="1">
        <v>0.5625</v>
      </c>
      <c r="C30" s="3">
        <v>70</v>
      </c>
      <c r="D30" s="3">
        <v>108</v>
      </c>
      <c r="E30" s="75">
        <v>0.62</v>
      </c>
      <c r="F30" s="41">
        <v>3</v>
      </c>
      <c r="G30" s="66" t="s">
        <v>130</v>
      </c>
      <c r="H30" s="72">
        <v>29.96</v>
      </c>
      <c r="J30" s="45">
        <v>107.1</v>
      </c>
      <c r="K30" s="45">
        <v>111.4</v>
      </c>
      <c r="L30" s="45">
        <v>104</v>
      </c>
      <c r="M30" s="45">
        <v>108.1</v>
      </c>
      <c r="N30" s="67">
        <f t="shared" si="14"/>
        <v>107.65</v>
      </c>
      <c r="O30" s="41">
        <f t="shared" si="15"/>
        <v>21.111111111111111</v>
      </c>
      <c r="P30" s="41">
        <f t="shared" si="16"/>
        <v>42.222222222222221</v>
      </c>
    </row>
    <row r="31" spans="2:16" x14ac:dyDescent="0.2">
      <c r="B31" s="1">
        <v>0.57291666666666696</v>
      </c>
      <c r="C31" s="3">
        <v>70</v>
      </c>
      <c r="D31" s="3">
        <v>105</v>
      </c>
      <c r="E31" s="75">
        <v>0.61</v>
      </c>
      <c r="F31" s="41">
        <v>1</v>
      </c>
      <c r="G31" s="66" t="s">
        <v>130</v>
      </c>
      <c r="H31" s="72">
        <v>29.96</v>
      </c>
      <c r="I31" s="26"/>
      <c r="J31" s="45">
        <v>104.9</v>
      </c>
      <c r="K31" s="45">
        <v>109.2</v>
      </c>
      <c r="L31" s="45">
        <v>101.5</v>
      </c>
      <c r="M31" s="45">
        <v>105.6</v>
      </c>
      <c r="N31" s="67">
        <f t="shared" si="14"/>
        <v>105.30000000000001</v>
      </c>
      <c r="O31" s="41">
        <f t="shared" si="15"/>
        <v>21.111111111111111</v>
      </c>
      <c r="P31" s="41">
        <f t="shared" si="16"/>
        <v>40.555555555555557</v>
      </c>
    </row>
    <row r="32" spans="2:16" x14ac:dyDescent="0.2">
      <c r="B32" s="1">
        <v>0.58333333333333304</v>
      </c>
      <c r="C32" s="3">
        <v>70</v>
      </c>
      <c r="D32" s="3">
        <v>101</v>
      </c>
      <c r="E32" s="75">
        <v>0.65</v>
      </c>
      <c r="F32" s="41">
        <v>4</v>
      </c>
      <c r="G32" s="66" t="s">
        <v>130</v>
      </c>
      <c r="H32" s="72">
        <v>29.94</v>
      </c>
      <c r="I32" s="19"/>
      <c r="J32" s="45">
        <v>101.1</v>
      </c>
      <c r="K32" s="45">
        <v>104.9</v>
      </c>
      <c r="L32" s="45">
        <v>97.2</v>
      </c>
      <c r="M32" s="45">
        <v>101.3</v>
      </c>
      <c r="N32" s="67">
        <f t="shared" si="14"/>
        <v>101.125</v>
      </c>
      <c r="O32" s="41">
        <f t="shared" si="15"/>
        <v>21.111111111111111</v>
      </c>
      <c r="P32" s="41">
        <f t="shared" si="16"/>
        <v>38.333333333333336</v>
      </c>
    </row>
    <row r="33" spans="1:16" x14ac:dyDescent="0.2">
      <c r="B33" s="1">
        <v>0.59375</v>
      </c>
      <c r="C33" s="3">
        <v>70</v>
      </c>
      <c r="D33" s="3">
        <v>99</v>
      </c>
      <c r="E33" s="75">
        <v>0.67</v>
      </c>
      <c r="F33" s="41">
        <v>1</v>
      </c>
      <c r="G33" s="66" t="s">
        <v>130</v>
      </c>
      <c r="H33" s="72">
        <v>29.93</v>
      </c>
      <c r="I33" s="19"/>
      <c r="J33" s="45">
        <v>99.3</v>
      </c>
      <c r="K33" s="45">
        <v>102.6</v>
      </c>
      <c r="L33" s="45">
        <v>95.7</v>
      </c>
      <c r="M33" s="45">
        <v>99.5</v>
      </c>
      <c r="N33" s="67">
        <f t="shared" si="14"/>
        <v>99.274999999999991</v>
      </c>
      <c r="O33" s="41">
        <f t="shared" si="15"/>
        <v>21.111111111111111</v>
      </c>
      <c r="P33" s="41">
        <f t="shared" si="16"/>
        <v>37.222222222222221</v>
      </c>
    </row>
    <row r="34" spans="1:16" x14ac:dyDescent="0.2">
      <c r="B34" s="1">
        <v>0.60416666666666596</v>
      </c>
      <c r="C34" s="3">
        <v>69</v>
      </c>
      <c r="D34" s="3">
        <v>97</v>
      </c>
      <c r="E34" s="75">
        <v>0.66</v>
      </c>
      <c r="F34" s="41">
        <v>4</v>
      </c>
      <c r="G34" s="66" t="s">
        <v>201</v>
      </c>
      <c r="H34" s="72">
        <v>29.94</v>
      </c>
      <c r="I34" s="19"/>
      <c r="J34" s="45">
        <v>97.3</v>
      </c>
      <c r="K34" s="45">
        <v>99.9</v>
      </c>
      <c r="L34" s="45">
        <v>93.7</v>
      </c>
      <c r="M34" s="45">
        <v>97.5</v>
      </c>
      <c r="N34" s="67">
        <f t="shared" si="14"/>
        <v>97.1</v>
      </c>
      <c r="O34" s="41">
        <f t="shared" si="15"/>
        <v>20.555555555555554</v>
      </c>
      <c r="P34" s="41">
        <f t="shared" si="16"/>
        <v>36.111111111111107</v>
      </c>
    </row>
    <row r="35" spans="1:16" x14ac:dyDescent="0.2">
      <c r="B35" s="1">
        <v>0.61458333333333304</v>
      </c>
      <c r="C35" s="3">
        <v>70</v>
      </c>
      <c r="D35" s="3">
        <v>95</v>
      </c>
      <c r="E35" s="75">
        <v>0.65</v>
      </c>
      <c r="F35" s="41">
        <v>5</v>
      </c>
      <c r="G35" s="66" t="s">
        <v>201</v>
      </c>
      <c r="H35" s="72">
        <v>29.94</v>
      </c>
      <c r="I35" s="71"/>
      <c r="J35" s="45">
        <v>95.4</v>
      </c>
      <c r="K35" s="45">
        <v>97</v>
      </c>
      <c r="L35" s="45">
        <v>91.6</v>
      </c>
      <c r="M35" s="45">
        <v>94.3</v>
      </c>
      <c r="N35" s="67">
        <f t="shared" si="14"/>
        <v>94.575000000000003</v>
      </c>
      <c r="O35" s="41">
        <f t="shared" si="15"/>
        <v>21.111111111111111</v>
      </c>
      <c r="P35" s="41">
        <f t="shared" si="16"/>
        <v>35</v>
      </c>
    </row>
    <row r="36" spans="1:16" x14ac:dyDescent="0.2">
      <c r="B36" s="1">
        <v>0.625</v>
      </c>
      <c r="C36" s="3">
        <v>71</v>
      </c>
      <c r="D36" s="3">
        <v>93</v>
      </c>
      <c r="E36" s="75">
        <v>0.52</v>
      </c>
      <c r="F36" s="41">
        <v>0</v>
      </c>
      <c r="G36" s="66" t="s">
        <v>180</v>
      </c>
      <c r="H36" s="72">
        <v>29.93</v>
      </c>
      <c r="I36" s="26"/>
      <c r="J36" s="45">
        <v>93.6</v>
      </c>
      <c r="K36" s="45">
        <v>94.8</v>
      </c>
      <c r="L36" s="45">
        <v>89.8</v>
      </c>
      <c r="M36" s="45">
        <v>92.7</v>
      </c>
      <c r="N36" s="67">
        <f t="shared" si="14"/>
        <v>92.724999999999994</v>
      </c>
      <c r="O36" s="41">
        <f t="shared" si="15"/>
        <v>21.666666666666668</v>
      </c>
      <c r="P36" s="41">
        <f t="shared" si="16"/>
        <v>33.888888888888886</v>
      </c>
    </row>
    <row r="37" spans="1:16" x14ac:dyDescent="0.2">
      <c r="B37" s="1">
        <v>0.63541666666666596</v>
      </c>
      <c r="C37" s="3">
        <v>72</v>
      </c>
      <c r="D37" s="3">
        <v>92</v>
      </c>
      <c r="E37" s="75">
        <v>0.52</v>
      </c>
      <c r="F37" s="41">
        <v>2</v>
      </c>
      <c r="G37" s="66" t="s">
        <v>43</v>
      </c>
      <c r="H37" s="72">
        <v>29.92</v>
      </c>
      <c r="I37" s="19"/>
      <c r="J37" s="45">
        <v>93</v>
      </c>
      <c r="K37" s="45">
        <v>93.9</v>
      </c>
      <c r="L37" s="45">
        <v>89.4</v>
      </c>
      <c r="M37" s="45">
        <v>91.9</v>
      </c>
      <c r="N37" s="67">
        <f t="shared" si="14"/>
        <v>92.050000000000011</v>
      </c>
      <c r="O37" s="41">
        <f t="shared" si="15"/>
        <v>22.222222222222221</v>
      </c>
      <c r="P37" s="41">
        <f t="shared" si="16"/>
        <v>33.333333333333336</v>
      </c>
    </row>
    <row r="38" spans="1:16" x14ac:dyDescent="0.2">
      <c r="B38" s="1">
        <v>0.64583333333333304</v>
      </c>
      <c r="C38" s="3">
        <v>71</v>
      </c>
      <c r="D38" s="3">
        <v>90</v>
      </c>
      <c r="E38" s="75">
        <v>0.5</v>
      </c>
      <c r="F38" s="41">
        <v>2</v>
      </c>
      <c r="G38" s="66" t="s">
        <v>203</v>
      </c>
      <c r="H38" s="72">
        <v>29.93</v>
      </c>
      <c r="I38" s="19"/>
      <c r="J38" s="45">
        <v>91</v>
      </c>
      <c r="K38" s="45">
        <v>91.6</v>
      </c>
      <c r="L38" s="45">
        <v>87.6</v>
      </c>
      <c r="M38" s="45">
        <v>89.8</v>
      </c>
      <c r="N38" s="67">
        <f t="shared" si="14"/>
        <v>90</v>
      </c>
      <c r="O38" s="41">
        <f t="shared" si="15"/>
        <v>21.666666666666668</v>
      </c>
      <c r="P38" s="41">
        <f t="shared" si="16"/>
        <v>32.222222222222221</v>
      </c>
    </row>
    <row r="39" spans="1:16" x14ac:dyDescent="0.2">
      <c r="B39" s="1">
        <v>0.65347222222222223</v>
      </c>
      <c r="C39" s="3">
        <v>71</v>
      </c>
      <c r="D39" s="3">
        <v>89</v>
      </c>
      <c r="E39" s="75">
        <v>0.51</v>
      </c>
      <c r="F39" s="41">
        <v>0</v>
      </c>
      <c r="G39" s="66" t="s">
        <v>203</v>
      </c>
      <c r="H39" s="72">
        <v>29.93</v>
      </c>
      <c r="J39" s="45">
        <v>90</v>
      </c>
      <c r="K39" s="45">
        <v>90</v>
      </c>
      <c r="L39" s="45">
        <v>86.5</v>
      </c>
      <c r="M39" s="45">
        <v>88.7</v>
      </c>
      <c r="N39" s="67">
        <f t="shared" si="14"/>
        <v>88.8</v>
      </c>
      <c r="O39" s="41">
        <f t="shared" si="15"/>
        <v>21.666666666666668</v>
      </c>
      <c r="P39" s="41">
        <f t="shared" si="16"/>
        <v>31.666666666666664</v>
      </c>
    </row>
    <row r="40" spans="1:16" x14ac:dyDescent="0.2">
      <c r="B40" s="1"/>
      <c r="C40" s="3"/>
      <c r="D40" s="3"/>
      <c r="E40" s="75"/>
      <c r="F40" s="41"/>
      <c r="G40" s="66"/>
      <c r="H40" s="72"/>
      <c r="I40" s="19"/>
      <c r="J40" s="45"/>
      <c r="K40" s="45"/>
      <c r="L40" s="45"/>
      <c r="M40" s="45"/>
      <c r="N40" s="67"/>
    </row>
    <row r="41" spans="1:16" x14ac:dyDescent="0.2">
      <c r="A41" s="21">
        <v>45718</v>
      </c>
      <c r="B41" s="6" t="s">
        <v>2</v>
      </c>
      <c r="C41" s="6" t="s">
        <v>0</v>
      </c>
      <c r="D41" s="87" t="s">
        <v>1</v>
      </c>
      <c r="E41" s="100" t="s">
        <v>156</v>
      </c>
      <c r="F41" s="6" t="s">
        <v>32</v>
      </c>
      <c r="G41" s="6" t="s">
        <v>217</v>
      </c>
      <c r="H41" s="33" t="s">
        <v>157</v>
      </c>
      <c r="I41" s="44"/>
      <c r="J41" s="142" t="s">
        <v>342</v>
      </c>
      <c r="K41" s="142" t="s">
        <v>456</v>
      </c>
      <c r="L41" s="142" t="s">
        <v>358</v>
      </c>
      <c r="M41" s="142" t="s">
        <v>343</v>
      </c>
      <c r="N41" s="33" t="s">
        <v>368</v>
      </c>
      <c r="O41" s="142" t="s">
        <v>561</v>
      </c>
      <c r="P41" s="142" t="s">
        <v>562</v>
      </c>
    </row>
    <row r="42" spans="1:16" x14ac:dyDescent="0.2">
      <c r="B42" s="2">
        <v>0.36458333333333331</v>
      </c>
      <c r="C42" s="3">
        <v>68</v>
      </c>
      <c r="D42" s="3">
        <v>72</v>
      </c>
      <c r="E42" s="75">
        <v>0.74</v>
      </c>
      <c r="F42" s="66">
        <v>0</v>
      </c>
      <c r="G42" s="66" t="s">
        <v>35</v>
      </c>
      <c r="H42" s="97">
        <v>30</v>
      </c>
      <c r="J42" s="45">
        <v>74.5</v>
      </c>
      <c r="K42" s="45">
        <v>68.7</v>
      </c>
      <c r="L42" s="67">
        <v>72.5</v>
      </c>
      <c r="M42" s="67">
        <v>73.599999999999994</v>
      </c>
      <c r="N42" s="67">
        <f>AVERAGE(J42:M42)</f>
        <v>72.324999999999989</v>
      </c>
      <c r="O42" s="41">
        <f t="shared" ref="O42:P44" si="17">CONVERT(C42,"F","C")</f>
        <v>20</v>
      </c>
      <c r="P42" s="41">
        <f t="shared" si="17"/>
        <v>22.222222222222221</v>
      </c>
    </row>
    <row r="43" spans="1:16" x14ac:dyDescent="0.2">
      <c r="B43" s="2">
        <v>0.375</v>
      </c>
      <c r="C43" s="3">
        <v>68</v>
      </c>
      <c r="D43" s="3">
        <v>75</v>
      </c>
      <c r="E43" s="75">
        <v>0.73</v>
      </c>
      <c r="F43" s="66">
        <v>3</v>
      </c>
      <c r="G43" s="66" t="s">
        <v>43</v>
      </c>
      <c r="H43" s="97">
        <v>30</v>
      </c>
      <c r="J43" s="45">
        <v>77.2</v>
      </c>
      <c r="K43" s="45">
        <v>70.900000000000006</v>
      </c>
      <c r="L43" s="67">
        <v>74.3</v>
      </c>
      <c r="M43" s="67">
        <v>75.400000000000006</v>
      </c>
      <c r="N43" s="67">
        <f>AVERAGE(J43:M43)</f>
        <v>74.450000000000017</v>
      </c>
      <c r="O43" s="41">
        <f t="shared" si="17"/>
        <v>20</v>
      </c>
      <c r="P43" s="41">
        <f t="shared" si="17"/>
        <v>23.888888888888889</v>
      </c>
    </row>
    <row r="44" spans="1:16" x14ac:dyDescent="0.2">
      <c r="B44" s="2">
        <v>0.38541666666666674</v>
      </c>
      <c r="C44" s="3">
        <v>70</v>
      </c>
      <c r="D44" s="3">
        <v>76</v>
      </c>
      <c r="E44" s="75">
        <v>0.69</v>
      </c>
      <c r="F44" s="66">
        <v>0</v>
      </c>
      <c r="G44" s="66" t="s">
        <v>35</v>
      </c>
      <c r="H44" s="97">
        <v>30</v>
      </c>
      <c r="I44" s="66"/>
      <c r="J44" s="45">
        <v>79.5</v>
      </c>
      <c r="K44" s="45">
        <v>72.5</v>
      </c>
      <c r="L44" s="67">
        <v>75.7</v>
      </c>
      <c r="M44" s="67">
        <v>77.7</v>
      </c>
      <c r="N44" s="67">
        <f>AVERAGE(J44:M44)</f>
        <v>76.349999999999994</v>
      </c>
      <c r="O44" s="41">
        <f t="shared" si="17"/>
        <v>21.111111111111111</v>
      </c>
      <c r="P44" s="41">
        <f t="shared" si="17"/>
        <v>24.444444444444443</v>
      </c>
    </row>
    <row r="45" spans="1:16" x14ac:dyDescent="0.2">
      <c r="B45" s="2">
        <v>0.39374999999999999</v>
      </c>
      <c r="C45" s="3">
        <v>70</v>
      </c>
      <c r="D45" s="3">
        <v>79</v>
      </c>
      <c r="E45" s="75">
        <v>0.64</v>
      </c>
      <c r="F45" s="66">
        <v>2</v>
      </c>
      <c r="G45" s="66" t="s">
        <v>197</v>
      </c>
      <c r="H45" s="97">
        <v>30</v>
      </c>
      <c r="I45" s="66"/>
      <c r="J45" s="45">
        <v>81.900000000000006</v>
      </c>
      <c r="K45" s="45">
        <v>75</v>
      </c>
      <c r="L45" s="67">
        <v>77.7</v>
      </c>
      <c r="M45" s="67">
        <v>80.2</v>
      </c>
      <c r="N45" s="67">
        <f>AVERAGE(J45:M45)</f>
        <v>78.7</v>
      </c>
      <c r="O45" s="41">
        <f t="shared" ref="O45:O64" si="18">CONVERT(C45,"F","C")</f>
        <v>21.111111111111111</v>
      </c>
      <c r="P45" s="41">
        <f t="shared" ref="P45:P64" si="19">CONVERT(D45,"F","C")</f>
        <v>26.111111111111111</v>
      </c>
    </row>
    <row r="46" spans="1:16" x14ac:dyDescent="0.2">
      <c r="B46" s="2">
        <v>0.40625</v>
      </c>
      <c r="C46" s="3">
        <v>71</v>
      </c>
      <c r="D46" s="3">
        <v>82</v>
      </c>
      <c r="E46" s="75">
        <v>0.61</v>
      </c>
      <c r="F46" s="66">
        <v>0</v>
      </c>
      <c r="G46" s="66" t="s">
        <v>129</v>
      </c>
      <c r="H46" s="97">
        <v>30.01</v>
      </c>
      <c r="J46" s="45">
        <v>85.5</v>
      </c>
      <c r="K46" s="45">
        <v>75.900000000000006</v>
      </c>
      <c r="L46" s="67">
        <v>82</v>
      </c>
      <c r="M46" s="67">
        <v>83.7</v>
      </c>
      <c r="N46" s="67">
        <f t="shared" ref="N46:N53" si="20">(AVERAGE(J46:M46))</f>
        <v>81.775000000000006</v>
      </c>
      <c r="O46" s="41">
        <f t="shared" si="18"/>
        <v>21.666666666666668</v>
      </c>
      <c r="P46" s="41">
        <f t="shared" si="19"/>
        <v>27.777777777777779</v>
      </c>
    </row>
    <row r="47" spans="1:16" x14ac:dyDescent="0.2">
      <c r="B47" s="2">
        <v>0.4166666666666668</v>
      </c>
      <c r="C47" s="3">
        <v>71</v>
      </c>
      <c r="D47" s="3">
        <v>84</v>
      </c>
      <c r="E47" s="75">
        <v>0.61</v>
      </c>
      <c r="F47" s="66">
        <v>1</v>
      </c>
      <c r="G47" s="66" t="s">
        <v>43</v>
      </c>
      <c r="H47" s="97">
        <v>30.01</v>
      </c>
      <c r="J47" s="67">
        <v>88</v>
      </c>
      <c r="K47" s="45">
        <v>77.400000000000006</v>
      </c>
      <c r="L47" s="45">
        <v>85.1</v>
      </c>
      <c r="M47" s="45">
        <v>86.4</v>
      </c>
      <c r="N47" s="67">
        <f t="shared" si="20"/>
        <v>84.224999999999994</v>
      </c>
      <c r="O47" s="41">
        <f t="shared" si="18"/>
        <v>21.666666666666668</v>
      </c>
      <c r="P47" s="41">
        <f t="shared" si="19"/>
        <v>28.888888888888889</v>
      </c>
    </row>
    <row r="48" spans="1:16" x14ac:dyDescent="0.2">
      <c r="B48" s="2">
        <v>0.4236111111111111</v>
      </c>
      <c r="C48" s="3">
        <v>72</v>
      </c>
      <c r="D48" s="3">
        <v>86</v>
      </c>
      <c r="E48" s="75">
        <v>0.6</v>
      </c>
      <c r="F48" s="66">
        <v>2</v>
      </c>
      <c r="G48" s="66" t="s">
        <v>202</v>
      </c>
      <c r="H48" s="97">
        <v>30.01</v>
      </c>
      <c r="J48" s="67">
        <v>90</v>
      </c>
      <c r="K48" s="45">
        <v>78.599999999999994</v>
      </c>
      <c r="L48" s="45">
        <v>86</v>
      </c>
      <c r="M48" s="45">
        <v>88.3</v>
      </c>
      <c r="N48" s="67">
        <f t="shared" si="20"/>
        <v>85.724999999999994</v>
      </c>
      <c r="O48" s="41">
        <f t="shared" ref="O48" si="21">CONVERT(C48,"F","C")</f>
        <v>22.222222222222221</v>
      </c>
      <c r="P48" s="41">
        <f t="shared" ref="P48" si="22">CONVERT(D48,"F","C")</f>
        <v>30</v>
      </c>
    </row>
    <row r="49" spans="2:16" x14ac:dyDescent="0.2">
      <c r="B49" s="2">
        <v>0.42708333333333354</v>
      </c>
      <c r="C49" s="66">
        <v>72</v>
      </c>
      <c r="D49" s="3">
        <v>87</v>
      </c>
      <c r="E49" s="75">
        <v>0.59</v>
      </c>
      <c r="F49" s="41">
        <v>3</v>
      </c>
      <c r="G49" s="66" t="s">
        <v>190</v>
      </c>
      <c r="H49" s="72">
        <v>30.01</v>
      </c>
      <c r="I49" s="19"/>
      <c r="J49" s="45">
        <v>90.9</v>
      </c>
      <c r="K49" s="45">
        <v>79.7</v>
      </c>
      <c r="L49" s="45">
        <v>87.1</v>
      </c>
      <c r="M49" s="45">
        <v>89.6</v>
      </c>
      <c r="N49" s="67">
        <f t="shared" si="20"/>
        <v>86.825000000000017</v>
      </c>
      <c r="O49" s="41">
        <f t="shared" si="18"/>
        <v>22.222222222222221</v>
      </c>
      <c r="P49" s="41">
        <f t="shared" si="19"/>
        <v>30.555555555555554</v>
      </c>
    </row>
    <row r="50" spans="2:16" x14ac:dyDescent="0.2">
      <c r="B50" s="2">
        <v>0.4375</v>
      </c>
      <c r="C50" s="66">
        <v>71</v>
      </c>
      <c r="D50" s="3">
        <v>90</v>
      </c>
      <c r="E50" s="75">
        <v>0.61</v>
      </c>
      <c r="F50" s="41">
        <v>5</v>
      </c>
      <c r="G50" s="66" t="s">
        <v>37</v>
      </c>
      <c r="H50" s="72">
        <v>30.02</v>
      </c>
      <c r="I50" s="19"/>
      <c r="J50" s="45">
        <v>93.6</v>
      </c>
      <c r="K50" s="45">
        <v>83.7</v>
      </c>
      <c r="L50" s="45">
        <v>89.2</v>
      </c>
      <c r="M50" s="45">
        <v>92.1</v>
      </c>
      <c r="N50" s="67">
        <f t="shared" si="20"/>
        <v>89.65</v>
      </c>
      <c r="O50" s="41">
        <f t="shared" si="18"/>
        <v>21.666666666666668</v>
      </c>
      <c r="P50" s="41">
        <f t="shared" si="19"/>
        <v>32.222222222222221</v>
      </c>
    </row>
    <row r="51" spans="2:16" x14ac:dyDescent="0.2">
      <c r="B51" s="2">
        <v>0.44791666666666691</v>
      </c>
      <c r="C51" s="66">
        <v>71</v>
      </c>
      <c r="D51" s="3">
        <v>92</v>
      </c>
      <c r="E51" s="75">
        <v>0.59</v>
      </c>
      <c r="F51" s="41">
        <v>5</v>
      </c>
      <c r="G51" s="66" t="s">
        <v>208</v>
      </c>
      <c r="H51" s="72">
        <v>30.02</v>
      </c>
      <c r="I51" s="19"/>
      <c r="J51" s="45">
        <v>96.3</v>
      </c>
      <c r="K51" s="45">
        <v>84.9</v>
      </c>
      <c r="L51" s="45">
        <v>91.9</v>
      </c>
      <c r="M51" s="45">
        <v>95.2</v>
      </c>
      <c r="N51" s="67">
        <f t="shared" si="20"/>
        <v>92.075000000000003</v>
      </c>
      <c r="O51" s="41">
        <f t="shared" si="18"/>
        <v>21.666666666666668</v>
      </c>
      <c r="P51" s="41">
        <f t="shared" si="19"/>
        <v>33.333333333333336</v>
      </c>
    </row>
    <row r="52" spans="2:16" x14ac:dyDescent="0.2">
      <c r="B52" s="2">
        <v>0.45833333333333359</v>
      </c>
      <c r="C52" s="66">
        <v>71</v>
      </c>
      <c r="D52" s="3">
        <v>95</v>
      </c>
      <c r="E52" s="75">
        <v>0.55000000000000004</v>
      </c>
      <c r="F52" s="41">
        <v>4</v>
      </c>
      <c r="G52" s="66" t="s">
        <v>37</v>
      </c>
      <c r="H52" s="72">
        <v>30.02</v>
      </c>
      <c r="J52" s="45">
        <v>98.4</v>
      </c>
      <c r="K52" s="45">
        <v>90</v>
      </c>
      <c r="L52" s="45">
        <v>93.9</v>
      </c>
      <c r="M52" s="45">
        <v>97.3</v>
      </c>
      <c r="N52" s="67">
        <f t="shared" si="20"/>
        <v>94.9</v>
      </c>
      <c r="O52" s="41">
        <f t="shared" si="18"/>
        <v>21.666666666666668</v>
      </c>
      <c r="P52" s="41">
        <f t="shared" si="19"/>
        <v>35</v>
      </c>
    </row>
    <row r="53" spans="2:16" x14ac:dyDescent="0.2">
      <c r="B53" s="1">
        <v>0.46319444444444446</v>
      </c>
      <c r="C53" s="3">
        <v>72</v>
      </c>
      <c r="D53" s="3">
        <v>97</v>
      </c>
      <c r="E53" s="75">
        <v>0.54</v>
      </c>
      <c r="F53" s="66">
        <v>5</v>
      </c>
      <c r="G53" s="66" t="s">
        <v>43</v>
      </c>
      <c r="H53" s="72">
        <v>30.01</v>
      </c>
      <c r="J53" s="45">
        <v>99.3</v>
      </c>
      <c r="K53" s="45">
        <v>93.2</v>
      </c>
      <c r="L53" s="45">
        <v>95.2</v>
      </c>
      <c r="M53" s="45">
        <v>98.4</v>
      </c>
      <c r="N53" s="67">
        <f t="shared" si="20"/>
        <v>96.525000000000006</v>
      </c>
      <c r="O53" s="41">
        <f t="shared" si="18"/>
        <v>22.222222222222221</v>
      </c>
      <c r="P53" s="41">
        <f t="shared" si="19"/>
        <v>36.111111111111107</v>
      </c>
    </row>
    <row r="54" spans="2:16" x14ac:dyDescent="0.2">
      <c r="B54" s="1">
        <v>0.48958333333333331</v>
      </c>
      <c r="C54" s="3">
        <v>73</v>
      </c>
      <c r="D54" s="3">
        <v>105</v>
      </c>
      <c r="E54" s="75">
        <v>0.47</v>
      </c>
      <c r="F54" s="41">
        <v>3</v>
      </c>
      <c r="G54" s="66" t="s">
        <v>208</v>
      </c>
      <c r="H54" s="72">
        <v>30.01</v>
      </c>
      <c r="J54" s="45">
        <v>105.1</v>
      </c>
      <c r="K54" s="45">
        <v>104.4</v>
      </c>
      <c r="L54" s="45">
        <v>103.3</v>
      </c>
      <c r="M54" s="45">
        <v>105.1</v>
      </c>
      <c r="N54" s="67">
        <f t="shared" ref="N54:N65" si="23">AVERAGE(J54:M54)</f>
        <v>104.47499999999999</v>
      </c>
      <c r="O54" s="41">
        <f t="shared" si="18"/>
        <v>22.777777777777779</v>
      </c>
      <c r="P54" s="41">
        <f t="shared" si="19"/>
        <v>40.555555555555557</v>
      </c>
    </row>
    <row r="55" spans="2:16" x14ac:dyDescent="0.2">
      <c r="B55" s="1">
        <v>0.5</v>
      </c>
      <c r="C55" s="3">
        <v>73</v>
      </c>
      <c r="D55" s="3">
        <v>106</v>
      </c>
      <c r="E55" s="75">
        <v>0.46</v>
      </c>
      <c r="F55" s="41">
        <v>5</v>
      </c>
      <c r="G55" s="66" t="s">
        <v>43</v>
      </c>
      <c r="H55" s="72">
        <v>30.01</v>
      </c>
      <c r="J55" s="45">
        <v>106.9</v>
      </c>
      <c r="K55" s="45">
        <v>106.9</v>
      </c>
      <c r="L55" s="45">
        <v>105.4</v>
      </c>
      <c r="M55" s="45">
        <v>106.5</v>
      </c>
      <c r="N55" s="67">
        <f t="shared" si="23"/>
        <v>106.42500000000001</v>
      </c>
      <c r="O55" s="41">
        <f t="shared" si="18"/>
        <v>22.777777777777779</v>
      </c>
      <c r="P55" s="41">
        <f t="shared" si="19"/>
        <v>41.111111111111107</v>
      </c>
    </row>
    <row r="56" spans="2:16" x14ac:dyDescent="0.2">
      <c r="B56" s="1">
        <v>0.51041666666666663</v>
      </c>
      <c r="C56" s="3">
        <v>74</v>
      </c>
      <c r="D56" s="3">
        <v>109</v>
      </c>
      <c r="E56" s="75">
        <v>0.45</v>
      </c>
      <c r="F56" s="41">
        <v>1</v>
      </c>
      <c r="G56" s="66" t="s">
        <v>208</v>
      </c>
      <c r="H56" s="72">
        <v>30</v>
      </c>
      <c r="J56" s="45">
        <v>108.9</v>
      </c>
      <c r="K56" s="45">
        <v>109.8</v>
      </c>
      <c r="L56" s="45">
        <v>107.6</v>
      </c>
      <c r="M56" s="45">
        <v>108.9</v>
      </c>
      <c r="N56" s="67">
        <f t="shared" si="23"/>
        <v>108.79999999999998</v>
      </c>
      <c r="O56" s="41">
        <f t="shared" si="18"/>
        <v>23.333333333333332</v>
      </c>
      <c r="P56" s="41">
        <f t="shared" si="19"/>
        <v>42.777777777777779</v>
      </c>
    </row>
    <row r="57" spans="2:16" x14ac:dyDescent="0.2">
      <c r="B57" s="1">
        <v>0.52083333333333337</v>
      </c>
      <c r="C57" s="3">
        <v>75</v>
      </c>
      <c r="D57" s="3">
        <v>110</v>
      </c>
      <c r="E57" s="75">
        <v>0.44</v>
      </c>
      <c r="F57" s="41">
        <v>10</v>
      </c>
      <c r="G57" s="66" t="s">
        <v>208</v>
      </c>
      <c r="H57" s="72">
        <v>29.99</v>
      </c>
      <c r="I57" s="26"/>
      <c r="J57" s="45">
        <v>109.9</v>
      </c>
      <c r="K57" s="45">
        <v>111.6</v>
      </c>
      <c r="L57" s="45">
        <v>107.6</v>
      </c>
      <c r="M57" s="45">
        <v>109.6</v>
      </c>
      <c r="N57" s="67">
        <f t="shared" si="23"/>
        <v>109.67500000000001</v>
      </c>
      <c r="O57" s="41">
        <f t="shared" si="18"/>
        <v>23.888888888888889</v>
      </c>
      <c r="P57" s="41">
        <f t="shared" si="19"/>
        <v>43.333333333333336</v>
      </c>
    </row>
    <row r="58" spans="2:16" x14ac:dyDescent="0.2">
      <c r="B58" s="1">
        <v>0.53125</v>
      </c>
      <c r="C58" s="3">
        <v>73</v>
      </c>
      <c r="D58" s="3">
        <v>111</v>
      </c>
      <c r="E58" s="75">
        <v>0.47</v>
      </c>
      <c r="F58" s="41">
        <v>0</v>
      </c>
      <c r="G58" s="66" t="s">
        <v>43</v>
      </c>
      <c r="H58" s="72">
        <v>29.99</v>
      </c>
      <c r="I58" s="19"/>
      <c r="J58" s="45">
        <v>111.2</v>
      </c>
      <c r="K58" s="45">
        <v>113</v>
      </c>
      <c r="L58" s="45">
        <v>107.8</v>
      </c>
      <c r="M58" s="45">
        <v>110.5</v>
      </c>
      <c r="N58" s="67">
        <f t="shared" si="23"/>
        <v>110.625</v>
      </c>
      <c r="O58" s="41">
        <f t="shared" si="18"/>
        <v>22.777777777777779</v>
      </c>
      <c r="P58" s="41">
        <f t="shared" si="19"/>
        <v>43.888888888888886</v>
      </c>
    </row>
    <row r="59" spans="2:16" x14ac:dyDescent="0.2">
      <c r="B59" s="1">
        <v>0.54166666666666663</v>
      </c>
      <c r="C59" s="3">
        <v>74</v>
      </c>
      <c r="D59" s="3">
        <v>112</v>
      </c>
      <c r="E59" s="75">
        <v>0.45</v>
      </c>
      <c r="F59" s="41">
        <v>0</v>
      </c>
      <c r="G59" s="66" t="s">
        <v>208</v>
      </c>
      <c r="H59" s="72">
        <v>29.99</v>
      </c>
      <c r="I59" s="19"/>
      <c r="J59" s="45">
        <v>112.6</v>
      </c>
      <c r="K59" s="45">
        <v>114.4</v>
      </c>
      <c r="L59" s="45">
        <v>108.3</v>
      </c>
      <c r="M59" s="45">
        <v>110.8</v>
      </c>
      <c r="N59" s="67">
        <f t="shared" si="23"/>
        <v>111.52500000000001</v>
      </c>
      <c r="O59" s="41">
        <f t="shared" si="18"/>
        <v>23.333333333333332</v>
      </c>
      <c r="P59" s="41">
        <f t="shared" si="19"/>
        <v>44.444444444444443</v>
      </c>
    </row>
    <row r="60" spans="2:16" x14ac:dyDescent="0.2">
      <c r="B60" s="1">
        <v>0.55208333333333304</v>
      </c>
      <c r="C60" s="3">
        <v>74</v>
      </c>
      <c r="D60" s="3">
        <v>112</v>
      </c>
      <c r="E60" s="75">
        <v>0.45</v>
      </c>
      <c r="F60" s="41">
        <v>4</v>
      </c>
      <c r="G60" s="66" t="s">
        <v>208</v>
      </c>
      <c r="H60" s="72">
        <v>29.98</v>
      </c>
      <c r="I60" s="19"/>
      <c r="J60" s="45">
        <v>113.4</v>
      </c>
      <c r="K60" s="45">
        <v>116.1</v>
      </c>
      <c r="L60" s="45">
        <v>108.5</v>
      </c>
      <c r="M60" s="45">
        <v>111.7</v>
      </c>
      <c r="N60" s="67">
        <f t="shared" si="23"/>
        <v>112.425</v>
      </c>
      <c r="O60" s="41">
        <f t="shared" si="18"/>
        <v>23.333333333333332</v>
      </c>
      <c r="P60" s="41">
        <f t="shared" si="19"/>
        <v>44.444444444444443</v>
      </c>
    </row>
    <row r="61" spans="2:16" x14ac:dyDescent="0.2">
      <c r="B61" s="1">
        <v>0.5625</v>
      </c>
      <c r="C61" s="3">
        <v>76</v>
      </c>
      <c r="D61" s="3">
        <v>113</v>
      </c>
      <c r="E61" s="75">
        <v>0.4</v>
      </c>
      <c r="F61" s="41">
        <v>2</v>
      </c>
      <c r="G61" s="66" t="s">
        <v>208</v>
      </c>
      <c r="H61" s="72">
        <v>29.98</v>
      </c>
      <c r="I61" s="71"/>
      <c r="J61" s="45">
        <v>113.5</v>
      </c>
      <c r="K61" s="45">
        <v>115.7</v>
      </c>
      <c r="L61" s="45">
        <v>109.2</v>
      </c>
      <c r="M61" s="45">
        <v>112.6</v>
      </c>
      <c r="N61" s="67">
        <f t="shared" si="23"/>
        <v>112.75</v>
      </c>
      <c r="O61" s="41">
        <f t="shared" si="18"/>
        <v>24.444444444444443</v>
      </c>
      <c r="P61" s="41">
        <f t="shared" si="19"/>
        <v>45</v>
      </c>
    </row>
    <row r="62" spans="2:16" x14ac:dyDescent="0.2">
      <c r="B62" s="1">
        <v>0.57291666666666696</v>
      </c>
      <c r="C62" s="3">
        <v>77</v>
      </c>
      <c r="D62" s="3">
        <v>113</v>
      </c>
      <c r="E62" s="75">
        <v>0.28000000000000003</v>
      </c>
      <c r="F62" s="41">
        <v>0</v>
      </c>
      <c r="G62" s="66" t="s">
        <v>203</v>
      </c>
      <c r="H62" s="72">
        <v>29.97</v>
      </c>
      <c r="I62" s="26"/>
      <c r="J62" s="45">
        <v>113.4</v>
      </c>
      <c r="K62" s="45">
        <v>115</v>
      </c>
      <c r="L62" s="45">
        <v>109</v>
      </c>
      <c r="M62" s="45">
        <v>114.1</v>
      </c>
      <c r="N62" s="67">
        <f t="shared" si="23"/>
        <v>112.875</v>
      </c>
      <c r="O62" s="41">
        <f t="shared" si="18"/>
        <v>25</v>
      </c>
      <c r="P62" s="41">
        <f t="shared" si="19"/>
        <v>45</v>
      </c>
    </row>
    <row r="63" spans="2:16" x14ac:dyDescent="0.2">
      <c r="B63" s="1">
        <v>0.58333333333333304</v>
      </c>
      <c r="C63" s="3">
        <v>77</v>
      </c>
      <c r="D63" s="3">
        <v>113</v>
      </c>
      <c r="E63" s="75">
        <v>0.28000000000000003</v>
      </c>
      <c r="F63" s="41">
        <v>4</v>
      </c>
      <c r="G63" s="66" t="s">
        <v>129</v>
      </c>
      <c r="H63" s="72">
        <v>29.97</v>
      </c>
      <c r="I63" s="19"/>
      <c r="J63" s="45">
        <v>113.7</v>
      </c>
      <c r="K63" s="45">
        <v>116.8</v>
      </c>
      <c r="L63" s="45">
        <v>108.7</v>
      </c>
      <c r="M63" s="45">
        <v>113.5</v>
      </c>
      <c r="N63" s="67">
        <f t="shared" si="23"/>
        <v>113.175</v>
      </c>
      <c r="O63" s="41">
        <f t="shared" si="18"/>
        <v>25</v>
      </c>
      <c r="P63" s="41">
        <f t="shared" si="19"/>
        <v>45</v>
      </c>
    </row>
    <row r="64" spans="2:16" x14ac:dyDescent="0.2">
      <c r="B64" s="1">
        <v>0.59375</v>
      </c>
      <c r="C64" s="3">
        <v>76</v>
      </c>
      <c r="D64" s="3">
        <v>113</v>
      </c>
      <c r="E64" s="75">
        <v>0.26</v>
      </c>
      <c r="F64" s="41">
        <v>4</v>
      </c>
      <c r="G64" s="66" t="s">
        <v>129</v>
      </c>
      <c r="H64" s="72">
        <v>29.97</v>
      </c>
      <c r="I64" s="19"/>
      <c r="J64" s="45">
        <v>113.4</v>
      </c>
      <c r="K64" s="45">
        <v>116.1</v>
      </c>
      <c r="L64" s="45">
        <v>107.6</v>
      </c>
      <c r="M64" s="45">
        <v>113.9</v>
      </c>
      <c r="N64" s="67">
        <f t="shared" si="23"/>
        <v>112.75</v>
      </c>
      <c r="O64" s="41">
        <f t="shared" si="18"/>
        <v>24.444444444444443</v>
      </c>
      <c r="P64" s="41">
        <f t="shared" si="19"/>
        <v>45</v>
      </c>
    </row>
    <row r="65" spans="1:16" x14ac:dyDescent="0.2">
      <c r="B65" s="1">
        <v>0.59652777777777777</v>
      </c>
      <c r="C65" s="3">
        <v>76</v>
      </c>
      <c r="D65" s="3">
        <v>113</v>
      </c>
      <c r="E65" s="75">
        <v>0.26</v>
      </c>
      <c r="F65" s="41">
        <v>3</v>
      </c>
      <c r="G65" s="66" t="s">
        <v>203</v>
      </c>
      <c r="H65" s="72">
        <v>29.97</v>
      </c>
      <c r="I65" s="19"/>
      <c r="J65" s="45">
        <v>113.4</v>
      </c>
      <c r="K65" s="45">
        <v>116.1</v>
      </c>
      <c r="L65" s="45">
        <v>107.4</v>
      </c>
      <c r="M65" s="45">
        <v>113.5</v>
      </c>
      <c r="N65" s="67">
        <f t="shared" si="23"/>
        <v>112.6</v>
      </c>
      <c r="O65" s="41">
        <f t="shared" ref="O65" si="24">CONVERT(C65,"F","C")</f>
        <v>24.444444444444443</v>
      </c>
      <c r="P65" s="41">
        <f t="shared" ref="P65" si="25">CONVERT(D65,"F","C")</f>
        <v>45</v>
      </c>
    </row>
    <row r="66" spans="1:16" x14ac:dyDescent="0.2">
      <c r="N66" s="67"/>
      <c r="O66" s="41"/>
      <c r="P66" s="41"/>
    </row>
    <row r="67" spans="1:16" x14ac:dyDescent="0.2">
      <c r="A67" s="113" t="s">
        <v>572</v>
      </c>
      <c r="N67" s="67"/>
      <c r="O67" s="41"/>
      <c r="P67" s="41"/>
    </row>
    <row r="68" spans="1:16" x14ac:dyDescent="0.2">
      <c r="A68" s="21">
        <v>45737</v>
      </c>
      <c r="B68" s="6" t="s">
        <v>2</v>
      </c>
      <c r="C68" s="6" t="s">
        <v>0</v>
      </c>
      <c r="D68" s="87" t="s">
        <v>1</v>
      </c>
      <c r="E68" s="100" t="s">
        <v>156</v>
      </c>
      <c r="F68" s="6" t="s">
        <v>32</v>
      </c>
      <c r="G68" s="6" t="s">
        <v>217</v>
      </c>
      <c r="H68" s="33" t="s">
        <v>157</v>
      </c>
      <c r="I68" s="44"/>
      <c r="J68" s="142" t="s">
        <v>338</v>
      </c>
      <c r="K68" s="142" t="s">
        <v>579</v>
      </c>
      <c r="L68" s="142" t="s">
        <v>353</v>
      </c>
      <c r="M68" s="142" t="s">
        <v>444</v>
      </c>
      <c r="N68" s="33" t="s">
        <v>368</v>
      </c>
      <c r="O68" s="142" t="s">
        <v>561</v>
      </c>
      <c r="P68" s="142" t="s">
        <v>562</v>
      </c>
    </row>
    <row r="69" spans="1:16" x14ac:dyDescent="0.2">
      <c r="B69" s="1">
        <v>0.63541666666666596</v>
      </c>
      <c r="C69" s="3">
        <v>86</v>
      </c>
      <c r="D69" s="3">
        <v>118</v>
      </c>
      <c r="E69" s="75">
        <v>0.12</v>
      </c>
      <c r="F69" s="66">
        <v>5</v>
      </c>
      <c r="G69" s="66" t="s">
        <v>197</v>
      </c>
      <c r="H69" s="97">
        <v>30.02</v>
      </c>
      <c r="J69" s="45">
        <v>118.8</v>
      </c>
      <c r="K69" s="45">
        <v>115</v>
      </c>
      <c r="L69" s="67">
        <v>118.4</v>
      </c>
      <c r="M69" s="67">
        <v>118.4</v>
      </c>
      <c r="N69" s="67">
        <f t="shared" ref="N69:N77" si="26">AVERAGE(J69:M69)</f>
        <v>117.65</v>
      </c>
      <c r="O69" s="41">
        <f t="shared" ref="O69:O84" si="27">CONVERT(C69,"F","C")</f>
        <v>30</v>
      </c>
      <c r="P69" s="41">
        <f t="shared" ref="P69:P84" si="28">CONVERT(D69,"F","C")</f>
        <v>47.777777777777779</v>
      </c>
    </row>
    <row r="70" spans="1:16" x14ac:dyDescent="0.2">
      <c r="B70" s="1">
        <v>0.64583333333333304</v>
      </c>
      <c r="C70" s="3">
        <v>86</v>
      </c>
      <c r="D70" s="3">
        <v>117</v>
      </c>
      <c r="E70" s="75">
        <v>0.12</v>
      </c>
      <c r="F70" s="66">
        <v>8</v>
      </c>
      <c r="G70" s="66" t="s">
        <v>43</v>
      </c>
      <c r="H70" s="97">
        <v>30.02</v>
      </c>
      <c r="J70" s="45">
        <v>118</v>
      </c>
      <c r="K70" s="45">
        <v>114.1</v>
      </c>
      <c r="L70" s="67">
        <v>117.5</v>
      </c>
      <c r="M70" s="67">
        <v>117.3</v>
      </c>
      <c r="N70" s="67">
        <f>AVERAGE(J70:M70)</f>
        <v>116.72500000000001</v>
      </c>
      <c r="O70" s="41">
        <f t="shared" si="27"/>
        <v>30</v>
      </c>
      <c r="P70" s="41">
        <f t="shared" si="28"/>
        <v>47.222222222222221</v>
      </c>
    </row>
    <row r="71" spans="1:16" x14ac:dyDescent="0.2">
      <c r="B71" s="1">
        <v>0.65625</v>
      </c>
      <c r="C71" s="3">
        <v>86</v>
      </c>
      <c r="D71" s="3">
        <v>116</v>
      </c>
      <c r="E71" s="75">
        <v>0.12</v>
      </c>
      <c r="F71" s="66">
        <v>11</v>
      </c>
      <c r="G71" s="66" t="s">
        <v>197</v>
      </c>
      <c r="H71" s="97">
        <v>30.01</v>
      </c>
      <c r="I71" s="66"/>
      <c r="J71" s="45">
        <v>116.8</v>
      </c>
      <c r="K71" s="45">
        <v>113</v>
      </c>
      <c r="L71" s="67">
        <v>116.4</v>
      </c>
      <c r="M71" s="67">
        <v>116.6</v>
      </c>
      <c r="N71" s="67">
        <f>AVERAGE(J71:M71)</f>
        <v>115.70000000000002</v>
      </c>
      <c r="O71" s="41">
        <f t="shared" si="27"/>
        <v>30</v>
      </c>
      <c r="P71" s="41">
        <f t="shared" si="28"/>
        <v>46.666666666666664</v>
      </c>
    </row>
    <row r="72" spans="1:16" x14ac:dyDescent="0.2">
      <c r="B72" s="1">
        <v>0.66666666666666596</v>
      </c>
      <c r="C72" s="3">
        <v>86</v>
      </c>
      <c r="D72" s="3">
        <v>115</v>
      </c>
      <c r="E72" s="75">
        <v>0.12</v>
      </c>
      <c r="F72" s="66">
        <v>3</v>
      </c>
      <c r="G72" s="66" t="s">
        <v>43</v>
      </c>
      <c r="H72" s="97">
        <v>30.01</v>
      </c>
      <c r="I72" s="66"/>
      <c r="J72" s="45">
        <v>116.1</v>
      </c>
      <c r="K72" s="45">
        <v>112.3</v>
      </c>
      <c r="L72" s="67">
        <v>115.2</v>
      </c>
      <c r="M72" s="67">
        <v>115.3</v>
      </c>
      <c r="N72" s="67">
        <f>AVERAGE(J72:M72)</f>
        <v>114.72499999999999</v>
      </c>
      <c r="O72" s="41">
        <f t="shared" si="27"/>
        <v>30</v>
      </c>
      <c r="P72" s="41">
        <f t="shared" si="28"/>
        <v>46.111111111111107</v>
      </c>
    </row>
    <row r="73" spans="1:16" x14ac:dyDescent="0.2">
      <c r="B73" s="1">
        <v>0.67708333333333304</v>
      </c>
      <c r="C73" s="3">
        <v>87</v>
      </c>
      <c r="D73" s="3">
        <v>113</v>
      </c>
      <c r="E73" s="75">
        <v>0.12</v>
      </c>
      <c r="F73" s="66">
        <v>7</v>
      </c>
      <c r="G73" s="66" t="s">
        <v>197</v>
      </c>
      <c r="H73" s="97">
        <v>30</v>
      </c>
      <c r="J73" s="45">
        <v>114.3</v>
      </c>
      <c r="K73" s="45">
        <v>110.74</v>
      </c>
      <c r="L73" s="67">
        <v>113</v>
      </c>
      <c r="M73" s="67">
        <v>113.4</v>
      </c>
      <c r="N73" s="67">
        <f t="shared" si="26"/>
        <v>112.85999999999999</v>
      </c>
      <c r="O73" s="41">
        <f t="shared" si="27"/>
        <v>30.555555555555554</v>
      </c>
      <c r="P73" s="41">
        <f t="shared" si="28"/>
        <v>45</v>
      </c>
    </row>
    <row r="74" spans="1:16" x14ac:dyDescent="0.2">
      <c r="B74" s="1">
        <v>0.687499999999999</v>
      </c>
      <c r="C74" s="3">
        <v>86</v>
      </c>
      <c r="D74" s="3">
        <v>112</v>
      </c>
      <c r="E74" s="75">
        <v>0.12</v>
      </c>
      <c r="F74" s="66">
        <v>7</v>
      </c>
      <c r="G74" s="66" t="s">
        <v>43</v>
      </c>
      <c r="H74" s="97">
        <v>30</v>
      </c>
      <c r="J74" s="67">
        <v>113.5</v>
      </c>
      <c r="K74" s="45">
        <v>109.9</v>
      </c>
      <c r="L74" s="45">
        <v>111.9</v>
      </c>
      <c r="M74" s="45">
        <v>112.5</v>
      </c>
      <c r="N74" s="67">
        <f t="shared" si="26"/>
        <v>111.95</v>
      </c>
      <c r="O74" s="41">
        <f t="shared" si="27"/>
        <v>30</v>
      </c>
      <c r="P74" s="41">
        <f t="shared" si="28"/>
        <v>44.444444444444443</v>
      </c>
    </row>
    <row r="75" spans="1:16" x14ac:dyDescent="0.2">
      <c r="B75" s="1">
        <v>0.69791666666666596</v>
      </c>
      <c r="C75" s="3">
        <v>86</v>
      </c>
      <c r="D75" s="3">
        <v>110</v>
      </c>
      <c r="E75" s="75">
        <v>0.12</v>
      </c>
      <c r="F75" s="66">
        <v>3</v>
      </c>
      <c r="G75" s="66" t="s">
        <v>130</v>
      </c>
      <c r="H75" s="97">
        <v>30</v>
      </c>
      <c r="J75" s="67">
        <v>111.4</v>
      </c>
      <c r="K75" s="45">
        <v>108.3</v>
      </c>
      <c r="L75" s="45">
        <v>110.5</v>
      </c>
      <c r="M75" s="45">
        <v>110.5</v>
      </c>
      <c r="N75" s="67">
        <f t="shared" si="26"/>
        <v>110.175</v>
      </c>
      <c r="O75" s="41">
        <f t="shared" si="27"/>
        <v>30</v>
      </c>
      <c r="P75" s="41">
        <f t="shared" si="28"/>
        <v>43.333333333333336</v>
      </c>
    </row>
    <row r="76" spans="1:16" x14ac:dyDescent="0.2">
      <c r="B76" s="1">
        <v>0.70833333333333304</v>
      </c>
      <c r="C76" s="66">
        <v>87</v>
      </c>
      <c r="D76" s="3">
        <v>109</v>
      </c>
      <c r="E76" s="75">
        <v>0.12</v>
      </c>
      <c r="F76" s="41">
        <v>6</v>
      </c>
      <c r="G76" s="66" t="s">
        <v>197</v>
      </c>
      <c r="H76" s="72">
        <v>30</v>
      </c>
      <c r="I76" s="19"/>
      <c r="J76" s="45">
        <v>109.9</v>
      </c>
      <c r="K76" s="45">
        <v>106.7</v>
      </c>
      <c r="L76" s="45">
        <v>108.9</v>
      </c>
      <c r="M76" s="45">
        <v>109</v>
      </c>
      <c r="N76" s="67">
        <f t="shared" si="26"/>
        <v>108.625</v>
      </c>
      <c r="O76" s="41">
        <f t="shared" si="27"/>
        <v>30.555555555555554</v>
      </c>
      <c r="P76" s="41">
        <f t="shared" si="28"/>
        <v>42.777777777777779</v>
      </c>
    </row>
    <row r="77" spans="1:16" x14ac:dyDescent="0.2">
      <c r="B77" s="2">
        <v>0.71180555555555558</v>
      </c>
      <c r="C77" s="66">
        <v>87</v>
      </c>
      <c r="D77" s="3">
        <v>108</v>
      </c>
      <c r="E77" s="75">
        <v>0.12</v>
      </c>
      <c r="F77" s="41">
        <v>4</v>
      </c>
      <c r="G77" s="66" t="s">
        <v>197</v>
      </c>
      <c r="H77" s="72">
        <v>30</v>
      </c>
      <c r="I77" s="19"/>
      <c r="J77" s="45">
        <v>109.2</v>
      </c>
      <c r="K77" s="45">
        <v>106.2</v>
      </c>
      <c r="L77" s="45">
        <v>108.1</v>
      </c>
      <c r="M77" s="45">
        <v>108.1</v>
      </c>
      <c r="N77" s="67">
        <f t="shared" si="26"/>
        <v>107.9</v>
      </c>
      <c r="O77" s="41">
        <f t="shared" ref="O77" si="29">CONVERT(C77,"F","C")</f>
        <v>30.555555555555554</v>
      </c>
      <c r="P77" s="41">
        <f t="shared" ref="P77" si="30">CONVERT(D77,"F","C")</f>
        <v>42.222222222222221</v>
      </c>
    </row>
    <row r="78" spans="1:16" x14ac:dyDescent="0.2">
      <c r="N78" s="67"/>
      <c r="O78" s="41"/>
      <c r="P78" s="41"/>
    </row>
    <row r="79" spans="1:16" x14ac:dyDescent="0.2">
      <c r="A79" s="21">
        <v>45738</v>
      </c>
      <c r="B79" s="6" t="s">
        <v>2</v>
      </c>
      <c r="C79" s="6" t="s">
        <v>0</v>
      </c>
      <c r="D79" s="87" t="s">
        <v>1</v>
      </c>
      <c r="E79" s="100" t="s">
        <v>156</v>
      </c>
      <c r="F79" s="6" t="s">
        <v>32</v>
      </c>
      <c r="G79" s="6" t="s">
        <v>217</v>
      </c>
      <c r="H79" s="33" t="s">
        <v>157</v>
      </c>
      <c r="I79" s="44"/>
      <c r="J79" s="142" t="s">
        <v>338</v>
      </c>
      <c r="K79" s="142" t="s">
        <v>579</v>
      </c>
      <c r="L79" s="142" t="s">
        <v>353</v>
      </c>
      <c r="M79" s="142" t="s">
        <v>444</v>
      </c>
      <c r="N79" s="33" t="s">
        <v>368</v>
      </c>
      <c r="O79" s="142" t="s">
        <v>561</v>
      </c>
      <c r="P79" s="142" t="s">
        <v>562</v>
      </c>
    </row>
    <row r="80" spans="1:16" x14ac:dyDescent="0.2">
      <c r="B80" s="2">
        <v>0.40625</v>
      </c>
      <c r="C80" s="3">
        <v>73</v>
      </c>
      <c r="D80" s="3">
        <v>84</v>
      </c>
      <c r="E80" s="75">
        <v>0.32</v>
      </c>
      <c r="F80" s="66">
        <v>4</v>
      </c>
      <c r="G80" s="66" t="s">
        <v>43</v>
      </c>
      <c r="H80" s="97">
        <v>30.06</v>
      </c>
      <c r="J80" s="45">
        <v>85.1</v>
      </c>
      <c r="K80" s="45">
        <v>82.8</v>
      </c>
      <c r="L80" s="67">
        <v>84.7</v>
      </c>
      <c r="M80" s="67">
        <v>82.6</v>
      </c>
      <c r="N80" s="67">
        <f>AVERAGE(J80:M80)</f>
        <v>83.799999999999983</v>
      </c>
      <c r="O80" s="41">
        <f t="shared" si="27"/>
        <v>22.777777777777779</v>
      </c>
      <c r="P80" s="41">
        <f t="shared" si="28"/>
        <v>28.888888888888889</v>
      </c>
    </row>
    <row r="81" spans="1:16" x14ac:dyDescent="0.2">
      <c r="B81" s="2">
        <v>0.4166666666666668</v>
      </c>
      <c r="C81" s="3">
        <v>75</v>
      </c>
      <c r="D81" s="3">
        <v>85</v>
      </c>
      <c r="E81" s="75">
        <v>0.32</v>
      </c>
      <c r="F81" s="66">
        <v>6</v>
      </c>
      <c r="G81" s="66" t="s">
        <v>197</v>
      </c>
      <c r="H81" s="97">
        <v>30.05</v>
      </c>
      <c r="J81" s="45">
        <v>86.2</v>
      </c>
      <c r="K81" s="45">
        <v>84.8</v>
      </c>
      <c r="L81" s="67">
        <v>86.4</v>
      </c>
      <c r="M81" s="67">
        <v>84.3</v>
      </c>
      <c r="N81" s="67">
        <f>AVERAGE(J81:M81)</f>
        <v>85.424999999999997</v>
      </c>
      <c r="O81" s="41">
        <f t="shared" si="27"/>
        <v>23.888888888888889</v>
      </c>
      <c r="P81" s="41">
        <f t="shared" si="28"/>
        <v>29.444444444444443</v>
      </c>
    </row>
    <row r="82" spans="1:16" x14ac:dyDescent="0.2">
      <c r="B82" s="2">
        <v>0.42708333333333354</v>
      </c>
      <c r="C82" s="3">
        <v>76</v>
      </c>
      <c r="D82" s="3">
        <v>90</v>
      </c>
      <c r="E82" s="75">
        <v>0.34</v>
      </c>
      <c r="F82" s="66">
        <v>4</v>
      </c>
      <c r="G82" s="66" t="s">
        <v>143</v>
      </c>
      <c r="H82" s="97">
        <v>30.05</v>
      </c>
      <c r="I82" s="66"/>
      <c r="J82" s="45">
        <v>91.2</v>
      </c>
      <c r="K82" s="45">
        <v>88.5</v>
      </c>
      <c r="L82" s="67">
        <v>90.5</v>
      </c>
      <c r="M82" s="67">
        <v>88.3</v>
      </c>
      <c r="N82" s="67">
        <f>AVERAGE(J82:M82)</f>
        <v>89.625</v>
      </c>
      <c r="O82" s="41">
        <f t="shared" si="27"/>
        <v>24.444444444444443</v>
      </c>
      <c r="P82" s="41">
        <f t="shared" si="28"/>
        <v>32.222222222222221</v>
      </c>
    </row>
    <row r="83" spans="1:16" x14ac:dyDescent="0.2">
      <c r="B83" s="2">
        <v>0.4375</v>
      </c>
      <c r="C83" s="3">
        <v>76</v>
      </c>
      <c r="D83" s="3">
        <v>93</v>
      </c>
      <c r="E83" s="75">
        <v>0.35</v>
      </c>
      <c r="F83" s="66">
        <v>7</v>
      </c>
      <c r="G83" s="66" t="s">
        <v>197</v>
      </c>
      <c r="H83" s="97">
        <v>30.05</v>
      </c>
      <c r="I83" s="66"/>
      <c r="J83" s="45">
        <v>94.3</v>
      </c>
      <c r="K83" s="45">
        <v>91.8</v>
      </c>
      <c r="L83" s="67">
        <v>93.4</v>
      </c>
      <c r="M83" s="67">
        <v>91.6</v>
      </c>
      <c r="N83" s="67">
        <f>AVERAGE(J83:M83)</f>
        <v>92.775000000000006</v>
      </c>
      <c r="O83" s="41">
        <f t="shared" si="27"/>
        <v>24.444444444444443</v>
      </c>
      <c r="P83" s="41">
        <f t="shared" si="28"/>
        <v>33.888888888888886</v>
      </c>
    </row>
    <row r="84" spans="1:16" x14ac:dyDescent="0.2">
      <c r="B84" s="2">
        <v>0.44791666666666691</v>
      </c>
      <c r="C84" s="3">
        <v>76</v>
      </c>
      <c r="D84" s="3">
        <v>95</v>
      </c>
      <c r="E84" s="75">
        <v>0.32</v>
      </c>
      <c r="F84" s="66">
        <v>6</v>
      </c>
      <c r="G84" s="66" t="s">
        <v>43</v>
      </c>
      <c r="H84" s="97">
        <v>30.05</v>
      </c>
      <c r="J84" s="45">
        <v>97</v>
      </c>
      <c r="K84" s="45">
        <v>94.1</v>
      </c>
      <c r="L84" s="67">
        <v>95.9</v>
      </c>
      <c r="M84" s="67">
        <v>94.3</v>
      </c>
      <c r="N84" s="67">
        <f t="shared" ref="N84:N85" si="31">AVERAGE(J84:M84)</f>
        <v>95.325000000000003</v>
      </c>
      <c r="O84" s="41">
        <f t="shared" si="27"/>
        <v>24.444444444444443</v>
      </c>
      <c r="P84" s="41">
        <f t="shared" si="28"/>
        <v>35</v>
      </c>
    </row>
    <row r="85" spans="1:16" x14ac:dyDescent="0.2">
      <c r="B85" s="2">
        <v>0.44930555555555557</v>
      </c>
      <c r="C85" s="3">
        <v>76</v>
      </c>
      <c r="D85" s="3">
        <v>96</v>
      </c>
      <c r="E85" s="75">
        <v>0.34</v>
      </c>
      <c r="F85" s="66">
        <v>10</v>
      </c>
      <c r="G85" s="66" t="s">
        <v>197</v>
      </c>
      <c r="H85" s="97">
        <v>30.05</v>
      </c>
      <c r="J85" s="67">
        <v>97.3</v>
      </c>
      <c r="K85" s="45">
        <v>94.5</v>
      </c>
      <c r="L85" s="45">
        <v>96.1</v>
      </c>
      <c r="M85" s="45">
        <v>94.5</v>
      </c>
      <c r="N85" s="67">
        <f t="shared" si="31"/>
        <v>95.6</v>
      </c>
      <c r="O85" s="41">
        <f t="shared" ref="O85:O100" si="32">CONVERT(C85,"F","C")</f>
        <v>24.444444444444443</v>
      </c>
      <c r="P85" s="41">
        <f t="shared" ref="P85:P100" si="33">CONVERT(D85,"F","C")</f>
        <v>35.555555555555557</v>
      </c>
    </row>
    <row r="86" spans="1:16" x14ac:dyDescent="0.2">
      <c r="B86" s="1">
        <v>0.57291666666666696</v>
      </c>
      <c r="C86" s="3">
        <v>83</v>
      </c>
      <c r="D86" s="3">
        <v>115</v>
      </c>
      <c r="E86" s="75">
        <v>0.22</v>
      </c>
      <c r="F86" s="66">
        <v>0</v>
      </c>
      <c r="G86" s="66" t="s">
        <v>208</v>
      </c>
      <c r="H86" s="97">
        <v>29.97</v>
      </c>
      <c r="J86" s="67">
        <v>108</v>
      </c>
      <c r="K86" s="45">
        <v>115.5</v>
      </c>
      <c r="L86" s="45">
        <v>119.5</v>
      </c>
      <c r="M86" s="45">
        <v>118.6</v>
      </c>
      <c r="N86" s="67">
        <f t="shared" ref="N86:N93" si="34">AVERAGE(J86:M86)</f>
        <v>115.4</v>
      </c>
      <c r="O86" s="41">
        <f t="shared" si="32"/>
        <v>28.333333333333332</v>
      </c>
      <c r="P86" s="41">
        <f t="shared" si="33"/>
        <v>46.111111111111107</v>
      </c>
    </row>
    <row r="87" spans="1:16" x14ac:dyDescent="0.2">
      <c r="B87" s="1">
        <v>0.58333333333333304</v>
      </c>
      <c r="C87" s="66">
        <v>85</v>
      </c>
      <c r="D87" s="3">
        <v>118</v>
      </c>
      <c r="E87" s="75">
        <v>0.21</v>
      </c>
      <c r="F87" s="41">
        <v>8</v>
      </c>
      <c r="G87" s="66" t="s">
        <v>43</v>
      </c>
      <c r="H87" s="72">
        <v>29.97</v>
      </c>
      <c r="I87" s="19"/>
      <c r="J87" s="45">
        <v>114.1</v>
      </c>
      <c r="K87" s="45">
        <v>116.4</v>
      </c>
      <c r="L87" s="45">
        <v>120.2</v>
      </c>
      <c r="M87" s="45">
        <v>119.3</v>
      </c>
      <c r="N87" s="67">
        <f t="shared" si="34"/>
        <v>117.5</v>
      </c>
      <c r="O87" s="41">
        <f t="shared" si="32"/>
        <v>29.444444444444443</v>
      </c>
      <c r="P87" s="41">
        <f t="shared" si="33"/>
        <v>47.777777777777779</v>
      </c>
    </row>
    <row r="88" spans="1:16" x14ac:dyDescent="0.2">
      <c r="B88" s="1">
        <v>0.59375</v>
      </c>
      <c r="C88" s="66">
        <v>85</v>
      </c>
      <c r="D88" s="3">
        <v>119</v>
      </c>
      <c r="E88" s="75">
        <v>0.21</v>
      </c>
      <c r="F88" s="41">
        <v>5</v>
      </c>
      <c r="G88" s="66" t="s">
        <v>130</v>
      </c>
      <c r="H88" s="72">
        <v>29.96</v>
      </c>
      <c r="I88" s="19"/>
      <c r="J88" s="45">
        <v>117.3</v>
      </c>
      <c r="K88" s="45">
        <v>117.7</v>
      </c>
      <c r="L88" s="45">
        <v>120.6</v>
      </c>
      <c r="M88" s="45">
        <v>120</v>
      </c>
      <c r="N88" s="67">
        <f t="shared" si="34"/>
        <v>118.9</v>
      </c>
      <c r="O88" s="41">
        <f t="shared" si="32"/>
        <v>29.444444444444443</v>
      </c>
      <c r="P88" s="41">
        <f t="shared" si="33"/>
        <v>48.333333333333329</v>
      </c>
    </row>
    <row r="89" spans="1:16" x14ac:dyDescent="0.2">
      <c r="B89" s="1">
        <v>0.60416666666666596</v>
      </c>
      <c r="C89" s="66">
        <v>85</v>
      </c>
      <c r="D89" s="3">
        <v>120</v>
      </c>
      <c r="E89" s="75">
        <v>0.2</v>
      </c>
      <c r="F89" s="41">
        <v>0</v>
      </c>
      <c r="G89" s="66" t="s">
        <v>197</v>
      </c>
      <c r="H89" s="72">
        <v>29.95</v>
      </c>
      <c r="I89" s="19"/>
      <c r="J89" s="45">
        <v>118.6</v>
      </c>
      <c r="K89" s="45">
        <v>118</v>
      </c>
      <c r="L89" s="45">
        <v>121.3</v>
      </c>
      <c r="M89" s="45">
        <v>120.6</v>
      </c>
      <c r="N89" s="67">
        <f t="shared" si="34"/>
        <v>119.625</v>
      </c>
      <c r="O89" s="41">
        <f t="shared" si="32"/>
        <v>29.444444444444443</v>
      </c>
      <c r="P89" s="41">
        <f t="shared" si="33"/>
        <v>48.888888888888886</v>
      </c>
    </row>
    <row r="90" spans="1:16" x14ac:dyDescent="0.2">
      <c r="B90" s="1">
        <v>0.61458333333333304</v>
      </c>
      <c r="C90" s="66">
        <v>86</v>
      </c>
      <c r="D90" s="3">
        <v>120</v>
      </c>
      <c r="E90" s="75">
        <v>0.19</v>
      </c>
      <c r="F90" s="41">
        <v>4</v>
      </c>
      <c r="G90" s="66" t="s">
        <v>43</v>
      </c>
      <c r="H90" s="72">
        <v>29.95</v>
      </c>
      <c r="J90" s="45">
        <v>119.1</v>
      </c>
      <c r="K90" s="45">
        <v>118</v>
      </c>
      <c r="L90" s="45">
        <v>121.1</v>
      </c>
      <c r="M90" s="45">
        <v>120.6</v>
      </c>
      <c r="N90" s="67">
        <f t="shared" si="34"/>
        <v>119.69999999999999</v>
      </c>
      <c r="O90" s="41">
        <f t="shared" si="32"/>
        <v>30</v>
      </c>
      <c r="P90" s="41">
        <f t="shared" si="33"/>
        <v>48.888888888888886</v>
      </c>
    </row>
    <row r="91" spans="1:16" x14ac:dyDescent="0.2">
      <c r="B91" s="1">
        <v>0.625</v>
      </c>
      <c r="C91" s="3">
        <v>87</v>
      </c>
      <c r="D91" s="3">
        <v>120</v>
      </c>
      <c r="E91" s="75">
        <v>0.19</v>
      </c>
      <c r="F91" s="66">
        <v>8</v>
      </c>
      <c r="G91" s="66" t="s">
        <v>197</v>
      </c>
      <c r="H91" s="72">
        <v>29.94</v>
      </c>
      <c r="J91" s="45">
        <v>119.78</v>
      </c>
      <c r="K91" s="45">
        <v>117.9</v>
      </c>
      <c r="L91" s="45">
        <v>120.9</v>
      </c>
      <c r="M91" s="45">
        <v>120.2</v>
      </c>
      <c r="N91" s="67">
        <f t="shared" si="34"/>
        <v>119.69500000000001</v>
      </c>
      <c r="O91" s="41">
        <f t="shared" si="32"/>
        <v>30.555555555555554</v>
      </c>
      <c r="P91" s="41">
        <f t="shared" si="33"/>
        <v>48.888888888888886</v>
      </c>
    </row>
    <row r="92" spans="1:16" x14ac:dyDescent="0.2">
      <c r="B92" s="1">
        <v>0.63541666666666596</v>
      </c>
      <c r="C92" s="3">
        <v>86</v>
      </c>
      <c r="D92" s="3">
        <v>119</v>
      </c>
      <c r="E92" s="75">
        <v>0.19</v>
      </c>
      <c r="F92" s="41">
        <v>2</v>
      </c>
      <c r="G92" s="66" t="s">
        <v>130</v>
      </c>
      <c r="H92" s="72">
        <v>29.93</v>
      </c>
      <c r="J92" s="45">
        <v>118.8</v>
      </c>
      <c r="K92" s="45">
        <v>117.3</v>
      </c>
      <c r="L92" s="45">
        <v>120.4</v>
      </c>
      <c r="M92" s="45">
        <v>119.7</v>
      </c>
      <c r="N92" s="67">
        <f t="shared" si="34"/>
        <v>119.05</v>
      </c>
      <c r="O92" s="41">
        <f t="shared" si="32"/>
        <v>30</v>
      </c>
      <c r="P92" s="41">
        <f t="shared" si="33"/>
        <v>48.333333333333329</v>
      </c>
    </row>
    <row r="93" spans="1:16" x14ac:dyDescent="0.2">
      <c r="B93" s="1">
        <v>0.64236111111111116</v>
      </c>
      <c r="C93" s="3">
        <v>86</v>
      </c>
      <c r="D93" s="3">
        <v>119</v>
      </c>
      <c r="E93" s="75">
        <v>0.2</v>
      </c>
      <c r="F93" s="41">
        <v>10</v>
      </c>
      <c r="G93" s="66" t="s">
        <v>208</v>
      </c>
      <c r="H93" s="72">
        <v>29.93</v>
      </c>
      <c r="J93" s="45">
        <v>119.1</v>
      </c>
      <c r="K93" s="45">
        <v>117</v>
      </c>
      <c r="L93" s="45">
        <v>120.2</v>
      </c>
      <c r="M93" s="45">
        <v>119.3</v>
      </c>
      <c r="N93" s="67">
        <f t="shared" si="34"/>
        <v>118.9</v>
      </c>
      <c r="O93" s="41">
        <f t="shared" si="32"/>
        <v>30</v>
      </c>
      <c r="P93" s="41">
        <f t="shared" si="33"/>
        <v>48.333333333333329</v>
      </c>
    </row>
    <row r="94" spans="1:16" x14ac:dyDescent="0.2">
      <c r="N94" s="67"/>
      <c r="O94" s="41"/>
      <c r="P94" s="41"/>
    </row>
    <row r="95" spans="1:16" x14ac:dyDescent="0.2">
      <c r="A95" s="21">
        <v>45739</v>
      </c>
      <c r="B95" s="6" t="s">
        <v>2</v>
      </c>
      <c r="C95" s="6" t="s">
        <v>0</v>
      </c>
      <c r="D95" s="87" t="s">
        <v>1</v>
      </c>
      <c r="E95" s="100" t="s">
        <v>156</v>
      </c>
      <c r="F95" s="6" t="s">
        <v>32</v>
      </c>
      <c r="G95" s="6" t="s">
        <v>217</v>
      </c>
      <c r="H95" s="33" t="s">
        <v>157</v>
      </c>
      <c r="I95" s="44"/>
      <c r="J95" s="142" t="s">
        <v>338</v>
      </c>
      <c r="K95" s="142" t="s">
        <v>579</v>
      </c>
      <c r="L95" s="142" t="s">
        <v>353</v>
      </c>
      <c r="M95" s="142" t="s">
        <v>444</v>
      </c>
      <c r="N95" s="33" t="s">
        <v>368</v>
      </c>
      <c r="O95" s="142" t="s">
        <v>561</v>
      </c>
      <c r="P95" s="142" t="s">
        <v>562</v>
      </c>
    </row>
    <row r="96" spans="1:16" x14ac:dyDescent="0.2">
      <c r="B96" s="2">
        <v>0.32291666666666669</v>
      </c>
      <c r="C96" s="3">
        <v>66</v>
      </c>
      <c r="D96" s="3">
        <v>69</v>
      </c>
      <c r="E96" s="75">
        <v>0.49</v>
      </c>
      <c r="F96" s="66">
        <v>0</v>
      </c>
      <c r="G96" s="66" t="s">
        <v>203</v>
      </c>
      <c r="H96" s="97">
        <v>30.03</v>
      </c>
      <c r="J96" s="45">
        <v>69.3</v>
      </c>
      <c r="K96" s="45">
        <v>68</v>
      </c>
      <c r="L96" s="67">
        <v>70</v>
      </c>
      <c r="M96" s="67">
        <v>68.400000000000006</v>
      </c>
      <c r="N96" s="67">
        <f>AVERAGE(J96:M96)</f>
        <v>68.925000000000011</v>
      </c>
      <c r="O96" s="41">
        <f t="shared" si="32"/>
        <v>18.888888888888889</v>
      </c>
      <c r="P96" s="41">
        <f t="shared" si="33"/>
        <v>20.555555555555554</v>
      </c>
    </row>
    <row r="97" spans="1:16" x14ac:dyDescent="0.2">
      <c r="B97" s="2">
        <v>0.33333333333333331</v>
      </c>
      <c r="C97" s="3">
        <v>68</v>
      </c>
      <c r="D97" s="3">
        <v>71</v>
      </c>
      <c r="E97" s="75">
        <v>0.46</v>
      </c>
      <c r="F97" s="66">
        <v>2</v>
      </c>
      <c r="G97" s="66" t="s">
        <v>71</v>
      </c>
      <c r="H97" s="97">
        <v>30.05</v>
      </c>
      <c r="J97" s="45">
        <v>71.2</v>
      </c>
      <c r="K97" s="45">
        <v>70</v>
      </c>
      <c r="L97" s="67">
        <v>72</v>
      </c>
      <c r="M97" s="67">
        <v>70.2</v>
      </c>
      <c r="N97" s="67">
        <f>AVERAGE(J97:M97)</f>
        <v>70.849999999999994</v>
      </c>
      <c r="O97" s="41">
        <f t="shared" si="32"/>
        <v>20</v>
      </c>
      <c r="P97" s="41">
        <f t="shared" si="33"/>
        <v>21.666666666666668</v>
      </c>
    </row>
    <row r="98" spans="1:16" x14ac:dyDescent="0.2">
      <c r="B98" s="2">
        <v>0.34375</v>
      </c>
      <c r="C98" s="3">
        <v>70</v>
      </c>
      <c r="D98" s="3">
        <v>73</v>
      </c>
      <c r="E98" s="75">
        <v>0.45</v>
      </c>
      <c r="F98" s="66">
        <v>3</v>
      </c>
      <c r="G98" s="66" t="s">
        <v>202</v>
      </c>
      <c r="H98" s="97">
        <v>30.05</v>
      </c>
      <c r="I98" s="66"/>
      <c r="J98" s="45">
        <v>73</v>
      </c>
      <c r="K98" s="45">
        <v>71.8</v>
      </c>
      <c r="L98" s="67">
        <v>73.8</v>
      </c>
      <c r="M98" s="67">
        <v>71.599999999999994</v>
      </c>
      <c r="N98" s="67">
        <f>AVERAGE(J98:M98)</f>
        <v>72.550000000000011</v>
      </c>
      <c r="O98" s="41">
        <f t="shared" si="32"/>
        <v>21.111111111111111</v>
      </c>
      <c r="P98" s="41">
        <f t="shared" si="33"/>
        <v>22.777777777777779</v>
      </c>
    </row>
    <row r="99" spans="1:16" x14ac:dyDescent="0.2">
      <c r="B99" s="2">
        <v>0.35208333333333336</v>
      </c>
      <c r="C99" s="3">
        <v>71</v>
      </c>
      <c r="D99" s="3">
        <v>74</v>
      </c>
      <c r="E99" s="75">
        <v>0.44</v>
      </c>
      <c r="F99" s="66">
        <v>3</v>
      </c>
      <c r="G99" s="66" t="s">
        <v>71</v>
      </c>
      <c r="H99" s="97">
        <v>30.05</v>
      </c>
      <c r="I99" s="66"/>
      <c r="J99" s="45">
        <v>74.7</v>
      </c>
      <c r="K99" s="45">
        <v>73.599999999999994</v>
      </c>
      <c r="L99" s="67">
        <v>75.599999999999994</v>
      </c>
      <c r="M99" s="67">
        <v>73.400000000000006</v>
      </c>
      <c r="N99" s="67">
        <f>AVERAGE(J99:M99)</f>
        <v>74.325000000000003</v>
      </c>
      <c r="O99" s="41">
        <f t="shared" si="32"/>
        <v>21.666666666666668</v>
      </c>
      <c r="P99" s="41">
        <f t="shared" si="33"/>
        <v>23.333333333333332</v>
      </c>
    </row>
    <row r="100" spans="1:16" x14ac:dyDescent="0.2">
      <c r="B100" s="1">
        <v>0.48958333333333298</v>
      </c>
      <c r="C100" s="3">
        <v>88</v>
      </c>
      <c r="D100" s="3">
        <v>112</v>
      </c>
      <c r="E100" s="75">
        <v>0.23</v>
      </c>
      <c r="F100" s="66">
        <v>3</v>
      </c>
      <c r="G100" s="66" t="s">
        <v>143</v>
      </c>
      <c r="H100" s="97">
        <v>30.07</v>
      </c>
      <c r="J100" s="45">
        <v>114.1</v>
      </c>
      <c r="K100" s="45">
        <v>110.3</v>
      </c>
      <c r="L100" s="67">
        <v>112.5</v>
      </c>
      <c r="M100" s="67">
        <v>111.7</v>
      </c>
      <c r="N100" s="67">
        <f t="shared" ref="N100:N105" si="35">AVERAGE(J100:M100)</f>
        <v>112.14999999999999</v>
      </c>
      <c r="O100" s="41">
        <f t="shared" si="32"/>
        <v>31.111111111111111</v>
      </c>
      <c r="P100" s="41">
        <f t="shared" si="33"/>
        <v>44.444444444444443</v>
      </c>
    </row>
    <row r="101" spans="1:16" x14ac:dyDescent="0.2">
      <c r="B101" s="1">
        <v>0.5</v>
      </c>
      <c r="C101" s="3">
        <v>89</v>
      </c>
      <c r="D101" s="3">
        <v>115</v>
      </c>
      <c r="E101" s="75">
        <v>0.23</v>
      </c>
      <c r="F101" s="66">
        <v>3</v>
      </c>
      <c r="G101" s="66" t="s">
        <v>201</v>
      </c>
      <c r="H101" s="97">
        <v>30.07</v>
      </c>
      <c r="J101" s="67">
        <v>116.6</v>
      </c>
      <c r="K101" s="45">
        <v>112.8</v>
      </c>
      <c r="L101" s="45">
        <v>114.8</v>
      </c>
      <c r="M101" s="45">
        <v>114.6</v>
      </c>
      <c r="N101" s="67">
        <f t="shared" si="35"/>
        <v>114.69999999999999</v>
      </c>
      <c r="O101" s="41">
        <f t="shared" ref="O101:O110" si="36">CONVERT(C101,"F","C")</f>
        <v>31.666666666666664</v>
      </c>
      <c r="P101" s="41">
        <f t="shared" ref="P101:P110" si="37">CONVERT(D101,"F","C")</f>
        <v>46.111111111111107</v>
      </c>
    </row>
    <row r="102" spans="1:16" x14ac:dyDescent="0.2">
      <c r="B102" s="1">
        <v>0.51041666666666663</v>
      </c>
      <c r="C102" s="3">
        <v>88</v>
      </c>
      <c r="D102" s="3">
        <v>116</v>
      </c>
      <c r="E102" s="75">
        <v>0.21</v>
      </c>
      <c r="F102" s="66">
        <v>2</v>
      </c>
      <c r="G102" s="66" t="s">
        <v>202</v>
      </c>
      <c r="H102" s="97">
        <v>30.06</v>
      </c>
      <c r="J102" s="67">
        <v>118</v>
      </c>
      <c r="K102" s="45">
        <v>114.3</v>
      </c>
      <c r="L102" s="45">
        <v>116.2</v>
      </c>
      <c r="M102" s="45">
        <v>116.4</v>
      </c>
      <c r="N102" s="67">
        <f t="shared" si="35"/>
        <v>116.22499999999999</v>
      </c>
      <c r="O102" s="41">
        <f t="shared" si="36"/>
        <v>31.111111111111111</v>
      </c>
      <c r="P102" s="41">
        <f t="shared" si="37"/>
        <v>46.666666666666664</v>
      </c>
    </row>
    <row r="103" spans="1:16" x14ac:dyDescent="0.2">
      <c r="B103" s="1">
        <v>0.52083333333333337</v>
      </c>
      <c r="C103" s="66">
        <v>90</v>
      </c>
      <c r="D103" s="3">
        <v>118</v>
      </c>
      <c r="E103" s="75">
        <v>0.2</v>
      </c>
      <c r="F103" s="41">
        <v>0</v>
      </c>
      <c r="G103" s="66" t="s">
        <v>203</v>
      </c>
      <c r="H103" s="72">
        <v>30.06</v>
      </c>
      <c r="I103" s="19"/>
      <c r="J103" s="45">
        <v>119.5</v>
      </c>
      <c r="K103" s="45">
        <v>115.7</v>
      </c>
      <c r="L103" s="45">
        <v>118.6</v>
      </c>
      <c r="M103" s="45">
        <v>117.3</v>
      </c>
      <c r="N103" s="67">
        <f t="shared" si="35"/>
        <v>117.77499999999999</v>
      </c>
      <c r="O103" s="41">
        <f t="shared" si="36"/>
        <v>32.222222222222221</v>
      </c>
      <c r="P103" s="41">
        <f t="shared" si="37"/>
        <v>47.777777777777779</v>
      </c>
    </row>
    <row r="104" spans="1:16" x14ac:dyDescent="0.2">
      <c r="B104" s="1">
        <v>0.53125</v>
      </c>
      <c r="C104" s="66">
        <v>91</v>
      </c>
      <c r="D104" s="3">
        <v>119</v>
      </c>
      <c r="E104" s="75">
        <v>0.19</v>
      </c>
      <c r="F104" s="41">
        <v>4</v>
      </c>
      <c r="G104" s="66" t="s">
        <v>129</v>
      </c>
      <c r="H104" s="72">
        <v>30.05</v>
      </c>
      <c r="I104" s="19"/>
      <c r="J104" s="45">
        <v>121.1</v>
      </c>
      <c r="K104" s="45">
        <v>117.3</v>
      </c>
      <c r="L104" s="45">
        <v>120</v>
      </c>
      <c r="M104" s="45">
        <v>117.5</v>
      </c>
      <c r="N104" s="67">
        <f t="shared" si="35"/>
        <v>118.97499999999999</v>
      </c>
      <c r="O104" s="41">
        <f t="shared" si="36"/>
        <v>32.777777777777779</v>
      </c>
      <c r="P104" s="41">
        <f t="shared" si="37"/>
        <v>48.333333333333329</v>
      </c>
    </row>
    <row r="105" spans="1:16" x14ac:dyDescent="0.2">
      <c r="B105" s="1">
        <v>0.54166666666666663</v>
      </c>
      <c r="C105" s="66">
        <v>92</v>
      </c>
      <c r="D105" s="3">
        <v>120</v>
      </c>
      <c r="E105" s="75">
        <v>0.19</v>
      </c>
      <c r="F105" s="41">
        <v>0</v>
      </c>
      <c r="G105" s="66" t="s">
        <v>203</v>
      </c>
      <c r="H105" s="72">
        <v>30.05</v>
      </c>
      <c r="I105" s="19"/>
      <c r="J105" s="45">
        <v>122.5</v>
      </c>
      <c r="K105" s="45">
        <v>118.2</v>
      </c>
      <c r="L105" s="45">
        <v>120.9</v>
      </c>
      <c r="M105" s="45">
        <v>118.9</v>
      </c>
      <c r="N105" s="67">
        <f t="shared" si="35"/>
        <v>120.125</v>
      </c>
      <c r="O105" s="41">
        <f t="shared" si="36"/>
        <v>33.333333333333336</v>
      </c>
      <c r="P105" s="41">
        <f t="shared" si="37"/>
        <v>48.888888888888886</v>
      </c>
    </row>
    <row r="106" spans="1:16" x14ac:dyDescent="0.2">
      <c r="B106" s="1">
        <v>0.55208333333333304</v>
      </c>
      <c r="C106" s="66">
        <v>91</v>
      </c>
      <c r="D106" s="3">
        <v>121</v>
      </c>
      <c r="E106" s="75">
        <v>0.19</v>
      </c>
      <c r="F106" s="41">
        <v>4</v>
      </c>
      <c r="G106" s="66" t="s">
        <v>202</v>
      </c>
      <c r="H106" s="72">
        <v>30.04</v>
      </c>
      <c r="J106" s="45">
        <v>123.6</v>
      </c>
      <c r="K106" s="45">
        <v>119.8</v>
      </c>
      <c r="L106" s="45">
        <v>122.5</v>
      </c>
      <c r="M106" s="45">
        <v>119.3</v>
      </c>
      <c r="N106" s="67">
        <f t="shared" ref="N106:N110" si="38">AVERAGE(J106:M106)</f>
        <v>121.3</v>
      </c>
      <c r="O106" s="41">
        <f t="shared" si="36"/>
        <v>32.777777777777779</v>
      </c>
      <c r="P106" s="41">
        <f t="shared" si="37"/>
        <v>49.444444444444443</v>
      </c>
    </row>
    <row r="107" spans="1:16" x14ac:dyDescent="0.2">
      <c r="B107" s="1">
        <v>0.5625</v>
      </c>
      <c r="C107" s="3">
        <v>92</v>
      </c>
      <c r="D107" s="3">
        <v>122</v>
      </c>
      <c r="E107" s="75">
        <v>0.18</v>
      </c>
      <c r="F107" s="66">
        <v>9</v>
      </c>
      <c r="G107" s="66" t="s">
        <v>130</v>
      </c>
      <c r="H107" s="72">
        <v>30.04</v>
      </c>
      <c r="J107" s="45">
        <v>125.1</v>
      </c>
      <c r="K107" s="45">
        <v>120.6</v>
      </c>
      <c r="L107" s="45">
        <v>122.9</v>
      </c>
      <c r="M107" s="45">
        <v>120.4</v>
      </c>
      <c r="N107" s="67">
        <f t="shared" si="38"/>
        <v>122.25</v>
      </c>
      <c r="O107" s="41">
        <f t="shared" si="36"/>
        <v>33.333333333333336</v>
      </c>
      <c r="P107" s="41">
        <f t="shared" si="37"/>
        <v>50</v>
      </c>
    </row>
    <row r="108" spans="1:16" x14ac:dyDescent="0.2">
      <c r="B108" s="1">
        <v>0.57291666666666696</v>
      </c>
      <c r="C108" s="3">
        <v>92</v>
      </c>
      <c r="D108" s="3">
        <v>123</v>
      </c>
      <c r="E108" s="75">
        <v>0.18</v>
      </c>
      <c r="F108" s="41">
        <v>7</v>
      </c>
      <c r="G108" s="66" t="s">
        <v>197</v>
      </c>
      <c r="H108" s="72">
        <v>30.03</v>
      </c>
      <c r="J108" s="45">
        <v>126</v>
      </c>
      <c r="K108" s="45">
        <v>121.6</v>
      </c>
      <c r="L108" s="45">
        <v>123.4</v>
      </c>
      <c r="M108" s="45">
        <v>120.6</v>
      </c>
      <c r="N108" s="67">
        <f t="shared" si="38"/>
        <v>122.9</v>
      </c>
      <c r="O108" s="41">
        <f t="shared" si="36"/>
        <v>33.333333333333336</v>
      </c>
      <c r="P108" s="41">
        <f t="shared" si="37"/>
        <v>50.555555555555557</v>
      </c>
    </row>
    <row r="109" spans="1:16" x14ac:dyDescent="0.2">
      <c r="B109" s="1">
        <v>0.58333333333333304</v>
      </c>
      <c r="C109" s="3">
        <v>92</v>
      </c>
      <c r="D109" s="3">
        <v>123</v>
      </c>
      <c r="E109" s="75">
        <v>0.18</v>
      </c>
      <c r="F109" s="41">
        <v>5</v>
      </c>
      <c r="G109" s="66" t="s">
        <v>208</v>
      </c>
      <c r="H109" s="72">
        <v>30.03</v>
      </c>
      <c r="J109" s="45">
        <v>126.3</v>
      </c>
      <c r="K109" s="45">
        <v>122.4</v>
      </c>
      <c r="L109" s="45">
        <v>124.2</v>
      </c>
      <c r="M109" s="45">
        <v>121.3</v>
      </c>
      <c r="N109" s="67">
        <f t="shared" si="38"/>
        <v>123.55</v>
      </c>
      <c r="O109" s="41">
        <f t="shared" si="36"/>
        <v>33.333333333333336</v>
      </c>
      <c r="P109" s="41">
        <f t="shared" si="37"/>
        <v>50.555555555555557</v>
      </c>
    </row>
    <row r="110" spans="1:16" x14ac:dyDescent="0.2">
      <c r="B110" s="1">
        <v>0.59652777777777777</v>
      </c>
      <c r="C110" s="3">
        <v>93</v>
      </c>
      <c r="D110" s="3">
        <v>124</v>
      </c>
      <c r="E110" s="75">
        <v>0.18</v>
      </c>
      <c r="F110" s="41">
        <v>7</v>
      </c>
      <c r="G110" s="66" t="s">
        <v>130</v>
      </c>
      <c r="H110" s="72">
        <v>30.02</v>
      </c>
      <c r="J110" s="45">
        <v>126.9</v>
      </c>
      <c r="K110" s="45">
        <v>122.9</v>
      </c>
      <c r="L110" s="45">
        <v>125.2</v>
      </c>
      <c r="M110" s="45">
        <v>120.9</v>
      </c>
      <c r="N110" s="67">
        <f t="shared" si="38"/>
        <v>123.97499999999999</v>
      </c>
      <c r="O110" s="41">
        <f t="shared" si="36"/>
        <v>33.888888888888886</v>
      </c>
      <c r="P110" s="41">
        <f t="shared" si="37"/>
        <v>51.111111111111107</v>
      </c>
    </row>
    <row r="111" spans="1:16" x14ac:dyDescent="0.2">
      <c r="N111" s="67"/>
      <c r="O111" s="41"/>
      <c r="P111" s="41"/>
    </row>
    <row r="112" spans="1:16" x14ac:dyDescent="0.2">
      <c r="A112" s="113" t="s">
        <v>269</v>
      </c>
      <c r="B112" s="1"/>
      <c r="N112" s="67"/>
      <c r="O112" s="41"/>
      <c r="P112" s="41"/>
    </row>
    <row r="113" spans="1:16" x14ac:dyDescent="0.2">
      <c r="A113" s="21">
        <v>45758</v>
      </c>
      <c r="B113" s="6" t="s">
        <v>2</v>
      </c>
      <c r="C113" s="6" t="s">
        <v>0</v>
      </c>
      <c r="D113" s="87" t="s">
        <v>1</v>
      </c>
      <c r="E113" s="100" t="s">
        <v>156</v>
      </c>
      <c r="F113" s="6" t="s">
        <v>32</v>
      </c>
      <c r="G113" s="6" t="s">
        <v>217</v>
      </c>
      <c r="H113" s="33" t="s">
        <v>157</v>
      </c>
      <c r="I113" s="44"/>
      <c r="J113" s="142" t="s">
        <v>586</v>
      </c>
      <c r="K113" s="142" t="s">
        <v>358</v>
      </c>
      <c r="L113" s="142" t="s">
        <v>443</v>
      </c>
      <c r="M113" s="142" t="s">
        <v>445</v>
      </c>
      <c r="N113" s="33" t="s">
        <v>368</v>
      </c>
      <c r="O113" s="142" t="s">
        <v>561</v>
      </c>
      <c r="P113" s="142" t="s">
        <v>562</v>
      </c>
    </row>
    <row r="114" spans="1:16" x14ac:dyDescent="0.2">
      <c r="A114" s="21"/>
      <c r="B114" s="1">
        <v>0.61458333333333304</v>
      </c>
      <c r="C114" s="3">
        <v>65</v>
      </c>
      <c r="D114" s="3">
        <v>117</v>
      </c>
      <c r="E114" s="75">
        <v>0.78</v>
      </c>
      <c r="F114" s="66">
        <v>2</v>
      </c>
      <c r="G114" s="66" t="s">
        <v>197</v>
      </c>
      <c r="H114" s="97">
        <v>30.01</v>
      </c>
      <c r="J114" s="45"/>
      <c r="K114" s="45"/>
      <c r="L114" s="67">
        <v>120.7</v>
      </c>
      <c r="M114" s="67">
        <v>112.8</v>
      </c>
      <c r="N114" s="67">
        <f>AVERAGE(J114:M114)</f>
        <v>116.75</v>
      </c>
      <c r="O114" s="41">
        <f t="shared" ref="O114" si="39">CONVERT(C114,"F","C")</f>
        <v>18.333333333333332</v>
      </c>
      <c r="P114" s="41">
        <f t="shared" ref="P114" si="40">CONVERT(D114,"F","C")</f>
        <v>47.222222222222221</v>
      </c>
    </row>
    <row r="115" spans="1:16" x14ac:dyDescent="0.2">
      <c r="B115" s="1">
        <v>0.625</v>
      </c>
      <c r="C115" s="3">
        <v>65</v>
      </c>
      <c r="D115" s="3">
        <v>116</v>
      </c>
      <c r="E115" s="75">
        <v>0.78</v>
      </c>
      <c r="F115" s="66">
        <v>2</v>
      </c>
      <c r="G115" s="66" t="s">
        <v>197</v>
      </c>
      <c r="H115" s="97">
        <v>30.01</v>
      </c>
      <c r="J115" s="45"/>
      <c r="K115" s="45"/>
      <c r="L115" s="67">
        <v>120.2</v>
      </c>
      <c r="M115" s="67">
        <v>112.1</v>
      </c>
      <c r="N115" s="67">
        <f>AVERAGE(J115:M115)</f>
        <v>116.15</v>
      </c>
      <c r="O115" s="41">
        <f t="shared" ref="O115:O122" si="41">CONVERT(C115,"F","C")</f>
        <v>18.333333333333332</v>
      </c>
      <c r="P115" s="41">
        <f t="shared" ref="P115:P122" si="42">CONVERT(D115,"F","C")</f>
        <v>46.666666666666664</v>
      </c>
    </row>
    <row r="116" spans="1:16" x14ac:dyDescent="0.2">
      <c r="B116" s="1">
        <v>0.62847222222222221</v>
      </c>
      <c r="C116" s="3">
        <v>65</v>
      </c>
      <c r="D116" s="3">
        <v>116</v>
      </c>
      <c r="E116" s="75">
        <v>0.78</v>
      </c>
      <c r="F116" s="66">
        <v>4</v>
      </c>
      <c r="G116" s="66" t="s">
        <v>43</v>
      </c>
      <c r="H116" s="97">
        <v>29.95</v>
      </c>
      <c r="I116" s="66"/>
      <c r="J116" s="45"/>
      <c r="K116" s="45"/>
      <c r="L116" s="67">
        <v>120.2</v>
      </c>
      <c r="M116" s="67">
        <v>111.9</v>
      </c>
      <c r="N116" s="67">
        <f>AVERAGE(J116:M116)</f>
        <v>116.05000000000001</v>
      </c>
      <c r="O116" s="41">
        <f t="shared" si="41"/>
        <v>18.333333333333332</v>
      </c>
      <c r="P116" s="41">
        <f t="shared" si="42"/>
        <v>46.666666666666664</v>
      </c>
    </row>
    <row r="117" spans="1:16" x14ac:dyDescent="0.2">
      <c r="B117" s="1">
        <v>0.63541666666666596</v>
      </c>
      <c r="C117" s="3">
        <v>66</v>
      </c>
      <c r="D117" s="3">
        <v>116</v>
      </c>
      <c r="E117" s="75">
        <v>0.77</v>
      </c>
      <c r="F117" s="66">
        <v>0</v>
      </c>
      <c r="G117" s="66" t="s">
        <v>197</v>
      </c>
      <c r="H117" s="97">
        <v>29.94</v>
      </c>
      <c r="I117" s="66"/>
      <c r="J117" s="45"/>
      <c r="K117" s="45"/>
      <c r="L117" s="67">
        <v>120.4</v>
      </c>
      <c r="M117" s="67">
        <v>111.9</v>
      </c>
      <c r="N117" s="67">
        <f>AVERAGE(J117:M117)</f>
        <v>116.15</v>
      </c>
      <c r="O117" s="41">
        <f t="shared" si="41"/>
        <v>18.888888888888889</v>
      </c>
      <c r="P117" s="41">
        <f t="shared" si="42"/>
        <v>46.666666666666664</v>
      </c>
    </row>
    <row r="118" spans="1:16" x14ac:dyDescent="0.2">
      <c r="B118" s="1">
        <v>0.64583333333333304</v>
      </c>
      <c r="C118" s="3">
        <v>66</v>
      </c>
      <c r="D118" s="3">
        <v>115</v>
      </c>
      <c r="E118" s="75">
        <v>0.76</v>
      </c>
      <c r="F118" s="66">
        <v>3</v>
      </c>
      <c r="G118" s="66" t="s">
        <v>197</v>
      </c>
      <c r="H118" s="97">
        <v>29.94</v>
      </c>
      <c r="J118" s="45"/>
      <c r="K118" s="45"/>
      <c r="L118" s="67">
        <v>118.8</v>
      </c>
      <c r="M118" s="67">
        <v>111.4</v>
      </c>
      <c r="N118" s="67">
        <f t="shared" ref="N118:N120" si="43">AVERAGE(J118:M118)</f>
        <v>115.1</v>
      </c>
      <c r="O118" s="41">
        <f t="shared" si="41"/>
        <v>18.888888888888889</v>
      </c>
      <c r="P118" s="41">
        <f t="shared" si="42"/>
        <v>46.111111111111107</v>
      </c>
    </row>
    <row r="119" spans="1:16" x14ac:dyDescent="0.2">
      <c r="B119" s="1">
        <v>0.65625</v>
      </c>
      <c r="C119" s="3">
        <v>65</v>
      </c>
      <c r="D119" s="3">
        <v>112</v>
      </c>
      <c r="E119" s="75">
        <v>0.79</v>
      </c>
      <c r="F119" s="66">
        <v>5</v>
      </c>
      <c r="G119" s="66" t="s">
        <v>143</v>
      </c>
      <c r="H119" s="97">
        <v>29.93</v>
      </c>
      <c r="J119" s="67"/>
      <c r="K119" s="45"/>
      <c r="L119" s="45">
        <v>116.1</v>
      </c>
      <c r="M119" s="45">
        <v>108.9</v>
      </c>
      <c r="N119" s="67">
        <f t="shared" si="43"/>
        <v>112.5</v>
      </c>
      <c r="O119" s="41">
        <f t="shared" si="41"/>
        <v>18.333333333333332</v>
      </c>
      <c r="P119" s="41">
        <f t="shared" si="42"/>
        <v>44.444444444444443</v>
      </c>
    </row>
    <row r="120" spans="1:16" x14ac:dyDescent="0.2">
      <c r="B120" s="1">
        <v>0.66666666666666596</v>
      </c>
      <c r="C120" s="3">
        <v>64</v>
      </c>
      <c r="D120" s="3">
        <v>109</v>
      </c>
      <c r="E120" s="75">
        <v>0.8</v>
      </c>
      <c r="F120" s="66">
        <v>5</v>
      </c>
      <c r="G120" s="66" t="s">
        <v>143</v>
      </c>
      <c r="H120" s="97">
        <v>29.93</v>
      </c>
      <c r="J120" s="67"/>
      <c r="K120" s="45"/>
      <c r="L120" s="45">
        <v>114.4</v>
      </c>
      <c r="M120" s="45">
        <v>104.4</v>
      </c>
      <c r="N120" s="67">
        <f t="shared" si="43"/>
        <v>109.4</v>
      </c>
      <c r="O120" s="41">
        <f t="shared" si="41"/>
        <v>17.777777777777779</v>
      </c>
      <c r="P120" s="41">
        <f t="shared" si="42"/>
        <v>42.777777777777779</v>
      </c>
    </row>
    <row r="121" spans="1:16" x14ac:dyDescent="0.2">
      <c r="B121" s="1">
        <v>0.67708333333333304</v>
      </c>
      <c r="C121" s="3">
        <v>64</v>
      </c>
      <c r="D121" s="3">
        <v>105</v>
      </c>
      <c r="E121" s="75">
        <v>0.8</v>
      </c>
      <c r="F121" s="66">
        <v>2</v>
      </c>
      <c r="G121" s="66" t="s">
        <v>143</v>
      </c>
      <c r="H121" s="97">
        <v>29.93</v>
      </c>
      <c r="L121" s="45">
        <v>104.9</v>
      </c>
      <c r="M121" s="45">
        <v>105.1</v>
      </c>
      <c r="N121" s="67">
        <f t="shared" ref="N121:N122" si="44">AVERAGE(J121:M121)</f>
        <v>105</v>
      </c>
      <c r="O121" s="41">
        <f t="shared" si="41"/>
        <v>17.777777777777779</v>
      </c>
      <c r="P121" s="41">
        <f t="shared" si="42"/>
        <v>40.555555555555557</v>
      </c>
    </row>
    <row r="122" spans="1:16" x14ac:dyDescent="0.2">
      <c r="B122" s="1">
        <v>0.68472222222222223</v>
      </c>
      <c r="C122" s="66">
        <v>65</v>
      </c>
      <c r="D122" s="3">
        <v>104</v>
      </c>
      <c r="E122" s="75">
        <v>0.79</v>
      </c>
      <c r="F122" s="41">
        <v>3</v>
      </c>
      <c r="G122" s="66" t="s">
        <v>197</v>
      </c>
      <c r="H122" s="72">
        <v>29.92</v>
      </c>
      <c r="I122" s="19"/>
      <c r="J122" s="45"/>
      <c r="K122" s="45"/>
      <c r="L122" s="45">
        <v>103.5</v>
      </c>
      <c r="M122" s="45">
        <v>105.1</v>
      </c>
      <c r="N122" s="67">
        <f t="shared" si="44"/>
        <v>104.3</v>
      </c>
      <c r="O122" s="41">
        <f t="shared" si="41"/>
        <v>18.333333333333332</v>
      </c>
      <c r="P122" s="41">
        <f t="shared" si="42"/>
        <v>40</v>
      </c>
    </row>
    <row r="123" spans="1:16" x14ac:dyDescent="0.2">
      <c r="N123" s="67"/>
      <c r="O123" s="41"/>
      <c r="P123" s="41"/>
    </row>
    <row r="124" spans="1:16" x14ac:dyDescent="0.2">
      <c r="A124" s="21">
        <v>45759</v>
      </c>
      <c r="B124" s="6" t="s">
        <v>2</v>
      </c>
      <c r="C124" s="6" t="s">
        <v>0</v>
      </c>
      <c r="D124" s="87" t="s">
        <v>1</v>
      </c>
      <c r="E124" s="100" t="s">
        <v>156</v>
      </c>
      <c r="F124" s="6" t="s">
        <v>32</v>
      </c>
      <c r="G124" s="6" t="s">
        <v>217</v>
      </c>
      <c r="H124" s="33" t="s">
        <v>157</v>
      </c>
      <c r="I124" s="44"/>
      <c r="J124" s="142" t="s">
        <v>586</v>
      </c>
      <c r="K124" s="142" t="s">
        <v>358</v>
      </c>
      <c r="L124" s="142" t="s">
        <v>443</v>
      </c>
      <c r="M124" s="142" t="s">
        <v>445</v>
      </c>
      <c r="N124" s="33" t="s">
        <v>368</v>
      </c>
      <c r="O124" s="142" t="s">
        <v>561</v>
      </c>
      <c r="P124" s="142" t="s">
        <v>562</v>
      </c>
    </row>
    <row r="125" spans="1:16" x14ac:dyDescent="0.2">
      <c r="B125" s="2">
        <v>0.34375</v>
      </c>
      <c r="C125" s="3">
        <v>58</v>
      </c>
      <c r="D125" s="3">
        <v>70</v>
      </c>
      <c r="E125" s="75">
        <v>0.88</v>
      </c>
      <c r="F125" s="66">
        <v>2</v>
      </c>
      <c r="G125" s="66" t="s">
        <v>43</v>
      </c>
      <c r="H125" s="97">
        <v>29.95</v>
      </c>
      <c r="J125" s="45">
        <v>70.7</v>
      </c>
      <c r="K125" s="45">
        <v>71.2</v>
      </c>
      <c r="L125" s="67">
        <v>68.2</v>
      </c>
      <c r="M125" s="67">
        <v>69.8</v>
      </c>
      <c r="N125" s="67">
        <f t="shared" ref="N125" si="45">AVERAGE(J125:M125)</f>
        <v>69.975000000000009</v>
      </c>
      <c r="O125" s="41">
        <f t="shared" ref="O125:O128" si="46">CONVERT(C125,"F","C")</f>
        <v>14.444444444444445</v>
      </c>
      <c r="P125" s="41">
        <f t="shared" ref="P125:P128" si="47">CONVERT(D125,"F","C")</f>
        <v>21.111111111111111</v>
      </c>
    </row>
    <row r="126" spans="1:16" x14ac:dyDescent="0.2">
      <c r="B126" s="2">
        <v>0.35416666666666669</v>
      </c>
      <c r="C126" s="3">
        <v>58</v>
      </c>
      <c r="D126" s="3">
        <v>70</v>
      </c>
      <c r="E126" s="75">
        <v>0.88</v>
      </c>
      <c r="F126" s="66">
        <v>4</v>
      </c>
      <c r="G126" s="66" t="s">
        <v>208</v>
      </c>
      <c r="H126" s="97">
        <v>29.95</v>
      </c>
      <c r="J126" s="45">
        <v>71</v>
      </c>
      <c r="K126" s="45">
        <v>71.400000000000006</v>
      </c>
      <c r="L126" s="67">
        <v>68.5</v>
      </c>
      <c r="M126" s="67">
        <v>70</v>
      </c>
      <c r="N126" s="67">
        <f>AVERAGE(J126:M126)</f>
        <v>70.224999999999994</v>
      </c>
      <c r="O126" s="41">
        <f t="shared" si="46"/>
        <v>14.444444444444445</v>
      </c>
      <c r="P126" s="41">
        <f t="shared" si="47"/>
        <v>21.111111111111111</v>
      </c>
    </row>
    <row r="127" spans="1:16" x14ac:dyDescent="0.2">
      <c r="B127" s="2">
        <v>0.36458333333333331</v>
      </c>
      <c r="C127" s="3">
        <v>59</v>
      </c>
      <c r="D127" s="3">
        <v>71</v>
      </c>
      <c r="E127" s="75">
        <v>0.85</v>
      </c>
      <c r="F127" s="66">
        <v>3</v>
      </c>
      <c r="G127" s="66" t="s">
        <v>197</v>
      </c>
      <c r="H127" s="97">
        <v>29.95</v>
      </c>
      <c r="I127" s="66"/>
      <c r="J127" s="45">
        <v>71.099999999999994</v>
      </c>
      <c r="K127" s="45">
        <v>72</v>
      </c>
      <c r="L127" s="67">
        <v>68.900000000000006</v>
      </c>
      <c r="M127" s="67">
        <v>70.5</v>
      </c>
      <c r="N127" s="67">
        <f>AVERAGE(J127:M127)</f>
        <v>70.625</v>
      </c>
      <c r="O127" s="41">
        <f t="shared" si="46"/>
        <v>15</v>
      </c>
      <c r="P127" s="41">
        <f t="shared" si="47"/>
        <v>21.666666666666668</v>
      </c>
    </row>
    <row r="128" spans="1:16" x14ac:dyDescent="0.2">
      <c r="B128" s="2">
        <v>0.375</v>
      </c>
      <c r="C128" s="3">
        <v>60</v>
      </c>
      <c r="D128" s="3">
        <v>71</v>
      </c>
      <c r="E128" s="75">
        <v>0.86</v>
      </c>
      <c r="F128" s="66">
        <v>2</v>
      </c>
      <c r="G128" s="66" t="s">
        <v>197</v>
      </c>
      <c r="H128" s="97">
        <v>29.95</v>
      </c>
      <c r="I128" s="66"/>
      <c r="J128" s="45">
        <v>71.8</v>
      </c>
      <c r="K128" s="45">
        <v>72.7</v>
      </c>
      <c r="L128" s="67">
        <v>69.8</v>
      </c>
      <c r="M128" s="67">
        <v>71.400000000000006</v>
      </c>
      <c r="N128" s="67">
        <f>AVERAGE(J128:M128)</f>
        <v>71.425000000000011</v>
      </c>
      <c r="O128" s="41">
        <f t="shared" si="46"/>
        <v>15.555555555555555</v>
      </c>
      <c r="P128" s="41">
        <f t="shared" si="47"/>
        <v>21.666666666666668</v>
      </c>
    </row>
    <row r="129" spans="1:16" x14ac:dyDescent="0.2">
      <c r="B129" s="2">
        <v>0.38541666666666674</v>
      </c>
      <c r="C129" s="3">
        <v>60</v>
      </c>
      <c r="D129" s="3">
        <v>72</v>
      </c>
      <c r="E129" s="75">
        <v>0.85</v>
      </c>
      <c r="F129" s="66">
        <v>2</v>
      </c>
      <c r="G129" s="66" t="s">
        <v>43</v>
      </c>
      <c r="H129" s="97">
        <v>29.95</v>
      </c>
      <c r="J129" s="45">
        <v>72.7</v>
      </c>
      <c r="K129" s="45">
        <v>73.8</v>
      </c>
      <c r="L129" s="67">
        <v>70.900000000000006</v>
      </c>
      <c r="M129" s="67">
        <v>72.3</v>
      </c>
      <c r="N129" s="67">
        <f t="shared" ref="N129" si="48">AVERAGE(J129:M129)</f>
        <v>72.424999999999997</v>
      </c>
      <c r="O129" s="41">
        <f t="shared" ref="O129:O143" si="49">CONVERT(C129,"F","C")</f>
        <v>15.555555555555555</v>
      </c>
      <c r="P129" s="41">
        <f t="shared" ref="P129:P143" si="50">CONVERT(D129,"F","C")</f>
        <v>22.222222222222221</v>
      </c>
    </row>
    <row r="130" spans="1:16" x14ac:dyDescent="0.2">
      <c r="B130" s="2">
        <v>0.46875</v>
      </c>
      <c r="C130" s="3">
        <v>61</v>
      </c>
      <c r="D130" s="3">
        <v>81</v>
      </c>
      <c r="E130" s="75">
        <v>0.82</v>
      </c>
      <c r="F130" s="66">
        <v>4</v>
      </c>
      <c r="G130" s="66" t="s">
        <v>43</v>
      </c>
      <c r="H130" s="97">
        <v>29.97</v>
      </c>
      <c r="J130" s="67">
        <v>81.900000000000006</v>
      </c>
      <c r="K130" s="45">
        <v>82.8</v>
      </c>
      <c r="L130" s="45">
        <v>80.8</v>
      </c>
      <c r="M130" s="45">
        <v>80.099999999999994</v>
      </c>
      <c r="N130" s="67">
        <f t="shared" ref="N130:N140" si="51">AVERAGE(J130:M130)</f>
        <v>81.400000000000006</v>
      </c>
      <c r="O130" s="41">
        <f t="shared" si="49"/>
        <v>16.111111111111111</v>
      </c>
      <c r="P130" s="41">
        <f t="shared" si="50"/>
        <v>27.222222222222221</v>
      </c>
    </row>
    <row r="131" spans="1:16" x14ac:dyDescent="0.2">
      <c r="B131" s="1">
        <v>0.47916666666666669</v>
      </c>
      <c r="C131" s="3">
        <v>60</v>
      </c>
      <c r="D131" s="3">
        <v>82</v>
      </c>
      <c r="E131" s="75">
        <v>0.83</v>
      </c>
      <c r="F131" s="66">
        <v>2</v>
      </c>
      <c r="G131" s="66" t="s">
        <v>43</v>
      </c>
      <c r="H131" s="97">
        <v>29.97</v>
      </c>
      <c r="J131" s="67">
        <v>82.2</v>
      </c>
      <c r="K131" s="45">
        <v>83.8</v>
      </c>
      <c r="L131" s="45">
        <v>81.7</v>
      </c>
      <c r="M131" s="45">
        <v>79.900000000000006</v>
      </c>
      <c r="N131" s="67">
        <f t="shared" si="51"/>
        <v>81.900000000000006</v>
      </c>
      <c r="O131" s="41">
        <f t="shared" si="49"/>
        <v>15.555555555555555</v>
      </c>
      <c r="P131" s="41">
        <f t="shared" si="50"/>
        <v>27.777777777777779</v>
      </c>
    </row>
    <row r="132" spans="1:16" x14ac:dyDescent="0.2">
      <c r="B132" s="1">
        <v>0.4826388888888889</v>
      </c>
      <c r="C132" s="3">
        <v>60</v>
      </c>
      <c r="D132" s="3">
        <v>82</v>
      </c>
      <c r="E132" s="75">
        <v>0.83</v>
      </c>
      <c r="F132" s="66">
        <v>2</v>
      </c>
      <c r="G132" s="66" t="s">
        <v>197</v>
      </c>
      <c r="H132" s="97">
        <v>29.97</v>
      </c>
      <c r="I132" s="19"/>
      <c r="J132" s="45">
        <v>82.4</v>
      </c>
      <c r="K132" s="45">
        <v>84.2</v>
      </c>
      <c r="L132" s="45">
        <v>81.900000000000006</v>
      </c>
      <c r="M132" s="45">
        <v>79.900000000000006</v>
      </c>
      <c r="N132" s="67">
        <f t="shared" si="51"/>
        <v>82.100000000000009</v>
      </c>
      <c r="O132" s="41">
        <f t="shared" si="49"/>
        <v>15.555555555555555</v>
      </c>
      <c r="P132" s="41">
        <f t="shared" si="50"/>
        <v>27.777777777777779</v>
      </c>
    </row>
    <row r="133" spans="1:16" x14ac:dyDescent="0.2">
      <c r="B133" s="1">
        <v>0.48958333333333331</v>
      </c>
      <c r="C133" s="66">
        <v>61</v>
      </c>
      <c r="D133" s="3">
        <v>83</v>
      </c>
      <c r="E133" s="75">
        <v>0.83</v>
      </c>
      <c r="F133" s="41">
        <v>4</v>
      </c>
      <c r="G133" s="66" t="s">
        <v>43</v>
      </c>
      <c r="H133" s="72">
        <v>29.97</v>
      </c>
      <c r="I133" s="19"/>
      <c r="J133" s="45">
        <v>82.6</v>
      </c>
      <c r="K133" s="45">
        <v>84.9</v>
      </c>
      <c r="L133" s="45">
        <v>82</v>
      </c>
      <c r="M133" s="45">
        <v>81.3</v>
      </c>
      <c r="N133" s="67">
        <f t="shared" si="51"/>
        <v>82.7</v>
      </c>
      <c r="O133" s="41">
        <f t="shared" si="49"/>
        <v>16.111111111111111</v>
      </c>
      <c r="P133" s="41">
        <f t="shared" si="50"/>
        <v>28.333333333333332</v>
      </c>
    </row>
    <row r="134" spans="1:16" x14ac:dyDescent="0.2">
      <c r="B134" s="1">
        <v>0.5</v>
      </c>
      <c r="C134" s="66">
        <v>61</v>
      </c>
      <c r="D134" s="3">
        <v>84</v>
      </c>
      <c r="E134" s="75">
        <v>0.82</v>
      </c>
      <c r="F134" s="41">
        <v>1</v>
      </c>
      <c r="G134" s="66" t="s">
        <v>143</v>
      </c>
      <c r="H134" s="72">
        <v>29.96</v>
      </c>
      <c r="J134" s="45">
        <v>84.4</v>
      </c>
      <c r="K134" s="45">
        <v>86</v>
      </c>
      <c r="L134" s="45">
        <v>84</v>
      </c>
      <c r="M134" s="45">
        <v>82</v>
      </c>
      <c r="N134" s="67">
        <f t="shared" si="51"/>
        <v>84.1</v>
      </c>
      <c r="O134" s="41">
        <f t="shared" si="49"/>
        <v>16.111111111111111</v>
      </c>
      <c r="P134" s="41">
        <f t="shared" si="50"/>
        <v>28.888888888888889</v>
      </c>
    </row>
    <row r="135" spans="1:16" x14ac:dyDescent="0.2">
      <c r="B135" s="1">
        <v>0.51041666666666663</v>
      </c>
      <c r="C135" s="3">
        <v>61</v>
      </c>
      <c r="D135" s="3">
        <v>85</v>
      </c>
      <c r="E135" s="75">
        <v>0.83</v>
      </c>
      <c r="F135" s="66">
        <v>2</v>
      </c>
      <c r="G135" s="66" t="s">
        <v>130</v>
      </c>
      <c r="H135" s="72">
        <v>29.96</v>
      </c>
      <c r="J135" s="45">
        <v>85.5</v>
      </c>
      <c r="K135" s="45">
        <v>87.8</v>
      </c>
      <c r="L135" s="45">
        <v>85.3</v>
      </c>
      <c r="M135" s="45">
        <v>82.8</v>
      </c>
      <c r="N135" s="67">
        <f t="shared" si="51"/>
        <v>85.350000000000009</v>
      </c>
      <c r="O135" s="41">
        <f t="shared" si="49"/>
        <v>16.111111111111111</v>
      </c>
      <c r="P135" s="41">
        <f t="shared" si="50"/>
        <v>29.444444444444443</v>
      </c>
    </row>
    <row r="136" spans="1:16" x14ac:dyDescent="0.2">
      <c r="B136" s="1">
        <v>0.52083333333333337</v>
      </c>
      <c r="C136" s="3">
        <v>61</v>
      </c>
      <c r="D136" s="3">
        <v>86</v>
      </c>
      <c r="E136" s="75">
        <v>0.82</v>
      </c>
      <c r="F136" s="41">
        <v>8</v>
      </c>
      <c r="G136" s="66" t="s">
        <v>130</v>
      </c>
      <c r="H136" s="72">
        <v>29.95</v>
      </c>
      <c r="J136" s="45">
        <v>86.5</v>
      </c>
      <c r="K136" s="45">
        <v>89.2</v>
      </c>
      <c r="L136" s="45">
        <v>86.2</v>
      </c>
      <c r="M136" s="45">
        <v>83.3</v>
      </c>
      <c r="N136" s="67">
        <f t="shared" si="51"/>
        <v>86.3</v>
      </c>
      <c r="O136" s="41">
        <f t="shared" si="49"/>
        <v>16.111111111111111</v>
      </c>
      <c r="P136" s="41">
        <f t="shared" si="50"/>
        <v>30</v>
      </c>
    </row>
    <row r="137" spans="1:16" x14ac:dyDescent="0.2">
      <c r="B137" s="1">
        <v>0.52916666666666667</v>
      </c>
      <c r="C137" s="3">
        <v>62</v>
      </c>
      <c r="D137" s="3">
        <v>88</v>
      </c>
      <c r="E137" s="75">
        <v>0.81</v>
      </c>
      <c r="F137" s="41">
        <v>3</v>
      </c>
      <c r="G137" s="66" t="s">
        <v>201</v>
      </c>
      <c r="H137" s="72">
        <v>29.95</v>
      </c>
      <c r="J137" s="45">
        <v>88.5</v>
      </c>
      <c r="K137" s="45">
        <v>90.5</v>
      </c>
      <c r="L137" s="45">
        <v>88.2</v>
      </c>
      <c r="M137" s="45">
        <v>84.6</v>
      </c>
      <c r="N137" s="67">
        <f t="shared" si="51"/>
        <v>87.949999999999989</v>
      </c>
      <c r="O137" s="41">
        <f t="shared" si="49"/>
        <v>16.666666666666668</v>
      </c>
      <c r="P137" s="41">
        <f t="shared" si="50"/>
        <v>31.111111111111111</v>
      </c>
    </row>
    <row r="138" spans="1:16" x14ac:dyDescent="0.2">
      <c r="N138" s="67"/>
      <c r="O138" s="41"/>
      <c r="P138" s="41"/>
    </row>
    <row r="139" spans="1:16" x14ac:dyDescent="0.2">
      <c r="A139" s="21">
        <v>45760</v>
      </c>
      <c r="B139" s="6" t="s">
        <v>2</v>
      </c>
      <c r="C139" s="6" t="s">
        <v>0</v>
      </c>
      <c r="D139" s="87" t="s">
        <v>1</v>
      </c>
      <c r="E139" s="100" t="s">
        <v>156</v>
      </c>
      <c r="F139" s="6" t="s">
        <v>32</v>
      </c>
      <c r="G139" s="6" t="s">
        <v>217</v>
      </c>
      <c r="H139" s="33" t="s">
        <v>157</v>
      </c>
      <c r="I139" s="44"/>
      <c r="J139" s="142" t="s">
        <v>586</v>
      </c>
      <c r="K139" s="142" t="s">
        <v>358</v>
      </c>
      <c r="L139" s="142" t="s">
        <v>443</v>
      </c>
      <c r="M139" s="142" t="s">
        <v>445</v>
      </c>
      <c r="N139" s="33" t="s">
        <v>368</v>
      </c>
      <c r="O139" s="142" t="s">
        <v>561</v>
      </c>
      <c r="P139" s="142" t="s">
        <v>562</v>
      </c>
    </row>
    <row r="140" spans="1:16" x14ac:dyDescent="0.2">
      <c r="B140" s="2">
        <v>0.36458333333333331</v>
      </c>
      <c r="C140" s="3">
        <v>58</v>
      </c>
      <c r="D140" s="3">
        <v>69</v>
      </c>
      <c r="E140" s="75">
        <v>0.84</v>
      </c>
      <c r="F140" s="66">
        <v>2</v>
      </c>
      <c r="G140" s="66" t="s">
        <v>43</v>
      </c>
      <c r="H140" s="97">
        <v>29.92</v>
      </c>
      <c r="J140" s="45">
        <v>68.900000000000006</v>
      </c>
      <c r="K140" s="45">
        <v>69.8</v>
      </c>
      <c r="L140" s="67">
        <v>67.099999999999994</v>
      </c>
      <c r="M140" s="67">
        <v>68.36</v>
      </c>
      <c r="N140" s="67">
        <f t="shared" si="51"/>
        <v>68.539999999999992</v>
      </c>
      <c r="O140" s="41">
        <f t="shared" si="49"/>
        <v>14.444444444444445</v>
      </c>
      <c r="P140" s="41">
        <f t="shared" si="50"/>
        <v>20.555555555555554</v>
      </c>
    </row>
    <row r="141" spans="1:16" x14ac:dyDescent="0.2">
      <c r="B141" s="2">
        <v>0.375</v>
      </c>
      <c r="C141" s="3">
        <v>59</v>
      </c>
      <c r="D141" s="3">
        <v>69</v>
      </c>
      <c r="E141" s="75">
        <v>0.84</v>
      </c>
      <c r="F141" s="66">
        <v>3</v>
      </c>
      <c r="G141" s="66" t="s">
        <v>143</v>
      </c>
      <c r="H141" s="97">
        <v>29.92</v>
      </c>
      <c r="J141" s="45">
        <v>69.099999999999994</v>
      </c>
      <c r="K141" s="45">
        <v>70</v>
      </c>
      <c r="L141" s="67">
        <v>67.3</v>
      </c>
      <c r="M141" s="67">
        <v>68.5</v>
      </c>
      <c r="N141" s="67">
        <f>AVERAGE(J141:M141)</f>
        <v>68.724999999999994</v>
      </c>
      <c r="O141" s="41">
        <f t="shared" si="49"/>
        <v>15</v>
      </c>
      <c r="P141" s="41">
        <f t="shared" si="50"/>
        <v>20.555555555555554</v>
      </c>
    </row>
    <row r="142" spans="1:16" x14ac:dyDescent="0.2">
      <c r="B142" s="2">
        <v>0.38541666666666674</v>
      </c>
      <c r="C142" s="3">
        <v>60</v>
      </c>
      <c r="D142" s="3">
        <v>69</v>
      </c>
      <c r="E142" s="75">
        <v>0.82</v>
      </c>
      <c r="F142" s="66">
        <v>1</v>
      </c>
      <c r="G142" s="66" t="s">
        <v>197</v>
      </c>
      <c r="H142" s="97">
        <v>29.93</v>
      </c>
      <c r="I142" s="66"/>
      <c r="J142" s="45">
        <v>69.3</v>
      </c>
      <c r="K142" s="45">
        <v>70.2</v>
      </c>
      <c r="L142" s="67">
        <v>67.5</v>
      </c>
      <c r="M142" s="67">
        <v>68.7</v>
      </c>
      <c r="N142" s="67">
        <f>AVERAGE(J142:M142)</f>
        <v>68.924999999999997</v>
      </c>
      <c r="O142" s="41">
        <f t="shared" si="49"/>
        <v>15.555555555555555</v>
      </c>
      <c r="P142" s="41">
        <f t="shared" si="50"/>
        <v>20.555555555555554</v>
      </c>
    </row>
    <row r="143" spans="1:16" x14ac:dyDescent="0.2">
      <c r="B143" s="2">
        <v>0.39583333333333343</v>
      </c>
      <c r="C143" s="3">
        <v>60</v>
      </c>
      <c r="D143" s="3">
        <v>69</v>
      </c>
      <c r="E143" s="75">
        <v>0.81</v>
      </c>
      <c r="F143" s="66">
        <v>3</v>
      </c>
      <c r="G143" s="66" t="s">
        <v>43</v>
      </c>
      <c r="H143" s="97">
        <v>29.94</v>
      </c>
      <c r="I143" s="66"/>
      <c r="J143" s="45">
        <v>69.099999999999994</v>
      </c>
      <c r="K143" s="45">
        <v>70.3</v>
      </c>
      <c r="L143" s="67">
        <v>67.599999999999994</v>
      </c>
      <c r="M143" s="67">
        <v>68.900000000000006</v>
      </c>
      <c r="N143" s="67">
        <f>AVERAGE(J143:M143)</f>
        <v>68.974999999999994</v>
      </c>
      <c r="O143" s="41">
        <f t="shared" si="49"/>
        <v>15.555555555555555</v>
      </c>
      <c r="P143" s="41">
        <f t="shared" si="50"/>
        <v>20.555555555555554</v>
      </c>
    </row>
    <row r="144" spans="1:16" x14ac:dyDescent="0.2">
      <c r="B144" s="1">
        <v>0.55208333333333304</v>
      </c>
      <c r="C144" s="3">
        <v>62</v>
      </c>
      <c r="D144" s="3">
        <v>90</v>
      </c>
      <c r="E144" s="75">
        <v>0.78</v>
      </c>
      <c r="F144" s="66">
        <v>2</v>
      </c>
      <c r="G144" s="66" t="s">
        <v>201</v>
      </c>
      <c r="H144" s="97">
        <v>29.94</v>
      </c>
      <c r="J144" s="45">
        <v>89.8</v>
      </c>
      <c r="K144" s="45">
        <v>91</v>
      </c>
      <c r="L144" s="67">
        <v>90.3</v>
      </c>
      <c r="M144" s="67">
        <v>88.7</v>
      </c>
      <c r="N144" s="67">
        <f t="shared" ref="N144:N153" si="52">AVERAGE(J144:M144)</f>
        <v>89.95</v>
      </c>
      <c r="O144" s="41">
        <f t="shared" ref="O144:O154" si="53">CONVERT(C144,"F","C")</f>
        <v>16.666666666666668</v>
      </c>
      <c r="P144" s="41">
        <f t="shared" ref="P144:P154" si="54">CONVERT(D144,"F","C")</f>
        <v>32.222222222222221</v>
      </c>
    </row>
    <row r="145" spans="1:17" x14ac:dyDescent="0.2">
      <c r="B145" s="1">
        <v>0.5625</v>
      </c>
      <c r="C145" s="3">
        <v>62</v>
      </c>
      <c r="D145" s="3">
        <v>90</v>
      </c>
      <c r="E145" s="75">
        <v>0.77</v>
      </c>
      <c r="F145" s="66">
        <v>1</v>
      </c>
      <c r="G145" s="66" t="s">
        <v>130</v>
      </c>
      <c r="H145" s="97">
        <v>29.93</v>
      </c>
      <c r="J145" s="67">
        <v>90.3</v>
      </c>
      <c r="K145" s="45">
        <v>91.4</v>
      </c>
      <c r="L145" s="45">
        <v>91.4</v>
      </c>
      <c r="M145" s="45">
        <v>88.9</v>
      </c>
      <c r="N145" s="67">
        <f t="shared" si="52"/>
        <v>90.5</v>
      </c>
      <c r="O145" s="41">
        <f t="shared" si="53"/>
        <v>16.666666666666668</v>
      </c>
      <c r="P145" s="41">
        <f t="shared" si="54"/>
        <v>32.222222222222221</v>
      </c>
    </row>
    <row r="146" spans="1:17" x14ac:dyDescent="0.2">
      <c r="B146" s="1">
        <v>0.57291666666666696</v>
      </c>
      <c r="C146" s="3">
        <v>62</v>
      </c>
      <c r="D146" s="3">
        <v>89</v>
      </c>
      <c r="E146" s="75">
        <v>0.78</v>
      </c>
      <c r="F146" s="66">
        <v>3</v>
      </c>
      <c r="G146" s="66" t="s">
        <v>130</v>
      </c>
      <c r="H146" s="97">
        <v>29.93</v>
      </c>
      <c r="J146" s="67">
        <v>89.2</v>
      </c>
      <c r="K146" s="45">
        <v>89.8</v>
      </c>
      <c r="L146" s="45">
        <v>88.9</v>
      </c>
      <c r="M146" s="45">
        <v>89.2</v>
      </c>
      <c r="N146" s="67">
        <f t="shared" si="52"/>
        <v>89.274999999999991</v>
      </c>
      <c r="O146" s="41">
        <f t="shared" si="53"/>
        <v>16.666666666666668</v>
      </c>
      <c r="P146" s="41">
        <f t="shared" si="54"/>
        <v>31.666666666666664</v>
      </c>
    </row>
    <row r="147" spans="1:17" x14ac:dyDescent="0.2">
      <c r="B147" s="1">
        <v>0.58333333333333304</v>
      </c>
      <c r="C147" s="3">
        <v>63</v>
      </c>
      <c r="D147" s="3">
        <v>91</v>
      </c>
      <c r="E147" s="75">
        <v>0.76</v>
      </c>
      <c r="F147" s="66">
        <v>3</v>
      </c>
      <c r="G147" s="66" t="s">
        <v>197</v>
      </c>
      <c r="H147" s="97">
        <v>29.93</v>
      </c>
      <c r="I147" s="19"/>
      <c r="J147" s="45">
        <v>86.2</v>
      </c>
      <c r="K147" s="45">
        <v>92</v>
      </c>
      <c r="L147" s="45">
        <v>91.1</v>
      </c>
      <c r="M147" s="45">
        <v>95.6</v>
      </c>
      <c r="N147" s="67">
        <f t="shared" si="52"/>
        <v>91.224999999999994</v>
      </c>
      <c r="O147" s="41">
        <f t="shared" si="53"/>
        <v>17.222222222222221</v>
      </c>
      <c r="P147" s="41">
        <f t="shared" si="54"/>
        <v>32.777777777777779</v>
      </c>
    </row>
    <row r="148" spans="1:17" x14ac:dyDescent="0.2">
      <c r="B148" s="1">
        <v>0.59375</v>
      </c>
      <c r="C148" s="66">
        <v>65</v>
      </c>
      <c r="D148" s="3">
        <v>92</v>
      </c>
      <c r="E148" s="75">
        <v>0.73</v>
      </c>
      <c r="F148" s="41">
        <v>5</v>
      </c>
      <c r="G148" s="66" t="s">
        <v>143</v>
      </c>
      <c r="H148" s="72">
        <v>29.93</v>
      </c>
      <c r="I148" s="19"/>
      <c r="J148" s="45">
        <v>86.5</v>
      </c>
      <c r="K148" s="45">
        <v>93.4</v>
      </c>
      <c r="L148" s="45">
        <v>91.6</v>
      </c>
      <c r="M148" s="45">
        <v>97</v>
      </c>
      <c r="N148" s="67">
        <f t="shared" si="52"/>
        <v>92.125</v>
      </c>
      <c r="O148" s="41">
        <f t="shared" si="53"/>
        <v>18.333333333333332</v>
      </c>
      <c r="P148" s="41">
        <f t="shared" si="54"/>
        <v>33.333333333333336</v>
      </c>
    </row>
    <row r="149" spans="1:17" x14ac:dyDescent="0.2">
      <c r="B149" s="1">
        <v>0.60416666666666596</v>
      </c>
      <c r="C149" s="66">
        <v>64</v>
      </c>
      <c r="D149" s="3">
        <v>95</v>
      </c>
      <c r="E149" s="75">
        <v>0.74</v>
      </c>
      <c r="F149" s="41">
        <v>5</v>
      </c>
      <c r="G149" s="66" t="s">
        <v>130</v>
      </c>
      <c r="H149" s="72">
        <v>29.92</v>
      </c>
      <c r="J149" s="45">
        <v>91.4</v>
      </c>
      <c r="K149" s="45">
        <v>95.7</v>
      </c>
      <c r="L149" s="45">
        <v>94.3</v>
      </c>
      <c r="M149" s="45">
        <v>100.2</v>
      </c>
      <c r="N149" s="67">
        <f t="shared" si="52"/>
        <v>95.4</v>
      </c>
      <c r="O149" s="41">
        <f t="shared" si="53"/>
        <v>17.777777777777779</v>
      </c>
      <c r="P149" s="41">
        <f t="shared" si="54"/>
        <v>35</v>
      </c>
    </row>
    <row r="150" spans="1:17" x14ac:dyDescent="0.2">
      <c r="B150" s="1">
        <v>0.61458333333333304</v>
      </c>
      <c r="C150" s="3">
        <v>64</v>
      </c>
      <c r="D150" s="3">
        <v>98</v>
      </c>
      <c r="E150" s="75">
        <v>0.73</v>
      </c>
      <c r="F150" s="66">
        <v>2</v>
      </c>
      <c r="G150" s="66" t="s">
        <v>197</v>
      </c>
      <c r="H150" s="72">
        <v>29.92</v>
      </c>
      <c r="J150" s="45">
        <v>93.9</v>
      </c>
      <c r="K150" s="45">
        <v>100.6</v>
      </c>
      <c r="L150" s="45">
        <v>99.3</v>
      </c>
      <c r="M150" s="45">
        <v>99.7</v>
      </c>
      <c r="N150" s="67">
        <f t="shared" si="52"/>
        <v>98.375</v>
      </c>
      <c r="O150" s="41">
        <f t="shared" si="53"/>
        <v>17.777777777777779</v>
      </c>
      <c r="P150" s="41">
        <f t="shared" si="54"/>
        <v>36.666666666666664</v>
      </c>
    </row>
    <row r="151" spans="1:17" x14ac:dyDescent="0.2">
      <c r="B151" s="1">
        <v>0.625</v>
      </c>
      <c r="C151" s="3">
        <v>65</v>
      </c>
      <c r="D151" s="3">
        <v>100</v>
      </c>
      <c r="E151" s="75">
        <v>0.72</v>
      </c>
      <c r="F151" s="41">
        <v>3</v>
      </c>
      <c r="G151" s="66" t="s">
        <v>208</v>
      </c>
      <c r="H151" s="72">
        <v>29.91</v>
      </c>
      <c r="J151" s="45">
        <v>96.3</v>
      </c>
      <c r="K151" s="45">
        <v>102.6</v>
      </c>
      <c r="L151" s="45">
        <v>102</v>
      </c>
      <c r="M151" s="45">
        <v>98.1</v>
      </c>
      <c r="N151" s="67">
        <f t="shared" si="52"/>
        <v>99.75</v>
      </c>
      <c r="O151" s="41">
        <f t="shared" si="53"/>
        <v>18.333333333333332</v>
      </c>
      <c r="P151" s="41">
        <f t="shared" si="54"/>
        <v>37.777777777777779</v>
      </c>
    </row>
    <row r="152" spans="1:17" x14ac:dyDescent="0.2">
      <c r="B152" s="1">
        <v>0.63541666666666596</v>
      </c>
      <c r="C152" s="3">
        <v>65</v>
      </c>
      <c r="D152" s="3">
        <v>101</v>
      </c>
      <c r="E152" s="75">
        <v>0.71</v>
      </c>
      <c r="F152" s="41">
        <v>2</v>
      </c>
      <c r="G152" s="66" t="s">
        <v>143</v>
      </c>
      <c r="H152" s="72">
        <v>29.91</v>
      </c>
      <c r="J152" s="45">
        <v>97.5</v>
      </c>
      <c r="K152" s="45">
        <v>103.8</v>
      </c>
      <c r="L152" s="45">
        <v>103.6</v>
      </c>
      <c r="M152" s="45">
        <v>100</v>
      </c>
      <c r="N152" s="67">
        <f t="shared" si="52"/>
        <v>101.22499999999999</v>
      </c>
      <c r="O152" s="41">
        <f t="shared" si="53"/>
        <v>18.333333333333332</v>
      </c>
      <c r="P152" s="41">
        <f t="shared" si="54"/>
        <v>38.333333333333336</v>
      </c>
    </row>
    <row r="153" spans="1:17" x14ac:dyDescent="0.2">
      <c r="B153" s="1">
        <v>0.64583333333333304</v>
      </c>
      <c r="C153" s="3">
        <v>65</v>
      </c>
      <c r="D153" s="3">
        <v>101</v>
      </c>
      <c r="E153" s="75">
        <v>0.7</v>
      </c>
      <c r="F153" s="41">
        <v>3</v>
      </c>
      <c r="G153" s="66" t="s">
        <v>130</v>
      </c>
      <c r="H153" s="72">
        <v>29.91</v>
      </c>
      <c r="J153" s="45">
        <v>97.9</v>
      </c>
      <c r="K153" s="45">
        <v>103.5</v>
      </c>
      <c r="L153" s="45">
        <v>104.2</v>
      </c>
      <c r="M153" s="45">
        <v>100.4</v>
      </c>
      <c r="N153" s="67">
        <f t="shared" si="52"/>
        <v>101.5</v>
      </c>
      <c r="O153" s="41">
        <f t="shared" si="53"/>
        <v>18.333333333333332</v>
      </c>
      <c r="P153" s="41">
        <f t="shared" si="54"/>
        <v>38.333333333333336</v>
      </c>
    </row>
    <row r="154" spans="1:17" x14ac:dyDescent="0.2">
      <c r="B154" s="1">
        <v>0.65208333333333335</v>
      </c>
      <c r="C154" s="3">
        <v>65</v>
      </c>
      <c r="D154" s="3">
        <v>102</v>
      </c>
      <c r="E154" s="75">
        <v>0.71</v>
      </c>
      <c r="F154" s="41">
        <v>2</v>
      </c>
      <c r="G154" s="66" t="s">
        <v>201</v>
      </c>
      <c r="H154" s="72">
        <v>29.91</v>
      </c>
      <c r="J154" s="45">
        <v>97.9</v>
      </c>
      <c r="K154" s="45">
        <v>103.8</v>
      </c>
      <c r="L154" s="45">
        <v>104.2</v>
      </c>
      <c r="M154" s="45">
        <v>100.6</v>
      </c>
      <c r="N154" s="67">
        <f t="shared" ref="N154" si="55">AVERAGE(J154:M154)</f>
        <v>101.625</v>
      </c>
      <c r="O154" s="41">
        <f t="shared" si="53"/>
        <v>18.333333333333332</v>
      </c>
      <c r="P154" s="41">
        <f t="shared" si="54"/>
        <v>38.888888888888886</v>
      </c>
    </row>
    <row r="155" spans="1:17" x14ac:dyDescent="0.2">
      <c r="N155" s="67"/>
      <c r="O155" s="41"/>
      <c r="P155" s="41"/>
    </row>
    <row r="156" spans="1:17" x14ac:dyDescent="0.2">
      <c r="A156" s="170" t="s">
        <v>464</v>
      </c>
      <c r="B156" s="1"/>
      <c r="N156" s="67"/>
      <c r="O156" s="41"/>
      <c r="P156" s="41"/>
    </row>
    <row r="157" spans="1:17" x14ac:dyDescent="0.2">
      <c r="A157" s="21">
        <v>45770</v>
      </c>
      <c r="B157" s="6" t="s">
        <v>2</v>
      </c>
      <c r="C157" s="6" t="s">
        <v>0</v>
      </c>
      <c r="D157" s="87" t="s">
        <v>1</v>
      </c>
      <c r="E157" s="100" t="s">
        <v>156</v>
      </c>
      <c r="F157" s="6" t="s">
        <v>32</v>
      </c>
      <c r="G157" s="6" t="s">
        <v>217</v>
      </c>
      <c r="H157" s="33" t="s">
        <v>157</v>
      </c>
      <c r="I157" s="44"/>
      <c r="J157" s="142" t="s">
        <v>427</v>
      </c>
      <c r="K157" s="142" t="s">
        <v>428</v>
      </c>
      <c r="L157" s="142" t="s">
        <v>326</v>
      </c>
      <c r="M157" s="142" t="s">
        <v>429</v>
      </c>
      <c r="N157" s="33" t="s">
        <v>368</v>
      </c>
      <c r="O157" s="142" t="s">
        <v>561</v>
      </c>
      <c r="P157" s="142" t="s">
        <v>562</v>
      </c>
    </row>
    <row r="158" spans="1:17" x14ac:dyDescent="0.2">
      <c r="B158" s="2">
        <v>0.40625</v>
      </c>
      <c r="C158" s="3">
        <v>66</v>
      </c>
      <c r="D158" s="3">
        <v>73</v>
      </c>
      <c r="E158" s="75">
        <v>0.48</v>
      </c>
      <c r="F158" s="66">
        <v>0</v>
      </c>
      <c r="G158" s="66" t="s">
        <v>130</v>
      </c>
      <c r="H158" s="97">
        <v>29.38</v>
      </c>
      <c r="J158" s="45">
        <v>76.599999999999994</v>
      </c>
      <c r="K158" s="45">
        <v>61</v>
      </c>
      <c r="L158" s="67">
        <v>73.8</v>
      </c>
      <c r="M158" s="67">
        <v>82.6</v>
      </c>
      <c r="N158" s="67">
        <f>AVERAGE(J158:M158)</f>
        <v>73.5</v>
      </c>
      <c r="O158" s="41">
        <f t="shared" ref="O158:O161" si="56">CONVERT(C158,"F","C")</f>
        <v>18.888888888888889</v>
      </c>
      <c r="P158" s="41">
        <f t="shared" ref="P158:P161" si="57">CONVERT(D158,"F","C")</f>
        <v>22.777777777777779</v>
      </c>
    </row>
    <row r="159" spans="1:17" x14ac:dyDescent="0.2">
      <c r="B159" s="2">
        <v>0.4166666666666668</v>
      </c>
      <c r="C159" s="3">
        <v>67</v>
      </c>
      <c r="D159" s="3">
        <v>77</v>
      </c>
      <c r="E159" s="75">
        <v>0.47</v>
      </c>
      <c r="F159" s="66">
        <v>0</v>
      </c>
      <c r="G159" s="66" t="s">
        <v>130</v>
      </c>
      <c r="H159" s="97">
        <v>29.39</v>
      </c>
      <c r="J159" s="45">
        <v>78.400000000000006</v>
      </c>
      <c r="K159" s="45">
        <v>61</v>
      </c>
      <c r="L159" s="67">
        <v>75</v>
      </c>
      <c r="M159" s="67">
        <v>82.9</v>
      </c>
      <c r="N159" s="67">
        <f>AVERAGE(J159:M159)</f>
        <v>74.325000000000003</v>
      </c>
      <c r="O159" s="41">
        <f t="shared" si="56"/>
        <v>19.444444444444443</v>
      </c>
      <c r="P159" s="41">
        <f t="shared" si="57"/>
        <v>25</v>
      </c>
    </row>
    <row r="160" spans="1:17" x14ac:dyDescent="0.2">
      <c r="B160" s="2">
        <v>0.42708333333333354</v>
      </c>
      <c r="C160" s="35">
        <v>69</v>
      </c>
      <c r="D160" s="35">
        <v>76</v>
      </c>
      <c r="E160" s="108">
        <v>0.44</v>
      </c>
      <c r="F160" s="106">
        <v>0</v>
      </c>
      <c r="G160" s="106" t="s">
        <v>190</v>
      </c>
      <c r="H160" s="112">
        <v>29.39</v>
      </c>
      <c r="I160" s="106"/>
      <c r="J160" s="162">
        <v>80.2</v>
      </c>
      <c r="K160" s="162">
        <v>62.8</v>
      </c>
      <c r="L160" s="95">
        <v>77.2</v>
      </c>
      <c r="M160" s="95">
        <v>84.6</v>
      </c>
      <c r="N160" s="95">
        <f>AVERAGE(J160:M160)</f>
        <v>76.199999999999989</v>
      </c>
      <c r="O160" s="159">
        <f t="shared" si="56"/>
        <v>20.555555555555554</v>
      </c>
      <c r="P160" s="159">
        <f t="shared" si="57"/>
        <v>24.444444444444443</v>
      </c>
      <c r="Q160" s="113"/>
    </row>
    <row r="161" spans="2:17" x14ac:dyDescent="0.2">
      <c r="B161" s="2">
        <v>0.4375</v>
      </c>
      <c r="C161" s="35">
        <v>69</v>
      </c>
      <c r="D161" s="35">
        <v>78</v>
      </c>
      <c r="E161" s="108">
        <v>0.43</v>
      </c>
      <c r="F161" s="106">
        <v>0</v>
      </c>
      <c r="G161" s="106" t="s">
        <v>190</v>
      </c>
      <c r="H161" s="112">
        <v>29.39</v>
      </c>
      <c r="I161" s="106"/>
      <c r="J161" s="162">
        <v>81.900000000000006</v>
      </c>
      <c r="K161" s="162">
        <v>63.5</v>
      </c>
      <c r="L161" s="95">
        <v>79.5</v>
      </c>
      <c r="M161" s="95">
        <v>86.5</v>
      </c>
      <c r="N161" s="95">
        <f t="shared" ref="N161" si="58">AVERAGE(J161:M161)</f>
        <v>77.849999999999994</v>
      </c>
      <c r="O161" s="159">
        <f t="shared" si="56"/>
        <v>20.555555555555554</v>
      </c>
      <c r="P161" s="159">
        <f t="shared" si="57"/>
        <v>25.555555555555554</v>
      </c>
      <c r="Q161" s="113"/>
    </row>
    <row r="162" spans="2:17" x14ac:dyDescent="0.2">
      <c r="B162" s="2">
        <v>0.44791666666666691</v>
      </c>
      <c r="C162" s="35">
        <v>70</v>
      </c>
      <c r="D162" s="35">
        <v>81</v>
      </c>
      <c r="E162" s="108">
        <v>0.43</v>
      </c>
      <c r="F162" s="106">
        <v>0</v>
      </c>
      <c r="G162" s="106" t="s">
        <v>34</v>
      </c>
      <c r="H162" s="112">
        <v>29.39</v>
      </c>
      <c r="I162" s="113"/>
      <c r="J162" s="162">
        <v>85.6</v>
      </c>
      <c r="K162" s="162">
        <v>63.9</v>
      </c>
      <c r="L162" s="95">
        <v>83.5</v>
      </c>
      <c r="M162" s="95">
        <v>89.6</v>
      </c>
      <c r="N162" s="95">
        <f t="shared" ref="N162:N198" si="59">AVERAGE(J162:M162)</f>
        <v>80.650000000000006</v>
      </c>
      <c r="O162" s="159">
        <f t="shared" ref="O162:O200" si="60">CONVERT(C162,"F","C")</f>
        <v>21.111111111111111</v>
      </c>
      <c r="P162" s="159">
        <f t="shared" ref="P162:P200" si="61">CONVERT(D162,"F","C")</f>
        <v>27.222222222222221</v>
      </c>
      <c r="Q162" s="113"/>
    </row>
    <row r="163" spans="2:17" x14ac:dyDescent="0.2">
      <c r="B163" s="2">
        <v>0.45833333333333359</v>
      </c>
      <c r="C163" s="35">
        <v>71</v>
      </c>
      <c r="D163" s="35">
        <v>82</v>
      </c>
      <c r="E163" s="108">
        <v>0.43</v>
      </c>
      <c r="F163" s="106">
        <v>0</v>
      </c>
      <c r="G163" s="106" t="s">
        <v>208</v>
      </c>
      <c r="H163" s="112">
        <v>29.39</v>
      </c>
      <c r="I163" s="113"/>
      <c r="J163" s="95">
        <v>87.1</v>
      </c>
      <c r="K163" s="162">
        <v>63.7</v>
      </c>
      <c r="L163" s="162">
        <v>84.9</v>
      </c>
      <c r="M163" s="162">
        <v>91.4</v>
      </c>
      <c r="N163" s="95">
        <f t="shared" si="59"/>
        <v>81.775000000000006</v>
      </c>
      <c r="O163" s="159">
        <f t="shared" si="60"/>
        <v>21.666666666666668</v>
      </c>
      <c r="P163" s="159">
        <f t="shared" si="61"/>
        <v>27.777777777777779</v>
      </c>
      <c r="Q163" s="113" t="s">
        <v>618</v>
      </c>
    </row>
    <row r="164" spans="2:17" x14ac:dyDescent="0.2">
      <c r="B164" s="1">
        <v>0.46875</v>
      </c>
      <c r="C164" s="35">
        <v>71</v>
      </c>
      <c r="D164" s="35">
        <v>86</v>
      </c>
      <c r="E164" s="108">
        <v>0.42</v>
      </c>
      <c r="F164" s="106">
        <v>3</v>
      </c>
      <c r="G164" s="106" t="s">
        <v>203</v>
      </c>
      <c r="H164" s="112">
        <v>29.39</v>
      </c>
      <c r="I164" s="113"/>
      <c r="J164" s="95">
        <v>92.8</v>
      </c>
      <c r="K164" s="162">
        <v>63.9</v>
      </c>
      <c r="L164" s="162">
        <v>90.9</v>
      </c>
      <c r="M164" s="162">
        <v>97.3</v>
      </c>
      <c r="N164" s="95">
        <f t="shared" si="59"/>
        <v>86.224999999999994</v>
      </c>
      <c r="O164" s="159">
        <f t="shared" si="60"/>
        <v>21.666666666666668</v>
      </c>
      <c r="P164" s="159">
        <f t="shared" si="61"/>
        <v>30</v>
      </c>
      <c r="Q164" s="113" t="s">
        <v>619</v>
      </c>
    </row>
    <row r="165" spans="2:17" x14ac:dyDescent="0.2">
      <c r="B165" s="1">
        <v>0.47916666666666669</v>
      </c>
      <c r="C165" s="35">
        <v>73</v>
      </c>
      <c r="D165" s="35">
        <v>89</v>
      </c>
      <c r="E165" s="108">
        <v>0.39</v>
      </c>
      <c r="F165" s="106">
        <v>0</v>
      </c>
      <c r="G165" s="106" t="s">
        <v>201</v>
      </c>
      <c r="H165" s="112">
        <v>29.39</v>
      </c>
      <c r="I165" s="164"/>
      <c r="J165" s="162">
        <v>96.6</v>
      </c>
      <c r="K165" s="162">
        <v>64.2</v>
      </c>
      <c r="L165" s="162">
        <v>95.2</v>
      </c>
      <c r="M165" s="162">
        <v>100.9</v>
      </c>
      <c r="N165" s="95">
        <f t="shared" si="59"/>
        <v>89.224999999999994</v>
      </c>
      <c r="O165" s="159">
        <f t="shared" si="60"/>
        <v>22.777777777777779</v>
      </c>
      <c r="P165" s="159">
        <f t="shared" si="61"/>
        <v>31.666666666666664</v>
      </c>
      <c r="Q165" s="113"/>
    </row>
    <row r="166" spans="2:17" x14ac:dyDescent="0.2">
      <c r="B166" s="1">
        <v>0.48958333333333331</v>
      </c>
      <c r="C166" s="106">
        <v>74</v>
      </c>
      <c r="D166" s="35">
        <v>93</v>
      </c>
      <c r="E166" s="108">
        <v>0.39</v>
      </c>
      <c r="F166" s="159">
        <v>4</v>
      </c>
      <c r="G166" s="106" t="s">
        <v>34</v>
      </c>
      <c r="H166" s="109">
        <v>29.39</v>
      </c>
      <c r="I166" s="164"/>
      <c r="J166" s="162">
        <v>99.1</v>
      </c>
      <c r="K166" s="162">
        <v>70.7</v>
      </c>
      <c r="L166" s="162">
        <v>98.2</v>
      </c>
      <c r="M166" s="162">
        <v>103.5</v>
      </c>
      <c r="N166" s="95">
        <f t="shared" si="59"/>
        <v>92.875</v>
      </c>
      <c r="O166" s="159">
        <f t="shared" si="60"/>
        <v>23.333333333333332</v>
      </c>
      <c r="P166" s="159">
        <f t="shared" si="61"/>
        <v>33.888888888888886</v>
      </c>
      <c r="Q166" s="113"/>
    </row>
    <row r="167" spans="2:17" x14ac:dyDescent="0.2">
      <c r="B167" s="1">
        <v>0.5</v>
      </c>
      <c r="C167" s="106">
        <v>74</v>
      </c>
      <c r="D167" s="35">
        <v>96</v>
      </c>
      <c r="E167" s="108">
        <v>0.38</v>
      </c>
      <c r="F167" s="159">
        <v>4</v>
      </c>
      <c r="G167" s="106" t="s">
        <v>34</v>
      </c>
      <c r="H167" s="109">
        <v>29.39</v>
      </c>
      <c r="I167" s="113"/>
      <c r="J167" s="162">
        <v>101.4</v>
      </c>
      <c r="K167" s="162">
        <v>76.5</v>
      </c>
      <c r="L167" s="162">
        <v>100.9</v>
      </c>
      <c r="M167" s="162">
        <v>105.2</v>
      </c>
      <c r="N167" s="95">
        <f t="shared" si="59"/>
        <v>96</v>
      </c>
      <c r="O167" s="159">
        <f t="shared" si="60"/>
        <v>23.333333333333332</v>
      </c>
      <c r="P167" s="159">
        <f t="shared" si="61"/>
        <v>35.555555555555557</v>
      </c>
      <c r="Q167" s="113"/>
    </row>
    <row r="168" spans="2:17" x14ac:dyDescent="0.2">
      <c r="B168" s="1">
        <v>0.51041666666666663</v>
      </c>
      <c r="C168" s="3">
        <v>74</v>
      </c>
      <c r="D168" s="3">
        <v>99</v>
      </c>
      <c r="E168" s="75">
        <v>0.36</v>
      </c>
      <c r="F168" s="66">
        <v>3</v>
      </c>
      <c r="G168" s="66" t="s">
        <v>130</v>
      </c>
      <c r="H168" s="72">
        <v>29.39</v>
      </c>
      <c r="J168" s="45">
        <v>103.8</v>
      </c>
      <c r="K168" s="45">
        <v>82.2</v>
      </c>
      <c r="L168" s="45">
        <v>103.3</v>
      </c>
      <c r="M168" s="45">
        <v>107.8</v>
      </c>
      <c r="N168" s="67">
        <f t="shared" si="59"/>
        <v>99.275000000000006</v>
      </c>
      <c r="O168" s="41">
        <f t="shared" si="60"/>
        <v>23.333333333333332</v>
      </c>
      <c r="P168" s="41">
        <f t="shared" si="61"/>
        <v>37.222222222222221</v>
      </c>
    </row>
    <row r="169" spans="2:17" x14ac:dyDescent="0.2">
      <c r="B169" s="1">
        <v>0.52083333333333337</v>
      </c>
      <c r="C169" s="3">
        <v>75</v>
      </c>
      <c r="D169" s="3">
        <v>102</v>
      </c>
      <c r="E169" s="75">
        <v>0.35</v>
      </c>
      <c r="F169" s="41">
        <v>0</v>
      </c>
      <c r="G169" s="66" t="s">
        <v>130</v>
      </c>
      <c r="H169" s="72">
        <v>29.38</v>
      </c>
      <c r="J169" s="45">
        <v>105.6</v>
      </c>
      <c r="K169" s="45">
        <v>85.5</v>
      </c>
      <c r="L169" s="45">
        <v>105.3</v>
      </c>
      <c r="M169" s="45">
        <v>109.4</v>
      </c>
      <c r="N169" s="67">
        <f t="shared" si="59"/>
        <v>101.44999999999999</v>
      </c>
      <c r="O169" s="41">
        <f t="shared" si="60"/>
        <v>23.888888888888889</v>
      </c>
      <c r="P169" s="41">
        <f t="shared" si="61"/>
        <v>38.888888888888886</v>
      </c>
    </row>
    <row r="170" spans="2:17" x14ac:dyDescent="0.2">
      <c r="B170" s="1">
        <v>0.53125</v>
      </c>
      <c r="C170" s="3">
        <v>74</v>
      </c>
      <c r="D170" s="3">
        <v>104</v>
      </c>
      <c r="E170" s="75">
        <v>0.34</v>
      </c>
      <c r="F170" s="41">
        <v>2</v>
      </c>
      <c r="G170" s="66" t="s">
        <v>180</v>
      </c>
      <c r="H170" s="72">
        <v>29.38</v>
      </c>
      <c r="J170" s="45">
        <v>107.8</v>
      </c>
      <c r="K170" s="45">
        <v>89.1</v>
      </c>
      <c r="L170" s="45">
        <v>107.8</v>
      </c>
      <c r="M170" s="45">
        <v>111.6</v>
      </c>
      <c r="N170" s="67">
        <f t="shared" si="59"/>
        <v>104.07499999999999</v>
      </c>
      <c r="O170" s="41">
        <f t="shared" si="60"/>
        <v>23.333333333333332</v>
      </c>
      <c r="P170" s="41">
        <f t="shared" si="61"/>
        <v>40</v>
      </c>
    </row>
    <row r="171" spans="2:17" x14ac:dyDescent="0.2">
      <c r="B171" s="1">
        <v>0.54166666666666663</v>
      </c>
      <c r="C171" s="3">
        <v>76</v>
      </c>
      <c r="D171" s="3">
        <v>106</v>
      </c>
      <c r="E171" s="75">
        <v>0.33</v>
      </c>
      <c r="F171" s="41">
        <v>3</v>
      </c>
      <c r="G171" s="66" t="s">
        <v>180</v>
      </c>
      <c r="H171" s="72">
        <v>29.38</v>
      </c>
      <c r="J171" s="45">
        <v>109.4</v>
      </c>
      <c r="K171" s="45">
        <v>93.6</v>
      </c>
      <c r="L171" s="45">
        <v>109.8</v>
      </c>
      <c r="M171" s="45">
        <v>112.3</v>
      </c>
      <c r="N171" s="67">
        <f t="shared" si="59"/>
        <v>106.27500000000001</v>
      </c>
      <c r="O171" s="41">
        <f t="shared" si="60"/>
        <v>24.444444444444443</v>
      </c>
      <c r="P171" s="41">
        <f t="shared" si="61"/>
        <v>41.111111111111107</v>
      </c>
    </row>
    <row r="172" spans="2:17" x14ac:dyDescent="0.2">
      <c r="B172" s="1">
        <v>0.55208333333333304</v>
      </c>
      <c r="C172" s="3">
        <v>77</v>
      </c>
      <c r="D172" s="3">
        <v>108</v>
      </c>
      <c r="E172" s="75">
        <v>0.33</v>
      </c>
      <c r="F172" s="41">
        <v>3</v>
      </c>
      <c r="G172" s="66" t="s">
        <v>180</v>
      </c>
      <c r="H172" s="72">
        <v>29.38</v>
      </c>
      <c r="J172" s="45">
        <v>110.2</v>
      </c>
      <c r="K172" s="45">
        <v>96.8</v>
      </c>
      <c r="L172" s="45">
        <v>111.9</v>
      </c>
      <c r="M172" s="45">
        <v>114.4</v>
      </c>
      <c r="N172" s="67">
        <f t="shared" si="59"/>
        <v>108.32499999999999</v>
      </c>
      <c r="O172" s="41">
        <f t="shared" si="60"/>
        <v>25</v>
      </c>
      <c r="P172" s="41">
        <f t="shared" si="61"/>
        <v>42.222222222222221</v>
      </c>
    </row>
    <row r="173" spans="2:17" x14ac:dyDescent="0.2">
      <c r="B173" s="1">
        <v>0.5625</v>
      </c>
      <c r="C173" s="3">
        <v>77</v>
      </c>
      <c r="D173" s="3">
        <v>110</v>
      </c>
      <c r="E173" s="75">
        <v>0.33</v>
      </c>
      <c r="F173" s="41">
        <v>3</v>
      </c>
      <c r="G173" s="66" t="s">
        <v>143</v>
      </c>
      <c r="H173" s="72">
        <v>29.37</v>
      </c>
      <c r="I173" s="26"/>
      <c r="J173" s="45">
        <v>112.6</v>
      </c>
      <c r="K173" s="45">
        <v>100.2</v>
      </c>
      <c r="L173" s="45">
        <v>114.1</v>
      </c>
      <c r="M173" s="45">
        <v>115.2</v>
      </c>
      <c r="N173" s="67">
        <f t="shared" si="59"/>
        <v>110.52499999999999</v>
      </c>
      <c r="O173" s="41">
        <f t="shared" si="60"/>
        <v>25</v>
      </c>
      <c r="P173" s="41">
        <f t="shared" si="61"/>
        <v>43.333333333333336</v>
      </c>
    </row>
    <row r="174" spans="2:17" x14ac:dyDescent="0.2">
      <c r="B174" s="1">
        <v>0.57291666666666696</v>
      </c>
      <c r="C174" s="3">
        <v>78</v>
      </c>
      <c r="D174" s="3">
        <v>112</v>
      </c>
      <c r="E174" s="75">
        <v>0.32</v>
      </c>
      <c r="F174" s="41">
        <v>1</v>
      </c>
      <c r="G174" s="66" t="s">
        <v>71</v>
      </c>
      <c r="H174" s="72">
        <v>29.36</v>
      </c>
      <c r="I174" s="19"/>
      <c r="J174" s="45">
        <v>114.4</v>
      </c>
      <c r="K174" s="45">
        <v>102.9</v>
      </c>
      <c r="L174" s="45">
        <v>115.9</v>
      </c>
      <c r="M174" s="45">
        <v>115.7</v>
      </c>
      <c r="N174" s="67">
        <f t="shared" si="59"/>
        <v>112.22500000000001</v>
      </c>
      <c r="O174" s="41">
        <f t="shared" si="60"/>
        <v>25.555555555555554</v>
      </c>
      <c r="P174" s="41">
        <f t="shared" si="61"/>
        <v>44.444444444444443</v>
      </c>
    </row>
    <row r="175" spans="2:17" x14ac:dyDescent="0.2">
      <c r="B175" s="1">
        <v>0.58333333333333304</v>
      </c>
      <c r="C175" s="3">
        <v>79</v>
      </c>
      <c r="D175" s="3">
        <v>113</v>
      </c>
      <c r="E175" s="75">
        <v>0.3</v>
      </c>
      <c r="F175" s="41">
        <v>2</v>
      </c>
      <c r="G175" s="66" t="s">
        <v>130</v>
      </c>
      <c r="H175" s="72">
        <v>29.36</v>
      </c>
      <c r="I175" s="19"/>
      <c r="J175" s="45">
        <v>115.2</v>
      </c>
      <c r="K175" s="45">
        <v>104.5</v>
      </c>
      <c r="L175" s="45">
        <v>117.3</v>
      </c>
      <c r="M175" s="45">
        <v>115.9</v>
      </c>
      <c r="N175" s="67">
        <f t="shared" si="59"/>
        <v>113.22499999999999</v>
      </c>
      <c r="O175" s="41">
        <f t="shared" si="60"/>
        <v>26.111111111111111</v>
      </c>
      <c r="P175" s="41">
        <f t="shared" si="61"/>
        <v>45</v>
      </c>
    </row>
    <row r="176" spans="2:17" x14ac:dyDescent="0.2">
      <c r="B176" s="1">
        <v>0.59375</v>
      </c>
      <c r="C176" s="3">
        <v>79</v>
      </c>
      <c r="D176" s="3">
        <v>115</v>
      </c>
      <c r="E176" s="75">
        <v>0.3</v>
      </c>
      <c r="F176" s="41">
        <v>3</v>
      </c>
      <c r="G176" s="66" t="s">
        <v>143</v>
      </c>
      <c r="H176" s="72">
        <v>29.36</v>
      </c>
      <c r="I176" s="19"/>
      <c r="J176" s="45">
        <v>116.1</v>
      </c>
      <c r="K176" s="45">
        <v>107.6</v>
      </c>
      <c r="L176" s="45">
        <v>118.8</v>
      </c>
      <c r="M176" s="45">
        <v>117.1</v>
      </c>
      <c r="N176" s="67">
        <f t="shared" si="59"/>
        <v>114.9</v>
      </c>
      <c r="O176" s="41">
        <f t="shared" si="60"/>
        <v>26.111111111111111</v>
      </c>
      <c r="P176" s="41">
        <f t="shared" si="61"/>
        <v>46.111111111111107</v>
      </c>
    </row>
    <row r="177" spans="2:16" x14ac:dyDescent="0.2">
      <c r="B177" s="1">
        <v>0.60416666666666596</v>
      </c>
      <c r="C177" s="3">
        <v>80</v>
      </c>
      <c r="D177" s="3">
        <v>116</v>
      </c>
      <c r="E177" s="75">
        <v>0.28000000000000003</v>
      </c>
      <c r="F177" s="41">
        <v>3</v>
      </c>
      <c r="G177" s="66" t="s">
        <v>130</v>
      </c>
      <c r="H177" s="72">
        <v>29.36</v>
      </c>
      <c r="I177" s="71"/>
      <c r="J177" s="45">
        <v>116.8</v>
      </c>
      <c r="K177" s="45">
        <v>108.9</v>
      </c>
      <c r="L177" s="45">
        <v>119.3</v>
      </c>
      <c r="M177" s="45">
        <v>117.3</v>
      </c>
      <c r="N177" s="67">
        <f t="shared" si="59"/>
        <v>115.575</v>
      </c>
      <c r="O177" s="41">
        <f t="shared" si="60"/>
        <v>26.666666666666664</v>
      </c>
      <c r="P177" s="41">
        <f t="shared" si="61"/>
        <v>46.666666666666664</v>
      </c>
    </row>
    <row r="178" spans="2:16" x14ac:dyDescent="0.2">
      <c r="B178" s="1">
        <v>0.61458333333333304</v>
      </c>
      <c r="C178" s="3">
        <v>80</v>
      </c>
      <c r="D178" s="3">
        <v>116</v>
      </c>
      <c r="E178" s="75">
        <v>0.26</v>
      </c>
      <c r="F178" s="41">
        <v>2</v>
      </c>
      <c r="G178" s="66" t="s">
        <v>130</v>
      </c>
      <c r="H178" s="72">
        <v>29.36</v>
      </c>
      <c r="I178" s="26"/>
      <c r="J178" s="45">
        <v>117.3</v>
      </c>
      <c r="K178" s="45">
        <v>110.5</v>
      </c>
      <c r="L178" s="45">
        <v>119.8</v>
      </c>
      <c r="M178" s="45">
        <v>117</v>
      </c>
      <c r="N178" s="67">
        <f t="shared" si="59"/>
        <v>116.15</v>
      </c>
      <c r="O178" s="41">
        <f t="shared" si="60"/>
        <v>26.666666666666664</v>
      </c>
      <c r="P178" s="41">
        <f t="shared" si="61"/>
        <v>46.666666666666664</v>
      </c>
    </row>
    <row r="179" spans="2:16" x14ac:dyDescent="0.2">
      <c r="B179" s="1">
        <v>0.625</v>
      </c>
      <c r="C179" s="3">
        <v>79</v>
      </c>
      <c r="D179" s="3">
        <v>117</v>
      </c>
      <c r="E179" s="75">
        <v>0.28000000000000003</v>
      </c>
      <c r="F179" s="41">
        <v>5</v>
      </c>
      <c r="G179" s="66" t="s">
        <v>130</v>
      </c>
      <c r="H179" s="72">
        <v>29.35</v>
      </c>
      <c r="I179" s="19"/>
      <c r="J179" s="45">
        <v>117.3</v>
      </c>
      <c r="K179" s="45">
        <v>111.9</v>
      </c>
      <c r="L179" s="45">
        <v>121.1</v>
      </c>
      <c r="M179" s="45">
        <v>117.5</v>
      </c>
      <c r="N179" s="67">
        <f t="shared" si="59"/>
        <v>116.94999999999999</v>
      </c>
      <c r="O179" s="41">
        <f t="shared" si="60"/>
        <v>26.111111111111111</v>
      </c>
      <c r="P179" s="41">
        <f t="shared" si="61"/>
        <v>47.222222222222221</v>
      </c>
    </row>
    <row r="180" spans="2:16" x14ac:dyDescent="0.2">
      <c r="B180" s="1">
        <v>0.63541666666666596</v>
      </c>
      <c r="C180" s="3">
        <v>79</v>
      </c>
      <c r="D180" s="3">
        <v>118</v>
      </c>
      <c r="E180" s="75">
        <v>0.27</v>
      </c>
      <c r="F180" s="41">
        <v>3</v>
      </c>
      <c r="G180" s="66" t="s">
        <v>130</v>
      </c>
      <c r="H180" s="72">
        <v>29.35</v>
      </c>
      <c r="I180" s="19"/>
      <c r="J180" s="45">
        <v>117.9</v>
      </c>
      <c r="K180" s="45">
        <v>113.7</v>
      </c>
      <c r="L180" s="45">
        <v>121.6</v>
      </c>
      <c r="M180" s="45">
        <v>117.5</v>
      </c>
      <c r="N180" s="67">
        <f t="shared" si="59"/>
        <v>117.67500000000001</v>
      </c>
      <c r="O180" s="41">
        <f t="shared" si="60"/>
        <v>26.111111111111111</v>
      </c>
      <c r="P180" s="41">
        <f t="shared" si="61"/>
        <v>47.777777777777779</v>
      </c>
    </row>
    <row r="181" spans="2:16" x14ac:dyDescent="0.2">
      <c r="B181" s="1">
        <v>0.64583333333333304</v>
      </c>
      <c r="C181" s="3">
        <v>79</v>
      </c>
      <c r="D181" s="3">
        <v>118</v>
      </c>
      <c r="E181" s="75">
        <v>0.27</v>
      </c>
      <c r="F181" s="41">
        <v>7</v>
      </c>
      <c r="G181" s="66" t="s">
        <v>201</v>
      </c>
      <c r="H181" s="72">
        <v>29.35</v>
      </c>
      <c r="I181" s="19"/>
      <c r="J181" s="45">
        <v>117.3</v>
      </c>
      <c r="K181" s="45">
        <v>114.3</v>
      </c>
      <c r="L181" s="45">
        <v>122.2</v>
      </c>
      <c r="M181" s="45">
        <v>116.2</v>
      </c>
      <c r="N181" s="67">
        <f t="shared" si="59"/>
        <v>117.5</v>
      </c>
      <c r="O181" s="41">
        <f t="shared" si="60"/>
        <v>26.111111111111111</v>
      </c>
      <c r="P181" s="41">
        <f t="shared" si="61"/>
        <v>47.777777777777779</v>
      </c>
    </row>
    <row r="182" spans="2:16" x14ac:dyDescent="0.2">
      <c r="B182" s="1">
        <v>0.65625</v>
      </c>
      <c r="C182" s="3">
        <v>80</v>
      </c>
      <c r="D182" s="3">
        <v>117</v>
      </c>
      <c r="E182" s="75">
        <v>0.27</v>
      </c>
      <c r="F182" s="41">
        <v>3</v>
      </c>
      <c r="G182" s="66" t="s">
        <v>197</v>
      </c>
      <c r="H182" s="72">
        <v>29.34</v>
      </c>
      <c r="I182" s="19"/>
      <c r="J182" s="45">
        <v>117</v>
      </c>
      <c r="K182" s="45">
        <v>114.6</v>
      </c>
      <c r="L182" s="45">
        <v>121.8</v>
      </c>
      <c r="M182" s="45">
        <v>115.5</v>
      </c>
      <c r="N182" s="67">
        <f t="shared" si="59"/>
        <v>117.22499999999999</v>
      </c>
      <c r="O182" s="41">
        <f t="shared" si="60"/>
        <v>26.666666666666664</v>
      </c>
      <c r="P182" s="41">
        <f t="shared" si="61"/>
        <v>47.222222222222221</v>
      </c>
    </row>
    <row r="183" spans="2:16" x14ac:dyDescent="0.2">
      <c r="B183" s="1">
        <v>0.66666666666666596</v>
      </c>
      <c r="C183" s="3">
        <v>80</v>
      </c>
      <c r="D183" s="3">
        <v>117</v>
      </c>
      <c r="E183" s="75">
        <v>0.24</v>
      </c>
      <c r="F183" s="41">
        <v>1</v>
      </c>
      <c r="G183" s="66" t="s">
        <v>130</v>
      </c>
      <c r="H183" s="72">
        <v>29.33</v>
      </c>
      <c r="I183" s="19"/>
      <c r="J183" s="45">
        <v>116.4</v>
      </c>
      <c r="K183" s="45">
        <v>115</v>
      </c>
      <c r="L183" s="45">
        <v>122</v>
      </c>
      <c r="M183" s="45">
        <v>114.4</v>
      </c>
      <c r="N183" s="67">
        <f t="shared" si="59"/>
        <v>116.94999999999999</v>
      </c>
      <c r="O183" s="41">
        <f t="shared" si="60"/>
        <v>26.666666666666664</v>
      </c>
      <c r="P183" s="41">
        <f t="shared" si="61"/>
        <v>47.222222222222221</v>
      </c>
    </row>
    <row r="184" spans="2:16" x14ac:dyDescent="0.2">
      <c r="B184" s="1">
        <v>0.67708333333333304</v>
      </c>
      <c r="C184" s="3">
        <v>81</v>
      </c>
      <c r="D184" s="3">
        <v>116</v>
      </c>
      <c r="E184" s="75">
        <v>0.24</v>
      </c>
      <c r="F184" s="41">
        <v>4</v>
      </c>
      <c r="G184" s="66" t="s">
        <v>201</v>
      </c>
      <c r="H184" s="72">
        <v>29.33</v>
      </c>
      <c r="I184" s="19"/>
      <c r="J184" s="45">
        <v>114.2</v>
      </c>
      <c r="K184" s="45">
        <v>115</v>
      </c>
      <c r="L184" s="45">
        <v>121.1</v>
      </c>
      <c r="M184" s="45">
        <v>113.2</v>
      </c>
      <c r="N184" s="67">
        <f t="shared" si="59"/>
        <v>115.87499999999999</v>
      </c>
      <c r="O184" s="41">
        <f t="shared" si="60"/>
        <v>27.222222222222221</v>
      </c>
      <c r="P184" s="41">
        <f t="shared" si="61"/>
        <v>46.666666666666664</v>
      </c>
    </row>
    <row r="185" spans="2:16" x14ac:dyDescent="0.2">
      <c r="B185" s="1">
        <v>0.687499999999999</v>
      </c>
      <c r="C185" s="3">
        <v>81</v>
      </c>
      <c r="D185" s="3">
        <v>114</v>
      </c>
      <c r="E185" s="75">
        <v>0.24</v>
      </c>
      <c r="F185" s="41">
        <v>0</v>
      </c>
      <c r="G185" s="66" t="s">
        <v>129</v>
      </c>
      <c r="H185" s="72">
        <v>29.32</v>
      </c>
      <c r="I185" s="19"/>
      <c r="J185" s="45">
        <v>113</v>
      </c>
      <c r="K185" s="45">
        <v>113.2</v>
      </c>
      <c r="L185" s="45">
        <v>119.3</v>
      </c>
      <c r="M185" s="45">
        <v>110.7</v>
      </c>
      <c r="N185" s="67">
        <f t="shared" si="59"/>
        <v>114.05</v>
      </c>
      <c r="O185" s="41">
        <f t="shared" si="60"/>
        <v>27.222222222222221</v>
      </c>
      <c r="P185" s="41">
        <f t="shared" si="61"/>
        <v>45.555555555555557</v>
      </c>
    </row>
    <row r="186" spans="2:16" x14ac:dyDescent="0.2">
      <c r="B186" s="1">
        <v>0.69791666666666596</v>
      </c>
      <c r="C186" s="3">
        <v>82</v>
      </c>
      <c r="D186" s="3">
        <v>113</v>
      </c>
      <c r="E186" s="75">
        <v>0.24</v>
      </c>
      <c r="F186" s="41">
        <v>1</v>
      </c>
      <c r="G186" s="66" t="s">
        <v>130</v>
      </c>
      <c r="H186" s="72">
        <v>29.31</v>
      </c>
      <c r="I186" s="26"/>
      <c r="J186" s="45">
        <v>112.1</v>
      </c>
      <c r="K186" s="45">
        <v>112.6</v>
      </c>
      <c r="L186" s="45">
        <v>118.4</v>
      </c>
      <c r="M186" s="45">
        <v>109.2</v>
      </c>
      <c r="N186" s="67">
        <f t="shared" si="59"/>
        <v>113.075</v>
      </c>
      <c r="O186" s="41">
        <f t="shared" si="60"/>
        <v>27.777777777777779</v>
      </c>
      <c r="P186" s="41">
        <f t="shared" si="61"/>
        <v>45</v>
      </c>
    </row>
    <row r="187" spans="2:16" x14ac:dyDescent="0.2">
      <c r="B187" s="1">
        <v>0.70833333333333304</v>
      </c>
      <c r="C187" s="3">
        <v>82</v>
      </c>
      <c r="D187" s="3">
        <v>111</v>
      </c>
      <c r="E187" s="75">
        <v>0.24</v>
      </c>
      <c r="F187" s="41">
        <v>2</v>
      </c>
      <c r="G187" s="66" t="s">
        <v>143</v>
      </c>
      <c r="H187" s="72">
        <v>29.31</v>
      </c>
      <c r="J187" s="45">
        <v>107.4</v>
      </c>
      <c r="K187" s="45">
        <v>111.9</v>
      </c>
      <c r="L187" s="45">
        <v>117.7</v>
      </c>
      <c r="M187" s="45">
        <v>105.4</v>
      </c>
      <c r="N187" s="67">
        <f t="shared" si="59"/>
        <v>110.6</v>
      </c>
      <c r="O187" s="41">
        <f t="shared" si="60"/>
        <v>27.777777777777779</v>
      </c>
      <c r="P187" s="41">
        <f t="shared" si="61"/>
        <v>43.888888888888886</v>
      </c>
    </row>
    <row r="188" spans="2:16" x14ac:dyDescent="0.2">
      <c r="B188" s="1">
        <v>0.718749999999999</v>
      </c>
      <c r="C188" s="3">
        <v>82</v>
      </c>
      <c r="D188" s="3">
        <v>109</v>
      </c>
      <c r="E188" s="75">
        <v>0.23</v>
      </c>
      <c r="F188" s="41">
        <v>1</v>
      </c>
      <c r="G188" s="66" t="s">
        <v>130</v>
      </c>
      <c r="H188" s="72">
        <v>29.31</v>
      </c>
      <c r="J188" s="45">
        <v>104.2</v>
      </c>
      <c r="K188" s="45">
        <v>111.4</v>
      </c>
      <c r="L188" s="45">
        <v>116.6</v>
      </c>
      <c r="M188" s="45">
        <v>103.5</v>
      </c>
      <c r="N188" s="67">
        <f t="shared" si="59"/>
        <v>108.92500000000001</v>
      </c>
      <c r="O188" s="41">
        <f t="shared" si="60"/>
        <v>27.777777777777779</v>
      </c>
      <c r="P188" s="41">
        <f t="shared" si="61"/>
        <v>42.777777777777779</v>
      </c>
    </row>
    <row r="189" spans="2:16" x14ac:dyDescent="0.2">
      <c r="B189" s="1">
        <v>0.72916666666666596</v>
      </c>
      <c r="C189" s="175">
        <v>82</v>
      </c>
      <c r="D189" s="175">
        <v>106</v>
      </c>
      <c r="E189" s="176">
        <v>0.25</v>
      </c>
      <c r="F189" s="177">
        <v>4</v>
      </c>
      <c r="G189" s="178" t="s">
        <v>35</v>
      </c>
      <c r="H189" s="179">
        <v>29.3</v>
      </c>
      <c r="I189" s="180"/>
      <c r="J189" s="181">
        <v>99.9</v>
      </c>
      <c r="K189" s="181">
        <v>108.9</v>
      </c>
      <c r="L189" s="181">
        <v>113.5</v>
      </c>
      <c r="M189" s="181">
        <v>102.6</v>
      </c>
      <c r="N189" s="182">
        <f t="shared" si="59"/>
        <v>106.22499999999999</v>
      </c>
      <c r="O189" s="41">
        <f t="shared" si="60"/>
        <v>27.777777777777779</v>
      </c>
      <c r="P189" s="41">
        <f t="shared" si="61"/>
        <v>41.111111111111107</v>
      </c>
    </row>
    <row r="190" spans="2:16" x14ac:dyDescent="0.2">
      <c r="B190" s="1">
        <v>0.73958333333333304</v>
      </c>
      <c r="C190" s="175">
        <v>81</v>
      </c>
      <c r="D190" s="175">
        <v>105</v>
      </c>
      <c r="E190" s="176">
        <v>0.23</v>
      </c>
      <c r="F190" s="177">
        <v>5</v>
      </c>
      <c r="G190" s="178" t="s">
        <v>201</v>
      </c>
      <c r="H190" s="179">
        <v>29.3</v>
      </c>
      <c r="I190" s="180"/>
      <c r="J190" s="181">
        <v>98.8</v>
      </c>
      <c r="K190" s="181">
        <v>107.8</v>
      </c>
      <c r="L190" s="181">
        <v>112.1</v>
      </c>
      <c r="M190" s="181">
        <v>101.8</v>
      </c>
      <c r="N190" s="67">
        <f t="shared" si="59"/>
        <v>105.125</v>
      </c>
      <c r="O190" s="41">
        <f t="shared" si="60"/>
        <v>27.222222222222221</v>
      </c>
      <c r="P190" s="41">
        <f t="shared" si="61"/>
        <v>40.555555555555557</v>
      </c>
    </row>
    <row r="191" spans="2:16" x14ac:dyDescent="0.2">
      <c r="B191" s="1">
        <v>0.749999999999999</v>
      </c>
      <c r="C191" s="175">
        <v>80</v>
      </c>
      <c r="D191" s="175">
        <v>103</v>
      </c>
      <c r="E191" s="176">
        <v>0.25</v>
      </c>
      <c r="F191" s="177">
        <v>5</v>
      </c>
      <c r="G191" s="178" t="s">
        <v>130</v>
      </c>
      <c r="H191" s="179">
        <v>29.3</v>
      </c>
      <c r="I191" s="180"/>
      <c r="J191" s="181">
        <v>97.2</v>
      </c>
      <c r="K191" s="181">
        <v>105.6</v>
      </c>
      <c r="L191" s="181">
        <v>109.6</v>
      </c>
      <c r="M191" s="181">
        <v>100.4</v>
      </c>
      <c r="N191" s="67">
        <f t="shared" si="59"/>
        <v>103.19999999999999</v>
      </c>
      <c r="O191" s="41">
        <f t="shared" si="60"/>
        <v>26.666666666666664</v>
      </c>
      <c r="P191" s="41">
        <f t="shared" si="61"/>
        <v>39.444444444444443</v>
      </c>
    </row>
    <row r="192" spans="2:16" x14ac:dyDescent="0.2">
      <c r="B192" s="1">
        <v>0.76041666666666596</v>
      </c>
      <c r="C192" s="175">
        <v>80</v>
      </c>
      <c r="D192" s="175">
        <v>101</v>
      </c>
      <c r="E192" s="176">
        <v>0.25</v>
      </c>
      <c r="F192" s="177">
        <v>3</v>
      </c>
      <c r="G192" s="178" t="s">
        <v>130</v>
      </c>
      <c r="H192" s="179">
        <v>29.29</v>
      </c>
      <c r="I192" s="180"/>
      <c r="J192" s="181">
        <v>95.5</v>
      </c>
      <c r="K192" s="181">
        <v>103.6</v>
      </c>
      <c r="L192" s="181">
        <v>107.6</v>
      </c>
      <c r="M192" s="181">
        <v>98.8</v>
      </c>
      <c r="N192" s="67">
        <f t="shared" si="59"/>
        <v>101.375</v>
      </c>
      <c r="O192" s="41">
        <f t="shared" ref="O192:O194" si="62">CONVERT(C192,"F","C")</f>
        <v>26.666666666666664</v>
      </c>
      <c r="P192" s="41">
        <f t="shared" ref="P192:P194" si="63">CONVERT(D192,"F","C")</f>
        <v>38.333333333333336</v>
      </c>
    </row>
    <row r="193" spans="1:16" x14ac:dyDescent="0.2">
      <c r="B193" s="1">
        <v>0.77083333333333204</v>
      </c>
      <c r="C193" s="175">
        <v>80</v>
      </c>
      <c r="D193" s="175">
        <v>99</v>
      </c>
      <c r="E193" s="176">
        <v>0.26</v>
      </c>
      <c r="F193" s="177">
        <v>1</v>
      </c>
      <c r="G193" s="178" t="s">
        <v>143</v>
      </c>
      <c r="H193" s="179">
        <v>29.29</v>
      </c>
      <c r="I193" s="180"/>
      <c r="J193" s="181">
        <v>94.1</v>
      </c>
      <c r="K193" s="181">
        <v>101.3</v>
      </c>
      <c r="L193" s="181">
        <v>104.7</v>
      </c>
      <c r="M193" s="181">
        <v>97.2</v>
      </c>
      <c r="N193" s="67">
        <f t="shared" si="59"/>
        <v>99.324999999999989</v>
      </c>
      <c r="O193" s="41">
        <f t="shared" si="62"/>
        <v>26.666666666666664</v>
      </c>
      <c r="P193" s="41">
        <f t="shared" si="63"/>
        <v>37.222222222222221</v>
      </c>
    </row>
    <row r="194" spans="1:16" x14ac:dyDescent="0.2">
      <c r="B194" s="1">
        <v>0.781249999999999</v>
      </c>
      <c r="C194" s="175">
        <v>80</v>
      </c>
      <c r="D194" s="175">
        <v>98</v>
      </c>
      <c r="E194" s="176">
        <v>0.26</v>
      </c>
      <c r="F194" s="177">
        <v>1</v>
      </c>
      <c r="G194" s="178">
        <v>5</v>
      </c>
      <c r="H194" s="179">
        <v>29.29</v>
      </c>
      <c r="I194" s="180"/>
      <c r="J194" s="181">
        <v>92.7</v>
      </c>
      <c r="K194" s="181">
        <v>99.3</v>
      </c>
      <c r="L194" s="181">
        <v>102.6</v>
      </c>
      <c r="M194" s="181">
        <v>95.4</v>
      </c>
      <c r="N194" s="67">
        <f t="shared" si="59"/>
        <v>97.5</v>
      </c>
      <c r="O194" s="41">
        <f t="shared" si="62"/>
        <v>26.666666666666664</v>
      </c>
      <c r="P194" s="41">
        <f t="shared" si="63"/>
        <v>36.666666666666664</v>
      </c>
    </row>
    <row r="195" spans="1:16" x14ac:dyDescent="0.2">
      <c r="B195" s="1">
        <v>0.79166666666666596</v>
      </c>
      <c r="C195" s="3">
        <v>80</v>
      </c>
      <c r="D195" s="175">
        <v>96</v>
      </c>
      <c r="E195" s="173">
        <v>0.26</v>
      </c>
      <c r="F195" s="41">
        <v>0</v>
      </c>
      <c r="G195" s="178" t="s">
        <v>201</v>
      </c>
      <c r="H195" s="72">
        <v>28.29</v>
      </c>
      <c r="I195" s="19"/>
      <c r="J195" s="45">
        <v>91.2</v>
      </c>
      <c r="K195" s="45">
        <v>97.2</v>
      </c>
      <c r="L195" s="45">
        <v>100.2</v>
      </c>
      <c r="M195" s="45">
        <v>93.6</v>
      </c>
      <c r="N195" s="67">
        <f t="shared" si="59"/>
        <v>95.550000000000011</v>
      </c>
      <c r="O195" s="41">
        <f t="shared" ref="O195" si="64">CONVERT(C195,"F","C")</f>
        <v>26.666666666666664</v>
      </c>
      <c r="P195" s="41">
        <f t="shared" ref="P195" si="65">CONVERT(D195,"F","C")</f>
        <v>35.555555555555557</v>
      </c>
    </row>
    <row r="196" spans="1:16" x14ac:dyDescent="0.2">
      <c r="N196" s="67"/>
      <c r="O196" s="41"/>
      <c r="P196" s="41"/>
    </row>
    <row r="197" spans="1:16" x14ac:dyDescent="0.2">
      <c r="A197" s="21">
        <v>45406</v>
      </c>
      <c r="B197" s="6" t="s">
        <v>2</v>
      </c>
      <c r="C197" s="6" t="s">
        <v>0</v>
      </c>
      <c r="D197" s="87" t="s">
        <v>1</v>
      </c>
      <c r="E197" s="100" t="s">
        <v>156</v>
      </c>
      <c r="F197" s="6" t="s">
        <v>32</v>
      </c>
      <c r="G197" s="6" t="s">
        <v>217</v>
      </c>
      <c r="H197" s="33" t="s">
        <v>157</v>
      </c>
      <c r="I197" s="44"/>
      <c r="J197" s="142" t="s">
        <v>427</v>
      </c>
      <c r="K197" s="142" t="s">
        <v>428</v>
      </c>
      <c r="L197" s="142" t="s">
        <v>326</v>
      </c>
      <c r="M197" s="142" t="s">
        <v>429</v>
      </c>
      <c r="N197" s="33" t="s">
        <v>368</v>
      </c>
      <c r="O197" s="142" t="s">
        <v>561</v>
      </c>
      <c r="P197" s="142" t="s">
        <v>562</v>
      </c>
    </row>
    <row r="198" spans="1:16" x14ac:dyDescent="0.2">
      <c r="B198" s="2">
        <v>0.38541666666666674</v>
      </c>
      <c r="C198" s="3">
        <v>66</v>
      </c>
      <c r="D198" s="3">
        <v>72</v>
      </c>
      <c r="E198" s="75">
        <v>0.55000000000000004</v>
      </c>
      <c r="F198" s="66">
        <v>0</v>
      </c>
      <c r="G198" s="66" t="s">
        <v>129</v>
      </c>
      <c r="H198" s="97">
        <v>29.33</v>
      </c>
      <c r="J198" s="45">
        <v>74.5</v>
      </c>
      <c r="K198" s="45">
        <v>63</v>
      </c>
      <c r="L198" s="67">
        <v>71.2</v>
      </c>
      <c r="M198" s="67">
        <v>79.3</v>
      </c>
      <c r="N198" s="67">
        <f t="shared" si="59"/>
        <v>72</v>
      </c>
      <c r="O198" s="41">
        <f t="shared" si="60"/>
        <v>18.888888888888889</v>
      </c>
      <c r="P198" s="41">
        <f t="shared" si="61"/>
        <v>22.222222222222221</v>
      </c>
    </row>
    <row r="199" spans="1:16" x14ac:dyDescent="0.2">
      <c r="B199" s="2">
        <v>0.39583333333333343</v>
      </c>
      <c r="C199" s="3">
        <v>68</v>
      </c>
      <c r="D199" s="3">
        <v>74</v>
      </c>
      <c r="E199" s="75">
        <v>0.5</v>
      </c>
      <c r="F199" s="66">
        <v>0</v>
      </c>
      <c r="G199" s="66" t="s">
        <v>201</v>
      </c>
      <c r="H199" s="97">
        <v>29.33</v>
      </c>
      <c r="J199" s="45">
        <v>77.400000000000006</v>
      </c>
      <c r="K199" s="45">
        <v>63.3</v>
      </c>
      <c r="L199" s="67">
        <v>74.099999999999994</v>
      </c>
      <c r="M199" s="67">
        <v>82.4</v>
      </c>
      <c r="N199" s="67">
        <f>AVERAGE(J199:M199)</f>
        <v>74.3</v>
      </c>
      <c r="O199" s="41">
        <f t="shared" si="60"/>
        <v>20</v>
      </c>
      <c r="P199" s="41">
        <f t="shared" si="61"/>
        <v>23.333333333333332</v>
      </c>
    </row>
    <row r="200" spans="1:16" x14ac:dyDescent="0.2">
      <c r="B200" s="2">
        <v>0.40625</v>
      </c>
      <c r="C200" s="3">
        <v>70</v>
      </c>
      <c r="D200" s="3">
        <v>76</v>
      </c>
      <c r="E200" s="75">
        <v>0.44</v>
      </c>
      <c r="F200" s="66">
        <v>4</v>
      </c>
      <c r="G200" s="66" t="s">
        <v>130</v>
      </c>
      <c r="H200" s="97">
        <v>29.33</v>
      </c>
      <c r="I200" s="66"/>
      <c r="J200" s="45">
        <v>80.099999999999994</v>
      </c>
      <c r="K200" s="45">
        <v>63.9</v>
      </c>
      <c r="L200" s="67">
        <v>76.3</v>
      </c>
      <c r="M200" s="67">
        <v>84.7</v>
      </c>
      <c r="N200" s="67">
        <f>AVERAGE(J200:M200)</f>
        <v>76.25</v>
      </c>
      <c r="O200" s="41">
        <f t="shared" si="60"/>
        <v>21.111111111111111</v>
      </c>
      <c r="P200" s="41">
        <f t="shared" si="61"/>
        <v>24.444444444444443</v>
      </c>
    </row>
    <row r="201" spans="1:16" x14ac:dyDescent="0.2">
      <c r="B201" s="2">
        <v>0.4166666666666668</v>
      </c>
      <c r="C201" s="3">
        <v>71</v>
      </c>
      <c r="D201" s="3">
        <v>78</v>
      </c>
      <c r="E201" s="75">
        <v>0.41</v>
      </c>
      <c r="F201" s="66">
        <v>4</v>
      </c>
      <c r="G201" s="66" t="s">
        <v>130</v>
      </c>
      <c r="H201" s="97">
        <v>29.33</v>
      </c>
      <c r="I201" s="66"/>
      <c r="J201" s="45">
        <v>82.8</v>
      </c>
      <c r="K201" s="45">
        <v>64.400000000000006</v>
      </c>
      <c r="L201" s="67">
        <v>79.2</v>
      </c>
      <c r="M201" s="67">
        <v>86.9</v>
      </c>
      <c r="N201" s="67">
        <f>AVERAGE(J201:M201)</f>
        <v>78.324999999999989</v>
      </c>
      <c r="O201" s="41">
        <f t="shared" ref="O201:O223" si="66">CONVERT(C201,"F","C")</f>
        <v>21.666666666666668</v>
      </c>
      <c r="P201" s="41">
        <f t="shared" ref="P201:P223" si="67">CONVERT(D201,"F","C")</f>
        <v>25.555555555555554</v>
      </c>
    </row>
    <row r="202" spans="1:16" x14ac:dyDescent="0.2">
      <c r="B202" s="2">
        <v>0.42708333333333354</v>
      </c>
      <c r="C202" s="3">
        <v>72</v>
      </c>
      <c r="D202" s="3">
        <v>81</v>
      </c>
      <c r="E202" s="75">
        <v>0.4</v>
      </c>
      <c r="F202" s="66">
        <v>1</v>
      </c>
      <c r="G202" s="66" t="s">
        <v>130</v>
      </c>
      <c r="H202" s="97">
        <v>29.32</v>
      </c>
      <c r="J202" s="45">
        <v>87.1</v>
      </c>
      <c r="K202" s="45">
        <v>64.900000000000006</v>
      </c>
      <c r="L202" s="67">
        <v>83.8</v>
      </c>
      <c r="M202" s="67">
        <v>90.9</v>
      </c>
      <c r="N202" s="67">
        <f t="shared" ref="N202:N205" si="68">AVERAGE(J202:M202)</f>
        <v>81.675000000000011</v>
      </c>
      <c r="O202" s="41">
        <f t="shared" si="66"/>
        <v>22.222222222222221</v>
      </c>
      <c r="P202" s="41">
        <f t="shared" si="67"/>
        <v>27.222222222222221</v>
      </c>
    </row>
    <row r="203" spans="1:16" x14ac:dyDescent="0.2">
      <c r="B203" s="2">
        <v>0.4375</v>
      </c>
      <c r="C203" s="3">
        <v>74</v>
      </c>
      <c r="D203" s="3">
        <v>84</v>
      </c>
      <c r="E203" s="75">
        <v>0.39</v>
      </c>
      <c r="F203" s="66">
        <v>0</v>
      </c>
      <c r="G203" s="66" t="s">
        <v>130</v>
      </c>
      <c r="H203" s="97">
        <v>29.31</v>
      </c>
      <c r="J203" s="67">
        <v>90</v>
      </c>
      <c r="K203" s="45">
        <v>65.3</v>
      </c>
      <c r="L203" s="45">
        <v>86.7</v>
      </c>
      <c r="M203" s="45">
        <v>93.4</v>
      </c>
      <c r="N203" s="67">
        <f t="shared" si="68"/>
        <v>83.85</v>
      </c>
      <c r="O203" s="41">
        <f t="shared" si="66"/>
        <v>23.333333333333332</v>
      </c>
      <c r="P203" s="41">
        <f t="shared" si="67"/>
        <v>28.888888888888889</v>
      </c>
    </row>
    <row r="204" spans="1:16" x14ac:dyDescent="0.2">
      <c r="B204" s="2">
        <v>0.44791666666666691</v>
      </c>
      <c r="C204" s="66">
        <v>75</v>
      </c>
      <c r="D204" s="3">
        <v>86</v>
      </c>
      <c r="E204" s="75">
        <v>0.37</v>
      </c>
      <c r="F204" s="41">
        <v>0</v>
      </c>
      <c r="G204" s="66" t="s">
        <v>130</v>
      </c>
      <c r="H204" s="72">
        <v>29.31</v>
      </c>
      <c r="J204" s="45">
        <v>92.8</v>
      </c>
      <c r="K204" s="45">
        <v>65.3</v>
      </c>
      <c r="L204" s="45">
        <v>88.3</v>
      </c>
      <c r="M204" s="45">
        <v>96.2</v>
      </c>
      <c r="N204" s="67">
        <f t="shared" si="68"/>
        <v>85.649999999999991</v>
      </c>
      <c r="O204" s="41">
        <f t="shared" si="66"/>
        <v>23.888888888888889</v>
      </c>
      <c r="P204" s="41">
        <f t="shared" si="67"/>
        <v>30</v>
      </c>
    </row>
    <row r="205" spans="1:16" x14ac:dyDescent="0.2">
      <c r="B205" s="2">
        <v>0.45833333333333359</v>
      </c>
      <c r="C205" s="3">
        <v>77</v>
      </c>
      <c r="D205" s="3">
        <v>87</v>
      </c>
      <c r="E205" s="75">
        <v>0.34</v>
      </c>
      <c r="F205" s="66">
        <v>2</v>
      </c>
      <c r="G205" s="66" t="s">
        <v>130</v>
      </c>
      <c r="H205" s="72">
        <v>29.32</v>
      </c>
      <c r="J205" s="45">
        <v>93.6</v>
      </c>
      <c r="K205" s="45">
        <v>65.5</v>
      </c>
      <c r="L205" s="45">
        <v>90.9</v>
      </c>
      <c r="M205" s="45">
        <v>97.2</v>
      </c>
      <c r="N205" s="67">
        <f t="shared" si="68"/>
        <v>86.8</v>
      </c>
      <c r="O205" s="41">
        <f t="shared" si="66"/>
        <v>25</v>
      </c>
      <c r="P205" s="41">
        <f t="shared" si="67"/>
        <v>30.555555555555554</v>
      </c>
    </row>
    <row r="206" spans="1:16" x14ac:dyDescent="0.2">
      <c r="B206" s="1">
        <v>0.46875</v>
      </c>
      <c r="C206" s="3">
        <v>77</v>
      </c>
      <c r="D206" s="3">
        <v>87</v>
      </c>
      <c r="E206" s="75">
        <v>0.35</v>
      </c>
      <c r="F206" s="41">
        <v>6</v>
      </c>
      <c r="G206" s="66" t="s">
        <v>130</v>
      </c>
      <c r="H206" s="72">
        <v>29.32</v>
      </c>
      <c r="J206" s="45">
        <v>93.6</v>
      </c>
      <c r="K206" s="45">
        <v>65.5</v>
      </c>
      <c r="L206" s="45">
        <v>90.9</v>
      </c>
      <c r="M206" s="45">
        <v>97.2</v>
      </c>
      <c r="N206" s="67">
        <f t="shared" ref="N206:N221" si="69">AVERAGE(J206:M206)</f>
        <v>86.8</v>
      </c>
      <c r="O206" s="41">
        <f t="shared" si="66"/>
        <v>25</v>
      </c>
      <c r="P206" s="41">
        <f t="shared" si="67"/>
        <v>30.555555555555554</v>
      </c>
    </row>
    <row r="207" spans="1:16" x14ac:dyDescent="0.2">
      <c r="B207" s="1">
        <v>0.47916666666666669</v>
      </c>
      <c r="C207" s="3">
        <v>77</v>
      </c>
      <c r="D207" s="3">
        <v>93</v>
      </c>
      <c r="E207" s="75">
        <v>0.34</v>
      </c>
      <c r="F207" s="41">
        <v>7</v>
      </c>
      <c r="G207" s="66" t="s">
        <v>130</v>
      </c>
      <c r="H207" s="72">
        <v>29.32</v>
      </c>
      <c r="J207" s="45">
        <v>100.2</v>
      </c>
      <c r="K207" s="45">
        <v>68.7</v>
      </c>
      <c r="L207" s="45">
        <v>98.6</v>
      </c>
      <c r="M207" s="45">
        <v>103.3</v>
      </c>
      <c r="N207" s="67">
        <f t="shared" si="69"/>
        <v>92.7</v>
      </c>
      <c r="O207" s="41">
        <f t="shared" si="66"/>
        <v>25</v>
      </c>
      <c r="P207" s="41">
        <f t="shared" si="67"/>
        <v>33.888888888888886</v>
      </c>
    </row>
    <row r="208" spans="1:16" x14ac:dyDescent="0.2">
      <c r="B208" s="1">
        <v>0.48958333333333331</v>
      </c>
      <c r="C208" s="3">
        <v>78</v>
      </c>
      <c r="D208" s="3">
        <v>96</v>
      </c>
      <c r="E208" s="75">
        <v>0.34</v>
      </c>
      <c r="F208" s="41">
        <v>5</v>
      </c>
      <c r="G208" s="66" t="s">
        <v>130</v>
      </c>
      <c r="H208" s="72">
        <v>29.32</v>
      </c>
      <c r="J208" s="45">
        <v>102.8</v>
      </c>
      <c r="K208" s="45">
        <v>76.400000000000006</v>
      </c>
      <c r="L208" s="45">
        <v>101.4</v>
      </c>
      <c r="M208" s="45">
        <v>105</v>
      </c>
      <c r="N208" s="67">
        <f t="shared" si="69"/>
        <v>96.4</v>
      </c>
      <c r="O208" s="41">
        <f t="shared" si="66"/>
        <v>25.555555555555554</v>
      </c>
      <c r="P208" s="41">
        <f t="shared" si="67"/>
        <v>35.555555555555557</v>
      </c>
    </row>
    <row r="209" spans="2:16" x14ac:dyDescent="0.2">
      <c r="B209" s="1">
        <v>0.5</v>
      </c>
      <c r="C209" s="3">
        <v>79</v>
      </c>
      <c r="D209" s="3">
        <v>100</v>
      </c>
      <c r="E209" s="75">
        <v>0.33</v>
      </c>
      <c r="F209" s="41">
        <v>2</v>
      </c>
      <c r="G209" s="66" t="s">
        <v>130</v>
      </c>
      <c r="H209" s="72">
        <v>29.32</v>
      </c>
      <c r="J209" s="45">
        <v>105.8</v>
      </c>
      <c r="K209" s="45">
        <v>81.3</v>
      </c>
      <c r="L209" s="45">
        <v>104</v>
      </c>
      <c r="M209" s="45">
        <v>107.8</v>
      </c>
      <c r="N209" s="67">
        <f t="shared" si="69"/>
        <v>99.725000000000009</v>
      </c>
      <c r="O209" s="41">
        <f t="shared" si="66"/>
        <v>26.111111111111111</v>
      </c>
      <c r="P209" s="41">
        <f t="shared" si="67"/>
        <v>37.777777777777779</v>
      </c>
    </row>
    <row r="210" spans="2:16" x14ac:dyDescent="0.2">
      <c r="B210" s="1">
        <v>0.57291666666666596</v>
      </c>
      <c r="C210" s="3">
        <v>83</v>
      </c>
      <c r="D210" s="3">
        <v>117</v>
      </c>
      <c r="E210" s="75">
        <v>0.33</v>
      </c>
      <c r="F210" s="41">
        <v>7</v>
      </c>
      <c r="G210" s="66" t="s">
        <v>130</v>
      </c>
      <c r="H210" s="72">
        <v>29.29</v>
      </c>
      <c r="I210" s="19"/>
      <c r="J210" s="45">
        <v>118.9</v>
      </c>
      <c r="K210" s="45">
        <v>108.5</v>
      </c>
      <c r="L210" s="45">
        <v>120.2</v>
      </c>
      <c r="M210" s="45">
        <v>120.9</v>
      </c>
      <c r="N210" s="67">
        <f t="shared" ref="N210" si="70">AVERAGE(J210:M210)</f>
        <v>117.125</v>
      </c>
      <c r="O210" s="41">
        <f t="shared" ref="O210" si="71">CONVERT(C210,"F","C")</f>
        <v>28.333333333333332</v>
      </c>
      <c r="P210" s="41">
        <f t="shared" ref="P210" si="72">CONVERT(D210,"F","C")</f>
        <v>47.222222222222221</v>
      </c>
    </row>
    <row r="211" spans="2:16" x14ac:dyDescent="0.2">
      <c r="B211" s="1">
        <v>0.58333333333333304</v>
      </c>
      <c r="C211" s="3">
        <v>84</v>
      </c>
      <c r="D211" s="3">
        <v>117</v>
      </c>
      <c r="E211" s="75">
        <v>0.33</v>
      </c>
      <c r="F211" s="41">
        <v>5</v>
      </c>
      <c r="G211" s="66" t="s">
        <v>130</v>
      </c>
      <c r="H211" s="72">
        <v>29.29</v>
      </c>
      <c r="I211" s="26"/>
      <c r="J211" s="45">
        <v>116.4</v>
      </c>
      <c r="K211" s="45">
        <v>110.5</v>
      </c>
      <c r="L211" s="45">
        <v>120.4</v>
      </c>
      <c r="M211" s="45">
        <v>119.5</v>
      </c>
      <c r="N211" s="67">
        <f t="shared" si="69"/>
        <v>116.7</v>
      </c>
      <c r="O211" s="41">
        <f t="shared" si="66"/>
        <v>28.888888888888889</v>
      </c>
      <c r="P211" s="41">
        <f t="shared" si="67"/>
        <v>47.222222222222221</v>
      </c>
    </row>
    <row r="212" spans="2:16" x14ac:dyDescent="0.2">
      <c r="B212" s="1">
        <v>0.59375</v>
      </c>
      <c r="C212" s="3">
        <v>84</v>
      </c>
      <c r="D212" s="3">
        <v>116</v>
      </c>
      <c r="E212" s="75">
        <v>0.34</v>
      </c>
      <c r="F212" s="41">
        <v>9</v>
      </c>
      <c r="G212" s="66" t="s">
        <v>130</v>
      </c>
      <c r="H212" s="72">
        <v>29.28</v>
      </c>
      <c r="I212" s="19"/>
      <c r="J212" s="45">
        <v>115.3</v>
      </c>
      <c r="K212" s="45">
        <v>107.8</v>
      </c>
      <c r="L212" s="45">
        <v>121.3</v>
      </c>
      <c r="M212" s="45">
        <v>118.9</v>
      </c>
      <c r="N212" s="67">
        <f t="shared" ref="N212:N217" si="73">AVERAGE(J212:M212)</f>
        <v>115.82499999999999</v>
      </c>
      <c r="O212" s="41">
        <f t="shared" si="66"/>
        <v>28.888888888888889</v>
      </c>
      <c r="P212" s="41">
        <f t="shared" si="67"/>
        <v>46.666666666666664</v>
      </c>
    </row>
    <row r="213" spans="2:16" x14ac:dyDescent="0.2">
      <c r="B213" s="1">
        <v>0.60416666666666596</v>
      </c>
      <c r="C213" s="3">
        <v>82</v>
      </c>
      <c r="D213" s="3">
        <v>113</v>
      </c>
      <c r="E213" s="75">
        <v>0.37</v>
      </c>
      <c r="F213" s="41">
        <v>0</v>
      </c>
      <c r="G213" s="66" t="s">
        <v>130</v>
      </c>
      <c r="H213" s="72">
        <v>29.27</v>
      </c>
      <c r="I213" s="19"/>
      <c r="J213" s="45">
        <v>113.4</v>
      </c>
      <c r="K213" s="45">
        <v>108.7</v>
      </c>
      <c r="L213" s="45">
        <v>115.7</v>
      </c>
      <c r="M213" s="45">
        <v>116.1</v>
      </c>
      <c r="N213" s="67">
        <f t="shared" si="73"/>
        <v>113.47499999999999</v>
      </c>
      <c r="O213" s="41">
        <f t="shared" si="66"/>
        <v>27.777777777777779</v>
      </c>
      <c r="P213" s="41">
        <f t="shared" si="67"/>
        <v>45</v>
      </c>
    </row>
    <row r="214" spans="2:16" x14ac:dyDescent="0.2">
      <c r="B214" s="1">
        <v>0.61458333333333304</v>
      </c>
      <c r="C214" s="3">
        <v>84</v>
      </c>
      <c r="D214" s="3">
        <v>116</v>
      </c>
      <c r="E214" s="75">
        <v>0.36</v>
      </c>
      <c r="F214" s="41">
        <v>1</v>
      </c>
      <c r="G214" s="66" t="s">
        <v>143</v>
      </c>
      <c r="H214" s="72">
        <v>29.27</v>
      </c>
      <c r="I214" s="19"/>
      <c r="J214" s="45">
        <v>115.2</v>
      </c>
      <c r="K214" s="45">
        <v>111.4</v>
      </c>
      <c r="L214" s="45">
        <v>120.9</v>
      </c>
      <c r="M214" s="45">
        <v>116.6</v>
      </c>
      <c r="N214" s="67">
        <f t="shared" si="73"/>
        <v>116.02500000000001</v>
      </c>
      <c r="O214" s="41">
        <f t="shared" si="66"/>
        <v>28.888888888888889</v>
      </c>
      <c r="P214" s="41">
        <f t="shared" si="67"/>
        <v>46.666666666666664</v>
      </c>
    </row>
    <row r="215" spans="2:16" x14ac:dyDescent="0.2">
      <c r="B215" s="1">
        <v>0.625</v>
      </c>
      <c r="C215" s="3">
        <v>82</v>
      </c>
      <c r="D215" s="3">
        <v>110</v>
      </c>
      <c r="E215" s="75">
        <v>0.38</v>
      </c>
      <c r="F215" s="41">
        <v>7</v>
      </c>
      <c r="G215" s="66" t="s">
        <v>130</v>
      </c>
      <c r="H215" s="72">
        <v>29.27</v>
      </c>
      <c r="I215" s="71"/>
      <c r="J215" s="45">
        <v>108.1</v>
      </c>
      <c r="K215" s="45">
        <v>106</v>
      </c>
      <c r="L215" s="45">
        <v>113.4</v>
      </c>
      <c r="M215" s="45">
        <v>111.2</v>
      </c>
      <c r="N215" s="67">
        <f t="shared" si="73"/>
        <v>109.675</v>
      </c>
      <c r="O215" s="41">
        <f t="shared" si="66"/>
        <v>27.777777777777779</v>
      </c>
      <c r="P215" s="41">
        <f t="shared" si="67"/>
        <v>43.333333333333336</v>
      </c>
    </row>
    <row r="216" spans="2:16" x14ac:dyDescent="0.2">
      <c r="B216" s="1">
        <v>0.63541666666666596</v>
      </c>
      <c r="C216" s="3">
        <v>84</v>
      </c>
      <c r="D216" s="3">
        <v>113</v>
      </c>
      <c r="E216" s="75">
        <v>0.37</v>
      </c>
      <c r="F216" s="41">
        <v>1</v>
      </c>
      <c r="G216" s="66" t="s">
        <v>143</v>
      </c>
      <c r="H216" s="72">
        <v>29.26</v>
      </c>
      <c r="I216" s="26"/>
      <c r="J216" s="45">
        <v>112.1</v>
      </c>
      <c r="K216" s="45">
        <v>109.2</v>
      </c>
      <c r="L216" s="45">
        <v>117.9</v>
      </c>
      <c r="M216" s="45">
        <v>114.5</v>
      </c>
      <c r="N216" s="67">
        <f t="shared" si="73"/>
        <v>113.42500000000001</v>
      </c>
      <c r="O216" s="41">
        <f t="shared" si="66"/>
        <v>28.888888888888889</v>
      </c>
      <c r="P216" s="41">
        <f t="shared" si="67"/>
        <v>45</v>
      </c>
    </row>
    <row r="217" spans="2:16" x14ac:dyDescent="0.2">
      <c r="B217" s="1">
        <v>0.64583333333333304</v>
      </c>
      <c r="C217" s="3">
        <v>84</v>
      </c>
      <c r="D217" s="3">
        <v>115</v>
      </c>
      <c r="E217" s="75">
        <v>0.39</v>
      </c>
      <c r="F217" s="41">
        <v>2</v>
      </c>
      <c r="G217" s="66" t="s">
        <v>43</v>
      </c>
      <c r="H217" s="72">
        <v>29.25</v>
      </c>
      <c r="I217" s="19"/>
      <c r="J217" s="45">
        <v>116.8</v>
      </c>
      <c r="K217" s="45">
        <v>114.6</v>
      </c>
      <c r="L217" s="45">
        <v>116.1</v>
      </c>
      <c r="M217" s="45">
        <v>112.3</v>
      </c>
      <c r="N217" s="67">
        <f t="shared" si="73"/>
        <v>114.95</v>
      </c>
      <c r="O217" s="41">
        <f t="shared" si="66"/>
        <v>28.888888888888889</v>
      </c>
      <c r="P217" s="41">
        <f t="shared" si="67"/>
        <v>46.111111111111107</v>
      </c>
    </row>
    <row r="218" spans="2:16" x14ac:dyDescent="0.2">
      <c r="B218" s="1">
        <v>0.65625</v>
      </c>
      <c r="C218" s="3">
        <v>82</v>
      </c>
      <c r="D218" s="3">
        <v>109</v>
      </c>
      <c r="E218" s="75">
        <v>0.4</v>
      </c>
      <c r="F218" s="41">
        <v>4</v>
      </c>
      <c r="G218" s="66" t="s">
        <v>130</v>
      </c>
      <c r="H218" s="72">
        <v>29.26</v>
      </c>
      <c r="I218" s="19"/>
      <c r="J218" s="45">
        <v>109.8</v>
      </c>
      <c r="K218" s="45">
        <v>106.9</v>
      </c>
      <c r="L218" s="45">
        <v>110.1</v>
      </c>
      <c r="M218" s="45">
        <v>107.4</v>
      </c>
      <c r="N218" s="67">
        <f t="shared" si="69"/>
        <v>108.54999999999998</v>
      </c>
      <c r="O218" s="41">
        <f t="shared" si="66"/>
        <v>27.777777777777779</v>
      </c>
      <c r="P218" s="41">
        <f t="shared" si="67"/>
        <v>42.777777777777779</v>
      </c>
    </row>
    <row r="219" spans="2:16" x14ac:dyDescent="0.2">
      <c r="B219" s="1">
        <v>0.66666666666666596</v>
      </c>
      <c r="C219" s="3">
        <v>82</v>
      </c>
      <c r="D219" s="3">
        <v>111</v>
      </c>
      <c r="E219" s="75">
        <v>0.41</v>
      </c>
      <c r="F219" s="41">
        <v>4</v>
      </c>
      <c r="G219" s="66" t="s">
        <v>201</v>
      </c>
      <c r="H219" s="72">
        <v>29.25</v>
      </c>
      <c r="I219" s="19"/>
      <c r="J219" s="45">
        <v>109.9</v>
      </c>
      <c r="K219" s="45">
        <v>109</v>
      </c>
      <c r="L219" s="45">
        <v>114.4</v>
      </c>
      <c r="M219" s="45">
        <v>109.8</v>
      </c>
      <c r="N219" s="67">
        <f t="shared" si="69"/>
        <v>110.77500000000001</v>
      </c>
      <c r="O219" s="41">
        <f t="shared" si="66"/>
        <v>27.777777777777779</v>
      </c>
      <c r="P219" s="41">
        <f t="shared" si="67"/>
        <v>43.888888888888886</v>
      </c>
    </row>
    <row r="220" spans="2:16" x14ac:dyDescent="0.2">
      <c r="B220" s="1">
        <v>0.67708333333333304</v>
      </c>
      <c r="C220" s="3">
        <v>82</v>
      </c>
      <c r="D220" s="3">
        <v>110</v>
      </c>
      <c r="E220" s="75">
        <v>0.38</v>
      </c>
      <c r="F220" s="41">
        <v>2</v>
      </c>
      <c r="G220" s="66" t="s">
        <v>129</v>
      </c>
      <c r="H220" s="72">
        <v>29.24</v>
      </c>
      <c r="I220" s="19"/>
      <c r="J220" s="45">
        <v>110.1</v>
      </c>
      <c r="K220" s="45">
        <v>109.6</v>
      </c>
      <c r="L220" s="45">
        <v>113</v>
      </c>
      <c r="M220" s="45">
        <v>106.9</v>
      </c>
      <c r="N220" s="67">
        <f t="shared" si="69"/>
        <v>109.9</v>
      </c>
      <c r="O220" s="41">
        <f t="shared" si="66"/>
        <v>27.777777777777779</v>
      </c>
      <c r="P220" s="41">
        <f t="shared" si="67"/>
        <v>43.333333333333336</v>
      </c>
    </row>
    <row r="221" spans="2:16" x14ac:dyDescent="0.2">
      <c r="B221" s="1">
        <v>0.687499999999999</v>
      </c>
      <c r="C221" s="3">
        <v>84</v>
      </c>
      <c r="D221" s="3">
        <v>112</v>
      </c>
      <c r="E221" s="75">
        <v>0.37</v>
      </c>
      <c r="F221" s="41">
        <v>3</v>
      </c>
      <c r="G221" s="66" t="s">
        <v>43</v>
      </c>
      <c r="H221" s="72">
        <v>29.23</v>
      </c>
      <c r="I221" s="19"/>
      <c r="J221" s="45">
        <v>111.7</v>
      </c>
      <c r="K221" s="45">
        <v>109.9</v>
      </c>
      <c r="L221" s="45">
        <v>116.2</v>
      </c>
      <c r="M221" s="45">
        <v>108.7</v>
      </c>
      <c r="N221" s="67">
        <f t="shared" si="69"/>
        <v>111.625</v>
      </c>
      <c r="O221" s="41">
        <f t="shared" si="66"/>
        <v>28.888888888888889</v>
      </c>
      <c r="P221" s="41">
        <f t="shared" si="67"/>
        <v>44.444444444444443</v>
      </c>
    </row>
    <row r="222" spans="2:16" x14ac:dyDescent="0.2">
      <c r="B222" s="1">
        <v>0.69791666666666596</v>
      </c>
      <c r="C222" s="3">
        <v>85</v>
      </c>
      <c r="D222" s="3">
        <v>112</v>
      </c>
      <c r="E222" s="75">
        <v>0.37</v>
      </c>
      <c r="F222" s="41">
        <v>1</v>
      </c>
      <c r="G222" s="66" t="s">
        <v>208</v>
      </c>
      <c r="H222" s="72">
        <v>29.23</v>
      </c>
      <c r="I222" s="19"/>
      <c r="J222" s="45">
        <v>111</v>
      </c>
      <c r="K222" s="45">
        <v>110.7</v>
      </c>
      <c r="L222" s="45">
        <v>116.6</v>
      </c>
      <c r="M222" s="45">
        <v>107.8</v>
      </c>
      <c r="N222" s="67">
        <f>AVERAGE(J222:M222)</f>
        <v>111.52499999999999</v>
      </c>
      <c r="O222" s="41">
        <f t="shared" si="66"/>
        <v>29.444444444444443</v>
      </c>
      <c r="P222" s="41">
        <f t="shared" si="67"/>
        <v>44.444444444444443</v>
      </c>
    </row>
    <row r="223" spans="2:16" x14ac:dyDescent="0.2">
      <c r="B223" s="1">
        <v>0.70833333333333304</v>
      </c>
      <c r="C223" s="3">
        <v>85</v>
      </c>
      <c r="D223" s="3">
        <v>110</v>
      </c>
      <c r="E223" s="75">
        <v>0.38</v>
      </c>
      <c r="F223" s="41">
        <v>2</v>
      </c>
      <c r="G223" s="66" t="s">
        <v>130</v>
      </c>
      <c r="H223" s="72">
        <v>29.23</v>
      </c>
      <c r="I223" s="19"/>
      <c r="J223" s="45">
        <v>107.4</v>
      </c>
      <c r="K223" s="45">
        <v>111.6</v>
      </c>
      <c r="L223" s="45">
        <v>117.3</v>
      </c>
      <c r="M223" s="45">
        <v>104.5</v>
      </c>
      <c r="N223" s="67">
        <f>AVERAGE(J223:M223)</f>
        <v>110.2</v>
      </c>
      <c r="O223" s="41">
        <f t="shared" si="66"/>
        <v>29.444444444444443</v>
      </c>
      <c r="P223" s="41">
        <f t="shared" si="67"/>
        <v>43.333333333333336</v>
      </c>
    </row>
    <row r="224" spans="2:16" x14ac:dyDescent="0.2">
      <c r="B224" s="1"/>
      <c r="N224" s="67"/>
      <c r="O224" s="41"/>
      <c r="P224" s="41"/>
    </row>
    <row r="225" spans="1:16" x14ac:dyDescent="0.2">
      <c r="A225" s="113" t="s">
        <v>574</v>
      </c>
      <c r="N225" s="67"/>
      <c r="O225" s="41"/>
      <c r="P225" s="41"/>
    </row>
    <row r="226" spans="1:16" x14ac:dyDescent="0.2">
      <c r="A226" s="21">
        <v>45779</v>
      </c>
      <c r="B226" s="6" t="s">
        <v>2</v>
      </c>
      <c r="C226" s="6" t="s">
        <v>0</v>
      </c>
      <c r="D226" s="87" t="s">
        <v>1</v>
      </c>
      <c r="E226" s="100" t="s">
        <v>156</v>
      </c>
      <c r="F226" s="6" t="s">
        <v>32</v>
      </c>
      <c r="G226" s="6" t="s">
        <v>217</v>
      </c>
      <c r="H226" s="33" t="s">
        <v>157</v>
      </c>
      <c r="I226" s="44"/>
      <c r="J226" s="142" t="s">
        <v>357</v>
      </c>
      <c r="K226" s="142" t="s">
        <v>416</v>
      </c>
      <c r="L226" s="142" t="s">
        <v>417</v>
      </c>
      <c r="M226" s="142" t="s">
        <v>443</v>
      </c>
      <c r="N226" s="33" t="s">
        <v>368</v>
      </c>
      <c r="O226" s="142" t="s">
        <v>561</v>
      </c>
      <c r="P226" s="142" t="s">
        <v>562</v>
      </c>
    </row>
    <row r="227" spans="1:16" x14ac:dyDescent="0.2">
      <c r="B227" s="1">
        <v>0.55208333333333304</v>
      </c>
      <c r="C227" s="3">
        <v>83</v>
      </c>
      <c r="D227" s="3">
        <v>122</v>
      </c>
      <c r="E227" s="75">
        <v>0.55000000000000004</v>
      </c>
      <c r="F227" s="66">
        <v>11</v>
      </c>
      <c r="G227" s="66" t="s">
        <v>71</v>
      </c>
      <c r="H227" s="97">
        <v>29.25</v>
      </c>
      <c r="J227" s="45">
        <v>120.4</v>
      </c>
      <c r="K227" s="45">
        <v>120.7</v>
      </c>
      <c r="L227" s="67">
        <v>122</v>
      </c>
      <c r="M227" s="67">
        <v>123.3</v>
      </c>
      <c r="N227" s="67">
        <f t="shared" ref="N227:N239" si="74">AVERAGE(J227:M227)</f>
        <v>121.60000000000001</v>
      </c>
      <c r="O227" s="41">
        <f t="shared" ref="O227:O233" si="75">CONVERT(C227,"F","C")</f>
        <v>28.333333333333332</v>
      </c>
      <c r="P227" s="41">
        <f t="shared" ref="P227:P233" si="76">CONVERT(D227,"F","C")</f>
        <v>50</v>
      </c>
    </row>
    <row r="228" spans="1:16" x14ac:dyDescent="0.2">
      <c r="B228" s="1">
        <v>0.5625</v>
      </c>
      <c r="C228" s="3">
        <v>83</v>
      </c>
      <c r="D228" s="3">
        <v>123</v>
      </c>
      <c r="E228" s="75">
        <v>0.54</v>
      </c>
      <c r="F228" s="66">
        <v>8</v>
      </c>
      <c r="G228" s="66" t="s">
        <v>71</v>
      </c>
      <c r="H228" s="97">
        <v>29.24</v>
      </c>
      <c r="J228" s="45">
        <v>121.1</v>
      </c>
      <c r="K228" s="45">
        <v>122.7</v>
      </c>
      <c r="L228" s="67">
        <v>122.4</v>
      </c>
      <c r="M228" s="67">
        <v>124.3</v>
      </c>
      <c r="N228" s="67">
        <f t="shared" si="74"/>
        <v>122.62500000000001</v>
      </c>
      <c r="O228" s="41">
        <f t="shared" si="75"/>
        <v>28.333333333333332</v>
      </c>
      <c r="P228" s="41">
        <f t="shared" si="76"/>
        <v>50.555555555555557</v>
      </c>
    </row>
    <row r="229" spans="1:16" x14ac:dyDescent="0.2">
      <c r="B229" s="1">
        <v>0.57291666666666696</v>
      </c>
      <c r="C229" s="3">
        <v>83</v>
      </c>
      <c r="D229" s="3">
        <v>123</v>
      </c>
      <c r="E229" s="75">
        <v>0.53</v>
      </c>
      <c r="F229" s="66">
        <v>7</v>
      </c>
      <c r="G229" s="66" t="s">
        <v>71</v>
      </c>
      <c r="H229" s="97">
        <v>29.24</v>
      </c>
      <c r="I229" s="66"/>
      <c r="J229" s="45">
        <v>121.3</v>
      </c>
      <c r="K229" s="45">
        <v>121.5</v>
      </c>
      <c r="L229" s="67">
        <v>122.9</v>
      </c>
      <c r="M229" s="67">
        <v>126.3</v>
      </c>
      <c r="N229" s="67">
        <f t="shared" si="74"/>
        <v>123.00000000000001</v>
      </c>
      <c r="O229" s="41">
        <f t="shared" si="75"/>
        <v>28.333333333333332</v>
      </c>
      <c r="P229" s="41">
        <f t="shared" si="76"/>
        <v>50.555555555555557</v>
      </c>
    </row>
    <row r="230" spans="1:16" x14ac:dyDescent="0.2">
      <c r="B230" s="1">
        <v>0.58333333333333304</v>
      </c>
      <c r="C230" s="3">
        <v>83</v>
      </c>
      <c r="D230" s="3">
        <v>121</v>
      </c>
      <c r="E230" s="75">
        <v>0.53</v>
      </c>
      <c r="F230" s="66">
        <v>0</v>
      </c>
      <c r="G230" s="66" t="s">
        <v>129</v>
      </c>
      <c r="H230" s="97">
        <v>29.22</v>
      </c>
      <c r="I230" s="66"/>
      <c r="J230" s="45">
        <v>118.8</v>
      </c>
      <c r="K230" s="45">
        <v>120.7</v>
      </c>
      <c r="L230" s="67">
        <v>121.8</v>
      </c>
      <c r="M230" s="67">
        <v>124</v>
      </c>
      <c r="N230" s="67">
        <f t="shared" si="74"/>
        <v>121.325</v>
      </c>
      <c r="O230" s="41">
        <f t="shared" si="75"/>
        <v>28.333333333333332</v>
      </c>
      <c r="P230" s="41">
        <f t="shared" si="76"/>
        <v>49.444444444444443</v>
      </c>
    </row>
    <row r="231" spans="1:16" x14ac:dyDescent="0.2">
      <c r="B231" s="1">
        <v>0.59375</v>
      </c>
      <c r="C231" s="3">
        <v>84</v>
      </c>
      <c r="D231" s="3">
        <v>123</v>
      </c>
      <c r="E231" s="75">
        <v>0.53</v>
      </c>
      <c r="F231" s="66">
        <v>9</v>
      </c>
      <c r="G231" s="66" t="s">
        <v>203</v>
      </c>
      <c r="H231" s="97">
        <v>29.21</v>
      </c>
      <c r="J231" s="45">
        <v>122</v>
      </c>
      <c r="K231" s="45">
        <v>120.4</v>
      </c>
      <c r="L231" s="67">
        <v>124.2</v>
      </c>
      <c r="M231" s="67">
        <v>125.8</v>
      </c>
      <c r="N231" s="67">
        <f t="shared" si="74"/>
        <v>123.10000000000001</v>
      </c>
      <c r="O231" s="41">
        <f t="shared" si="75"/>
        <v>28.888888888888889</v>
      </c>
      <c r="P231" s="41">
        <f t="shared" si="76"/>
        <v>50.555555555555557</v>
      </c>
    </row>
    <row r="232" spans="1:16" x14ac:dyDescent="0.2">
      <c r="B232" s="1">
        <v>0.60416666666666596</v>
      </c>
      <c r="C232" s="3">
        <v>84</v>
      </c>
      <c r="D232" s="3">
        <v>120</v>
      </c>
      <c r="E232" s="75">
        <v>0.55000000000000004</v>
      </c>
      <c r="F232" s="66">
        <v>4</v>
      </c>
      <c r="G232" s="66" t="s">
        <v>203</v>
      </c>
      <c r="H232" s="97">
        <v>29.22</v>
      </c>
      <c r="J232" s="67">
        <v>117.9</v>
      </c>
      <c r="K232" s="45">
        <v>117.3</v>
      </c>
      <c r="L232" s="45">
        <v>120.6</v>
      </c>
      <c r="M232" s="45">
        <v>123.1</v>
      </c>
      <c r="N232" s="67">
        <f t="shared" si="74"/>
        <v>119.72499999999999</v>
      </c>
      <c r="O232" s="41">
        <f t="shared" si="75"/>
        <v>28.888888888888889</v>
      </c>
      <c r="P232" s="41">
        <f t="shared" si="76"/>
        <v>48.888888888888886</v>
      </c>
    </row>
    <row r="233" spans="1:16" x14ac:dyDescent="0.2">
      <c r="B233" s="1">
        <v>0.60763888888888884</v>
      </c>
      <c r="C233" s="66">
        <v>83</v>
      </c>
      <c r="D233" s="3">
        <v>119</v>
      </c>
      <c r="E233" s="75">
        <v>0.56000000000000005</v>
      </c>
      <c r="F233" s="41">
        <v>1</v>
      </c>
      <c r="G233" s="66" t="s">
        <v>203</v>
      </c>
      <c r="H233" s="72">
        <v>29.21</v>
      </c>
      <c r="J233" s="45">
        <v>117</v>
      </c>
      <c r="K233" s="45">
        <v>116.8</v>
      </c>
      <c r="L233" s="45">
        <v>119.3</v>
      </c>
      <c r="M233" s="45">
        <v>123.8</v>
      </c>
      <c r="N233" s="67">
        <f t="shared" si="74"/>
        <v>119.22500000000001</v>
      </c>
      <c r="O233" s="41">
        <f t="shared" si="75"/>
        <v>28.333333333333332</v>
      </c>
      <c r="P233" s="41">
        <f t="shared" si="76"/>
        <v>48.333333333333329</v>
      </c>
    </row>
    <row r="234" spans="1:16" x14ac:dyDescent="0.2">
      <c r="B234" s="1">
        <v>0.61458333333333304</v>
      </c>
      <c r="C234" s="3">
        <v>83</v>
      </c>
      <c r="D234" s="3">
        <v>116</v>
      </c>
      <c r="E234" s="75">
        <v>0.57999999999999996</v>
      </c>
      <c r="F234" s="66">
        <v>7</v>
      </c>
      <c r="G234" s="66" t="s">
        <v>71</v>
      </c>
      <c r="H234" s="72">
        <v>29.2</v>
      </c>
      <c r="J234" s="45">
        <v>114.1</v>
      </c>
      <c r="K234" s="45">
        <v>114.8</v>
      </c>
      <c r="L234" s="45">
        <v>116.8</v>
      </c>
      <c r="M234" s="45">
        <v>120</v>
      </c>
      <c r="N234" s="67">
        <f t="shared" si="74"/>
        <v>116.425</v>
      </c>
      <c r="O234" s="41">
        <f t="shared" ref="O234:O246" si="77">CONVERT(C234,"F","C")</f>
        <v>28.333333333333332</v>
      </c>
      <c r="P234" s="41">
        <f t="shared" ref="P234:P246" si="78">CONVERT(D234,"F","C")</f>
        <v>46.666666666666664</v>
      </c>
    </row>
    <row r="235" spans="1:16" x14ac:dyDescent="0.2">
      <c r="B235" s="1">
        <v>0.625</v>
      </c>
      <c r="C235" s="3">
        <v>83</v>
      </c>
      <c r="D235" s="3">
        <v>116</v>
      </c>
      <c r="E235" s="75">
        <v>0.56000000000000005</v>
      </c>
      <c r="F235" s="41">
        <v>6</v>
      </c>
      <c r="G235" s="66" t="s">
        <v>71</v>
      </c>
      <c r="H235" s="72">
        <v>29.19</v>
      </c>
      <c r="J235" s="45">
        <v>114.4</v>
      </c>
      <c r="K235" s="45">
        <v>114.1</v>
      </c>
      <c r="L235" s="45">
        <v>117.1</v>
      </c>
      <c r="M235" s="45">
        <v>119.7</v>
      </c>
      <c r="N235" s="67">
        <f t="shared" si="74"/>
        <v>116.325</v>
      </c>
      <c r="O235" s="41">
        <f t="shared" si="77"/>
        <v>28.333333333333332</v>
      </c>
      <c r="P235" s="41">
        <f t="shared" si="78"/>
        <v>46.666666666666664</v>
      </c>
    </row>
    <row r="236" spans="1:16" x14ac:dyDescent="0.2">
      <c r="B236" s="1">
        <v>0.63541666666666596</v>
      </c>
      <c r="C236" s="3">
        <v>84</v>
      </c>
      <c r="D236" s="3">
        <v>117</v>
      </c>
      <c r="E236" s="75">
        <v>0.54</v>
      </c>
      <c r="F236" s="41">
        <v>1</v>
      </c>
      <c r="G236" s="66" t="s">
        <v>202</v>
      </c>
      <c r="H236" s="72">
        <v>29.18</v>
      </c>
      <c r="J236" s="45">
        <v>115.5</v>
      </c>
      <c r="K236" s="45">
        <v>114.8</v>
      </c>
      <c r="L236" s="45">
        <v>118.4</v>
      </c>
      <c r="M236" s="45">
        <v>119.7</v>
      </c>
      <c r="N236" s="67">
        <f t="shared" si="74"/>
        <v>117.10000000000001</v>
      </c>
      <c r="O236" s="41">
        <f t="shared" si="77"/>
        <v>28.888888888888889</v>
      </c>
      <c r="P236" s="41">
        <f t="shared" si="78"/>
        <v>47.222222222222221</v>
      </c>
    </row>
    <row r="237" spans="1:16" x14ac:dyDescent="0.2">
      <c r="B237" s="1">
        <v>0.64583333333333304</v>
      </c>
      <c r="C237" s="3">
        <v>84</v>
      </c>
      <c r="D237" s="3">
        <v>117</v>
      </c>
      <c r="E237" s="75">
        <v>0.54</v>
      </c>
      <c r="F237" s="41">
        <v>9</v>
      </c>
      <c r="G237" s="66" t="s">
        <v>203</v>
      </c>
      <c r="H237" s="72">
        <v>29.18</v>
      </c>
      <c r="J237" s="45">
        <v>115.2</v>
      </c>
      <c r="K237" s="45">
        <v>114.4</v>
      </c>
      <c r="L237" s="45">
        <v>117.1</v>
      </c>
      <c r="M237" s="45">
        <v>119.7</v>
      </c>
      <c r="N237" s="67">
        <f t="shared" si="74"/>
        <v>116.60000000000001</v>
      </c>
      <c r="O237" s="41">
        <f t="shared" si="77"/>
        <v>28.888888888888889</v>
      </c>
      <c r="P237" s="41">
        <f t="shared" si="78"/>
        <v>47.222222222222221</v>
      </c>
    </row>
    <row r="238" spans="1:16" x14ac:dyDescent="0.2">
      <c r="B238" s="1">
        <v>0.65625</v>
      </c>
      <c r="C238" s="3">
        <v>85</v>
      </c>
      <c r="D238" s="3">
        <v>118</v>
      </c>
      <c r="E238" s="75">
        <v>0.53</v>
      </c>
      <c r="F238" s="41">
        <v>9</v>
      </c>
      <c r="G238" s="66" t="s">
        <v>203</v>
      </c>
      <c r="H238" s="72">
        <v>29.18</v>
      </c>
      <c r="J238" s="45">
        <v>117.3</v>
      </c>
      <c r="K238" s="45">
        <v>116.8</v>
      </c>
      <c r="L238" s="45">
        <v>119.7</v>
      </c>
      <c r="M238" s="45">
        <v>120.4</v>
      </c>
      <c r="N238" s="67">
        <f t="shared" si="74"/>
        <v>118.55000000000001</v>
      </c>
      <c r="O238" s="41">
        <f t="shared" si="77"/>
        <v>29.444444444444443</v>
      </c>
      <c r="P238" s="41">
        <f t="shared" si="78"/>
        <v>47.777777777777779</v>
      </c>
    </row>
    <row r="239" spans="1:16" x14ac:dyDescent="0.2">
      <c r="B239" s="1">
        <v>0.66111111111111109</v>
      </c>
      <c r="C239" s="3">
        <v>85</v>
      </c>
      <c r="D239" s="3">
        <v>119</v>
      </c>
      <c r="E239" s="75">
        <v>0.52</v>
      </c>
      <c r="F239" s="41">
        <v>4</v>
      </c>
      <c r="G239" s="66" t="s">
        <v>202</v>
      </c>
      <c r="H239" s="72">
        <v>29.18</v>
      </c>
      <c r="I239" s="19"/>
      <c r="J239" s="45">
        <v>118.2</v>
      </c>
      <c r="K239" s="45">
        <v>117.3</v>
      </c>
      <c r="L239" s="45">
        <v>119.8</v>
      </c>
      <c r="M239" s="45">
        <v>121.3</v>
      </c>
      <c r="N239" s="67">
        <f t="shared" si="74"/>
        <v>119.15</v>
      </c>
      <c r="O239" s="41">
        <f t="shared" si="77"/>
        <v>29.444444444444443</v>
      </c>
      <c r="P239" s="41">
        <f t="shared" si="78"/>
        <v>48.333333333333329</v>
      </c>
    </row>
    <row r="240" spans="1:16" x14ac:dyDescent="0.2">
      <c r="N240" s="67"/>
      <c r="O240" s="41"/>
      <c r="P240" s="41"/>
    </row>
    <row r="241" spans="1:16" x14ac:dyDescent="0.2">
      <c r="A241" s="21">
        <v>45780</v>
      </c>
      <c r="B241" s="6" t="s">
        <v>2</v>
      </c>
      <c r="C241" s="6" t="s">
        <v>0</v>
      </c>
      <c r="D241" s="87" t="s">
        <v>1</v>
      </c>
      <c r="E241" s="100" t="s">
        <v>156</v>
      </c>
      <c r="F241" s="6" t="s">
        <v>32</v>
      </c>
      <c r="G241" s="6" t="s">
        <v>217</v>
      </c>
      <c r="H241" s="33" t="s">
        <v>157</v>
      </c>
      <c r="I241" s="44"/>
      <c r="J241" s="142" t="s">
        <v>357</v>
      </c>
      <c r="K241" s="142" t="s">
        <v>416</v>
      </c>
      <c r="L241" s="142" t="s">
        <v>417</v>
      </c>
      <c r="M241" s="142" t="s">
        <v>443</v>
      </c>
      <c r="N241" s="33" t="s">
        <v>368</v>
      </c>
      <c r="O241" s="142" t="s">
        <v>561</v>
      </c>
      <c r="P241" s="142" t="s">
        <v>562</v>
      </c>
    </row>
    <row r="242" spans="1:16" x14ac:dyDescent="0.2">
      <c r="B242" s="2">
        <v>0.375</v>
      </c>
      <c r="C242" s="3">
        <v>64</v>
      </c>
      <c r="D242" s="3">
        <v>70</v>
      </c>
      <c r="E242" s="75">
        <v>0.92</v>
      </c>
      <c r="F242" s="66">
        <v>0</v>
      </c>
      <c r="G242" s="66" t="s">
        <v>203</v>
      </c>
      <c r="H242" s="97">
        <v>29.2</v>
      </c>
      <c r="J242" s="45">
        <v>69.8</v>
      </c>
      <c r="K242" s="45">
        <v>69.3</v>
      </c>
      <c r="L242" s="67">
        <v>71.400000000000006</v>
      </c>
      <c r="M242" s="67">
        <v>71.099999999999994</v>
      </c>
      <c r="N242" s="67">
        <f t="shared" ref="N242:N252" si="79">AVERAGE(J242:M242)</f>
        <v>70.400000000000006</v>
      </c>
      <c r="O242" s="41">
        <f t="shared" si="77"/>
        <v>17.777777777777779</v>
      </c>
      <c r="P242" s="41">
        <f t="shared" si="78"/>
        <v>21.111111111111111</v>
      </c>
    </row>
    <row r="243" spans="1:16" x14ac:dyDescent="0.2">
      <c r="B243" s="2">
        <v>0.38541666666666674</v>
      </c>
      <c r="C243" s="3">
        <v>64</v>
      </c>
      <c r="D243" s="3">
        <v>71</v>
      </c>
      <c r="E243" s="75">
        <v>0.92</v>
      </c>
      <c r="F243" s="66">
        <v>0</v>
      </c>
      <c r="G243" s="66" t="s">
        <v>129</v>
      </c>
      <c r="H243" s="97">
        <v>29.19</v>
      </c>
      <c r="J243" s="45">
        <v>70.900000000000006</v>
      </c>
      <c r="K243" s="45">
        <v>70</v>
      </c>
      <c r="L243" s="67">
        <v>71.400000000000006</v>
      </c>
      <c r="M243" s="67">
        <v>72</v>
      </c>
      <c r="N243" s="67">
        <f t="shared" si="79"/>
        <v>71.075000000000003</v>
      </c>
      <c r="O243" s="41">
        <f t="shared" si="77"/>
        <v>17.777777777777779</v>
      </c>
      <c r="P243" s="41">
        <f t="shared" si="78"/>
        <v>21.666666666666668</v>
      </c>
    </row>
    <row r="244" spans="1:16" x14ac:dyDescent="0.2">
      <c r="B244" s="2">
        <v>0.39583333333333343</v>
      </c>
      <c r="C244" s="3">
        <v>65</v>
      </c>
      <c r="D244" s="3">
        <v>72</v>
      </c>
      <c r="E244" s="75">
        <v>0.92</v>
      </c>
      <c r="F244" s="66">
        <v>0</v>
      </c>
      <c r="G244" s="66" t="s">
        <v>203</v>
      </c>
      <c r="H244" s="97">
        <v>29.19</v>
      </c>
      <c r="I244" s="66"/>
      <c r="J244" s="45">
        <v>72.099999999999994</v>
      </c>
      <c r="K244" s="45">
        <v>70.3</v>
      </c>
      <c r="L244" s="67">
        <v>73.2</v>
      </c>
      <c r="M244" s="67">
        <v>72.900000000000006</v>
      </c>
      <c r="N244" s="67">
        <f t="shared" si="79"/>
        <v>72.125</v>
      </c>
      <c r="O244" s="41">
        <f t="shared" si="77"/>
        <v>18.333333333333332</v>
      </c>
      <c r="P244" s="41">
        <f t="shared" si="78"/>
        <v>22.222222222222221</v>
      </c>
    </row>
    <row r="245" spans="1:16" x14ac:dyDescent="0.2">
      <c r="B245" s="2">
        <v>0.40625</v>
      </c>
      <c r="C245" s="3">
        <v>66</v>
      </c>
      <c r="D245" s="3">
        <v>72</v>
      </c>
      <c r="E245" s="75">
        <v>0.91</v>
      </c>
      <c r="F245" s="66">
        <v>1</v>
      </c>
      <c r="G245" s="66" t="s">
        <v>203</v>
      </c>
      <c r="H245" s="97">
        <v>29.19</v>
      </c>
      <c r="I245" s="66"/>
      <c r="J245" s="45">
        <v>72.099999999999994</v>
      </c>
      <c r="K245" s="45">
        <v>70.7</v>
      </c>
      <c r="L245" s="67">
        <v>73.900000000000006</v>
      </c>
      <c r="M245" s="67">
        <v>73.2</v>
      </c>
      <c r="N245" s="67">
        <f t="shared" si="79"/>
        <v>72.475000000000009</v>
      </c>
      <c r="O245" s="41">
        <f t="shared" si="77"/>
        <v>18.888888888888889</v>
      </c>
      <c r="P245" s="41">
        <f t="shared" si="78"/>
        <v>22.222222222222221</v>
      </c>
    </row>
    <row r="246" spans="1:16" x14ac:dyDescent="0.2">
      <c r="B246" s="2">
        <v>0.41388888888888886</v>
      </c>
      <c r="C246" s="3">
        <v>66</v>
      </c>
      <c r="D246" s="3">
        <v>72</v>
      </c>
      <c r="E246" s="75">
        <v>0.9</v>
      </c>
      <c r="F246" s="66">
        <v>5</v>
      </c>
      <c r="G246" s="66" t="s">
        <v>129</v>
      </c>
      <c r="H246" s="97">
        <v>29.19</v>
      </c>
      <c r="J246" s="45">
        <v>72.099999999999994</v>
      </c>
      <c r="K246" s="45">
        <v>70.5</v>
      </c>
      <c r="L246" s="67">
        <v>73.400000000000006</v>
      </c>
      <c r="M246" s="67">
        <v>73.2</v>
      </c>
      <c r="N246" s="67">
        <f t="shared" si="79"/>
        <v>72.3</v>
      </c>
      <c r="O246" s="41">
        <f t="shared" si="77"/>
        <v>18.888888888888889</v>
      </c>
      <c r="P246" s="41">
        <f t="shared" si="78"/>
        <v>22.222222222222221</v>
      </c>
    </row>
    <row r="247" spans="1:16" x14ac:dyDescent="0.2">
      <c r="B247" s="2">
        <v>0.42708333333333354</v>
      </c>
      <c r="C247" s="3">
        <v>66</v>
      </c>
      <c r="D247" s="3">
        <v>73</v>
      </c>
      <c r="E247" s="75">
        <v>0.9</v>
      </c>
      <c r="F247" s="66">
        <v>0</v>
      </c>
      <c r="G247" s="66" t="s">
        <v>129</v>
      </c>
      <c r="H247" s="97">
        <v>29.2</v>
      </c>
      <c r="J247" s="67">
        <v>72.5</v>
      </c>
      <c r="K247" s="45">
        <v>72.3</v>
      </c>
      <c r="L247" s="45">
        <v>73.400000000000006</v>
      </c>
      <c r="M247" s="45">
        <v>73.599999999999994</v>
      </c>
      <c r="N247" s="67">
        <f t="shared" si="79"/>
        <v>72.95</v>
      </c>
      <c r="O247" s="41">
        <f t="shared" ref="O247:O269" si="80">CONVERT(C247,"F","C")</f>
        <v>18.888888888888889</v>
      </c>
      <c r="P247" s="41">
        <f t="shared" ref="P247:P269" si="81">CONVERT(D247,"F","C")</f>
        <v>22.777777777777779</v>
      </c>
    </row>
    <row r="248" spans="1:16" x14ac:dyDescent="0.2">
      <c r="B248" s="2">
        <v>0.4375</v>
      </c>
      <c r="C248" s="66">
        <v>66</v>
      </c>
      <c r="D248" s="3">
        <v>74</v>
      </c>
      <c r="E248" s="75">
        <v>0.89</v>
      </c>
      <c r="F248" s="41">
        <v>1</v>
      </c>
      <c r="G248" s="66" t="s">
        <v>129</v>
      </c>
      <c r="H248" s="72">
        <v>29.19</v>
      </c>
      <c r="J248" s="45">
        <v>73</v>
      </c>
      <c r="K248" s="45">
        <v>73.400000000000006</v>
      </c>
      <c r="L248" s="45">
        <v>73.599999999999994</v>
      </c>
      <c r="M248" s="45">
        <v>74.099999999999994</v>
      </c>
      <c r="N248" s="67">
        <f t="shared" si="79"/>
        <v>73.525000000000006</v>
      </c>
      <c r="O248" s="41">
        <f t="shared" si="80"/>
        <v>18.888888888888889</v>
      </c>
      <c r="P248" s="41">
        <f t="shared" si="81"/>
        <v>23.333333333333332</v>
      </c>
    </row>
    <row r="249" spans="1:16" x14ac:dyDescent="0.2">
      <c r="B249" s="2">
        <v>0.44791666666666691</v>
      </c>
      <c r="C249" s="3">
        <v>66</v>
      </c>
      <c r="D249" s="3">
        <v>73</v>
      </c>
      <c r="E249" s="75">
        <v>0.88</v>
      </c>
      <c r="F249" s="66">
        <v>3</v>
      </c>
      <c r="G249" s="66" t="s">
        <v>203</v>
      </c>
      <c r="H249" s="72">
        <v>29.19</v>
      </c>
      <c r="J249" s="45">
        <v>72</v>
      </c>
      <c r="K249" s="45">
        <v>72.3</v>
      </c>
      <c r="L249" s="45">
        <v>73.8</v>
      </c>
      <c r="M249" s="45">
        <v>73</v>
      </c>
      <c r="N249" s="67">
        <f t="shared" si="79"/>
        <v>72.775000000000006</v>
      </c>
      <c r="O249" s="41">
        <f t="shared" si="80"/>
        <v>18.888888888888889</v>
      </c>
      <c r="P249" s="41">
        <f t="shared" si="81"/>
        <v>22.777777777777779</v>
      </c>
    </row>
    <row r="250" spans="1:16" x14ac:dyDescent="0.2">
      <c r="B250" s="2">
        <v>0.45833333333333359</v>
      </c>
      <c r="C250" s="3">
        <v>67</v>
      </c>
      <c r="D250" s="3">
        <v>73</v>
      </c>
      <c r="E250" s="75">
        <v>0.86</v>
      </c>
      <c r="F250" s="41">
        <v>4</v>
      </c>
      <c r="G250" s="66" t="s">
        <v>203</v>
      </c>
      <c r="H250" s="72">
        <v>29.2</v>
      </c>
      <c r="J250" s="45">
        <v>71.400000000000006</v>
      </c>
      <c r="K250" s="45">
        <v>72.7</v>
      </c>
      <c r="L250" s="45">
        <v>72.900000000000006</v>
      </c>
      <c r="M250" s="45">
        <v>73.400000000000006</v>
      </c>
      <c r="N250" s="67">
        <f t="shared" si="79"/>
        <v>72.600000000000009</v>
      </c>
      <c r="O250" s="41">
        <f t="shared" si="80"/>
        <v>19.444444444444443</v>
      </c>
      <c r="P250" s="41">
        <f t="shared" si="81"/>
        <v>22.777777777777779</v>
      </c>
    </row>
    <row r="251" spans="1:16" x14ac:dyDescent="0.2">
      <c r="B251" s="1">
        <v>0.46875</v>
      </c>
      <c r="C251" s="3">
        <v>66</v>
      </c>
      <c r="D251" s="3">
        <v>74</v>
      </c>
      <c r="E251" s="75">
        <v>0.88</v>
      </c>
      <c r="F251" s="41">
        <v>2</v>
      </c>
      <c r="G251" s="66" t="s">
        <v>203</v>
      </c>
      <c r="H251" s="72">
        <v>29.19</v>
      </c>
      <c r="J251" s="45">
        <v>72.7</v>
      </c>
      <c r="K251" s="45">
        <v>73.400000000000006</v>
      </c>
      <c r="L251" s="45">
        <v>74.7</v>
      </c>
      <c r="M251" s="45">
        <v>75</v>
      </c>
      <c r="N251" s="67">
        <f t="shared" si="79"/>
        <v>73.95</v>
      </c>
      <c r="O251" s="41">
        <f t="shared" si="80"/>
        <v>18.888888888888889</v>
      </c>
      <c r="P251" s="41">
        <f t="shared" si="81"/>
        <v>23.333333333333332</v>
      </c>
    </row>
    <row r="252" spans="1:16" x14ac:dyDescent="0.2">
      <c r="B252" s="1">
        <v>0.47916666666666669</v>
      </c>
      <c r="C252" s="3">
        <v>66</v>
      </c>
      <c r="D252" s="3">
        <v>74</v>
      </c>
      <c r="E252" s="75">
        <v>0.9</v>
      </c>
      <c r="F252" s="41">
        <v>1</v>
      </c>
      <c r="G252" s="66" t="s">
        <v>203</v>
      </c>
      <c r="H252" s="72">
        <v>29.19</v>
      </c>
      <c r="J252" s="45">
        <v>74.099999999999994</v>
      </c>
      <c r="K252" s="45">
        <v>72</v>
      </c>
      <c r="L252" s="45">
        <v>75</v>
      </c>
      <c r="M252" s="45">
        <v>75.7</v>
      </c>
      <c r="N252" s="67">
        <f t="shared" si="79"/>
        <v>74.2</v>
      </c>
      <c r="O252" s="41">
        <f t="shared" si="80"/>
        <v>18.888888888888889</v>
      </c>
      <c r="P252" s="41">
        <f t="shared" si="81"/>
        <v>23.333333333333332</v>
      </c>
    </row>
    <row r="253" spans="1:16" x14ac:dyDescent="0.2">
      <c r="B253" s="1">
        <v>0.51041666666666663</v>
      </c>
      <c r="C253" s="3">
        <v>68</v>
      </c>
      <c r="D253" s="3">
        <v>78</v>
      </c>
      <c r="E253" s="75">
        <v>0.88</v>
      </c>
      <c r="F253" s="41">
        <v>4</v>
      </c>
      <c r="G253" s="66" t="s">
        <v>143</v>
      </c>
      <c r="H253" s="72">
        <v>29.17</v>
      </c>
      <c r="J253" s="45">
        <v>78.099999999999994</v>
      </c>
      <c r="K253" s="45">
        <v>76.5</v>
      </c>
      <c r="L253" s="45">
        <v>79.7</v>
      </c>
      <c r="M253" s="45">
        <v>79.3</v>
      </c>
      <c r="N253" s="67">
        <f t="shared" ref="N253:N267" si="82">AVERAGE(J253:M253)</f>
        <v>78.400000000000006</v>
      </c>
      <c r="O253" s="41">
        <f t="shared" si="80"/>
        <v>20</v>
      </c>
      <c r="P253" s="41">
        <f t="shared" si="81"/>
        <v>25.555555555555554</v>
      </c>
    </row>
    <row r="254" spans="1:16" x14ac:dyDescent="0.2">
      <c r="B254" s="1">
        <v>0.52083333333333337</v>
      </c>
      <c r="C254" s="3">
        <v>68</v>
      </c>
      <c r="D254" s="3">
        <v>79</v>
      </c>
      <c r="E254" s="75">
        <v>0.85</v>
      </c>
      <c r="F254" s="41">
        <v>7</v>
      </c>
      <c r="G254" s="66" t="s">
        <v>203</v>
      </c>
      <c r="H254" s="72">
        <v>29.16</v>
      </c>
      <c r="I254" s="19"/>
      <c r="J254" s="45">
        <v>78.400000000000006</v>
      </c>
      <c r="K254" s="45">
        <v>77</v>
      </c>
      <c r="L254" s="45">
        <v>79.5</v>
      </c>
      <c r="M254" s="45">
        <v>79.5</v>
      </c>
      <c r="N254" s="67">
        <f t="shared" si="82"/>
        <v>78.599999999999994</v>
      </c>
      <c r="O254" s="41">
        <f t="shared" si="80"/>
        <v>20</v>
      </c>
      <c r="P254" s="41">
        <f t="shared" si="81"/>
        <v>26.111111111111111</v>
      </c>
    </row>
    <row r="255" spans="1:16" x14ac:dyDescent="0.2">
      <c r="B255" s="1">
        <v>0.53125</v>
      </c>
      <c r="C255" s="3">
        <v>68</v>
      </c>
      <c r="D255" s="3">
        <v>78</v>
      </c>
      <c r="E255" s="75">
        <v>0.86</v>
      </c>
      <c r="F255" s="41">
        <v>4</v>
      </c>
      <c r="G255" s="66" t="s">
        <v>203</v>
      </c>
      <c r="H255" s="72">
        <v>29.15</v>
      </c>
      <c r="I255" s="26"/>
      <c r="J255" s="45">
        <v>76.8</v>
      </c>
      <c r="K255" s="45">
        <v>75.400000000000006</v>
      </c>
      <c r="L255" s="45">
        <v>79.900000000000006</v>
      </c>
      <c r="M255" s="45">
        <v>78.8</v>
      </c>
      <c r="N255" s="67">
        <f t="shared" si="82"/>
        <v>77.724999999999994</v>
      </c>
      <c r="O255" s="41">
        <f t="shared" si="80"/>
        <v>20</v>
      </c>
      <c r="P255" s="41">
        <f t="shared" si="81"/>
        <v>25.555555555555554</v>
      </c>
    </row>
    <row r="256" spans="1:16" x14ac:dyDescent="0.2">
      <c r="B256" s="1">
        <v>0.54166666666666663</v>
      </c>
      <c r="C256" s="3">
        <v>69</v>
      </c>
      <c r="D256" s="3">
        <v>78</v>
      </c>
      <c r="E256" s="75">
        <v>0.84</v>
      </c>
      <c r="F256" s="41">
        <v>4</v>
      </c>
      <c r="G256" s="66" t="s">
        <v>203</v>
      </c>
      <c r="H256" s="72">
        <v>29.14</v>
      </c>
      <c r="I256" s="19"/>
      <c r="J256" s="45">
        <v>77.7</v>
      </c>
      <c r="K256" s="45">
        <v>75.7</v>
      </c>
      <c r="L256" s="45">
        <v>81.099999999999994</v>
      </c>
      <c r="M256" s="45">
        <v>79.3</v>
      </c>
      <c r="N256" s="67">
        <f t="shared" si="82"/>
        <v>78.45</v>
      </c>
      <c r="O256" s="41">
        <f t="shared" si="80"/>
        <v>20.555555555555554</v>
      </c>
      <c r="P256" s="41">
        <f t="shared" si="81"/>
        <v>25.555555555555554</v>
      </c>
    </row>
    <row r="257" spans="1:16" x14ac:dyDescent="0.2">
      <c r="B257" s="1">
        <v>0.55208333333333304</v>
      </c>
      <c r="C257" s="3">
        <v>69</v>
      </c>
      <c r="D257" s="3">
        <v>80</v>
      </c>
      <c r="E257" s="75">
        <v>0.83</v>
      </c>
      <c r="F257" s="41">
        <v>8</v>
      </c>
      <c r="G257" s="66" t="s">
        <v>71</v>
      </c>
      <c r="H257" s="72">
        <v>29.13</v>
      </c>
      <c r="I257" s="19"/>
      <c r="J257" s="45">
        <v>79</v>
      </c>
      <c r="K257" s="45">
        <v>78.099999999999994</v>
      </c>
      <c r="L257" s="45">
        <v>82.2</v>
      </c>
      <c r="M257" s="45">
        <v>81.5</v>
      </c>
      <c r="N257" s="67">
        <f t="shared" si="82"/>
        <v>80.2</v>
      </c>
      <c r="O257" s="41">
        <f t="shared" si="80"/>
        <v>20.555555555555554</v>
      </c>
      <c r="P257" s="41">
        <f t="shared" si="81"/>
        <v>26.666666666666664</v>
      </c>
    </row>
    <row r="258" spans="1:16" x14ac:dyDescent="0.2">
      <c r="B258" s="1">
        <v>0.5625</v>
      </c>
      <c r="C258" s="3">
        <v>71</v>
      </c>
      <c r="D258" s="3">
        <v>85</v>
      </c>
      <c r="E258" s="75">
        <v>0.79</v>
      </c>
      <c r="F258" s="41">
        <v>4</v>
      </c>
      <c r="G258" s="66" t="s">
        <v>203</v>
      </c>
      <c r="H258" s="72">
        <v>29.12</v>
      </c>
      <c r="I258" s="19"/>
      <c r="J258" s="45">
        <v>83.5</v>
      </c>
      <c r="K258" s="45">
        <v>81</v>
      </c>
      <c r="L258" s="45">
        <v>87.1</v>
      </c>
      <c r="M258" s="45">
        <v>88.9</v>
      </c>
      <c r="N258" s="67">
        <f t="shared" si="82"/>
        <v>85.125</v>
      </c>
      <c r="O258" s="41">
        <f t="shared" si="80"/>
        <v>21.666666666666668</v>
      </c>
      <c r="P258" s="41">
        <f t="shared" si="81"/>
        <v>29.444444444444443</v>
      </c>
    </row>
    <row r="259" spans="1:16" x14ac:dyDescent="0.2">
      <c r="B259" s="1">
        <v>0.56597222222222221</v>
      </c>
      <c r="C259" s="3">
        <v>71</v>
      </c>
      <c r="D259" s="3">
        <v>85</v>
      </c>
      <c r="E259" s="75">
        <v>0.8</v>
      </c>
      <c r="F259" s="41">
        <v>7</v>
      </c>
      <c r="G259" s="66" t="s">
        <v>130</v>
      </c>
      <c r="H259" s="72">
        <v>29.11</v>
      </c>
      <c r="I259" s="71"/>
      <c r="J259" s="45">
        <v>83.3</v>
      </c>
      <c r="K259" s="45">
        <v>81</v>
      </c>
      <c r="L259" s="45">
        <v>86.9</v>
      </c>
      <c r="M259" s="45">
        <v>89.1</v>
      </c>
      <c r="N259" s="67">
        <f t="shared" si="82"/>
        <v>85.075000000000003</v>
      </c>
      <c r="O259" s="41">
        <f t="shared" si="80"/>
        <v>21.666666666666668</v>
      </c>
      <c r="P259" s="41">
        <f t="shared" si="81"/>
        <v>29.444444444444443</v>
      </c>
    </row>
    <row r="260" spans="1:16" x14ac:dyDescent="0.2">
      <c r="B260" s="1">
        <v>0.57291666666666696</v>
      </c>
      <c r="C260" s="3">
        <v>72</v>
      </c>
      <c r="D260" s="3">
        <v>87</v>
      </c>
      <c r="E260" s="75">
        <v>0.78</v>
      </c>
      <c r="F260" s="41">
        <v>3</v>
      </c>
      <c r="G260" s="66" t="s">
        <v>130</v>
      </c>
      <c r="H260" s="72">
        <v>29.1</v>
      </c>
      <c r="I260" s="26"/>
      <c r="J260" s="45">
        <v>82.8</v>
      </c>
      <c r="K260" s="45">
        <v>83.1</v>
      </c>
      <c r="L260" s="45">
        <v>90.1</v>
      </c>
      <c r="M260" s="45">
        <v>92.5</v>
      </c>
      <c r="N260" s="67">
        <f t="shared" si="82"/>
        <v>87.125</v>
      </c>
      <c r="O260" s="41">
        <f t="shared" si="80"/>
        <v>22.222222222222221</v>
      </c>
      <c r="P260" s="41">
        <f t="shared" si="81"/>
        <v>30.555555555555554</v>
      </c>
    </row>
    <row r="261" spans="1:16" x14ac:dyDescent="0.2">
      <c r="B261" s="1">
        <v>0.58333333333333304</v>
      </c>
      <c r="C261" s="3">
        <v>72</v>
      </c>
      <c r="D261" s="3">
        <v>89</v>
      </c>
      <c r="E261" s="75">
        <v>0.77</v>
      </c>
      <c r="F261" s="41">
        <v>11</v>
      </c>
      <c r="G261" s="66" t="s">
        <v>203</v>
      </c>
      <c r="H261" s="72">
        <v>29.1</v>
      </c>
      <c r="I261" s="19"/>
      <c r="J261" s="45">
        <v>84.6</v>
      </c>
      <c r="K261" s="45">
        <v>85.6</v>
      </c>
      <c r="L261" s="45">
        <v>90.1</v>
      </c>
      <c r="M261" s="45">
        <v>93.6</v>
      </c>
      <c r="N261" s="67">
        <f t="shared" si="82"/>
        <v>88.474999999999994</v>
      </c>
      <c r="O261" s="41">
        <f t="shared" si="80"/>
        <v>22.222222222222221</v>
      </c>
      <c r="P261" s="41">
        <f t="shared" si="81"/>
        <v>31.666666666666664</v>
      </c>
    </row>
    <row r="262" spans="1:16" x14ac:dyDescent="0.2">
      <c r="B262" s="1">
        <v>0.59375</v>
      </c>
      <c r="C262" s="3">
        <v>72</v>
      </c>
      <c r="D262" s="3">
        <v>90</v>
      </c>
      <c r="E262" s="75">
        <v>0.76</v>
      </c>
      <c r="F262" s="41">
        <v>9</v>
      </c>
      <c r="G262" s="66" t="s">
        <v>71</v>
      </c>
      <c r="H262" s="72">
        <v>29.1</v>
      </c>
      <c r="I262" s="19"/>
      <c r="J262" s="45">
        <v>87.8</v>
      </c>
      <c r="K262" s="45">
        <v>86.9</v>
      </c>
      <c r="L262" s="45">
        <v>90.9</v>
      </c>
      <c r="M262" s="45">
        <v>92.8</v>
      </c>
      <c r="N262" s="67">
        <f t="shared" si="82"/>
        <v>89.600000000000009</v>
      </c>
      <c r="O262" s="41">
        <f t="shared" si="80"/>
        <v>22.222222222222221</v>
      </c>
      <c r="P262" s="41">
        <f t="shared" si="81"/>
        <v>32.222222222222221</v>
      </c>
    </row>
    <row r="263" spans="1:16" x14ac:dyDescent="0.2">
      <c r="B263" s="1">
        <v>0.60416666666666596</v>
      </c>
      <c r="C263" s="3">
        <v>73</v>
      </c>
      <c r="D263" s="3">
        <v>93</v>
      </c>
      <c r="E263" s="75">
        <v>0.73</v>
      </c>
      <c r="F263" s="41">
        <v>8</v>
      </c>
      <c r="G263" s="66" t="s">
        <v>129</v>
      </c>
      <c r="H263" s="72">
        <v>29.1</v>
      </c>
      <c r="I263" s="19"/>
      <c r="J263" s="45">
        <v>91.9</v>
      </c>
      <c r="K263" s="45">
        <v>90.78</v>
      </c>
      <c r="L263" s="45">
        <v>95.7</v>
      </c>
      <c r="M263" s="45">
        <v>95.7</v>
      </c>
      <c r="N263" s="67">
        <f t="shared" si="82"/>
        <v>93.52</v>
      </c>
      <c r="O263" s="41">
        <f t="shared" si="80"/>
        <v>22.777777777777779</v>
      </c>
      <c r="P263" s="41">
        <f t="shared" si="81"/>
        <v>33.888888888888886</v>
      </c>
    </row>
    <row r="264" spans="1:16" x14ac:dyDescent="0.2">
      <c r="B264" s="1">
        <v>0.60972222222222228</v>
      </c>
      <c r="C264" s="3">
        <v>73</v>
      </c>
      <c r="D264" s="3">
        <v>94</v>
      </c>
      <c r="E264" s="75">
        <v>0.74</v>
      </c>
      <c r="F264" s="41">
        <v>9</v>
      </c>
      <c r="G264" s="66" t="s">
        <v>203</v>
      </c>
      <c r="H264" s="72">
        <v>29.1</v>
      </c>
      <c r="I264" s="19"/>
      <c r="J264" s="45">
        <v>92.8</v>
      </c>
      <c r="K264" s="45">
        <v>91.2</v>
      </c>
      <c r="L264" s="45">
        <v>95.5</v>
      </c>
      <c r="M264" s="45">
        <v>96.8</v>
      </c>
      <c r="N264" s="67">
        <f t="shared" si="82"/>
        <v>94.075000000000003</v>
      </c>
      <c r="O264" s="41">
        <f t="shared" si="80"/>
        <v>22.777777777777779</v>
      </c>
      <c r="P264" s="41">
        <f t="shared" si="81"/>
        <v>34.444444444444443</v>
      </c>
    </row>
    <row r="265" spans="1:16" x14ac:dyDescent="0.2">
      <c r="N265" s="67"/>
      <c r="O265" s="41"/>
      <c r="P265" s="41"/>
    </row>
    <row r="266" spans="1:16" x14ac:dyDescent="0.2">
      <c r="A266" s="21">
        <v>45781</v>
      </c>
      <c r="B266" s="6" t="s">
        <v>2</v>
      </c>
      <c r="C266" s="6" t="s">
        <v>0</v>
      </c>
      <c r="D266" s="87" t="s">
        <v>1</v>
      </c>
      <c r="E266" s="100" t="s">
        <v>156</v>
      </c>
      <c r="F266" s="6" t="s">
        <v>32</v>
      </c>
      <c r="G266" s="6" t="s">
        <v>217</v>
      </c>
      <c r="H266" s="33" t="s">
        <v>157</v>
      </c>
      <c r="I266" s="44"/>
      <c r="J266" s="142" t="s">
        <v>357</v>
      </c>
      <c r="K266" s="142" t="s">
        <v>416</v>
      </c>
      <c r="L266" s="142" t="s">
        <v>417</v>
      </c>
      <c r="M266" s="142" t="s">
        <v>443</v>
      </c>
      <c r="N266" s="33" t="s">
        <v>368</v>
      </c>
      <c r="O266" s="142" t="s">
        <v>561</v>
      </c>
      <c r="P266" s="142" t="s">
        <v>562</v>
      </c>
    </row>
    <row r="267" spans="1:16" x14ac:dyDescent="0.2">
      <c r="B267" s="2">
        <v>0.36458333333333331</v>
      </c>
      <c r="C267" s="3">
        <v>60</v>
      </c>
      <c r="D267" s="3">
        <v>76</v>
      </c>
      <c r="E267" s="75">
        <v>0.81</v>
      </c>
      <c r="F267" s="66">
        <v>2</v>
      </c>
      <c r="G267" s="66" t="s">
        <v>35</v>
      </c>
      <c r="H267" s="97">
        <v>29.21</v>
      </c>
      <c r="J267" s="45">
        <v>73.2</v>
      </c>
      <c r="K267" s="45">
        <v>74.3</v>
      </c>
      <c r="L267" s="67">
        <v>77.7</v>
      </c>
      <c r="M267" s="67">
        <v>78.3</v>
      </c>
      <c r="N267" s="67">
        <f t="shared" si="82"/>
        <v>75.875</v>
      </c>
      <c r="O267" s="41">
        <f t="shared" si="80"/>
        <v>15.555555555555555</v>
      </c>
      <c r="P267" s="41">
        <f t="shared" si="81"/>
        <v>24.444444444444443</v>
      </c>
    </row>
    <row r="268" spans="1:16" x14ac:dyDescent="0.2">
      <c r="B268" s="2">
        <v>0.375</v>
      </c>
      <c r="C268" s="3">
        <v>60</v>
      </c>
      <c r="D268" s="3">
        <v>79</v>
      </c>
      <c r="E268" s="75">
        <v>0.8</v>
      </c>
      <c r="F268" s="66">
        <v>1</v>
      </c>
      <c r="G268" s="66" t="s">
        <v>202</v>
      </c>
      <c r="H268" s="97">
        <v>29.2</v>
      </c>
      <c r="J268" s="45">
        <v>77.7</v>
      </c>
      <c r="K268" s="45">
        <v>77.900000000000006</v>
      </c>
      <c r="L268" s="67">
        <v>80.099999999999994</v>
      </c>
      <c r="M268" s="67">
        <v>79.900000000000006</v>
      </c>
      <c r="N268" s="67">
        <f>AVERAGE(J268:M268)</f>
        <v>78.900000000000006</v>
      </c>
      <c r="O268" s="41">
        <f t="shared" si="80"/>
        <v>15.555555555555555</v>
      </c>
      <c r="P268" s="41">
        <f t="shared" si="81"/>
        <v>26.111111111111111</v>
      </c>
    </row>
    <row r="269" spans="1:16" x14ac:dyDescent="0.2">
      <c r="B269" s="2">
        <v>0.38541666666666674</v>
      </c>
      <c r="C269" s="3">
        <v>61</v>
      </c>
      <c r="D269" s="3">
        <v>79</v>
      </c>
      <c r="E269" s="75">
        <v>0.78</v>
      </c>
      <c r="F269" s="66">
        <v>0</v>
      </c>
      <c r="G269" s="66" t="s">
        <v>71</v>
      </c>
      <c r="H269" s="97">
        <v>29.2</v>
      </c>
      <c r="I269" s="66"/>
      <c r="J269" s="45">
        <v>78.3</v>
      </c>
      <c r="K269" s="45">
        <v>77.5</v>
      </c>
      <c r="L269" s="67">
        <v>78.8</v>
      </c>
      <c r="M269" s="67">
        <v>79.900000000000006</v>
      </c>
      <c r="N269" s="67">
        <f>AVERAGE(J269:M269)</f>
        <v>78.625</v>
      </c>
      <c r="O269" s="41">
        <f t="shared" si="80"/>
        <v>16.111111111111111</v>
      </c>
      <c r="P269" s="41">
        <f t="shared" si="81"/>
        <v>26.111111111111111</v>
      </c>
    </row>
    <row r="270" spans="1:16" x14ac:dyDescent="0.2">
      <c r="B270" s="2">
        <v>0.39583333333333343</v>
      </c>
      <c r="C270" s="3">
        <v>60</v>
      </c>
      <c r="D270" s="3">
        <v>79</v>
      </c>
      <c r="E270" s="75">
        <v>0.77</v>
      </c>
      <c r="F270" s="66">
        <v>3</v>
      </c>
      <c r="G270" s="66" t="s">
        <v>71</v>
      </c>
      <c r="H270" s="97">
        <v>29.21</v>
      </c>
      <c r="I270" s="66"/>
      <c r="J270" s="45">
        <v>77.5</v>
      </c>
      <c r="K270" s="45">
        <v>77.400000000000006</v>
      </c>
      <c r="L270" s="67">
        <v>78.8</v>
      </c>
      <c r="M270" s="67">
        <v>80.400000000000006</v>
      </c>
      <c r="N270" s="67">
        <f>AVERAGE(J270:M270)</f>
        <v>78.525000000000006</v>
      </c>
      <c r="O270" s="41">
        <f t="shared" ref="O270:O288" si="83">CONVERT(C270,"F","C")</f>
        <v>15.555555555555555</v>
      </c>
      <c r="P270" s="41">
        <f t="shared" ref="P270:P288" si="84">CONVERT(D270,"F","C")</f>
        <v>26.111111111111111</v>
      </c>
    </row>
    <row r="271" spans="1:16" x14ac:dyDescent="0.2">
      <c r="B271" s="2">
        <v>0.42708333333333354</v>
      </c>
      <c r="C271" s="3">
        <v>63</v>
      </c>
      <c r="D271" s="3">
        <v>87</v>
      </c>
      <c r="E271" s="75">
        <v>0.68</v>
      </c>
      <c r="F271" s="66">
        <v>3</v>
      </c>
      <c r="G271" s="66" t="s">
        <v>34</v>
      </c>
      <c r="H271" s="97">
        <v>29.21</v>
      </c>
      <c r="J271" s="45">
        <v>87.8</v>
      </c>
      <c r="K271" s="45">
        <v>88.7</v>
      </c>
      <c r="L271" s="67">
        <v>84.9</v>
      </c>
      <c r="M271" s="67">
        <v>86.4</v>
      </c>
      <c r="N271" s="67">
        <f t="shared" ref="N271:N288" si="85">AVERAGE(J271:M271)</f>
        <v>86.949999999999989</v>
      </c>
      <c r="O271" s="41">
        <f t="shared" si="83"/>
        <v>17.222222222222221</v>
      </c>
      <c r="P271" s="41">
        <f t="shared" si="84"/>
        <v>30.555555555555554</v>
      </c>
    </row>
    <row r="272" spans="1:16" x14ac:dyDescent="0.2">
      <c r="B272" s="2">
        <v>0.4375</v>
      </c>
      <c r="C272" s="3">
        <v>63</v>
      </c>
      <c r="D272" s="3">
        <v>91</v>
      </c>
      <c r="E272" s="75">
        <v>0.65</v>
      </c>
      <c r="F272" s="66">
        <v>2</v>
      </c>
      <c r="G272" s="66" t="s">
        <v>202</v>
      </c>
      <c r="H272" s="97">
        <v>29.21</v>
      </c>
      <c r="J272" s="67">
        <v>91.6</v>
      </c>
      <c r="K272" s="45">
        <v>91.4</v>
      </c>
      <c r="L272" s="45">
        <v>88.9</v>
      </c>
      <c r="M272" s="45">
        <v>91.6</v>
      </c>
      <c r="N272" s="67">
        <f t="shared" si="85"/>
        <v>90.875</v>
      </c>
      <c r="O272" s="41">
        <f t="shared" si="83"/>
        <v>17.222222222222221</v>
      </c>
      <c r="P272" s="41">
        <f t="shared" si="84"/>
        <v>32.777777777777779</v>
      </c>
    </row>
    <row r="273" spans="2:16" x14ac:dyDescent="0.2">
      <c r="B273" s="2">
        <v>0.44791666666666691</v>
      </c>
      <c r="C273" s="66">
        <v>64</v>
      </c>
      <c r="D273" s="3">
        <v>92</v>
      </c>
      <c r="E273" s="75">
        <v>0.62</v>
      </c>
      <c r="F273" s="41">
        <v>3</v>
      </c>
      <c r="G273" s="66" t="s">
        <v>71</v>
      </c>
      <c r="H273" s="72">
        <v>29.21</v>
      </c>
      <c r="J273" s="45">
        <v>91.9</v>
      </c>
      <c r="K273" s="45">
        <v>90.9</v>
      </c>
      <c r="L273" s="45">
        <v>90.5</v>
      </c>
      <c r="M273" s="45">
        <v>92.5</v>
      </c>
      <c r="N273" s="67">
        <f t="shared" si="85"/>
        <v>91.45</v>
      </c>
      <c r="O273" s="41">
        <f t="shared" si="83"/>
        <v>17.777777777777779</v>
      </c>
      <c r="P273" s="41">
        <f t="shared" si="84"/>
        <v>33.333333333333336</v>
      </c>
    </row>
    <row r="274" spans="2:16" x14ac:dyDescent="0.2">
      <c r="B274" s="2">
        <v>0.45833333333333359</v>
      </c>
      <c r="C274" s="3">
        <v>65</v>
      </c>
      <c r="D274" s="3">
        <v>95</v>
      </c>
      <c r="E274" s="75">
        <v>0.59</v>
      </c>
      <c r="F274" s="66">
        <v>4</v>
      </c>
      <c r="G274" s="66" t="s">
        <v>203</v>
      </c>
      <c r="H274" s="72">
        <v>29.21</v>
      </c>
      <c r="J274" s="45">
        <v>95.9</v>
      </c>
      <c r="K274" s="45">
        <v>93.4</v>
      </c>
      <c r="L274" s="45">
        <v>93.7</v>
      </c>
      <c r="M274" s="45">
        <v>96.8</v>
      </c>
      <c r="N274" s="67">
        <f t="shared" si="85"/>
        <v>94.95</v>
      </c>
      <c r="O274" s="41">
        <f t="shared" si="83"/>
        <v>18.333333333333332</v>
      </c>
      <c r="P274" s="41">
        <f t="shared" si="84"/>
        <v>35</v>
      </c>
    </row>
    <row r="275" spans="2:16" x14ac:dyDescent="0.2">
      <c r="B275" s="1">
        <v>0.46875</v>
      </c>
      <c r="C275" s="3">
        <v>64</v>
      </c>
      <c r="D275" s="3">
        <v>92</v>
      </c>
      <c r="E275" s="75">
        <v>0.6</v>
      </c>
      <c r="F275" s="41">
        <v>2</v>
      </c>
      <c r="G275" s="66" t="s">
        <v>35</v>
      </c>
      <c r="H275" s="72">
        <v>29.21</v>
      </c>
      <c r="J275" s="45">
        <v>93.2</v>
      </c>
      <c r="K275" s="45">
        <v>90.9</v>
      </c>
      <c r="L275" s="45">
        <v>90.5</v>
      </c>
      <c r="M275" s="45">
        <v>93.2</v>
      </c>
      <c r="N275" s="67">
        <f t="shared" si="85"/>
        <v>91.95</v>
      </c>
      <c r="O275" s="41">
        <f t="shared" si="83"/>
        <v>17.777777777777779</v>
      </c>
      <c r="P275" s="41">
        <f t="shared" si="84"/>
        <v>33.333333333333336</v>
      </c>
    </row>
    <row r="276" spans="2:16" x14ac:dyDescent="0.2">
      <c r="B276" s="1">
        <v>0.47361111111111109</v>
      </c>
      <c r="C276" s="3">
        <v>64</v>
      </c>
      <c r="D276" s="3">
        <v>95</v>
      </c>
      <c r="E276" s="75">
        <v>0.56999999999999995</v>
      </c>
      <c r="F276" s="41">
        <v>3</v>
      </c>
      <c r="G276" s="66" t="s">
        <v>202</v>
      </c>
      <c r="H276" s="72">
        <v>29.21</v>
      </c>
      <c r="J276" s="45">
        <v>96.4</v>
      </c>
      <c r="K276" s="45">
        <v>92.8</v>
      </c>
      <c r="L276" s="45">
        <v>94.5</v>
      </c>
      <c r="M276" s="45">
        <v>97</v>
      </c>
      <c r="N276" s="67">
        <f t="shared" si="85"/>
        <v>95.174999999999997</v>
      </c>
      <c r="O276" s="41">
        <f t="shared" si="83"/>
        <v>17.777777777777779</v>
      </c>
      <c r="P276" s="41">
        <f t="shared" si="84"/>
        <v>35</v>
      </c>
    </row>
    <row r="277" spans="2:16" x14ac:dyDescent="0.2">
      <c r="B277" s="1">
        <v>0.5</v>
      </c>
      <c r="C277" s="3">
        <v>66</v>
      </c>
      <c r="D277" s="3">
        <v>97</v>
      </c>
      <c r="E277" s="75">
        <v>0.53</v>
      </c>
      <c r="F277" s="41">
        <v>7</v>
      </c>
      <c r="G277" s="66" t="s">
        <v>71</v>
      </c>
      <c r="H277" s="72">
        <v>29.21</v>
      </c>
      <c r="J277" s="45">
        <v>96.8</v>
      </c>
      <c r="K277" s="45">
        <v>96.6</v>
      </c>
      <c r="L277" s="45">
        <v>96.4</v>
      </c>
      <c r="M277" s="45">
        <v>97.3</v>
      </c>
      <c r="N277" s="67">
        <f t="shared" si="85"/>
        <v>96.774999999999991</v>
      </c>
      <c r="O277" s="41">
        <f t="shared" si="83"/>
        <v>18.888888888888889</v>
      </c>
      <c r="P277" s="41">
        <f t="shared" si="84"/>
        <v>36.111111111111107</v>
      </c>
    </row>
    <row r="278" spans="2:16" x14ac:dyDescent="0.2">
      <c r="B278" s="1">
        <v>0.51041666666666663</v>
      </c>
      <c r="C278" s="3">
        <v>66</v>
      </c>
      <c r="D278" s="3">
        <v>100</v>
      </c>
      <c r="E278" s="75">
        <v>0.51</v>
      </c>
      <c r="F278" s="41">
        <v>1</v>
      </c>
      <c r="G278" s="66" t="s">
        <v>202</v>
      </c>
      <c r="H278" s="72">
        <v>29.2</v>
      </c>
      <c r="J278" s="45">
        <v>97.3</v>
      </c>
      <c r="K278" s="45">
        <v>96.6</v>
      </c>
      <c r="L278" s="45">
        <v>101.8</v>
      </c>
      <c r="M278" s="45">
        <v>102.2</v>
      </c>
      <c r="N278" s="67">
        <f t="shared" si="85"/>
        <v>99.474999999999994</v>
      </c>
      <c r="O278" s="41">
        <f t="shared" si="83"/>
        <v>18.888888888888889</v>
      </c>
      <c r="P278" s="41">
        <f t="shared" si="84"/>
        <v>37.777777777777779</v>
      </c>
    </row>
    <row r="279" spans="2:16" x14ac:dyDescent="0.2">
      <c r="B279" s="1">
        <v>0.52083333333333337</v>
      </c>
      <c r="C279" s="3">
        <v>67</v>
      </c>
      <c r="D279" s="3">
        <v>102</v>
      </c>
      <c r="E279" s="75">
        <v>0.51</v>
      </c>
      <c r="F279" s="41">
        <v>3</v>
      </c>
      <c r="G279" s="66" t="s">
        <v>71</v>
      </c>
      <c r="H279" s="72">
        <v>29.2</v>
      </c>
      <c r="I279" s="19"/>
      <c r="J279" s="45">
        <v>101.8</v>
      </c>
      <c r="K279" s="45">
        <v>101.1</v>
      </c>
      <c r="L279" s="45">
        <v>102.6</v>
      </c>
      <c r="M279" s="45">
        <v>102</v>
      </c>
      <c r="N279" s="67">
        <f t="shared" si="85"/>
        <v>101.875</v>
      </c>
      <c r="O279" s="41">
        <f t="shared" si="83"/>
        <v>19.444444444444443</v>
      </c>
      <c r="P279" s="41">
        <f t="shared" si="84"/>
        <v>38.888888888888886</v>
      </c>
    </row>
    <row r="280" spans="2:16" x14ac:dyDescent="0.2">
      <c r="B280" s="1">
        <v>0.53125</v>
      </c>
      <c r="C280" s="3">
        <v>68</v>
      </c>
      <c r="D280" s="3">
        <v>104</v>
      </c>
      <c r="E280" s="75">
        <v>0.52</v>
      </c>
      <c r="F280" s="41">
        <v>2</v>
      </c>
      <c r="G280" s="66" t="s">
        <v>35</v>
      </c>
      <c r="H280" s="72">
        <v>29.2</v>
      </c>
      <c r="I280" s="26"/>
      <c r="J280" s="45">
        <v>103.5</v>
      </c>
      <c r="K280" s="45">
        <v>102.6</v>
      </c>
      <c r="L280" s="45">
        <v>104.2</v>
      </c>
      <c r="M280" s="45">
        <v>106.5</v>
      </c>
      <c r="N280" s="67">
        <f t="shared" si="85"/>
        <v>104.2</v>
      </c>
      <c r="O280" s="41">
        <f t="shared" si="83"/>
        <v>20</v>
      </c>
      <c r="P280" s="41">
        <f t="shared" si="84"/>
        <v>40</v>
      </c>
    </row>
    <row r="281" spans="2:16" x14ac:dyDescent="0.2">
      <c r="B281" s="1">
        <v>0.54166666666666663</v>
      </c>
      <c r="C281" s="3">
        <v>67</v>
      </c>
      <c r="D281" s="3">
        <v>99</v>
      </c>
      <c r="E281" s="75">
        <v>0.52</v>
      </c>
      <c r="F281" s="41">
        <v>8</v>
      </c>
      <c r="G281" s="66" t="s">
        <v>71</v>
      </c>
      <c r="H281" s="72">
        <v>29.2</v>
      </c>
      <c r="I281" s="19"/>
      <c r="J281" s="45">
        <v>100.8</v>
      </c>
      <c r="K281" s="45">
        <v>97</v>
      </c>
      <c r="L281" s="45">
        <v>98.4</v>
      </c>
      <c r="M281" s="45">
        <v>100.6</v>
      </c>
      <c r="N281" s="67">
        <f t="shared" si="85"/>
        <v>99.200000000000017</v>
      </c>
      <c r="O281" s="41">
        <f t="shared" si="83"/>
        <v>19.444444444444443</v>
      </c>
      <c r="P281" s="41">
        <f t="shared" si="84"/>
        <v>37.222222222222221</v>
      </c>
    </row>
    <row r="282" spans="2:16" x14ac:dyDescent="0.2">
      <c r="B282" s="1">
        <v>0.55208333333333304</v>
      </c>
      <c r="C282" s="3">
        <v>67</v>
      </c>
      <c r="D282" s="3">
        <v>99</v>
      </c>
      <c r="E282" s="75">
        <v>0.52</v>
      </c>
      <c r="F282" s="41">
        <v>8</v>
      </c>
      <c r="G282" s="66" t="s">
        <v>71</v>
      </c>
      <c r="H282" s="72">
        <v>29.2</v>
      </c>
      <c r="I282" s="19"/>
      <c r="J282" s="45">
        <v>100.8</v>
      </c>
      <c r="K282" s="45">
        <v>97</v>
      </c>
      <c r="L282" s="45">
        <v>98.4</v>
      </c>
      <c r="M282" s="45">
        <v>100.6</v>
      </c>
      <c r="N282" s="67">
        <f t="shared" si="85"/>
        <v>99.200000000000017</v>
      </c>
      <c r="O282" s="41">
        <f t="shared" si="83"/>
        <v>19.444444444444443</v>
      </c>
      <c r="P282" s="41">
        <f t="shared" si="84"/>
        <v>37.222222222222221</v>
      </c>
    </row>
    <row r="283" spans="2:16" x14ac:dyDescent="0.2">
      <c r="B283" s="1">
        <v>0.5625</v>
      </c>
      <c r="C283" s="3">
        <v>67</v>
      </c>
      <c r="D283" s="3">
        <v>98</v>
      </c>
      <c r="E283" s="75">
        <v>0.53</v>
      </c>
      <c r="F283" s="41">
        <v>1</v>
      </c>
      <c r="G283" s="66" t="s">
        <v>202</v>
      </c>
      <c r="H283" s="72">
        <v>29.2</v>
      </c>
      <c r="I283" s="19"/>
      <c r="J283" s="45">
        <v>98.8</v>
      </c>
      <c r="K283" s="45">
        <v>93.7</v>
      </c>
      <c r="L283" s="45">
        <v>98.4</v>
      </c>
      <c r="M283" s="45">
        <v>100.4</v>
      </c>
      <c r="N283" s="67">
        <f t="shared" si="85"/>
        <v>97.824999999999989</v>
      </c>
      <c r="O283" s="41">
        <f t="shared" si="83"/>
        <v>19.444444444444443</v>
      </c>
      <c r="P283" s="41">
        <f t="shared" si="84"/>
        <v>36.666666666666664</v>
      </c>
    </row>
    <row r="284" spans="2:16" x14ac:dyDescent="0.2">
      <c r="B284" s="1">
        <v>0.57291666666666696</v>
      </c>
      <c r="C284" s="3">
        <v>67</v>
      </c>
      <c r="D284" s="3">
        <v>94</v>
      </c>
      <c r="E284" s="75">
        <v>0.52</v>
      </c>
      <c r="F284" s="41">
        <v>1</v>
      </c>
      <c r="G284" s="66" t="s">
        <v>202</v>
      </c>
      <c r="H284" s="72">
        <v>29.2</v>
      </c>
      <c r="I284" s="71"/>
      <c r="J284" s="45">
        <v>95.7</v>
      </c>
      <c r="K284" s="45">
        <v>90</v>
      </c>
      <c r="L284" s="45">
        <v>94.3</v>
      </c>
      <c r="M284" s="45">
        <v>96.3</v>
      </c>
      <c r="N284" s="67">
        <f t="shared" si="85"/>
        <v>94.075000000000003</v>
      </c>
      <c r="O284" s="41">
        <f t="shared" si="83"/>
        <v>19.444444444444443</v>
      </c>
      <c r="P284" s="41">
        <f t="shared" si="84"/>
        <v>34.444444444444443</v>
      </c>
    </row>
    <row r="285" spans="2:16" x14ac:dyDescent="0.2">
      <c r="B285" s="1">
        <v>0.58333333333333304</v>
      </c>
      <c r="C285" s="3">
        <v>67</v>
      </c>
      <c r="D285" s="3">
        <v>94</v>
      </c>
      <c r="E285" s="75">
        <v>0.53</v>
      </c>
      <c r="F285" s="41">
        <v>1</v>
      </c>
      <c r="G285" s="66" t="s">
        <v>180</v>
      </c>
      <c r="H285" s="72">
        <v>29.2</v>
      </c>
      <c r="I285" s="26"/>
      <c r="J285" s="45">
        <v>95.5</v>
      </c>
      <c r="K285" s="45">
        <v>90</v>
      </c>
      <c r="L285" s="45">
        <v>93.9</v>
      </c>
      <c r="M285" s="45">
        <v>95.9</v>
      </c>
      <c r="N285" s="67">
        <f t="shared" si="85"/>
        <v>93.824999999999989</v>
      </c>
      <c r="O285" s="41">
        <f t="shared" si="83"/>
        <v>19.444444444444443</v>
      </c>
      <c r="P285" s="41">
        <f t="shared" si="84"/>
        <v>34.444444444444443</v>
      </c>
    </row>
    <row r="286" spans="2:16" x14ac:dyDescent="0.2">
      <c r="B286" s="1">
        <v>0.59375</v>
      </c>
      <c r="C286" s="3">
        <v>66</v>
      </c>
      <c r="D286" s="3">
        <v>92</v>
      </c>
      <c r="E286" s="75">
        <v>0.53</v>
      </c>
      <c r="F286" s="41">
        <v>2</v>
      </c>
      <c r="G286" s="66" t="s">
        <v>202</v>
      </c>
      <c r="H286" s="72">
        <v>29.2</v>
      </c>
      <c r="I286" s="19"/>
      <c r="J286" s="45">
        <v>93.6</v>
      </c>
      <c r="K286" s="45">
        <v>87.6</v>
      </c>
      <c r="L286" s="45">
        <v>92.3</v>
      </c>
      <c r="M286" s="45">
        <v>94.1</v>
      </c>
      <c r="N286" s="67">
        <f t="shared" si="85"/>
        <v>91.9</v>
      </c>
      <c r="O286" s="41">
        <f t="shared" si="83"/>
        <v>18.888888888888889</v>
      </c>
      <c r="P286" s="41">
        <f t="shared" si="84"/>
        <v>33.333333333333336</v>
      </c>
    </row>
    <row r="287" spans="2:16" x14ac:dyDescent="0.2">
      <c r="B287" s="1">
        <v>0.60416666666666596</v>
      </c>
      <c r="C287" s="3">
        <v>67</v>
      </c>
      <c r="D287" s="3">
        <v>94</v>
      </c>
      <c r="E287" s="75">
        <v>0.55000000000000004</v>
      </c>
      <c r="F287" s="41">
        <v>3</v>
      </c>
      <c r="G287" s="66" t="s">
        <v>202</v>
      </c>
      <c r="H287" s="72">
        <v>29.2</v>
      </c>
      <c r="I287" s="19"/>
      <c r="J287" s="45">
        <v>96.1</v>
      </c>
      <c r="K287" s="45">
        <v>90</v>
      </c>
      <c r="L287" s="45">
        <v>93.7</v>
      </c>
      <c r="M287" s="45">
        <v>95.7</v>
      </c>
      <c r="N287" s="67">
        <f t="shared" si="85"/>
        <v>93.875</v>
      </c>
      <c r="O287" s="41">
        <f t="shared" si="83"/>
        <v>19.444444444444443</v>
      </c>
      <c r="P287" s="41">
        <f t="shared" si="84"/>
        <v>34.444444444444443</v>
      </c>
    </row>
    <row r="288" spans="2:16" x14ac:dyDescent="0.2">
      <c r="B288" s="1">
        <v>0.60624999999999996</v>
      </c>
      <c r="C288" s="3">
        <v>68</v>
      </c>
      <c r="D288" s="3">
        <v>95</v>
      </c>
      <c r="E288" s="75">
        <v>0.54</v>
      </c>
      <c r="F288" s="41">
        <v>2</v>
      </c>
      <c r="G288" s="66" t="s">
        <v>202</v>
      </c>
      <c r="H288" s="72">
        <v>29.2</v>
      </c>
      <c r="I288" s="19"/>
      <c r="J288" s="45">
        <v>96.6</v>
      </c>
      <c r="K288" s="45">
        <v>90</v>
      </c>
      <c r="L288" s="45">
        <v>94.5</v>
      </c>
      <c r="M288" s="45">
        <v>97.5</v>
      </c>
      <c r="N288" s="67">
        <f t="shared" si="85"/>
        <v>94.65</v>
      </c>
      <c r="O288" s="41">
        <f t="shared" si="83"/>
        <v>20</v>
      </c>
      <c r="P288" s="41">
        <f t="shared" si="84"/>
        <v>35</v>
      </c>
    </row>
    <row r="289" spans="1:16" x14ac:dyDescent="0.2">
      <c r="B289" s="1"/>
      <c r="N289" s="67"/>
      <c r="O289" s="41"/>
      <c r="P289" s="41"/>
    </row>
    <row r="290" spans="1:16" x14ac:dyDescent="0.2">
      <c r="A290" s="113" t="s">
        <v>363</v>
      </c>
      <c r="N290" s="67"/>
      <c r="O290" s="41"/>
      <c r="P290" s="41"/>
    </row>
    <row r="291" spans="1:16" x14ac:dyDescent="0.2">
      <c r="A291" s="21">
        <v>45786</v>
      </c>
      <c r="B291" s="6" t="s">
        <v>2</v>
      </c>
      <c r="C291" s="6" t="s">
        <v>0</v>
      </c>
      <c r="D291" s="87" t="s">
        <v>1</v>
      </c>
      <c r="E291" s="100" t="s">
        <v>156</v>
      </c>
      <c r="F291" s="6" t="s">
        <v>32</v>
      </c>
      <c r="G291" s="6" t="s">
        <v>217</v>
      </c>
      <c r="H291" s="33" t="s">
        <v>157</v>
      </c>
      <c r="I291" s="44"/>
      <c r="J291" s="142" t="s">
        <v>357</v>
      </c>
      <c r="K291" s="142" t="s">
        <v>352</v>
      </c>
      <c r="L291" s="142" t="s">
        <v>343</v>
      </c>
      <c r="M291" s="142" t="s">
        <v>353</v>
      </c>
      <c r="N291" s="33" t="s">
        <v>368</v>
      </c>
      <c r="O291" s="142" t="s">
        <v>561</v>
      </c>
      <c r="P291" s="142" t="s">
        <v>562</v>
      </c>
    </row>
    <row r="292" spans="1:16" x14ac:dyDescent="0.2">
      <c r="B292" s="2">
        <v>0.38541666666666674</v>
      </c>
      <c r="C292" s="3">
        <v>50</v>
      </c>
      <c r="D292" s="3">
        <v>67</v>
      </c>
      <c r="E292" s="75">
        <v>0.7</v>
      </c>
      <c r="F292" s="66">
        <v>3</v>
      </c>
      <c r="G292" s="66" t="s">
        <v>34</v>
      </c>
      <c r="H292" s="97">
        <v>29.38</v>
      </c>
      <c r="J292" s="45">
        <v>68.2</v>
      </c>
      <c r="K292" s="45">
        <v>65.7</v>
      </c>
      <c r="L292" s="67">
        <v>65.8</v>
      </c>
      <c r="M292" s="67">
        <v>68.7</v>
      </c>
      <c r="N292" s="67">
        <f t="shared" ref="N292:N298" si="86">AVERAGE(J292:M292)</f>
        <v>67.099999999999994</v>
      </c>
      <c r="O292" s="41">
        <f t="shared" ref="O292:O298" si="87">CONVERT(C292,"F","C")</f>
        <v>10</v>
      </c>
      <c r="P292" s="41">
        <f t="shared" ref="P292:P298" si="88">CONVERT(D292,"F","C")</f>
        <v>19.444444444444443</v>
      </c>
    </row>
    <row r="293" spans="1:16" x14ac:dyDescent="0.2">
      <c r="B293" s="2">
        <v>0.39583333333333343</v>
      </c>
      <c r="C293" s="3">
        <v>51</v>
      </c>
      <c r="D293" s="3">
        <v>70</v>
      </c>
      <c r="E293" s="75">
        <v>0.66</v>
      </c>
      <c r="F293" s="66">
        <v>1</v>
      </c>
      <c r="G293" s="66" t="s">
        <v>129</v>
      </c>
      <c r="H293" s="97">
        <v>29.38</v>
      </c>
      <c r="J293" s="45">
        <v>71.099999999999994</v>
      </c>
      <c r="K293" s="45">
        <v>68.2</v>
      </c>
      <c r="L293" s="67">
        <v>67.599999999999994</v>
      </c>
      <c r="M293" s="67">
        <v>72.5</v>
      </c>
      <c r="N293" s="67">
        <f t="shared" si="86"/>
        <v>69.849999999999994</v>
      </c>
      <c r="O293" s="41">
        <f t="shared" si="87"/>
        <v>10.555555555555555</v>
      </c>
      <c r="P293" s="41">
        <f t="shared" si="88"/>
        <v>21.111111111111111</v>
      </c>
    </row>
    <row r="294" spans="1:16" x14ac:dyDescent="0.2">
      <c r="B294" s="2">
        <v>0.40625</v>
      </c>
      <c r="C294" s="3">
        <v>53</v>
      </c>
      <c r="D294" s="3">
        <v>72</v>
      </c>
      <c r="E294" s="75">
        <v>0.63</v>
      </c>
      <c r="F294" s="66">
        <v>0</v>
      </c>
      <c r="G294" s="66" t="s">
        <v>180</v>
      </c>
      <c r="H294" s="97">
        <v>29.38</v>
      </c>
      <c r="I294" s="66"/>
      <c r="J294" s="45">
        <v>73.900000000000006</v>
      </c>
      <c r="K294" s="45">
        <v>70.2</v>
      </c>
      <c r="L294" s="67">
        <v>70</v>
      </c>
      <c r="M294" s="67">
        <v>75.400000000000006</v>
      </c>
      <c r="N294" s="67">
        <f t="shared" si="86"/>
        <v>72.375</v>
      </c>
      <c r="O294" s="41">
        <f t="shared" si="87"/>
        <v>11.666666666666666</v>
      </c>
      <c r="P294" s="41">
        <f t="shared" si="88"/>
        <v>22.222222222222221</v>
      </c>
    </row>
    <row r="295" spans="1:16" x14ac:dyDescent="0.2">
      <c r="B295" s="2">
        <v>0.4166666666666668</v>
      </c>
      <c r="C295" s="3">
        <v>53</v>
      </c>
      <c r="D295" s="3">
        <v>75</v>
      </c>
      <c r="E295" s="75">
        <v>0.62</v>
      </c>
      <c r="F295" s="66">
        <v>1</v>
      </c>
      <c r="G295" s="66" t="s">
        <v>143</v>
      </c>
      <c r="H295" s="97">
        <v>29.39</v>
      </c>
      <c r="I295" s="66"/>
      <c r="J295" s="45">
        <v>77.900000000000006</v>
      </c>
      <c r="K295" s="45">
        <v>72.7</v>
      </c>
      <c r="L295" s="67">
        <v>72.5</v>
      </c>
      <c r="M295" s="67">
        <v>76.8</v>
      </c>
      <c r="N295" s="67">
        <f t="shared" si="86"/>
        <v>74.975000000000009</v>
      </c>
      <c r="O295" s="41">
        <f t="shared" si="87"/>
        <v>11.666666666666666</v>
      </c>
      <c r="P295" s="41">
        <f t="shared" si="88"/>
        <v>23.888888888888889</v>
      </c>
    </row>
    <row r="296" spans="1:16" x14ac:dyDescent="0.2">
      <c r="B296" s="2">
        <v>0.42708333333333354</v>
      </c>
      <c r="C296" s="3">
        <v>54</v>
      </c>
      <c r="D296" s="3">
        <v>78</v>
      </c>
      <c r="E296" s="75">
        <v>0.59</v>
      </c>
      <c r="F296" s="66">
        <v>5</v>
      </c>
      <c r="G296" s="66" t="s">
        <v>34</v>
      </c>
      <c r="H296" s="97">
        <v>29.39</v>
      </c>
      <c r="J296" s="45">
        <v>81.3</v>
      </c>
      <c r="K296" s="45">
        <v>75.400000000000006</v>
      </c>
      <c r="L296" s="67">
        <v>75</v>
      </c>
      <c r="M296" s="67">
        <v>79.7</v>
      </c>
      <c r="N296" s="67">
        <f t="shared" si="86"/>
        <v>77.849999999999994</v>
      </c>
      <c r="O296" s="41">
        <f t="shared" si="87"/>
        <v>12.222222222222221</v>
      </c>
      <c r="P296" s="41">
        <f t="shared" si="88"/>
        <v>25.555555555555554</v>
      </c>
    </row>
    <row r="297" spans="1:16" x14ac:dyDescent="0.2">
      <c r="B297" s="2">
        <v>0.4375</v>
      </c>
      <c r="C297" s="3">
        <v>55</v>
      </c>
      <c r="D297" s="3">
        <v>81</v>
      </c>
      <c r="E297" s="75">
        <v>0.57999999999999996</v>
      </c>
      <c r="F297" s="66">
        <v>3</v>
      </c>
      <c r="G297" s="66" t="s">
        <v>190</v>
      </c>
      <c r="H297" s="97">
        <v>29.39</v>
      </c>
      <c r="J297" s="67">
        <v>84.4</v>
      </c>
      <c r="K297" s="45">
        <v>77.900000000000006</v>
      </c>
      <c r="L297" s="45">
        <v>78.099999999999994</v>
      </c>
      <c r="M297" s="45">
        <v>82.9</v>
      </c>
      <c r="N297" s="67">
        <f t="shared" si="86"/>
        <v>80.825000000000003</v>
      </c>
      <c r="O297" s="41">
        <f t="shared" si="87"/>
        <v>12.777777777777777</v>
      </c>
      <c r="P297" s="41">
        <f t="shared" si="88"/>
        <v>27.222222222222221</v>
      </c>
    </row>
    <row r="298" spans="1:16" x14ac:dyDescent="0.2">
      <c r="B298" s="2">
        <v>0.44791666666666691</v>
      </c>
      <c r="C298" s="66">
        <v>55</v>
      </c>
      <c r="D298" s="3">
        <v>84</v>
      </c>
      <c r="E298" s="75">
        <v>0.56000000000000005</v>
      </c>
      <c r="F298" s="41">
        <v>4</v>
      </c>
      <c r="G298" s="66" t="s">
        <v>180</v>
      </c>
      <c r="H298" s="72">
        <v>29.39</v>
      </c>
      <c r="J298" s="45">
        <v>87.8</v>
      </c>
      <c r="K298" s="45">
        <v>80.8</v>
      </c>
      <c r="L298" s="45">
        <v>80.2</v>
      </c>
      <c r="M298" s="45">
        <v>87.3</v>
      </c>
      <c r="N298" s="67">
        <f t="shared" si="86"/>
        <v>84.025000000000006</v>
      </c>
      <c r="O298" s="41">
        <f t="shared" si="87"/>
        <v>12.777777777777777</v>
      </c>
      <c r="P298" s="41">
        <f t="shared" si="88"/>
        <v>28.888888888888889</v>
      </c>
    </row>
    <row r="299" spans="1:16" x14ac:dyDescent="0.2">
      <c r="B299" s="2">
        <v>0.45347222222222222</v>
      </c>
      <c r="C299" s="3">
        <v>56</v>
      </c>
      <c r="D299" s="3">
        <v>85</v>
      </c>
      <c r="E299" s="75">
        <v>0.56000000000000005</v>
      </c>
      <c r="F299" s="66">
        <v>5</v>
      </c>
      <c r="G299" s="66" t="s">
        <v>180</v>
      </c>
      <c r="H299" s="72">
        <v>29.39</v>
      </c>
      <c r="J299" s="45">
        <v>89.2</v>
      </c>
      <c r="K299" s="45">
        <v>81.7</v>
      </c>
      <c r="L299" s="45">
        <v>81.3</v>
      </c>
      <c r="M299" s="45">
        <v>88.2</v>
      </c>
      <c r="N299" s="67">
        <f t="shared" ref="N299:N314" si="89">AVERAGE(J299:M299)</f>
        <v>85.1</v>
      </c>
      <c r="O299" s="41">
        <f t="shared" ref="O299:O315" si="90">CONVERT(C299,"F","C")</f>
        <v>13.333333333333332</v>
      </c>
      <c r="P299" s="41">
        <f t="shared" ref="P299:P315" si="91">CONVERT(D299,"F","C")</f>
        <v>29.444444444444443</v>
      </c>
    </row>
    <row r="300" spans="1:16" x14ac:dyDescent="0.2">
      <c r="B300" s="1">
        <v>0.46180555555555558</v>
      </c>
      <c r="C300" s="3">
        <v>57</v>
      </c>
      <c r="D300" s="3">
        <v>88</v>
      </c>
      <c r="E300" s="75">
        <v>0.53</v>
      </c>
      <c r="F300" s="41">
        <v>1</v>
      </c>
      <c r="G300" s="66" t="s">
        <v>180</v>
      </c>
      <c r="H300" s="72">
        <v>29.38</v>
      </c>
      <c r="J300" s="45">
        <v>92.5</v>
      </c>
      <c r="K300" s="45">
        <v>84.6</v>
      </c>
      <c r="L300" s="45">
        <v>84.2</v>
      </c>
      <c r="M300" s="45">
        <v>90.5</v>
      </c>
      <c r="N300" s="67">
        <f t="shared" ref="N300" si="92">AVERAGE(J300:M300)</f>
        <v>87.95</v>
      </c>
      <c r="O300" s="41">
        <f t="shared" ref="O300" si="93">CONVERT(C300,"F","C")</f>
        <v>13.888888888888889</v>
      </c>
      <c r="P300" s="41">
        <f t="shared" ref="P300" si="94">CONVERT(D300,"F","C")</f>
        <v>31.111111111111111</v>
      </c>
    </row>
    <row r="301" spans="1:16" x14ac:dyDescent="0.2">
      <c r="B301" s="1">
        <v>0.46875</v>
      </c>
      <c r="C301" s="3">
        <v>57</v>
      </c>
      <c r="D301" s="3">
        <v>89</v>
      </c>
      <c r="E301" s="75">
        <v>0.52</v>
      </c>
      <c r="F301" s="41">
        <v>3</v>
      </c>
      <c r="G301" s="66" t="s">
        <v>34</v>
      </c>
      <c r="H301" s="72">
        <v>29.38</v>
      </c>
      <c r="J301" s="45">
        <v>93.9</v>
      </c>
      <c r="K301" s="45">
        <v>85.3</v>
      </c>
      <c r="L301" s="45">
        <v>84.9</v>
      </c>
      <c r="M301" s="45">
        <v>91.8</v>
      </c>
      <c r="N301" s="67">
        <f t="shared" ref="N301" si="95">AVERAGE(J301:M301)</f>
        <v>88.975000000000009</v>
      </c>
      <c r="O301" s="41">
        <f t="shared" ref="O301" si="96">CONVERT(C301,"F","C")</f>
        <v>13.888888888888889</v>
      </c>
      <c r="P301" s="41">
        <f t="shared" ref="P301" si="97">CONVERT(D301,"F","C")</f>
        <v>31.666666666666664</v>
      </c>
    </row>
    <row r="302" spans="1:16" x14ac:dyDescent="0.2">
      <c r="B302" s="1">
        <v>0.47916666666666669</v>
      </c>
      <c r="C302" s="3">
        <v>58</v>
      </c>
      <c r="D302" s="3">
        <v>91</v>
      </c>
      <c r="E302" s="75">
        <v>0.5</v>
      </c>
      <c r="F302" s="41">
        <v>4</v>
      </c>
      <c r="G302" s="66" t="s">
        <v>180</v>
      </c>
      <c r="H302" s="72">
        <v>29.38</v>
      </c>
      <c r="J302" s="45">
        <v>96.3</v>
      </c>
      <c r="K302" s="45">
        <v>87.4</v>
      </c>
      <c r="L302" s="45">
        <v>86.2</v>
      </c>
      <c r="M302" s="45">
        <v>95.5</v>
      </c>
      <c r="N302" s="67">
        <f t="shared" si="89"/>
        <v>91.35</v>
      </c>
      <c r="O302" s="41">
        <f t="shared" si="90"/>
        <v>14.444444444444445</v>
      </c>
      <c r="P302" s="41">
        <f t="shared" si="91"/>
        <v>32.777777777777779</v>
      </c>
    </row>
    <row r="303" spans="1:16" x14ac:dyDescent="0.2">
      <c r="B303" s="1">
        <v>0.48958333333333331</v>
      </c>
      <c r="C303" s="3">
        <v>59</v>
      </c>
      <c r="D303" s="3">
        <v>93</v>
      </c>
      <c r="E303" s="75">
        <v>0.49</v>
      </c>
      <c r="F303" s="41">
        <v>4</v>
      </c>
      <c r="G303" s="66" t="s">
        <v>180</v>
      </c>
      <c r="H303" s="72">
        <v>29.38</v>
      </c>
      <c r="J303" s="45">
        <v>99.1</v>
      </c>
      <c r="K303" s="45">
        <v>89.8</v>
      </c>
      <c r="L303" s="45">
        <v>88</v>
      </c>
      <c r="M303" s="45">
        <v>95.7</v>
      </c>
      <c r="N303" s="67">
        <f t="shared" si="89"/>
        <v>93.149999999999991</v>
      </c>
      <c r="O303" s="41">
        <f t="shared" si="90"/>
        <v>15</v>
      </c>
      <c r="P303" s="41">
        <f t="shared" si="91"/>
        <v>33.888888888888886</v>
      </c>
    </row>
    <row r="304" spans="1:16" x14ac:dyDescent="0.2">
      <c r="B304" s="1">
        <v>0.5</v>
      </c>
      <c r="C304" s="3">
        <v>60</v>
      </c>
      <c r="D304" s="3">
        <v>95</v>
      </c>
      <c r="E304" s="75">
        <v>0.48</v>
      </c>
      <c r="F304" s="41">
        <v>9</v>
      </c>
      <c r="G304" s="66" t="s">
        <v>190</v>
      </c>
      <c r="H304" s="72">
        <v>29.38</v>
      </c>
      <c r="J304" s="45">
        <v>101.7</v>
      </c>
      <c r="K304" s="45">
        <v>91.8</v>
      </c>
      <c r="L304" s="45">
        <v>89.8</v>
      </c>
      <c r="M304" s="45">
        <v>97.9</v>
      </c>
      <c r="N304" s="67">
        <f t="shared" si="89"/>
        <v>95.300000000000011</v>
      </c>
      <c r="O304" s="41">
        <f t="shared" si="90"/>
        <v>15.555555555555555</v>
      </c>
      <c r="P304" s="41">
        <f t="shared" si="91"/>
        <v>35</v>
      </c>
    </row>
    <row r="305" spans="2:16" x14ac:dyDescent="0.2">
      <c r="B305" s="1">
        <v>0.54166666666666663</v>
      </c>
      <c r="C305" s="3">
        <v>62</v>
      </c>
      <c r="D305" s="3">
        <v>104</v>
      </c>
      <c r="E305" s="75">
        <v>0.42</v>
      </c>
      <c r="F305" s="41">
        <v>2</v>
      </c>
      <c r="G305" s="66" t="s">
        <v>180</v>
      </c>
      <c r="H305" s="72">
        <v>29.37</v>
      </c>
      <c r="I305" s="19"/>
      <c r="J305" s="45">
        <v>110.1</v>
      </c>
      <c r="K305" s="45">
        <v>99.5</v>
      </c>
      <c r="L305" s="45">
        <v>99.5</v>
      </c>
      <c r="M305" s="45">
        <v>105.8</v>
      </c>
      <c r="N305" s="67">
        <f t="shared" si="89"/>
        <v>103.72500000000001</v>
      </c>
      <c r="O305" s="41">
        <f t="shared" si="90"/>
        <v>16.666666666666668</v>
      </c>
      <c r="P305" s="41">
        <f t="shared" si="91"/>
        <v>40</v>
      </c>
    </row>
    <row r="306" spans="2:16" x14ac:dyDescent="0.2">
      <c r="B306" s="1">
        <v>0.54861111111111116</v>
      </c>
      <c r="C306" s="3">
        <v>64</v>
      </c>
      <c r="D306" s="3">
        <v>105</v>
      </c>
      <c r="E306" s="75">
        <v>0.37</v>
      </c>
      <c r="F306" s="41">
        <v>5</v>
      </c>
      <c r="G306" s="66" t="s">
        <v>34</v>
      </c>
      <c r="H306" s="72">
        <v>29.37</v>
      </c>
      <c r="I306" s="26"/>
      <c r="J306" s="45">
        <v>111.4</v>
      </c>
      <c r="K306" s="45">
        <v>100.63</v>
      </c>
      <c r="L306" s="45">
        <v>101.5</v>
      </c>
      <c r="M306" s="45">
        <v>105.8</v>
      </c>
      <c r="N306" s="67">
        <f t="shared" si="89"/>
        <v>104.8325</v>
      </c>
      <c r="O306" s="41">
        <f t="shared" si="90"/>
        <v>17.777777777777779</v>
      </c>
      <c r="P306" s="41">
        <f t="shared" si="91"/>
        <v>40.555555555555557</v>
      </c>
    </row>
    <row r="307" spans="2:16" x14ac:dyDescent="0.2">
      <c r="B307" s="1">
        <v>0.55208333333333304</v>
      </c>
      <c r="C307" s="3">
        <v>63</v>
      </c>
      <c r="D307" s="3">
        <v>106</v>
      </c>
      <c r="E307" s="75">
        <v>0.38</v>
      </c>
      <c r="F307" s="41">
        <v>2</v>
      </c>
      <c r="G307" s="66" t="s">
        <v>34</v>
      </c>
      <c r="H307" s="72">
        <v>29.37</v>
      </c>
      <c r="I307" s="19"/>
      <c r="J307" s="45">
        <v>112.6</v>
      </c>
      <c r="K307" s="45">
        <v>101.1</v>
      </c>
      <c r="L307" s="45">
        <v>100.9</v>
      </c>
      <c r="M307" s="45">
        <v>108.3</v>
      </c>
      <c r="N307" s="67">
        <f t="shared" si="89"/>
        <v>105.72500000000001</v>
      </c>
      <c r="O307" s="41">
        <f t="shared" si="90"/>
        <v>17.222222222222221</v>
      </c>
      <c r="P307" s="41">
        <f t="shared" si="91"/>
        <v>41.111111111111107</v>
      </c>
    </row>
    <row r="308" spans="2:16" x14ac:dyDescent="0.2">
      <c r="B308" s="1">
        <v>0.5625</v>
      </c>
      <c r="C308" s="3">
        <v>64</v>
      </c>
      <c r="D308" s="3">
        <v>106</v>
      </c>
      <c r="E308" s="75">
        <v>0.38</v>
      </c>
      <c r="F308" s="41">
        <v>1</v>
      </c>
      <c r="G308" s="66" t="s">
        <v>202</v>
      </c>
      <c r="H308" s="72">
        <v>29.37</v>
      </c>
      <c r="I308" s="19"/>
      <c r="J308" s="45">
        <v>113.9</v>
      </c>
      <c r="K308" s="45">
        <v>102.2</v>
      </c>
      <c r="L308" s="45">
        <v>101.3</v>
      </c>
      <c r="M308" s="45">
        <v>108.3</v>
      </c>
      <c r="N308" s="67">
        <f t="shared" si="89"/>
        <v>106.42500000000001</v>
      </c>
      <c r="O308" s="41">
        <f t="shared" si="90"/>
        <v>17.777777777777779</v>
      </c>
      <c r="P308" s="41">
        <f t="shared" si="91"/>
        <v>41.111111111111107</v>
      </c>
    </row>
    <row r="309" spans="2:16" x14ac:dyDescent="0.2">
      <c r="B309" s="1">
        <v>0.57291666666666696</v>
      </c>
      <c r="C309" s="3">
        <v>64</v>
      </c>
      <c r="D309" s="3">
        <v>107</v>
      </c>
      <c r="E309" s="75">
        <v>0.34</v>
      </c>
      <c r="F309" s="41">
        <v>6</v>
      </c>
      <c r="G309" s="66" t="s">
        <v>34</v>
      </c>
      <c r="H309" s="72">
        <v>29.37</v>
      </c>
      <c r="I309" s="19"/>
      <c r="J309" s="45">
        <v>115.5</v>
      </c>
      <c r="K309" s="45">
        <v>103.1</v>
      </c>
      <c r="L309" s="45">
        <v>102.4</v>
      </c>
      <c r="M309" s="45">
        <v>108.3</v>
      </c>
      <c r="N309" s="67">
        <f t="shared" si="89"/>
        <v>107.325</v>
      </c>
      <c r="O309" s="41">
        <f t="shared" si="90"/>
        <v>17.777777777777779</v>
      </c>
      <c r="P309" s="41">
        <f t="shared" si="91"/>
        <v>41.666666666666664</v>
      </c>
    </row>
    <row r="310" spans="2:16" x14ac:dyDescent="0.2">
      <c r="B310" s="1">
        <v>0.59375</v>
      </c>
      <c r="C310" s="3">
        <v>65</v>
      </c>
      <c r="D310" s="3">
        <v>111</v>
      </c>
      <c r="E310" s="75">
        <v>0.35</v>
      </c>
      <c r="F310" s="41">
        <v>2</v>
      </c>
      <c r="G310" s="66" t="s">
        <v>180</v>
      </c>
      <c r="H310" s="72">
        <v>29.36</v>
      </c>
      <c r="I310" s="26"/>
      <c r="J310" s="45">
        <v>118</v>
      </c>
      <c r="K310" s="45">
        <v>107.2</v>
      </c>
      <c r="L310" s="45">
        <v>106.3</v>
      </c>
      <c r="M310" s="45">
        <v>114.3</v>
      </c>
      <c r="N310" s="67">
        <f t="shared" si="89"/>
        <v>111.45</v>
      </c>
      <c r="O310" s="41">
        <f t="shared" si="90"/>
        <v>18.333333333333332</v>
      </c>
      <c r="P310" s="41">
        <f t="shared" si="91"/>
        <v>43.888888888888886</v>
      </c>
    </row>
    <row r="311" spans="2:16" x14ac:dyDescent="0.2">
      <c r="B311" s="1">
        <v>0.60416666666666596</v>
      </c>
      <c r="C311" s="3">
        <v>68</v>
      </c>
      <c r="D311" s="3">
        <v>113</v>
      </c>
      <c r="E311" s="75">
        <v>0.3</v>
      </c>
      <c r="F311" s="41">
        <v>5</v>
      </c>
      <c r="G311" s="66" t="s">
        <v>180</v>
      </c>
      <c r="H311" s="72">
        <v>29.36</v>
      </c>
      <c r="I311" s="19"/>
      <c r="J311" s="45">
        <v>119.1</v>
      </c>
      <c r="K311" s="45">
        <v>107.4</v>
      </c>
      <c r="L311" s="45">
        <v>107.4</v>
      </c>
      <c r="M311" s="45">
        <v>116.2</v>
      </c>
      <c r="N311" s="67">
        <f t="shared" si="89"/>
        <v>112.52499999999999</v>
      </c>
      <c r="O311" s="41">
        <f t="shared" si="90"/>
        <v>20</v>
      </c>
      <c r="P311" s="41">
        <f t="shared" si="91"/>
        <v>45</v>
      </c>
    </row>
    <row r="312" spans="2:16" x14ac:dyDescent="0.2">
      <c r="B312" s="1">
        <v>0.61458333333333304</v>
      </c>
      <c r="C312" s="3">
        <v>68</v>
      </c>
      <c r="D312" s="3">
        <v>113</v>
      </c>
      <c r="E312" s="75">
        <v>0.31</v>
      </c>
      <c r="F312" s="41">
        <v>2</v>
      </c>
      <c r="G312" s="66" t="s">
        <v>130</v>
      </c>
      <c r="H312" s="72">
        <v>29.36</v>
      </c>
      <c r="I312" s="19"/>
      <c r="J312" s="45">
        <v>120</v>
      </c>
      <c r="K312" s="45">
        <v>109</v>
      </c>
      <c r="L312" s="45">
        <v>107.8</v>
      </c>
      <c r="M312" s="45">
        <v>115.5</v>
      </c>
      <c r="N312" s="67">
        <f t="shared" si="89"/>
        <v>113.075</v>
      </c>
      <c r="O312" s="41">
        <f t="shared" si="90"/>
        <v>20</v>
      </c>
      <c r="P312" s="41">
        <f t="shared" si="91"/>
        <v>45</v>
      </c>
    </row>
    <row r="313" spans="2:16" x14ac:dyDescent="0.2">
      <c r="B313" s="1">
        <v>0.625</v>
      </c>
      <c r="C313" s="3">
        <v>67</v>
      </c>
      <c r="D313" s="3">
        <v>114</v>
      </c>
      <c r="E313" s="75">
        <v>0.31</v>
      </c>
      <c r="F313" s="41">
        <v>6</v>
      </c>
      <c r="G313" s="66" t="s">
        <v>180</v>
      </c>
      <c r="H313" s="72">
        <v>29.36</v>
      </c>
      <c r="I313" s="19"/>
      <c r="J313" s="45">
        <v>120.2</v>
      </c>
      <c r="K313" s="45">
        <v>109.4</v>
      </c>
      <c r="L313" s="45">
        <v>109</v>
      </c>
      <c r="M313" s="45">
        <v>115.9</v>
      </c>
      <c r="N313" s="67">
        <f t="shared" si="89"/>
        <v>113.625</v>
      </c>
      <c r="O313" s="41">
        <f t="shared" si="90"/>
        <v>19.444444444444443</v>
      </c>
      <c r="P313" s="41">
        <f t="shared" si="91"/>
        <v>45.555555555555557</v>
      </c>
    </row>
    <row r="314" spans="2:16" x14ac:dyDescent="0.2">
      <c r="B314" s="1">
        <v>0.67708333333333304</v>
      </c>
      <c r="C314" s="3">
        <v>70</v>
      </c>
      <c r="D314" s="3">
        <v>114</v>
      </c>
      <c r="E314" s="75">
        <v>0.24</v>
      </c>
      <c r="F314" s="41">
        <v>2</v>
      </c>
      <c r="G314" s="66" t="s">
        <v>180</v>
      </c>
      <c r="H314" s="72">
        <v>29.34</v>
      </c>
      <c r="I314" s="19"/>
      <c r="J314" s="45">
        <v>120.2</v>
      </c>
      <c r="K314" s="45">
        <v>110.1</v>
      </c>
      <c r="L314" s="45">
        <v>109.6</v>
      </c>
      <c r="M314" s="45">
        <v>117.7</v>
      </c>
      <c r="N314" s="67">
        <f t="shared" si="89"/>
        <v>114.39999999999999</v>
      </c>
      <c r="O314" s="41">
        <f t="shared" si="90"/>
        <v>21.111111111111111</v>
      </c>
      <c r="P314" s="41">
        <f t="shared" si="91"/>
        <v>45.555555555555557</v>
      </c>
    </row>
    <row r="315" spans="2:16" x14ac:dyDescent="0.2">
      <c r="B315" s="1">
        <v>0.687499999999999</v>
      </c>
      <c r="C315" s="3">
        <v>70</v>
      </c>
      <c r="D315" s="3">
        <v>113</v>
      </c>
      <c r="E315" s="75">
        <v>0.25</v>
      </c>
      <c r="F315" s="41">
        <v>1</v>
      </c>
      <c r="G315" s="66" t="s">
        <v>34</v>
      </c>
      <c r="H315" s="72">
        <v>29.34</v>
      </c>
      <c r="I315" s="19"/>
      <c r="J315" s="45">
        <v>119.3</v>
      </c>
      <c r="K315" s="45">
        <v>109.2</v>
      </c>
      <c r="L315" s="45">
        <v>109.4</v>
      </c>
      <c r="M315" s="45">
        <v>115.7</v>
      </c>
      <c r="N315" s="67">
        <f>AVERAGE(J315:M315)</f>
        <v>113.39999999999999</v>
      </c>
      <c r="O315" s="41">
        <f t="shared" si="90"/>
        <v>21.111111111111111</v>
      </c>
      <c r="P315" s="41">
        <f t="shared" si="91"/>
        <v>45</v>
      </c>
    </row>
    <row r="316" spans="2:16" x14ac:dyDescent="0.2">
      <c r="B316" s="1">
        <v>0.69097222222222221</v>
      </c>
      <c r="C316" s="3">
        <v>71</v>
      </c>
      <c r="D316" s="3">
        <v>113</v>
      </c>
      <c r="E316" s="75">
        <v>0.24</v>
      </c>
      <c r="F316" s="41">
        <v>0</v>
      </c>
      <c r="G316" s="66" t="s">
        <v>202</v>
      </c>
      <c r="H316" s="72">
        <v>29.34</v>
      </c>
      <c r="J316" s="45">
        <v>119.3</v>
      </c>
      <c r="K316" s="45">
        <v>109.4</v>
      </c>
      <c r="L316" s="45">
        <v>109.6</v>
      </c>
      <c r="M316" s="45">
        <v>115</v>
      </c>
      <c r="N316" s="67">
        <f t="shared" ref="N316:N334" si="98">AVERAGE(J316:M316)</f>
        <v>113.32499999999999</v>
      </c>
      <c r="O316" s="41">
        <f t="shared" ref="O316:O334" si="99">CONVERT(C316,"F","C")</f>
        <v>21.666666666666668</v>
      </c>
      <c r="P316" s="41">
        <f t="shared" ref="P316:P334" si="100">CONVERT(D316,"F","C")</f>
        <v>45</v>
      </c>
    </row>
    <row r="317" spans="2:16" x14ac:dyDescent="0.2">
      <c r="B317" s="1">
        <v>0.69791666666666596</v>
      </c>
      <c r="C317" s="3">
        <v>70</v>
      </c>
      <c r="D317" s="3">
        <v>113</v>
      </c>
      <c r="E317" s="75">
        <v>0.25</v>
      </c>
      <c r="F317" s="41">
        <v>2</v>
      </c>
      <c r="G317" s="66" t="s">
        <v>34</v>
      </c>
      <c r="H317" s="72">
        <v>29.33</v>
      </c>
      <c r="I317" s="19"/>
      <c r="J317" s="45">
        <v>118.6</v>
      </c>
      <c r="K317" s="45">
        <v>108.9</v>
      </c>
      <c r="L317" s="45">
        <v>108.3</v>
      </c>
      <c r="M317" s="45">
        <v>114.3</v>
      </c>
      <c r="N317" s="67">
        <f>AVERAGE(J317:M317)</f>
        <v>112.52500000000001</v>
      </c>
      <c r="O317" s="41">
        <f t="shared" si="99"/>
        <v>21.111111111111111</v>
      </c>
      <c r="P317" s="41">
        <f t="shared" si="100"/>
        <v>45</v>
      </c>
    </row>
    <row r="318" spans="2:16" x14ac:dyDescent="0.2">
      <c r="B318" s="1">
        <v>0.70833333333333304</v>
      </c>
      <c r="C318" s="3">
        <v>71</v>
      </c>
      <c r="D318" s="3">
        <v>112</v>
      </c>
      <c r="E318" s="75">
        <v>0.24</v>
      </c>
      <c r="F318" s="41">
        <v>1</v>
      </c>
      <c r="G318" s="66" t="s">
        <v>180</v>
      </c>
      <c r="H318" s="72">
        <v>29.33</v>
      </c>
      <c r="J318" s="45">
        <v>117.3</v>
      </c>
      <c r="K318" s="45">
        <v>108</v>
      </c>
      <c r="L318" s="45">
        <v>108</v>
      </c>
      <c r="M318" s="45">
        <v>113.5</v>
      </c>
      <c r="N318" s="67">
        <f>AVERAGE(J318:M318)</f>
        <v>111.7</v>
      </c>
      <c r="O318" s="41">
        <f t="shared" si="99"/>
        <v>21.666666666666668</v>
      </c>
      <c r="P318" s="41">
        <f t="shared" si="100"/>
        <v>44.444444444444443</v>
      </c>
    </row>
    <row r="319" spans="2:16" x14ac:dyDescent="0.2">
      <c r="B319" s="1">
        <v>0.718749999999999</v>
      </c>
      <c r="C319" s="3">
        <v>70</v>
      </c>
      <c r="D319" s="3">
        <v>109</v>
      </c>
      <c r="E319" s="75">
        <v>0.24</v>
      </c>
      <c r="F319" s="41">
        <v>3</v>
      </c>
      <c r="G319" s="66" t="s">
        <v>34</v>
      </c>
      <c r="H319" s="72">
        <v>29.33</v>
      </c>
      <c r="J319" s="45">
        <v>116.1</v>
      </c>
      <c r="K319" s="45">
        <v>107.1</v>
      </c>
      <c r="L319" s="45">
        <v>107.21</v>
      </c>
      <c r="M319" s="45">
        <v>104.2</v>
      </c>
      <c r="N319" s="67">
        <f>AVERAGE(J319:M319)</f>
        <v>108.65249999999999</v>
      </c>
      <c r="O319" s="41">
        <f t="shared" si="99"/>
        <v>21.111111111111111</v>
      </c>
      <c r="P319" s="41">
        <f t="shared" si="100"/>
        <v>42.777777777777779</v>
      </c>
    </row>
    <row r="320" spans="2:16" x14ac:dyDescent="0.2">
      <c r="B320" s="1">
        <v>0.72916666666666596</v>
      </c>
      <c r="C320" s="175">
        <v>70</v>
      </c>
      <c r="D320" s="175">
        <v>107</v>
      </c>
      <c r="E320" s="176">
        <v>0.24</v>
      </c>
      <c r="F320" s="177">
        <v>0</v>
      </c>
      <c r="G320" s="178" t="s">
        <v>180</v>
      </c>
      <c r="H320" s="179">
        <v>29.33</v>
      </c>
      <c r="I320" s="180"/>
      <c r="J320" s="181">
        <v>114.6</v>
      </c>
      <c r="K320" s="181">
        <v>105.8</v>
      </c>
      <c r="L320" s="181">
        <v>106</v>
      </c>
      <c r="M320" s="181">
        <v>100.2</v>
      </c>
      <c r="N320" s="67">
        <f>AVERAGE(J320:M320)</f>
        <v>106.64999999999999</v>
      </c>
      <c r="O320" s="41">
        <f t="shared" si="99"/>
        <v>21.111111111111111</v>
      </c>
      <c r="P320" s="41">
        <f t="shared" si="100"/>
        <v>41.666666666666664</v>
      </c>
    </row>
    <row r="321" spans="1:16" x14ac:dyDescent="0.2">
      <c r="B321" s="1">
        <v>0.7368055555555556</v>
      </c>
      <c r="C321" s="175">
        <v>71</v>
      </c>
      <c r="D321" s="175">
        <v>105</v>
      </c>
      <c r="E321" s="176">
        <v>0.24</v>
      </c>
      <c r="F321" s="177">
        <v>0</v>
      </c>
      <c r="G321" s="178" t="s">
        <v>190</v>
      </c>
      <c r="H321" s="179">
        <v>29.32</v>
      </c>
      <c r="I321" s="180"/>
      <c r="J321" s="181">
        <v>113.5</v>
      </c>
      <c r="K321" s="181">
        <v>105.1</v>
      </c>
      <c r="L321" s="181">
        <v>105.1</v>
      </c>
      <c r="M321" s="181">
        <v>96.6</v>
      </c>
      <c r="N321" s="67">
        <f>AVERAGE(J321:M321)</f>
        <v>105.07499999999999</v>
      </c>
      <c r="O321" s="41">
        <f t="shared" si="99"/>
        <v>21.666666666666668</v>
      </c>
      <c r="P321" s="41">
        <f t="shared" si="100"/>
        <v>40.555555555555557</v>
      </c>
    </row>
    <row r="322" spans="1:16" x14ac:dyDescent="0.2">
      <c r="B322" s="1">
        <v>0.781249999999999</v>
      </c>
      <c r="C322" s="175">
        <v>69</v>
      </c>
      <c r="D322" s="175">
        <v>96</v>
      </c>
      <c r="E322" s="176">
        <v>0.26</v>
      </c>
      <c r="F322" s="177">
        <v>2</v>
      </c>
      <c r="G322" s="178" t="s">
        <v>180</v>
      </c>
      <c r="H322" s="179">
        <v>29.32</v>
      </c>
      <c r="I322" s="180"/>
      <c r="J322" s="181">
        <v>96.6</v>
      </c>
      <c r="K322" s="181">
        <v>97.5</v>
      </c>
      <c r="L322" s="181">
        <v>98.8</v>
      </c>
      <c r="M322" s="181">
        <v>90</v>
      </c>
      <c r="N322" s="67">
        <f t="shared" si="98"/>
        <v>95.724999999999994</v>
      </c>
      <c r="O322" s="41">
        <f t="shared" si="99"/>
        <v>20.555555555555554</v>
      </c>
      <c r="P322" s="41">
        <f t="shared" si="100"/>
        <v>35.555555555555557</v>
      </c>
    </row>
    <row r="323" spans="1:16" x14ac:dyDescent="0.2">
      <c r="B323" s="1">
        <v>0.79166666666666596</v>
      </c>
      <c r="C323" s="175">
        <v>68</v>
      </c>
      <c r="D323" s="175">
        <v>93</v>
      </c>
      <c r="E323" s="176">
        <v>0.26</v>
      </c>
      <c r="F323" s="177">
        <v>0</v>
      </c>
      <c r="G323" s="178" t="s">
        <v>34</v>
      </c>
      <c r="H323" s="179">
        <v>29.31</v>
      </c>
      <c r="I323" s="180"/>
      <c r="J323" s="181">
        <v>93.4</v>
      </c>
      <c r="K323" s="181">
        <v>96.1</v>
      </c>
      <c r="L323" s="181">
        <v>97.5</v>
      </c>
      <c r="M323" s="181">
        <v>86.4</v>
      </c>
      <c r="N323" s="67">
        <f t="shared" si="98"/>
        <v>93.35</v>
      </c>
      <c r="O323" s="41">
        <f t="shared" si="99"/>
        <v>20</v>
      </c>
      <c r="P323" s="41">
        <f t="shared" si="100"/>
        <v>33.888888888888886</v>
      </c>
    </row>
    <row r="324" spans="1:16" x14ac:dyDescent="0.2">
      <c r="B324" s="1">
        <v>0.80208333333333204</v>
      </c>
      <c r="C324" s="175">
        <v>69</v>
      </c>
      <c r="D324" s="175">
        <v>91</v>
      </c>
      <c r="E324" s="176">
        <v>0.26</v>
      </c>
      <c r="F324" s="177">
        <v>0</v>
      </c>
      <c r="G324" s="178" t="s">
        <v>34</v>
      </c>
      <c r="H324" s="179">
        <v>29.31</v>
      </c>
      <c r="I324" s="180"/>
      <c r="J324" s="181">
        <v>90.3</v>
      </c>
      <c r="K324" s="181">
        <v>93.6</v>
      </c>
      <c r="L324" s="181">
        <v>93.7</v>
      </c>
      <c r="M324" s="181">
        <v>86.5</v>
      </c>
      <c r="N324" s="67">
        <f t="shared" si="98"/>
        <v>91.024999999999991</v>
      </c>
      <c r="O324" s="41">
        <f t="shared" si="99"/>
        <v>20.555555555555554</v>
      </c>
      <c r="P324" s="41">
        <f t="shared" si="100"/>
        <v>32.777777777777779</v>
      </c>
    </row>
    <row r="325" spans="1:16" x14ac:dyDescent="0.2">
      <c r="B325" s="1">
        <v>0.812499999999999</v>
      </c>
      <c r="C325" s="3">
        <v>69</v>
      </c>
      <c r="D325" s="175">
        <v>89</v>
      </c>
      <c r="E325" s="173">
        <v>0.26</v>
      </c>
      <c r="F325" s="41">
        <v>0</v>
      </c>
      <c r="G325" s="178" t="s">
        <v>34</v>
      </c>
      <c r="H325" s="72">
        <v>29.31</v>
      </c>
      <c r="I325" s="19"/>
      <c r="J325" s="45">
        <v>88</v>
      </c>
      <c r="K325" s="45">
        <v>90.7</v>
      </c>
      <c r="L325" s="45">
        <v>90.9</v>
      </c>
      <c r="M325" s="45">
        <v>85.1</v>
      </c>
      <c r="N325" s="67">
        <f t="shared" si="98"/>
        <v>88.675000000000011</v>
      </c>
      <c r="O325" s="41">
        <f t="shared" si="99"/>
        <v>20.555555555555554</v>
      </c>
      <c r="P325" s="41">
        <f t="shared" si="100"/>
        <v>31.666666666666664</v>
      </c>
    </row>
    <row r="326" spans="1:16" x14ac:dyDescent="0.2">
      <c r="B326" s="1">
        <v>0.82291666666666596</v>
      </c>
      <c r="C326" s="3">
        <v>68</v>
      </c>
      <c r="D326" s="175">
        <v>87</v>
      </c>
      <c r="E326" s="75">
        <v>0.25</v>
      </c>
      <c r="F326" s="41">
        <v>6</v>
      </c>
      <c r="G326" s="178" t="s">
        <v>180</v>
      </c>
      <c r="H326" s="179">
        <v>29.31</v>
      </c>
      <c r="I326" s="26"/>
      <c r="J326" s="45">
        <v>86.2</v>
      </c>
      <c r="K326" s="45">
        <v>88.2</v>
      </c>
      <c r="L326" s="45">
        <v>87.8</v>
      </c>
      <c r="M326" s="45">
        <v>84.6</v>
      </c>
      <c r="N326" s="67">
        <f t="shared" si="98"/>
        <v>86.699999999999989</v>
      </c>
      <c r="O326" s="41">
        <f t="shared" si="99"/>
        <v>20</v>
      </c>
      <c r="P326" s="41">
        <f t="shared" si="100"/>
        <v>30.555555555555554</v>
      </c>
    </row>
    <row r="327" spans="1:16" x14ac:dyDescent="0.2">
      <c r="B327" s="1">
        <v>0.82847222222222228</v>
      </c>
      <c r="C327" s="3">
        <v>68</v>
      </c>
      <c r="D327" s="175">
        <v>85</v>
      </c>
      <c r="E327" s="75">
        <v>0.26</v>
      </c>
      <c r="F327" s="41">
        <v>0.01</v>
      </c>
      <c r="G327" s="178" t="s">
        <v>34</v>
      </c>
      <c r="H327" s="179">
        <v>29.31</v>
      </c>
      <c r="I327" s="26"/>
      <c r="J327" s="45">
        <v>85.1</v>
      </c>
      <c r="K327" s="45">
        <v>87.1</v>
      </c>
      <c r="L327" s="45">
        <v>86.5</v>
      </c>
      <c r="M327" s="45">
        <v>82.2</v>
      </c>
      <c r="N327" s="67">
        <f t="shared" si="98"/>
        <v>85.224999999999994</v>
      </c>
      <c r="O327" s="41">
        <f t="shared" si="99"/>
        <v>20</v>
      </c>
      <c r="P327" s="41">
        <f t="shared" si="100"/>
        <v>29.444444444444443</v>
      </c>
    </row>
    <row r="328" spans="1:16" x14ac:dyDescent="0.2">
      <c r="N328" s="67"/>
      <c r="O328" s="41"/>
      <c r="P328" s="41"/>
    </row>
    <row r="329" spans="1:16" x14ac:dyDescent="0.2">
      <c r="A329" s="21">
        <v>45787</v>
      </c>
      <c r="B329" s="6" t="s">
        <v>2</v>
      </c>
      <c r="C329" s="6" t="s">
        <v>0</v>
      </c>
      <c r="D329" s="87" t="s">
        <v>1</v>
      </c>
      <c r="E329" s="100" t="s">
        <v>156</v>
      </c>
      <c r="F329" s="6" t="s">
        <v>32</v>
      </c>
      <c r="G329" s="6" t="s">
        <v>217</v>
      </c>
      <c r="H329" s="33" t="s">
        <v>157</v>
      </c>
      <c r="I329" s="44"/>
      <c r="J329" s="142" t="s">
        <v>357</v>
      </c>
      <c r="K329" s="142" t="s">
        <v>352</v>
      </c>
      <c r="L329" s="142" t="s">
        <v>343</v>
      </c>
      <c r="M329" s="142" t="s">
        <v>353</v>
      </c>
      <c r="N329" s="33" t="s">
        <v>368</v>
      </c>
      <c r="O329" s="142" t="s">
        <v>561</v>
      </c>
      <c r="P329" s="142" t="s">
        <v>562</v>
      </c>
    </row>
    <row r="330" spans="1:16" x14ac:dyDescent="0.2">
      <c r="B330" s="1">
        <v>0.46875</v>
      </c>
      <c r="C330" s="3">
        <v>67</v>
      </c>
      <c r="D330" s="3">
        <v>93</v>
      </c>
      <c r="E330" s="75">
        <v>0.38</v>
      </c>
      <c r="F330" s="66">
        <v>0</v>
      </c>
      <c r="G330" s="66" t="s">
        <v>130</v>
      </c>
      <c r="H330" s="97">
        <v>29.4</v>
      </c>
      <c r="J330" s="45">
        <v>99.1</v>
      </c>
      <c r="K330" s="45">
        <v>93.6</v>
      </c>
      <c r="L330" s="67">
        <v>93.2</v>
      </c>
      <c r="M330" s="67">
        <v>87.3</v>
      </c>
      <c r="N330" s="67">
        <f t="shared" si="98"/>
        <v>93.3</v>
      </c>
      <c r="O330" s="41">
        <f t="shared" si="99"/>
        <v>19.444444444444443</v>
      </c>
      <c r="P330" s="41">
        <f t="shared" si="100"/>
        <v>33.888888888888886</v>
      </c>
    </row>
    <row r="331" spans="1:16" x14ac:dyDescent="0.2">
      <c r="B331" s="1">
        <v>0.47916666666666669</v>
      </c>
      <c r="C331" s="3">
        <v>68</v>
      </c>
      <c r="D331" s="3">
        <v>98</v>
      </c>
      <c r="E331" s="75">
        <v>0.37</v>
      </c>
      <c r="F331" s="66">
        <v>0</v>
      </c>
      <c r="G331" s="66" t="s">
        <v>34</v>
      </c>
      <c r="H331" s="97">
        <v>29.4</v>
      </c>
      <c r="J331" s="45">
        <v>102.2</v>
      </c>
      <c r="K331" s="45">
        <v>96.1</v>
      </c>
      <c r="L331" s="67">
        <v>96.1</v>
      </c>
      <c r="M331" s="67">
        <v>87.3</v>
      </c>
      <c r="N331" s="67">
        <f t="shared" si="98"/>
        <v>95.424999999999997</v>
      </c>
      <c r="O331" s="41">
        <f t="shared" si="99"/>
        <v>20</v>
      </c>
      <c r="P331" s="41">
        <f t="shared" si="100"/>
        <v>36.666666666666664</v>
      </c>
    </row>
    <row r="332" spans="1:16" x14ac:dyDescent="0.2">
      <c r="B332" s="1">
        <v>0.48958333333333331</v>
      </c>
      <c r="C332" s="3">
        <v>70</v>
      </c>
      <c r="D332" s="3">
        <v>101</v>
      </c>
      <c r="E332" s="75">
        <v>0.31</v>
      </c>
      <c r="F332" s="66">
        <v>2</v>
      </c>
      <c r="G332" s="66" t="s">
        <v>201</v>
      </c>
      <c r="H332" s="97">
        <v>29.4</v>
      </c>
      <c r="I332" s="66"/>
      <c r="J332" s="45">
        <v>105.1</v>
      </c>
      <c r="K332" s="45">
        <v>99</v>
      </c>
      <c r="L332" s="67">
        <v>98.2</v>
      </c>
      <c r="M332" s="67">
        <v>87.3</v>
      </c>
      <c r="N332" s="67">
        <f>AVERAGE(J332:M332)</f>
        <v>97.4</v>
      </c>
      <c r="O332" s="41">
        <f t="shared" si="99"/>
        <v>21.111111111111111</v>
      </c>
      <c r="P332" s="41">
        <f t="shared" si="100"/>
        <v>38.333333333333336</v>
      </c>
    </row>
    <row r="333" spans="1:16" x14ac:dyDescent="0.2">
      <c r="B333" s="1">
        <v>0.99791666666666667</v>
      </c>
      <c r="C333" s="3">
        <v>70</v>
      </c>
      <c r="D333" s="3">
        <v>102</v>
      </c>
      <c r="E333" s="75">
        <v>0.31</v>
      </c>
      <c r="F333" s="66">
        <v>0</v>
      </c>
      <c r="G333" s="66" t="s">
        <v>34</v>
      </c>
      <c r="H333" s="97">
        <v>29.4</v>
      </c>
      <c r="I333" s="66"/>
      <c r="J333" s="45">
        <v>106.9</v>
      </c>
      <c r="K333" s="45">
        <v>99.9</v>
      </c>
      <c r="L333" s="67">
        <v>98.6</v>
      </c>
      <c r="M333" s="67">
        <v>87.3</v>
      </c>
      <c r="N333" s="67">
        <f>AVERAGE(J333:M333)</f>
        <v>98.174999999999997</v>
      </c>
      <c r="O333" s="41">
        <f t="shared" si="99"/>
        <v>21.111111111111111</v>
      </c>
      <c r="P333" s="41">
        <f t="shared" si="100"/>
        <v>38.888888888888886</v>
      </c>
    </row>
    <row r="334" spans="1:16" x14ac:dyDescent="0.2">
      <c r="B334" s="1">
        <v>0.53125</v>
      </c>
      <c r="C334" s="3">
        <v>72</v>
      </c>
      <c r="D334" s="3">
        <v>110</v>
      </c>
      <c r="E334" s="75">
        <v>0.27</v>
      </c>
      <c r="F334" s="66">
        <v>0</v>
      </c>
      <c r="G334" s="66" t="s">
        <v>180</v>
      </c>
      <c r="H334" s="97">
        <v>29.39</v>
      </c>
      <c r="J334" s="45">
        <v>114.4</v>
      </c>
      <c r="K334" s="45">
        <v>106.5</v>
      </c>
      <c r="L334" s="67">
        <v>107.6</v>
      </c>
      <c r="N334" s="67">
        <f t="shared" si="98"/>
        <v>109.5</v>
      </c>
      <c r="O334" s="41">
        <f t="shared" si="99"/>
        <v>22.222222222222221</v>
      </c>
      <c r="P334" s="41">
        <f t="shared" si="100"/>
        <v>43.333333333333336</v>
      </c>
    </row>
    <row r="335" spans="1:16" x14ac:dyDescent="0.2">
      <c r="B335" s="1">
        <v>0.54166666666666663</v>
      </c>
      <c r="C335" s="3">
        <v>73</v>
      </c>
      <c r="D335" s="3">
        <v>111</v>
      </c>
      <c r="E335" s="75">
        <v>0.25</v>
      </c>
      <c r="F335" s="66">
        <v>5</v>
      </c>
      <c r="G335" s="66" t="s">
        <v>34</v>
      </c>
      <c r="H335" s="97">
        <v>29.38</v>
      </c>
      <c r="J335" s="67">
        <v>116.8</v>
      </c>
      <c r="K335" s="45">
        <v>107.8</v>
      </c>
      <c r="L335" s="45">
        <v>109.4</v>
      </c>
      <c r="N335" s="67">
        <f t="shared" ref="N335:N341" si="101">AVERAGE(J335:M335)</f>
        <v>111.33333333333333</v>
      </c>
      <c r="O335" s="41">
        <f t="shared" ref="O335:O352" si="102">CONVERT(C335,"F","C")</f>
        <v>22.777777777777779</v>
      </c>
      <c r="P335" s="41">
        <f t="shared" ref="P335:P352" si="103">CONVERT(D335,"F","C")</f>
        <v>43.888888888888886</v>
      </c>
    </row>
    <row r="336" spans="1:16" x14ac:dyDescent="0.2">
      <c r="B336" s="1">
        <v>0.55208333333333304</v>
      </c>
      <c r="C336" s="66">
        <v>73</v>
      </c>
      <c r="D336" s="3">
        <v>112</v>
      </c>
      <c r="E336" s="75">
        <v>0.23</v>
      </c>
      <c r="F336" s="41">
        <v>0</v>
      </c>
      <c r="G336" s="66" t="s">
        <v>34</v>
      </c>
      <c r="H336" s="72">
        <v>29.38</v>
      </c>
      <c r="J336" s="45">
        <v>117.7</v>
      </c>
      <c r="K336" s="45">
        <v>109</v>
      </c>
      <c r="L336" s="45">
        <v>109</v>
      </c>
      <c r="N336" s="67">
        <f t="shared" si="101"/>
        <v>111.89999999999999</v>
      </c>
      <c r="O336" s="41">
        <f t="shared" si="102"/>
        <v>22.777777777777779</v>
      </c>
      <c r="P336" s="41">
        <f t="shared" si="103"/>
        <v>44.444444444444443</v>
      </c>
    </row>
    <row r="337" spans="2:16" x14ac:dyDescent="0.2">
      <c r="B337" s="1">
        <v>0.5625</v>
      </c>
      <c r="C337" s="3">
        <v>74</v>
      </c>
      <c r="D337" s="3">
        <v>113</v>
      </c>
      <c r="E337" s="75">
        <v>0.23</v>
      </c>
      <c r="F337" s="66">
        <v>0</v>
      </c>
      <c r="G337" s="66" t="s">
        <v>190</v>
      </c>
      <c r="H337" s="72">
        <v>29.37</v>
      </c>
      <c r="J337" s="45">
        <v>119.1</v>
      </c>
      <c r="K337" s="45">
        <v>109.6</v>
      </c>
      <c r="L337" s="45">
        <v>109.4</v>
      </c>
      <c r="N337" s="67">
        <f t="shared" si="101"/>
        <v>112.7</v>
      </c>
      <c r="O337" s="41">
        <f t="shared" si="102"/>
        <v>23.333333333333332</v>
      </c>
      <c r="P337" s="41">
        <f t="shared" si="103"/>
        <v>45</v>
      </c>
    </row>
    <row r="338" spans="2:16" x14ac:dyDescent="0.2">
      <c r="B338" s="1">
        <v>0.57291666666666696</v>
      </c>
      <c r="C338" s="3">
        <v>76</v>
      </c>
      <c r="D338" s="3">
        <v>114</v>
      </c>
      <c r="E338" s="75">
        <v>0.22</v>
      </c>
      <c r="F338" s="41">
        <v>1</v>
      </c>
      <c r="G338" s="66" t="s">
        <v>130</v>
      </c>
      <c r="H338" s="72">
        <v>29.37</v>
      </c>
      <c r="J338" s="45">
        <v>120.6</v>
      </c>
      <c r="K338" s="45">
        <v>111.4</v>
      </c>
      <c r="L338" s="45">
        <v>109.6</v>
      </c>
      <c r="N338" s="67">
        <f t="shared" si="101"/>
        <v>113.86666666666667</v>
      </c>
      <c r="O338" s="41">
        <f t="shared" si="102"/>
        <v>24.444444444444443</v>
      </c>
      <c r="P338" s="41">
        <f t="shared" si="103"/>
        <v>45.555555555555557</v>
      </c>
    </row>
    <row r="339" spans="2:16" x14ac:dyDescent="0.2">
      <c r="B339" s="1">
        <v>0.57777777777777772</v>
      </c>
      <c r="C339" s="3">
        <v>76</v>
      </c>
      <c r="D339" s="3">
        <v>114</v>
      </c>
      <c r="E339" s="75">
        <v>0.22</v>
      </c>
      <c r="F339" s="41">
        <v>1</v>
      </c>
      <c r="G339" s="66" t="s">
        <v>197</v>
      </c>
      <c r="H339" s="72">
        <v>29.37</v>
      </c>
      <c r="J339" s="45">
        <v>121.1</v>
      </c>
      <c r="K339" s="45">
        <v>111.7</v>
      </c>
      <c r="L339" s="45">
        <v>110.1</v>
      </c>
      <c r="N339" s="67">
        <f t="shared" si="101"/>
        <v>114.3</v>
      </c>
      <c r="O339" s="41">
        <f t="shared" si="102"/>
        <v>24.444444444444443</v>
      </c>
      <c r="P339" s="41">
        <f t="shared" si="103"/>
        <v>45.555555555555557</v>
      </c>
    </row>
    <row r="340" spans="2:16" x14ac:dyDescent="0.2">
      <c r="B340" s="1">
        <v>0.66666666666666596</v>
      </c>
      <c r="C340" s="3">
        <v>79</v>
      </c>
      <c r="D340" s="3">
        <v>118</v>
      </c>
      <c r="E340" s="75">
        <v>0.2</v>
      </c>
      <c r="F340" s="41">
        <v>0</v>
      </c>
      <c r="G340" s="66" t="s">
        <v>43</v>
      </c>
      <c r="H340" s="72">
        <v>29.34</v>
      </c>
      <c r="J340" s="45">
        <v>121.5</v>
      </c>
      <c r="K340" s="45">
        <v>115.3</v>
      </c>
      <c r="L340" s="45">
        <v>115.7</v>
      </c>
      <c r="M340" s="45"/>
      <c r="N340" s="67">
        <f>AVERAGE(J340:M340)</f>
        <v>117.5</v>
      </c>
      <c r="O340" s="41">
        <f t="shared" si="102"/>
        <v>26.111111111111111</v>
      </c>
      <c r="P340" s="41">
        <f t="shared" si="103"/>
        <v>47.777777777777779</v>
      </c>
    </row>
    <row r="341" spans="2:16" x14ac:dyDescent="0.2">
      <c r="B341" s="1">
        <v>0.67708333333333304</v>
      </c>
      <c r="C341" s="3">
        <v>80</v>
      </c>
      <c r="D341" s="3">
        <v>118</v>
      </c>
      <c r="E341" s="75">
        <v>0.19</v>
      </c>
      <c r="F341" s="41">
        <v>0</v>
      </c>
      <c r="G341" s="66" t="s">
        <v>201</v>
      </c>
      <c r="H341" s="72">
        <v>29.33</v>
      </c>
      <c r="J341" s="45">
        <v>121.8</v>
      </c>
      <c r="K341" s="45">
        <v>115.7</v>
      </c>
      <c r="L341" s="45">
        <v>116.2</v>
      </c>
      <c r="N341" s="67">
        <f t="shared" si="101"/>
        <v>117.89999999999999</v>
      </c>
      <c r="O341" s="41">
        <f t="shared" si="102"/>
        <v>26.666666666666664</v>
      </c>
      <c r="P341" s="41">
        <f t="shared" si="103"/>
        <v>47.777777777777779</v>
      </c>
    </row>
    <row r="342" spans="2:16" x14ac:dyDescent="0.2">
      <c r="B342" s="1">
        <v>0.687499999999999</v>
      </c>
      <c r="C342" s="3">
        <v>80</v>
      </c>
      <c r="D342" s="3">
        <v>117</v>
      </c>
      <c r="E342" s="75">
        <v>0.2</v>
      </c>
      <c r="F342" s="41">
        <v>0</v>
      </c>
      <c r="G342" s="66" t="s">
        <v>130</v>
      </c>
      <c r="H342" s="72">
        <v>29.33</v>
      </c>
      <c r="J342" s="45">
        <v>120.7</v>
      </c>
      <c r="K342" s="45">
        <v>114.8</v>
      </c>
      <c r="L342" s="45">
        <v>115.5</v>
      </c>
      <c r="M342" s="45"/>
      <c r="N342" s="67">
        <f>AVERAGE(J342:M342)</f>
        <v>117</v>
      </c>
      <c r="O342" s="41">
        <f t="shared" si="102"/>
        <v>26.666666666666664</v>
      </c>
      <c r="P342" s="41">
        <f t="shared" si="103"/>
        <v>47.222222222222221</v>
      </c>
    </row>
    <row r="343" spans="2:16" x14ac:dyDescent="0.2">
      <c r="B343" s="1">
        <v>0.69791666666666596</v>
      </c>
      <c r="C343" s="3">
        <v>80</v>
      </c>
      <c r="D343" s="3">
        <v>117</v>
      </c>
      <c r="E343" s="75">
        <v>0.18</v>
      </c>
      <c r="F343" s="41">
        <v>0</v>
      </c>
      <c r="G343" s="66" t="s">
        <v>201</v>
      </c>
      <c r="H343" s="72">
        <v>29.33</v>
      </c>
      <c r="I343" s="19"/>
      <c r="J343" s="45">
        <v>120.7</v>
      </c>
      <c r="K343" s="45">
        <v>114.8</v>
      </c>
      <c r="L343" s="45">
        <v>115.5</v>
      </c>
      <c r="M343" s="45"/>
      <c r="N343" s="67">
        <f t="shared" ref="N343:N352" si="104">AVERAGE(J343:M343)</f>
        <v>117</v>
      </c>
      <c r="O343" s="41">
        <f t="shared" si="102"/>
        <v>26.666666666666664</v>
      </c>
      <c r="P343" s="41">
        <f t="shared" si="103"/>
        <v>47.222222222222221</v>
      </c>
    </row>
    <row r="344" spans="2:16" x14ac:dyDescent="0.2">
      <c r="B344" s="1">
        <v>0.70277777777777772</v>
      </c>
      <c r="C344" s="3">
        <v>80</v>
      </c>
      <c r="D344" s="3">
        <v>114</v>
      </c>
      <c r="E344" s="75">
        <v>0.19</v>
      </c>
      <c r="F344" s="41">
        <v>1</v>
      </c>
      <c r="G344" s="66" t="s">
        <v>37</v>
      </c>
      <c r="H344" s="72">
        <v>29.32</v>
      </c>
      <c r="I344" s="26"/>
      <c r="J344" s="45">
        <v>117.3</v>
      </c>
      <c r="K344" s="45">
        <v>112.3</v>
      </c>
      <c r="L344" s="45">
        <v>113</v>
      </c>
      <c r="M344" s="45"/>
      <c r="N344" s="67">
        <f t="shared" si="104"/>
        <v>114.2</v>
      </c>
      <c r="O344" s="41">
        <f t="shared" si="102"/>
        <v>26.666666666666664</v>
      </c>
      <c r="P344" s="41">
        <f t="shared" si="103"/>
        <v>45.555555555555557</v>
      </c>
    </row>
    <row r="345" spans="2:16" x14ac:dyDescent="0.2">
      <c r="B345" s="1">
        <v>0.70833333333333304</v>
      </c>
      <c r="C345" s="3">
        <v>80</v>
      </c>
      <c r="D345" s="3">
        <v>113</v>
      </c>
      <c r="E345" s="75">
        <v>0.19</v>
      </c>
      <c r="F345" s="41">
        <v>1</v>
      </c>
      <c r="G345" s="66" t="s">
        <v>202</v>
      </c>
      <c r="H345" s="72">
        <v>29.32</v>
      </c>
      <c r="I345" s="19"/>
      <c r="J345" s="45">
        <v>115.9</v>
      </c>
      <c r="K345" s="45">
        <v>111.4</v>
      </c>
      <c r="L345" s="45">
        <v>111.2</v>
      </c>
      <c r="M345" s="45"/>
      <c r="N345" s="67">
        <f t="shared" si="104"/>
        <v>112.83333333333333</v>
      </c>
      <c r="O345" s="41">
        <f t="shared" si="102"/>
        <v>26.666666666666664</v>
      </c>
      <c r="P345" s="41">
        <f t="shared" si="103"/>
        <v>45</v>
      </c>
    </row>
    <row r="346" spans="2:16" x14ac:dyDescent="0.2">
      <c r="B346" s="1">
        <v>0.718749999999999</v>
      </c>
      <c r="C346" s="3">
        <v>80</v>
      </c>
      <c r="D346" s="3">
        <v>111</v>
      </c>
      <c r="E346" s="75">
        <v>0.18</v>
      </c>
      <c r="F346" s="41">
        <v>4</v>
      </c>
      <c r="G346" s="66" t="s">
        <v>129</v>
      </c>
      <c r="H346" s="72">
        <v>29.32</v>
      </c>
      <c r="I346" s="19"/>
      <c r="J346" s="45">
        <v>113.4</v>
      </c>
      <c r="K346" s="45">
        <v>109.6</v>
      </c>
      <c r="L346" s="45">
        <v>108.5</v>
      </c>
      <c r="M346" s="45"/>
      <c r="N346" s="67">
        <f t="shared" si="104"/>
        <v>110.5</v>
      </c>
      <c r="O346" s="41">
        <f t="shared" si="102"/>
        <v>26.666666666666664</v>
      </c>
      <c r="P346" s="41">
        <f t="shared" si="103"/>
        <v>43.888888888888886</v>
      </c>
    </row>
    <row r="347" spans="2:16" x14ac:dyDescent="0.2">
      <c r="B347" s="1">
        <v>0.72916666666666596</v>
      </c>
      <c r="C347" s="3">
        <v>80</v>
      </c>
      <c r="D347" s="3">
        <v>108</v>
      </c>
      <c r="E347" s="75">
        <v>0.19</v>
      </c>
      <c r="F347" s="41">
        <v>0</v>
      </c>
      <c r="G347" s="66" t="s">
        <v>201</v>
      </c>
      <c r="H347" s="72">
        <v>29.32</v>
      </c>
      <c r="I347" s="19"/>
      <c r="J347" s="45">
        <v>111</v>
      </c>
      <c r="K347" s="45">
        <v>108.1</v>
      </c>
      <c r="L347" s="45">
        <v>106</v>
      </c>
      <c r="M347" s="45"/>
      <c r="N347" s="67">
        <f t="shared" si="104"/>
        <v>108.36666666666667</v>
      </c>
      <c r="O347" s="41">
        <f t="shared" si="102"/>
        <v>26.666666666666664</v>
      </c>
      <c r="P347" s="41">
        <f t="shared" si="103"/>
        <v>42.222222222222221</v>
      </c>
    </row>
    <row r="348" spans="2:16" x14ac:dyDescent="0.2">
      <c r="B348" s="1">
        <v>0.73958333333333304</v>
      </c>
      <c r="C348" s="3">
        <v>80</v>
      </c>
      <c r="D348" s="3">
        <v>106</v>
      </c>
      <c r="E348" s="75">
        <v>0.19</v>
      </c>
      <c r="F348" s="41">
        <v>3</v>
      </c>
      <c r="G348" s="66" t="s">
        <v>201</v>
      </c>
      <c r="H348" s="72">
        <v>29.33</v>
      </c>
      <c r="I348" s="26"/>
      <c r="J348" s="45">
        <v>108.3</v>
      </c>
      <c r="K348" s="45">
        <v>105.1</v>
      </c>
      <c r="L348" s="45">
        <v>104.4</v>
      </c>
      <c r="M348" s="45"/>
      <c r="N348" s="67">
        <f t="shared" si="104"/>
        <v>105.93333333333332</v>
      </c>
      <c r="O348" s="41">
        <f t="shared" si="102"/>
        <v>26.666666666666664</v>
      </c>
      <c r="P348" s="41">
        <f t="shared" si="103"/>
        <v>41.111111111111107</v>
      </c>
    </row>
    <row r="349" spans="2:16" x14ac:dyDescent="0.2">
      <c r="B349" s="1">
        <v>0.749999999999999</v>
      </c>
      <c r="C349" s="3">
        <v>80</v>
      </c>
      <c r="D349" s="3">
        <v>104</v>
      </c>
      <c r="E349" s="75">
        <v>0.19</v>
      </c>
      <c r="F349" s="41">
        <v>0</v>
      </c>
      <c r="G349" s="66" t="s">
        <v>130</v>
      </c>
      <c r="H349" s="72">
        <v>29.33</v>
      </c>
      <c r="I349" s="19"/>
      <c r="J349" s="45">
        <v>106.9</v>
      </c>
      <c r="K349" s="45">
        <v>104.2</v>
      </c>
      <c r="L349" s="45">
        <v>102.7</v>
      </c>
      <c r="M349" s="45">
        <v>102.2</v>
      </c>
      <c r="N349" s="67">
        <f t="shared" si="104"/>
        <v>104</v>
      </c>
      <c r="O349" s="41">
        <f t="shared" si="102"/>
        <v>26.666666666666664</v>
      </c>
      <c r="P349" s="41">
        <f t="shared" si="103"/>
        <v>40</v>
      </c>
    </row>
    <row r="350" spans="2:16" x14ac:dyDescent="0.2">
      <c r="B350" s="1">
        <v>0.76041666666666596</v>
      </c>
      <c r="C350" s="3">
        <v>80</v>
      </c>
      <c r="D350" s="3">
        <v>103</v>
      </c>
      <c r="E350" s="75">
        <v>0.19</v>
      </c>
      <c r="F350" s="41">
        <v>0</v>
      </c>
      <c r="G350" s="66" t="s">
        <v>130</v>
      </c>
      <c r="H350" s="72">
        <v>29.33</v>
      </c>
      <c r="I350" s="19"/>
      <c r="J350" s="45">
        <v>105.41</v>
      </c>
      <c r="K350" s="45">
        <v>103.1</v>
      </c>
      <c r="L350" s="45">
        <v>102.2</v>
      </c>
      <c r="M350" s="45"/>
      <c r="N350" s="67">
        <f t="shared" si="104"/>
        <v>103.57</v>
      </c>
      <c r="O350" s="41">
        <f t="shared" si="102"/>
        <v>26.666666666666664</v>
      </c>
      <c r="P350" s="41">
        <f t="shared" si="103"/>
        <v>39.444444444444443</v>
      </c>
    </row>
    <row r="351" spans="2:16" x14ac:dyDescent="0.2">
      <c r="B351" s="1">
        <v>0.77083333333333204</v>
      </c>
      <c r="C351" s="3">
        <v>80</v>
      </c>
      <c r="D351" s="3">
        <v>102</v>
      </c>
      <c r="E351" s="75">
        <v>0.2</v>
      </c>
      <c r="F351" s="41">
        <v>2</v>
      </c>
      <c r="G351" s="66" t="s">
        <v>130</v>
      </c>
      <c r="H351" s="72">
        <v>29.32</v>
      </c>
      <c r="I351" s="19"/>
      <c r="J351" s="45">
        <v>102.4</v>
      </c>
      <c r="K351" s="45">
        <v>101.1</v>
      </c>
      <c r="L351" s="45">
        <v>101.3</v>
      </c>
      <c r="M351" s="45"/>
      <c r="N351" s="67">
        <f t="shared" si="104"/>
        <v>101.60000000000001</v>
      </c>
      <c r="O351" s="41">
        <f t="shared" si="102"/>
        <v>26.666666666666664</v>
      </c>
      <c r="P351" s="41">
        <f t="shared" si="103"/>
        <v>38.888888888888886</v>
      </c>
    </row>
    <row r="352" spans="2:16" x14ac:dyDescent="0.2">
      <c r="B352" s="1">
        <v>0.77847222222222223</v>
      </c>
      <c r="C352" s="3">
        <v>80</v>
      </c>
      <c r="D352" s="3">
        <v>101</v>
      </c>
      <c r="E352" s="75">
        <v>0.19</v>
      </c>
      <c r="F352" s="41">
        <v>1</v>
      </c>
      <c r="G352" s="66" t="s">
        <v>130</v>
      </c>
      <c r="H352" s="72">
        <v>29.32</v>
      </c>
      <c r="I352" s="19"/>
      <c r="J352" s="45">
        <v>100.4</v>
      </c>
      <c r="K352" s="45">
        <v>100.8</v>
      </c>
      <c r="L352" s="45">
        <v>101.5</v>
      </c>
      <c r="M352" s="45"/>
      <c r="N352" s="67">
        <f t="shared" si="104"/>
        <v>100.89999999999999</v>
      </c>
      <c r="O352" s="41">
        <f t="shared" si="102"/>
        <v>26.666666666666664</v>
      </c>
      <c r="P352" s="41">
        <f t="shared" si="103"/>
        <v>38.333333333333336</v>
      </c>
    </row>
    <row r="353" spans="1:20" x14ac:dyDescent="0.2">
      <c r="N353" s="67"/>
      <c r="O353" s="41"/>
      <c r="P353" s="41"/>
    </row>
    <row r="354" spans="1:20" x14ac:dyDescent="0.2">
      <c r="A354" s="113" t="s">
        <v>341</v>
      </c>
      <c r="N354" s="67"/>
      <c r="O354" s="41"/>
      <c r="P354" s="41"/>
      <c r="T354" s="71" t="s">
        <v>622</v>
      </c>
    </row>
    <row r="355" spans="1:20" x14ac:dyDescent="0.2">
      <c r="A355" s="21">
        <v>45790</v>
      </c>
      <c r="B355" s="6" t="s">
        <v>2</v>
      </c>
      <c r="C355" s="6" t="s">
        <v>0</v>
      </c>
      <c r="D355" s="87" t="s">
        <v>1</v>
      </c>
      <c r="E355" s="100" t="s">
        <v>156</v>
      </c>
      <c r="F355" s="6" t="s">
        <v>32</v>
      </c>
      <c r="G355" s="6" t="s">
        <v>217</v>
      </c>
      <c r="H355" s="33" t="s">
        <v>157</v>
      </c>
      <c r="I355" s="44"/>
      <c r="J355" s="142" t="s">
        <v>324</v>
      </c>
      <c r="K355" s="142" t="s">
        <v>428</v>
      </c>
      <c r="L355" s="142" t="s">
        <v>326</v>
      </c>
      <c r="M355" s="142" t="s">
        <v>429</v>
      </c>
      <c r="N355" s="33" t="s">
        <v>368</v>
      </c>
      <c r="O355" s="142" t="s">
        <v>561</v>
      </c>
      <c r="P355" s="142" t="s">
        <v>562</v>
      </c>
      <c r="T355" s="55">
        <f>MAX(J356:M581)</f>
        <v>138.4</v>
      </c>
    </row>
    <row r="356" spans="1:20" x14ac:dyDescent="0.2">
      <c r="B356" s="1">
        <v>0.48958333333333331</v>
      </c>
      <c r="C356" s="35">
        <v>68</v>
      </c>
      <c r="D356" s="35">
        <v>75</v>
      </c>
      <c r="E356" s="108">
        <v>0.87</v>
      </c>
      <c r="F356" s="106">
        <v>0</v>
      </c>
      <c r="G356" s="106" t="s">
        <v>130</v>
      </c>
      <c r="H356" s="112">
        <v>29.04</v>
      </c>
      <c r="I356" s="113"/>
      <c r="J356" s="162">
        <v>74.5</v>
      </c>
      <c r="K356" s="162">
        <v>73.900000000000006</v>
      </c>
      <c r="L356" s="95">
        <v>75.7</v>
      </c>
      <c r="M356" s="95">
        <v>75.599999999999994</v>
      </c>
      <c r="N356" s="95">
        <f t="shared" ref="N356:N360" si="105">AVERAGE(J356:M356)</f>
        <v>74.925000000000011</v>
      </c>
      <c r="O356" s="159">
        <f t="shared" ref="O356:O360" si="106">CONVERT(C356,"F","C")</f>
        <v>20</v>
      </c>
      <c r="P356" s="159">
        <f t="shared" ref="P356:P360" si="107">CONVERT(D356,"F","C")</f>
        <v>23.888888888888889</v>
      </c>
      <c r="Q356" s="35" t="s">
        <v>432</v>
      </c>
    </row>
    <row r="357" spans="1:20" x14ac:dyDescent="0.2">
      <c r="B357" s="1">
        <v>0.5</v>
      </c>
      <c r="C357" s="35">
        <v>68</v>
      </c>
      <c r="D357" s="35">
        <v>75</v>
      </c>
      <c r="E357" s="108">
        <v>0.87</v>
      </c>
      <c r="F357" s="106">
        <v>0</v>
      </c>
      <c r="G357" s="106" t="s">
        <v>130</v>
      </c>
      <c r="H357" s="112">
        <v>29.04</v>
      </c>
      <c r="I357" s="113"/>
      <c r="J357" s="162">
        <v>75.2</v>
      </c>
      <c r="K357" s="162">
        <v>73</v>
      </c>
      <c r="L357" s="95">
        <v>75.7</v>
      </c>
      <c r="M357" s="95">
        <v>75.7</v>
      </c>
      <c r="N357" s="95">
        <f t="shared" si="105"/>
        <v>74.899999999999991</v>
      </c>
      <c r="O357" s="159">
        <f t="shared" si="106"/>
        <v>20</v>
      </c>
      <c r="P357" s="159">
        <f t="shared" si="107"/>
        <v>23.888888888888889</v>
      </c>
      <c r="Q357" s="35" t="s">
        <v>432</v>
      </c>
    </row>
    <row r="358" spans="1:20" x14ac:dyDescent="0.2">
      <c r="B358" s="1">
        <v>0.51041666666666663</v>
      </c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95" t="e">
        <f t="shared" si="105"/>
        <v>#DIV/0!</v>
      </c>
      <c r="O358" s="159">
        <f t="shared" si="106"/>
        <v>-17.777777777777779</v>
      </c>
      <c r="P358" s="159">
        <f t="shared" si="107"/>
        <v>-17.777777777777779</v>
      </c>
      <c r="Q358" s="35" t="s">
        <v>432</v>
      </c>
    </row>
    <row r="359" spans="1:20" x14ac:dyDescent="0.2">
      <c r="B359" s="1">
        <v>0.52083333333333337</v>
      </c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95" t="e">
        <f t="shared" si="105"/>
        <v>#DIV/0!</v>
      </c>
      <c r="O359" s="159">
        <f t="shared" si="106"/>
        <v>-17.777777777777779</v>
      </c>
      <c r="P359" s="159">
        <f t="shared" si="107"/>
        <v>-17.777777777777779</v>
      </c>
      <c r="Q359" s="35" t="s">
        <v>432</v>
      </c>
    </row>
    <row r="360" spans="1:20" x14ac:dyDescent="0.2">
      <c r="B360" s="1">
        <v>0.53125</v>
      </c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95" t="e">
        <f t="shared" si="105"/>
        <v>#DIV/0!</v>
      </c>
      <c r="O360" s="159">
        <f t="shared" si="106"/>
        <v>-17.777777777777779</v>
      </c>
      <c r="P360" s="159">
        <f t="shared" si="107"/>
        <v>-17.777777777777779</v>
      </c>
      <c r="Q360" s="35" t="s">
        <v>432</v>
      </c>
    </row>
    <row r="361" spans="1:20" x14ac:dyDescent="0.2">
      <c r="B361" s="1">
        <v>0.54166666666666663</v>
      </c>
      <c r="C361" s="35">
        <v>70</v>
      </c>
      <c r="D361" s="35">
        <v>82</v>
      </c>
      <c r="E361" s="108">
        <v>0.82</v>
      </c>
      <c r="F361" s="106">
        <v>3</v>
      </c>
      <c r="G361" s="106" t="s">
        <v>35</v>
      </c>
      <c r="H361" s="112">
        <v>29.03</v>
      </c>
      <c r="I361" s="113"/>
      <c r="J361" s="95">
        <v>86.2</v>
      </c>
      <c r="K361" s="162">
        <v>77.400000000000006</v>
      </c>
      <c r="L361" s="162">
        <v>82.9</v>
      </c>
      <c r="M361" s="95">
        <v>80.8</v>
      </c>
      <c r="N361" s="95">
        <f t="shared" ref="N361:N385" si="108">AVERAGE(J361:M361)</f>
        <v>81.825000000000003</v>
      </c>
      <c r="O361" s="159">
        <f t="shared" ref="O361:O388" si="109">CONVERT(C361,"F","C")</f>
        <v>21.111111111111111</v>
      </c>
      <c r="P361" s="159">
        <f t="shared" ref="P361:P388" si="110">CONVERT(D361,"F","C")</f>
        <v>27.777777777777779</v>
      </c>
      <c r="Q361" s="35" t="s">
        <v>432</v>
      </c>
    </row>
    <row r="362" spans="1:20" x14ac:dyDescent="0.2">
      <c r="B362" s="1">
        <v>0.55208333333333304</v>
      </c>
      <c r="C362" s="106">
        <v>71</v>
      </c>
      <c r="D362" s="35">
        <v>83</v>
      </c>
      <c r="E362" s="108">
        <v>0.82</v>
      </c>
      <c r="F362" s="159">
        <v>1</v>
      </c>
      <c r="G362" s="106" t="s">
        <v>180</v>
      </c>
      <c r="H362" s="109">
        <v>29.03</v>
      </c>
      <c r="I362" s="113"/>
      <c r="J362" s="162">
        <v>85.5</v>
      </c>
      <c r="K362" s="162">
        <v>79</v>
      </c>
      <c r="L362" s="162">
        <v>85.1</v>
      </c>
      <c r="M362" s="162">
        <v>82.8</v>
      </c>
      <c r="N362" s="95">
        <f t="shared" si="108"/>
        <v>83.1</v>
      </c>
      <c r="O362" s="159">
        <f t="shared" si="109"/>
        <v>21.666666666666668</v>
      </c>
      <c r="P362" s="159">
        <f t="shared" si="110"/>
        <v>28.333333333333332</v>
      </c>
      <c r="Q362" s="35" t="s">
        <v>432</v>
      </c>
    </row>
    <row r="363" spans="1:20" x14ac:dyDescent="0.2">
      <c r="B363" s="1">
        <v>0.5625</v>
      </c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95" t="e">
        <f t="shared" si="108"/>
        <v>#DIV/0!</v>
      </c>
      <c r="O363" s="159">
        <f t="shared" si="109"/>
        <v>-17.777777777777779</v>
      </c>
      <c r="P363" s="159">
        <f t="shared" si="110"/>
        <v>-17.777777777777779</v>
      </c>
      <c r="Q363" s="35" t="s">
        <v>432</v>
      </c>
    </row>
    <row r="364" spans="1:20" x14ac:dyDescent="0.2">
      <c r="B364" s="1">
        <v>0.57291666666666696</v>
      </c>
      <c r="C364" s="35">
        <v>72</v>
      </c>
      <c r="D364" s="35">
        <v>86</v>
      </c>
      <c r="E364" s="108">
        <v>0.77</v>
      </c>
      <c r="F364" s="159">
        <v>0</v>
      </c>
      <c r="G364" s="106" t="s">
        <v>180</v>
      </c>
      <c r="H364" s="109">
        <v>29.01</v>
      </c>
      <c r="I364" s="113"/>
      <c r="J364" s="162">
        <v>89.1</v>
      </c>
      <c r="K364" s="162">
        <v>83.5</v>
      </c>
      <c r="L364" s="162">
        <v>84.7</v>
      </c>
      <c r="M364" s="162">
        <v>85.1</v>
      </c>
      <c r="N364" s="95">
        <f t="shared" si="108"/>
        <v>85.6</v>
      </c>
      <c r="O364" s="159">
        <f t="shared" si="109"/>
        <v>22.222222222222221</v>
      </c>
      <c r="P364" s="159">
        <f t="shared" si="110"/>
        <v>30</v>
      </c>
      <c r="Q364" s="35" t="s">
        <v>432</v>
      </c>
    </row>
    <row r="365" spans="1:20" x14ac:dyDescent="0.2">
      <c r="B365" s="1">
        <v>0.58333333333333304</v>
      </c>
      <c r="C365" s="3">
        <v>73</v>
      </c>
      <c r="D365" s="3">
        <v>91</v>
      </c>
      <c r="E365" s="75">
        <v>0.72</v>
      </c>
      <c r="F365" s="41">
        <v>2</v>
      </c>
      <c r="G365" s="66" t="s">
        <v>34</v>
      </c>
      <c r="H365" s="72">
        <v>29</v>
      </c>
      <c r="J365" s="45">
        <v>95</v>
      </c>
      <c r="K365" s="45">
        <v>88.3</v>
      </c>
      <c r="L365" s="45">
        <v>91</v>
      </c>
      <c r="M365" s="45">
        <v>89.2</v>
      </c>
      <c r="N365" s="67">
        <f t="shared" si="108"/>
        <v>90.875</v>
      </c>
      <c r="O365" s="41">
        <f t="shared" si="109"/>
        <v>22.777777777777779</v>
      </c>
      <c r="P365" s="41">
        <f t="shared" si="110"/>
        <v>32.777777777777779</v>
      </c>
    </row>
    <row r="366" spans="1:20" x14ac:dyDescent="0.2">
      <c r="B366" s="1">
        <v>0.59375</v>
      </c>
      <c r="C366" s="3">
        <v>73</v>
      </c>
      <c r="D366" s="3">
        <v>93</v>
      </c>
      <c r="E366" s="75">
        <v>0.7</v>
      </c>
      <c r="F366" s="41">
        <v>2</v>
      </c>
      <c r="G366" s="66" t="s">
        <v>34</v>
      </c>
      <c r="H366" s="72">
        <v>29</v>
      </c>
      <c r="J366" s="45">
        <v>98.4</v>
      </c>
      <c r="K366" s="45">
        <v>90.7</v>
      </c>
      <c r="L366" s="45">
        <v>92</v>
      </c>
      <c r="M366" s="45">
        <v>90.9</v>
      </c>
      <c r="N366" s="67">
        <f t="shared" si="108"/>
        <v>93</v>
      </c>
      <c r="O366" s="41">
        <f t="shared" si="109"/>
        <v>22.777777777777779</v>
      </c>
      <c r="P366" s="41">
        <f t="shared" si="110"/>
        <v>33.888888888888886</v>
      </c>
    </row>
    <row r="367" spans="1:20" x14ac:dyDescent="0.2">
      <c r="B367" s="1">
        <v>0.60416666666666596</v>
      </c>
      <c r="C367" s="3">
        <v>75</v>
      </c>
      <c r="D367" s="3">
        <v>103</v>
      </c>
      <c r="E367" s="75">
        <v>0.65</v>
      </c>
      <c r="F367" s="41">
        <v>1</v>
      </c>
      <c r="G367" s="66" t="s">
        <v>34</v>
      </c>
      <c r="H367" s="72">
        <v>28.99</v>
      </c>
      <c r="J367" s="45">
        <v>105.8</v>
      </c>
      <c r="K367" s="45">
        <v>99.9</v>
      </c>
      <c r="L367" s="45">
        <v>105.8</v>
      </c>
      <c r="M367" s="45">
        <v>100.8</v>
      </c>
      <c r="N367" s="67">
        <f t="shared" si="108"/>
        <v>103.075</v>
      </c>
      <c r="O367" s="41">
        <f t="shared" si="109"/>
        <v>23.888888888888889</v>
      </c>
      <c r="P367" s="41">
        <f t="shared" si="110"/>
        <v>39.444444444444443</v>
      </c>
    </row>
    <row r="368" spans="1:20" x14ac:dyDescent="0.2">
      <c r="B368" s="1">
        <v>0.6069444444444444</v>
      </c>
      <c r="C368" s="3">
        <v>75</v>
      </c>
      <c r="D368" s="3">
        <v>104</v>
      </c>
      <c r="E368" s="75">
        <v>0.66</v>
      </c>
      <c r="F368" s="41">
        <v>2</v>
      </c>
      <c r="G368" s="66" t="s">
        <v>34</v>
      </c>
      <c r="H368" s="72">
        <v>28.99</v>
      </c>
      <c r="I368" s="71"/>
      <c r="J368" s="45">
        <v>106.9</v>
      </c>
      <c r="K368" s="45">
        <v>100.8</v>
      </c>
      <c r="L368" s="45">
        <v>106.3</v>
      </c>
      <c r="M368" s="45">
        <v>101.1</v>
      </c>
      <c r="N368" s="67">
        <f t="shared" ref="N368" si="111">AVERAGE(J368:M368)</f>
        <v>103.77500000000001</v>
      </c>
      <c r="O368" s="41">
        <f t="shared" ref="O368" si="112">CONVERT(C368,"F","C")</f>
        <v>23.888888888888889</v>
      </c>
      <c r="P368" s="41">
        <f t="shared" ref="P368" si="113">CONVERT(D368,"F","C")</f>
        <v>40</v>
      </c>
    </row>
    <row r="369" spans="1:16" x14ac:dyDescent="0.2">
      <c r="B369" s="1">
        <v>0.61458333333333304</v>
      </c>
      <c r="C369" s="3">
        <v>76</v>
      </c>
      <c r="D369" s="3">
        <v>106</v>
      </c>
      <c r="E369" s="75">
        <v>0.65</v>
      </c>
      <c r="F369" s="41">
        <v>1</v>
      </c>
      <c r="G369" s="66" t="s">
        <v>203</v>
      </c>
      <c r="H369" s="72">
        <v>28.98</v>
      </c>
      <c r="J369" s="45">
        <v>109</v>
      </c>
      <c r="K369" s="45">
        <v>102.9</v>
      </c>
      <c r="L369" s="45">
        <v>108.9</v>
      </c>
      <c r="M369" s="45">
        <v>102.9</v>
      </c>
      <c r="N369" s="67">
        <f t="shared" si="108"/>
        <v>105.92500000000001</v>
      </c>
      <c r="O369" s="41">
        <f t="shared" si="109"/>
        <v>24.444444444444443</v>
      </c>
      <c r="P369" s="41">
        <f t="shared" si="110"/>
        <v>41.111111111111107</v>
      </c>
    </row>
    <row r="370" spans="1:16" x14ac:dyDescent="0.2">
      <c r="B370" s="1">
        <v>0.625</v>
      </c>
      <c r="C370" s="3">
        <v>78</v>
      </c>
      <c r="D370" s="3">
        <v>106</v>
      </c>
      <c r="E370" s="75">
        <v>0.6</v>
      </c>
      <c r="F370" s="41">
        <v>1</v>
      </c>
      <c r="G370" s="66" t="s">
        <v>43</v>
      </c>
      <c r="H370" s="72">
        <v>29.98</v>
      </c>
      <c r="I370" s="19"/>
      <c r="J370" s="45">
        <v>108.5</v>
      </c>
      <c r="K370" s="45">
        <v>103.3</v>
      </c>
      <c r="L370" s="45">
        <v>109.4</v>
      </c>
      <c r="M370" s="45">
        <v>102</v>
      </c>
      <c r="N370" s="67">
        <f t="shared" si="108"/>
        <v>105.80000000000001</v>
      </c>
      <c r="O370" s="41">
        <f t="shared" si="109"/>
        <v>25.555555555555554</v>
      </c>
      <c r="P370" s="41">
        <f t="shared" si="110"/>
        <v>41.111111111111107</v>
      </c>
    </row>
    <row r="371" spans="1:16" x14ac:dyDescent="0.2">
      <c r="B371" s="1">
        <v>0.63541666666666596</v>
      </c>
      <c r="C371" s="3">
        <v>78</v>
      </c>
      <c r="D371" s="3">
        <v>106</v>
      </c>
      <c r="E371" s="75">
        <v>0.59</v>
      </c>
      <c r="F371" s="41">
        <v>0</v>
      </c>
      <c r="G371" s="66" t="s">
        <v>180</v>
      </c>
      <c r="H371" s="72">
        <v>28.97</v>
      </c>
      <c r="I371" s="26"/>
      <c r="J371" s="45">
        <v>109.6</v>
      </c>
      <c r="K371" s="45">
        <v>106.7</v>
      </c>
      <c r="L371" s="45">
        <v>111.4</v>
      </c>
      <c r="M371" s="45">
        <v>99</v>
      </c>
      <c r="N371" s="67">
        <f t="shared" si="108"/>
        <v>106.67500000000001</v>
      </c>
      <c r="O371" s="41">
        <f t="shared" si="109"/>
        <v>25.555555555555554</v>
      </c>
      <c r="P371" s="41">
        <f t="shared" si="110"/>
        <v>41.111111111111107</v>
      </c>
    </row>
    <row r="372" spans="1:16" x14ac:dyDescent="0.2">
      <c r="B372" s="1">
        <v>0.64583333333333304</v>
      </c>
      <c r="C372" s="3">
        <v>78</v>
      </c>
      <c r="D372" s="3">
        <v>107</v>
      </c>
      <c r="E372" s="75">
        <v>0.59</v>
      </c>
      <c r="F372" s="41">
        <v>2</v>
      </c>
      <c r="G372" s="66" t="s">
        <v>180</v>
      </c>
      <c r="H372" s="72">
        <v>28.97</v>
      </c>
      <c r="I372" s="19"/>
      <c r="J372" s="45">
        <v>110.1</v>
      </c>
      <c r="K372" s="45">
        <v>106.3</v>
      </c>
      <c r="L372" s="45">
        <v>111.2</v>
      </c>
      <c r="M372" s="45">
        <v>98.6</v>
      </c>
      <c r="N372" s="67">
        <f t="shared" si="108"/>
        <v>106.54999999999998</v>
      </c>
      <c r="O372" s="41">
        <f t="shared" si="109"/>
        <v>25.555555555555554</v>
      </c>
      <c r="P372" s="41">
        <f t="shared" si="110"/>
        <v>41.666666666666664</v>
      </c>
    </row>
    <row r="373" spans="1:16" x14ac:dyDescent="0.2">
      <c r="B373" s="1">
        <v>0.65625</v>
      </c>
      <c r="C373" s="3">
        <v>78</v>
      </c>
      <c r="D373" s="3">
        <v>103</v>
      </c>
      <c r="E373" s="75">
        <v>0.6</v>
      </c>
      <c r="F373" s="41">
        <v>1</v>
      </c>
      <c r="G373" s="66" t="s">
        <v>180</v>
      </c>
      <c r="H373" s="72">
        <v>28.96</v>
      </c>
      <c r="I373" s="19"/>
      <c r="J373" s="45">
        <v>103.8</v>
      </c>
      <c r="K373" s="45">
        <v>103.1</v>
      </c>
      <c r="L373" s="45">
        <v>105.3</v>
      </c>
      <c r="M373" s="45">
        <v>99.9</v>
      </c>
      <c r="N373" s="67">
        <f t="shared" si="108"/>
        <v>103.02500000000001</v>
      </c>
      <c r="O373" s="41">
        <f t="shared" si="109"/>
        <v>25.555555555555554</v>
      </c>
      <c r="P373" s="41">
        <f t="shared" si="110"/>
        <v>39.444444444444443</v>
      </c>
    </row>
    <row r="374" spans="1:16" x14ac:dyDescent="0.2">
      <c r="B374" s="1">
        <v>0.66666666666666596</v>
      </c>
      <c r="C374" s="3">
        <v>78</v>
      </c>
      <c r="D374" s="3">
        <v>105</v>
      </c>
      <c r="E374" s="75">
        <v>0.59</v>
      </c>
      <c r="F374" s="41">
        <v>10</v>
      </c>
      <c r="G374" s="66" t="s">
        <v>34</v>
      </c>
      <c r="H374" s="72">
        <v>28.96</v>
      </c>
      <c r="I374" s="19"/>
      <c r="J374" s="45">
        <v>101.1</v>
      </c>
      <c r="K374" s="45">
        <v>108.7</v>
      </c>
      <c r="L374" s="45">
        <v>110.5</v>
      </c>
      <c r="M374" s="45">
        <v>100</v>
      </c>
      <c r="N374" s="67">
        <f t="shared" si="108"/>
        <v>105.075</v>
      </c>
      <c r="O374" s="41">
        <f t="shared" si="109"/>
        <v>25.555555555555554</v>
      </c>
      <c r="P374" s="41">
        <f t="shared" si="110"/>
        <v>40.555555555555557</v>
      </c>
    </row>
    <row r="375" spans="1:16" x14ac:dyDescent="0.2">
      <c r="B375" s="1">
        <v>0.67708333333333304</v>
      </c>
      <c r="C375" s="3">
        <v>78</v>
      </c>
      <c r="D375" s="3">
        <v>108</v>
      </c>
      <c r="E375" s="75">
        <v>0.62</v>
      </c>
      <c r="F375" s="41">
        <v>0</v>
      </c>
      <c r="G375" s="66" t="s">
        <v>190</v>
      </c>
      <c r="H375" s="72">
        <v>28.95</v>
      </c>
      <c r="I375" s="26"/>
      <c r="J375" s="45">
        <v>108.9</v>
      </c>
      <c r="K375" s="45">
        <v>109.2</v>
      </c>
      <c r="L375" s="45">
        <v>109.9</v>
      </c>
      <c r="M375" s="45">
        <v>102</v>
      </c>
      <c r="N375" s="67">
        <f t="shared" si="108"/>
        <v>107.5</v>
      </c>
      <c r="O375" s="41">
        <f t="shared" si="109"/>
        <v>25.555555555555554</v>
      </c>
      <c r="P375" s="41">
        <f t="shared" si="110"/>
        <v>42.222222222222221</v>
      </c>
    </row>
    <row r="376" spans="1:16" x14ac:dyDescent="0.2">
      <c r="B376" s="1">
        <v>0.687499999999999</v>
      </c>
      <c r="C376" s="3">
        <v>78</v>
      </c>
      <c r="D376" s="3">
        <v>106</v>
      </c>
      <c r="E376" s="75">
        <v>0.62</v>
      </c>
      <c r="F376" s="41">
        <v>1</v>
      </c>
      <c r="G376" s="66" t="s">
        <v>180</v>
      </c>
      <c r="H376" s="72">
        <v>28.95</v>
      </c>
      <c r="I376" s="19"/>
      <c r="J376" s="45">
        <v>107.1</v>
      </c>
      <c r="K376" s="45">
        <v>108</v>
      </c>
      <c r="L376" s="45">
        <v>108.5</v>
      </c>
      <c r="M376" s="45">
        <v>99.7</v>
      </c>
      <c r="N376" s="67">
        <f t="shared" si="108"/>
        <v>105.825</v>
      </c>
      <c r="O376" s="41">
        <f t="shared" si="109"/>
        <v>25.555555555555554</v>
      </c>
      <c r="P376" s="41">
        <f t="shared" si="110"/>
        <v>41.111111111111107</v>
      </c>
    </row>
    <row r="377" spans="1:16" x14ac:dyDescent="0.2">
      <c r="B377" s="1">
        <v>0.69791666666666596</v>
      </c>
      <c r="C377" s="3">
        <v>78</v>
      </c>
      <c r="D377" s="3">
        <v>103</v>
      </c>
      <c r="E377" s="75">
        <v>0.62</v>
      </c>
      <c r="F377" s="41">
        <v>0</v>
      </c>
      <c r="G377" s="66" t="s">
        <v>190</v>
      </c>
      <c r="H377" s="72">
        <v>28.95</v>
      </c>
      <c r="I377" s="19"/>
      <c r="J377" s="45">
        <v>102.4</v>
      </c>
      <c r="K377" s="45">
        <v>104.2</v>
      </c>
      <c r="L377" s="45">
        <v>105.6</v>
      </c>
      <c r="M377" s="45">
        <v>97.9</v>
      </c>
      <c r="N377" s="67">
        <f t="shared" si="108"/>
        <v>102.52500000000001</v>
      </c>
      <c r="O377" s="41">
        <f t="shared" si="109"/>
        <v>25.555555555555554</v>
      </c>
      <c r="P377" s="41">
        <f t="shared" si="110"/>
        <v>39.444444444444443</v>
      </c>
    </row>
    <row r="378" spans="1:16" x14ac:dyDescent="0.2">
      <c r="B378" s="1">
        <v>0.70833333333333304</v>
      </c>
      <c r="C378" s="3">
        <v>78</v>
      </c>
      <c r="D378" s="3">
        <v>103</v>
      </c>
      <c r="E378" s="75">
        <v>0.62</v>
      </c>
      <c r="F378" s="41">
        <v>0</v>
      </c>
      <c r="G378" s="66" t="s">
        <v>180</v>
      </c>
      <c r="H378" s="72">
        <v>28.94</v>
      </c>
      <c r="I378" s="19"/>
      <c r="J378" s="45">
        <v>101.5</v>
      </c>
      <c r="K378" s="45">
        <v>103.1</v>
      </c>
      <c r="L378" s="45">
        <v>106.2</v>
      </c>
      <c r="M378" s="45">
        <v>99.9</v>
      </c>
      <c r="N378" s="67">
        <f t="shared" si="108"/>
        <v>102.67500000000001</v>
      </c>
      <c r="O378" s="41">
        <f t="shared" si="109"/>
        <v>25.555555555555554</v>
      </c>
      <c r="P378" s="41">
        <f t="shared" si="110"/>
        <v>39.444444444444443</v>
      </c>
    </row>
    <row r="379" spans="1:16" x14ac:dyDescent="0.2">
      <c r="B379" s="1">
        <v>0.718749999999999</v>
      </c>
      <c r="C379" s="3">
        <v>79</v>
      </c>
      <c r="D379" s="3">
        <v>104</v>
      </c>
      <c r="E379" s="75">
        <v>0.61</v>
      </c>
      <c r="F379" s="41">
        <v>0</v>
      </c>
      <c r="G379" s="66" t="s">
        <v>34</v>
      </c>
      <c r="H379" s="72">
        <v>28.94</v>
      </c>
      <c r="I379" s="19"/>
      <c r="J379" s="45">
        <v>99.3</v>
      </c>
      <c r="K379" s="45">
        <v>104.5</v>
      </c>
      <c r="L379" s="45">
        <v>111</v>
      </c>
      <c r="M379" s="45">
        <v>100.9</v>
      </c>
      <c r="N379" s="67">
        <f t="shared" si="108"/>
        <v>103.92500000000001</v>
      </c>
      <c r="O379" s="41">
        <f t="shared" si="109"/>
        <v>26.111111111111111</v>
      </c>
      <c r="P379" s="41">
        <f t="shared" si="110"/>
        <v>40</v>
      </c>
    </row>
    <row r="380" spans="1:16" x14ac:dyDescent="0.2">
      <c r="B380" s="1">
        <v>0.72916666666666596</v>
      </c>
      <c r="C380" s="3">
        <v>78</v>
      </c>
      <c r="D380" s="3">
        <v>105</v>
      </c>
      <c r="E380" s="75">
        <v>0.62</v>
      </c>
      <c r="F380" s="41">
        <v>6</v>
      </c>
      <c r="G380" s="66" t="s">
        <v>34</v>
      </c>
      <c r="H380" s="72">
        <v>28.94</v>
      </c>
      <c r="I380" s="19"/>
      <c r="J380" s="45">
        <v>98.1</v>
      </c>
      <c r="K380" s="45">
        <v>107.2</v>
      </c>
      <c r="L380" s="45">
        <v>111.9</v>
      </c>
      <c r="M380" s="45">
        <v>101.3</v>
      </c>
      <c r="N380" s="67">
        <f t="shared" si="108"/>
        <v>104.62500000000001</v>
      </c>
      <c r="O380" s="41">
        <f t="shared" si="109"/>
        <v>25.555555555555554</v>
      </c>
      <c r="P380" s="41">
        <f t="shared" si="110"/>
        <v>40.555555555555557</v>
      </c>
    </row>
    <row r="381" spans="1:16" x14ac:dyDescent="0.2">
      <c r="N381" s="67"/>
      <c r="O381" s="41"/>
      <c r="P381" s="41"/>
    </row>
    <row r="382" spans="1:16" x14ac:dyDescent="0.2">
      <c r="A382" s="21">
        <v>45791</v>
      </c>
      <c r="B382" s="6" t="s">
        <v>2</v>
      </c>
      <c r="C382" s="6" t="s">
        <v>0</v>
      </c>
      <c r="D382" s="87" t="s">
        <v>1</v>
      </c>
      <c r="E382" s="100" t="s">
        <v>156</v>
      </c>
      <c r="F382" s="6" t="s">
        <v>32</v>
      </c>
      <c r="G382" s="6" t="s">
        <v>217</v>
      </c>
      <c r="H382" s="33" t="s">
        <v>157</v>
      </c>
      <c r="I382" s="44"/>
      <c r="J382" s="142" t="s">
        <v>324</v>
      </c>
      <c r="K382" s="142" t="s">
        <v>428</v>
      </c>
      <c r="L382" s="142" t="s">
        <v>326</v>
      </c>
      <c r="M382" s="142" t="s">
        <v>429</v>
      </c>
      <c r="N382" s="33" t="s">
        <v>368</v>
      </c>
      <c r="O382" s="142" t="s">
        <v>561</v>
      </c>
      <c r="P382" s="142" t="s">
        <v>562</v>
      </c>
    </row>
    <row r="383" spans="1:16" x14ac:dyDescent="0.2">
      <c r="B383" s="1">
        <v>0.52083333333333337</v>
      </c>
      <c r="C383" s="3">
        <v>72</v>
      </c>
      <c r="D383" s="3">
        <v>98</v>
      </c>
      <c r="E383" s="75">
        <v>0.78</v>
      </c>
      <c r="F383" s="66">
        <v>7</v>
      </c>
      <c r="G383" s="66" t="s">
        <v>130</v>
      </c>
      <c r="H383" s="97">
        <v>28.99</v>
      </c>
      <c r="I383" s="66"/>
      <c r="J383" s="45">
        <v>98.6</v>
      </c>
      <c r="K383" s="45">
        <v>97.9</v>
      </c>
      <c r="L383" s="67">
        <v>99.9</v>
      </c>
      <c r="M383" s="67">
        <v>95.5</v>
      </c>
      <c r="N383" s="67">
        <f t="shared" si="108"/>
        <v>97.974999999999994</v>
      </c>
      <c r="O383" s="41">
        <f t="shared" si="109"/>
        <v>22.222222222222221</v>
      </c>
      <c r="P383" s="41">
        <f t="shared" si="110"/>
        <v>36.666666666666664</v>
      </c>
    </row>
    <row r="384" spans="1:16" x14ac:dyDescent="0.2">
      <c r="B384" s="1">
        <v>0.53125</v>
      </c>
      <c r="C384" s="3">
        <v>73</v>
      </c>
      <c r="D384" s="3">
        <v>104</v>
      </c>
      <c r="E384" s="75">
        <v>0.76</v>
      </c>
      <c r="F384" s="66">
        <v>4</v>
      </c>
      <c r="G384" s="66" t="s">
        <v>130</v>
      </c>
      <c r="H384" s="97">
        <v>28.98</v>
      </c>
      <c r="J384" s="45">
        <v>105.1</v>
      </c>
      <c r="K384" s="45">
        <v>110.5</v>
      </c>
      <c r="L384" s="67">
        <v>102.6</v>
      </c>
      <c r="M384" s="67">
        <v>99.3</v>
      </c>
      <c r="N384" s="67">
        <f t="shared" si="108"/>
        <v>104.375</v>
      </c>
      <c r="O384" s="41">
        <f t="shared" si="109"/>
        <v>22.777777777777779</v>
      </c>
      <c r="P384" s="41">
        <f t="shared" si="110"/>
        <v>40</v>
      </c>
    </row>
    <row r="385" spans="2:17" x14ac:dyDescent="0.2">
      <c r="B385" s="1">
        <v>0.54166666666666663</v>
      </c>
      <c r="C385" s="3">
        <v>74</v>
      </c>
      <c r="D385" s="3">
        <v>103</v>
      </c>
      <c r="E385" s="75">
        <v>0.74</v>
      </c>
      <c r="F385" s="66">
        <v>2</v>
      </c>
      <c r="G385" s="66" t="s">
        <v>130</v>
      </c>
      <c r="H385" s="97">
        <v>28.98</v>
      </c>
      <c r="J385" s="67">
        <v>107.1</v>
      </c>
      <c r="K385" s="45">
        <v>102.7</v>
      </c>
      <c r="L385" s="45">
        <v>103.8</v>
      </c>
      <c r="M385" s="67">
        <v>98.6</v>
      </c>
      <c r="N385" s="67">
        <f t="shared" si="108"/>
        <v>103.05000000000001</v>
      </c>
      <c r="O385" s="41">
        <f t="shared" si="109"/>
        <v>23.333333333333332</v>
      </c>
      <c r="P385" s="41">
        <f t="shared" si="110"/>
        <v>39.444444444444443</v>
      </c>
    </row>
    <row r="386" spans="2:17" x14ac:dyDescent="0.2">
      <c r="B386" s="1">
        <v>0.54722222222222228</v>
      </c>
      <c r="C386" s="3">
        <v>75</v>
      </c>
      <c r="D386" s="3">
        <v>104</v>
      </c>
      <c r="E386" s="75">
        <v>0.71</v>
      </c>
      <c r="F386" s="66">
        <v>3</v>
      </c>
      <c r="G386" s="66" t="s">
        <v>201</v>
      </c>
      <c r="H386" s="97">
        <v>28.98</v>
      </c>
      <c r="J386" s="67">
        <v>108.9</v>
      </c>
      <c r="K386" s="45">
        <v>102.4</v>
      </c>
      <c r="L386" s="45">
        <v>105.1</v>
      </c>
      <c r="M386" s="67">
        <v>101.7</v>
      </c>
      <c r="N386" s="67">
        <f t="shared" ref="N386:N388" si="114">AVERAGE(J386:M386)</f>
        <v>104.52499999999999</v>
      </c>
      <c r="O386" s="41">
        <f t="shared" ref="O386" si="115">CONVERT(C386,"F","C")</f>
        <v>23.888888888888889</v>
      </c>
      <c r="P386" s="41">
        <f t="shared" ref="P386" si="116">CONVERT(D386,"F","C")</f>
        <v>40</v>
      </c>
    </row>
    <row r="387" spans="2:17" x14ac:dyDescent="0.2">
      <c r="B387" s="1">
        <v>0.55208333333333304</v>
      </c>
      <c r="C387" s="66">
        <v>75</v>
      </c>
      <c r="D387" s="3">
        <v>104</v>
      </c>
      <c r="E387" s="75">
        <v>0.73</v>
      </c>
      <c r="F387" s="41">
        <v>0</v>
      </c>
      <c r="G387" s="66" t="s">
        <v>130</v>
      </c>
      <c r="H387" s="72">
        <v>28.98</v>
      </c>
      <c r="J387" s="45">
        <v>104.9</v>
      </c>
      <c r="K387" s="45">
        <v>104.9</v>
      </c>
      <c r="L387" s="45">
        <v>105.4</v>
      </c>
      <c r="M387" s="45">
        <v>100.4</v>
      </c>
      <c r="N387" s="67">
        <f t="shared" si="114"/>
        <v>103.9</v>
      </c>
      <c r="O387" s="41">
        <f t="shared" si="109"/>
        <v>23.888888888888889</v>
      </c>
      <c r="P387" s="41">
        <f t="shared" si="110"/>
        <v>40</v>
      </c>
    </row>
    <row r="388" spans="2:17" x14ac:dyDescent="0.2">
      <c r="B388" s="1">
        <v>0.5625</v>
      </c>
      <c r="C388" s="66">
        <v>76</v>
      </c>
      <c r="D388" s="3">
        <v>105</v>
      </c>
      <c r="E388" s="75">
        <v>0.68</v>
      </c>
      <c r="F388" s="66">
        <v>0</v>
      </c>
      <c r="G388" s="66" t="s">
        <v>130</v>
      </c>
      <c r="H388" s="72">
        <v>28.97</v>
      </c>
      <c r="J388" s="45">
        <v>109</v>
      </c>
      <c r="K388" s="45">
        <v>103.5</v>
      </c>
      <c r="L388" s="45">
        <v>105.1</v>
      </c>
      <c r="M388" s="45">
        <v>101.7</v>
      </c>
      <c r="N388" s="67">
        <f t="shared" si="114"/>
        <v>104.825</v>
      </c>
      <c r="O388" s="41">
        <f t="shared" si="109"/>
        <v>24.444444444444443</v>
      </c>
      <c r="P388" s="41">
        <f t="shared" si="110"/>
        <v>40.555555555555557</v>
      </c>
    </row>
    <row r="389" spans="2:17" x14ac:dyDescent="0.2">
      <c r="B389" s="1">
        <v>0.57291666666666696</v>
      </c>
      <c r="C389" s="3">
        <v>77</v>
      </c>
      <c r="D389" s="3">
        <v>108</v>
      </c>
      <c r="E389" s="75">
        <v>0.65</v>
      </c>
      <c r="F389" s="41">
        <v>0</v>
      </c>
      <c r="G389" s="66" t="s">
        <v>130</v>
      </c>
      <c r="H389" s="72">
        <v>28.97</v>
      </c>
      <c r="J389" s="45">
        <v>112.3</v>
      </c>
      <c r="K389" s="45">
        <v>108.1</v>
      </c>
      <c r="L389" s="45">
        <v>109.9</v>
      </c>
      <c r="M389" s="45">
        <v>102.4</v>
      </c>
      <c r="N389" s="67">
        <f>AVERAGE(J389:M389)</f>
        <v>108.17499999999998</v>
      </c>
      <c r="O389" s="41">
        <f t="shared" ref="O389:O418" si="117">CONVERT(C389,"F","C")</f>
        <v>25</v>
      </c>
      <c r="P389" s="41">
        <f t="shared" ref="P389:P418" si="118">CONVERT(D389,"F","C")</f>
        <v>42.222222222222221</v>
      </c>
    </row>
    <row r="390" spans="2:17" x14ac:dyDescent="0.2">
      <c r="B390" s="1">
        <v>0.58333333333333304</v>
      </c>
      <c r="C390" s="3">
        <v>78</v>
      </c>
      <c r="D390" s="3">
        <v>111</v>
      </c>
      <c r="E390" s="75">
        <v>0.63</v>
      </c>
      <c r="F390" s="41">
        <v>0</v>
      </c>
      <c r="G390" s="66" t="s">
        <v>130</v>
      </c>
      <c r="H390" s="72">
        <v>28.97</v>
      </c>
      <c r="J390" s="45">
        <v>113.2</v>
      </c>
      <c r="K390" s="45">
        <v>113.9</v>
      </c>
      <c r="L390" s="45">
        <v>110</v>
      </c>
      <c r="M390" s="45">
        <v>106.3</v>
      </c>
      <c r="N390" s="67">
        <f>AVERAGE(J390:M390)</f>
        <v>110.85000000000001</v>
      </c>
      <c r="O390" s="41">
        <f t="shared" si="117"/>
        <v>25.555555555555554</v>
      </c>
      <c r="P390" s="41">
        <f t="shared" si="118"/>
        <v>43.888888888888886</v>
      </c>
    </row>
    <row r="391" spans="2:17" x14ac:dyDescent="0.2">
      <c r="B391" s="1">
        <v>0.59375</v>
      </c>
      <c r="C391" s="3">
        <v>78</v>
      </c>
      <c r="D391" s="3">
        <v>113</v>
      </c>
      <c r="E391" s="75">
        <v>0.62</v>
      </c>
      <c r="F391" s="41">
        <v>1</v>
      </c>
      <c r="G391" s="66" t="s">
        <v>34</v>
      </c>
      <c r="H391" s="72">
        <v>28.96</v>
      </c>
      <c r="J391" s="45">
        <v>115.5</v>
      </c>
      <c r="K391" s="45">
        <v>116.2</v>
      </c>
      <c r="L391" s="45">
        <v>110.7</v>
      </c>
      <c r="M391" s="45">
        <v>109.2</v>
      </c>
      <c r="N391" s="67">
        <f>AVERAGE(J391:M391)</f>
        <v>112.89999999999999</v>
      </c>
      <c r="O391" s="41">
        <f t="shared" si="117"/>
        <v>25.555555555555554</v>
      </c>
      <c r="P391" s="41">
        <f t="shared" si="118"/>
        <v>45</v>
      </c>
    </row>
    <row r="392" spans="2:17" x14ac:dyDescent="0.2">
      <c r="B392" s="1">
        <v>0.60416666666666596</v>
      </c>
      <c r="C392" s="3">
        <v>80</v>
      </c>
      <c r="D392" s="3">
        <v>111</v>
      </c>
      <c r="E392" s="75">
        <v>0.61</v>
      </c>
      <c r="F392" s="41">
        <v>1</v>
      </c>
      <c r="G392" s="66" t="s">
        <v>143</v>
      </c>
      <c r="H392" s="72">
        <v>28.96</v>
      </c>
      <c r="J392" s="45">
        <v>114.1</v>
      </c>
      <c r="K392" s="45">
        <v>113.2</v>
      </c>
      <c r="L392" s="45">
        <v>110.3</v>
      </c>
      <c r="M392" s="45">
        <v>106.7</v>
      </c>
      <c r="N392" s="67">
        <f t="shared" ref="N392:N393" si="119">AVERAGE(J392:M392)</f>
        <v>111.075</v>
      </c>
      <c r="O392" s="41">
        <f t="shared" si="117"/>
        <v>26.666666666666664</v>
      </c>
      <c r="P392" s="41">
        <f t="shared" si="118"/>
        <v>43.888888888888886</v>
      </c>
    </row>
    <row r="393" spans="2:17" x14ac:dyDescent="0.2">
      <c r="B393" s="1">
        <v>0.61458333333333304</v>
      </c>
      <c r="C393" s="3">
        <v>78</v>
      </c>
      <c r="D393" s="3">
        <v>104</v>
      </c>
      <c r="E393" s="75">
        <v>0.64</v>
      </c>
      <c r="F393" s="41">
        <v>10</v>
      </c>
      <c r="G393" s="66" t="s">
        <v>201</v>
      </c>
      <c r="H393" s="72">
        <v>28.95</v>
      </c>
      <c r="I393" s="71"/>
      <c r="J393" s="45">
        <v>104.7</v>
      </c>
      <c r="K393" s="45">
        <v>104.5</v>
      </c>
      <c r="L393" s="45">
        <v>103.5</v>
      </c>
      <c r="M393" s="45">
        <v>101.1</v>
      </c>
      <c r="N393" s="67">
        <f t="shared" si="119"/>
        <v>103.44999999999999</v>
      </c>
      <c r="O393" s="41">
        <f t="shared" si="117"/>
        <v>25.555555555555554</v>
      </c>
      <c r="P393" s="41">
        <f t="shared" si="118"/>
        <v>40</v>
      </c>
    </row>
    <row r="394" spans="2:17" x14ac:dyDescent="0.2">
      <c r="B394" s="1">
        <v>0.625</v>
      </c>
      <c r="C394" s="3">
        <v>78</v>
      </c>
      <c r="D394" s="3">
        <v>103</v>
      </c>
      <c r="E394" s="75">
        <v>0.63</v>
      </c>
      <c r="F394" s="41">
        <v>5</v>
      </c>
      <c r="G394" s="66" t="s">
        <v>130</v>
      </c>
      <c r="H394" s="72">
        <v>28.95</v>
      </c>
      <c r="J394" s="45">
        <v>104.4</v>
      </c>
      <c r="K394" s="45">
        <v>103.5</v>
      </c>
      <c r="L394" s="45">
        <v>104.2</v>
      </c>
      <c r="M394" s="45">
        <v>101.1</v>
      </c>
      <c r="N394" s="67">
        <f>AVERAGE(J394:M394)</f>
        <v>103.30000000000001</v>
      </c>
      <c r="O394" s="41">
        <f t="shared" si="117"/>
        <v>25.555555555555554</v>
      </c>
      <c r="P394" s="41">
        <f t="shared" si="118"/>
        <v>39.444444444444443</v>
      </c>
    </row>
    <row r="395" spans="2:17" x14ac:dyDescent="0.2">
      <c r="B395" s="1">
        <v>0.63541666666666596</v>
      </c>
      <c r="C395" s="3">
        <v>77</v>
      </c>
      <c r="D395" s="3">
        <v>100</v>
      </c>
      <c r="E395" s="75">
        <v>0.63</v>
      </c>
      <c r="F395" s="41">
        <v>9</v>
      </c>
      <c r="G395" s="66" t="s">
        <v>201</v>
      </c>
      <c r="H395" s="72">
        <v>28.95</v>
      </c>
      <c r="I395" s="19"/>
      <c r="J395" s="45">
        <v>100.6</v>
      </c>
      <c r="K395" s="45">
        <v>100.2</v>
      </c>
      <c r="L395" s="45">
        <v>99.7</v>
      </c>
      <c r="M395" s="45">
        <v>99</v>
      </c>
      <c r="N395" s="67">
        <f t="shared" ref="N395:N418" si="120">AVERAGE(J395:M395)</f>
        <v>99.875</v>
      </c>
      <c r="O395" s="41">
        <f t="shared" si="117"/>
        <v>25</v>
      </c>
      <c r="P395" s="41">
        <f t="shared" si="118"/>
        <v>37.777777777777779</v>
      </c>
    </row>
    <row r="396" spans="2:17" x14ac:dyDescent="0.2">
      <c r="B396" s="1">
        <v>0.64583333333333304</v>
      </c>
      <c r="C396" s="3">
        <v>76</v>
      </c>
      <c r="D396" s="3">
        <v>101</v>
      </c>
      <c r="E396" s="75">
        <v>0.67</v>
      </c>
      <c r="F396" s="41">
        <v>9</v>
      </c>
      <c r="G396" s="66" t="s">
        <v>130</v>
      </c>
      <c r="H396" s="72">
        <v>28.95</v>
      </c>
      <c r="I396" s="26"/>
      <c r="J396" s="45">
        <v>105.4</v>
      </c>
      <c r="K396" s="45">
        <v>103.6</v>
      </c>
      <c r="L396" s="45">
        <v>98.8</v>
      </c>
      <c r="M396" s="45">
        <v>97.5</v>
      </c>
      <c r="N396" s="67">
        <f t="shared" si="120"/>
        <v>101.325</v>
      </c>
      <c r="O396" s="41">
        <f t="shared" si="117"/>
        <v>24.444444444444443</v>
      </c>
      <c r="P396" s="41">
        <f t="shared" si="118"/>
        <v>38.333333333333336</v>
      </c>
    </row>
    <row r="397" spans="2:17" x14ac:dyDescent="0.2">
      <c r="B397" s="1">
        <v>0.65625</v>
      </c>
      <c r="C397" s="3">
        <v>76</v>
      </c>
      <c r="D397" s="3">
        <v>101</v>
      </c>
      <c r="E397" s="75">
        <v>0.68</v>
      </c>
      <c r="F397" s="41">
        <v>8</v>
      </c>
      <c r="G397" s="66" t="s">
        <v>143</v>
      </c>
      <c r="H397" s="72">
        <v>28.95</v>
      </c>
      <c r="I397" s="19"/>
      <c r="J397" s="45">
        <v>102.9</v>
      </c>
      <c r="K397" s="45">
        <v>102.4</v>
      </c>
      <c r="L397" s="45">
        <v>100.2</v>
      </c>
      <c r="M397" s="45">
        <v>97.5</v>
      </c>
      <c r="N397" s="67">
        <f t="shared" si="120"/>
        <v>100.75</v>
      </c>
      <c r="O397" s="41">
        <f t="shared" si="117"/>
        <v>24.444444444444443</v>
      </c>
      <c r="P397" s="41">
        <f t="shared" si="118"/>
        <v>38.333333333333336</v>
      </c>
    </row>
    <row r="398" spans="2:17" x14ac:dyDescent="0.2">
      <c r="B398" s="1">
        <v>0.66666666666666596</v>
      </c>
      <c r="C398" s="3">
        <v>76</v>
      </c>
      <c r="D398" s="3">
        <v>96</v>
      </c>
      <c r="E398" s="75">
        <v>0.69</v>
      </c>
      <c r="F398" s="41">
        <v>5</v>
      </c>
      <c r="G398" s="66" t="s">
        <v>201</v>
      </c>
      <c r="H398" s="72">
        <v>28.95</v>
      </c>
      <c r="I398" s="19"/>
      <c r="J398" s="45">
        <v>97.2</v>
      </c>
      <c r="K398" s="45">
        <v>98.1</v>
      </c>
      <c r="L398" s="45">
        <v>95.9</v>
      </c>
      <c r="M398" s="45">
        <v>94.1</v>
      </c>
      <c r="N398" s="67">
        <f t="shared" si="120"/>
        <v>96.325000000000017</v>
      </c>
      <c r="O398" s="41">
        <f t="shared" si="117"/>
        <v>24.444444444444443</v>
      </c>
      <c r="P398" s="41">
        <f t="shared" si="118"/>
        <v>35.555555555555557</v>
      </c>
    </row>
    <row r="399" spans="2:17" x14ac:dyDescent="0.2">
      <c r="B399" s="1">
        <v>0.67708333333333304</v>
      </c>
      <c r="C399" s="35">
        <v>77</v>
      </c>
      <c r="D399" s="35">
        <v>91</v>
      </c>
      <c r="E399" s="108">
        <v>0.72</v>
      </c>
      <c r="F399" s="159">
        <v>2</v>
      </c>
      <c r="G399" s="106" t="s">
        <v>130</v>
      </c>
      <c r="H399" s="109">
        <v>28.94</v>
      </c>
      <c r="I399" s="164"/>
      <c r="J399" s="162">
        <v>91.2</v>
      </c>
      <c r="K399" s="162">
        <v>93.6</v>
      </c>
      <c r="L399" s="162">
        <v>90.9</v>
      </c>
      <c r="M399" s="162">
        <v>88.9</v>
      </c>
      <c r="N399" s="95">
        <f t="shared" si="120"/>
        <v>91.15</v>
      </c>
      <c r="O399" s="159">
        <f t="shared" si="117"/>
        <v>25</v>
      </c>
      <c r="P399" s="159">
        <f t="shared" si="118"/>
        <v>32.777777777777779</v>
      </c>
      <c r="Q399" s="35" t="s">
        <v>432</v>
      </c>
    </row>
    <row r="400" spans="2:17" x14ac:dyDescent="0.2">
      <c r="B400" s="1">
        <v>0.687499999999999</v>
      </c>
      <c r="C400" s="35">
        <v>77</v>
      </c>
      <c r="D400" s="35">
        <v>93</v>
      </c>
      <c r="E400" s="108">
        <v>0.68</v>
      </c>
      <c r="F400" s="159">
        <v>2</v>
      </c>
      <c r="G400" s="106" t="s">
        <v>201</v>
      </c>
      <c r="H400" s="109">
        <v>28.93</v>
      </c>
      <c r="I400" s="171"/>
      <c r="J400" s="162">
        <v>93.2</v>
      </c>
      <c r="K400" s="162">
        <v>95.7</v>
      </c>
      <c r="L400" s="162">
        <v>93.2</v>
      </c>
      <c r="M400" s="162">
        <v>91.4</v>
      </c>
      <c r="N400" s="95">
        <f t="shared" si="120"/>
        <v>93.375</v>
      </c>
      <c r="O400" s="159">
        <f t="shared" si="117"/>
        <v>25</v>
      </c>
      <c r="P400" s="159">
        <f t="shared" si="118"/>
        <v>33.888888888888886</v>
      </c>
      <c r="Q400" s="35" t="s">
        <v>432</v>
      </c>
    </row>
    <row r="401" spans="1:16" x14ac:dyDescent="0.2">
      <c r="B401" s="1">
        <v>0.69791666666666596</v>
      </c>
      <c r="C401" s="3">
        <v>79</v>
      </c>
      <c r="D401" s="3">
        <v>97</v>
      </c>
      <c r="E401" s="75">
        <v>0.61</v>
      </c>
      <c r="F401" s="41">
        <v>7</v>
      </c>
      <c r="G401" s="66" t="s">
        <v>201</v>
      </c>
      <c r="H401" s="72">
        <v>28.93</v>
      </c>
      <c r="I401" s="19"/>
      <c r="J401" s="45">
        <v>96.8</v>
      </c>
      <c r="K401" s="45">
        <v>98.1</v>
      </c>
      <c r="L401" s="45">
        <v>97.5</v>
      </c>
      <c r="M401" s="45">
        <v>97.3</v>
      </c>
      <c r="N401" s="67">
        <f t="shared" si="120"/>
        <v>97.424999999999997</v>
      </c>
      <c r="O401" s="41">
        <f t="shared" si="117"/>
        <v>26.111111111111111</v>
      </c>
      <c r="P401" s="41">
        <f t="shared" si="118"/>
        <v>36.111111111111107</v>
      </c>
    </row>
    <row r="402" spans="1:16" x14ac:dyDescent="0.2">
      <c r="B402" s="1">
        <v>0.70833333333333304</v>
      </c>
      <c r="C402" s="3">
        <v>80</v>
      </c>
      <c r="D402" s="3">
        <v>99</v>
      </c>
      <c r="E402" s="75">
        <v>0.57999999999999996</v>
      </c>
      <c r="F402" s="41">
        <v>4</v>
      </c>
      <c r="G402" s="66" t="s">
        <v>130</v>
      </c>
      <c r="H402" s="72">
        <v>28.93</v>
      </c>
      <c r="I402" s="19"/>
      <c r="J402" s="45">
        <v>99</v>
      </c>
      <c r="K402" s="45">
        <v>99.7</v>
      </c>
      <c r="L402" s="45">
        <v>100.4</v>
      </c>
      <c r="M402" s="45">
        <v>96.3</v>
      </c>
      <c r="N402" s="67">
        <f t="shared" si="120"/>
        <v>98.850000000000009</v>
      </c>
      <c r="O402" s="41">
        <f t="shared" si="117"/>
        <v>26.666666666666664</v>
      </c>
      <c r="P402" s="41">
        <f t="shared" si="118"/>
        <v>37.222222222222221</v>
      </c>
    </row>
    <row r="403" spans="1:16" x14ac:dyDescent="0.2">
      <c r="B403" s="1">
        <v>0.718749999999999</v>
      </c>
      <c r="C403" s="3">
        <v>80</v>
      </c>
      <c r="D403" s="3">
        <v>95</v>
      </c>
      <c r="E403" s="75">
        <v>0.56000000000000005</v>
      </c>
      <c r="F403" s="41">
        <v>5</v>
      </c>
      <c r="G403" s="66" t="s">
        <v>130</v>
      </c>
      <c r="H403" s="72">
        <v>28.92</v>
      </c>
      <c r="I403" s="19"/>
      <c r="J403" s="45">
        <v>95</v>
      </c>
      <c r="K403" s="45">
        <v>95.7</v>
      </c>
      <c r="L403" s="45">
        <v>95.4</v>
      </c>
      <c r="M403" s="45">
        <v>93.6</v>
      </c>
      <c r="N403" s="67">
        <f t="shared" si="120"/>
        <v>94.925000000000011</v>
      </c>
      <c r="O403" s="41">
        <f t="shared" si="117"/>
        <v>26.666666666666664</v>
      </c>
      <c r="P403" s="41">
        <f t="shared" si="118"/>
        <v>35</v>
      </c>
    </row>
    <row r="404" spans="1:16" x14ac:dyDescent="0.2">
      <c r="B404" s="1">
        <v>0.72916666666666596</v>
      </c>
      <c r="C404" s="3">
        <v>80</v>
      </c>
      <c r="D404" s="3">
        <v>95</v>
      </c>
      <c r="E404" s="75">
        <v>0.56000000000000005</v>
      </c>
      <c r="F404" s="41">
        <v>1</v>
      </c>
      <c r="G404" s="66" t="s">
        <v>130</v>
      </c>
      <c r="H404" s="72">
        <v>28.92</v>
      </c>
      <c r="I404" s="19"/>
      <c r="J404" s="45">
        <v>94.33</v>
      </c>
      <c r="K404" s="45">
        <v>95.7</v>
      </c>
      <c r="L404" s="45">
        <v>95.4</v>
      </c>
      <c r="M404" s="45">
        <v>93.4</v>
      </c>
      <c r="N404" s="67">
        <f t="shared" si="120"/>
        <v>94.70750000000001</v>
      </c>
      <c r="O404" s="41">
        <f t="shared" si="117"/>
        <v>26.666666666666664</v>
      </c>
      <c r="P404" s="41">
        <f t="shared" si="118"/>
        <v>35</v>
      </c>
    </row>
    <row r="405" spans="1:16" x14ac:dyDescent="0.2">
      <c r="B405" s="1">
        <v>0.73958333333333304</v>
      </c>
      <c r="C405" s="3">
        <v>81</v>
      </c>
      <c r="D405" s="3">
        <v>97</v>
      </c>
      <c r="E405" s="75">
        <v>0.56000000000000005</v>
      </c>
      <c r="F405" s="41">
        <v>2</v>
      </c>
      <c r="G405" s="66" t="s">
        <v>143</v>
      </c>
      <c r="H405" s="72">
        <v>28.92</v>
      </c>
      <c r="I405" s="19"/>
      <c r="J405" s="45">
        <v>94.8</v>
      </c>
      <c r="K405" s="45">
        <v>100.2</v>
      </c>
      <c r="L405" s="45">
        <v>99.5</v>
      </c>
      <c r="M405" s="45">
        <v>96.6</v>
      </c>
      <c r="N405" s="67">
        <f t="shared" si="120"/>
        <v>97.775000000000006</v>
      </c>
      <c r="O405" s="41">
        <f t="shared" si="117"/>
        <v>27.222222222222221</v>
      </c>
      <c r="P405" s="41">
        <f t="shared" si="118"/>
        <v>36.111111111111107</v>
      </c>
    </row>
    <row r="406" spans="1:16" x14ac:dyDescent="0.2">
      <c r="B406" s="1">
        <v>0.749999999999999</v>
      </c>
      <c r="C406" s="3">
        <v>81</v>
      </c>
      <c r="D406" s="3">
        <v>98</v>
      </c>
      <c r="E406" s="75">
        <v>0.54</v>
      </c>
      <c r="F406" s="41">
        <v>1</v>
      </c>
      <c r="G406" s="66" t="s">
        <v>201</v>
      </c>
      <c r="H406" s="72">
        <v>28.91</v>
      </c>
      <c r="J406" s="45">
        <v>92.3</v>
      </c>
      <c r="K406" s="45">
        <v>101.7</v>
      </c>
      <c r="L406" s="45">
        <v>102.9</v>
      </c>
      <c r="M406" s="45">
        <v>95.2</v>
      </c>
      <c r="N406" s="67">
        <f t="shared" si="120"/>
        <v>98.024999999999991</v>
      </c>
      <c r="O406" s="41">
        <f t="shared" si="117"/>
        <v>27.222222222222221</v>
      </c>
      <c r="P406" s="41">
        <f t="shared" si="118"/>
        <v>36.666666666666664</v>
      </c>
    </row>
    <row r="407" spans="1:16" x14ac:dyDescent="0.2">
      <c r="N407" s="67"/>
      <c r="O407" s="41"/>
      <c r="P407" s="41"/>
    </row>
    <row r="408" spans="1:16" x14ac:dyDescent="0.2">
      <c r="A408" s="21">
        <v>45792</v>
      </c>
      <c r="B408" s="6" t="s">
        <v>2</v>
      </c>
      <c r="C408" s="6" t="s">
        <v>0</v>
      </c>
      <c r="D408" s="87" t="s">
        <v>1</v>
      </c>
      <c r="E408" s="100" t="s">
        <v>156</v>
      </c>
      <c r="F408" s="6" t="s">
        <v>32</v>
      </c>
      <c r="G408" s="6" t="s">
        <v>217</v>
      </c>
      <c r="H408" s="33" t="s">
        <v>157</v>
      </c>
      <c r="I408" s="44"/>
      <c r="J408" s="142" t="s">
        <v>324</v>
      </c>
      <c r="K408" s="142" t="s">
        <v>428</v>
      </c>
      <c r="L408" s="142" t="s">
        <v>326</v>
      </c>
      <c r="M408" s="142" t="s">
        <v>429</v>
      </c>
      <c r="N408" s="33" t="s">
        <v>368</v>
      </c>
      <c r="O408" s="142" t="s">
        <v>561</v>
      </c>
      <c r="P408" s="142" t="s">
        <v>562</v>
      </c>
    </row>
    <row r="409" spans="1:16" x14ac:dyDescent="0.2">
      <c r="A409" s="21"/>
      <c r="B409" s="1">
        <v>0.41666666666666702</v>
      </c>
      <c r="C409" s="3">
        <v>76</v>
      </c>
      <c r="D409" s="3">
        <v>88</v>
      </c>
      <c r="E409" s="75">
        <v>0.73</v>
      </c>
      <c r="F409" s="66">
        <v>0</v>
      </c>
      <c r="G409" s="66" t="s">
        <v>201</v>
      </c>
      <c r="H409" s="97">
        <v>28.9</v>
      </c>
      <c r="J409" s="45">
        <v>93.4</v>
      </c>
      <c r="K409" s="45">
        <v>76.5</v>
      </c>
      <c r="L409" s="67">
        <v>89.2</v>
      </c>
      <c r="M409" s="67">
        <v>92.7</v>
      </c>
      <c r="N409" s="67">
        <f t="shared" ref="N409:N415" si="121">AVERAGE(J409:M409)</f>
        <v>87.95</v>
      </c>
      <c r="O409" s="41">
        <f t="shared" ref="O409:O415" si="122">CONVERT(C409,"F","C")</f>
        <v>24.444444444444443</v>
      </c>
      <c r="P409" s="41">
        <f t="shared" ref="P409:P415" si="123">CONVERT(D409,"F","C")</f>
        <v>31.111111111111111</v>
      </c>
    </row>
    <row r="410" spans="1:16" x14ac:dyDescent="0.2">
      <c r="A410" s="21"/>
      <c r="B410" s="1">
        <v>0.42708333333333298</v>
      </c>
      <c r="C410" s="3">
        <v>76</v>
      </c>
      <c r="D410" s="3">
        <v>88</v>
      </c>
      <c r="E410" s="75">
        <v>0.72</v>
      </c>
      <c r="F410" s="66">
        <v>7</v>
      </c>
      <c r="G410" s="66" t="s">
        <v>201</v>
      </c>
      <c r="H410" s="97">
        <v>28.9</v>
      </c>
      <c r="J410" s="45">
        <v>92.3</v>
      </c>
      <c r="K410" s="45">
        <v>79.5</v>
      </c>
      <c r="L410" s="67">
        <v>88.9</v>
      </c>
      <c r="M410" s="67">
        <v>91.6</v>
      </c>
      <c r="N410" s="67">
        <f t="shared" si="121"/>
        <v>88.075000000000017</v>
      </c>
      <c r="O410" s="41">
        <f t="shared" si="122"/>
        <v>24.444444444444443</v>
      </c>
      <c r="P410" s="41">
        <f t="shared" si="123"/>
        <v>31.111111111111111</v>
      </c>
    </row>
    <row r="411" spans="1:16" x14ac:dyDescent="0.2">
      <c r="A411" s="21"/>
      <c r="B411" s="1">
        <v>0.4375</v>
      </c>
      <c r="C411" s="3">
        <v>77</v>
      </c>
      <c r="D411" s="3">
        <v>90</v>
      </c>
      <c r="E411" s="75">
        <v>0.72</v>
      </c>
      <c r="F411" s="66">
        <v>4</v>
      </c>
      <c r="G411" s="66" t="s">
        <v>130</v>
      </c>
      <c r="H411" s="97">
        <v>28.9</v>
      </c>
      <c r="J411" s="45">
        <v>97.2</v>
      </c>
      <c r="K411" s="45">
        <v>80.8</v>
      </c>
      <c r="L411" s="67">
        <v>91.9</v>
      </c>
      <c r="M411" s="67">
        <v>94.5</v>
      </c>
      <c r="N411" s="67">
        <f t="shared" si="121"/>
        <v>91.1</v>
      </c>
      <c r="O411" s="41">
        <f t="shared" si="122"/>
        <v>25</v>
      </c>
      <c r="P411" s="41">
        <f t="shared" si="123"/>
        <v>32.222222222222221</v>
      </c>
    </row>
    <row r="412" spans="1:16" x14ac:dyDescent="0.2">
      <c r="A412" s="21"/>
      <c r="B412" s="1">
        <v>0.44791666666666702</v>
      </c>
      <c r="C412" s="3">
        <v>76</v>
      </c>
      <c r="D412" s="3">
        <v>90</v>
      </c>
      <c r="E412" s="75">
        <v>0.72</v>
      </c>
      <c r="F412" s="66">
        <v>3</v>
      </c>
      <c r="G412" s="66" t="s">
        <v>201</v>
      </c>
      <c r="H412" s="97">
        <v>28.9</v>
      </c>
      <c r="J412" s="45">
        <v>95</v>
      </c>
      <c r="K412" s="45">
        <v>82.2</v>
      </c>
      <c r="L412" s="67">
        <v>91.6</v>
      </c>
      <c r="M412" s="67">
        <v>92.8</v>
      </c>
      <c r="N412" s="67">
        <f t="shared" si="121"/>
        <v>90.399999999999991</v>
      </c>
      <c r="O412" s="41">
        <f t="shared" si="122"/>
        <v>24.444444444444443</v>
      </c>
      <c r="P412" s="41">
        <f t="shared" si="123"/>
        <v>32.222222222222221</v>
      </c>
    </row>
    <row r="413" spans="1:16" x14ac:dyDescent="0.2">
      <c r="A413" s="21"/>
      <c r="B413" s="1">
        <v>0.45833333333333298</v>
      </c>
      <c r="C413" s="3">
        <v>78</v>
      </c>
      <c r="D413" s="3">
        <v>93</v>
      </c>
      <c r="E413" s="75">
        <v>0.71</v>
      </c>
      <c r="F413" s="66">
        <v>0</v>
      </c>
      <c r="G413" s="66" t="s">
        <v>201</v>
      </c>
      <c r="H413" s="97">
        <v>28.89</v>
      </c>
      <c r="J413" s="45">
        <v>97.9</v>
      </c>
      <c r="K413" s="45">
        <v>83.3</v>
      </c>
      <c r="L413" s="67">
        <v>93.6</v>
      </c>
      <c r="M413" s="67">
        <v>95.7</v>
      </c>
      <c r="N413" s="67">
        <f t="shared" si="121"/>
        <v>92.624999999999986</v>
      </c>
      <c r="O413" s="41">
        <f t="shared" si="122"/>
        <v>25.555555555555554</v>
      </c>
      <c r="P413" s="41">
        <f t="shared" si="123"/>
        <v>33.888888888888886</v>
      </c>
    </row>
    <row r="414" spans="1:16" x14ac:dyDescent="0.2">
      <c r="A414" s="21"/>
      <c r="B414" s="1">
        <v>0.46875</v>
      </c>
      <c r="C414" s="3">
        <v>79</v>
      </c>
      <c r="D414" s="3">
        <v>95</v>
      </c>
      <c r="E414" s="75">
        <v>0.69</v>
      </c>
      <c r="F414" s="66">
        <v>5</v>
      </c>
      <c r="G414" s="66" t="s">
        <v>130</v>
      </c>
      <c r="H414" s="97">
        <v>28.89</v>
      </c>
      <c r="J414" s="45">
        <v>101.1</v>
      </c>
      <c r="K414" s="45">
        <v>83.3</v>
      </c>
      <c r="L414" s="67">
        <v>97.5</v>
      </c>
      <c r="M414" s="67">
        <v>99.5</v>
      </c>
      <c r="N414" s="67">
        <f t="shared" si="121"/>
        <v>95.35</v>
      </c>
      <c r="O414" s="41">
        <f t="shared" si="122"/>
        <v>26.111111111111111</v>
      </c>
      <c r="P414" s="41">
        <f t="shared" si="123"/>
        <v>35</v>
      </c>
    </row>
    <row r="415" spans="1:16" x14ac:dyDescent="0.2">
      <c r="A415" s="21"/>
      <c r="B415" s="1">
        <v>0.47916666666666702</v>
      </c>
      <c r="C415" s="3">
        <v>80</v>
      </c>
      <c r="D415" s="3">
        <v>100</v>
      </c>
      <c r="E415" s="75">
        <v>0.68</v>
      </c>
      <c r="F415" s="66">
        <v>9</v>
      </c>
      <c r="G415" s="66" t="s">
        <v>201</v>
      </c>
      <c r="H415" s="97">
        <v>28.89</v>
      </c>
      <c r="J415" s="45">
        <v>107.4</v>
      </c>
      <c r="K415" s="45">
        <v>86.7</v>
      </c>
      <c r="L415" s="67">
        <v>101.7</v>
      </c>
      <c r="M415" s="67">
        <v>104</v>
      </c>
      <c r="N415" s="67">
        <f t="shared" si="121"/>
        <v>99.95</v>
      </c>
      <c r="O415" s="41">
        <f t="shared" si="122"/>
        <v>26.666666666666664</v>
      </c>
      <c r="P415" s="41">
        <f t="shared" si="123"/>
        <v>37.777777777777779</v>
      </c>
    </row>
    <row r="416" spans="1:16" x14ac:dyDescent="0.2">
      <c r="B416" s="1">
        <v>0.48958333333333331</v>
      </c>
      <c r="C416" s="3">
        <v>79</v>
      </c>
      <c r="D416" s="3">
        <v>104</v>
      </c>
      <c r="E416" s="75">
        <v>0.68</v>
      </c>
      <c r="F416" s="66">
        <v>3</v>
      </c>
      <c r="G416" s="66" t="s">
        <v>130</v>
      </c>
      <c r="H416" s="97">
        <v>28.89</v>
      </c>
      <c r="J416" s="45">
        <v>110.8</v>
      </c>
      <c r="K416" s="45">
        <v>91.9</v>
      </c>
      <c r="L416" s="67">
        <v>105.1</v>
      </c>
      <c r="M416" s="67">
        <v>106.7</v>
      </c>
      <c r="N416" s="67">
        <f t="shared" si="120"/>
        <v>103.62499999999999</v>
      </c>
      <c r="O416" s="41">
        <f t="shared" si="117"/>
        <v>26.111111111111111</v>
      </c>
      <c r="P416" s="41">
        <f t="shared" si="118"/>
        <v>40</v>
      </c>
    </row>
    <row r="417" spans="2:16" x14ac:dyDescent="0.2">
      <c r="B417" s="1">
        <v>0.5</v>
      </c>
      <c r="C417" s="3">
        <v>81</v>
      </c>
      <c r="D417" s="3">
        <v>107</v>
      </c>
      <c r="E417" s="75">
        <v>0.64</v>
      </c>
      <c r="F417" s="66">
        <v>10</v>
      </c>
      <c r="G417" s="66" t="s">
        <v>130</v>
      </c>
      <c r="H417" s="97">
        <v>28.89</v>
      </c>
      <c r="J417" s="45">
        <v>113.7</v>
      </c>
      <c r="K417" s="45">
        <v>95.9</v>
      </c>
      <c r="L417" s="67">
        <v>108</v>
      </c>
      <c r="M417" s="67">
        <v>109.4</v>
      </c>
      <c r="N417" s="67">
        <f t="shared" si="120"/>
        <v>106.75</v>
      </c>
      <c r="O417" s="41">
        <f t="shared" si="117"/>
        <v>27.222222222222221</v>
      </c>
      <c r="P417" s="41">
        <f t="shared" si="118"/>
        <v>41.666666666666664</v>
      </c>
    </row>
    <row r="418" spans="2:16" x14ac:dyDescent="0.2">
      <c r="B418" s="1">
        <v>0.51041666666666663</v>
      </c>
      <c r="C418" s="3">
        <v>81</v>
      </c>
      <c r="D418" s="3">
        <v>109</v>
      </c>
      <c r="E418" s="75">
        <v>0.65</v>
      </c>
      <c r="F418" s="66">
        <v>3</v>
      </c>
      <c r="G418" s="66" t="s">
        <v>201</v>
      </c>
      <c r="H418" s="97">
        <v>28.89</v>
      </c>
      <c r="J418" s="67">
        <v>115.7</v>
      </c>
      <c r="K418" s="45">
        <v>98.4</v>
      </c>
      <c r="L418" s="45">
        <v>109.9</v>
      </c>
      <c r="M418" s="67">
        <v>110.8</v>
      </c>
      <c r="N418" s="67">
        <f t="shared" si="120"/>
        <v>108.7</v>
      </c>
      <c r="O418" s="41">
        <f t="shared" si="117"/>
        <v>27.222222222222221</v>
      </c>
      <c r="P418" s="41">
        <f t="shared" si="118"/>
        <v>42.777777777777779</v>
      </c>
    </row>
    <row r="419" spans="2:16" x14ac:dyDescent="0.2">
      <c r="B419" s="1">
        <v>0.52083333333333337</v>
      </c>
      <c r="C419" s="3">
        <v>82</v>
      </c>
      <c r="D419" s="3">
        <v>111</v>
      </c>
      <c r="E419" s="75">
        <v>0.63</v>
      </c>
      <c r="F419" s="66">
        <v>10</v>
      </c>
      <c r="G419" s="66" t="s">
        <v>201</v>
      </c>
      <c r="H419" s="97">
        <v>28.89</v>
      </c>
      <c r="J419" s="67">
        <v>118.2</v>
      </c>
      <c r="K419" s="45">
        <v>100.8</v>
      </c>
      <c r="L419" s="45">
        <v>111.9</v>
      </c>
      <c r="M419" s="67">
        <v>112.6</v>
      </c>
      <c r="N419" s="67">
        <f t="shared" ref="N419:N455" si="124">AVERAGE(J419:M419)</f>
        <v>110.875</v>
      </c>
      <c r="O419" s="41">
        <f t="shared" ref="O419:O448" si="125">CONVERT(C419,"F","C")</f>
        <v>27.777777777777779</v>
      </c>
      <c r="P419" s="41">
        <f t="shared" ref="P419:P448" si="126">CONVERT(D419,"F","C")</f>
        <v>43.888888888888886</v>
      </c>
    </row>
    <row r="420" spans="2:16" x14ac:dyDescent="0.2">
      <c r="B420" s="1">
        <v>0.53125</v>
      </c>
      <c r="C420" s="66">
        <v>83</v>
      </c>
      <c r="D420" s="3">
        <v>113</v>
      </c>
      <c r="E420" s="75">
        <v>0.62</v>
      </c>
      <c r="F420" s="41">
        <v>6</v>
      </c>
      <c r="G420" s="66" t="s">
        <v>130</v>
      </c>
      <c r="H420" s="72">
        <v>28.89</v>
      </c>
      <c r="J420" s="45">
        <v>120</v>
      </c>
      <c r="K420" s="45">
        <v>104.2</v>
      </c>
      <c r="L420" s="45">
        <v>114.3</v>
      </c>
      <c r="M420" s="45">
        <v>114.8</v>
      </c>
      <c r="N420" s="67">
        <f t="shared" si="124"/>
        <v>113.325</v>
      </c>
      <c r="O420" s="41">
        <f t="shared" si="125"/>
        <v>28.333333333333332</v>
      </c>
      <c r="P420" s="41">
        <f t="shared" si="126"/>
        <v>45</v>
      </c>
    </row>
    <row r="421" spans="2:16" x14ac:dyDescent="0.2">
      <c r="B421" s="1">
        <v>0.54166666666666663</v>
      </c>
      <c r="C421" s="66">
        <v>84</v>
      </c>
      <c r="D421" s="3">
        <v>116</v>
      </c>
      <c r="E421" s="75">
        <v>0.61</v>
      </c>
      <c r="F421" s="66">
        <v>5</v>
      </c>
      <c r="G421" s="66" t="s">
        <v>201</v>
      </c>
      <c r="H421" s="72">
        <v>28.89</v>
      </c>
      <c r="J421" s="45">
        <v>121.8</v>
      </c>
      <c r="K421" s="45">
        <v>109.4</v>
      </c>
      <c r="L421" s="45">
        <v>117.5</v>
      </c>
      <c r="M421" s="45">
        <v>117.3</v>
      </c>
      <c r="N421" s="67">
        <f t="shared" si="124"/>
        <v>116.5</v>
      </c>
      <c r="O421" s="41">
        <f t="shared" si="125"/>
        <v>28.888888888888889</v>
      </c>
      <c r="P421" s="41">
        <f t="shared" si="126"/>
        <v>46.666666666666664</v>
      </c>
    </row>
    <row r="422" spans="2:16" x14ac:dyDescent="0.2">
      <c r="B422" s="1">
        <v>0.55208333333333304</v>
      </c>
      <c r="C422" s="3">
        <v>84</v>
      </c>
      <c r="D422" s="3">
        <v>117</v>
      </c>
      <c r="E422" s="75">
        <v>0.61</v>
      </c>
      <c r="F422" s="41">
        <v>6</v>
      </c>
      <c r="G422" s="66" t="s">
        <v>130</v>
      </c>
      <c r="H422" s="72">
        <v>28.88</v>
      </c>
      <c r="J422" s="45">
        <v>120.6</v>
      </c>
      <c r="K422" s="45">
        <v>109.8</v>
      </c>
      <c r="L422" s="45">
        <v>117.9</v>
      </c>
      <c r="M422" s="45">
        <v>118.2</v>
      </c>
      <c r="N422" s="67">
        <f t="shared" si="124"/>
        <v>116.62499999999999</v>
      </c>
      <c r="O422" s="41">
        <f t="shared" si="125"/>
        <v>28.888888888888889</v>
      </c>
      <c r="P422" s="41">
        <f t="shared" si="126"/>
        <v>47.222222222222221</v>
      </c>
    </row>
    <row r="423" spans="2:16" x14ac:dyDescent="0.2">
      <c r="B423" s="1">
        <v>0.5625</v>
      </c>
      <c r="C423" s="3">
        <v>84</v>
      </c>
      <c r="D423" s="3">
        <v>115</v>
      </c>
      <c r="E423" s="75">
        <v>0.61</v>
      </c>
      <c r="F423" s="41">
        <v>7</v>
      </c>
      <c r="G423" s="66" t="s">
        <v>201</v>
      </c>
      <c r="H423" s="72">
        <v>28.88</v>
      </c>
      <c r="J423" s="45">
        <v>119.7</v>
      </c>
      <c r="K423" s="45">
        <v>106.7</v>
      </c>
      <c r="L423" s="45">
        <v>114.3</v>
      </c>
      <c r="M423" s="45">
        <v>117.5</v>
      </c>
      <c r="N423" s="67">
        <f t="shared" si="124"/>
        <v>114.55</v>
      </c>
      <c r="O423" s="41">
        <f t="shared" si="125"/>
        <v>28.888888888888889</v>
      </c>
      <c r="P423" s="41">
        <f t="shared" si="126"/>
        <v>46.111111111111107</v>
      </c>
    </row>
    <row r="424" spans="2:16" x14ac:dyDescent="0.2">
      <c r="B424" s="1">
        <v>0.57291666666666696</v>
      </c>
      <c r="C424" s="3">
        <v>85</v>
      </c>
      <c r="D424" s="3">
        <v>114</v>
      </c>
      <c r="E424" s="75">
        <v>0.59</v>
      </c>
      <c r="F424" s="41">
        <v>6</v>
      </c>
      <c r="G424" s="66" t="s">
        <v>201</v>
      </c>
      <c r="H424" s="72">
        <v>28.87</v>
      </c>
      <c r="J424" s="45">
        <v>118.9</v>
      </c>
      <c r="K424" s="45">
        <v>108.9</v>
      </c>
      <c r="L424" s="45">
        <v>115</v>
      </c>
      <c r="M424" s="45">
        <v>114.8</v>
      </c>
      <c r="N424" s="67">
        <f t="shared" si="124"/>
        <v>114.4</v>
      </c>
      <c r="O424" s="41">
        <f t="shared" si="125"/>
        <v>29.444444444444443</v>
      </c>
      <c r="P424" s="41">
        <f t="shared" si="126"/>
        <v>45.555555555555557</v>
      </c>
    </row>
    <row r="425" spans="2:16" x14ac:dyDescent="0.2">
      <c r="B425" s="1">
        <v>0.58333333333333304</v>
      </c>
      <c r="C425" s="3">
        <v>85</v>
      </c>
      <c r="D425" s="3">
        <v>115</v>
      </c>
      <c r="E425" s="75">
        <v>0.6</v>
      </c>
      <c r="F425" s="41">
        <v>10</v>
      </c>
      <c r="G425" s="66" t="s">
        <v>130</v>
      </c>
      <c r="H425" s="72">
        <v>28.87</v>
      </c>
      <c r="J425" s="45">
        <v>118.2</v>
      </c>
      <c r="K425" s="45">
        <v>110.1</v>
      </c>
      <c r="L425" s="45">
        <v>115.5</v>
      </c>
      <c r="M425" s="45">
        <v>115.9</v>
      </c>
      <c r="N425" s="67">
        <f t="shared" si="124"/>
        <v>114.92500000000001</v>
      </c>
      <c r="O425" s="41">
        <f t="shared" si="125"/>
        <v>29.444444444444443</v>
      </c>
      <c r="P425" s="41">
        <f t="shared" si="126"/>
        <v>46.111111111111107</v>
      </c>
    </row>
    <row r="426" spans="2:16" x14ac:dyDescent="0.2">
      <c r="B426" s="1">
        <v>0.59375</v>
      </c>
      <c r="C426" s="3">
        <v>86</v>
      </c>
      <c r="D426" s="3">
        <v>116</v>
      </c>
      <c r="E426" s="75">
        <v>0.59</v>
      </c>
      <c r="F426" s="41">
        <v>8</v>
      </c>
      <c r="G426" s="66" t="s">
        <v>201</v>
      </c>
      <c r="H426" s="72">
        <v>28.86</v>
      </c>
      <c r="I426" s="71"/>
      <c r="J426" s="45">
        <v>119.5</v>
      </c>
      <c r="K426" s="45">
        <v>112.1</v>
      </c>
      <c r="L426" s="45">
        <v>116.4</v>
      </c>
      <c r="M426" s="45">
        <v>115.9</v>
      </c>
      <c r="N426" s="67">
        <f t="shared" si="124"/>
        <v>115.97499999999999</v>
      </c>
      <c r="O426" s="41">
        <f t="shared" si="125"/>
        <v>30</v>
      </c>
      <c r="P426" s="41">
        <f t="shared" si="126"/>
        <v>46.666666666666664</v>
      </c>
    </row>
    <row r="427" spans="2:16" x14ac:dyDescent="0.2">
      <c r="B427" s="1">
        <v>0.60416666666666596</v>
      </c>
      <c r="C427" s="3">
        <v>86</v>
      </c>
      <c r="D427" s="3">
        <v>116</v>
      </c>
      <c r="E427" s="75">
        <v>0.59</v>
      </c>
      <c r="F427" s="41">
        <v>10</v>
      </c>
      <c r="G427" s="66" t="s">
        <v>130</v>
      </c>
      <c r="H427" s="72">
        <v>28.86</v>
      </c>
      <c r="J427" s="45">
        <v>118</v>
      </c>
      <c r="K427" s="45">
        <v>112.2</v>
      </c>
      <c r="L427" s="45">
        <v>116.8</v>
      </c>
      <c r="M427" s="45">
        <v>115.6</v>
      </c>
      <c r="N427" s="67">
        <f t="shared" si="124"/>
        <v>115.65</v>
      </c>
      <c r="O427" s="41">
        <f t="shared" si="125"/>
        <v>30</v>
      </c>
      <c r="P427" s="41">
        <f t="shared" si="126"/>
        <v>46.666666666666664</v>
      </c>
    </row>
    <row r="428" spans="2:16" x14ac:dyDescent="0.2">
      <c r="B428" s="1">
        <v>0.61458333333333304</v>
      </c>
      <c r="C428" s="3">
        <v>86</v>
      </c>
      <c r="D428" s="3">
        <v>116</v>
      </c>
      <c r="E428" s="75">
        <v>0.59</v>
      </c>
      <c r="F428" s="41">
        <v>12</v>
      </c>
      <c r="G428" s="66" t="s">
        <v>130</v>
      </c>
      <c r="H428" s="72">
        <v>28.86</v>
      </c>
      <c r="I428" s="19"/>
      <c r="J428" s="45">
        <v>117.3</v>
      </c>
      <c r="K428" s="45">
        <v>112.3</v>
      </c>
      <c r="L428" s="45">
        <v>117.1</v>
      </c>
      <c r="M428" s="45">
        <v>115.3</v>
      </c>
      <c r="N428" s="67">
        <f t="shared" si="124"/>
        <v>115.5</v>
      </c>
      <c r="O428" s="41">
        <f t="shared" si="125"/>
        <v>30</v>
      </c>
      <c r="P428" s="41">
        <f t="shared" si="126"/>
        <v>46.666666666666664</v>
      </c>
    </row>
    <row r="429" spans="2:16" x14ac:dyDescent="0.2">
      <c r="B429" s="1">
        <v>0.625</v>
      </c>
      <c r="C429" s="3">
        <v>87</v>
      </c>
      <c r="D429" s="3">
        <v>116</v>
      </c>
      <c r="E429" s="75">
        <v>0.57999999999999996</v>
      </c>
      <c r="F429" s="41">
        <v>9</v>
      </c>
      <c r="G429" s="66" t="s">
        <v>130</v>
      </c>
      <c r="H429" s="72">
        <v>28.85</v>
      </c>
      <c r="I429" s="26"/>
      <c r="J429" s="45">
        <v>117.7</v>
      </c>
      <c r="K429" s="45">
        <v>111.9</v>
      </c>
      <c r="L429" s="45">
        <v>116.6</v>
      </c>
      <c r="M429" s="45">
        <v>116.4</v>
      </c>
      <c r="N429" s="67">
        <f t="shared" si="124"/>
        <v>115.65</v>
      </c>
      <c r="O429" s="41">
        <f t="shared" si="125"/>
        <v>30.555555555555554</v>
      </c>
      <c r="P429" s="41">
        <f t="shared" si="126"/>
        <v>46.666666666666664</v>
      </c>
    </row>
    <row r="430" spans="2:16" x14ac:dyDescent="0.2">
      <c r="B430" s="1">
        <v>0.63541666666666596</v>
      </c>
      <c r="C430" s="3">
        <v>87</v>
      </c>
      <c r="D430" s="3">
        <v>119</v>
      </c>
      <c r="E430" s="75">
        <v>0.56999999999999995</v>
      </c>
      <c r="F430" s="41">
        <v>5</v>
      </c>
      <c r="G430" s="66" t="s">
        <v>130</v>
      </c>
      <c r="H430" s="72">
        <v>28.85</v>
      </c>
      <c r="I430" s="19"/>
      <c r="J430" s="45">
        <v>119.5</v>
      </c>
      <c r="K430" s="45">
        <v>117.9</v>
      </c>
      <c r="L430" s="45">
        <v>120.9</v>
      </c>
      <c r="M430" s="45">
        <v>116.2</v>
      </c>
      <c r="N430" s="67">
        <f t="shared" si="124"/>
        <v>118.625</v>
      </c>
      <c r="O430" s="41">
        <f t="shared" si="125"/>
        <v>30.555555555555554</v>
      </c>
      <c r="P430" s="41">
        <f t="shared" si="126"/>
        <v>48.333333333333329</v>
      </c>
    </row>
    <row r="431" spans="2:16" x14ac:dyDescent="0.2">
      <c r="B431" s="1">
        <v>0.64583333333333304</v>
      </c>
      <c r="C431" s="3">
        <v>87</v>
      </c>
      <c r="D431" s="3">
        <v>115</v>
      </c>
      <c r="E431" s="75">
        <v>0.59</v>
      </c>
      <c r="F431" s="41">
        <v>4</v>
      </c>
      <c r="G431" s="66" t="s">
        <v>201</v>
      </c>
      <c r="H431" s="72">
        <v>28.85</v>
      </c>
      <c r="I431" s="19"/>
      <c r="J431" s="45">
        <v>116.2</v>
      </c>
      <c r="K431" s="45">
        <v>113.7</v>
      </c>
      <c r="L431" s="45">
        <v>116.1</v>
      </c>
      <c r="M431" s="45">
        <v>114.4</v>
      </c>
      <c r="N431" s="67">
        <f t="shared" si="124"/>
        <v>115.1</v>
      </c>
      <c r="O431" s="41">
        <f t="shared" si="125"/>
        <v>30.555555555555554</v>
      </c>
      <c r="P431" s="41">
        <f t="shared" si="126"/>
        <v>46.111111111111107</v>
      </c>
    </row>
    <row r="432" spans="2:16" x14ac:dyDescent="0.2">
      <c r="B432" s="1">
        <v>0.65625</v>
      </c>
      <c r="C432" s="3">
        <v>88</v>
      </c>
      <c r="D432" s="3">
        <v>119</v>
      </c>
      <c r="E432" s="75">
        <v>0.55000000000000004</v>
      </c>
      <c r="F432" s="41">
        <v>6</v>
      </c>
      <c r="G432" s="66" t="s">
        <v>130</v>
      </c>
      <c r="H432" s="72">
        <v>28.85</v>
      </c>
      <c r="I432" s="19"/>
      <c r="J432" s="45">
        <v>121.3</v>
      </c>
      <c r="K432" s="45">
        <v>117.9</v>
      </c>
      <c r="L432" s="45">
        <v>119.3</v>
      </c>
      <c r="M432" s="45">
        <v>116.8</v>
      </c>
      <c r="N432" s="67">
        <f t="shared" si="124"/>
        <v>118.825</v>
      </c>
      <c r="O432" s="41">
        <f t="shared" si="125"/>
        <v>31.111111111111111</v>
      </c>
      <c r="P432" s="41">
        <f t="shared" si="126"/>
        <v>48.333333333333329</v>
      </c>
    </row>
    <row r="433" spans="1:16" x14ac:dyDescent="0.2">
      <c r="B433" s="1">
        <v>0.66666666666666596</v>
      </c>
      <c r="C433" s="3">
        <v>89</v>
      </c>
      <c r="D433" s="3">
        <v>120</v>
      </c>
      <c r="E433" s="75">
        <v>0.54</v>
      </c>
      <c r="F433" s="41">
        <v>13</v>
      </c>
      <c r="G433" s="66" t="s">
        <v>130</v>
      </c>
      <c r="H433" s="72">
        <v>28.85</v>
      </c>
      <c r="I433" s="26"/>
      <c r="J433" s="45">
        <v>124.3</v>
      </c>
      <c r="K433" s="45">
        <v>121.3</v>
      </c>
      <c r="L433" s="45">
        <v>122.4</v>
      </c>
      <c r="M433" s="45">
        <v>112.6</v>
      </c>
      <c r="N433" s="67">
        <f t="shared" si="124"/>
        <v>120.15</v>
      </c>
      <c r="O433" s="41">
        <f t="shared" si="125"/>
        <v>31.666666666666664</v>
      </c>
      <c r="P433" s="41">
        <f t="shared" si="126"/>
        <v>48.888888888888886</v>
      </c>
    </row>
    <row r="434" spans="1:16" x14ac:dyDescent="0.2">
      <c r="B434" s="1">
        <v>0.67708333333333304</v>
      </c>
      <c r="C434" s="3">
        <v>88</v>
      </c>
      <c r="D434" s="3">
        <v>117</v>
      </c>
      <c r="E434" s="75">
        <v>0.56000000000000005</v>
      </c>
      <c r="F434" s="41">
        <v>6</v>
      </c>
      <c r="G434" s="66" t="s">
        <v>201</v>
      </c>
      <c r="H434" s="72">
        <v>28.84</v>
      </c>
      <c r="I434" s="19"/>
      <c r="J434" s="45">
        <v>118.6</v>
      </c>
      <c r="K434" s="45">
        <v>117</v>
      </c>
      <c r="L434" s="45">
        <v>117.3</v>
      </c>
      <c r="M434" s="45">
        <v>113.4</v>
      </c>
      <c r="N434" s="67">
        <f t="shared" si="124"/>
        <v>116.57499999999999</v>
      </c>
      <c r="O434" s="41">
        <f t="shared" si="125"/>
        <v>31.111111111111111</v>
      </c>
      <c r="P434" s="41">
        <f t="shared" si="126"/>
        <v>47.222222222222221</v>
      </c>
    </row>
    <row r="435" spans="1:16" x14ac:dyDescent="0.2">
      <c r="B435" s="1">
        <v>0.687499999999999</v>
      </c>
      <c r="C435" s="3">
        <v>88</v>
      </c>
      <c r="D435" s="3">
        <v>115</v>
      </c>
      <c r="E435" s="75">
        <v>0.56000000000000005</v>
      </c>
      <c r="F435" s="41">
        <v>12</v>
      </c>
      <c r="G435" s="66" t="s">
        <v>130</v>
      </c>
      <c r="H435" s="72">
        <v>28.83</v>
      </c>
      <c r="I435" s="19"/>
      <c r="J435" s="45">
        <v>115.9</v>
      </c>
      <c r="K435" s="45">
        <v>114.3</v>
      </c>
      <c r="L435" s="45">
        <v>114.8</v>
      </c>
      <c r="M435" s="45">
        <v>112.5</v>
      </c>
      <c r="N435" s="67">
        <f t="shared" si="124"/>
        <v>114.375</v>
      </c>
      <c r="O435" s="41">
        <f t="shared" si="125"/>
        <v>31.111111111111111</v>
      </c>
      <c r="P435" s="41">
        <f t="shared" si="126"/>
        <v>46.111111111111107</v>
      </c>
    </row>
    <row r="436" spans="1:16" x14ac:dyDescent="0.2">
      <c r="B436" s="1">
        <v>0.69791666666666596</v>
      </c>
      <c r="C436" s="3">
        <v>89</v>
      </c>
      <c r="D436" s="3">
        <v>117</v>
      </c>
      <c r="E436" s="75">
        <v>0.55000000000000004</v>
      </c>
      <c r="F436" s="41">
        <v>13</v>
      </c>
      <c r="G436" s="66" t="s">
        <v>130</v>
      </c>
      <c r="H436" s="72">
        <v>28.83</v>
      </c>
      <c r="I436" s="19"/>
      <c r="J436" s="45">
        <v>119.5</v>
      </c>
      <c r="K436" s="45">
        <v>117.1</v>
      </c>
      <c r="L436" s="45">
        <v>118.2</v>
      </c>
      <c r="M436" s="45">
        <v>113.5</v>
      </c>
      <c r="N436" s="67">
        <f t="shared" si="124"/>
        <v>117.075</v>
      </c>
      <c r="O436" s="41">
        <f t="shared" si="125"/>
        <v>31.666666666666664</v>
      </c>
      <c r="P436" s="41">
        <f t="shared" si="126"/>
        <v>47.222222222222221</v>
      </c>
    </row>
    <row r="437" spans="1:16" x14ac:dyDescent="0.2">
      <c r="B437" s="1">
        <v>0.70833333333333304</v>
      </c>
      <c r="C437" s="3">
        <v>89</v>
      </c>
      <c r="D437" s="3">
        <v>119</v>
      </c>
      <c r="E437" s="75">
        <v>0.55000000000000004</v>
      </c>
      <c r="F437" s="41">
        <v>13</v>
      </c>
      <c r="G437" s="66" t="s">
        <v>143</v>
      </c>
      <c r="H437" s="72" t="s">
        <v>621</v>
      </c>
      <c r="I437" s="19"/>
      <c r="J437" s="45">
        <v>119.1</v>
      </c>
      <c r="K437" s="45">
        <v>120.2</v>
      </c>
      <c r="L437" s="45">
        <v>121.3</v>
      </c>
      <c r="M437" s="45">
        <v>114.1</v>
      </c>
      <c r="N437" s="67">
        <f t="shared" si="124"/>
        <v>118.67500000000001</v>
      </c>
      <c r="O437" s="41">
        <f t="shared" si="125"/>
        <v>31.666666666666664</v>
      </c>
      <c r="P437" s="41">
        <f t="shared" si="126"/>
        <v>48.333333333333329</v>
      </c>
    </row>
    <row r="438" spans="1:16" x14ac:dyDescent="0.2">
      <c r="B438" s="1">
        <v>0.718749999999999</v>
      </c>
      <c r="C438" s="3">
        <v>90</v>
      </c>
      <c r="D438" s="3">
        <v>115</v>
      </c>
      <c r="E438" s="75">
        <v>0.53</v>
      </c>
      <c r="F438" s="41">
        <v>5</v>
      </c>
      <c r="G438" s="66" t="s">
        <v>130</v>
      </c>
      <c r="H438" s="72">
        <v>28.82</v>
      </c>
      <c r="I438" s="19"/>
      <c r="J438" s="45">
        <v>111.9</v>
      </c>
      <c r="K438" s="45">
        <v>118.4</v>
      </c>
      <c r="L438" s="45">
        <v>117</v>
      </c>
      <c r="M438" s="45">
        <v>111</v>
      </c>
      <c r="N438" s="67">
        <f t="shared" si="124"/>
        <v>114.575</v>
      </c>
      <c r="O438" s="41">
        <f t="shared" si="125"/>
        <v>32.222222222222221</v>
      </c>
      <c r="P438" s="41">
        <f t="shared" si="126"/>
        <v>46.111111111111107</v>
      </c>
    </row>
    <row r="439" spans="1:16" x14ac:dyDescent="0.2">
      <c r="B439" s="1">
        <v>0.72916666666666596</v>
      </c>
      <c r="C439" s="3">
        <v>89</v>
      </c>
      <c r="D439" s="3">
        <v>115</v>
      </c>
      <c r="E439" s="75">
        <v>0.54</v>
      </c>
      <c r="F439" s="41">
        <v>8</v>
      </c>
      <c r="G439" s="66" t="s">
        <v>130</v>
      </c>
      <c r="H439" s="72">
        <v>28.81</v>
      </c>
      <c r="J439" s="45">
        <v>110.3</v>
      </c>
      <c r="K439" s="45">
        <v>119.3</v>
      </c>
      <c r="L439" s="45">
        <v>118</v>
      </c>
      <c r="M439" s="45">
        <v>111.9</v>
      </c>
      <c r="N439" s="67">
        <f t="shared" si="124"/>
        <v>114.875</v>
      </c>
      <c r="O439" s="41">
        <f t="shared" si="125"/>
        <v>31.666666666666664</v>
      </c>
      <c r="P439" s="41">
        <f t="shared" si="126"/>
        <v>46.111111111111107</v>
      </c>
    </row>
    <row r="440" spans="1:16" x14ac:dyDescent="0.2">
      <c r="B440" s="1">
        <v>0.73958333333333304</v>
      </c>
      <c r="C440" s="3">
        <v>88</v>
      </c>
      <c r="D440" s="3">
        <v>110</v>
      </c>
      <c r="E440" s="75">
        <v>0.55000000000000004</v>
      </c>
      <c r="F440" s="41">
        <v>5</v>
      </c>
      <c r="G440" s="66" t="s">
        <v>153</v>
      </c>
      <c r="H440" s="72">
        <v>28.8</v>
      </c>
      <c r="I440" s="19"/>
      <c r="J440" s="45">
        <v>106.9</v>
      </c>
      <c r="K440" s="45">
        <v>113.96</v>
      </c>
      <c r="L440" s="45">
        <v>112.8</v>
      </c>
      <c r="M440" s="45">
        <v>108.1</v>
      </c>
      <c r="N440" s="67">
        <f t="shared" si="124"/>
        <v>110.44</v>
      </c>
      <c r="O440" s="41">
        <f t="shared" si="125"/>
        <v>31.111111111111111</v>
      </c>
      <c r="P440" s="41">
        <f t="shared" si="126"/>
        <v>43.333333333333336</v>
      </c>
    </row>
    <row r="441" spans="1:16" x14ac:dyDescent="0.2">
      <c r="B441" s="1">
        <v>0.749999999999999</v>
      </c>
      <c r="C441" s="3">
        <v>88</v>
      </c>
      <c r="D441" s="3">
        <v>109</v>
      </c>
      <c r="E441" s="75">
        <v>0.55000000000000004</v>
      </c>
      <c r="F441" s="41">
        <v>5</v>
      </c>
      <c r="G441" s="66" t="s">
        <v>130</v>
      </c>
      <c r="H441" s="72">
        <v>28.81</v>
      </c>
      <c r="I441" s="26"/>
      <c r="J441" s="45">
        <v>105.8</v>
      </c>
      <c r="K441" s="45">
        <v>111.9</v>
      </c>
      <c r="L441" s="45">
        <v>110.8</v>
      </c>
      <c r="M441" s="45">
        <v>106.7</v>
      </c>
      <c r="N441" s="67">
        <f t="shared" si="124"/>
        <v>108.8</v>
      </c>
      <c r="O441" s="41">
        <f t="shared" si="125"/>
        <v>31.111111111111111</v>
      </c>
      <c r="P441" s="41">
        <f t="shared" si="126"/>
        <v>42.777777777777779</v>
      </c>
    </row>
    <row r="442" spans="1:16" x14ac:dyDescent="0.2">
      <c r="N442" s="67"/>
      <c r="O442" s="41"/>
      <c r="P442" s="41"/>
    </row>
    <row r="443" spans="1:16" x14ac:dyDescent="0.2">
      <c r="A443" s="21">
        <v>45793</v>
      </c>
      <c r="B443" s="6" t="s">
        <v>2</v>
      </c>
      <c r="C443" s="6" t="s">
        <v>0</v>
      </c>
      <c r="D443" s="87" t="s">
        <v>1</v>
      </c>
      <c r="E443" s="100" t="s">
        <v>156</v>
      </c>
      <c r="F443" s="6" t="s">
        <v>32</v>
      </c>
      <c r="G443" s="6" t="s">
        <v>217</v>
      </c>
      <c r="H443" s="33" t="s">
        <v>157</v>
      </c>
      <c r="I443" s="44"/>
      <c r="J443" s="142" t="s">
        <v>324</v>
      </c>
      <c r="K443" s="142" t="s">
        <v>428</v>
      </c>
      <c r="L443" s="142" t="s">
        <v>326</v>
      </c>
      <c r="M443" s="142" t="s">
        <v>429</v>
      </c>
      <c r="N443" s="33" t="s">
        <v>368</v>
      </c>
      <c r="O443" s="142" t="s">
        <v>561</v>
      </c>
      <c r="P443" s="142" t="s">
        <v>562</v>
      </c>
    </row>
    <row r="444" spans="1:16" x14ac:dyDescent="0.2">
      <c r="B444" s="1">
        <v>0.48958333333333331</v>
      </c>
      <c r="C444" s="3">
        <v>80</v>
      </c>
      <c r="D444" s="3">
        <v>107</v>
      </c>
      <c r="E444" s="75">
        <v>0.53</v>
      </c>
      <c r="F444" s="66">
        <v>7</v>
      </c>
      <c r="G444" s="66" t="s">
        <v>130</v>
      </c>
      <c r="H444" s="97">
        <v>28.88</v>
      </c>
      <c r="J444" s="45">
        <v>117.9</v>
      </c>
      <c r="K444" s="45">
        <v>89.4</v>
      </c>
      <c r="L444" s="67">
        <v>108.7</v>
      </c>
      <c r="M444" s="67">
        <v>113.7</v>
      </c>
      <c r="N444" s="67">
        <f t="shared" si="124"/>
        <v>107.425</v>
      </c>
      <c r="O444" s="41">
        <f t="shared" si="125"/>
        <v>26.666666666666664</v>
      </c>
      <c r="P444" s="41">
        <f t="shared" si="126"/>
        <v>41.666666666666664</v>
      </c>
    </row>
    <row r="445" spans="1:16" x14ac:dyDescent="0.2">
      <c r="B445" s="1">
        <v>0.5</v>
      </c>
      <c r="C445" s="3">
        <v>82</v>
      </c>
      <c r="D445" s="3">
        <v>110</v>
      </c>
      <c r="E445" s="75">
        <v>0.5</v>
      </c>
      <c r="F445" s="66">
        <v>9</v>
      </c>
      <c r="G445" s="66" t="s">
        <v>130</v>
      </c>
      <c r="H445" s="97">
        <v>28.87</v>
      </c>
      <c r="J445" s="45">
        <v>119.8</v>
      </c>
      <c r="K445" s="45">
        <v>92.8</v>
      </c>
      <c r="L445" s="67">
        <v>110.3</v>
      </c>
      <c r="M445" s="67">
        <v>115.3</v>
      </c>
      <c r="N445" s="67">
        <f t="shared" si="124"/>
        <v>109.55</v>
      </c>
      <c r="O445" s="41">
        <f t="shared" si="125"/>
        <v>27.777777777777779</v>
      </c>
      <c r="P445" s="41">
        <f t="shared" si="126"/>
        <v>43.333333333333336</v>
      </c>
    </row>
    <row r="446" spans="1:16" x14ac:dyDescent="0.2">
      <c r="B446" s="1">
        <v>0.51041666666666663</v>
      </c>
      <c r="C446" s="3">
        <v>82</v>
      </c>
      <c r="D446" s="3">
        <v>112</v>
      </c>
      <c r="E446" s="75">
        <v>0.47</v>
      </c>
      <c r="F446" s="66">
        <v>10</v>
      </c>
      <c r="G446" s="66" t="s">
        <v>130</v>
      </c>
      <c r="H446" s="97">
        <v>28.87</v>
      </c>
      <c r="J446" s="45">
        <v>121.5</v>
      </c>
      <c r="K446" s="45">
        <v>96.6</v>
      </c>
      <c r="L446" s="67">
        <v>112.8</v>
      </c>
      <c r="M446" s="67">
        <v>116.6</v>
      </c>
      <c r="N446" s="67">
        <f t="shared" si="124"/>
        <v>111.875</v>
      </c>
      <c r="O446" s="41">
        <f t="shared" si="125"/>
        <v>27.777777777777779</v>
      </c>
      <c r="P446" s="41">
        <f t="shared" si="126"/>
        <v>44.444444444444443</v>
      </c>
    </row>
    <row r="447" spans="1:16" x14ac:dyDescent="0.2">
      <c r="B447" s="1">
        <v>0.52083333333333337</v>
      </c>
      <c r="C447" s="3">
        <v>82</v>
      </c>
      <c r="D447" s="3">
        <v>114</v>
      </c>
      <c r="E447" s="75">
        <v>0.49</v>
      </c>
      <c r="F447" s="66">
        <v>12</v>
      </c>
      <c r="G447" s="66" t="s">
        <v>130</v>
      </c>
      <c r="H447" s="97">
        <v>28.86</v>
      </c>
      <c r="J447" s="45">
        <v>124.5</v>
      </c>
      <c r="K447" s="45">
        <v>99.1</v>
      </c>
      <c r="L447" s="67">
        <v>113.9</v>
      </c>
      <c r="M447" s="67">
        <v>118.4</v>
      </c>
      <c r="N447" s="67">
        <f t="shared" si="124"/>
        <v>113.97499999999999</v>
      </c>
      <c r="O447" s="41">
        <f t="shared" si="125"/>
        <v>27.777777777777779</v>
      </c>
      <c r="P447" s="41">
        <f t="shared" si="126"/>
        <v>45.555555555555557</v>
      </c>
    </row>
    <row r="448" spans="1:16" x14ac:dyDescent="0.2">
      <c r="B448" s="1">
        <v>0.53125</v>
      </c>
      <c r="C448" s="3">
        <v>82</v>
      </c>
      <c r="D448" s="3">
        <v>116</v>
      </c>
      <c r="E448" s="75">
        <v>0.48</v>
      </c>
      <c r="F448" s="66">
        <v>10</v>
      </c>
      <c r="G448" s="66" t="s">
        <v>130</v>
      </c>
      <c r="H448" s="97">
        <v>28.86</v>
      </c>
      <c r="J448" s="45">
        <v>124.7</v>
      </c>
      <c r="K448" s="45">
        <v>104.4</v>
      </c>
      <c r="L448" s="67">
        <v>116.2</v>
      </c>
      <c r="M448" s="67">
        <v>119.8</v>
      </c>
      <c r="N448" s="67">
        <f t="shared" si="124"/>
        <v>116.27500000000001</v>
      </c>
      <c r="O448" s="41">
        <f t="shared" si="125"/>
        <v>27.777777777777779</v>
      </c>
      <c r="P448" s="41">
        <f t="shared" si="126"/>
        <v>46.666666666666664</v>
      </c>
    </row>
    <row r="449" spans="2:16" x14ac:dyDescent="0.2">
      <c r="B449" s="1">
        <v>0.54166666666666663</v>
      </c>
      <c r="C449" s="3">
        <v>82</v>
      </c>
      <c r="D449" s="3">
        <v>118</v>
      </c>
      <c r="E449" s="75">
        <v>0.48</v>
      </c>
      <c r="F449" s="66">
        <v>2</v>
      </c>
      <c r="G449" s="66" t="s">
        <v>130</v>
      </c>
      <c r="H449" s="97">
        <v>28.85</v>
      </c>
      <c r="J449" s="45">
        <v>126.3</v>
      </c>
      <c r="K449" s="45">
        <v>107.4</v>
      </c>
      <c r="L449" s="67">
        <v>117.5</v>
      </c>
      <c r="M449" s="67">
        <v>121.1</v>
      </c>
      <c r="N449" s="67">
        <f t="shared" si="124"/>
        <v>118.07499999999999</v>
      </c>
      <c r="O449" s="41">
        <f t="shared" ref="O449:O472" si="127">CONVERT(C449,"F","C")</f>
        <v>27.777777777777779</v>
      </c>
      <c r="P449" s="41">
        <f t="shared" ref="P449:P472" si="128">CONVERT(D449,"F","C")</f>
        <v>47.777777777777779</v>
      </c>
    </row>
    <row r="450" spans="2:16" x14ac:dyDescent="0.2">
      <c r="B450" s="1">
        <v>0.55208333333333304</v>
      </c>
      <c r="C450" s="3">
        <v>84</v>
      </c>
      <c r="D450" s="3">
        <v>121</v>
      </c>
      <c r="E450" s="75">
        <v>0.44</v>
      </c>
      <c r="F450" s="66">
        <v>6</v>
      </c>
      <c r="G450" s="66" t="s">
        <v>130</v>
      </c>
      <c r="H450" s="97">
        <v>28.85</v>
      </c>
      <c r="J450" s="45">
        <v>129.9</v>
      </c>
      <c r="K450" s="45">
        <v>110.8</v>
      </c>
      <c r="L450" s="67">
        <v>120.6</v>
      </c>
      <c r="M450" s="67">
        <v>123.3</v>
      </c>
      <c r="N450" s="67">
        <f t="shared" si="124"/>
        <v>121.14999999999999</v>
      </c>
      <c r="O450" s="41">
        <f t="shared" si="127"/>
        <v>28.888888888888889</v>
      </c>
      <c r="P450" s="41">
        <f t="shared" si="128"/>
        <v>49.444444444444443</v>
      </c>
    </row>
    <row r="451" spans="2:16" x14ac:dyDescent="0.2">
      <c r="B451" s="1">
        <v>0.5625</v>
      </c>
      <c r="C451" s="3">
        <v>85</v>
      </c>
      <c r="D451" s="3">
        <v>123</v>
      </c>
      <c r="E451" s="75">
        <v>0.41</v>
      </c>
      <c r="F451" s="66">
        <v>7</v>
      </c>
      <c r="G451" s="66" t="s">
        <v>130</v>
      </c>
      <c r="H451" s="97">
        <v>28.85</v>
      </c>
      <c r="J451" s="45">
        <v>132.1</v>
      </c>
      <c r="K451" s="45">
        <v>112.6</v>
      </c>
      <c r="L451" s="67">
        <v>122.2</v>
      </c>
      <c r="M451" s="67">
        <v>124.2</v>
      </c>
      <c r="N451" s="67">
        <f t="shared" si="124"/>
        <v>122.77499999999999</v>
      </c>
      <c r="O451" s="41">
        <f t="shared" si="127"/>
        <v>29.444444444444443</v>
      </c>
      <c r="P451" s="41">
        <f t="shared" si="128"/>
        <v>50.555555555555557</v>
      </c>
    </row>
    <row r="452" spans="2:16" x14ac:dyDescent="0.2">
      <c r="B452" s="1">
        <v>0.57291666666666696</v>
      </c>
      <c r="C452" s="3">
        <v>84</v>
      </c>
      <c r="D452" s="3">
        <v>124</v>
      </c>
      <c r="E452" s="75">
        <v>0.42</v>
      </c>
      <c r="F452" s="66">
        <v>3</v>
      </c>
      <c r="G452" s="66" t="s">
        <v>130</v>
      </c>
      <c r="H452" s="97">
        <v>28.84</v>
      </c>
      <c r="J452" s="45">
        <v>134.1</v>
      </c>
      <c r="K452" s="45">
        <v>115.3</v>
      </c>
      <c r="L452" s="67">
        <v>123.3</v>
      </c>
      <c r="M452" s="67">
        <v>123.8</v>
      </c>
      <c r="N452" s="67">
        <f t="shared" si="124"/>
        <v>124.125</v>
      </c>
      <c r="O452" s="41">
        <f t="shared" si="127"/>
        <v>28.888888888888889</v>
      </c>
      <c r="P452" s="41">
        <f t="shared" si="128"/>
        <v>51.111111111111107</v>
      </c>
    </row>
    <row r="453" spans="2:16" x14ac:dyDescent="0.2">
      <c r="B453" s="1">
        <v>0.58333333333333304</v>
      </c>
      <c r="C453" s="3">
        <v>86</v>
      </c>
      <c r="D453" s="3">
        <v>126</v>
      </c>
      <c r="E453" s="75">
        <v>0.39</v>
      </c>
      <c r="F453" s="66">
        <v>0</v>
      </c>
      <c r="G453" s="66" t="s">
        <v>130</v>
      </c>
      <c r="H453" s="97">
        <v>28.83</v>
      </c>
      <c r="J453" s="67">
        <v>135</v>
      </c>
      <c r="K453" s="45">
        <v>116.6</v>
      </c>
      <c r="L453" s="45">
        <v>124.9</v>
      </c>
      <c r="M453" s="67">
        <v>126.1</v>
      </c>
      <c r="N453" s="67">
        <f t="shared" si="124"/>
        <v>125.65</v>
      </c>
      <c r="O453" s="41">
        <f t="shared" si="127"/>
        <v>30</v>
      </c>
      <c r="P453" s="41">
        <f t="shared" si="128"/>
        <v>52.222222222222221</v>
      </c>
    </row>
    <row r="454" spans="2:16" x14ac:dyDescent="0.2">
      <c r="B454" s="1">
        <v>0.59375</v>
      </c>
      <c r="C454" s="3">
        <v>86</v>
      </c>
      <c r="D454" s="3">
        <v>128</v>
      </c>
      <c r="E454" s="75">
        <v>0.39</v>
      </c>
      <c r="F454" s="66">
        <v>0</v>
      </c>
      <c r="G454" s="66" t="s">
        <v>71</v>
      </c>
      <c r="H454" s="97">
        <v>28.83</v>
      </c>
      <c r="J454" s="67">
        <v>136.6</v>
      </c>
      <c r="K454" s="45">
        <v>120</v>
      </c>
      <c r="L454" s="45">
        <v>126.7</v>
      </c>
      <c r="M454" s="67">
        <v>128.1</v>
      </c>
      <c r="N454" s="67">
        <f t="shared" si="124"/>
        <v>127.85</v>
      </c>
      <c r="O454" s="41">
        <f t="shared" si="127"/>
        <v>30</v>
      </c>
      <c r="P454" s="41">
        <f t="shared" si="128"/>
        <v>53.333333333333329</v>
      </c>
    </row>
    <row r="455" spans="2:16" x14ac:dyDescent="0.2">
      <c r="B455" s="1">
        <v>0.60416666666666596</v>
      </c>
      <c r="C455" s="66">
        <v>87</v>
      </c>
      <c r="D455" s="3">
        <v>129</v>
      </c>
      <c r="E455" s="75">
        <v>0.37</v>
      </c>
      <c r="F455" s="41">
        <v>1</v>
      </c>
      <c r="G455" s="66" t="s">
        <v>130</v>
      </c>
      <c r="H455" s="72">
        <v>28.82</v>
      </c>
      <c r="J455" s="45">
        <v>137.69999999999999</v>
      </c>
      <c r="K455" s="45">
        <v>121.5</v>
      </c>
      <c r="L455" s="45">
        <v>128.5</v>
      </c>
      <c r="M455" s="45">
        <v>129.4</v>
      </c>
      <c r="N455" s="67">
        <f t="shared" si="124"/>
        <v>129.27500000000001</v>
      </c>
      <c r="O455" s="41">
        <f t="shared" si="127"/>
        <v>30.555555555555554</v>
      </c>
      <c r="P455" s="41">
        <f t="shared" si="128"/>
        <v>53.888888888888886</v>
      </c>
    </row>
    <row r="456" spans="2:16" x14ac:dyDescent="0.2">
      <c r="B456" s="1">
        <v>0.61458333333333304</v>
      </c>
      <c r="C456" s="66">
        <v>87</v>
      </c>
      <c r="D456" s="3">
        <v>130</v>
      </c>
      <c r="E456" s="75">
        <v>0.36</v>
      </c>
      <c r="F456" s="66">
        <v>1</v>
      </c>
      <c r="G456" s="66" t="s">
        <v>201</v>
      </c>
      <c r="H456" s="72">
        <v>28.82</v>
      </c>
      <c r="J456" s="45">
        <v>138</v>
      </c>
      <c r="K456" s="45">
        <v>122.2</v>
      </c>
      <c r="L456" s="45">
        <v>128.80000000000001</v>
      </c>
      <c r="M456" s="45">
        <v>129.69999999999999</v>
      </c>
      <c r="N456" s="67">
        <f t="shared" ref="N456:N476" si="129">AVERAGE(J456:M456)</f>
        <v>129.67500000000001</v>
      </c>
      <c r="O456" s="41">
        <f t="shared" si="127"/>
        <v>30.555555555555554</v>
      </c>
      <c r="P456" s="41">
        <f t="shared" si="128"/>
        <v>54.444444444444443</v>
      </c>
    </row>
    <row r="457" spans="2:16" x14ac:dyDescent="0.2">
      <c r="B457" s="1">
        <v>0.625</v>
      </c>
      <c r="C457" s="3">
        <v>88</v>
      </c>
      <c r="D457" s="35">
        <v>131</v>
      </c>
      <c r="E457" s="75">
        <v>0.37</v>
      </c>
      <c r="F457" s="41">
        <v>3</v>
      </c>
      <c r="G457" s="66" t="s">
        <v>129</v>
      </c>
      <c r="H457" s="72">
        <v>28.81</v>
      </c>
      <c r="J457" s="162">
        <v>138.4</v>
      </c>
      <c r="K457" s="45">
        <v>124.3</v>
      </c>
      <c r="L457" s="45">
        <v>129.6</v>
      </c>
      <c r="M457" s="45">
        <v>129.9</v>
      </c>
      <c r="N457" s="67">
        <f t="shared" si="129"/>
        <v>130.54999999999998</v>
      </c>
      <c r="O457" s="41">
        <f t="shared" si="127"/>
        <v>31.111111111111111</v>
      </c>
      <c r="P457" s="41">
        <f t="shared" si="128"/>
        <v>55</v>
      </c>
    </row>
    <row r="458" spans="2:16" x14ac:dyDescent="0.2">
      <c r="B458" s="1">
        <v>0.63541666666666596</v>
      </c>
      <c r="C458" s="3">
        <v>87</v>
      </c>
      <c r="D458" s="3">
        <v>130</v>
      </c>
      <c r="E458" s="75">
        <v>0.36</v>
      </c>
      <c r="F458" s="41">
        <v>2</v>
      </c>
      <c r="G458" s="66" t="s">
        <v>130</v>
      </c>
      <c r="H458" s="72">
        <v>28.81</v>
      </c>
      <c r="J458" s="45">
        <v>138.19999999999999</v>
      </c>
      <c r="K458" s="45">
        <v>124.9</v>
      </c>
      <c r="L458" s="45">
        <v>128.5</v>
      </c>
      <c r="M458" s="45">
        <v>129.6</v>
      </c>
      <c r="N458" s="67">
        <f t="shared" si="129"/>
        <v>130.30000000000001</v>
      </c>
      <c r="O458" s="41">
        <f t="shared" si="127"/>
        <v>30.555555555555554</v>
      </c>
      <c r="P458" s="41">
        <f t="shared" si="128"/>
        <v>54.444444444444443</v>
      </c>
    </row>
    <row r="459" spans="2:16" x14ac:dyDescent="0.2">
      <c r="B459" s="1">
        <v>0.64583333333333304</v>
      </c>
      <c r="C459" s="3">
        <v>87</v>
      </c>
      <c r="D459" s="3">
        <v>130</v>
      </c>
      <c r="E459" s="75">
        <v>0.36</v>
      </c>
      <c r="F459" s="41">
        <v>3</v>
      </c>
      <c r="G459" s="66" t="s">
        <v>34</v>
      </c>
      <c r="H459" s="72">
        <v>28.8</v>
      </c>
      <c r="J459" s="45">
        <v>137.69999999999999</v>
      </c>
      <c r="K459" s="45">
        <v>126</v>
      </c>
      <c r="L459" s="45">
        <v>129.69999999999999</v>
      </c>
      <c r="M459" s="45">
        <v>127.2</v>
      </c>
      <c r="N459" s="67">
        <f t="shared" si="129"/>
        <v>130.15</v>
      </c>
      <c r="O459" s="41">
        <f t="shared" si="127"/>
        <v>30.555555555555554</v>
      </c>
      <c r="P459" s="41">
        <f t="shared" si="128"/>
        <v>54.444444444444443</v>
      </c>
    </row>
    <row r="460" spans="2:16" x14ac:dyDescent="0.2">
      <c r="B460" s="1">
        <v>0.65625</v>
      </c>
      <c r="C460" s="3">
        <v>88</v>
      </c>
      <c r="D460" s="3">
        <v>130</v>
      </c>
      <c r="E460" s="75">
        <v>0.36</v>
      </c>
      <c r="F460" s="41">
        <v>4</v>
      </c>
      <c r="G460" s="66" t="s">
        <v>208</v>
      </c>
      <c r="H460" s="72">
        <v>28.79</v>
      </c>
      <c r="J460" s="45">
        <v>137.5</v>
      </c>
      <c r="K460" s="45">
        <v>126</v>
      </c>
      <c r="L460" s="45">
        <v>129.69999999999999</v>
      </c>
      <c r="M460" s="45">
        <v>126.5</v>
      </c>
      <c r="N460" s="67">
        <f t="shared" si="129"/>
        <v>129.92500000000001</v>
      </c>
      <c r="O460" s="41">
        <f t="shared" si="127"/>
        <v>31.111111111111111</v>
      </c>
      <c r="P460" s="41">
        <f t="shared" si="128"/>
        <v>54.444444444444443</v>
      </c>
    </row>
    <row r="461" spans="2:16" x14ac:dyDescent="0.2">
      <c r="B461" s="1">
        <v>0.66666666666666596</v>
      </c>
      <c r="C461" s="3">
        <v>88</v>
      </c>
      <c r="D461" s="3">
        <v>128</v>
      </c>
      <c r="E461" s="75">
        <v>0.38</v>
      </c>
      <c r="F461" s="41">
        <v>6</v>
      </c>
      <c r="G461" s="66" t="s">
        <v>130</v>
      </c>
      <c r="H461" s="72">
        <v>28.78</v>
      </c>
      <c r="I461" s="71"/>
      <c r="J461" s="45">
        <v>137.1</v>
      </c>
      <c r="K461" s="45">
        <v>126</v>
      </c>
      <c r="L461" s="45">
        <v>129.69999999999999</v>
      </c>
      <c r="M461" s="45">
        <v>119.5</v>
      </c>
      <c r="N461" s="67">
        <f t="shared" si="129"/>
        <v>128.07499999999999</v>
      </c>
      <c r="O461" s="41">
        <f t="shared" si="127"/>
        <v>31.111111111111111</v>
      </c>
      <c r="P461" s="41">
        <f t="shared" si="128"/>
        <v>53.333333333333329</v>
      </c>
    </row>
    <row r="462" spans="2:16" x14ac:dyDescent="0.2">
      <c r="B462" s="1">
        <v>0.67708333333333304</v>
      </c>
      <c r="C462" s="3">
        <v>87</v>
      </c>
      <c r="D462" s="3">
        <v>127</v>
      </c>
      <c r="E462" s="75">
        <v>0.4</v>
      </c>
      <c r="F462" s="41">
        <v>2</v>
      </c>
      <c r="G462" s="66" t="s">
        <v>130</v>
      </c>
      <c r="H462" s="72">
        <v>28.78</v>
      </c>
      <c r="J462" s="45">
        <v>134.80000000000001</v>
      </c>
      <c r="K462" s="45">
        <v>125.8</v>
      </c>
      <c r="L462" s="45">
        <v>127.8</v>
      </c>
      <c r="M462" s="45">
        <v>120.7</v>
      </c>
      <c r="N462" s="67">
        <f t="shared" si="129"/>
        <v>127.27500000000001</v>
      </c>
      <c r="O462" s="41">
        <f t="shared" si="127"/>
        <v>30.555555555555554</v>
      </c>
      <c r="P462" s="41">
        <f t="shared" si="128"/>
        <v>52.777777777777779</v>
      </c>
    </row>
    <row r="463" spans="2:16" x14ac:dyDescent="0.2">
      <c r="B463" s="1">
        <v>0.687499999999999</v>
      </c>
      <c r="C463" s="3">
        <v>87</v>
      </c>
      <c r="D463" s="3">
        <v>126</v>
      </c>
      <c r="E463" s="75">
        <v>0.4</v>
      </c>
      <c r="F463" s="41">
        <v>9</v>
      </c>
      <c r="G463" s="66" t="s">
        <v>197</v>
      </c>
      <c r="H463" s="72">
        <v>28.79</v>
      </c>
      <c r="I463" s="19"/>
      <c r="J463" s="45">
        <v>132.4</v>
      </c>
      <c r="K463" s="45">
        <v>124.7</v>
      </c>
      <c r="L463" s="45">
        <v>127.4</v>
      </c>
      <c r="M463" s="45">
        <v>120.9</v>
      </c>
      <c r="N463" s="67">
        <f t="shared" si="129"/>
        <v>126.35</v>
      </c>
      <c r="O463" s="41">
        <f t="shared" si="127"/>
        <v>30.555555555555554</v>
      </c>
      <c r="P463" s="41">
        <f t="shared" si="128"/>
        <v>52.222222222222221</v>
      </c>
    </row>
    <row r="464" spans="2:16" x14ac:dyDescent="0.2">
      <c r="B464" s="1">
        <v>0.69791666666666596</v>
      </c>
      <c r="C464" s="3">
        <v>86</v>
      </c>
      <c r="D464" s="3">
        <v>120</v>
      </c>
      <c r="E464" s="75">
        <v>0.41</v>
      </c>
      <c r="F464" s="41">
        <v>5</v>
      </c>
      <c r="G464" s="66" t="s">
        <v>130</v>
      </c>
      <c r="H464" s="72">
        <v>28.79</v>
      </c>
      <c r="I464" s="26"/>
      <c r="J464" s="45">
        <v>125.6</v>
      </c>
      <c r="K464" s="45">
        <v>117.5</v>
      </c>
      <c r="L464" s="45">
        <v>119.8</v>
      </c>
      <c r="M464" s="45">
        <v>116.4</v>
      </c>
      <c r="N464" s="67">
        <f t="shared" si="129"/>
        <v>119.82499999999999</v>
      </c>
      <c r="O464" s="41">
        <f t="shared" si="127"/>
        <v>30</v>
      </c>
      <c r="P464" s="41">
        <f t="shared" si="128"/>
        <v>48.888888888888886</v>
      </c>
    </row>
    <row r="465" spans="1:16" x14ac:dyDescent="0.2">
      <c r="B465" s="1">
        <v>0.70833333333333304</v>
      </c>
      <c r="C465" s="3">
        <v>85</v>
      </c>
      <c r="D465" s="3">
        <v>114</v>
      </c>
      <c r="E465" s="75">
        <v>0.36</v>
      </c>
      <c r="F465" s="41">
        <v>3</v>
      </c>
      <c r="G465" s="66" t="s">
        <v>130</v>
      </c>
      <c r="H465" s="72">
        <v>28.79</v>
      </c>
      <c r="I465" s="19"/>
      <c r="J465" s="45">
        <v>119.8</v>
      </c>
      <c r="K465" s="45">
        <v>111.4</v>
      </c>
      <c r="L465" s="45">
        <v>113</v>
      </c>
      <c r="M465" s="45">
        <v>112.5</v>
      </c>
      <c r="N465" s="67">
        <f t="shared" si="129"/>
        <v>114.175</v>
      </c>
      <c r="O465" s="41">
        <f t="shared" si="127"/>
        <v>29.444444444444443</v>
      </c>
      <c r="P465" s="41">
        <f t="shared" si="128"/>
        <v>45.555555555555557</v>
      </c>
    </row>
    <row r="466" spans="1:16" x14ac:dyDescent="0.2">
      <c r="B466" s="1">
        <v>0.718749999999999</v>
      </c>
      <c r="C466" s="3">
        <v>85</v>
      </c>
      <c r="D466" s="3">
        <v>112</v>
      </c>
      <c r="E466" s="75">
        <v>0.36</v>
      </c>
      <c r="F466" s="41">
        <v>1</v>
      </c>
      <c r="G466" s="66" t="s">
        <v>201</v>
      </c>
      <c r="H466" s="72">
        <v>28.79</v>
      </c>
      <c r="I466" s="19"/>
      <c r="J466" s="45">
        <v>116.4</v>
      </c>
      <c r="K466" s="45">
        <v>108.9</v>
      </c>
      <c r="L466" s="45">
        <v>109.9</v>
      </c>
      <c r="M466" s="45">
        <v>110.3</v>
      </c>
      <c r="N466" s="67">
        <f t="shared" si="129"/>
        <v>111.37500000000001</v>
      </c>
      <c r="O466" s="41">
        <f t="shared" si="127"/>
        <v>29.444444444444443</v>
      </c>
      <c r="P466" s="41">
        <f t="shared" si="128"/>
        <v>44.444444444444443</v>
      </c>
    </row>
    <row r="467" spans="1:16" x14ac:dyDescent="0.2">
      <c r="B467" s="1">
        <v>0.72916666666666596</v>
      </c>
      <c r="C467" s="3">
        <v>85</v>
      </c>
      <c r="D467" s="3">
        <v>108</v>
      </c>
      <c r="E467" s="75">
        <v>0.37</v>
      </c>
      <c r="F467" s="41">
        <v>2</v>
      </c>
      <c r="G467" s="66" t="s">
        <v>130</v>
      </c>
      <c r="H467" s="72">
        <v>28.79</v>
      </c>
      <c r="I467" s="19"/>
      <c r="J467" s="45">
        <v>112.5</v>
      </c>
      <c r="K467" s="45">
        <v>105.3</v>
      </c>
      <c r="L467" s="45">
        <v>105.3</v>
      </c>
      <c r="M467" s="45">
        <v>107.2</v>
      </c>
      <c r="N467" s="67">
        <f t="shared" si="129"/>
        <v>107.575</v>
      </c>
      <c r="O467" s="41">
        <f t="shared" si="127"/>
        <v>29.444444444444443</v>
      </c>
      <c r="P467" s="41">
        <f t="shared" si="128"/>
        <v>42.222222222222221</v>
      </c>
    </row>
    <row r="468" spans="1:16" x14ac:dyDescent="0.2">
      <c r="B468" s="1">
        <v>0.73958333333333304</v>
      </c>
      <c r="C468" s="3">
        <v>84</v>
      </c>
      <c r="D468" s="3">
        <v>106</v>
      </c>
      <c r="E468" s="75">
        <v>0.38</v>
      </c>
      <c r="F468" s="41">
        <v>5</v>
      </c>
      <c r="G468" s="66" t="s">
        <v>130</v>
      </c>
      <c r="H468" s="72">
        <v>28.79</v>
      </c>
      <c r="I468" s="26"/>
      <c r="J468" s="45">
        <v>109.9</v>
      </c>
      <c r="K468" s="45">
        <v>103.3</v>
      </c>
      <c r="L468" s="45">
        <v>103.6</v>
      </c>
      <c r="M468" s="45">
        <v>105.4</v>
      </c>
      <c r="N468" s="67">
        <f t="shared" si="129"/>
        <v>105.54999999999998</v>
      </c>
      <c r="O468" s="41">
        <f t="shared" si="127"/>
        <v>28.888888888888889</v>
      </c>
      <c r="P468" s="41">
        <f t="shared" si="128"/>
        <v>41.111111111111107</v>
      </c>
    </row>
    <row r="469" spans="1:16" x14ac:dyDescent="0.2">
      <c r="N469" s="67"/>
      <c r="O469" s="41"/>
      <c r="P469" s="41"/>
    </row>
    <row r="470" spans="1:16" x14ac:dyDescent="0.2">
      <c r="A470" s="21">
        <v>45794</v>
      </c>
      <c r="B470" s="6" t="s">
        <v>2</v>
      </c>
      <c r="C470" s="6" t="s">
        <v>0</v>
      </c>
      <c r="D470" s="87" t="s">
        <v>1</v>
      </c>
      <c r="E470" s="100" t="s">
        <v>156</v>
      </c>
      <c r="F470" s="6" t="s">
        <v>32</v>
      </c>
      <c r="G470" s="6" t="s">
        <v>217</v>
      </c>
      <c r="H470" s="33" t="s">
        <v>157</v>
      </c>
      <c r="I470" s="44"/>
      <c r="J470" s="142" t="s">
        <v>324</v>
      </c>
      <c r="K470" s="142" t="s">
        <v>428</v>
      </c>
      <c r="L470" s="142" t="s">
        <v>326</v>
      </c>
      <c r="M470" s="142" t="s">
        <v>429</v>
      </c>
      <c r="N470" s="33" t="s">
        <v>368</v>
      </c>
      <c r="O470" s="142" t="s">
        <v>561</v>
      </c>
      <c r="P470" s="142" t="s">
        <v>562</v>
      </c>
    </row>
    <row r="471" spans="1:16" x14ac:dyDescent="0.2">
      <c r="B471" s="2">
        <v>0.34375</v>
      </c>
      <c r="C471" s="3">
        <v>64</v>
      </c>
      <c r="D471" s="3">
        <v>72</v>
      </c>
      <c r="E471" s="75">
        <v>0.56999999999999995</v>
      </c>
      <c r="F471" s="66">
        <v>2</v>
      </c>
      <c r="G471" s="66" t="s">
        <v>129</v>
      </c>
      <c r="H471" s="97">
        <v>28.86</v>
      </c>
      <c r="J471" s="45">
        <v>74.099999999999994</v>
      </c>
      <c r="K471" s="45">
        <v>66.599999999999994</v>
      </c>
      <c r="L471" s="67">
        <v>68.5</v>
      </c>
      <c r="M471" s="67">
        <v>77.2</v>
      </c>
      <c r="N471" s="67">
        <f t="shared" si="129"/>
        <v>71.599999999999994</v>
      </c>
      <c r="O471" s="41">
        <f t="shared" si="127"/>
        <v>17.777777777777779</v>
      </c>
      <c r="P471" s="41">
        <f t="shared" si="128"/>
        <v>22.222222222222221</v>
      </c>
    </row>
    <row r="472" spans="1:16" x14ac:dyDescent="0.2">
      <c r="B472" s="2">
        <v>0.35416666666666669</v>
      </c>
      <c r="C472" s="3">
        <v>64</v>
      </c>
      <c r="D472" s="3">
        <v>73</v>
      </c>
      <c r="E472" s="75">
        <v>0.54</v>
      </c>
      <c r="F472" s="66">
        <v>1</v>
      </c>
      <c r="G472" s="66" t="s">
        <v>202</v>
      </c>
      <c r="H472" s="97">
        <v>28.86</v>
      </c>
      <c r="J472" s="45">
        <v>77.5</v>
      </c>
      <c r="K472" s="45">
        <v>66.400000000000006</v>
      </c>
      <c r="L472" s="67">
        <v>70.5</v>
      </c>
      <c r="M472" s="67">
        <v>79.2</v>
      </c>
      <c r="N472" s="67">
        <f t="shared" si="129"/>
        <v>73.400000000000006</v>
      </c>
      <c r="O472" s="41">
        <f t="shared" si="127"/>
        <v>17.777777777777779</v>
      </c>
      <c r="P472" s="41">
        <f t="shared" si="128"/>
        <v>22.777777777777779</v>
      </c>
    </row>
    <row r="473" spans="1:16" x14ac:dyDescent="0.2">
      <c r="B473" s="2">
        <v>0.36458333333333331</v>
      </c>
      <c r="C473" s="3">
        <v>64</v>
      </c>
      <c r="D473" s="3">
        <v>76</v>
      </c>
      <c r="E473" s="75">
        <v>0.53</v>
      </c>
      <c r="F473" s="66">
        <v>3</v>
      </c>
      <c r="G473" s="66" t="s">
        <v>180</v>
      </c>
      <c r="H473" s="97">
        <v>28.87</v>
      </c>
      <c r="J473" s="45">
        <v>81.900000000000006</v>
      </c>
      <c r="K473" s="45">
        <v>66.2</v>
      </c>
      <c r="L473" s="67">
        <v>72.900000000000006</v>
      </c>
      <c r="M473" s="67">
        <v>81.7</v>
      </c>
      <c r="N473" s="67">
        <f t="shared" si="129"/>
        <v>75.675000000000011</v>
      </c>
      <c r="O473" s="41">
        <f t="shared" ref="O473:O505" si="130">CONVERT(C473,"F","C")</f>
        <v>17.777777777777779</v>
      </c>
      <c r="P473" s="41">
        <f t="shared" ref="P473:P505" si="131">CONVERT(D473,"F","C")</f>
        <v>24.444444444444443</v>
      </c>
    </row>
    <row r="474" spans="1:16" x14ac:dyDescent="0.2">
      <c r="B474" s="2">
        <v>0.375</v>
      </c>
      <c r="C474" s="3">
        <v>64</v>
      </c>
      <c r="D474" s="3">
        <v>78</v>
      </c>
      <c r="E474" s="75">
        <v>0.53</v>
      </c>
      <c r="F474" s="66">
        <v>3</v>
      </c>
      <c r="G474" s="66" t="s">
        <v>129</v>
      </c>
      <c r="H474" s="97">
        <v>28.88</v>
      </c>
      <c r="J474" s="45">
        <v>84.9</v>
      </c>
      <c r="K474" s="45">
        <v>66</v>
      </c>
      <c r="L474" s="67">
        <v>74.7</v>
      </c>
      <c r="M474" s="67">
        <v>84.2</v>
      </c>
      <c r="N474" s="67">
        <f t="shared" si="129"/>
        <v>77.45</v>
      </c>
      <c r="O474" s="41">
        <f t="shared" si="130"/>
        <v>17.777777777777779</v>
      </c>
      <c r="P474" s="41">
        <f t="shared" si="131"/>
        <v>25.555555555555554</v>
      </c>
    </row>
    <row r="475" spans="1:16" x14ac:dyDescent="0.2">
      <c r="B475" s="2">
        <v>0.38541666666666674</v>
      </c>
      <c r="C475" s="3">
        <v>65</v>
      </c>
      <c r="D475" s="3">
        <v>79</v>
      </c>
      <c r="E475" s="75">
        <v>0.52</v>
      </c>
      <c r="F475" s="66">
        <v>3</v>
      </c>
      <c r="G475" s="66" t="s">
        <v>201</v>
      </c>
      <c r="H475" s="97">
        <v>28.88</v>
      </c>
      <c r="J475" s="45">
        <v>87.3</v>
      </c>
      <c r="K475" s="45">
        <v>66</v>
      </c>
      <c r="L475" s="67">
        <v>75.900000000000006</v>
      </c>
      <c r="M475" s="67">
        <v>85.5</v>
      </c>
      <c r="N475" s="67">
        <f t="shared" si="129"/>
        <v>78.675000000000011</v>
      </c>
      <c r="O475" s="41">
        <f t="shared" si="130"/>
        <v>18.333333333333332</v>
      </c>
      <c r="P475" s="41">
        <f t="shared" si="131"/>
        <v>26.111111111111111</v>
      </c>
    </row>
    <row r="476" spans="1:16" x14ac:dyDescent="0.2">
      <c r="B476" s="2">
        <v>0.39583333333333343</v>
      </c>
      <c r="C476" s="3">
        <v>65</v>
      </c>
      <c r="D476" s="3">
        <v>80</v>
      </c>
      <c r="E476" s="75">
        <v>0.53</v>
      </c>
      <c r="F476" s="66">
        <v>2</v>
      </c>
      <c r="G476" s="66" t="s">
        <v>129</v>
      </c>
      <c r="H476" s="97">
        <v>28.89</v>
      </c>
      <c r="J476" s="45">
        <v>90.3</v>
      </c>
      <c r="K476" s="45">
        <v>66</v>
      </c>
      <c r="L476" s="67">
        <v>77</v>
      </c>
      <c r="M476" s="67">
        <v>88</v>
      </c>
      <c r="N476" s="67">
        <f t="shared" si="129"/>
        <v>80.325000000000003</v>
      </c>
      <c r="O476" s="41">
        <f t="shared" si="130"/>
        <v>18.333333333333332</v>
      </c>
      <c r="P476" s="41">
        <f t="shared" si="131"/>
        <v>26.666666666666664</v>
      </c>
    </row>
    <row r="477" spans="1:16" x14ac:dyDescent="0.2">
      <c r="B477" s="2">
        <v>0.44791666666666691</v>
      </c>
      <c r="C477" s="3">
        <v>66</v>
      </c>
      <c r="D477" s="3">
        <v>90</v>
      </c>
      <c r="E477" s="75">
        <v>0.51</v>
      </c>
      <c r="F477" s="66">
        <v>1</v>
      </c>
      <c r="G477" s="66" t="s">
        <v>35</v>
      </c>
      <c r="H477" s="97">
        <v>28.9</v>
      </c>
      <c r="J477" s="45">
        <v>105.1</v>
      </c>
      <c r="K477" s="45">
        <v>66.400000000000006</v>
      </c>
      <c r="L477" s="67">
        <v>89.6</v>
      </c>
      <c r="M477" s="67">
        <v>100.2</v>
      </c>
      <c r="N477" s="67">
        <f t="shared" ref="N477:N505" si="132">AVERAGE(J477:M477)</f>
        <v>90.325000000000003</v>
      </c>
      <c r="O477" s="41">
        <f t="shared" si="130"/>
        <v>18.888888888888889</v>
      </c>
      <c r="P477" s="41">
        <f t="shared" si="131"/>
        <v>32.222222222222221</v>
      </c>
    </row>
    <row r="478" spans="1:16" x14ac:dyDescent="0.2">
      <c r="B478" s="2">
        <v>0.45833333333333359</v>
      </c>
      <c r="C478" s="3">
        <v>67</v>
      </c>
      <c r="D478" s="3">
        <v>93</v>
      </c>
      <c r="E478" s="75">
        <v>0.5</v>
      </c>
      <c r="F478" s="66">
        <v>3</v>
      </c>
      <c r="G478" s="66" t="s">
        <v>71</v>
      </c>
      <c r="H478" s="97">
        <v>28.89</v>
      </c>
      <c r="J478" s="45">
        <v>108.7</v>
      </c>
      <c r="K478" s="45">
        <v>66.599999999999994</v>
      </c>
      <c r="L478" s="67">
        <v>93</v>
      </c>
      <c r="M478" s="67">
        <v>103.3</v>
      </c>
      <c r="N478" s="67">
        <f t="shared" si="132"/>
        <v>92.9</v>
      </c>
      <c r="O478" s="41">
        <f t="shared" si="130"/>
        <v>19.444444444444443</v>
      </c>
      <c r="P478" s="41">
        <f t="shared" si="131"/>
        <v>33.888888888888886</v>
      </c>
    </row>
    <row r="479" spans="1:16" x14ac:dyDescent="0.2">
      <c r="B479" s="1">
        <v>0.46875</v>
      </c>
      <c r="C479" s="3">
        <v>68</v>
      </c>
      <c r="D479" s="3">
        <v>95</v>
      </c>
      <c r="E479" s="75">
        <v>0.51</v>
      </c>
      <c r="F479" s="66">
        <v>0</v>
      </c>
      <c r="G479" s="66" t="s">
        <v>129</v>
      </c>
      <c r="H479" s="97">
        <v>28.9</v>
      </c>
      <c r="J479" s="45">
        <v>111</v>
      </c>
      <c r="K479" s="45">
        <v>66.900000000000006</v>
      </c>
      <c r="L479" s="67">
        <v>95.4</v>
      </c>
      <c r="M479" s="67">
        <v>105.4</v>
      </c>
      <c r="N479" s="67">
        <f t="shared" si="132"/>
        <v>94.675000000000011</v>
      </c>
      <c r="O479" s="41">
        <f t="shared" si="130"/>
        <v>20</v>
      </c>
      <c r="P479" s="41">
        <f t="shared" si="131"/>
        <v>35</v>
      </c>
    </row>
    <row r="480" spans="1:16" x14ac:dyDescent="0.2">
      <c r="B480" s="1">
        <v>0.47916666666666669</v>
      </c>
      <c r="C480" s="3">
        <v>68</v>
      </c>
      <c r="D480" s="3">
        <v>98</v>
      </c>
      <c r="E480" s="75">
        <v>0.49</v>
      </c>
      <c r="F480" s="66">
        <v>1</v>
      </c>
      <c r="G480" s="66" t="s">
        <v>35</v>
      </c>
      <c r="H480" s="97">
        <v>28.9</v>
      </c>
      <c r="J480" s="67">
        <v>113.4</v>
      </c>
      <c r="K480" s="45">
        <v>73.599999999999994</v>
      </c>
      <c r="L480" s="45">
        <v>97</v>
      </c>
      <c r="M480" s="67">
        <v>107.1</v>
      </c>
      <c r="N480" s="67">
        <f t="shared" si="132"/>
        <v>97.775000000000006</v>
      </c>
      <c r="O480" s="41">
        <f t="shared" si="130"/>
        <v>20</v>
      </c>
      <c r="P480" s="41">
        <f t="shared" si="131"/>
        <v>36.666666666666664</v>
      </c>
    </row>
    <row r="481" spans="2:16" x14ac:dyDescent="0.2">
      <c r="B481" s="1">
        <v>0.48958333333333331</v>
      </c>
      <c r="C481" s="3">
        <v>69</v>
      </c>
      <c r="D481" s="3">
        <v>99</v>
      </c>
      <c r="E481" s="75">
        <v>0.5</v>
      </c>
      <c r="F481" s="66">
        <v>2</v>
      </c>
      <c r="G481" s="66" t="s">
        <v>71</v>
      </c>
      <c r="H481" s="97">
        <v>28.91</v>
      </c>
      <c r="J481" s="67">
        <v>111.2</v>
      </c>
      <c r="K481" s="45">
        <v>77.900000000000006</v>
      </c>
      <c r="L481" s="45">
        <v>99.5</v>
      </c>
      <c r="M481" s="67">
        <v>108.7</v>
      </c>
      <c r="N481" s="67">
        <f t="shared" si="132"/>
        <v>99.325000000000003</v>
      </c>
      <c r="O481" s="41">
        <f t="shared" si="130"/>
        <v>20.555555555555554</v>
      </c>
      <c r="P481" s="41">
        <f t="shared" si="131"/>
        <v>37.222222222222221</v>
      </c>
    </row>
    <row r="482" spans="2:16" x14ac:dyDescent="0.2">
      <c r="B482" s="1">
        <v>0.5</v>
      </c>
      <c r="C482" s="66">
        <v>69</v>
      </c>
      <c r="D482" s="3">
        <v>100</v>
      </c>
      <c r="E482" s="75">
        <v>0.49</v>
      </c>
      <c r="F482" s="41">
        <v>3</v>
      </c>
      <c r="G482" s="66" t="s">
        <v>203</v>
      </c>
      <c r="H482" s="72">
        <v>28.91</v>
      </c>
      <c r="J482" s="45">
        <v>112.8</v>
      </c>
      <c r="K482" s="45">
        <v>82</v>
      </c>
      <c r="L482" s="45">
        <v>98.8</v>
      </c>
      <c r="M482" s="45">
        <v>108.1</v>
      </c>
      <c r="N482" s="67">
        <f t="shared" si="132"/>
        <v>100.42500000000001</v>
      </c>
      <c r="O482" s="41">
        <f t="shared" si="130"/>
        <v>20.555555555555554</v>
      </c>
      <c r="P482" s="41">
        <f t="shared" si="131"/>
        <v>37.777777777777779</v>
      </c>
    </row>
    <row r="483" spans="2:16" x14ac:dyDescent="0.2">
      <c r="B483" s="1">
        <v>0.51041666666666663</v>
      </c>
      <c r="C483" s="66">
        <v>70</v>
      </c>
      <c r="D483" s="3">
        <v>104</v>
      </c>
      <c r="E483" s="75">
        <v>0.48</v>
      </c>
      <c r="F483" s="66">
        <v>1</v>
      </c>
      <c r="G483" s="66" t="s">
        <v>71</v>
      </c>
      <c r="H483" s="72">
        <v>28.91</v>
      </c>
      <c r="J483" s="45">
        <v>115.2</v>
      </c>
      <c r="K483" s="45">
        <v>86.4</v>
      </c>
      <c r="L483" s="45">
        <v>103.8</v>
      </c>
      <c r="M483" s="45">
        <v>112.6</v>
      </c>
      <c r="N483" s="67">
        <f t="shared" si="132"/>
        <v>104.5</v>
      </c>
      <c r="O483" s="41">
        <f t="shared" si="130"/>
        <v>21.111111111111111</v>
      </c>
      <c r="P483" s="41">
        <f t="shared" si="131"/>
        <v>40</v>
      </c>
    </row>
    <row r="484" spans="2:16" x14ac:dyDescent="0.2">
      <c r="B484" s="1">
        <v>0.52083333333333337</v>
      </c>
      <c r="C484" s="3">
        <v>69</v>
      </c>
      <c r="D484" s="3">
        <v>107</v>
      </c>
      <c r="E484" s="75">
        <v>0.48</v>
      </c>
      <c r="F484" s="41">
        <v>0</v>
      </c>
      <c r="G484" s="66" t="s">
        <v>130</v>
      </c>
      <c r="H484" s="72">
        <v>28.91</v>
      </c>
      <c r="J484" s="45">
        <v>118.8</v>
      </c>
      <c r="K484" s="45">
        <v>89.4</v>
      </c>
      <c r="L484" s="45">
        <v>104.5</v>
      </c>
      <c r="M484" s="45">
        <v>113.5</v>
      </c>
      <c r="N484" s="67">
        <f t="shared" si="132"/>
        <v>106.55</v>
      </c>
      <c r="O484" s="41">
        <f t="shared" si="130"/>
        <v>20.555555555555554</v>
      </c>
      <c r="P484" s="41">
        <f t="shared" si="131"/>
        <v>41.666666666666664</v>
      </c>
    </row>
    <row r="485" spans="2:16" x14ac:dyDescent="0.2">
      <c r="B485" s="1">
        <v>0.53125</v>
      </c>
      <c r="C485" s="3">
        <v>69</v>
      </c>
      <c r="D485" s="3">
        <v>107</v>
      </c>
      <c r="E485" s="75">
        <v>0.49</v>
      </c>
      <c r="F485" s="41">
        <v>0</v>
      </c>
      <c r="G485" s="66" t="s">
        <v>130</v>
      </c>
      <c r="H485" s="72">
        <v>28.92</v>
      </c>
      <c r="J485" s="45">
        <v>117.3</v>
      </c>
      <c r="K485" s="45">
        <v>91.6</v>
      </c>
      <c r="L485" s="45">
        <v>104.4</v>
      </c>
      <c r="M485" s="45">
        <v>112.6</v>
      </c>
      <c r="N485" s="67">
        <f t="shared" si="132"/>
        <v>106.47499999999999</v>
      </c>
      <c r="O485" s="41">
        <f t="shared" si="130"/>
        <v>20.555555555555554</v>
      </c>
      <c r="P485" s="41">
        <f t="shared" si="131"/>
        <v>41.666666666666664</v>
      </c>
    </row>
    <row r="486" spans="2:16" x14ac:dyDescent="0.2">
      <c r="B486" s="1">
        <v>0.54166666666666663</v>
      </c>
      <c r="C486" s="3">
        <v>70</v>
      </c>
      <c r="D486" s="3">
        <v>106</v>
      </c>
      <c r="E486" s="75">
        <v>0.49</v>
      </c>
      <c r="F486" s="41">
        <v>2</v>
      </c>
      <c r="G486" s="66" t="s">
        <v>203</v>
      </c>
      <c r="H486" s="72">
        <v>28.92</v>
      </c>
      <c r="J486" s="45">
        <v>118</v>
      </c>
      <c r="K486" s="45">
        <v>94.1</v>
      </c>
      <c r="L486" s="45">
        <v>102.4</v>
      </c>
      <c r="M486" s="45">
        <v>109.4</v>
      </c>
      <c r="N486" s="67">
        <f t="shared" si="132"/>
        <v>105.97499999999999</v>
      </c>
      <c r="O486" s="41">
        <f t="shared" si="130"/>
        <v>21.111111111111111</v>
      </c>
      <c r="P486" s="41">
        <f t="shared" si="131"/>
        <v>41.111111111111107</v>
      </c>
    </row>
    <row r="487" spans="2:16" x14ac:dyDescent="0.2">
      <c r="B487" s="1">
        <v>0.55208333333333304</v>
      </c>
      <c r="C487" s="3">
        <v>71</v>
      </c>
      <c r="D487" s="3">
        <v>109</v>
      </c>
      <c r="E487" s="75">
        <v>0.48</v>
      </c>
      <c r="F487" s="41">
        <v>2</v>
      </c>
      <c r="G487" s="66" t="s">
        <v>203</v>
      </c>
      <c r="H487" s="72">
        <v>28.92</v>
      </c>
      <c r="J487" s="45">
        <v>123</v>
      </c>
      <c r="K487" s="45">
        <v>98</v>
      </c>
      <c r="L487" s="45">
        <v>103.3</v>
      </c>
      <c r="M487" s="45">
        <v>110.1</v>
      </c>
      <c r="N487" s="67">
        <f t="shared" si="132"/>
        <v>108.6</v>
      </c>
      <c r="O487" s="41">
        <f t="shared" si="130"/>
        <v>21.666666666666668</v>
      </c>
      <c r="P487" s="41">
        <f t="shared" si="131"/>
        <v>42.777777777777779</v>
      </c>
    </row>
    <row r="488" spans="2:16" x14ac:dyDescent="0.2">
      <c r="B488" s="1">
        <v>0.5625</v>
      </c>
      <c r="C488" s="3">
        <v>72</v>
      </c>
      <c r="D488" s="3">
        <v>111</v>
      </c>
      <c r="E488" s="75">
        <v>0.47</v>
      </c>
      <c r="F488" s="41">
        <v>3</v>
      </c>
      <c r="G488" s="66" t="s">
        <v>203</v>
      </c>
      <c r="H488" s="72">
        <v>28.92</v>
      </c>
      <c r="I488" s="71"/>
      <c r="J488" s="45">
        <v>126.1</v>
      </c>
      <c r="K488" s="45">
        <v>102.9</v>
      </c>
      <c r="L488" s="45">
        <v>104.2</v>
      </c>
      <c r="M488" s="45">
        <v>111</v>
      </c>
      <c r="N488" s="67">
        <f t="shared" si="132"/>
        <v>111.05</v>
      </c>
      <c r="O488" s="41">
        <f t="shared" si="130"/>
        <v>22.222222222222221</v>
      </c>
      <c r="P488" s="41">
        <f t="shared" si="131"/>
        <v>43.888888888888886</v>
      </c>
    </row>
    <row r="489" spans="2:16" x14ac:dyDescent="0.2">
      <c r="B489" s="1">
        <v>0.57291666666666696</v>
      </c>
      <c r="C489" s="3">
        <v>72</v>
      </c>
      <c r="D489" s="3">
        <v>114</v>
      </c>
      <c r="E489" s="75">
        <v>0.47</v>
      </c>
      <c r="F489" s="41">
        <v>0</v>
      </c>
      <c r="G489" s="66" t="s">
        <v>203</v>
      </c>
      <c r="H489" s="72">
        <v>28.93</v>
      </c>
      <c r="J489" s="45">
        <v>127.8</v>
      </c>
      <c r="K489" s="45">
        <v>104.7</v>
      </c>
      <c r="L489" s="45">
        <v>108.3</v>
      </c>
      <c r="M489" s="45">
        <v>113.7</v>
      </c>
      <c r="N489" s="67">
        <f t="shared" si="132"/>
        <v>113.625</v>
      </c>
      <c r="O489" s="41">
        <f t="shared" si="130"/>
        <v>22.222222222222221</v>
      </c>
      <c r="P489" s="41">
        <f t="shared" si="131"/>
        <v>45.555555555555557</v>
      </c>
    </row>
    <row r="490" spans="2:16" x14ac:dyDescent="0.2">
      <c r="B490" s="1">
        <v>0.58333333333333304</v>
      </c>
      <c r="C490" s="3">
        <v>71</v>
      </c>
      <c r="D490" s="3">
        <v>109</v>
      </c>
      <c r="E490" s="75">
        <v>0.48</v>
      </c>
      <c r="F490" s="41">
        <v>0</v>
      </c>
      <c r="G490" s="66" t="s">
        <v>129</v>
      </c>
      <c r="H490" s="72">
        <v>28.94</v>
      </c>
      <c r="I490" s="19"/>
      <c r="J490" s="45">
        <v>119.1</v>
      </c>
      <c r="K490" s="45">
        <v>98.2</v>
      </c>
      <c r="L490" s="45">
        <v>106.3</v>
      </c>
      <c r="M490" s="45">
        <v>112.6</v>
      </c>
      <c r="N490" s="67">
        <f t="shared" si="132"/>
        <v>109.05000000000001</v>
      </c>
      <c r="O490" s="41">
        <f t="shared" si="130"/>
        <v>21.666666666666668</v>
      </c>
      <c r="P490" s="41">
        <f t="shared" si="131"/>
        <v>42.777777777777779</v>
      </c>
    </row>
    <row r="491" spans="2:16" x14ac:dyDescent="0.2">
      <c r="B491" s="1">
        <v>0.59375</v>
      </c>
      <c r="C491" s="3">
        <v>71</v>
      </c>
      <c r="D491" s="3">
        <v>111</v>
      </c>
      <c r="E491" s="75">
        <v>0.48</v>
      </c>
      <c r="F491" s="41">
        <v>1</v>
      </c>
      <c r="G491" s="66" t="s">
        <v>202</v>
      </c>
      <c r="H491" s="72">
        <v>28.93</v>
      </c>
      <c r="I491" s="26"/>
      <c r="J491" s="45">
        <v>122.5</v>
      </c>
      <c r="K491" s="45">
        <v>102.4</v>
      </c>
      <c r="L491" s="45">
        <v>106</v>
      </c>
      <c r="M491" s="45">
        <v>111.2</v>
      </c>
      <c r="N491" s="67">
        <f t="shared" si="132"/>
        <v>110.52499999999999</v>
      </c>
      <c r="O491" s="41">
        <f t="shared" si="130"/>
        <v>21.666666666666668</v>
      </c>
      <c r="P491" s="41">
        <f t="shared" si="131"/>
        <v>43.888888888888886</v>
      </c>
    </row>
    <row r="492" spans="2:16" x14ac:dyDescent="0.2">
      <c r="B492" s="1">
        <v>0.60416666666666596</v>
      </c>
      <c r="C492" s="3">
        <v>71</v>
      </c>
      <c r="D492" s="3">
        <v>107</v>
      </c>
      <c r="E492" s="75">
        <v>0.47</v>
      </c>
      <c r="F492" s="41">
        <v>3</v>
      </c>
      <c r="G492" s="66" t="s">
        <v>35</v>
      </c>
      <c r="H492" s="72">
        <v>28.94</v>
      </c>
      <c r="I492" s="19"/>
      <c r="J492" s="45">
        <v>117.5</v>
      </c>
      <c r="K492" s="45">
        <v>98.8</v>
      </c>
      <c r="L492" s="45">
        <v>103.3</v>
      </c>
      <c r="M492" s="45">
        <v>109.8</v>
      </c>
      <c r="N492" s="67">
        <f t="shared" si="132"/>
        <v>107.35000000000001</v>
      </c>
      <c r="O492" s="41">
        <f t="shared" si="130"/>
        <v>21.666666666666668</v>
      </c>
      <c r="P492" s="41">
        <f t="shared" si="131"/>
        <v>41.666666666666664</v>
      </c>
    </row>
    <row r="493" spans="2:16" x14ac:dyDescent="0.2">
      <c r="B493" s="1">
        <v>0.61458333333333304</v>
      </c>
      <c r="C493" s="3">
        <v>71</v>
      </c>
      <c r="D493" s="3">
        <v>107</v>
      </c>
      <c r="E493" s="75">
        <v>0.49</v>
      </c>
      <c r="F493" s="41">
        <v>1</v>
      </c>
      <c r="G493" s="66" t="s">
        <v>129</v>
      </c>
      <c r="H493" s="72">
        <v>28.94</v>
      </c>
      <c r="I493" s="19"/>
      <c r="J493" s="45">
        <v>117</v>
      </c>
      <c r="K493" s="45">
        <v>99.7</v>
      </c>
      <c r="L493" s="45">
        <v>102.6</v>
      </c>
      <c r="M493" s="45">
        <v>109.8</v>
      </c>
      <c r="N493" s="67">
        <f t="shared" si="132"/>
        <v>107.27499999999999</v>
      </c>
      <c r="O493" s="41">
        <f t="shared" si="130"/>
        <v>21.666666666666668</v>
      </c>
      <c r="P493" s="41">
        <f t="shared" si="131"/>
        <v>41.666666666666664</v>
      </c>
    </row>
    <row r="494" spans="2:16" x14ac:dyDescent="0.2">
      <c r="B494" s="1">
        <v>0.625</v>
      </c>
      <c r="C494" s="3">
        <v>72</v>
      </c>
      <c r="D494" s="3">
        <v>111</v>
      </c>
      <c r="E494" s="75">
        <v>0.47</v>
      </c>
      <c r="F494" s="41">
        <v>5</v>
      </c>
      <c r="G494" s="66" t="s">
        <v>203</v>
      </c>
      <c r="H494" s="72">
        <v>28.95</v>
      </c>
      <c r="I494" s="19"/>
      <c r="J494" s="45">
        <v>119.1</v>
      </c>
      <c r="K494" s="45">
        <v>102</v>
      </c>
      <c r="L494" s="45">
        <v>108.5</v>
      </c>
      <c r="M494" s="45">
        <v>113</v>
      </c>
      <c r="N494" s="67">
        <f t="shared" si="132"/>
        <v>110.65</v>
      </c>
      <c r="O494" s="41">
        <f t="shared" si="130"/>
        <v>22.222222222222221</v>
      </c>
      <c r="P494" s="41">
        <f t="shared" si="131"/>
        <v>43.888888888888886</v>
      </c>
    </row>
    <row r="495" spans="2:16" x14ac:dyDescent="0.2">
      <c r="B495" s="1">
        <v>0.63541666666666596</v>
      </c>
      <c r="C495" s="3">
        <v>72</v>
      </c>
      <c r="D495" s="3">
        <v>109</v>
      </c>
      <c r="E495" s="75">
        <v>0.47</v>
      </c>
      <c r="F495" s="41">
        <v>0</v>
      </c>
      <c r="G495" s="66" t="s">
        <v>201</v>
      </c>
      <c r="H495" s="72">
        <v>28.95</v>
      </c>
      <c r="I495" s="26"/>
      <c r="J495" s="45">
        <v>117.3</v>
      </c>
      <c r="K495" s="45">
        <v>100.8</v>
      </c>
      <c r="L495" s="45">
        <v>105.8</v>
      </c>
      <c r="M495" s="45">
        <v>112.8</v>
      </c>
      <c r="N495" s="67">
        <f t="shared" si="132"/>
        <v>109.175</v>
      </c>
      <c r="O495" s="41">
        <f t="shared" si="130"/>
        <v>22.222222222222221</v>
      </c>
      <c r="P495" s="41">
        <f t="shared" si="131"/>
        <v>42.777777777777779</v>
      </c>
    </row>
    <row r="496" spans="2:16" x14ac:dyDescent="0.2">
      <c r="B496" s="1">
        <v>0.64583333333333304</v>
      </c>
      <c r="C496" s="3">
        <v>72</v>
      </c>
      <c r="D496" s="3">
        <v>108</v>
      </c>
      <c r="E496" s="75">
        <v>0.47</v>
      </c>
      <c r="F496" s="41">
        <v>1</v>
      </c>
      <c r="G496" s="66" t="s">
        <v>201</v>
      </c>
      <c r="H496" s="72">
        <v>28.96</v>
      </c>
      <c r="I496" s="19"/>
      <c r="J496" s="45">
        <v>115</v>
      </c>
      <c r="K496" s="45">
        <v>99.3</v>
      </c>
      <c r="L496" s="45">
        <v>106</v>
      </c>
      <c r="M496" s="45">
        <v>110.8</v>
      </c>
      <c r="N496" s="67">
        <f t="shared" si="132"/>
        <v>107.77500000000001</v>
      </c>
      <c r="O496" s="41">
        <f t="shared" si="130"/>
        <v>22.222222222222221</v>
      </c>
      <c r="P496" s="41">
        <f t="shared" si="131"/>
        <v>42.222222222222221</v>
      </c>
    </row>
    <row r="497" spans="1:16" x14ac:dyDescent="0.2">
      <c r="B497" s="1">
        <v>0.65625</v>
      </c>
      <c r="C497" s="3">
        <v>72</v>
      </c>
      <c r="D497" s="3">
        <v>108</v>
      </c>
      <c r="E497" s="75">
        <v>0.47</v>
      </c>
      <c r="F497" s="41">
        <v>0</v>
      </c>
      <c r="G497" s="66" t="s">
        <v>129</v>
      </c>
      <c r="H497" s="72">
        <v>28.95</v>
      </c>
      <c r="I497" s="19"/>
      <c r="J497" s="45">
        <v>116.8</v>
      </c>
      <c r="K497" s="45">
        <v>101.1</v>
      </c>
      <c r="L497" s="45">
        <v>104.2</v>
      </c>
      <c r="M497" s="45">
        <v>109</v>
      </c>
      <c r="N497" s="67">
        <f t="shared" si="132"/>
        <v>107.77499999999999</v>
      </c>
      <c r="O497" s="41">
        <f t="shared" si="130"/>
        <v>22.222222222222221</v>
      </c>
      <c r="P497" s="41">
        <f t="shared" si="131"/>
        <v>42.222222222222221</v>
      </c>
    </row>
    <row r="498" spans="1:16" x14ac:dyDescent="0.2">
      <c r="B498" s="1">
        <v>0.66666666666666596</v>
      </c>
      <c r="C498" s="3">
        <v>74</v>
      </c>
      <c r="D498" s="3">
        <v>108</v>
      </c>
      <c r="E498" s="75">
        <v>0.46</v>
      </c>
      <c r="F498" s="41">
        <v>0</v>
      </c>
      <c r="G498" s="66" t="s">
        <v>71</v>
      </c>
      <c r="H498" s="72">
        <v>28.96</v>
      </c>
      <c r="I498" s="19"/>
      <c r="J498" s="45">
        <v>116.8</v>
      </c>
      <c r="K498" s="45">
        <v>100.9</v>
      </c>
      <c r="L498" s="45">
        <v>106.2</v>
      </c>
      <c r="M498" s="45">
        <v>106.5</v>
      </c>
      <c r="N498" s="67">
        <f t="shared" si="132"/>
        <v>107.6</v>
      </c>
      <c r="O498" s="41">
        <f t="shared" si="130"/>
        <v>23.333333333333332</v>
      </c>
      <c r="P498" s="41">
        <f t="shared" si="131"/>
        <v>42.222222222222221</v>
      </c>
    </row>
    <row r="499" spans="1:16" x14ac:dyDescent="0.2">
      <c r="B499" s="1">
        <v>0.67708333333333304</v>
      </c>
      <c r="C499" s="3">
        <v>73</v>
      </c>
      <c r="D499" s="3">
        <v>106</v>
      </c>
      <c r="E499" s="75">
        <v>0.46</v>
      </c>
      <c r="F499" s="41">
        <v>0</v>
      </c>
      <c r="G499" s="66" t="s">
        <v>129</v>
      </c>
      <c r="H499" s="72">
        <v>28.95</v>
      </c>
      <c r="I499" s="19"/>
      <c r="J499" s="45">
        <v>114.1</v>
      </c>
      <c r="K499" s="45">
        <v>100.8</v>
      </c>
      <c r="L499" s="45">
        <v>103.6</v>
      </c>
      <c r="M499" s="45">
        <v>105.6</v>
      </c>
      <c r="N499" s="67">
        <f t="shared" si="132"/>
        <v>106.02500000000001</v>
      </c>
      <c r="O499" s="41">
        <f t="shared" si="130"/>
        <v>22.777777777777779</v>
      </c>
      <c r="P499" s="41">
        <f t="shared" si="131"/>
        <v>41.111111111111107</v>
      </c>
    </row>
    <row r="500" spans="1:16" x14ac:dyDescent="0.2">
      <c r="B500" s="1">
        <v>0.687499999999999</v>
      </c>
      <c r="C500" s="3">
        <v>72</v>
      </c>
      <c r="D500" s="3">
        <v>105</v>
      </c>
      <c r="E500" s="75">
        <v>0.48</v>
      </c>
      <c r="F500" s="41">
        <v>2</v>
      </c>
      <c r="G500" s="66" t="s">
        <v>35</v>
      </c>
      <c r="H500" s="72">
        <v>28.96</v>
      </c>
      <c r="I500" s="19"/>
      <c r="J500" s="45">
        <v>111.9</v>
      </c>
      <c r="K500" s="45">
        <v>99</v>
      </c>
      <c r="L500" s="45">
        <v>102.6</v>
      </c>
      <c r="M500" s="45">
        <v>105.3</v>
      </c>
      <c r="N500" s="67">
        <f t="shared" si="132"/>
        <v>104.7</v>
      </c>
      <c r="O500" s="41">
        <f t="shared" si="130"/>
        <v>22.222222222222221</v>
      </c>
      <c r="P500" s="41">
        <f t="shared" si="131"/>
        <v>40.555555555555557</v>
      </c>
    </row>
    <row r="501" spans="1:16" x14ac:dyDescent="0.2">
      <c r="B501" s="1">
        <v>0.69791666666666596</v>
      </c>
      <c r="C501" s="3">
        <v>73</v>
      </c>
      <c r="D501" s="3">
        <v>105</v>
      </c>
      <c r="E501" s="75">
        <v>0.48</v>
      </c>
      <c r="F501" s="41">
        <v>0</v>
      </c>
      <c r="G501" s="66" t="s">
        <v>129</v>
      </c>
      <c r="H501" s="72">
        <v>28.95</v>
      </c>
      <c r="J501" s="45">
        <v>110.5</v>
      </c>
      <c r="K501" s="45">
        <v>98.1</v>
      </c>
      <c r="L501" s="45">
        <v>103.5</v>
      </c>
      <c r="M501" s="45">
        <v>106.2</v>
      </c>
      <c r="N501" s="67">
        <f t="shared" si="132"/>
        <v>104.575</v>
      </c>
      <c r="O501" s="41">
        <f t="shared" si="130"/>
        <v>22.777777777777779</v>
      </c>
      <c r="P501" s="41">
        <f t="shared" si="131"/>
        <v>40.555555555555557</v>
      </c>
    </row>
    <row r="502" spans="1:16" x14ac:dyDescent="0.2">
      <c r="B502" s="1">
        <v>0.70833333333333304</v>
      </c>
      <c r="C502" s="3">
        <v>73</v>
      </c>
      <c r="D502" s="3">
        <v>104</v>
      </c>
      <c r="E502" s="75">
        <v>0.48</v>
      </c>
      <c r="F502" s="41">
        <v>0</v>
      </c>
      <c r="G502" s="66" t="s">
        <v>201</v>
      </c>
      <c r="H502" s="72">
        <v>28.96</v>
      </c>
      <c r="I502" s="19"/>
      <c r="J502" s="45">
        <v>110.3</v>
      </c>
      <c r="K502" s="45">
        <v>99.3</v>
      </c>
      <c r="L502" s="45">
        <v>101.7</v>
      </c>
      <c r="M502" s="45">
        <v>104.9</v>
      </c>
      <c r="N502" s="67">
        <f t="shared" si="132"/>
        <v>104.05000000000001</v>
      </c>
      <c r="O502" s="41">
        <f t="shared" si="130"/>
        <v>22.777777777777779</v>
      </c>
      <c r="P502" s="41">
        <f t="shared" si="131"/>
        <v>40</v>
      </c>
    </row>
    <row r="503" spans="1:16" x14ac:dyDescent="0.2">
      <c r="B503" s="1">
        <v>0.718749999999999</v>
      </c>
      <c r="C503" s="3">
        <v>73</v>
      </c>
      <c r="D503" s="3">
        <v>102</v>
      </c>
      <c r="E503" s="75">
        <v>0.48</v>
      </c>
      <c r="F503" s="41">
        <v>0</v>
      </c>
      <c r="G503" s="66" t="s">
        <v>202</v>
      </c>
      <c r="H503" s="72">
        <v>28.96</v>
      </c>
      <c r="I503" s="26"/>
      <c r="J503" s="45">
        <v>106.9</v>
      </c>
      <c r="K503" s="45">
        <v>98.2</v>
      </c>
      <c r="L503" s="45">
        <v>100</v>
      </c>
      <c r="M503" s="45">
        <v>103.3</v>
      </c>
      <c r="N503" s="67">
        <f t="shared" si="132"/>
        <v>102.10000000000001</v>
      </c>
      <c r="O503" s="41">
        <f t="shared" si="130"/>
        <v>22.777777777777779</v>
      </c>
      <c r="P503" s="41">
        <f t="shared" si="131"/>
        <v>38.888888888888886</v>
      </c>
    </row>
    <row r="504" spans="1:16" x14ac:dyDescent="0.2">
      <c r="B504" s="1">
        <v>0.72916666666666596</v>
      </c>
      <c r="C504" s="3">
        <v>73</v>
      </c>
      <c r="D504" s="3">
        <v>101</v>
      </c>
      <c r="E504" s="75">
        <v>0.47</v>
      </c>
      <c r="F504" s="41">
        <v>5</v>
      </c>
      <c r="G504" s="66" t="s">
        <v>203</v>
      </c>
      <c r="H504" s="72">
        <v>28.97</v>
      </c>
      <c r="J504" s="45">
        <v>104.4</v>
      </c>
      <c r="K504" s="45">
        <v>99</v>
      </c>
      <c r="L504" s="45">
        <v>99</v>
      </c>
      <c r="M504" s="45">
        <v>102.2</v>
      </c>
      <c r="N504" s="67">
        <f t="shared" si="132"/>
        <v>101.14999999999999</v>
      </c>
      <c r="O504" s="41">
        <f t="shared" si="130"/>
        <v>22.777777777777779</v>
      </c>
      <c r="P504" s="41">
        <f t="shared" si="131"/>
        <v>38.333333333333336</v>
      </c>
    </row>
    <row r="505" spans="1:16" x14ac:dyDescent="0.2">
      <c r="B505" s="1">
        <v>0.73958333333333304</v>
      </c>
      <c r="C505" s="3">
        <v>72</v>
      </c>
      <c r="D505" s="175">
        <v>100</v>
      </c>
      <c r="E505" s="75">
        <v>0.48</v>
      </c>
      <c r="F505" s="41">
        <v>0</v>
      </c>
      <c r="G505" s="178" t="s">
        <v>129</v>
      </c>
      <c r="H505" s="179">
        <v>28.97</v>
      </c>
      <c r="I505" s="26"/>
      <c r="J505" s="45">
        <v>102</v>
      </c>
      <c r="K505" s="45">
        <v>96.6</v>
      </c>
      <c r="L505" s="45">
        <v>97.9</v>
      </c>
      <c r="M505" s="45">
        <v>101.3</v>
      </c>
      <c r="N505" s="67">
        <f t="shared" si="132"/>
        <v>99.45</v>
      </c>
      <c r="O505" s="41">
        <f t="shared" si="130"/>
        <v>22.222222222222221</v>
      </c>
      <c r="P505" s="41">
        <f t="shared" si="131"/>
        <v>37.777777777777779</v>
      </c>
    </row>
    <row r="506" spans="1:16" x14ac:dyDescent="0.2">
      <c r="N506" s="67"/>
      <c r="O506" s="41"/>
      <c r="P506" s="41"/>
    </row>
    <row r="507" spans="1:16" x14ac:dyDescent="0.2">
      <c r="A507" s="21">
        <v>45795</v>
      </c>
      <c r="B507" s="6" t="s">
        <v>2</v>
      </c>
      <c r="C507" s="6" t="s">
        <v>0</v>
      </c>
      <c r="D507" s="87" t="s">
        <v>1</v>
      </c>
      <c r="E507" s="100" t="s">
        <v>156</v>
      </c>
      <c r="F507" s="6" t="s">
        <v>32</v>
      </c>
      <c r="G507" s="6" t="s">
        <v>217</v>
      </c>
      <c r="H507" s="33" t="s">
        <v>157</v>
      </c>
      <c r="I507" s="44"/>
      <c r="J507" s="142" t="s">
        <v>324</v>
      </c>
      <c r="K507" s="142" t="s">
        <v>428</v>
      </c>
      <c r="L507" s="142" t="s">
        <v>326</v>
      </c>
      <c r="M507" s="142" t="s">
        <v>429</v>
      </c>
      <c r="N507" s="33" t="s">
        <v>368</v>
      </c>
      <c r="O507" s="142" t="s">
        <v>561</v>
      </c>
      <c r="P507" s="142" t="s">
        <v>562</v>
      </c>
    </row>
    <row r="508" spans="1:16" x14ac:dyDescent="0.2">
      <c r="B508" s="1">
        <v>0.53125</v>
      </c>
      <c r="C508" s="3">
        <v>71</v>
      </c>
      <c r="D508" s="3">
        <v>113</v>
      </c>
      <c r="E508" s="75">
        <v>0.44</v>
      </c>
      <c r="F508" s="66">
        <v>0</v>
      </c>
      <c r="G508" s="66" t="s">
        <v>190</v>
      </c>
      <c r="H508" s="97">
        <v>29.14</v>
      </c>
      <c r="J508" s="45">
        <v>123.6</v>
      </c>
      <c r="K508" s="45">
        <v>97.3</v>
      </c>
      <c r="L508" s="67">
        <v>112.5</v>
      </c>
      <c r="M508" s="67">
        <v>118</v>
      </c>
      <c r="N508" s="67">
        <f t="shared" ref="N508:N517" si="133">AVERAGE(J508:M508)</f>
        <v>112.85</v>
      </c>
      <c r="O508" s="41">
        <f t="shared" ref="O508:O511" si="134">CONVERT(C508,"F","C")</f>
        <v>21.666666666666668</v>
      </c>
      <c r="P508" s="41">
        <f t="shared" ref="P508:P511" si="135">CONVERT(D508,"F","C")</f>
        <v>45</v>
      </c>
    </row>
    <row r="509" spans="1:16" x14ac:dyDescent="0.2">
      <c r="B509" s="1">
        <v>0.54166666666666663</v>
      </c>
      <c r="C509" s="3">
        <v>70</v>
      </c>
      <c r="D509" s="3">
        <v>115</v>
      </c>
      <c r="E509" s="75">
        <v>0.45</v>
      </c>
      <c r="F509" s="66">
        <v>1</v>
      </c>
      <c r="G509" s="66" t="s">
        <v>143</v>
      </c>
      <c r="H509" s="97">
        <v>29.14</v>
      </c>
      <c r="J509" s="45">
        <v>125.2</v>
      </c>
      <c r="K509" s="45">
        <v>101.3</v>
      </c>
      <c r="L509" s="67">
        <v>114.1</v>
      </c>
      <c r="M509" s="67">
        <v>119.7</v>
      </c>
      <c r="N509" s="67">
        <f t="shared" si="133"/>
        <v>115.075</v>
      </c>
      <c r="O509" s="41">
        <f t="shared" si="134"/>
        <v>21.111111111111111</v>
      </c>
      <c r="P509" s="41">
        <f t="shared" si="135"/>
        <v>46.111111111111107</v>
      </c>
    </row>
    <row r="510" spans="1:16" x14ac:dyDescent="0.2">
      <c r="B510" s="1">
        <v>0.55208333333333304</v>
      </c>
      <c r="C510" s="3">
        <v>71</v>
      </c>
      <c r="D510" s="3">
        <v>117</v>
      </c>
      <c r="E510" s="75">
        <v>0.44</v>
      </c>
      <c r="F510" s="66">
        <v>0</v>
      </c>
      <c r="G510" s="66" t="s">
        <v>35</v>
      </c>
      <c r="H510" s="97">
        <v>29.14</v>
      </c>
      <c r="J510" s="45">
        <v>126.5</v>
      </c>
      <c r="K510" s="45">
        <v>103.8</v>
      </c>
      <c r="L510" s="67">
        <v>115.9</v>
      </c>
      <c r="M510" s="67">
        <v>120.6</v>
      </c>
      <c r="N510" s="67">
        <f t="shared" si="133"/>
        <v>116.70000000000002</v>
      </c>
      <c r="O510" s="41">
        <f t="shared" si="134"/>
        <v>21.666666666666668</v>
      </c>
      <c r="P510" s="41">
        <f t="shared" si="135"/>
        <v>47.222222222222221</v>
      </c>
    </row>
    <row r="511" spans="1:16" x14ac:dyDescent="0.2">
      <c r="B511" s="1">
        <v>0.5625</v>
      </c>
      <c r="C511" s="3">
        <v>72</v>
      </c>
      <c r="D511" s="3">
        <v>119</v>
      </c>
      <c r="E511" s="75">
        <v>0.43</v>
      </c>
      <c r="F511" s="66">
        <v>5</v>
      </c>
      <c r="G511" s="66" t="s">
        <v>180</v>
      </c>
      <c r="H511" s="97">
        <v>29.14</v>
      </c>
      <c r="J511" s="45">
        <v>128.30000000000001</v>
      </c>
      <c r="K511" s="45">
        <v>107.6</v>
      </c>
      <c r="L511" s="67">
        <v>117.9</v>
      </c>
      <c r="M511" s="67">
        <v>122.5</v>
      </c>
      <c r="N511" s="67">
        <f t="shared" si="133"/>
        <v>119.075</v>
      </c>
      <c r="O511" s="41">
        <f t="shared" si="134"/>
        <v>22.222222222222221</v>
      </c>
      <c r="P511" s="41">
        <f t="shared" si="135"/>
        <v>48.333333333333329</v>
      </c>
    </row>
    <row r="512" spans="1:16" x14ac:dyDescent="0.2">
      <c r="B512" s="1">
        <v>0.57291666666666696</v>
      </c>
      <c r="C512" s="3">
        <v>71</v>
      </c>
      <c r="D512" s="3">
        <v>120</v>
      </c>
      <c r="E512" s="75">
        <v>0.43</v>
      </c>
      <c r="F512" s="66">
        <v>5</v>
      </c>
      <c r="G512" s="66" t="s">
        <v>180</v>
      </c>
      <c r="H512" s="97">
        <v>29.14</v>
      </c>
      <c r="J512" s="45">
        <v>128.80000000000001</v>
      </c>
      <c r="K512" s="45">
        <v>109.6</v>
      </c>
      <c r="L512" s="67">
        <v>118.9</v>
      </c>
      <c r="M512" s="67">
        <v>123.2</v>
      </c>
      <c r="N512" s="67">
        <f t="shared" si="133"/>
        <v>120.125</v>
      </c>
      <c r="O512" s="41">
        <f t="shared" ref="O512:O531" si="136">CONVERT(C512,"F","C")</f>
        <v>21.666666666666668</v>
      </c>
      <c r="P512" s="41">
        <f t="shared" ref="P512:P531" si="137">CONVERT(D512,"F","C")</f>
        <v>48.888888888888886</v>
      </c>
    </row>
    <row r="513" spans="2:16" x14ac:dyDescent="0.2">
      <c r="B513" s="1">
        <v>0.58333333333333304</v>
      </c>
      <c r="C513" s="3">
        <v>71</v>
      </c>
      <c r="D513" s="3">
        <v>122</v>
      </c>
      <c r="E513" s="75">
        <v>0.43</v>
      </c>
      <c r="F513" s="66">
        <v>4</v>
      </c>
      <c r="G513" s="66" t="s">
        <v>180</v>
      </c>
      <c r="H513" s="97">
        <v>29.14</v>
      </c>
      <c r="J513" s="45">
        <v>129.69999999999999</v>
      </c>
      <c r="K513" s="45">
        <v>111.9</v>
      </c>
      <c r="L513" s="67">
        <v>121.3</v>
      </c>
      <c r="M513" s="67">
        <v>124</v>
      </c>
      <c r="N513" s="67">
        <f t="shared" si="133"/>
        <v>121.72499999999999</v>
      </c>
      <c r="O513" s="41">
        <f t="shared" si="136"/>
        <v>21.666666666666668</v>
      </c>
      <c r="P513" s="41">
        <f t="shared" si="137"/>
        <v>50</v>
      </c>
    </row>
    <row r="514" spans="2:16" x14ac:dyDescent="0.2">
      <c r="B514" s="1">
        <v>0.59375</v>
      </c>
      <c r="C514" s="3">
        <v>75</v>
      </c>
      <c r="D514" s="3">
        <v>125</v>
      </c>
      <c r="E514" s="75">
        <v>0.4</v>
      </c>
      <c r="F514" s="66">
        <v>0</v>
      </c>
      <c r="G514" s="66" t="s">
        <v>35</v>
      </c>
      <c r="H514" s="97">
        <v>29.14</v>
      </c>
      <c r="J514" s="45">
        <v>131.4</v>
      </c>
      <c r="K514" s="45">
        <v>118</v>
      </c>
      <c r="L514" s="67">
        <v>125.1</v>
      </c>
      <c r="M514" s="67">
        <v>126</v>
      </c>
      <c r="N514" s="67">
        <f t="shared" si="133"/>
        <v>125.125</v>
      </c>
      <c r="O514" s="41">
        <f t="shared" si="136"/>
        <v>23.888888888888889</v>
      </c>
      <c r="P514" s="41">
        <f t="shared" si="137"/>
        <v>51.666666666666664</v>
      </c>
    </row>
    <row r="515" spans="2:16" x14ac:dyDescent="0.2">
      <c r="B515" s="1">
        <v>0.60416666666666596</v>
      </c>
      <c r="C515" s="3">
        <v>72</v>
      </c>
      <c r="D515" s="3">
        <v>124</v>
      </c>
      <c r="E515" s="75">
        <v>0.44</v>
      </c>
      <c r="F515" s="66">
        <v>0</v>
      </c>
      <c r="G515" s="66" t="s">
        <v>190</v>
      </c>
      <c r="H515" s="97">
        <v>29.14</v>
      </c>
      <c r="J515" s="45">
        <v>129.69999999999999</v>
      </c>
      <c r="K515" s="45">
        <v>116.2</v>
      </c>
      <c r="L515" s="67">
        <v>124.2</v>
      </c>
      <c r="M515" s="67">
        <v>125.8</v>
      </c>
      <c r="N515" s="67">
        <f t="shared" si="133"/>
        <v>123.97499999999999</v>
      </c>
      <c r="O515" s="41">
        <f t="shared" si="136"/>
        <v>22.222222222222221</v>
      </c>
      <c r="P515" s="41">
        <f t="shared" si="137"/>
        <v>51.111111111111107</v>
      </c>
    </row>
    <row r="516" spans="2:16" x14ac:dyDescent="0.2">
      <c r="B516" s="1">
        <v>0.61458333333333304</v>
      </c>
      <c r="C516" s="3">
        <v>75</v>
      </c>
      <c r="D516" s="3">
        <v>125</v>
      </c>
      <c r="E516" s="75">
        <v>0.4</v>
      </c>
      <c r="F516" s="66">
        <v>0</v>
      </c>
      <c r="G516" s="66" t="s">
        <v>35</v>
      </c>
      <c r="H516" s="97">
        <v>29.14</v>
      </c>
      <c r="J516" s="45">
        <v>131.4</v>
      </c>
      <c r="K516" s="45">
        <v>118</v>
      </c>
      <c r="L516" s="67">
        <v>125.1</v>
      </c>
      <c r="M516" s="67">
        <v>126</v>
      </c>
      <c r="N516" s="67">
        <f t="shared" si="133"/>
        <v>125.125</v>
      </c>
      <c r="O516" s="41">
        <f t="shared" si="136"/>
        <v>23.888888888888889</v>
      </c>
      <c r="P516" s="41">
        <f t="shared" si="137"/>
        <v>51.666666666666664</v>
      </c>
    </row>
    <row r="517" spans="2:16" x14ac:dyDescent="0.2">
      <c r="B517" s="1">
        <v>0.625</v>
      </c>
      <c r="C517" s="3">
        <v>76</v>
      </c>
      <c r="D517" s="3">
        <v>125</v>
      </c>
      <c r="E517" s="75">
        <v>0.39</v>
      </c>
      <c r="F517" s="66">
        <v>2</v>
      </c>
      <c r="G517" s="66" t="s">
        <v>180</v>
      </c>
      <c r="H517" s="97">
        <v>29.13</v>
      </c>
      <c r="J517" s="67">
        <v>131.5</v>
      </c>
      <c r="K517" s="45">
        <v>118.9</v>
      </c>
      <c r="L517" s="45">
        <v>125.4</v>
      </c>
      <c r="M517" s="67">
        <v>126.3</v>
      </c>
      <c r="N517" s="67">
        <f t="shared" si="133"/>
        <v>125.52500000000001</v>
      </c>
      <c r="O517" s="41">
        <f t="shared" si="136"/>
        <v>24.444444444444443</v>
      </c>
      <c r="P517" s="41">
        <f t="shared" si="137"/>
        <v>51.666666666666664</v>
      </c>
    </row>
    <row r="518" spans="2:16" x14ac:dyDescent="0.2">
      <c r="B518" s="1">
        <v>0.65625</v>
      </c>
      <c r="C518" s="3">
        <v>77</v>
      </c>
      <c r="D518" s="3">
        <v>126</v>
      </c>
      <c r="E518" s="75">
        <v>0.38</v>
      </c>
      <c r="F518" s="66">
        <v>0</v>
      </c>
      <c r="G518" s="66" t="s">
        <v>180</v>
      </c>
      <c r="H518" s="97">
        <v>29.13</v>
      </c>
      <c r="J518" s="67">
        <v>131.69999999999999</v>
      </c>
      <c r="K518" s="45">
        <v>122.5</v>
      </c>
      <c r="L518" s="45">
        <v>126.9</v>
      </c>
      <c r="M518" s="67">
        <v>123.1</v>
      </c>
      <c r="N518" s="67">
        <f t="shared" ref="N518:N520" si="138">AVERAGE(J518:M518)</f>
        <v>126.05000000000001</v>
      </c>
      <c r="O518" s="41">
        <f t="shared" si="136"/>
        <v>25</v>
      </c>
      <c r="P518" s="41">
        <f t="shared" si="137"/>
        <v>52.222222222222221</v>
      </c>
    </row>
    <row r="519" spans="2:16" x14ac:dyDescent="0.2">
      <c r="B519" s="1">
        <v>0.66666666666666596</v>
      </c>
      <c r="C519" s="66">
        <v>77</v>
      </c>
      <c r="D519" s="3">
        <v>124</v>
      </c>
      <c r="E519" s="75">
        <v>0.38</v>
      </c>
      <c r="F519" s="41">
        <v>1</v>
      </c>
      <c r="G519" s="66" t="s">
        <v>143</v>
      </c>
      <c r="H519" s="72">
        <v>29.13</v>
      </c>
      <c r="J519" s="45">
        <v>130.80000000000001</v>
      </c>
      <c r="K519" s="45">
        <v>123.4</v>
      </c>
      <c r="L519" s="45">
        <v>127</v>
      </c>
      <c r="M519" s="45">
        <v>116.2</v>
      </c>
      <c r="N519" s="67">
        <f t="shared" si="138"/>
        <v>124.35000000000001</v>
      </c>
      <c r="O519" s="41">
        <f t="shared" si="136"/>
        <v>25</v>
      </c>
      <c r="P519" s="41">
        <f t="shared" si="137"/>
        <v>51.111111111111107</v>
      </c>
    </row>
    <row r="520" spans="2:16" x14ac:dyDescent="0.2">
      <c r="B520" s="1">
        <v>0.67708333333333304</v>
      </c>
      <c r="C520" s="66">
        <v>77</v>
      </c>
      <c r="D520" s="3">
        <v>125</v>
      </c>
      <c r="E520" s="75">
        <v>0.38</v>
      </c>
      <c r="F520" s="66">
        <v>0</v>
      </c>
      <c r="G520" s="66" t="s">
        <v>35</v>
      </c>
      <c r="H520" s="72">
        <v>29.12</v>
      </c>
      <c r="J520" s="67" t="s">
        <v>624</v>
      </c>
      <c r="K520" s="45">
        <v>123.6</v>
      </c>
      <c r="L520" s="45">
        <v>126.3</v>
      </c>
      <c r="M520" s="45">
        <v>119.1</v>
      </c>
      <c r="N520" s="67">
        <f t="shared" si="138"/>
        <v>123</v>
      </c>
      <c r="O520" s="41">
        <f t="shared" si="136"/>
        <v>25</v>
      </c>
      <c r="P520" s="41">
        <f t="shared" si="137"/>
        <v>51.666666666666664</v>
      </c>
    </row>
    <row r="521" spans="2:16" x14ac:dyDescent="0.2">
      <c r="B521" s="1">
        <v>0.687499999999999</v>
      </c>
      <c r="C521" s="3">
        <v>78</v>
      </c>
      <c r="D521" s="3">
        <v>125</v>
      </c>
      <c r="E521" s="75">
        <v>3.98</v>
      </c>
      <c r="F521" s="41">
        <v>0</v>
      </c>
      <c r="G521" s="66" t="s">
        <v>130</v>
      </c>
      <c r="H521" s="72">
        <v>29.12</v>
      </c>
      <c r="J521" s="45">
        <v>129.4</v>
      </c>
      <c r="K521" s="45">
        <v>124</v>
      </c>
      <c r="L521" s="45">
        <v>126.3</v>
      </c>
      <c r="M521" s="45">
        <v>118.8</v>
      </c>
      <c r="N521" s="67">
        <f>AVERAGE(J521:M521)</f>
        <v>124.625</v>
      </c>
      <c r="O521" s="41">
        <f t="shared" si="136"/>
        <v>25.555555555555554</v>
      </c>
      <c r="P521" s="41">
        <f t="shared" si="137"/>
        <v>51.666666666666664</v>
      </c>
    </row>
    <row r="522" spans="2:16" x14ac:dyDescent="0.2">
      <c r="B522" s="1">
        <v>0.69791666666666596</v>
      </c>
      <c r="C522" s="3">
        <v>77</v>
      </c>
      <c r="D522" s="3">
        <v>124</v>
      </c>
      <c r="E522" s="75">
        <v>0.38</v>
      </c>
      <c r="F522" s="41">
        <v>2</v>
      </c>
      <c r="G522" s="66" t="s">
        <v>43</v>
      </c>
      <c r="H522" s="72">
        <v>29.12</v>
      </c>
      <c r="J522" s="45">
        <v>127.8</v>
      </c>
      <c r="K522" s="45">
        <v>123.4</v>
      </c>
      <c r="L522" s="45">
        <v>126.1</v>
      </c>
      <c r="M522" s="45">
        <v>118.4</v>
      </c>
      <c r="N522" s="67">
        <f>AVERAGE(J522:M522)</f>
        <v>123.92499999999998</v>
      </c>
      <c r="O522" s="41">
        <f t="shared" si="136"/>
        <v>25</v>
      </c>
      <c r="P522" s="41">
        <f t="shared" si="137"/>
        <v>51.111111111111107</v>
      </c>
    </row>
    <row r="523" spans="2:16" x14ac:dyDescent="0.2">
      <c r="B523" s="1">
        <v>0.70833333333333304</v>
      </c>
      <c r="C523" s="3">
        <v>77</v>
      </c>
      <c r="D523" s="3">
        <v>122</v>
      </c>
      <c r="E523" s="75">
        <v>0.38</v>
      </c>
      <c r="F523" s="41">
        <v>2</v>
      </c>
      <c r="G523" s="66" t="s">
        <v>34</v>
      </c>
      <c r="H523" s="72">
        <v>29.11</v>
      </c>
      <c r="J523" s="45">
        <v>123</v>
      </c>
      <c r="K523" s="45">
        <v>123.3</v>
      </c>
      <c r="L523" s="45">
        <v>125.1</v>
      </c>
      <c r="M523" s="45">
        <v>117.9</v>
      </c>
      <c r="N523" s="67">
        <f>AVERAGE(J523:M523)</f>
        <v>122.32499999999999</v>
      </c>
      <c r="O523" s="41">
        <f t="shared" si="136"/>
        <v>25</v>
      </c>
      <c r="P523" s="41">
        <f t="shared" si="137"/>
        <v>50</v>
      </c>
    </row>
    <row r="524" spans="2:16" x14ac:dyDescent="0.2">
      <c r="B524" s="1">
        <v>0.718749999999999</v>
      </c>
      <c r="C524" s="3">
        <v>77</v>
      </c>
      <c r="D524" s="3">
        <v>119</v>
      </c>
      <c r="E524" s="75">
        <v>0.38</v>
      </c>
      <c r="F524" s="41">
        <v>0</v>
      </c>
      <c r="G524" s="66" t="s">
        <v>35</v>
      </c>
      <c r="H524" s="72">
        <v>29.11</v>
      </c>
      <c r="J524" s="45">
        <v>113.2</v>
      </c>
      <c r="K524" s="45">
        <v>123.3</v>
      </c>
      <c r="L524" s="45">
        <v>123.8</v>
      </c>
      <c r="M524" s="45">
        <v>115.9</v>
      </c>
      <c r="N524" s="67">
        <f t="shared" ref="N524:N525" si="139">AVERAGE(J524:M524)</f>
        <v>119.05000000000001</v>
      </c>
      <c r="O524" s="41">
        <f t="shared" si="136"/>
        <v>25</v>
      </c>
      <c r="P524" s="41">
        <f t="shared" si="137"/>
        <v>48.333333333333329</v>
      </c>
    </row>
    <row r="525" spans="2:16" x14ac:dyDescent="0.2">
      <c r="B525" s="1">
        <v>0.72916666666666596</v>
      </c>
      <c r="C525" s="3">
        <v>77</v>
      </c>
      <c r="D525" s="3">
        <v>117</v>
      </c>
      <c r="E525" s="75">
        <v>0.38</v>
      </c>
      <c r="F525" s="41">
        <v>0</v>
      </c>
      <c r="G525" s="66" t="s">
        <v>180</v>
      </c>
      <c r="H525" s="72">
        <v>29.11</v>
      </c>
      <c r="I525" s="71"/>
      <c r="J525" s="45">
        <v>108.3</v>
      </c>
      <c r="K525" s="45">
        <v>122.2</v>
      </c>
      <c r="L525" s="45">
        <v>122.9</v>
      </c>
      <c r="M525" s="45">
        <v>115</v>
      </c>
      <c r="N525" s="67">
        <f t="shared" si="139"/>
        <v>117.1</v>
      </c>
      <c r="O525" s="41">
        <f t="shared" si="136"/>
        <v>25</v>
      </c>
      <c r="P525" s="41">
        <f t="shared" si="137"/>
        <v>47.222222222222221</v>
      </c>
    </row>
    <row r="526" spans="2:16" x14ac:dyDescent="0.2">
      <c r="B526" s="1">
        <v>0.73958333333333304</v>
      </c>
      <c r="C526" s="3">
        <v>78</v>
      </c>
      <c r="D526" s="3">
        <v>116</v>
      </c>
      <c r="E526" s="75">
        <v>0.37</v>
      </c>
      <c r="F526" s="41">
        <v>0</v>
      </c>
      <c r="G526" s="66" t="s">
        <v>34</v>
      </c>
      <c r="H526" s="72">
        <v>29.11</v>
      </c>
      <c r="J526" s="45">
        <v>105.8</v>
      </c>
      <c r="K526" s="45">
        <v>121.6</v>
      </c>
      <c r="L526" s="45">
        <v>122.5</v>
      </c>
      <c r="M526" s="45">
        <v>113.7</v>
      </c>
      <c r="N526" s="67">
        <f>AVERAGE(J526:M526)</f>
        <v>115.89999999999999</v>
      </c>
      <c r="O526" s="41">
        <f t="shared" si="136"/>
        <v>25.555555555555554</v>
      </c>
      <c r="P526" s="41">
        <f t="shared" si="137"/>
        <v>46.666666666666664</v>
      </c>
    </row>
    <row r="527" spans="2:16" x14ac:dyDescent="0.2">
      <c r="B527" s="1">
        <v>0.749999999999999</v>
      </c>
      <c r="C527" s="3">
        <v>78</v>
      </c>
      <c r="D527" s="3">
        <v>113</v>
      </c>
      <c r="E527" s="75">
        <v>0.37</v>
      </c>
      <c r="F527" s="41">
        <v>2</v>
      </c>
      <c r="G527" s="66" t="s">
        <v>180</v>
      </c>
      <c r="H527" s="72">
        <v>29.11</v>
      </c>
      <c r="I527" s="19"/>
      <c r="J527" s="45">
        <v>100.9</v>
      </c>
      <c r="K527" s="45">
        <v>119.7</v>
      </c>
      <c r="L527" s="45">
        <v>120</v>
      </c>
      <c r="M527" s="45">
        <v>111.6</v>
      </c>
      <c r="N527" s="67">
        <f t="shared" ref="N527:N531" si="140">AVERAGE(J527:M527)</f>
        <v>113.05000000000001</v>
      </c>
      <c r="O527" s="41">
        <f t="shared" si="136"/>
        <v>25.555555555555554</v>
      </c>
      <c r="P527" s="41">
        <f t="shared" si="137"/>
        <v>45</v>
      </c>
    </row>
    <row r="528" spans="2:16" x14ac:dyDescent="0.2">
      <c r="B528" s="1">
        <v>0.76041666666666596</v>
      </c>
      <c r="C528" s="3">
        <v>78</v>
      </c>
      <c r="D528" s="3">
        <v>112</v>
      </c>
      <c r="E528" s="75">
        <v>0.38</v>
      </c>
      <c r="F528" s="41">
        <v>1</v>
      </c>
      <c r="G528" s="66" t="s">
        <v>190</v>
      </c>
      <c r="H528" s="72">
        <v>29.11</v>
      </c>
      <c r="I528" s="26"/>
      <c r="J528" s="45">
        <v>100.4</v>
      </c>
      <c r="K528" s="45">
        <v>118.9</v>
      </c>
      <c r="L528" s="45">
        <v>118.8</v>
      </c>
      <c r="M528" s="45">
        <v>110.1</v>
      </c>
      <c r="N528" s="67">
        <f t="shared" si="140"/>
        <v>112.05000000000001</v>
      </c>
      <c r="O528" s="41">
        <f t="shared" si="136"/>
        <v>25.555555555555554</v>
      </c>
      <c r="P528" s="41">
        <f t="shared" si="137"/>
        <v>44.444444444444443</v>
      </c>
    </row>
    <row r="529" spans="1:16" x14ac:dyDescent="0.2">
      <c r="B529" s="1">
        <v>0.77083333333333204</v>
      </c>
      <c r="C529" s="3">
        <v>78</v>
      </c>
      <c r="D529" s="3">
        <v>111</v>
      </c>
      <c r="E529" s="75">
        <v>0.37</v>
      </c>
      <c r="F529" s="41">
        <v>0</v>
      </c>
      <c r="G529" s="66" t="s">
        <v>34</v>
      </c>
      <c r="H529" s="72">
        <v>29.11</v>
      </c>
      <c r="I529" s="19"/>
      <c r="J529" s="45">
        <v>99.3</v>
      </c>
      <c r="K529" s="45">
        <v>118.4</v>
      </c>
      <c r="L529" s="45">
        <v>117.7</v>
      </c>
      <c r="M529" s="45">
        <v>108.9</v>
      </c>
      <c r="N529" s="67">
        <f t="shared" si="140"/>
        <v>111.07499999999999</v>
      </c>
      <c r="O529" s="41">
        <f t="shared" si="136"/>
        <v>25.555555555555554</v>
      </c>
      <c r="P529" s="41">
        <f t="shared" si="137"/>
        <v>43.888888888888886</v>
      </c>
    </row>
    <row r="530" spans="1:16" x14ac:dyDescent="0.2">
      <c r="B530" s="1">
        <v>0.781249999999999</v>
      </c>
      <c r="C530" s="3">
        <v>78</v>
      </c>
      <c r="D530" s="3">
        <v>109</v>
      </c>
      <c r="E530" s="75">
        <v>0.37</v>
      </c>
      <c r="F530" s="41">
        <v>0</v>
      </c>
      <c r="G530" s="66" t="s">
        <v>190</v>
      </c>
      <c r="H530" s="72">
        <v>29.12</v>
      </c>
      <c r="I530" s="19"/>
      <c r="J530" s="45">
        <v>97.2</v>
      </c>
      <c r="K530" s="45">
        <v>116.4</v>
      </c>
      <c r="L530" s="45">
        <v>115.5</v>
      </c>
      <c r="M530" s="45">
        <v>106.9</v>
      </c>
      <c r="N530" s="67">
        <f t="shared" si="140"/>
        <v>109</v>
      </c>
      <c r="O530" s="41">
        <f t="shared" si="136"/>
        <v>25.555555555555554</v>
      </c>
      <c r="P530" s="41">
        <f t="shared" si="137"/>
        <v>42.777777777777779</v>
      </c>
    </row>
    <row r="531" spans="1:16" x14ac:dyDescent="0.2">
      <c r="B531" s="1">
        <v>0.79166666666666596</v>
      </c>
      <c r="C531" s="3">
        <v>77</v>
      </c>
      <c r="D531" s="3">
        <v>107</v>
      </c>
      <c r="E531" s="75">
        <v>0.38</v>
      </c>
      <c r="F531" s="41">
        <v>0</v>
      </c>
      <c r="G531" s="66" t="s">
        <v>34</v>
      </c>
      <c r="H531" s="72">
        <v>29.11</v>
      </c>
      <c r="I531" s="19"/>
      <c r="J531" s="45">
        <v>95.9</v>
      </c>
      <c r="K531" s="45">
        <v>115</v>
      </c>
      <c r="L531" s="45">
        <v>113.5</v>
      </c>
      <c r="M531" s="45">
        <v>104.7</v>
      </c>
      <c r="N531" s="67">
        <f t="shared" si="140"/>
        <v>107.27499999999999</v>
      </c>
      <c r="O531" s="41">
        <f t="shared" si="136"/>
        <v>25</v>
      </c>
      <c r="P531" s="41">
        <f t="shared" si="137"/>
        <v>41.666666666666664</v>
      </c>
    </row>
    <row r="532" spans="1:16" x14ac:dyDescent="0.2">
      <c r="N532" s="67"/>
      <c r="O532" s="41"/>
      <c r="P532" s="41"/>
    </row>
    <row r="533" spans="1:16" x14ac:dyDescent="0.2">
      <c r="A533" s="21">
        <v>45796</v>
      </c>
      <c r="B533" s="6" t="s">
        <v>2</v>
      </c>
      <c r="C533" s="6" t="s">
        <v>0</v>
      </c>
      <c r="D533" s="87" t="s">
        <v>1</v>
      </c>
      <c r="E533" s="100" t="s">
        <v>156</v>
      </c>
      <c r="F533" s="6" t="s">
        <v>32</v>
      </c>
      <c r="G533" s="6" t="s">
        <v>217</v>
      </c>
      <c r="H533" s="33" t="s">
        <v>157</v>
      </c>
      <c r="I533" s="44"/>
      <c r="J533" s="142" t="s">
        <v>324</v>
      </c>
      <c r="K533" s="142" t="s">
        <v>428</v>
      </c>
      <c r="L533" s="142" t="s">
        <v>326</v>
      </c>
      <c r="M533" s="142" t="s">
        <v>429</v>
      </c>
      <c r="N533" s="33" t="s">
        <v>368</v>
      </c>
      <c r="O533" s="142" t="s">
        <v>561</v>
      </c>
      <c r="P533" s="142" t="s">
        <v>562</v>
      </c>
    </row>
    <row r="534" spans="1:16" x14ac:dyDescent="0.2">
      <c r="B534" s="1">
        <v>0.53125</v>
      </c>
      <c r="C534" s="3">
        <v>73</v>
      </c>
      <c r="D534" s="3">
        <v>109</v>
      </c>
      <c r="E534" s="75">
        <v>0.44</v>
      </c>
      <c r="F534" s="66">
        <v>0</v>
      </c>
      <c r="G534" s="66" t="s">
        <v>130</v>
      </c>
      <c r="H534" s="97">
        <v>29.2</v>
      </c>
      <c r="J534" s="45">
        <v>115.3</v>
      </c>
      <c r="K534" s="45">
        <v>96.1</v>
      </c>
      <c r="L534" s="67">
        <v>113</v>
      </c>
      <c r="M534" s="67">
        <v>113.2</v>
      </c>
      <c r="N534" s="67">
        <f t="shared" ref="N534:N543" si="141">AVERAGE(J534:M534)</f>
        <v>109.39999999999999</v>
      </c>
      <c r="O534" s="41">
        <f t="shared" ref="O534:O537" si="142">CONVERT(C534,"F","C")</f>
        <v>22.777777777777779</v>
      </c>
      <c r="P534" s="41">
        <f t="shared" ref="P534:P537" si="143">CONVERT(D534,"F","C")</f>
        <v>42.777777777777779</v>
      </c>
    </row>
    <row r="535" spans="1:16" x14ac:dyDescent="0.2">
      <c r="B535" s="1">
        <v>0.54166666666666663</v>
      </c>
      <c r="C535" s="3">
        <v>74</v>
      </c>
      <c r="D535" s="3">
        <v>108</v>
      </c>
      <c r="E535" s="75">
        <v>0.43</v>
      </c>
      <c r="F535" s="66">
        <v>0</v>
      </c>
      <c r="G535" s="66" t="s">
        <v>143</v>
      </c>
      <c r="H535" s="97">
        <v>29.19</v>
      </c>
      <c r="J535" s="45">
        <v>113.5</v>
      </c>
      <c r="K535" s="45">
        <v>95.9</v>
      </c>
      <c r="L535" s="67">
        <v>111.6</v>
      </c>
      <c r="M535" s="67">
        <v>112.1</v>
      </c>
      <c r="N535" s="67">
        <f t="shared" si="141"/>
        <v>108.27500000000001</v>
      </c>
      <c r="O535" s="41">
        <f t="shared" si="142"/>
        <v>23.333333333333332</v>
      </c>
      <c r="P535" s="41">
        <f t="shared" si="143"/>
        <v>42.222222222222221</v>
      </c>
    </row>
    <row r="536" spans="1:16" x14ac:dyDescent="0.2">
      <c r="B536" s="1">
        <v>0.55208333333333304</v>
      </c>
      <c r="C536" s="3">
        <v>75</v>
      </c>
      <c r="D536" s="3">
        <v>109</v>
      </c>
      <c r="E536" s="75">
        <v>0.41</v>
      </c>
      <c r="F536" s="66">
        <v>0</v>
      </c>
      <c r="G536" s="66" t="s">
        <v>130</v>
      </c>
      <c r="H536" s="97">
        <v>29.2</v>
      </c>
      <c r="J536" s="45">
        <v>115.2</v>
      </c>
      <c r="K536" s="45">
        <v>98.1</v>
      </c>
      <c r="L536" s="67">
        <v>112.8</v>
      </c>
      <c r="M536" s="67">
        <v>111.6</v>
      </c>
      <c r="N536" s="67">
        <f t="shared" si="141"/>
        <v>109.42500000000001</v>
      </c>
      <c r="O536" s="41">
        <f t="shared" si="142"/>
        <v>23.888888888888889</v>
      </c>
      <c r="P536" s="41">
        <f t="shared" si="143"/>
        <v>42.777777777777779</v>
      </c>
    </row>
    <row r="537" spans="1:16" x14ac:dyDescent="0.2">
      <c r="B537" s="1">
        <v>0.5625</v>
      </c>
      <c r="C537" s="3">
        <v>77</v>
      </c>
      <c r="D537" s="3">
        <v>113</v>
      </c>
      <c r="E537" s="75">
        <v>0.4</v>
      </c>
      <c r="F537" s="66">
        <v>0</v>
      </c>
      <c r="G537" s="66" t="s">
        <v>71</v>
      </c>
      <c r="H537" s="97">
        <v>29.19</v>
      </c>
      <c r="J537" s="45">
        <v>119.3</v>
      </c>
      <c r="K537" s="45">
        <v>102.6</v>
      </c>
      <c r="L537" s="67">
        <v>116.2</v>
      </c>
      <c r="M537" s="67">
        <v>113.9</v>
      </c>
      <c r="N537" s="67">
        <f t="shared" si="141"/>
        <v>113</v>
      </c>
      <c r="O537" s="41">
        <f t="shared" si="142"/>
        <v>25</v>
      </c>
      <c r="P537" s="41">
        <f t="shared" si="143"/>
        <v>45</v>
      </c>
    </row>
    <row r="538" spans="1:16" x14ac:dyDescent="0.2">
      <c r="B538" s="1">
        <v>0.57291666666666696</v>
      </c>
      <c r="C538" s="3">
        <v>77</v>
      </c>
      <c r="D538" s="3">
        <v>115</v>
      </c>
      <c r="E538" s="75">
        <v>0.4</v>
      </c>
      <c r="F538" s="66">
        <v>0</v>
      </c>
      <c r="G538" s="66" t="s">
        <v>129</v>
      </c>
      <c r="H538" s="97">
        <v>29.19</v>
      </c>
      <c r="J538" s="45">
        <v>120.6</v>
      </c>
      <c r="K538" s="45">
        <v>106.9</v>
      </c>
      <c r="L538" s="67">
        <v>116.4</v>
      </c>
      <c r="M538" s="67">
        <v>114.3</v>
      </c>
      <c r="N538" s="67">
        <f t="shared" si="141"/>
        <v>114.55</v>
      </c>
      <c r="O538" s="41">
        <f t="shared" ref="O538:O548" si="144">CONVERT(C538,"F","C")</f>
        <v>25</v>
      </c>
      <c r="P538" s="41">
        <f t="shared" ref="P538:P548" si="145">CONVERT(D538,"F","C")</f>
        <v>46.111111111111107</v>
      </c>
    </row>
    <row r="539" spans="1:16" x14ac:dyDescent="0.2">
      <c r="B539" s="1">
        <v>0.58333333333333304</v>
      </c>
      <c r="C539" s="3">
        <v>77</v>
      </c>
      <c r="D539" s="3">
        <v>113</v>
      </c>
      <c r="E539" s="75">
        <v>0.4</v>
      </c>
      <c r="F539" s="66">
        <v>1</v>
      </c>
      <c r="G539" s="66" t="s">
        <v>130</v>
      </c>
      <c r="H539" s="97">
        <v>29.19</v>
      </c>
      <c r="J539" s="45">
        <v>118.36</v>
      </c>
      <c r="K539" s="45">
        <v>105.8</v>
      </c>
      <c r="L539" s="67">
        <v>115.5</v>
      </c>
      <c r="M539" s="67">
        <v>112.8</v>
      </c>
      <c r="N539" s="67">
        <f t="shared" si="141"/>
        <v>113.11499999999999</v>
      </c>
      <c r="O539" s="41">
        <f t="shared" si="144"/>
        <v>25</v>
      </c>
      <c r="P539" s="41">
        <f t="shared" si="145"/>
        <v>45</v>
      </c>
    </row>
    <row r="540" spans="1:16" x14ac:dyDescent="0.2">
      <c r="B540" s="1">
        <v>0.59375</v>
      </c>
      <c r="C540" s="3">
        <v>76</v>
      </c>
      <c r="D540" s="3">
        <v>111</v>
      </c>
      <c r="E540" s="75">
        <v>0.41</v>
      </c>
      <c r="F540" s="66">
        <v>0</v>
      </c>
      <c r="G540" s="66" t="s">
        <v>180</v>
      </c>
      <c r="H540" s="97">
        <v>29.19</v>
      </c>
      <c r="J540" s="45">
        <v>115.7</v>
      </c>
      <c r="K540" s="45">
        <v>103.8</v>
      </c>
      <c r="L540" s="67">
        <v>113.7</v>
      </c>
      <c r="M540" s="67">
        <v>111.4</v>
      </c>
      <c r="N540" s="67">
        <f t="shared" si="141"/>
        <v>111.15</v>
      </c>
      <c r="O540" s="41">
        <f t="shared" si="144"/>
        <v>24.444444444444443</v>
      </c>
      <c r="P540" s="41">
        <f t="shared" si="145"/>
        <v>43.888888888888886</v>
      </c>
    </row>
    <row r="541" spans="1:16" x14ac:dyDescent="0.2">
      <c r="B541" s="1">
        <v>0.60416666666666596</v>
      </c>
      <c r="C541" s="3">
        <v>78</v>
      </c>
      <c r="D541" s="3">
        <v>114</v>
      </c>
      <c r="E541" s="75">
        <v>0.4</v>
      </c>
      <c r="F541" s="66">
        <v>0</v>
      </c>
      <c r="G541" s="66" t="s">
        <v>129</v>
      </c>
      <c r="H541" s="97">
        <v>29.19</v>
      </c>
      <c r="J541" s="45">
        <v>118.4</v>
      </c>
      <c r="K541" s="45">
        <v>107.1</v>
      </c>
      <c r="L541" s="67">
        <v>116.8</v>
      </c>
      <c r="M541" s="67">
        <v>113.5</v>
      </c>
      <c r="N541" s="67">
        <f t="shared" si="141"/>
        <v>113.95</v>
      </c>
      <c r="O541" s="41">
        <f t="shared" si="144"/>
        <v>25.555555555555554</v>
      </c>
      <c r="P541" s="41">
        <f t="shared" si="145"/>
        <v>45.555555555555557</v>
      </c>
    </row>
    <row r="542" spans="1:16" x14ac:dyDescent="0.2">
      <c r="B542" s="1">
        <v>0.61458333333333304</v>
      </c>
      <c r="C542" s="3">
        <v>77</v>
      </c>
      <c r="D542" s="3">
        <v>114</v>
      </c>
      <c r="E542" s="75">
        <v>0.4</v>
      </c>
      <c r="F542" s="66">
        <v>0</v>
      </c>
      <c r="G542" s="66" t="s">
        <v>130</v>
      </c>
      <c r="H542" s="97">
        <v>29.19</v>
      </c>
      <c r="J542" s="45">
        <v>117.9</v>
      </c>
      <c r="K542" s="45">
        <v>106.7</v>
      </c>
      <c r="L542" s="67">
        <v>117.7</v>
      </c>
      <c r="M542" s="67">
        <v>112.6</v>
      </c>
      <c r="N542" s="67">
        <f t="shared" si="141"/>
        <v>113.72499999999999</v>
      </c>
      <c r="O542" s="41">
        <f t="shared" si="144"/>
        <v>25</v>
      </c>
      <c r="P542" s="41">
        <f t="shared" si="145"/>
        <v>45.555555555555557</v>
      </c>
    </row>
    <row r="543" spans="1:16" x14ac:dyDescent="0.2">
      <c r="B543" s="1">
        <v>0.625</v>
      </c>
      <c r="C543" s="3">
        <v>77</v>
      </c>
      <c r="D543" s="3">
        <v>117</v>
      </c>
      <c r="E543" s="75">
        <v>0.39</v>
      </c>
      <c r="F543" s="66">
        <v>0</v>
      </c>
      <c r="G543" s="66" t="s">
        <v>197</v>
      </c>
      <c r="H543" s="97">
        <v>29.19</v>
      </c>
      <c r="J543" s="67">
        <v>120.2</v>
      </c>
      <c r="K543" s="45">
        <v>109.9</v>
      </c>
      <c r="L543" s="45">
        <v>120.7</v>
      </c>
      <c r="M543" s="67">
        <v>115.5</v>
      </c>
      <c r="N543" s="67">
        <f t="shared" si="141"/>
        <v>116.575</v>
      </c>
      <c r="O543" s="41">
        <f t="shared" si="144"/>
        <v>25</v>
      </c>
      <c r="P543" s="41">
        <f t="shared" si="145"/>
        <v>47.222222222222221</v>
      </c>
    </row>
    <row r="544" spans="1:16" x14ac:dyDescent="0.2">
      <c r="N544" s="67"/>
      <c r="O544" s="41"/>
      <c r="P544" s="41"/>
    </row>
    <row r="545" spans="1:16" x14ac:dyDescent="0.2">
      <c r="A545" s="21">
        <v>45800</v>
      </c>
      <c r="B545" s="6" t="s">
        <v>2</v>
      </c>
      <c r="C545" s="6" t="s">
        <v>0</v>
      </c>
      <c r="D545" s="87" t="s">
        <v>1</v>
      </c>
      <c r="E545" s="100" t="s">
        <v>156</v>
      </c>
      <c r="F545" s="6" t="s">
        <v>32</v>
      </c>
      <c r="G545" s="6" t="s">
        <v>217</v>
      </c>
      <c r="H545" s="33" t="s">
        <v>157</v>
      </c>
      <c r="I545" s="44"/>
      <c r="J545" s="142" t="s">
        <v>324</v>
      </c>
      <c r="K545" s="142" t="s">
        <v>428</v>
      </c>
      <c r="L545" s="142" t="s">
        <v>326</v>
      </c>
      <c r="M545" s="142" t="s">
        <v>429</v>
      </c>
      <c r="N545" s="33" t="s">
        <v>368</v>
      </c>
      <c r="O545" s="142" t="s">
        <v>561</v>
      </c>
      <c r="P545" s="142" t="s">
        <v>562</v>
      </c>
    </row>
    <row r="546" spans="1:16" x14ac:dyDescent="0.2">
      <c r="B546" s="2">
        <v>0.44791666666666691</v>
      </c>
      <c r="C546" s="3">
        <v>63</v>
      </c>
      <c r="D546" s="3">
        <v>81</v>
      </c>
      <c r="E546" s="75">
        <v>0.55000000000000004</v>
      </c>
      <c r="F546" s="66">
        <v>1</v>
      </c>
      <c r="G546" s="66" t="s">
        <v>203</v>
      </c>
      <c r="H546" s="97">
        <v>29.29</v>
      </c>
      <c r="J546" s="45">
        <v>94.8</v>
      </c>
      <c r="K546" s="45">
        <v>54.9</v>
      </c>
      <c r="L546" s="67">
        <v>81</v>
      </c>
      <c r="M546" s="67">
        <v>91.4</v>
      </c>
      <c r="N546" s="67">
        <f t="shared" ref="N546:N552" si="146">AVERAGE(J546:M546)</f>
        <v>80.525000000000006</v>
      </c>
      <c r="O546" s="41">
        <f t="shared" si="144"/>
        <v>17.222222222222221</v>
      </c>
      <c r="P546" s="41">
        <f t="shared" si="145"/>
        <v>27.222222222222221</v>
      </c>
    </row>
    <row r="547" spans="1:16" x14ac:dyDescent="0.2">
      <c r="B547" s="2">
        <v>0.45833333333333359</v>
      </c>
      <c r="C547" s="3">
        <v>64</v>
      </c>
      <c r="D547" s="3">
        <v>83</v>
      </c>
      <c r="E547" s="75">
        <v>0.49</v>
      </c>
      <c r="F547" s="66">
        <v>5</v>
      </c>
      <c r="G547" s="66" t="s">
        <v>129</v>
      </c>
      <c r="H547" s="97">
        <v>29.29</v>
      </c>
      <c r="J547" s="45">
        <v>97.7</v>
      </c>
      <c r="K547" s="45">
        <v>55.2</v>
      </c>
      <c r="L547" s="67">
        <v>83.7</v>
      </c>
      <c r="M547" s="67">
        <v>93.9</v>
      </c>
      <c r="N547" s="67">
        <f t="shared" si="146"/>
        <v>82.625</v>
      </c>
      <c r="O547" s="41">
        <f t="shared" si="144"/>
        <v>17.777777777777779</v>
      </c>
      <c r="P547" s="41">
        <f t="shared" si="145"/>
        <v>28.333333333333332</v>
      </c>
    </row>
    <row r="548" spans="1:16" x14ac:dyDescent="0.2">
      <c r="B548" s="1">
        <v>0.46875</v>
      </c>
      <c r="C548" s="3">
        <v>65</v>
      </c>
      <c r="D548" s="3">
        <v>85</v>
      </c>
      <c r="E548" s="75">
        <v>0.48</v>
      </c>
      <c r="F548" s="66">
        <v>5</v>
      </c>
      <c r="G548" s="66" t="s">
        <v>34</v>
      </c>
      <c r="H548" s="97">
        <v>29.3</v>
      </c>
      <c r="J548" s="45">
        <v>100.6</v>
      </c>
      <c r="K548" s="45">
        <v>55.8</v>
      </c>
      <c r="L548" s="67">
        <v>86.2</v>
      </c>
      <c r="M548" s="67">
        <v>95.7</v>
      </c>
      <c r="N548" s="67">
        <f t="shared" si="146"/>
        <v>84.574999999999989</v>
      </c>
      <c r="O548" s="41">
        <f t="shared" si="144"/>
        <v>18.333333333333332</v>
      </c>
      <c r="P548" s="41">
        <f t="shared" si="145"/>
        <v>29.444444444444443</v>
      </c>
    </row>
    <row r="549" spans="1:16" x14ac:dyDescent="0.2">
      <c r="B549" s="1">
        <v>0.47916666666666669</v>
      </c>
      <c r="C549" s="3">
        <v>66</v>
      </c>
      <c r="D549" s="3">
        <v>89</v>
      </c>
      <c r="E549" s="75">
        <v>0.44</v>
      </c>
      <c r="F549" s="66">
        <v>4</v>
      </c>
      <c r="G549" s="66" t="s">
        <v>180</v>
      </c>
      <c r="H549" s="97">
        <v>29.29</v>
      </c>
      <c r="J549" s="45">
        <v>102.7</v>
      </c>
      <c r="K549" s="45">
        <v>66.2</v>
      </c>
      <c r="L549" s="67">
        <v>89.8</v>
      </c>
      <c r="M549" s="67">
        <v>96.6</v>
      </c>
      <c r="N549" s="67">
        <f t="shared" si="146"/>
        <v>88.824999999999989</v>
      </c>
      <c r="O549" s="41">
        <f t="shared" ref="O549:O559" si="147">CONVERT(C549,"F","C")</f>
        <v>18.888888888888889</v>
      </c>
      <c r="P549" s="41">
        <f t="shared" ref="P549:P559" si="148">CONVERT(D549,"F","C")</f>
        <v>31.666666666666664</v>
      </c>
    </row>
    <row r="550" spans="1:16" x14ac:dyDescent="0.2">
      <c r="B550" s="1">
        <v>0.48958333333333331</v>
      </c>
      <c r="C550" s="3">
        <v>66</v>
      </c>
      <c r="D550" s="3">
        <v>91</v>
      </c>
      <c r="E550" s="75">
        <v>0.42</v>
      </c>
      <c r="F550" s="66">
        <v>3</v>
      </c>
      <c r="G550" s="66" t="s">
        <v>71</v>
      </c>
      <c r="H550" s="97">
        <v>29.29</v>
      </c>
      <c r="J550" s="45">
        <v>105.1</v>
      </c>
      <c r="K550" s="45">
        <v>71.099999999999994</v>
      </c>
      <c r="L550" s="67">
        <v>90.5</v>
      </c>
      <c r="M550" s="67">
        <v>97.3</v>
      </c>
      <c r="N550" s="67">
        <f t="shared" si="146"/>
        <v>91</v>
      </c>
      <c r="O550" s="41">
        <f t="shared" si="147"/>
        <v>18.888888888888889</v>
      </c>
      <c r="P550" s="41">
        <f t="shared" si="148"/>
        <v>32.777777777777779</v>
      </c>
    </row>
    <row r="551" spans="1:16" x14ac:dyDescent="0.2">
      <c r="B551" s="1">
        <v>0.5</v>
      </c>
      <c r="C551" s="3">
        <v>68</v>
      </c>
      <c r="D551" s="3">
        <v>94</v>
      </c>
      <c r="E551" s="75">
        <v>0.41</v>
      </c>
      <c r="F551" s="66">
        <v>5</v>
      </c>
      <c r="G551" s="66" t="s">
        <v>180</v>
      </c>
      <c r="H551" s="97">
        <v>29.29</v>
      </c>
      <c r="J551" s="45">
        <v>108</v>
      </c>
      <c r="K551" s="45">
        <v>76.3</v>
      </c>
      <c r="L551" s="67">
        <v>92.5</v>
      </c>
      <c r="M551" s="67">
        <v>98.8</v>
      </c>
      <c r="N551" s="67">
        <f t="shared" si="146"/>
        <v>93.9</v>
      </c>
      <c r="O551" s="41">
        <f t="shared" si="147"/>
        <v>20</v>
      </c>
      <c r="P551" s="41">
        <f t="shared" si="148"/>
        <v>34.444444444444443</v>
      </c>
    </row>
    <row r="552" spans="1:16" x14ac:dyDescent="0.2">
      <c r="B552" s="1">
        <v>0.51041666666666663</v>
      </c>
      <c r="C552" s="3">
        <v>68</v>
      </c>
      <c r="D552" s="3">
        <v>97</v>
      </c>
      <c r="E552" s="75">
        <v>0.39</v>
      </c>
      <c r="F552" s="66">
        <v>2</v>
      </c>
      <c r="G552" s="66" t="s">
        <v>130</v>
      </c>
      <c r="H552" s="97">
        <v>29.28</v>
      </c>
      <c r="J552" s="45">
        <v>109</v>
      </c>
      <c r="K552" s="45">
        <v>80.2</v>
      </c>
      <c r="L552" s="67">
        <v>96.1</v>
      </c>
      <c r="M552" s="67">
        <v>100.8</v>
      </c>
      <c r="N552" s="67">
        <f t="shared" si="146"/>
        <v>96.524999999999991</v>
      </c>
      <c r="O552" s="41">
        <f t="shared" si="147"/>
        <v>20</v>
      </c>
      <c r="P552" s="41">
        <f t="shared" si="148"/>
        <v>36.111111111111107</v>
      </c>
    </row>
    <row r="553" spans="1:16" x14ac:dyDescent="0.2">
      <c r="B553" s="1">
        <v>0.52083333333333337</v>
      </c>
      <c r="C553" s="3">
        <v>68</v>
      </c>
      <c r="D553" s="3">
        <v>99</v>
      </c>
      <c r="E553" s="75">
        <v>0.39</v>
      </c>
      <c r="F553" s="66">
        <v>2</v>
      </c>
      <c r="G553" s="66" t="s">
        <v>129</v>
      </c>
      <c r="H553" s="97">
        <v>29.28</v>
      </c>
      <c r="J553" s="45">
        <v>110.7</v>
      </c>
      <c r="K553" s="45">
        <v>83.1</v>
      </c>
      <c r="L553" s="67">
        <v>97.9</v>
      </c>
      <c r="M553" s="67">
        <v>102.9</v>
      </c>
      <c r="N553" s="67">
        <f t="shared" ref="N553:N555" si="149">AVERAGE(J553:M553)</f>
        <v>98.65</v>
      </c>
      <c r="O553" s="41">
        <f t="shared" si="147"/>
        <v>20</v>
      </c>
      <c r="P553" s="41">
        <f t="shared" si="148"/>
        <v>37.222222222222221</v>
      </c>
    </row>
    <row r="554" spans="1:16" x14ac:dyDescent="0.2">
      <c r="B554" s="1">
        <v>0.53125</v>
      </c>
      <c r="C554" s="3">
        <v>68</v>
      </c>
      <c r="D554" s="3">
        <v>100</v>
      </c>
      <c r="E554" s="75">
        <v>0.39</v>
      </c>
      <c r="F554" s="66">
        <v>6</v>
      </c>
      <c r="G554" s="66" t="s">
        <v>180</v>
      </c>
      <c r="H554" s="97">
        <v>29.28</v>
      </c>
      <c r="J554" s="45">
        <v>112.8</v>
      </c>
      <c r="K554" s="45">
        <v>86.4</v>
      </c>
      <c r="L554" s="67">
        <v>99.7</v>
      </c>
      <c r="M554" s="67">
        <v>101.1</v>
      </c>
      <c r="N554" s="67">
        <f t="shared" si="149"/>
        <v>100</v>
      </c>
      <c r="O554" s="41">
        <f t="shared" si="147"/>
        <v>20</v>
      </c>
      <c r="P554" s="41">
        <f t="shared" si="148"/>
        <v>37.777777777777779</v>
      </c>
    </row>
    <row r="555" spans="1:16" x14ac:dyDescent="0.2">
      <c r="B555" s="1">
        <v>0.54166666666666663</v>
      </c>
      <c r="C555" s="3">
        <v>69</v>
      </c>
      <c r="D555" s="3">
        <v>101</v>
      </c>
      <c r="E555" s="75">
        <v>0.39</v>
      </c>
      <c r="F555" s="66">
        <v>5</v>
      </c>
      <c r="G555" s="66" t="s">
        <v>35</v>
      </c>
      <c r="H555" s="97">
        <v>29.27</v>
      </c>
      <c r="J555" s="67">
        <v>113.5</v>
      </c>
      <c r="K555" s="45">
        <v>88.2</v>
      </c>
      <c r="L555" s="45">
        <v>99</v>
      </c>
      <c r="M555" s="67">
        <v>101.1</v>
      </c>
      <c r="N555" s="67">
        <f t="shared" si="149"/>
        <v>100.44999999999999</v>
      </c>
      <c r="O555" s="41">
        <f t="shared" si="147"/>
        <v>20.555555555555554</v>
      </c>
      <c r="P555" s="41">
        <f t="shared" si="148"/>
        <v>38.333333333333336</v>
      </c>
    </row>
    <row r="556" spans="1:16" x14ac:dyDescent="0.2">
      <c r="N556" s="67"/>
      <c r="O556" s="41"/>
      <c r="P556" s="41"/>
    </row>
    <row r="557" spans="1:16" x14ac:dyDescent="0.2">
      <c r="A557" s="113" t="s">
        <v>341</v>
      </c>
      <c r="N557" s="67"/>
      <c r="O557" s="41"/>
      <c r="P557" s="41"/>
    </row>
    <row r="558" spans="1:16" x14ac:dyDescent="0.2">
      <c r="A558" s="21">
        <v>45802</v>
      </c>
      <c r="B558" s="6" t="s">
        <v>2</v>
      </c>
      <c r="C558" s="6" t="s">
        <v>0</v>
      </c>
      <c r="D558" s="87" t="s">
        <v>1</v>
      </c>
      <c r="E558" s="100" t="s">
        <v>156</v>
      </c>
      <c r="F558" s="6" t="s">
        <v>32</v>
      </c>
      <c r="G558" s="6" t="s">
        <v>217</v>
      </c>
      <c r="H558" s="33" t="s">
        <v>157</v>
      </c>
      <c r="I558" s="44"/>
      <c r="J558" s="142" t="s">
        <v>324</v>
      </c>
      <c r="K558" s="142" t="s">
        <v>428</v>
      </c>
      <c r="L558" s="142" t="s">
        <v>326</v>
      </c>
      <c r="M558" s="142" t="s">
        <v>429</v>
      </c>
      <c r="N558" s="33" t="s">
        <v>368</v>
      </c>
      <c r="O558" s="142" t="s">
        <v>561</v>
      </c>
      <c r="P558" s="142" t="s">
        <v>562</v>
      </c>
    </row>
    <row r="559" spans="1:16" x14ac:dyDescent="0.2">
      <c r="B559" s="2">
        <v>0.45833333333333359</v>
      </c>
      <c r="C559" s="3">
        <v>62</v>
      </c>
      <c r="D559" s="3">
        <v>71</v>
      </c>
      <c r="E559" s="75">
        <v>0.65</v>
      </c>
      <c r="F559" s="66">
        <v>0</v>
      </c>
      <c r="G559" s="66" t="s">
        <v>43</v>
      </c>
      <c r="H559" s="97">
        <v>29.46</v>
      </c>
      <c r="J559" s="45">
        <v>70.900000000000006</v>
      </c>
      <c r="K559" s="45">
        <v>69.3</v>
      </c>
      <c r="L559" s="67">
        <v>72.5</v>
      </c>
      <c r="M559" s="67">
        <v>72.7</v>
      </c>
      <c r="N559" s="67">
        <f t="shared" ref="N559" si="150">AVERAGE(J559:M559)</f>
        <v>71.349999999999994</v>
      </c>
      <c r="O559" s="41">
        <f t="shared" si="147"/>
        <v>16.666666666666668</v>
      </c>
      <c r="P559" s="41">
        <f t="shared" si="148"/>
        <v>21.666666666666668</v>
      </c>
    </row>
    <row r="560" spans="1:16" x14ac:dyDescent="0.2">
      <c r="B560" s="1">
        <v>0.46875</v>
      </c>
      <c r="C560" s="3">
        <v>61</v>
      </c>
      <c r="D560" s="3">
        <v>71</v>
      </c>
      <c r="E560" s="75">
        <v>0.64</v>
      </c>
      <c r="F560" s="66">
        <v>2</v>
      </c>
      <c r="G560" s="66" t="s">
        <v>34</v>
      </c>
      <c r="H560" s="97">
        <v>29.46</v>
      </c>
      <c r="J560" s="45">
        <v>70.7</v>
      </c>
      <c r="K560" s="45">
        <v>68.900000000000006</v>
      </c>
      <c r="L560" s="67">
        <v>71.599999999999994</v>
      </c>
      <c r="M560" s="67">
        <v>72.099999999999994</v>
      </c>
      <c r="N560" s="67">
        <f>AVERAGE(J560:M560)</f>
        <v>70.825000000000003</v>
      </c>
      <c r="O560" s="41">
        <f t="shared" ref="O560:P579" si="151">CONVERT(C560,"F","C")</f>
        <v>16.111111111111111</v>
      </c>
      <c r="P560" s="41">
        <f t="shared" ref="P560:P563" si="152">CONVERT(D560,"F","C")</f>
        <v>21.666666666666668</v>
      </c>
    </row>
    <row r="561" spans="2:16" x14ac:dyDescent="0.2">
      <c r="B561" s="1">
        <v>0.47916666666666669</v>
      </c>
      <c r="C561" s="3">
        <v>62</v>
      </c>
      <c r="D561" s="3">
        <v>70</v>
      </c>
      <c r="E561" s="75">
        <v>0.66</v>
      </c>
      <c r="F561" s="66">
        <v>0</v>
      </c>
      <c r="G561" s="66" t="s">
        <v>180</v>
      </c>
      <c r="H561" s="97">
        <v>29.46</v>
      </c>
      <c r="J561" s="45">
        <v>69.599999999999994</v>
      </c>
      <c r="K561" s="45">
        <v>67.599999999999994</v>
      </c>
      <c r="L561" s="67">
        <v>70.5</v>
      </c>
      <c r="M561" s="67">
        <v>70.7</v>
      </c>
      <c r="N561" s="67">
        <f t="shared" ref="N561" si="153">AVERAGE(J561:M561)</f>
        <v>69.599999999999994</v>
      </c>
      <c r="O561" s="41">
        <f t="shared" si="151"/>
        <v>16.666666666666668</v>
      </c>
      <c r="P561" s="41">
        <f t="shared" si="151"/>
        <v>21.111111111111111</v>
      </c>
    </row>
    <row r="562" spans="2:16" x14ac:dyDescent="0.2">
      <c r="B562" s="1">
        <v>0.48958333333333331</v>
      </c>
      <c r="C562" s="3">
        <v>62</v>
      </c>
      <c r="D562" s="3">
        <v>70</v>
      </c>
      <c r="E562" s="75">
        <v>0.65</v>
      </c>
      <c r="F562" s="66">
        <v>1</v>
      </c>
      <c r="G562" s="66" t="s">
        <v>180</v>
      </c>
      <c r="H562" s="97">
        <v>29.46</v>
      </c>
      <c r="J562" s="45">
        <v>69.900000000000006</v>
      </c>
      <c r="K562" s="45">
        <v>67.8</v>
      </c>
      <c r="L562" s="67">
        <v>70.900000000000006</v>
      </c>
      <c r="M562" s="67">
        <v>71.099999999999994</v>
      </c>
      <c r="N562" s="67">
        <f t="shared" ref="N562:N581" si="154">AVERAGE(J562:M562)</f>
        <v>69.924999999999997</v>
      </c>
      <c r="O562" s="41">
        <f t="shared" si="151"/>
        <v>16.666666666666668</v>
      </c>
      <c r="P562" s="41">
        <f t="shared" si="152"/>
        <v>21.111111111111111</v>
      </c>
    </row>
    <row r="563" spans="2:16" x14ac:dyDescent="0.2">
      <c r="B563" s="1">
        <v>0.5</v>
      </c>
      <c r="C563" s="3">
        <v>62</v>
      </c>
      <c r="D563" s="3">
        <v>70</v>
      </c>
      <c r="E563" s="75">
        <v>0.64</v>
      </c>
      <c r="F563" s="66">
        <v>1</v>
      </c>
      <c r="G563" s="66" t="s">
        <v>180</v>
      </c>
      <c r="H563" s="97">
        <v>29.46</v>
      </c>
      <c r="J563" s="45">
        <v>70.3</v>
      </c>
      <c r="K563" s="45">
        <v>68</v>
      </c>
      <c r="L563" s="67">
        <v>71.400000000000006</v>
      </c>
      <c r="M563" s="67">
        <v>71.400000000000006</v>
      </c>
      <c r="N563" s="67">
        <f t="shared" si="154"/>
        <v>70.275000000000006</v>
      </c>
      <c r="O563" s="41">
        <f t="shared" si="151"/>
        <v>16.666666666666668</v>
      </c>
      <c r="P563" s="41">
        <f t="shared" si="152"/>
        <v>21.111111111111111</v>
      </c>
    </row>
    <row r="564" spans="2:16" x14ac:dyDescent="0.2">
      <c r="B564" s="1">
        <v>0.51041666666666663</v>
      </c>
      <c r="C564" s="3">
        <v>62</v>
      </c>
      <c r="D564" s="3">
        <v>72</v>
      </c>
      <c r="E564" s="75">
        <v>0.61</v>
      </c>
      <c r="F564" s="66">
        <v>0</v>
      </c>
      <c r="G564" s="66" t="s">
        <v>180</v>
      </c>
      <c r="H564" s="97">
        <v>29.45</v>
      </c>
      <c r="J564" s="45">
        <v>72.5</v>
      </c>
      <c r="K564" s="45">
        <v>70</v>
      </c>
      <c r="L564" s="67">
        <v>73.599999999999994</v>
      </c>
      <c r="M564" s="67">
        <v>73</v>
      </c>
      <c r="N564" s="67">
        <f t="shared" si="154"/>
        <v>72.275000000000006</v>
      </c>
      <c r="O564" s="41">
        <f t="shared" si="151"/>
        <v>16.666666666666668</v>
      </c>
      <c r="P564" s="41">
        <f t="shared" si="151"/>
        <v>22.222222222222221</v>
      </c>
    </row>
    <row r="565" spans="2:16" x14ac:dyDescent="0.2">
      <c r="B565" s="1">
        <v>0.52083333333333337</v>
      </c>
      <c r="C565" s="3">
        <v>63</v>
      </c>
      <c r="D565" s="3">
        <v>72</v>
      </c>
      <c r="E565" s="75">
        <v>0.6</v>
      </c>
      <c r="F565" s="66">
        <v>0</v>
      </c>
      <c r="G565" s="66" t="s">
        <v>34</v>
      </c>
      <c r="H565" s="97">
        <v>29.44</v>
      </c>
      <c r="J565" s="45">
        <v>72.099999999999994</v>
      </c>
      <c r="K565" s="45">
        <v>70.2</v>
      </c>
      <c r="L565" s="67">
        <v>74.099999999999994</v>
      </c>
      <c r="M565" s="67">
        <v>73.400000000000006</v>
      </c>
      <c r="N565" s="67">
        <f t="shared" si="154"/>
        <v>72.45</v>
      </c>
      <c r="O565" s="41">
        <f t="shared" si="151"/>
        <v>17.222222222222221</v>
      </c>
      <c r="P565" s="41">
        <f t="shared" si="151"/>
        <v>22.222222222222221</v>
      </c>
    </row>
    <row r="566" spans="2:16" x14ac:dyDescent="0.2">
      <c r="B566" s="1">
        <v>0.53125</v>
      </c>
      <c r="C566" s="3">
        <v>63</v>
      </c>
      <c r="D566" s="3">
        <v>72</v>
      </c>
      <c r="E566" s="75">
        <v>0.6</v>
      </c>
      <c r="F566" s="66">
        <v>0</v>
      </c>
      <c r="G566" s="66" t="s">
        <v>35</v>
      </c>
      <c r="H566" s="97">
        <v>29.44</v>
      </c>
      <c r="J566" s="45">
        <v>71.099999999999994</v>
      </c>
      <c r="K566" s="45">
        <v>69.099999999999994</v>
      </c>
      <c r="L566" s="67">
        <v>73</v>
      </c>
      <c r="M566" s="67">
        <v>72.900000000000006</v>
      </c>
      <c r="N566" s="67">
        <f t="shared" si="154"/>
        <v>71.525000000000006</v>
      </c>
      <c r="O566" s="41">
        <f t="shared" si="151"/>
        <v>17.222222222222221</v>
      </c>
      <c r="P566" s="41">
        <f t="shared" si="151"/>
        <v>22.222222222222221</v>
      </c>
    </row>
    <row r="567" spans="2:16" x14ac:dyDescent="0.2">
      <c r="B567" s="1">
        <v>0.54166666666666663</v>
      </c>
      <c r="C567" s="3">
        <v>63</v>
      </c>
      <c r="D567" s="3">
        <v>71</v>
      </c>
      <c r="E567" s="75">
        <v>0.6</v>
      </c>
      <c r="F567" s="66">
        <v>0</v>
      </c>
      <c r="G567" s="66" t="s">
        <v>180</v>
      </c>
      <c r="H567" s="97">
        <v>29.44</v>
      </c>
      <c r="J567" s="67">
        <v>70.3</v>
      </c>
      <c r="K567" s="45">
        <v>68.400000000000006</v>
      </c>
      <c r="L567" s="45">
        <v>71.8</v>
      </c>
      <c r="M567" s="67">
        <v>71.8</v>
      </c>
      <c r="N567" s="67">
        <f t="shared" si="154"/>
        <v>70.575000000000003</v>
      </c>
      <c r="O567" s="41">
        <f t="shared" si="151"/>
        <v>17.222222222222221</v>
      </c>
      <c r="P567" s="41">
        <f t="shared" si="151"/>
        <v>21.666666666666668</v>
      </c>
    </row>
    <row r="568" spans="2:16" x14ac:dyDescent="0.2">
      <c r="B568" s="1">
        <v>0.55208333333333304</v>
      </c>
      <c r="C568" s="3">
        <v>63</v>
      </c>
      <c r="D568" s="3">
        <v>73</v>
      </c>
      <c r="E568" s="75">
        <v>0.56999999999999995</v>
      </c>
      <c r="F568" s="66">
        <v>0</v>
      </c>
      <c r="G568" s="66" t="s">
        <v>180</v>
      </c>
      <c r="H568" s="97">
        <v>29.44</v>
      </c>
      <c r="J568" s="67">
        <v>72.900000000000006</v>
      </c>
      <c r="K568" s="45">
        <v>70.7</v>
      </c>
      <c r="L568" s="45">
        <v>73.900000000000006</v>
      </c>
      <c r="M568" s="67">
        <v>73.599999999999994</v>
      </c>
      <c r="N568" s="67">
        <f t="shared" si="154"/>
        <v>72.775000000000006</v>
      </c>
      <c r="O568" s="41">
        <f t="shared" si="151"/>
        <v>17.222222222222221</v>
      </c>
      <c r="P568" s="41">
        <f t="shared" si="151"/>
        <v>22.777777777777779</v>
      </c>
    </row>
    <row r="569" spans="2:16" x14ac:dyDescent="0.2">
      <c r="B569" s="1">
        <v>0.5625</v>
      </c>
      <c r="C569" s="66">
        <v>64</v>
      </c>
      <c r="D569" s="3">
        <v>74</v>
      </c>
      <c r="E569" s="75">
        <v>0.55000000000000004</v>
      </c>
      <c r="F569" s="41">
        <v>3</v>
      </c>
      <c r="G569" s="66" t="s">
        <v>180</v>
      </c>
      <c r="H569" s="72">
        <v>29.44</v>
      </c>
      <c r="J569" s="45">
        <v>74.099999999999994</v>
      </c>
      <c r="K569" s="45">
        <v>71.8</v>
      </c>
      <c r="L569" s="45">
        <v>75.400000000000006</v>
      </c>
      <c r="M569" s="45">
        <v>74.7</v>
      </c>
      <c r="N569" s="67">
        <f t="shared" si="154"/>
        <v>74</v>
      </c>
      <c r="O569" s="41">
        <f t="shared" si="151"/>
        <v>17.777777777777779</v>
      </c>
      <c r="P569" s="41">
        <f t="shared" si="151"/>
        <v>23.333333333333332</v>
      </c>
    </row>
    <row r="570" spans="2:16" x14ac:dyDescent="0.2">
      <c r="B570" s="1">
        <v>0.57291666666666696</v>
      </c>
      <c r="C570" s="66">
        <v>64</v>
      </c>
      <c r="D570" s="3">
        <v>74</v>
      </c>
      <c r="E570" s="75">
        <v>0.52</v>
      </c>
      <c r="F570" s="66">
        <v>4</v>
      </c>
      <c r="G570" s="66" t="s">
        <v>180</v>
      </c>
      <c r="H570" s="72">
        <v>29.44</v>
      </c>
      <c r="J570" s="67">
        <v>73.900000000000006</v>
      </c>
      <c r="K570" s="45">
        <v>71.8</v>
      </c>
      <c r="L570" s="45">
        <v>75.2</v>
      </c>
      <c r="M570" s="45">
        <v>74.3</v>
      </c>
      <c r="N570" s="67">
        <f t="shared" si="154"/>
        <v>73.8</v>
      </c>
      <c r="O570" s="41">
        <f t="shared" si="151"/>
        <v>17.777777777777779</v>
      </c>
      <c r="P570" s="41">
        <f t="shared" si="151"/>
        <v>23.333333333333332</v>
      </c>
    </row>
    <row r="571" spans="2:16" x14ac:dyDescent="0.2">
      <c r="B571" s="1">
        <v>0.58333333333333304</v>
      </c>
      <c r="C571" s="3">
        <v>65</v>
      </c>
      <c r="D571" s="3">
        <v>74</v>
      </c>
      <c r="E571" s="75">
        <v>0.5</v>
      </c>
      <c r="F571" s="41">
        <v>0</v>
      </c>
      <c r="G571" s="66" t="s">
        <v>180</v>
      </c>
      <c r="H571" s="72">
        <v>29.44</v>
      </c>
      <c r="J571" s="45">
        <v>74.5</v>
      </c>
      <c r="K571" s="45">
        <v>72.3</v>
      </c>
      <c r="L571" s="45">
        <v>76.099999999999994</v>
      </c>
      <c r="M571" s="45">
        <v>74.8</v>
      </c>
      <c r="N571" s="67">
        <f t="shared" si="154"/>
        <v>74.424999999999997</v>
      </c>
      <c r="O571" s="41">
        <f t="shared" si="151"/>
        <v>18.333333333333332</v>
      </c>
      <c r="P571" s="41">
        <f t="shared" si="151"/>
        <v>23.333333333333332</v>
      </c>
    </row>
    <row r="572" spans="2:16" x14ac:dyDescent="0.2">
      <c r="B572" s="1">
        <v>0.59375</v>
      </c>
      <c r="C572" s="3">
        <v>66</v>
      </c>
      <c r="D572" s="3">
        <v>74</v>
      </c>
      <c r="E572" s="75">
        <v>0.48</v>
      </c>
      <c r="F572" s="41">
        <v>0</v>
      </c>
      <c r="G572" s="66" t="s">
        <v>34</v>
      </c>
      <c r="H572" s="72">
        <v>29.44</v>
      </c>
      <c r="J572" s="45">
        <v>74.5</v>
      </c>
      <c r="K572" s="45">
        <v>72.3</v>
      </c>
      <c r="L572" s="45">
        <v>75.900000000000006</v>
      </c>
      <c r="M572" s="45">
        <v>74.7</v>
      </c>
      <c r="N572" s="67">
        <f t="shared" si="154"/>
        <v>74.350000000000009</v>
      </c>
      <c r="O572" s="41">
        <f t="shared" si="151"/>
        <v>18.888888888888889</v>
      </c>
      <c r="P572" s="41">
        <f t="shared" si="151"/>
        <v>23.333333333333332</v>
      </c>
    </row>
    <row r="573" spans="2:16" x14ac:dyDescent="0.2">
      <c r="B573" s="1">
        <v>0.60416666666666596</v>
      </c>
      <c r="C573" s="3">
        <v>66</v>
      </c>
      <c r="D573" s="3">
        <v>75</v>
      </c>
      <c r="E573" s="75">
        <v>0.48</v>
      </c>
      <c r="F573" s="41">
        <v>0</v>
      </c>
      <c r="G573" s="66" t="s">
        <v>180</v>
      </c>
      <c r="H573" s="72">
        <v>29.44</v>
      </c>
      <c r="J573" s="45">
        <v>74.8</v>
      </c>
      <c r="K573" s="45">
        <v>72.7</v>
      </c>
      <c r="L573" s="45">
        <v>76.3</v>
      </c>
      <c r="M573" s="45">
        <v>74.7</v>
      </c>
      <c r="N573" s="67">
        <f t="shared" si="154"/>
        <v>74.625</v>
      </c>
      <c r="O573" s="41">
        <f t="shared" si="151"/>
        <v>18.888888888888889</v>
      </c>
      <c r="P573" s="41">
        <f t="shared" si="151"/>
        <v>23.888888888888889</v>
      </c>
    </row>
    <row r="574" spans="2:16" x14ac:dyDescent="0.2">
      <c r="B574" s="1">
        <v>0.61458333333333304</v>
      </c>
      <c r="C574" s="3">
        <v>66</v>
      </c>
      <c r="D574" s="3">
        <v>75</v>
      </c>
      <c r="E574" s="75">
        <v>0.5</v>
      </c>
      <c r="F574" s="41">
        <v>0</v>
      </c>
      <c r="G574" s="66" t="s">
        <v>190</v>
      </c>
      <c r="H574" s="72">
        <v>29.44</v>
      </c>
      <c r="J574" s="45">
        <v>74.8</v>
      </c>
      <c r="K574" s="45">
        <v>72.900000000000006</v>
      </c>
      <c r="L574" s="45">
        <v>76.5</v>
      </c>
      <c r="M574" s="45">
        <v>74.7</v>
      </c>
      <c r="N574" s="67">
        <f t="shared" si="154"/>
        <v>74.724999999999994</v>
      </c>
      <c r="O574" s="41">
        <f t="shared" si="151"/>
        <v>18.888888888888889</v>
      </c>
      <c r="P574" s="41">
        <f t="shared" si="151"/>
        <v>23.888888888888889</v>
      </c>
    </row>
    <row r="575" spans="2:16" x14ac:dyDescent="0.2">
      <c r="B575" s="1">
        <v>0.625</v>
      </c>
      <c r="C575" s="3">
        <v>66</v>
      </c>
      <c r="D575" s="3">
        <v>76</v>
      </c>
      <c r="E575" s="75">
        <v>0.47</v>
      </c>
      <c r="F575" s="41">
        <v>0</v>
      </c>
      <c r="G575" s="66" t="s">
        <v>208</v>
      </c>
      <c r="H575" s="72">
        <v>29.43</v>
      </c>
      <c r="I575" s="71"/>
      <c r="J575" s="45">
        <v>76.5</v>
      </c>
      <c r="K575" s="45">
        <v>74.3</v>
      </c>
      <c r="L575" s="45">
        <v>77.900000000000006</v>
      </c>
      <c r="M575" s="45">
        <v>76.3</v>
      </c>
      <c r="N575" s="67">
        <f t="shared" si="154"/>
        <v>76.25</v>
      </c>
      <c r="O575" s="41">
        <f t="shared" si="151"/>
        <v>18.888888888888889</v>
      </c>
      <c r="P575" s="41">
        <f t="shared" si="151"/>
        <v>24.444444444444443</v>
      </c>
    </row>
    <row r="576" spans="2:16" x14ac:dyDescent="0.2">
      <c r="B576" s="1">
        <v>0.63541666666666596</v>
      </c>
      <c r="C576" s="3">
        <v>66</v>
      </c>
      <c r="D576" s="3">
        <v>77</v>
      </c>
      <c r="E576" s="75">
        <v>0.48</v>
      </c>
      <c r="F576" s="41">
        <v>0</v>
      </c>
      <c r="G576" s="66" t="s">
        <v>180</v>
      </c>
      <c r="H576" s="72">
        <v>29.43</v>
      </c>
      <c r="J576" s="45">
        <v>77</v>
      </c>
      <c r="K576" s="45">
        <v>74.7</v>
      </c>
      <c r="L576" s="45">
        <v>78.599999999999994</v>
      </c>
      <c r="M576" s="45">
        <v>76.599999999999994</v>
      </c>
      <c r="N576" s="67">
        <f t="shared" si="154"/>
        <v>76.724999999999994</v>
      </c>
      <c r="O576" s="41">
        <f t="shared" si="151"/>
        <v>18.888888888888889</v>
      </c>
      <c r="P576" s="41">
        <f t="shared" si="151"/>
        <v>25</v>
      </c>
    </row>
    <row r="577" spans="1:16" x14ac:dyDescent="0.2">
      <c r="B577" s="1">
        <v>0.64583333333333304</v>
      </c>
      <c r="C577" s="3">
        <v>66</v>
      </c>
      <c r="D577" s="3">
        <v>76</v>
      </c>
      <c r="E577" s="75">
        <v>0.48</v>
      </c>
      <c r="F577" s="41">
        <v>1</v>
      </c>
      <c r="G577" s="66" t="s">
        <v>34</v>
      </c>
      <c r="H577" s="72">
        <v>29.43</v>
      </c>
      <c r="I577" s="19"/>
      <c r="J577" s="45">
        <v>76.599999999999994</v>
      </c>
      <c r="K577" s="45">
        <v>74.3</v>
      </c>
      <c r="L577" s="45">
        <v>78.099999999999994</v>
      </c>
      <c r="M577" s="45">
        <v>76.099999999999994</v>
      </c>
      <c r="N577" s="67">
        <f t="shared" si="154"/>
        <v>76.274999999999991</v>
      </c>
      <c r="O577" s="41">
        <f t="shared" si="151"/>
        <v>18.888888888888889</v>
      </c>
      <c r="P577" s="41">
        <f t="shared" si="151"/>
        <v>24.444444444444443</v>
      </c>
    </row>
    <row r="578" spans="1:16" x14ac:dyDescent="0.2">
      <c r="B578" s="1">
        <v>0.65625</v>
      </c>
      <c r="C578" s="3">
        <v>66</v>
      </c>
      <c r="D578" s="3">
        <v>75</v>
      </c>
      <c r="E578" s="75">
        <v>0.49</v>
      </c>
      <c r="F578" s="41">
        <v>1</v>
      </c>
      <c r="G578" s="66" t="s">
        <v>197</v>
      </c>
      <c r="H578" s="72">
        <v>29.43</v>
      </c>
      <c r="I578" s="26"/>
      <c r="J578" s="45">
        <v>75.7</v>
      </c>
      <c r="K578" s="45">
        <v>73.599999999999994</v>
      </c>
      <c r="L578" s="45">
        <v>77.2</v>
      </c>
      <c r="M578" s="45">
        <v>75.2</v>
      </c>
      <c r="N578" s="67">
        <f t="shared" si="154"/>
        <v>75.424999999999997</v>
      </c>
      <c r="O578" s="41">
        <f t="shared" si="151"/>
        <v>18.888888888888889</v>
      </c>
      <c r="P578" s="41">
        <f t="shared" si="151"/>
        <v>23.888888888888889</v>
      </c>
    </row>
    <row r="579" spans="1:16" x14ac:dyDescent="0.2">
      <c r="B579" s="1">
        <v>0.66666666666666596</v>
      </c>
      <c r="C579" s="3">
        <v>67</v>
      </c>
      <c r="D579" s="3">
        <v>76</v>
      </c>
      <c r="E579" s="75">
        <v>0.48</v>
      </c>
      <c r="F579" s="41">
        <v>5</v>
      </c>
      <c r="G579" s="66" t="s">
        <v>34</v>
      </c>
      <c r="H579" s="72">
        <v>29.43</v>
      </c>
      <c r="I579" s="19"/>
      <c r="J579" s="45">
        <v>75.900000000000006</v>
      </c>
      <c r="K579" s="45">
        <v>73.900000000000006</v>
      </c>
      <c r="L579" s="45">
        <v>77.5</v>
      </c>
      <c r="M579" s="45">
        <v>75.400000000000006</v>
      </c>
      <c r="N579" s="67">
        <f t="shared" si="154"/>
        <v>75.675000000000011</v>
      </c>
      <c r="O579" s="41">
        <f t="shared" si="151"/>
        <v>19.444444444444443</v>
      </c>
      <c r="P579" s="41">
        <f t="shared" si="151"/>
        <v>24.444444444444443</v>
      </c>
    </row>
    <row r="580" spans="1:16" x14ac:dyDescent="0.2">
      <c r="B580" s="1">
        <v>0.67708333333333337</v>
      </c>
      <c r="C580" s="3">
        <v>67</v>
      </c>
      <c r="D580" s="3">
        <v>76</v>
      </c>
      <c r="E580" s="75">
        <v>0.47</v>
      </c>
      <c r="F580" s="41">
        <v>0</v>
      </c>
      <c r="G580" s="66" t="s">
        <v>202</v>
      </c>
      <c r="H580" s="67">
        <v>29.43</v>
      </c>
      <c r="I580" s="45"/>
      <c r="J580" s="45">
        <v>76.599999999999994</v>
      </c>
      <c r="K580" s="45">
        <v>74.3</v>
      </c>
      <c r="L580" s="45">
        <v>78.3</v>
      </c>
      <c r="M580" s="45">
        <v>75.7</v>
      </c>
      <c r="N580" s="67">
        <f t="shared" si="154"/>
        <v>76.224999999999994</v>
      </c>
      <c r="O580" s="41">
        <f t="shared" ref="O580:P581" si="155">CONVERT(C580,"F","C")</f>
        <v>19.444444444444443</v>
      </c>
      <c r="P580" s="41">
        <f t="shared" si="155"/>
        <v>24.444444444444443</v>
      </c>
    </row>
    <row r="581" spans="1:16" x14ac:dyDescent="0.2">
      <c r="B581" s="1">
        <v>0.68541666666666667</v>
      </c>
      <c r="C581" s="3">
        <v>67</v>
      </c>
      <c r="D581" s="3">
        <v>76</v>
      </c>
      <c r="E581" s="75">
        <v>0.47</v>
      </c>
      <c r="F581" s="41">
        <v>1</v>
      </c>
      <c r="G581" s="66" t="s">
        <v>34</v>
      </c>
      <c r="H581" s="72">
        <v>29.42</v>
      </c>
      <c r="I581" s="19"/>
      <c r="J581" s="45">
        <v>76.099999999999994</v>
      </c>
      <c r="K581" s="45">
        <v>73.900000000000006</v>
      </c>
      <c r="L581" s="45">
        <v>77.900000000000006</v>
      </c>
      <c r="M581" s="45">
        <v>75.2</v>
      </c>
      <c r="N581" s="67">
        <f t="shared" si="154"/>
        <v>75.775000000000006</v>
      </c>
      <c r="O581" s="41">
        <f t="shared" si="155"/>
        <v>19.444444444444443</v>
      </c>
      <c r="P581" s="41">
        <f t="shared" si="155"/>
        <v>24.444444444444443</v>
      </c>
    </row>
    <row r="582" spans="1:16" x14ac:dyDescent="0.2">
      <c r="N582" s="67"/>
      <c r="O582" s="41"/>
      <c r="P582" s="41"/>
    </row>
    <row r="583" spans="1:16" x14ac:dyDescent="0.2">
      <c r="A583" s="113" t="s">
        <v>243</v>
      </c>
      <c r="N583" s="67"/>
      <c r="O583" s="41"/>
      <c r="P583" s="41"/>
    </row>
    <row r="584" spans="1:16" x14ac:dyDescent="0.2">
      <c r="A584" s="21">
        <v>45807</v>
      </c>
      <c r="B584" s="6" t="s">
        <v>2</v>
      </c>
      <c r="C584" s="6" t="s">
        <v>0</v>
      </c>
      <c r="D584" s="87" t="s">
        <v>1</v>
      </c>
      <c r="E584" s="100" t="s">
        <v>156</v>
      </c>
      <c r="F584" s="6" t="s">
        <v>32</v>
      </c>
      <c r="G584" s="6" t="s">
        <v>217</v>
      </c>
      <c r="H584" s="33" t="s">
        <v>157</v>
      </c>
      <c r="I584" s="44"/>
      <c r="J584" s="142" t="s">
        <v>338</v>
      </c>
      <c r="K584" s="142" t="s">
        <v>352</v>
      </c>
      <c r="L584" s="142" t="s">
        <v>343</v>
      </c>
      <c r="M584" s="142" t="s">
        <v>500</v>
      </c>
      <c r="N584" s="33" t="s">
        <v>368</v>
      </c>
      <c r="O584" s="142" t="s">
        <v>561</v>
      </c>
      <c r="P584" s="142" t="s">
        <v>562</v>
      </c>
    </row>
    <row r="585" spans="1:16" x14ac:dyDescent="0.2">
      <c r="B585" s="1">
        <v>0.57291666666666696</v>
      </c>
      <c r="C585" s="3">
        <v>76</v>
      </c>
      <c r="D585" s="3">
        <v>98</v>
      </c>
      <c r="E585" s="75">
        <v>0.38</v>
      </c>
      <c r="F585" s="66">
        <v>1</v>
      </c>
      <c r="G585" s="66" t="s">
        <v>71</v>
      </c>
      <c r="H585" s="97">
        <v>29.02</v>
      </c>
      <c r="J585" s="45">
        <v>104.7</v>
      </c>
      <c r="K585" s="45">
        <v>102.6</v>
      </c>
      <c r="L585" s="67">
        <v>95</v>
      </c>
      <c r="M585" s="67">
        <v>91.6</v>
      </c>
      <c r="N585" s="67">
        <f t="shared" ref="N585:N597" si="156">AVERAGE(J585:M585)</f>
        <v>98.474999999999994</v>
      </c>
      <c r="O585" s="41">
        <f t="shared" ref="O585:O593" si="157">CONVERT(C585,"F","C")</f>
        <v>24.444444444444443</v>
      </c>
      <c r="P585" s="41">
        <f t="shared" ref="P585:P593" si="158">CONVERT(D585,"F","C")</f>
        <v>36.666666666666664</v>
      </c>
    </row>
    <row r="586" spans="1:16" x14ac:dyDescent="0.2">
      <c r="B586" s="1">
        <v>0.58333333333333304</v>
      </c>
      <c r="C586" s="3">
        <v>76</v>
      </c>
      <c r="D586" s="3">
        <v>101</v>
      </c>
      <c r="E586" s="75">
        <v>0.38</v>
      </c>
      <c r="F586" s="66">
        <v>4</v>
      </c>
      <c r="G586" s="66" t="s">
        <v>37</v>
      </c>
      <c r="H586" s="97">
        <v>29.01</v>
      </c>
      <c r="J586" s="45">
        <v>107.1</v>
      </c>
      <c r="K586" s="45">
        <v>104.7</v>
      </c>
      <c r="L586" s="67">
        <v>100</v>
      </c>
      <c r="M586" s="67">
        <v>93.4</v>
      </c>
      <c r="N586" s="67">
        <f t="shared" si="156"/>
        <v>101.30000000000001</v>
      </c>
      <c r="O586" s="41">
        <f t="shared" si="157"/>
        <v>24.444444444444443</v>
      </c>
      <c r="P586" s="41">
        <f t="shared" si="158"/>
        <v>38.333333333333336</v>
      </c>
    </row>
    <row r="587" spans="1:16" x14ac:dyDescent="0.2">
      <c r="B587" s="1">
        <v>0.59375</v>
      </c>
      <c r="C587" s="3">
        <v>76</v>
      </c>
      <c r="D587" s="3">
        <v>104</v>
      </c>
      <c r="E587" s="75">
        <v>0.36</v>
      </c>
      <c r="F587" s="66">
        <v>1</v>
      </c>
      <c r="G587" s="66" t="s">
        <v>180</v>
      </c>
      <c r="H587" s="97">
        <v>29.01</v>
      </c>
      <c r="J587" s="45">
        <v>109.9</v>
      </c>
      <c r="K587" s="45">
        <v>106.5</v>
      </c>
      <c r="L587" s="67">
        <v>104.2</v>
      </c>
      <c r="M587" s="67">
        <v>95.7</v>
      </c>
      <c r="N587" s="67">
        <f t="shared" si="156"/>
        <v>104.075</v>
      </c>
      <c r="O587" s="41">
        <f t="shared" si="157"/>
        <v>24.444444444444443</v>
      </c>
      <c r="P587" s="41">
        <f t="shared" si="158"/>
        <v>40</v>
      </c>
    </row>
    <row r="588" spans="1:16" x14ac:dyDescent="0.2">
      <c r="B588" s="1">
        <v>0.60416666666666596</v>
      </c>
      <c r="C588" s="3">
        <v>78</v>
      </c>
      <c r="D588" s="3">
        <v>106</v>
      </c>
      <c r="E588" s="75">
        <v>0.35</v>
      </c>
      <c r="F588" s="66">
        <v>0</v>
      </c>
      <c r="G588" s="66" t="s">
        <v>202</v>
      </c>
      <c r="H588" s="97">
        <v>29</v>
      </c>
      <c r="J588" s="45">
        <v>111.2</v>
      </c>
      <c r="K588" s="45">
        <v>108.5</v>
      </c>
      <c r="L588" s="67">
        <v>107.2</v>
      </c>
      <c r="M588" s="67">
        <v>97.5</v>
      </c>
      <c r="N588" s="67">
        <f t="shared" si="156"/>
        <v>106.1</v>
      </c>
      <c r="O588" s="41">
        <f t="shared" si="157"/>
        <v>25.555555555555554</v>
      </c>
      <c r="P588" s="41">
        <f t="shared" si="158"/>
        <v>41.111111111111107</v>
      </c>
    </row>
    <row r="589" spans="1:16" x14ac:dyDescent="0.2">
      <c r="B589" s="1">
        <v>0.61458333333333304</v>
      </c>
      <c r="C589" s="3">
        <v>78</v>
      </c>
      <c r="D589" s="3">
        <v>107</v>
      </c>
      <c r="E589" s="75">
        <v>0.33</v>
      </c>
      <c r="F589" s="66">
        <v>4</v>
      </c>
      <c r="G589" s="66" t="s">
        <v>34</v>
      </c>
      <c r="H589" s="97">
        <v>29</v>
      </c>
      <c r="J589" s="45">
        <v>112.3</v>
      </c>
      <c r="K589" s="45">
        <v>109.2</v>
      </c>
      <c r="L589" s="67">
        <v>108.9</v>
      </c>
      <c r="M589" s="67">
        <v>98.2</v>
      </c>
      <c r="N589" s="67">
        <f t="shared" si="156"/>
        <v>107.14999999999999</v>
      </c>
      <c r="O589" s="41">
        <f t="shared" si="157"/>
        <v>25.555555555555554</v>
      </c>
      <c r="P589" s="41">
        <f t="shared" si="158"/>
        <v>41.666666666666664</v>
      </c>
    </row>
    <row r="590" spans="1:16" x14ac:dyDescent="0.2">
      <c r="B590" s="1">
        <v>0.625</v>
      </c>
      <c r="C590" s="3">
        <v>78</v>
      </c>
      <c r="D590" s="3">
        <v>107</v>
      </c>
      <c r="E590" s="75">
        <v>0.33</v>
      </c>
      <c r="F590" s="66">
        <v>1</v>
      </c>
      <c r="G590" s="66" t="s">
        <v>71</v>
      </c>
      <c r="H590" s="97">
        <v>29</v>
      </c>
      <c r="J590" s="45">
        <v>111.7</v>
      </c>
      <c r="K590" s="45">
        <v>109.8</v>
      </c>
      <c r="L590" s="67">
        <v>109.9</v>
      </c>
      <c r="M590" s="67">
        <v>98.4</v>
      </c>
      <c r="N590" s="67">
        <f t="shared" si="156"/>
        <v>107.44999999999999</v>
      </c>
      <c r="O590" s="41">
        <f t="shared" si="157"/>
        <v>25.555555555555554</v>
      </c>
      <c r="P590" s="41">
        <f t="shared" si="158"/>
        <v>41.666666666666664</v>
      </c>
    </row>
    <row r="591" spans="1:16" x14ac:dyDescent="0.2">
      <c r="B591" s="1">
        <v>0.62986111111111109</v>
      </c>
      <c r="C591" s="3">
        <v>79</v>
      </c>
      <c r="D591" s="3">
        <v>107</v>
      </c>
      <c r="E591" s="75">
        <v>0.31</v>
      </c>
      <c r="F591" s="66">
        <v>3</v>
      </c>
      <c r="G591" s="66" t="s">
        <v>35</v>
      </c>
      <c r="H591" s="97">
        <v>29</v>
      </c>
      <c r="J591" s="45">
        <v>112.3</v>
      </c>
      <c r="K591" s="45">
        <v>110.3</v>
      </c>
      <c r="L591" s="67">
        <v>109</v>
      </c>
      <c r="M591" s="67">
        <v>97.9</v>
      </c>
      <c r="N591" s="67">
        <f t="shared" si="156"/>
        <v>107.375</v>
      </c>
      <c r="O591" s="41">
        <f t="shared" ref="O591" si="159">CONVERT(C591,"F","C")</f>
        <v>26.111111111111111</v>
      </c>
      <c r="P591" s="41">
        <f t="shared" ref="P591" si="160">CONVERT(D591,"F","C")</f>
        <v>41.666666666666664</v>
      </c>
    </row>
    <row r="592" spans="1:16" x14ac:dyDescent="0.2">
      <c r="B592" s="1">
        <v>0.63541666666666596</v>
      </c>
      <c r="C592" s="3">
        <v>79</v>
      </c>
      <c r="D592" s="3">
        <v>107</v>
      </c>
      <c r="E592" s="75">
        <v>0.3</v>
      </c>
      <c r="F592" s="66">
        <v>3</v>
      </c>
      <c r="G592" s="66" t="s">
        <v>37</v>
      </c>
      <c r="H592" s="97">
        <v>28.99</v>
      </c>
      <c r="J592" s="45">
        <v>110.1</v>
      </c>
      <c r="K592" s="45">
        <v>108.5</v>
      </c>
      <c r="L592" s="67">
        <v>110.1</v>
      </c>
      <c r="M592" s="67">
        <v>98.6</v>
      </c>
      <c r="N592" s="67">
        <f t="shared" si="156"/>
        <v>106.82499999999999</v>
      </c>
      <c r="O592" s="41">
        <f t="shared" si="157"/>
        <v>26.111111111111111</v>
      </c>
      <c r="P592" s="41">
        <f t="shared" si="158"/>
        <v>41.666666666666664</v>
      </c>
    </row>
    <row r="593" spans="1:16" x14ac:dyDescent="0.2">
      <c r="B593" s="1">
        <v>0.64583333333333304</v>
      </c>
      <c r="C593" s="3">
        <v>78</v>
      </c>
      <c r="D593" s="3">
        <v>103</v>
      </c>
      <c r="E593" s="75">
        <v>0.31</v>
      </c>
      <c r="F593" s="66">
        <v>0</v>
      </c>
      <c r="G593" s="66" t="s">
        <v>129</v>
      </c>
      <c r="H593" s="97">
        <v>28.98</v>
      </c>
      <c r="J593" s="67">
        <v>106.9</v>
      </c>
      <c r="K593" s="45">
        <v>106.2</v>
      </c>
      <c r="L593" s="45">
        <v>107.8</v>
      </c>
      <c r="M593" s="67">
        <v>95.4</v>
      </c>
      <c r="N593" s="67">
        <f t="shared" si="156"/>
        <v>104.07500000000002</v>
      </c>
      <c r="O593" s="41">
        <f t="shared" si="157"/>
        <v>25.555555555555554</v>
      </c>
      <c r="P593" s="41">
        <f t="shared" si="158"/>
        <v>39.444444444444443</v>
      </c>
    </row>
    <row r="594" spans="1:16" x14ac:dyDescent="0.2">
      <c r="B594" s="1">
        <v>0.65625</v>
      </c>
      <c r="C594" s="3">
        <v>80</v>
      </c>
      <c r="D594" s="3">
        <v>105</v>
      </c>
      <c r="E594" s="75">
        <v>0.31</v>
      </c>
      <c r="F594" s="66">
        <v>3</v>
      </c>
      <c r="G594" s="66" t="s">
        <v>35</v>
      </c>
      <c r="H594" s="97">
        <v>28.97</v>
      </c>
      <c r="J594" s="67">
        <v>108.5</v>
      </c>
      <c r="K594" s="45">
        <v>107.2</v>
      </c>
      <c r="L594" s="45">
        <v>108</v>
      </c>
      <c r="M594" s="67">
        <v>96.1</v>
      </c>
      <c r="N594" s="67">
        <f t="shared" si="156"/>
        <v>104.94999999999999</v>
      </c>
      <c r="O594" s="41">
        <f t="shared" ref="O594:O604" si="161">CONVERT(C594,"F","C")</f>
        <v>26.666666666666664</v>
      </c>
      <c r="P594" s="41">
        <f t="shared" ref="P594:P604" si="162">CONVERT(D594,"F","C")</f>
        <v>40.555555555555557</v>
      </c>
    </row>
    <row r="595" spans="1:16" x14ac:dyDescent="0.2">
      <c r="B595" s="1">
        <v>0.66666666666666596</v>
      </c>
      <c r="C595" s="66">
        <v>78</v>
      </c>
      <c r="D595" s="3">
        <v>103</v>
      </c>
      <c r="E595" s="75">
        <v>0.33</v>
      </c>
      <c r="F595" s="41">
        <v>0</v>
      </c>
      <c r="G595" s="66" t="s">
        <v>129</v>
      </c>
      <c r="H595" s="72">
        <v>28.97</v>
      </c>
      <c r="J595" s="45">
        <v>106.7</v>
      </c>
      <c r="K595" s="45">
        <v>105.8</v>
      </c>
      <c r="L595" s="45">
        <v>104.2</v>
      </c>
      <c r="M595" s="45">
        <v>93.6</v>
      </c>
      <c r="N595" s="67">
        <f t="shared" si="156"/>
        <v>102.57499999999999</v>
      </c>
      <c r="O595" s="41">
        <f t="shared" si="161"/>
        <v>25.555555555555554</v>
      </c>
      <c r="P595" s="41">
        <f t="shared" si="162"/>
        <v>39.444444444444443</v>
      </c>
    </row>
    <row r="596" spans="1:16" x14ac:dyDescent="0.2">
      <c r="B596" s="1">
        <v>0.67708333333333304</v>
      </c>
      <c r="C596" s="66">
        <v>78</v>
      </c>
      <c r="D596" s="3">
        <v>100</v>
      </c>
      <c r="E596" s="75">
        <v>0.3</v>
      </c>
      <c r="F596" s="66">
        <v>3</v>
      </c>
      <c r="G596" s="66" t="s">
        <v>34</v>
      </c>
      <c r="H596" s="72">
        <v>28.974</v>
      </c>
      <c r="J596" s="67">
        <v>103.6</v>
      </c>
      <c r="K596" s="45">
        <v>103.5</v>
      </c>
      <c r="L596" s="45">
        <v>102.2</v>
      </c>
      <c r="M596" s="45">
        <v>91.4</v>
      </c>
      <c r="N596" s="67">
        <f t="shared" si="156"/>
        <v>100.17500000000001</v>
      </c>
      <c r="O596" s="41">
        <f t="shared" si="161"/>
        <v>25.555555555555554</v>
      </c>
      <c r="P596" s="41">
        <f t="shared" si="162"/>
        <v>37.777777777777779</v>
      </c>
    </row>
    <row r="597" spans="1:16" x14ac:dyDescent="0.2">
      <c r="B597" s="1">
        <v>0.68402777777777779</v>
      </c>
      <c r="C597" s="3">
        <v>79</v>
      </c>
      <c r="D597" s="3">
        <v>101</v>
      </c>
      <c r="E597" s="75">
        <v>0.3</v>
      </c>
      <c r="F597" s="41">
        <v>4</v>
      </c>
      <c r="G597" s="66" t="s">
        <v>34</v>
      </c>
      <c r="H597" s="72">
        <v>28.97</v>
      </c>
      <c r="J597" s="45">
        <v>105.1</v>
      </c>
      <c r="K597" s="45">
        <v>105.1</v>
      </c>
      <c r="L597" s="45">
        <v>103.1</v>
      </c>
      <c r="M597" s="45">
        <v>92.5</v>
      </c>
      <c r="N597" s="67">
        <f t="shared" si="156"/>
        <v>101.44999999999999</v>
      </c>
      <c r="O597" s="41">
        <f t="shared" si="161"/>
        <v>26.111111111111111</v>
      </c>
      <c r="P597" s="41">
        <f t="shared" si="162"/>
        <v>38.333333333333336</v>
      </c>
    </row>
    <row r="598" spans="1:16" x14ac:dyDescent="0.2">
      <c r="N598" s="67"/>
      <c r="O598" s="41"/>
      <c r="P598" s="41"/>
    </row>
    <row r="599" spans="1:16" x14ac:dyDescent="0.2">
      <c r="A599" s="21">
        <v>45808</v>
      </c>
      <c r="B599" s="6" t="s">
        <v>2</v>
      </c>
      <c r="C599" s="6" t="s">
        <v>0</v>
      </c>
      <c r="D599" s="87" t="s">
        <v>1</v>
      </c>
      <c r="E599" s="100" t="s">
        <v>156</v>
      </c>
      <c r="F599" s="6" t="s">
        <v>32</v>
      </c>
      <c r="G599" s="6" t="s">
        <v>217</v>
      </c>
      <c r="H599" s="33" t="s">
        <v>157</v>
      </c>
      <c r="I599" s="44"/>
      <c r="J599" s="142" t="s">
        <v>338</v>
      </c>
      <c r="K599" s="142" t="s">
        <v>352</v>
      </c>
      <c r="L599" s="142" t="s">
        <v>343</v>
      </c>
      <c r="M599" s="142" t="s">
        <v>500</v>
      </c>
      <c r="N599" s="33" t="s">
        <v>368</v>
      </c>
      <c r="O599" s="142" t="s">
        <v>561</v>
      </c>
      <c r="P599" s="142" t="s">
        <v>562</v>
      </c>
    </row>
    <row r="600" spans="1:16" x14ac:dyDescent="0.2">
      <c r="B600" s="2">
        <v>0.32291666666666669</v>
      </c>
      <c r="C600" s="3">
        <v>53</v>
      </c>
      <c r="D600" s="3">
        <v>62</v>
      </c>
      <c r="E600" s="75">
        <v>0.68</v>
      </c>
      <c r="F600" s="66">
        <v>1</v>
      </c>
      <c r="G600" s="66" t="s">
        <v>34</v>
      </c>
      <c r="H600" s="97">
        <v>29.01</v>
      </c>
      <c r="J600" s="45">
        <v>61.2</v>
      </c>
      <c r="K600" s="45">
        <v>62.1</v>
      </c>
      <c r="L600" s="67">
        <v>63.7</v>
      </c>
      <c r="M600" s="67">
        <v>61.9</v>
      </c>
      <c r="N600" s="67">
        <f t="shared" ref="N600:N604" si="163">AVERAGE(J600:M600)</f>
        <v>62.225000000000001</v>
      </c>
      <c r="O600" s="41">
        <f t="shared" si="161"/>
        <v>11.666666666666666</v>
      </c>
      <c r="P600" s="41">
        <f t="shared" si="162"/>
        <v>16.666666666666668</v>
      </c>
    </row>
    <row r="601" spans="1:16" x14ac:dyDescent="0.2">
      <c r="B601" s="2">
        <v>0.33333333333333331</v>
      </c>
      <c r="C601" s="3">
        <v>53</v>
      </c>
      <c r="D601" s="3">
        <v>62</v>
      </c>
      <c r="E601" s="75">
        <v>0.68</v>
      </c>
      <c r="F601" s="66">
        <v>2</v>
      </c>
      <c r="G601" s="66" t="s">
        <v>190</v>
      </c>
      <c r="H601" s="97">
        <v>29.02</v>
      </c>
      <c r="J601" s="45">
        <v>61.3</v>
      </c>
      <c r="K601" s="45">
        <v>62.1</v>
      </c>
      <c r="L601" s="67">
        <v>63.9</v>
      </c>
      <c r="M601" s="67">
        <v>62.1</v>
      </c>
      <c r="N601" s="67">
        <f t="shared" si="163"/>
        <v>62.35</v>
      </c>
      <c r="O601" s="41">
        <f t="shared" si="161"/>
        <v>11.666666666666666</v>
      </c>
      <c r="P601" s="41">
        <f t="shared" si="162"/>
        <v>16.666666666666668</v>
      </c>
    </row>
    <row r="602" spans="1:16" x14ac:dyDescent="0.2">
      <c r="B602" s="2">
        <v>0.34375</v>
      </c>
      <c r="C602" s="3">
        <v>53</v>
      </c>
      <c r="D602" s="3">
        <v>62</v>
      </c>
      <c r="E602" s="75">
        <v>0.68</v>
      </c>
      <c r="F602" s="66">
        <v>6</v>
      </c>
      <c r="G602" s="66" t="s">
        <v>34</v>
      </c>
      <c r="H602" s="97">
        <v>29.03</v>
      </c>
      <c r="J602" s="45">
        <v>61.3</v>
      </c>
      <c r="K602" s="45">
        <v>60.3</v>
      </c>
      <c r="L602" s="67">
        <v>63.7</v>
      </c>
      <c r="M602" s="67">
        <v>61.7</v>
      </c>
      <c r="N602" s="67">
        <f t="shared" si="163"/>
        <v>61.75</v>
      </c>
      <c r="O602" s="41">
        <f t="shared" si="161"/>
        <v>11.666666666666666</v>
      </c>
      <c r="P602" s="41">
        <f t="shared" si="162"/>
        <v>16.666666666666668</v>
      </c>
    </row>
    <row r="603" spans="1:16" x14ac:dyDescent="0.2">
      <c r="B603" s="2">
        <v>0.35416666666666669</v>
      </c>
      <c r="C603" s="3">
        <v>52</v>
      </c>
      <c r="D603" s="3">
        <v>63</v>
      </c>
      <c r="E603" s="75">
        <v>0.69</v>
      </c>
      <c r="F603" s="66">
        <v>3</v>
      </c>
      <c r="G603" s="66" t="s">
        <v>190</v>
      </c>
      <c r="H603" s="97">
        <v>29.03</v>
      </c>
      <c r="J603" s="45">
        <v>62.6</v>
      </c>
      <c r="K603" s="45">
        <v>60.8</v>
      </c>
      <c r="L603" s="67">
        <v>64.2</v>
      </c>
      <c r="M603" s="67">
        <v>62.4</v>
      </c>
      <c r="N603" s="67">
        <f t="shared" si="163"/>
        <v>62.500000000000007</v>
      </c>
      <c r="O603" s="41">
        <f t="shared" si="161"/>
        <v>11.111111111111111</v>
      </c>
      <c r="P603" s="41">
        <f t="shared" si="162"/>
        <v>17.222222222222221</v>
      </c>
    </row>
    <row r="604" spans="1:16" x14ac:dyDescent="0.2">
      <c r="B604" s="2">
        <v>0.36458333333333331</v>
      </c>
      <c r="C604" s="3">
        <v>52</v>
      </c>
      <c r="D604" s="3">
        <v>63</v>
      </c>
      <c r="E604" s="75">
        <v>0.72</v>
      </c>
      <c r="F604" s="66">
        <v>0</v>
      </c>
      <c r="G604" s="66" t="s">
        <v>37</v>
      </c>
      <c r="H604" s="97">
        <v>29.04</v>
      </c>
      <c r="J604" s="45">
        <v>63</v>
      </c>
      <c r="K604" s="45">
        <v>61.2</v>
      </c>
      <c r="L604" s="67">
        <v>64.8</v>
      </c>
      <c r="M604" s="67">
        <v>62.4</v>
      </c>
      <c r="N604" s="67">
        <f t="shared" si="163"/>
        <v>62.85</v>
      </c>
      <c r="O604" s="41">
        <f t="shared" si="161"/>
        <v>11.111111111111111</v>
      </c>
      <c r="P604" s="41">
        <f t="shared" si="162"/>
        <v>17.222222222222221</v>
      </c>
    </row>
    <row r="605" spans="1:16" x14ac:dyDescent="0.2">
      <c r="B605" s="2">
        <v>0.375</v>
      </c>
      <c r="C605" s="3">
        <v>52</v>
      </c>
      <c r="D605" s="3">
        <v>64</v>
      </c>
      <c r="E605" s="75">
        <v>0.69</v>
      </c>
      <c r="F605" s="66">
        <v>0</v>
      </c>
      <c r="G605" s="66" t="s">
        <v>180</v>
      </c>
      <c r="H605" s="97">
        <v>29.05</v>
      </c>
      <c r="J605" s="45">
        <v>64.400000000000006</v>
      </c>
      <c r="K605" s="45">
        <v>64.2</v>
      </c>
      <c r="L605" s="67">
        <v>65.5</v>
      </c>
      <c r="M605" s="67">
        <v>63.1</v>
      </c>
      <c r="N605" s="67">
        <f t="shared" ref="N605:N627" si="164">AVERAGE(J605:M605)</f>
        <v>64.300000000000011</v>
      </c>
      <c r="O605" s="41">
        <f t="shared" ref="O605:O627" si="165">CONVERT(C605,"F","C")</f>
        <v>11.111111111111111</v>
      </c>
      <c r="P605" s="41">
        <f t="shared" ref="P605:P627" si="166">CONVERT(D605,"F","C")</f>
        <v>17.777777777777779</v>
      </c>
    </row>
    <row r="606" spans="1:16" x14ac:dyDescent="0.2">
      <c r="B606" s="2">
        <v>0.38541666666666674</v>
      </c>
      <c r="C606" s="3">
        <v>52</v>
      </c>
      <c r="D606" s="3">
        <v>64</v>
      </c>
      <c r="E606" s="75">
        <v>0.67</v>
      </c>
      <c r="F606" s="66">
        <v>5</v>
      </c>
      <c r="G606" s="66" t="s">
        <v>37</v>
      </c>
      <c r="H606" s="97">
        <v>29.05</v>
      </c>
      <c r="J606" s="45">
        <v>64.400000000000006</v>
      </c>
      <c r="K606" s="45">
        <v>62.6</v>
      </c>
      <c r="L606" s="67">
        <v>65.7</v>
      </c>
      <c r="M606" s="67">
        <v>63.3</v>
      </c>
      <c r="N606" s="67">
        <f t="shared" si="164"/>
        <v>64</v>
      </c>
      <c r="O606" s="41">
        <f t="shared" si="165"/>
        <v>11.111111111111111</v>
      </c>
      <c r="P606" s="41">
        <f t="shared" si="166"/>
        <v>17.777777777777779</v>
      </c>
    </row>
    <row r="607" spans="1:16" x14ac:dyDescent="0.2">
      <c r="B607" s="2">
        <v>0.39583333333333343</v>
      </c>
      <c r="C607" s="3">
        <v>53</v>
      </c>
      <c r="D607" s="3">
        <v>65</v>
      </c>
      <c r="E607" s="75">
        <v>0.64</v>
      </c>
      <c r="F607" s="66">
        <v>7</v>
      </c>
      <c r="G607" s="66" t="s">
        <v>190</v>
      </c>
      <c r="H607" s="97">
        <v>29.05</v>
      </c>
      <c r="J607" s="45">
        <v>65.5</v>
      </c>
      <c r="K607" s="45">
        <v>65.099999999999994</v>
      </c>
      <c r="L607" s="67">
        <v>66.2</v>
      </c>
      <c r="M607" s="67">
        <v>63.7</v>
      </c>
      <c r="N607" s="67">
        <f t="shared" si="164"/>
        <v>65.125</v>
      </c>
      <c r="O607" s="41">
        <f t="shared" si="165"/>
        <v>11.666666666666666</v>
      </c>
      <c r="P607" s="41">
        <f t="shared" si="166"/>
        <v>18.333333333333332</v>
      </c>
    </row>
    <row r="608" spans="1:16" x14ac:dyDescent="0.2">
      <c r="B608" s="2">
        <v>0.40625</v>
      </c>
      <c r="C608" s="3">
        <v>53</v>
      </c>
      <c r="D608" s="3">
        <v>67</v>
      </c>
      <c r="E608" s="75">
        <v>0.62</v>
      </c>
      <c r="F608" s="66">
        <v>4</v>
      </c>
      <c r="G608" s="66" t="s">
        <v>37</v>
      </c>
      <c r="H608" s="97">
        <v>29.05</v>
      </c>
      <c r="J608" s="67">
        <v>68.5</v>
      </c>
      <c r="K608" s="45">
        <v>65.7</v>
      </c>
      <c r="L608" s="45">
        <v>69.099999999999994</v>
      </c>
      <c r="M608" s="67">
        <v>65.099999999999994</v>
      </c>
      <c r="N608" s="67">
        <f t="shared" si="164"/>
        <v>67.099999999999994</v>
      </c>
      <c r="O608" s="41">
        <f t="shared" si="165"/>
        <v>11.666666666666666</v>
      </c>
      <c r="P608" s="41">
        <f t="shared" si="166"/>
        <v>19.444444444444443</v>
      </c>
    </row>
    <row r="609" spans="1:16" x14ac:dyDescent="0.2">
      <c r="B609" s="2">
        <v>0.41388888888888886</v>
      </c>
      <c r="C609" s="3">
        <v>53</v>
      </c>
      <c r="D609" s="3">
        <v>67</v>
      </c>
      <c r="E609" s="75">
        <v>0.61</v>
      </c>
      <c r="F609" s="66">
        <v>5</v>
      </c>
      <c r="G609" s="66" t="s">
        <v>37</v>
      </c>
      <c r="H609" s="97">
        <v>29.06</v>
      </c>
      <c r="J609" s="67">
        <v>68.7</v>
      </c>
      <c r="K609" s="45">
        <v>66</v>
      </c>
      <c r="L609" s="45">
        <v>69.099999999999994</v>
      </c>
      <c r="M609" s="67">
        <v>65.099999999999994</v>
      </c>
      <c r="N609" s="67">
        <f t="shared" si="164"/>
        <v>67.224999999999994</v>
      </c>
      <c r="O609" s="41">
        <f t="shared" si="165"/>
        <v>11.666666666666666</v>
      </c>
      <c r="P609" s="41">
        <f t="shared" si="166"/>
        <v>19.444444444444443</v>
      </c>
    </row>
    <row r="610" spans="1:16" x14ac:dyDescent="0.2">
      <c r="B610" s="1">
        <v>0.46875</v>
      </c>
      <c r="C610" s="66">
        <v>55</v>
      </c>
      <c r="D610" s="3">
        <v>74</v>
      </c>
      <c r="E610" s="75">
        <v>0.55000000000000004</v>
      </c>
      <c r="F610" s="41">
        <v>0</v>
      </c>
      <c r="G610" s="66" t="s">
        <v>35</v>
      </c>
      <c r="H610" s="72">
        <v>29.06</v>
      </c>
      <c r="J610" s="45">
        <v>75.2</v>
      </c>
      <c r="K610" s="45">
        <v>72.3</v>
      </c>
      <c r="L610" s="45">
        <v>78.599999999999994</v>
      </c>
      <c r="M610" s="45">
        <v>69.8</v>
      </c>
      <c r="N610" s="67">
        <f t="shared" si="164"/>
        <v>73.974999999999994</v>
      </c>
      <c r="O610" s="41">
        <f t="shared" si="165"/>
        <v>12.777777777777777</v>
      </c>
      <c r="P610" s="41">
        <f t="shared" si="166"/>
        <v>23.333333333333332</v>
      </c>
    </row>
    <row r="611" spans="1:16" x14ac:dyDescent="0.2">
      <c r="B611" s="1">
        <v>0.47916666666666669</v>
      </c>
      <c r="C611" s="66">
        <v>55</v>
      </c>
      <c r="D611" s="3">
        <v>78</v>
      </c>
      <c r="E611" s="75">
        <v>0.54</v>
      </c>
      <c r="F611" s="66">
        <v>0</v>
      </c>
      <c r="G611" s="66" t="s">
        <v>190</v>
      </c>
      <c r="H611" s="72">
        <v>29.07</v>
      </c>
      <c r="J611" s="67">
        <v>81.3</v>
      </c>
      <c r="K611" s="45">
        <v>77</v>
      </c>
      <c r="L611" s="45">
        <v>81</v>
      </c>
      <c r="M611" s="45">
        <v>72.099999999999994</v>
      </c>
      <c r="N611" s="67">
        <f t="shared" si="164"/>
        <v>77.849999999999994</v>
      </c>
      <c r="O611" s="41">
        <f t="shared" si="165"/>
        <v>12.777777777777777</v>
      </c>
      <c r="P611" s="41">
        <f t="shared" si="166"/>
        <v>25.555555555555554</v>
      </c>
    </row>
    <row r="612" spans="1:16" x14ac:dyDescent="0.2">
      <c r="B612" s="1">
        <v>0.48958333333333331</v>
      </c>
      <c r="C612" s="3">
        <v>56</v>
      </c>
      <c r="D612" s="3">
        <v>82</v>
      </c>
      <c r="E612" s="75">
        <v>0.53</v>
      </c>
      <c r="F612" s="41">
        <v>3</v>
      </c>
      <c r="G612" s="66" t="s">
        <v>34</v>
      </c>
      <c r="H612" s="72">
        <v>29.06</v>
      </c>
      <c r="J612" s="45">
        <v>85.5</v>
      </c>
      <c r="K612" s="45">
        <v>82.8</v>
      </c>
      <c r="L612" s="45">
        <v>85.8</v>
      </c>
      <c r="M612" s="45">
        <v>74.099999999999994</v>
      </c>
      <c r="N612" s="67">
        <f t="shared" si="164"/>
        <v>82.050000000000011</v>
      </c>
      <c r="O612" s="41">
        <f t="shared" si="165"/>
        <v>13.333333333333332</v>
      </c>
      <c r="P612" s="41">
        <f t="shared" si="166"/>
        <v>27.777777777777779</v>
      </c>
    </row>
    <row r="613" spans="1:16" x14ac:dyDescent="0.2">
      <c r="B613" s="1">
        <v>0.5</v>
      </c>
      <c r="C613" s="3">
        <v>57</v>
      </c>
      <c r="D613" s="3">
        <v>84</v>
      </c>
      <c r="E613" s="75">
        <v>0.52</v>
      </c>
      <c r="F613" s="41">
        <v>3</v>
      </c>
      <c r="G613" s="66" t="s">
        <v>37</v>
      </c>
      <c r="H613" s="72">
        <v>29.07</v>
      </c>
      <c r="J613" s="45">
        <v>88.7</v>
      </c>
      <c r="K613" s="45">
        <v>84.2</v>
      </c>
      <c r="L613" s="45">
        <v>86.2</v>
      </c>
      <c r="M613" s="45">
        <v>75.2</v>
      </c>
      <c r="N613" s="67">
        <f t="shared" si="164"/>
        <v>83.575000000000003</v>
      </c>
      <c r="O613" s="41">
        <f t="shared" si="165"/>
        <v>13.888888888888889</v>
      </c>
      <c r="P613" s="41">
        <f t="shared" si="166"/>
        <v>28.888888888888889</v>
      </c>
    </row>
    <row r="614" spans="1:16" x14ac:dyDescent="0.2">
      <c r="B614" s="1">
        <v>0.51041666666666663</v>
      </c>
      <c r="C614" s="3">
        <v>58</v>
      </c>
      <c r="D614" s="3">
        <v>84</v>
      </c>
      <c r="E614" s="75">
        <v>0.53</v>
      </c>
      <c r="F614" s="41">
        <v>0</v>
      </c>
      <c r="G614" s="66" t="s">
        <v>37</v>
      </c>
      <c r="H614" s="72">
        <v>29.06</v>
      </c>
      <c r="J614" s="45">
        <v>89.6</v>
      </c>
      <c r="K614" s="45">
        <v>85.5</v>
      </c>
      <c r="L614" s="45">
        <v>85.8</v>
      </c>
      <c r="M614" s="45">
        <v>74.8</v>
      </c>
      <c r="N614" s="67">
        <f t="shared" si="164"/>
        <v>83.924999999999997</v>
      </c>
      <c r="O614" s="41">
        <f t="shared" si="165"/>
        <v>14.444444444444445</v>
      </c>
      <c r="P614" s="41">
        <f t="shared" si="166"/>
        <v>28.888888888888889</v>
      </c>
    </row>
    <row r="615" spans="1:16" x14ac:dyDescent="0.2">
      <c r="B615" s="1">
        <v>0.51388888888888884</v>
      </c>
      <c r="C615" s="3">
        <v>58</v>
      </c>
      <c r="D615" s="3">
        <v>85</v>
      </c>
      <c r="E615" s="75">
        <v>0.53</v>
      </c>
      <c r="F615" s="41">
        <v>0</v>
      </c>
      <c r="G615" s="66" t="s">
        <v>35</v>
      </c>
      <c r="H615" s="72">
        <v>29.07</v>
      </c>
      <c r="J615" s="45">
        <v>90.3</v>
      </c>
      <c r="K615" s="45">
        <v>87.3</v>
      </c>
      <c r="L615" s="45">
        <v>85.1</v>
      </c>
      <c r="M615" s="45">
        <v>75.599999999999994</v>
      </c>
      <c r="N615" s="67">
        <f t="shared" si="164"/>
        <v>84.574999999999989</v>
      </c>
      <c r="O615" s="41">
        <f t="shared" si="165"/>
        <v>14.444444444444445</v>
      </c>
      <c r="P615" s="41">
        <f t="shared" si="166"/>
        <v>29.444444444444443</v>
      </c>
    </row>
    <row r="616" spans="1:16" x14ac:dyDescent="0.2">
      <c r="B616" s="1">
        <v>0.52083333333333337</v>
      </c>
      <c r="C616" s="3">
        <v>57</v>
      </c>
      <c r="D616" s="3">
        <v>86</v>
      </c>
      <c r="E616" s="75">
        <v>0.52</v>
      </c>
      <c r="F616" s="41">
        <v>5</v>
      </c>
      <c r="G616" s="66" t="s">
        <v>190</v>
      </c>
      <c r="H616" s="72">
        <v>29.07</v>
      </c>
      <c r="I616" s="71"/>
      <c r="J616" s="45">
        <v>88.7</v>
      </c>
      <c r="K616" s="45">
        <v>84.9</v>
      </c>
      <c r="L616" s="45">
        <v>90.5</v>
      </c>
      <c r="M616" s="45">
        <v>79.2</v>
      </c>
      <c r="N616" s="67">
        <f t="shared" si="164"/>
        <v>85.825000000000003</v>
      </c>
      <c r="O616" s="41">
        <f t="shared" si="165"/>
        <v>13.888888888888889</v>
      </c>
      <c r="P616" s="41">
        <f t="shared" si="166"/>
        <v>30</v>
      </c>
    </row>
    <row r="617" spans="1:16" x14ac:dyDescent="0.2">
      <c r="B617" s="1">
        <v>0.53125</v>
      </c>
      <c r="C617" s="3">
        <v>58</v>
      </c>
      <c r="D617" s="3">
        <v>91</v>
      </c>
      <c r="E617" s="75">
        <v>0.5</v>
      </c>
      <c r="F617" s="41">
        <v>5</v>
      </c>
      <c r="G617" s="66" t="s">
        <v>34</v>
      </c>
      <c r="H617" s="72">
        <v>29.07</v>
      </c>
      <c r="J617" s="45">
        <v>93.7</v>
      </c>
      <c r="K617" s="45">
        <v>91.9</v>
      </c>
      <c r="L617" s="45">
        <v>95.4</v>
      </c>
      <c r="M617" s="45">
        <v>84</v>
      </c>
      <c r="N617" s="67">
        <f t="shared" si="164"/>
        <v>91.25</v>
      </c>
      <c r="O617" s="41">
        <f t="shared" si="165"/>
        <v>14.444444444444445</v>
      </c>
      <c r="P617" s="41">
        <f t="shared" si="166"/>
        <v>32.777777777777779</v>
      </c>
    </row>
    <row r="618" spans="1:16" x14ac:dyDescent="0.2">
      <c r="B618" s="1">
        <v>0.54166666666666663</v>
      </c>
      <c r="C618" s="3">
        <v>60</v>
      </c>
      <c r="D618" s="3">
        <v>96</v>
      </c>
      <c r="E618" s="75">
        <v>0.46</v>
      </c>
      <c r="F618" s="41">
        <v>3</v>
      </c>
      <c r="G618" s="66" t="s">
        <v>34</v>
      </c>
      <c r="H618" s="72">
        <v>29.06</v>
      </c>
      <c r="I618" s="19"/>
      <c r="J618" s="45">
        <v>98.8</v>
      </c>
      <c r="K618" s="45">
        <v>94.8</v>
      </c>
      <c r="L618" s="45">
        <v>99.7</v>
      </c>
      <c r="M618" s="45">
        <v>90.74</v>
      </c>
      <c r="N618" s="67">
        <f t="shared" si="164"/>
        <v>96.01</v>
      </c>
      <c r="O618" s="41">
        <f t="shared" si="165"/>
        <v>15.555555555555555</v>
      </c>
      <c r="P618" s="41">
        <f t="shared" si="166"/>
        <v>35.555555555555557</v>
      </c>
    </row>
    <row r="619" spans="1:16" x14ac:dyDescent="0.2">
      <c r="B619" s="1">
        <v>0.55208333333333304</v>
      </c>
      <c r="C619" s="3">
        <v>60</v>
      </c>
      <c r="D619" s="3">
        <v>95</v>
      </c>
      <c r="E619" s="75">
        <v>0.46</v>
      </c>
      <c r="F619" s="41">
        <v>6</v>
      </c>
      <c r="G619" s="66" t="s">
        <v>180</v>
      </c>
      <c r="H619" s="72">
        <v>29.06</v>
      </c>
      <c r="I619" s="26"/>
      <c r="J619" s="45">
        <v>101.7</v>
      </c>
      <c r="K619" s="45">
        <v>97.3</v>
      </c>
      <c r="L619" s="45">
        <v>90.1</v>
      </c>
      <c r="M619" s="45">
        <v>92.5</v>
      </c>
      <c r="N619" s="67">
        <f t="shared" si="164"/>
        <v>95.4</v>
      </c>
      <c r="O619" s="41">
        <f t="shared" si="165"/>
        <v>15.555555555555555</v>
      </c>
      <c r="P619" s="41">
        <f t="shared" si="166"/>
        <v>35</v>
      </c>
    </row>
    <row r="620" spans="1:16" x14ac:dyDescent="0.2">
      <c r="B620" s="1">
        <v>0.55902777777777779</v>
      </c>
      <c r="C620" s="3">
        <v>61</v>
      </c>
      <c r="D620" s="3">
        <v>95</v>
      </c>
      <c r="E620" s="75">
        <v>0.45</v>
      </c>
      <c r="F620" s="41">
        <v>0</v>
      </c>
      <c r="G620" s="66" t="s">
        <v>203</v>
      </c>
      <c r="H620" s="72">
        <v>29.06</v>
      </c>
      <c r="I620" s="19"/>
      <c r="J620" s="45">
        <v>102.2</v>
      </c>
      <c r="K620" s="45">
        <v>97.9</v>
      </c>
      <c r="L620" s="45">
        <v>89.1</v>
      </c>
      <c r="M620" s="45">
        <v>92.3</v>
      </c>
      <c r="N620" s="67">
        <f t="shared" si="164"/>
        <v>95.375000000000014</v>
      </c>
      <c r="O620" s="41">
        <f t="shared" si="165"/>
        <v>16.111111111111111</v>
      </c>
      <c r="P620" s="41">
        <f t="shared" si="166"/>
        <v>35</v>
      </c>
    </row>
    <row r="621" spans="1:16" x14ac:dyDescent="0.2">
      <c r="N621" s="67"/>
      <c r="O621" s="41"/>
      <c r="P621" s="41"/>
    </row>
    <row r="622" spans="1:16" x14ac:dyDescent="0.2">
      <c r="A622" s="21">
        <v>45809</v>
      </c>
      <c r="B622" s="6" t="s">
        <v>2</v>
      </c>
      <c r="C622" s="6" t="s">
        <v>0</v>
      </c>
      <c r="D622" s="87" t="s">
        <v>1</v>
      </c>
      <c r="E622" s="100" t="s">
        <v>156</v>
      </c>
      <c r="F622" s="6" t="s">
        <v>32</v>
      </c>
      <c r="G622" s="6" t="s">
        <v>217</v>
      </c>
      <c r="H622" s="33" t="s">
        <v>157</v>
      </c>
      <c r="I622" s="44"/>
      <c r="J622" s="142" t="s">
        <v>338</v>
      </c>
      <c r="K622" s="142" t="s">
        <v>352</v>
      </c>
      <c r="L622" s="142" t="s">
        <v>343</v>
      </c>
      <c r="M622" s="142" t="s">
        <v>500</v>
      </c>
      <c r="N622" s="33" t="s">
        <v>368</v>
      </c>
      <c r="O622" s="142" t="s">
        <v>561</v>
      </c>
      <c r="P622" s="142" t="s">
        <v>562</v>
      </c>
    </row>
    <row r="623" spans="1:16" x14ac:dyDescent="0.2">
      <c r="B623" s="2">
        <v>0.38541666666666674</v>
      </c>
      <c r="C623" s="3">
        <v>52</v>
      </c>
      <c r="D623" s="3">
        <v>64</v>
      </c>
      <c r="E623" s="75">
        <v>0.56000000000000005</v>
      </c>
      <c r="F623" s="66">
        <v>1</v>
      </c>
      <c r="G623" s="66" t="s">
        <v>71</v>
      </c>
      <c r="H623" s="97">
        <v>29.21</v>
      </c>
      <c r="J623" s="45">
        <v>64.8</v>
      </c>
      <c r="K623" s="45">
        <v>62.8</v>
      </c>
      <c r="L623" s="67">
        <v>67.3</v>
      </c>
      <c r="M623" s="67">
        <v>60.3</v>
      </c>
      <c r="N623" s="67">
        <f t="shared" si="164"/>
        <v>63.8</v>
      </c>
      <c r="O623" s="41">
        <f t="shared" si="165"/>
        <v>11.111111111111111</v>
      </c>
      <c r="P623" s="41">
        <f t="shared" si="166"/>
        <v>17.777777777777779</v>
      </c>
    </row>
    <row r="624" spans="1:16" x14ac:dyDescent="0.2">
      <c r="B624" s="2">
        <v>0.39583333333333343</v>
      </c>
      <c r="C624" s="3">
        <v>52</v>
      </c>
      <c r="D624" s="3">
        <v>66</v>
      </c>
      <c r="E624" s="75">
        <v>0.55000000000000004</v>
      </c>
      <c r="F624" s="66">
        <v>0</v>
      </c>
      <c r="G624" s="66" t="s">
        <v>190</v>
      </c>
      <c r="H624" s="97">
        <v>29.21</v>
      </c>
      <c r="J624" s="45">
        <v>67.099999999999994</v>
      </c>
      <c r="K624" s="45">
        <v>64.900000000000006</v>
      </c>
      <c r="L624" s="67">
        <v>69.599999999999994</v>
      </c>
      <c r="M624" s="67">
        <v>61.7</v>
      </c>
      <c r="N624" s="67">
        <f t="shared" si="164"/>
        <v>65.825000000000003</v>
      </c>
      <c r="O624" s="41">
        <f t="shared" si="165"/>
        <v>11.111111111111111</v>
      </c>
      <c r="P624" s="41">
        <f t="shared" si="166"/>
        <v>18.888888888888889</v>
      </c>
    </row>
    <row r="625" spans="2:16" x14ac:dyDescent="0.2">
      <c r="B625" s="2">
        <v>0.40625</v>
      </c>
      <c r="C625" s="3">
        <v>54</v>
      </c>
      <c r="D625" s="3">
        <v>66</v>
      </c>
      <c r="E625" s="75">
        <v>0.54</v>
      </c>
      <c r="F625" s="66">
        <v>2</v>
      </c>
      <c r="G625" s="66" t="s">
        <v>37</v>
      </c>
      <c r="H625" s="97">
        <v>29.22</v>
      </c>
      <c r="J625" s="45">
        <v>68.2</v>
      </c>
      <c r="K625" s="45">
        <v>64.900000000000006</v>
      </c>
      <c r="L625" s="67">
        <v>70</v>
      </c>
      <c r="M625" s="67">
        <v>62.4</v>
      </c>
      <c r="N625" s="67">
        <f t="shared" si="164"/>
        <v>66.375</v>
      </c>
      <c r="O625" s="41">
        <f t="shared" si="165"/>
        <v>12.222222222222221</v>
      </c>
      <c r="P625" s="41">
        <f t="shared" si="166"/>
        <v>18.888888888888889</v>
      </c>
    </row>
    <row r="626" spans="2:16" x14ac:dyDescent="0.2">
      <c r="B626" s="2">
        <v>0.41388888888888886</v>
      </c>
      <c r="C626" s="3">
        <v>54</v>
      </c>
      <c r="D626" s="3">
        <v>66</v>
      </c>
      <c r="E626" s="75">
        <v>0.53</v>
      </c>
      <c r="F626" s="66">
        <v>0</v>
      </c>
      <c r="G626" s="66" t="s">
        <v>71</v>
      </c>
      <c r="H626" s="97">
        <v>29.22</v>
      </c>
      <c r="J626" s="45"/>
      <c r="K626" s="45" t="s">
        <v>626</v>
      </c>
      <c r="L626" s="67"/>
      <c r="M626" s="67"/>
      <c r="N626" s="67" t="e">
        <f t="shared" si="164"/>
        <v>#DIV/0!</v>
      </c>
      <c r="O626" s="41">
        <f t="shared" si="165"/>
        <v>12.222222222222221</v>
      </c>
      <c r="P626" s="41">
        <f t="shared" si="166"/>
        <v>18.888888888888889</v>
      </c>
    </row>
    <row r="627" spans="2:16" x14ac:dyDescent="0.2">
      <c r="B627" s="2">
        <v>0.42708333333333354</v>
      </c>
      <c r="C627" s="3">
        <v>55</v>
      </c>
      <c r="D627" s="3">
        <v>69</v>
      </c>
      <c r="E627" s="75">
        <v>0.53</v>
      </c>
      <c r="F627" s="66">
        <v>1</v>
      </c>
      <c r="G627" s="66" t="s">
        <v>37</v>
      </c>
      <c r="H627" s="97">
        <v>29.22</v>
      </c>
      <c r="J627" s="45"/>
      <c r="K627" s="45" t="s">
        <v>626</v>
      </c>
      <c r="L627" s="67"/>
      <c r="M627" s="67"/>
      <c r="N627" s="67" t="e">
        <f t="shared" si="164"/>
        <v>#DIV/0!</v>
      </c>
      <c r="O627" s="41">
        <f t="shared" si="165"/>
        <v>12.777777777777777</v>
      </c>
      <c r="P627" s="41">
        <f t="shared" si="166"/>
        <v>20.555555555555554</v>
      </c>
    </row>
    <row r="628" spans="2:16" x14ac:dyDescent="0.2">
      <c r="B628" s="2">
        <v>0.4375</v>
      </c>
      <c r="C628" s="3">
        <v>55</v>
      </c>
      <c r="D628" s="3">
        <v>72</v>
      </c>
      <c r="E628" s="75">
        <v>0.52</v>
      </c>
      <c r="F628" s="66">
        <v>4</v>
      </c>
      <c r="G628" s="66" t="s">
        <v>203</v>
      </c>
      <c r="H628" s="97">
        <v>29.23</v>
      </c>
      <c r="J628" s="45">
        <v>75.2</v>
      </c>
      <c r="K628" s="45">
        <v>71.099999999999994</v>
      </c>
      <c r="L628" s="67">
        <v>76.5</v>
      </c>
      <c r="M628" s="67">
        <v>65.099999999999994</v>
      </c>
      <c r="N628" s="67">
        <f t="shared" ref="N628:N644" si="167">AVERAGE(J628:M628)</f>
        <v>71.974999999999994</v>
      </c>
      <c r="O628" s="41">
        <f t="shared" ref="O628:O646" si="168">CONVERT(C628,"F","C")</f>
        <v>12.777777777777777</v>
      </c>
      <c r="P628" s="41">
        <f t="shared" ref="P628:P646" si="169">CONVERT(D628,"F","C")</f>
        <v>22.222222222222221</v>
      </c>
    </row>
    <row r="629" spans="2:16" x14ac:dyDescent="0.2">
      <c r="B629" s="2">
        <v>0.44791666666666691</v>
      </c>
      <c r="C629" s="3">
        <v>56</v>
      </c>
      <c r="D629" s="3">
        <v>75</v>
      </c>
      <c r="E629" s="75">
        <v>0.51</v>
      </c>
      <c r="F629" s="66">
        <v>3</v>
      </c>
      <c r="G629" s="66" t="s">
        <v>180</v>
      </c>
      <c r="H629" s="97">
        <v>29.23</v>
      </c>
      <c r="J629" s="45">
        <v>77.900000000000006</v>
      </c>
      <c r="K629" s="45">
        <v>74.8</v>
      </c>
      <c r="L629" s="67">
        <v>79.7</v>
      </c>
      <c r="M629" s="67">
        <v>68.2</v>
      </c>
      <c r="N629" s="67">
        <f t="shared" si="167"/>
        <v>75.149999999999991</v>
      </c>
      <c r="O629" s="41">
        <f t="shared" si="168"/>
        <v>13.333333333333332</v>
      </c>
      <c r="P629" s="41">
        <f t="shared" si="169"/>
        <v>23.888888888888889</v>
      </c>
    </row>
    <row r="630" spans="2:16" x14ac:dyDescent="0.2">
      <c r="B630" s="2">
        <v>0.45833333333333359</v>
      </c>
      <c r="C630" s="3">
        <v>57</v>
      </c>
      <c r="D630" s="3">
        <v>77</v>
      </c>
      <c r="E630" s="75">
        <v>0.49</v>
      </c>
      <c r="F630" s="66">
        <v>1</v>
      </c>
      <c r="G630" s="66" t="s">
        <v>190</v>
      </c>
      <c r="H630" s="97">
        <v>29.23</v>
      </c>
      <c r="J630" s="45">
        <v>80.400000000000006</v>
      </c>
      <c r="K630" s="45">
        <v>75.599999999999994</v>
      </c>
      <c r="L630" s="67">
        <v>81.900000000000006</v>
      </c>
      <c r="M630" s="67">
        <v>70</v>
      </c>
      <c r="N630" s="67">
        <f t="shared" si="167"/>
        <v>76.974999999999994</v>
      </c>
      <c r="O630" s="41">
        <f t="shared" si="168"/>
        <v>13.888888888888889</v>
      </c>
      <c r="P630" s="41">
        <f t="shared" si="169"/>
        <v>25</v>
      </c>
    </row>
    <row r="631" spans="2:16" x14ac:dyDescent="0.2">
      <c r="B631" s="1">
        <v>0.46875</v>
      </c>
      <c r="C631" s="3">
        <v>58</v>
      </c>
      <c r="D631" s="3">
        <v>79</v>
      </c>
      <c r="E631" s="75">
        <v>0.47</v>
      </c>
      <c r="F631" s="66">
        <v>1</v>
      </c>
      <c r="G631" s="66" t="s">
        <v>190</v>
      </c>
      <c r="H631" s="97">
        <v>29.23</v>
      </c>
      <c r="J631" s="67">
        <v>82.4</v>
      </c>
      <c r="K631" s="45">
        <v>79</v>
      </c>
      <c r="L631" s="45">
        <v>83.7</v>
      </c>
      <c r="M631" s="67">
        <v>71.2</v>
      </c>
      <c r="N631" s="67">
        <f t="shared" si="167"/>
        <v>79.075000000000003</v>
      </c>
      <c r="O631" s="41">
        <f t="shared" si="168"/>
        <v>14.444444444444445</v>
      </c>
      <c r="P631" s="41">
        <f t="shared" si="169"/>
        <v>26.111111111111111</v>
      </c>
    </row>
    <row r="632" spans="2:16" x14ac:dyDescent="0.2">
      <c r="B632" s="1">
        <v>0.47916666666666669</v>
      </c>
      <c r="C632" s="3">
        <v>59</v>
      </c>
      <c r="D632" s="3">
        <v>80</v>
      </c>
      <c r="E632" s="75">
        <v>0.45</v>
      </c>
      <c r="F632" s="66">
        <v>0</v>
      </c>
      <c r="G632" s="66" t="s">
        <v>203</v>
      </c>
      <c r="H632" s="97">
        <v>29.23</v>
      </c>
      <c r="J632" s="67">
        <v>84.4</v>
      </c>
      <c r="K632" s="45">
        <v>79.3</v>
      </c>
      <c r="L632" s="45">
        <v>85.1</v>
      </c>
      <c r="M632" s="67">
        <v>72.7</v>
      </c>
      <c r="N632" s="67">
        <f t="shared" si="167"/>
        <v>80.375</v>
      </c>
      <c r="O632" s="41">
        <f t="shared" si="168"/>
        <v>15</v>
      </c>
      <c r="P632" s="41">
        <f t="shared" si="169"/>
        <v>26.666666666666664</v>
      </c>
    </row>
    <row r="633" spans="2:16" x14ac:dyDescent="0.2">
      <c r="B633" s="1">
        <v>0.98402777777777772</v>
      </c>
      <c r="C633" s="3">
        <v>60</v>
      </c>
      <c r="D633" s="3">
        <v>81</v>
      </c>
      <c r="E633" s="75">
        <v>0.44</v>
      </c>
      <c r="F633" s="66">
        <v>2</v>
      </c>
      <c r="G633" s="66" t="s">
        <v>201</v>
      </c>
      <c r="H633" s="97">
        <v>29.23</v>
      </c>
      <c r="J633" s="67">
        <v>85.3</v>
      </c>
      <c r="K633" s="45">
        <v>80.2</v>
      </c>
      <c r="L633" s="45">
        <v>86.5</v>
      </c>
      <c r="M633" s="67">
        <v>73.400000000000006</v>
      </c>
      <c r="N633" s="67"/>
      <c r="O633" s="41"/>
      <c r="P633" s="41"/>
    </row>
    <row r="634" spans="2:16" x14ac:dyDescent="0.2">
      <c r="B634" s="1">
        <v>0.5</v>
      </c>
      <c r="C634" s="66">
        <v>60</v>
      </c>
      <c r="D634" s="3">
        <v>85</v>
      </c>
      <c r="E634" s="75">
        <v>0.43</v>
      </c>
      <c r="F634" s="41">
        <v>3</v>
      </c>
      <c r="G634" s="66" t="s">
        <v>37</v>
      </c>
      <c r="H634" s="72">
        <v>29.23</v>
      </c>
      <c r="J634" s="45">
        <v>89.1</v>
      </c>
      <c r="K634" s="45">
        <v>84.9</v>
      </c>
      <c r="L634" s="45">
        <v>91</v>
      </c>
      <c r="M634" s="45">
        <v>75.400000000000006</v>
      </c>
      <c r="N634" s="67">
        <f>AVERAGE(J634:M634)</f>
        <v>85.1</v>
      </c>
      <c r="O634" s="41">
        <f t="shared" si="168"/>
        <v>15.555555555555555</v>
      </c>
      <c r="P634" s="41">
        <f t="shared" si="169"/>
        <v>29.444444444444443</v>
      </c>
    </row>
    <row r="635" spans="2:16" x14ac:dyDescent="0.2">
      <c r="B635" s="1">
        <v>0.51041666666666663</v>
      </c>
      <c r="C635" s="66">
        <v>62</v>
      </c>
      <c r="D635" s="3">
        <v>86</v>
      </c>
      <c r="E635" s="75">
        <v>0.4</v>
      </c>
      <c r="F635" s="66">
        <v>0</v>
      </c>
      <c r="G635" s="66" t="s">
        <v>35</v>
      </c>
      <c r="H635" s="72">
        <v>29.23</v>
      </c>
      <c r="J635" s="67">
        <v>90.37</v>
      </c>
      <c r="K635" s="45">
        <v>86.4</v>
      </c>
      <c r="L635" s="45">
        <v>92.3</v>
      </c>
      <c r="M635" s="45">
        <v>76.5</v>
      </c>
      <c r="N635" s="67">
        <f>AVERAGE(J635:M635)</f>
        <v>86.392499999999998</v>
      </c>
      <c r="O635" s="41">
        <f t="shared" si="168"/>
        <v>16.666666666666668</v>
      </c>
      <c r="P635" s="41">
        <f t="shared" si="169"/>
        <v>30</v>
      </c>
    </row>
    <row r="636" spans="2:16" x14ac:dyDescent="0.2">
      <c r="B636" s="1">
        <v>0.52083333333333337</v>
      </c>
      <c r="C636" s="66">
        <v>62</v>
      </c>
      <c r="D636" s="3">
        <v>89</v>
      </c>
      <c r="E636" s="75">
        <v>0.37</v>
      </c>
      <c r="F636" s="66">
        <v>0</v>
      </c>
      <c r="G636" s="66" t="s">
        <v>34</v>
      </c>
      <c r="H636" s="72">
        <v>29.23</v>
      </c>
      <c r="J636" s="67">
        <v>92.8</v>
      </c>
      <c r="K636" s="45">
        <v>90.5</v>
      </c>
      <c r="L636" s="45">
        <v>94.8</v>
      </c>
      <c r="M636" s="45">
        <v>79.7</v>
      </c>
      <c r="N636" s="67">
        <f t="shared" si="167"/>
        <v>89.45</v>
      </c>
      <c r="O636" s="41">
        <f t="shared" si="168"/>
        <v>16.666666666666668</v>
      </c>
      <c r="P636" s="41">
        <f t="shared" si="169"/>
        <v>31.666666666666664</v>
      </c>
    </row>
    <row r="637" spans="2:16" x14ac:dyDescent="0.2">
      <c r="B637" s="1">
        <v>0.53125</v>
      </c>
      <c r="C637" s="3">
        <v>63</v>
      </c>
      <c r="D637" s="3">
        <v>92</v>
      </c>
      <c r="E637" s="75">
        <v>0.36</v>
      </c>
      <c r="F637" s="41">
        <v>3</v>
      </c>
      <c r="G637" s="66" t="s">
        <v>208</v>
      </c>
      <c r="H637" s="72">
        <v>29.23</v>
      </c>
      <c r="J637" s="45">
        <v>95.5</v>
      </c>
      <c r="K637" s="45">
        <v>91.4</v>
      </c>
      <c r="L637" s="45">
        <v>96.8</v>
      </c>
      <c r="M637" s="45">
        <v>82.9</v>
      </c>
      <c r="N637" s="67">
        <f t="shared" si="167"/>
        <v>91.65</v>
      </c>
      <c r="O637" s="41">
        <f t="shared" si="168"/>
        <v>17.222222222222221</v>
      </c>
      <c r="P637" s="41">
        <f t="shared" si="169"/>
        <v>33.333333333333336</v>
      </c>
    </row>
    <row r="638" spans="2:16" x14ac:dyDescent="0.2">
      <c r="B638" s="1">
        <v>0.54166666666666663</v>
      </c>
      <c r="C638" s="3">
        <v>63</v>
      </c>
      <c r="D638" s="3">
        <v>94</v>
      </c>
      <c r="E638" s="75">
        <v>0.36</v>
      </c>
      <c r="F638" s="41">
        <v>2</v>
      </c>
      <c r="G638" s="66" t="s">
        <v>129</v>
      </c>
      <c r="H638" s="72">
        <v>29.23</v>
      </c>
      <c r="J638" s="45">
        <v>97</v>
      </c>
      <c r="K638" s="45">
        <v>95</v>
      </c>
      <c r="L638" s="45">
        <v>98.6</v>
      </c>
      <c r="M638" s="45">
        <v>85.1</v>
      </c>
      <c r="N638" s="67">
        <f t="shared" si="167"/>
        <v>93.925000000000011</v>
      </c>
      <c r="O638" s="41">
        <f t="shared" si="168"/>
        <v>17.222222222222221</v>
      </c>
      <c r="P638" s="41">
        <f t="shared" si="169"/>
        <v>34.444444444444443</v>
      </c>
    </row>
    <row r="639" spans="2:16" x14ac:dyDescent="0.2">
      <c r="B639" s="1">
        <v>0.55208333333333304</v>
      </c>
      <c r="C639" s="3">
        <v>63</v>
      </c>
      <c r="D639" s="3">
        <v>94</v>
      </c>
      <c r="E639" s="75">
        <v>0.35</v>
      </c>
      <c r="F639" s="41">
        <v>6</v>
      </c>
      <c r="G639" s="66" t="s">
        <v>34</v>
      </c>
      <c r="H639" s="72">
        <v>29.23</v>
      </c>
      <c r="J639" s="45">
        <v>98.6</v>
      </c>
      <c r="K639" s="45">
        <v>95.2</v>
      </c>
      <c r="L639" s="45">
        <v>95.2</v>
      </c>
      <c r="M639" s="45">
        <v>87.6</v>
      </c>
      <c r="N639" s="67">
        <f t="shared" si="167"/>
        <v>94.15</v>
      </c>
      <c r="O639" s="41">
        <f t="shared" si="168"/>
        <v>17.222222222222221</v>
      </c>
      <c r="P639" s="41">
        <f t="shared" si="169"/>
        <v>34.444444444444443</v>
      </c>
    </row>
    <row r="640" spans="2:16" x14ac:dyDescent="0.2">
      <c r="B640" s="1">
        <v>0.5625</v>
      </c>
      <c r="C640" s="3">
        <v>64</v>
      </c>
      <c r="D640" s="3">
        <v>96</v>
      </c>
      <c r="E640" s="75">
        <v>0.35</v>
      </c>
      <c r="F640" s="41">
        <v>1</v>
      </c>
      <c r="G640" s="66" t="s">
        <v>35</v>
      </c>
      <c r="H640" s="72">
        <v>29.22</v>
      </c>
      <c r="I640" s="71"/>
      <c r="J640" s="45">
        <v>100.8</v>
      </c>
      <c r="K640" s="45">
        <v>96.6</v>
      </c>
      <c r="L640" s="45">
        <v>96.3</v>
      </c>
      <c r="M640" s="45">
        <v>89.2</v>
      </c>
      <c r="N640" s="67">
        <f t="shared" si="167"/>
        <v>95.724999999999994</v>
      </c>
      <c r="O640" s="41">
        <f t="shared" si="168"/>
        <v>17.777777777777779</v>
      </c>
      <c r="P640" s="41">
        <f t="shared" si="169"/>
        <v>35.555555555555557</v>
      </c>
    </row>
    <row r="641" spans="1:17" x14ac:dyDescent="0.2">
      <c r="B641" s="1">
        <v>0.57291666666666696</v>
      </c>
      <c r="C641" s="3">
        <v>64</v>
      </c>
      <c r="D641" s="3">
        <v>96</v>
      </c>
      <c r="E641" s="75">
        <v>0.34</v>
      </c>
      <c r="F641" s="41">
        <v>4</v>
      </c>
      <c r="G641" s="66" t="s">
        <v>34</v>
      </c>
      <c r="H641" s="72">
        <v>29.22</v>
      </c>
      <c r="J641" s="45">
        <v>102.41</v>
      </c>
      <c r="K641" s="45">
        <v>97.5</v>
      </c>
      <c r="L641" s="45">
        <v>92.8</v>
      </c>
      <c r="M641" s="45">
        <v>90.7</v>
      </c>
      <c r="N641" s="67">
        <f t="shared" si="167"/>
        <v>95.852499999999992</v>
      </c>
      <c r="O641" s="41">
        <f t="shared" si="168"/>
        <v>17.777777777777779</v>
      </c>
      <c r="P641" s="41">
        <f t="shared" si="169"/>
        <v>35.555555555555557</v>
      </c>
    </row>
    <row r="642" spans="1:17" x14ac:dyDescent="0.2">
      <c r="B642" s="1">
        <v>0.58333333333333304</v>
      </c>
      <c r="C642" s="3">
        <v>65</v>
      </c>
      <c r="D642" s="3">
        <v>99</v>
      </c>
      <c r="E642" s="75">
        <v>0.33</v>
      </c>
      <c r="F642" s="41">
        <v>0</v>
      </c>
      <c r="G642" s="66" t="s">
        <v>180</v>
      </c>
      <c r="H642" s="72">
        <v>29.22</v>
      </c>
      <c r="I642" s="19"/>
      <c r="J642" s="45">
        <v>104</v>
      </c>
      <c r="K642" s="45">
        <v>101.8</v>
      </c>
      <c r="L642" s="45">
        <v>96.6</v>
      </c>
      <c r="M642" s="45">
        <v>92.3</v>
      </c>
      <c r="N642" s="67">
        <f t="shared" si="167"/>
        <v>98.674999999999997</v>
      </c>
      <c r="O642" s="41">
        <f t="shared" si="168"/>
        <v>18.333333333333332</v>
      </c>
      <c r="P642" s="41">
        <f t="shared" si="169"/>
        <v>37.222222222222221</v>
      </c>
    </row>
    <row r="643" spans="1:17" x14ac:dyDescent="0.2">
      <c r="B643" s="1">
        <v>0.59375</v>
      </c>
      <c r="C643" s="3">
        <v>66</v>
      </c>
      <c r="D643" s="3">
        <v>101</v>
      </c>
      <c r="E643" s="75">
        <v>0.31</v>
      </c>
      <c r="F643" s="41">
        <v>0</v>
      </c>
      <c r="G643" s="66" t="s">
        <v>202</v>
      </c>
      <c r="H643" s="72">
        <v>29.22</v>
      </c>
      <c r="I643" s="26"/>
      <c r="J643" s="45">
        <v>105.8</v>
      </c>
      <c r="K643" s="45">
        <v>100.8</v>
      </c>
      <c r="L643" s="45">
        <v>101.7</v>
      </c>
      <c r="M643" s="45">
        <v>94.1</v>
      </c>
      <c r="N643" s="67">
        <f t="shared" si="167"/>
        <v>100.6</v>
      </c>
      <c r="O643" s="41">
        <f t="shared" si="168"/>
        <v>18.888888888888889</v>
      </c>
      <c r="P643" s="41">
        <f t="shared" si="169"/>
        <v>38.333333333333336</v>
      </c>
    </row>
    <row r="644" spans="1:17" x14ac:dyDescent="0.2">
      <c r="B644" s="1">
        <v>0.60416666666666596</v>
      </c>
      <c r="C644" s="3">
        <v>66</v>
      </c>
      <c r="D644" s="3">
        <v>102</v>
      </c>
      <c r="E644" s="75">
        <v>0.32</v>
      </c>
      <c r="F644" s="41">
        <v>3</v>
      </c>
      <c r="G644" s="66" t="s">
        <v>180</v>
      </c>
      <c r="H644" s="72">
        <v>29.22</v>
      </c>
      <c r="I644" s="19"/>
      <c r="J644" s="45">
        <v>106</v>
      </c>
      <c r="K644" s="45">
        <v>104.2</v>
      </c>
      <c r="L644" s="45">
        <v>103.1</v>
      </c>
      <c r="M644" s="45">
        <v>95</v>
      </c>
      <c r="N644" s="67">
        <f t="shared" si="167"/>
        <v>102.07499999999999</v>
      </c>
      <c r="O644" s="41">
        <f t="shared" si="168"/>
        <v>18.888888888888889</v>
      </c>
      <c r="P644" s="41">
        <f t="shared" si="169"/>
        <v>38.888888888888886</v>
      </c>
    </row>
    <row r="645" spans="1:17" x14ac:dyDescent="0.2">
      <c r="B645" s="1">
        <v>0.61458333333333304</v>
      </c>
      <c r="C645" s="3">
        <v>67</v>
      </c>
      <c r="D645" s="3">
        <v>104</v>
      </c>
      <c r="E645" s="75">
        <v>0.31</v>
      </c>
      <c r="F645" s="41">
        <v>0</v>
      </c>
      <c r="G645" s="66" t="s">
        <v>34</v>
      </c>
      <c r="H645" s="72">
        <v>29.22</v>
      </c>
      <c r="I645" s="45"/>
      <c r="J645" s="45">
        <v>107.6</v>
      </c>
      <c r="K645" s="45">
        <v>106.2</v>
      </c>
      <c r="L645" s="45">
        <v>105.8</v>
      </c>
      <c r="M645" s="45">
        <v>96.3</v>
      </c>
      <c r="N645" s="67">
        <f>AVERAGE(J645:M645)</f>
        <v>103.97500000000001</v>
      </c>
      <c r="O645" s="41">
        <f t="shared" si="168"/>
        <v>19.444444444444443</v>
      </c>
      <c r="P645" s="41">
        <f t="shared" si="169"/>
        <v>40</v>
      </c>
    </row>
    <row r="646" spans="1:17" x14ac:dyDescent="0.2">
      <c r="B646" s="1">
        <v>0.625</v>
      </c>
      <c r="C646" s="3">
        <v>66</v>
      </c>
      <c r="D646" s="3">
        <v>105</v>
      </c>
      <c r="E646" s="75">
        <v>0.31</v>
      </c>
      <c r="F646" s="41">
        <v>2</v>
      </c>
      <c r="G646" s="66" t="s">
        <v>190</v>
      </c>
      <c r="H646" s="72">
        <v>29.22</v>
      </c>
      <c r="I646" s="19"/>
      <c r="J646" s="45">
        <v>107.8</v>
      </c>
      <c r="K646" s="45">
        <v>106.5</v>
      </c>
      <c r="L646" s="45">
        <v>107.1</v>
      </c>
      <c r="M646" s="45">
        <v>97</v>
      </c>
      <c r="N646" s="67">
        <f>AVERAGE(J646:M646)</f>
        <v>104.6</v>
      </c>
      <c r="O646" s="41">
        <f t="shared" si="168"/>
        <v>18.888888888888889</v>
      </c>
      <c r="P646" s="41">
        <f t="shared" si="169"/>
        <v>40.555555555555557</v>
      </c>
    </row>
    <row r="647" spans="1:17" x14ac:dyDescent="0.2">
      <c r="B647" s="1">
        <v>0.62847222222222221</v>
      </c>
      <c r="C647" s="3">
        <v>67</v>
      </c>
      <c r="D647" s="3">
        <v>104</v>
      </c>
      <c r="E647" s="75">
        <v>0.31</v>
      </c>
      <c r="F647" s="41">
        <v>0</v>
      </c>
      <c r="G647" s="66" t="s">
        <v>37</v>
      </c>
      <c r="H647" s="72">
        <v>29.22</v>
      </c>
      <c r="I647" s="26"/>
      <c r="J647" s="45">
        <v>108.3</v>
      </c>
      <c r="K647" s="45">
        <v>104.2</v>
      </c>
      <c r="L647" s="45">
        <v>107.1</v>
      </c>
      <c r="M647" s="45">
        <v>97.2</v>
      </c>
      <c r="N647" s="67">
        <f>AVERAGE(J647:M647)</f>
        <v>104.2</v>
      </c>
      <c r="O647" s="41">
        <f t="shared" ref="O647" si="170">CONVERT(C647,"F","C")</f>
        <v>19.444444444444443</v>
      </c>
      <c r="P647" s="41">
        <f t="shared" ref="P647" si="171">CONVERT(D647,"F","C")</f>
        <v>40</v>
      </c>
    </row>
    <row r="648" spans="1:17" x14ac:dyDescent="0.2">
      <c r="N648" s="67"/>
      <c r="O648" s="41"/>
      <c r="P648" s="41"/>
    </row>
    <row r="649" spans="1:17" x14ac:dyDescent="0.2">
      <c r="A649" s="113" t="s">
        <v>498</v>
      </c>
      <c r="N649" s="67"/>
      <c r="O649" s="41"/>
      <c r="P649" s="41"/>
    </row>
    <row r="650" spans="1:17" x14ac:dyDescent="0.2">
      <c r="A650" s="21">
        <v>45822</v>
      </c>
      <c r="B650" s="6" t="s">
        <v>2</v>
      </c>
      <c r="C650" s="6" t="s">
        <v>0</v>
      </c>
      <c r="D650" s="87" t="s">
        <v>1</v>
      </c>
      <c r="E650" s="100" t="s">
        <v>156</v>
      </c>
      <c r="F650" s="6" t="s">
        <v>32</v>
      </c>
      <c r="G650" s="6" t="s">
        <v>217</v>
      </c>
      <c r="H650" s="33" t="s">
        <v>157</v>
      </c>
      <c r="I650" s="44"/>
      <c r="J650" s="142" t="s">
        <v>338</v>
      </c>
      <c r="K650" s="142" t="s">
        <v>346</v>
      </c>
      <c r="L650" s="142" t="s">
        <v>347</v>
      </c>
      <c r="M650" s="142" t="s">
        <v>348</v>
      </c>
      <c r="N650" s="33" t="s">
        <v>368</v>
      </c>
      <c r="O650" s="142" t="s">
        <v>561</v>
      </c>
      <c r="P650" s="142" t="s">
        <v>562</v>
      </c>
    </row>
    <row r="651" spans="1:17" x14ac:dyDescent="0.2">
      <c r="B651" s="2">
        <v>0.42708333333333354</v>
      </c>
      <c r="C651" s="35">
        <v>74</v>
      </c>
      <c r="D651" s="35">
        <v>79</v>
      </c>
      <c r="E651" s="108">
        <v>0.91</v>
      </c>
      <c r="F651" s="106">
        <v>4</v>
      </c>
      <c r="G651" s="106" t="s">
        <v>34</v>
      </c>
      <c r="H651" s="112">
        <v>29.5</v>
      </c>
      <c r="I651" s="113"/>
      <c r="J651" s="162">
        <v>75.599999999999994</v>
      </c>
      <c r="K651" s="162">
        <v>76.5</v>
      </c>
      <c r="L651" s="95">
        <v>80.2</v>
      </c>
      <c r="M651" s="95">
        <v>84</v>
      </c>
      <c r="N651" s="95">
        <f t="shared" ref="N651:N659" si="172">AVERAGE(J651:M651)</f>
        <v>79.075000000000003</v>
      </c>
      <c r="O651" s="159">
        <f t="shared" ref="O651:O659" si="173">CONVERT(C651,"F","C")</f>
        <v>23.333333333333332</v>
      </c>
      <c r="P651" s="159">
        <f t="shared" ref="P651:P659" si="174">CONVERT(D651,"F","C")</f>
        <v>26.111111111111111</v>
      </c>
      <c r="Q651" s="35" t="s">
        <v>432</v>
      </c>
    </row>
    <row r="652" spans="1:17" x14ac:dyDescent="0.2">
      <c r="B652" s="2">
        <v>0.4375</v>
      </c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95" t="e">
        <f t="shared" si="172"/>
        <v>#DIV/0!</v>
      </c>
      <c r="O652" s="159">
        <f t="shared" si="173"/>
        <v>-17.777777777777779</v>
      </c>
      <c r="P652" s="159">
        <f t="shared" si="174"/>
        <v>-17.777777777777779</v>
      </c>
      <c r="Q652" s="35" t="s">
        <v>432</v>
      </c>
    </row>
    <row r="653" spans="1:17" x14ac:dyDescent="0.2">
      <c r="B653" s="2">
        <v>0.44791666666666691</v>
      </c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95" t="e">
        <f t="shared" si="172"/>
        <v>#DIV/0!</v>
      </c>
      <c r="O653" s="159">
        <f t="shared" si="173"/>
        <v>-17.777777777777779</v>
      </c>
      <c r="P653" s="159">
        <f t="shared" si="174"/>
        <v>-17.777777777777779</v>
      </c>
      <c r="Q653" s="35" t="s">
        <v>432</v>
      </c>
    </row>
    <row r="654" spans="1:17" x14ac:dyDescent="0.2">
      <c r="B654" s="2">
        <v>0.45833333333333359</v>
      </c>
      <c r="C654" s="35">
        <v>75</v>
      </c>
      <c r="D654" s="35">
        <v>83</v>
      </c>
      <c r="E654" s="108">
        <v>0.89</v>
      </c>
      <c r="F654" s="106">
        <v>2</v>
      </c>
      <c r="G654" s="106" t="s">
        <v>35</v>
      </c>
      <c r="H654" s="112">
        <v>29.51</v>
      </c>
      <c r="I654" s="113"/>
      <c r="J654" s="162">
        <v>79.900000000000006</v>
      </c>
      <c r="K654" s="162">
        <v>82.2</v>
      </c>
      <c r="L654" s="95">
        <v>84.6</v>
      </c>
      <c r="M654" s="95">
        <v>83.7</v>
      </c>
      <c r="N654" s="95">
        <f t="shared" si="172"/>
        <v>82.600000000000009</v>
      </c>
      <c r="O654" s="159">
        <f t="shared" si="173"/>
        <v>23.888888888888889</v>
      </c>
      <c r="P654" s="159">
        <f t="shared" si="174"/>
        <v>28.333333333333332</v>
      </c>
      <c r="Q654" s="35" t="s">
        <v>432</v>
      </c>
    </row>
    <row r="655" spans="1:17" x14ac:dyDescent="0.2">
      <c r="B655" s="1">
        <v>0.46875</v>
      </c>
      <c r="C655" s="35">
        <v>76</v>
      </c>
      <c r="D655" s="35">
        <v>87</v>
      </c>
      <c r="E655" s="108">
        <v>0.89</v>
      </c>
      <c r="F655" s="106">
        <v>4</v>
      </c>
      <c r="G655" s="106" t="s">
        <v>202</v>
      </c>
      <c r="H655" s="112">
        <v>29.51</v>
      </c>
      <c r="I655" s="113"/>
      <c r="J655" s="162">
        <v>83.5</v>
      </c>
      <c r="K655" s="162">
        <v>87.3</v>
      </c>
      <c r="L655" s="95">
        <v>89.6</v>
      </c>
      <c r="M655" s="95">
        <v>89.1</v>
      </c>
      <c r="N655" s="95">
        <f t="shared" si="172"/>
        <v>87.375</v>
      </c>
      <c r="O655" s="159">
        <f t="shared" si="173"/>
        <v>24.444444444444443</v>
      </c>
      <c r="P655" s="159">
        <f t="shared" si="174"/>
        <v>30.555555555555554</v>
      </c>
      <c r="Q655" s="35" t="s">
        <v>432</v>
      </c>
    </row>
    <row r="656" spans="1:17" x14ac:dyDescent="0.2">
      <c r="B656" s="1">
        <v>0.47916666666666669</v>
      </c>
      <c r="C656" s="35">
        <v>78</v>
      </c>
      <c r="D656" s="35">
        <v>86</v>
      </c>
      <c r="E656" s="108">
        <v>0.84</v>
      </c>
      <c r="F656" s="106">
        <v>3</v>
      </c>
      <c r="G656" s="106" t="s">
        <v>202</v>
      </c>
      <c r="H656" s="112">
        <v>29.5</v>
      </c>
      <c r="I656" s="113"/>
      <c r="J656" s="162">
        <v>80.599999999999994</v>
      </c>
      <c r="K656" s="162">
        <v>82.6</v>
      </c>
      <c r="L656" s="95">
        <v>86.7</v>
      </c>
      <c r="M656" s="95">
        <v>93.6</v>
      </c>
      <c r="N656" s="95">
        <f t="shared" si="172"/>
        <v>85.875</v>
      </c>
      <c r="O656" s="159">
        <f t="shared" si="173"/>
        <v>25.555555555555554</v>
      </c>
      <c r="P656" s="159">
        <f t="shared" si="174"/>
        <v>30</v>
      </c>
      <c r="Q656" s="35" t="s">
        <v>432</v>
      </c>
    </row>
    <row r="657" spans="2:16" x14ac:dyDescent="0.2">
      <c r="B657" s="1">
        <v>0.48958333333333331</v>
      </c>
      <c r="N657" s="67" t="e">
        <f t="shared" si="172"/>
        <v>#DIV/0!</v>
      </c>
      <c r="O657" s="41">
        <f t="shared" si="173"/>
        <v>-17.777777777777779</v>
      </c>
      <c r="P657" s="41">
        <f t="shared" si="174"/>
        <v>-17.777777777777779</v>
      </c>
    </row>
    <row r="658" spans="2:16" x14ac:dyDescent="0.2">
      <c r="B658" s="1">
        <v>0.5</v>
      </c>
      <c r="N658" s="67" t="e">
        <f t="shared" si="172"/>
        <v>#DIV/0!</v>
      </c>
      <c r="O658" s="41">
        <f t="shared" si="173"/>
        <v>-17.777777777777779</v>
      </c>
      <c r="P658" s="41">
        <f t="shared" si="174"/>
        <v>-17.777777777777779</v>
      </c>
    </row>
    <row r="659" spans="2:16" x14ac:dyDescent="0.2">
      <c r="B659" s="1">
        <v>0.51041666666666663</v>
      </c>
      <c r="N659" s="67" t="e">
        <f t="shared" si="172"/>
        <v>#DIV/0!</v>
      </c>
      <c r="O659" s="41">
        <f t="shared" si="173"/>
        <v>-17.777777777777779</v>
      </c>
      <c r="P659" s="41">
        <f t="shared" si="174"/>
        <v>-17.777777777777779</v>
      </c>
    </row>
    <row r="660" spans="2:16" x14ac:dyDescent="0.2">
      <c r="B660" s="1">
        <v>0.52083333333333337</v>
      </c>
      <c r="N660" s="67" t="e">
        <f t="shared" ref="N660:N702" si="175">AVERAGE(J660:M660)</f>
        <v>#DIV/0!</v>
      </c>
      <c r="O660" s="41">
        <f t="shared" ref="O660:P705" si="176">CONVERT(C660,"F","C")</f>
        <v>-17.777777777777779</v>
      </c>
      <c r="P660" s="41">
        <f t="shared" ref="P660:P705" si="177">CONVERT(D660,"F","C")</f>
        <v>-17.777777777777779</v>
      </c>
    </row>
    <row r="661" spans="2:16" x14ac:dyDescent="0.2">
      <c r="B661" s="1">
        <v>0.53125</v>
      </c>
      <c r="C661" s="3">
        <v>81</v>
      </c>
      <c r="D661" s="3">
        <v>98</v>
      </c>
      <c r="E661" s="75">
        <v>0.72</v>
      </c>
      <c r="F661" s="66">
        <v>4</v>
      </c>
      <c r="G661" s="66" t="s">
        <v>35</v>
      </c>
      <c r="H661" s="97">
        <v>29.51</v>
      </c>
      <c r="J661" s="45">
        <v>94.6</v>
      </c>
      <c r="K661" s="45">
        <v>96.1</v>
      </c>
      <c r="L661" s="67">
        <v>101.5</v>
      </c>
      <c r="M661" s="67">
        <v>100.4</v>
      </c>
      <c r="N661" s="67">
        <f t="shared" si="175"/>
        <v>98.15</v>
      </c>
      <c r="O661" s="41">
        <f t="shared" si="176"/>
        <v>27.222222222222221</v>
      </c>
      <c r="P661" s="41">
        <f t="shared" si="176"/>
        <v>36.666666666666664</v>
      </c>
    </row>
    <row r="662" spans="2:16" x14ac:dyDescent="0.2">
      <c r="B662" s="1">
        <v>0.54166666666666663</v>
      </c>
      <c r="C662" s="3">
        <v>82</v>
      </c>
      <c r="D662" s="3">
        <v>104</v>
      </c>
      <c r="E662" s="75">
        <v>0.72</v>
      </c>
      <c r="F662" s="66">
        <v>5</v>
      </c>
      <c r="G662" s="66" t="s">
        <v>35</v>
      </c>
      <c r="H662" s="97">
        <v>29.51</v>
      </c>
      <c r="J662" s="45">
        <v>100.2</v>
      </c>
      <c r="K662" s="45">
        <v>102</v>
      </c>
      <c r="L662" s="67">
        <v>107.1</v>
      </c>
      <c r="M662" s="67">
        <v>106.3</v>
      </c>
      <c r="N662" s="67">
        <f t="shared" si="175"/>
        <v>103.89999999999999</v>
      </c>
      <c r="O662" s="41">
        <f t="shared" si="176"/>
        <v>27.777777777777779</v>
      </c>
      <c r="P662" s="41">
        <f t="shared" si="176"/>
        <v>40</v>
      </c>
    </row>
    <row r="663" spans="2:16" x14ac:dyDescent="0.2">
      <c r="B663" s="1">
        <v>0.55208333333333304</v>
      </c>
      <c r="C663" s="3">
        <v>81</v>
      </c>
      <c r="D663" s="3">
        <v>103</v>
      </c>
      <c r="E663" s="75">
        <v>0.72</v>
      </c>
      <c r="F663" s="66">
        <v>8</v>
      </c>
      <c r="G663" s="66" t="s">
        <v>35</v>
      </c>
      <c r="H663" s="97">
        <v>29.51</v>
      </c>
      <c r="J663" s="45">
        <v>100.41</v>
      </c>
      <c r="K663" s="45">
        <v>101.8</v>
      </c>
      <c r="L663" s="67">
        <v>105.4</v>
      </c>
      <c r="M663" s="67">
        <v>104.4</v>
      </c>
      <c r="N663" s="67">
        <f t="shared" si="175"/>
        <v>103.0025</v>
      </c>
      <c r="O663" s="41">
        <f t="shared" si="176"/>
        <v>27.222222222222221</v>
      </c>
      <c r="P663" s="41">
        <f t="shared" si="176"/>
        <v>39.444444444444443</v>
      </c>
    </row>
    <row r="664" spans="2:16" x14ac:dyDescent="0.2">
      <c r="B664" s="1">
        <v>0.5625</v>
      </c>
      <c r="C664" s="3">
        <v>80</v>
      </c>
      <c r="D664" s="3">
        <v>103</v>
      </c>
      <c r="E664" s="75">
        <v>0.71</v>
      </c>
      <c r="F664" s="66">
        <v>0</v>
      </c>
      <c r="G664" s="66" t="s">
        <v>202</v>
      </c>
      <c r="H664" s="97">
        <v>29.5</v>
      </c>
      <c r="J664" s="45">
        <v>99.9</v>
      </c>
      <c r="K664" s="45">
        <v>100.8</v>
      </c>
      <c r="L664" s="67">
        <v>105.6</v>
      </c>
      <c r="M664" s="67">
        <v>104.7</v>
      </c>
      <c r="N664" s="67">
        <f t="shared" si="175"/>
        <v>102.74999999999999</v>
      </c>
      <c r="O664" s="41">
        <f t="shared" si="176"/>
        <v>26.666666666666664</v>
      </c>
      <c r="P664" s="41">
        <f t="shared" si="176"/>
        <v>39.444444444444443</v>
      </c>
    </row>
    <row r="665" spans="2:16" x14ac:dyDescent="0.2">
      <c r="B665" s="1">
        <v>0.57291666666666696</v>
      </c>
      <c r="C665" s="3">
        <v>81</v>
      </c>
      <c r="D665" s="3">
        <v>103</v>
      </c>
      <c r="E665" s="75">
        <v>0.74</v>
      </c>
      <c r="F665" s="66">
        <v>3</v>
      </c>
      <c r="G665" s="66" t="s">
        <v>35</v>
      </c>
      <c r="H665" s="97">
        <v>29.5</v>
      </c>
      <c r="J665" s="45">
        <v>99.7</v>
      </c>
      <c r="K665" s="45">
        <v>99.7</v>
      </c>
      <c r="L665" s="67">
        <v>105.1</v>
      </c>
      <c r="M665" s="67">
        <v>108.1</v>
      </c>
      <c r="N665" s="67">
        <f t="shared" si="175"/>
        <v>103.15</v>
      </c>
      <c r="O665" s="41">
        <f t="shared" si="176"/>
        <v>27.222222222222221</v>
      </c>
      <c r="P665" s="41">
        <f t="shared" si="177"/>
        <v>39.444444444444443</v>
      </c>
    </row>
    <row r="666" spans="2:16" x14ac:dyDescent="0.2">
      <c r="B666" s="1">
        <v>0.58333333333333304</v>
      </c>
      <c r="C666" s="3">
        <v>82</v>
      </c>
      <c r="D666" s="3">
        <v>107</v>
      </c>
      <c r="E666" s="75">
        <v>0.71</v>
      </c>
      <c r="F666" s="66">
        <v>4</v>
      </c>
      <c r="G666" s="66" t="s">
        <v>180</v>
      </c>
      <c r="H666" s="97">
        <v>29.5</v>
      </c>
      <c r="J666" s="45">
        <v>106.2</v>
      </c>
      <c r="K666" s="45">
        <v>103.3</v>
      </c>
      <c r="L666" s="67">
        <v>109.2</v>
      </c>
      <c r="M666" s="67">
        <v>109.9</v>
      </c>
      <c r="N666" s="67">
        <f t="shared" si="175"/>
        <v>107.15</v>
      </c>
      <c r="O666" s="41">
        <f t="shared" si="176"/>
        <v>27.777777777777779</v>
      </c>
      <c r="P666" s="41">
        <f t="shared" si="177"/>
        <v>41.666666666666664</v>
      </c>
    </row>
    <row r="667" spans="2:16" x14ac:dyDescent="0.2">
      <c r="B667" s="1">
        <v>0.59375</v>
      </c>
      <c r="C667" s="3">
        <v>82</v>
      </c>
      <c r="D667" s="3">
        <v>110</v>
      </c>
      <c r="E667" s="75">
        <v>0.71</v>
      </c>
      <c r="F667" s="66">
        <v>7</v>
      </c>
      <c r="G667" s="66" t="s">
        <v>202</v>
      </c>
      <c r="H667" s="97">
        <v>29.49</v>
      </c>
      <c r="J667" s="45">
        <v>109.2</v>
      </c>
      <c r="K667" s="45">
        <v>107.6</v>
      </c>
      <c r="L667" s="67">
        <v>112.1</v>
      </c>
      <c r="M667" s="67">
        <v>111.4</v>
      </c>
      <c r="N667" s="67">
        <f t="shared" si="175"/>
        <v>110.07499999999999</v>
      </c>
      <c r="O667" s="41">
        <f t="shared" si="176"/>
        <v>27.777777777777779</v>
      </c>
      <c r="P667" s="41">
        <f t="shared" si="177"/>
        <v>43.333333333333336</v>
      </c>
    </row>
    <row r="668" spans="2:16" x14ac:dyDescent="0.2">
      <c r="B668" s="1">
        <v>0.60416666666666596</v>
      </c>
      <c r="C668" s="3">
        <v>84</v>
      </c>
      <c r="D668" s="3">
        <v>112</v>
      </c>
      <c r="E668" s="75">
        <v>0.67</v>
      </c>
      <c r="F668" s="66">
        <v>9</v>
      </c>
      <c r="G668" s="66" t="s">
        <v>180</v>
      </c>
      <c r="H668" s="97">
        <v>29.49</v>
      </c>
      <c r="J668" s="45">
        <v>111.6</v>
      </c>
      <c r="K668" s="45">
        <v>109</v>
      </c>
      <c r="L668" s="67">
        <v>113.5</v>
      </c>
      <c r="M668" s="67">
        <v>115</v>
      </c>
      <c r="N668" s="67">
        <f t="shared" si="175"/>
        <v>112.27500000000001</v>
      </c>
      <c r="O668" s="41">
        <f t="shared" si="176"/>
        <v>28.888888888888889</v>
      </c>
      <c r="P668" s="41">
        <f t="shared" si="177"/>
        <v>44.444444444444443</v>
      </c>
    </row>
    <row r="669" spans="2:16" x14ac:dyDescent="0.2">
      <c r="B669" s="1">
        <v>0.61458333333333304</v>
      </c>
      <c r="C669" s="3">
        <v>84</v>
      </c>
      <c r="D669" s="3">
        <v>112</v>
      </c>
      <c r="E669" s="75">
        <v>0.66</v>
      </c>
      <c r="F669" s="66">
        <v>5</v>
      </c>
      <c r="G669" s="66" t="s">
        <v>180</v>
      </c>
      <c r="H669" s="97">
        <v>29.49</v>
      </c>
      <c r="J669" s="67">
        <v>109.9</v>
      </c>
      <c r="K669" s="45">
        <v>107.6</v>
      </c>
      <c r="L669" s="45">
        <v>114.6</v>
      </c>
      <c r="M669" s="67">
        <v>115.7</v>
      </c>
      <c r="N669" s="67">
        <f t="shared" si="175"/>
        <v>111.95</v>
      </c>
      <c r="O669" s="41">
        <f t="shared" si="176"/>
        <v>28.888888888888889</v>
      </c>
      <c r="P669" s="41">
        <f t="shared" si="177"/>
        <v>44.444444444444443</v>
      </c>
    </row>
    <row r="670" spans="2:16" x14ac:dyDescent="0.2">
      <c r="B670" s="1">
        <v>0.625</v>
      </c>
      <c r="C670" s="3">
        <v>84</v>
      </c>
      <c r="D670" s="3">
        <v>109</v>
      </c>
      <c r="E670" s="75">
        <v>0.67</v>
      </c>
      <c r="F670" s="66">
        <v>6</v>
      </c>
      <c r="G670" s="66" t="s">
        <v>35</v>
      </c>
      <c r="H670" s="97">
        <v>29.48</v>
      </c>
      <c r="J670" s="67">
        <v>106.3</v>
      </c>
      <c r="K670" s="45">
        <v>105.4</v>
      </c>
      <c r="L670" s="45">
        <v>111.2</v>
      </c>
      <c r="M670" s="67">
        <v>112.5</v>
      </c>
      <c r="N670" s="67">
        <f t="shared" si="175"/>
        <v>108.85</v>
      </c>
      <c r="O670" s="41">
        <f t="shared" si="176"/>
        <v>28.888888888888889</v>
      </c>
      <c r="P670" s="41">
        <f t="shared" si="177"/>
        <v>42.777777777777779</v>
      </c>
    </row>
    <row r="671" spans="2:16" x14ac:dyDescent="0.2">
      <c r="B671" s="1">
        <v>0.67708333333333304</v>
      </c>
      <c r="C671" s="3">
        <v>86</v>
      </c>
      <c r="D671" s="3">
        <v>117</v>
      </c>
      <c r="E671" s="75">
        <v>0.62</v>
      </c>
      <c r="F671" s="66">
        <v>8</v>
      </c>
      <c r="G671" s="66" t="s">
        <v>34</v>
      </c>
      <c r="H671" s="97">
        <v>29.48</v>
      </c>
      <c r="J671" s="67">
        <v>116.8</v>
      </c>
      <c r="K671" s="45">
        <v>111.9</v>
      </c>
      <c r="L671" s="45">
        <v>119.8</v>
      </c>
      <c r="M671" s="67">
        <v>119.1</v>
      </c>
      <c r="N671" s="67">
        <f t="shared" si="175"/>
        <v>116.9</v>
      </c>
      <c r="O671" s="41">
        <f t="shared" si="176"/>
        <v>30</v>
      </c>
      <c r="P671" s="41">
        <f t="shared" si="177"/>
        <v>47.222222222222221</v>
      </c>
    </row>
    <row r="672" spans="2:16" x14ac:dyDescent="0.2">
      <c r="B672" s="1">
        <v>0.687499999999999</v>
      </c>
      <c r="C672" s="66">
        <v>87</v>
      </c>
      <c r="D672" s="3">
        <v>117</v>
      </c>
      <c r="E672" s="75">
        <v>0.57999999999999996</v>
      </c>
      <c r="F672" s="41">
        <v>5</v>
      </c>
      <c r="G672" s="66" t="s">
        <v>34</v>
      </c>
      <c r="H672" s="72">
        <v>29.48</v>
      </c>
      <c r="J672" s="45">
        <v>117.1</v>
      </c>
      <c r="K672" s="45">
        <v>112.3</v>
      </c>
      <c r="L672" s="45">
        <v>119.3</v>
      </c>
      <c r="M672" s="45">
        <v>118.6</v>
      </c>
      <c r="N672" s="67">
        <f>AVERAGE(J672:M672)</f>
        <v>116.82499999999999</v>
      </c>
      <c r="O672" s="41">
        <f t="shared" si="176"/>
        <v>30.555555555555554</v>
      </c>
      <c r="P672" s="41">
        <f t="shared" si="177"/>
        <v>47.222222222222221</v>
      </c>
    </row>
    <row r="673" spans="2:16" x14ac:dyDescent="0.2">
      <c r="B673" s="1">
        <v>0.69791666666666596</v>
      </c>
      <c r="C673" s="66">
        <v>87</v>
      </c>
      <c r="D673" s="3">
        <v>114</v>
      </c>
      <c r="E673" s="75">
        <v>0.61</v>
      </c>
      <c r="F673" s="66">
        <v>11</v>
      </c>
      <c r="G673" s="66" t="s">
        <v>34</v>
      </c>
      <c r="H673" s="72">
        <v>29.48</v>
      </c>
      <c r="J673" s="67">
        <v>115.7</v>
      </c>
      <c r="K673" s="45">
        <v>111.6</v>
      </c>
      <c r="L673" s="45">
        <v>116.4</v>
      </c>
      <c r="M673" s="45">
        <v>113.2</v>
      </c>
      <c r="N673" s="67">
        <f>AVERAGE(J673:M673)</f>
        <v>114.22500000000001</v>
      </c>
      <c r="O673" s="41">
        <f t="shared" si="176"/>
        <v>30.555555555555554</v>
      </c>
      <c r="P673" s="41">
        <f t="shared" si="177"/>
        <v>45.555555555555557</v>
      </c>
    </row>
    <row r="674" spans="2:16" x14ac:dyDescent="0.2">
      <c r="B674" s="1">
        <v>0.70833333333333304</v>
      </c>
      <c r="C674" s="66">
        <v>84</v>
      </c>
      <c r="D674" s="3">
        <v>111</v>
      </c>
      <c r="E674" s="75">
        <v>0.64</v>
      </c>
      <c r="F674" s="66">
        <v>4</v>
      </c>
      <c r="G674" s="66" t="s">
        <v>180</v>
      </c>
      <c r="H674" s="72">
        <v>29.49</v>
      </c>
      <c r="J674" s="67">
        <v>111.6</v>
      </c>
      <c r="K674" s="45">
        <v>107.1</v>
      </c>
      <c r="L674" s="45">
        <v>113.4</v>
      </c>
      <c r="M674" s="45">
        <v>111.4</v>
      </c>
      <c r="N674" s="67">
        <f t="shared" ref="N674:N675" si="178">AVERAGE(J674:M674)</f>
        <v>110.875</v>
      </c>
      <c r="O674" s="41">
        <f t="shared" si="176"/>
        <v>28.888888888888889</v>
      </c>
      <c r="P674" s="41">
        <f t="shared" si="177"/>
        <v>43.888888888888886</v>
      </c>
    </row>
    <row r="675" spans="2:16" x14ac:dyDescent="0.2">
      <c r="B675" s="1">
        <v>0.718749999999999</v>
      </c>
      <c r="C675" s="3">
        <v>84</v>
      </c>
      <c r="D675" s="3">
        <v>108</v>
      </c>
      <c r="E675" s="75">
        <v>0.65</v>
      </c>
      <c r="F675" s="41">
        <v>2</v>
      </c>
      <c r="G675" s="66" t="s">
        <v>34</v>
      </c>
      <c r="H675" s="72">
        <v>29.49</v>
      </c>
      <c r="J675" s="45">
        <v>107.8</v>
      </c>
      <c r="K675" s="45">
        <v>104.4</v>
      </c>
      <c r="L675" s="45">
        <v>109.9</v>
      </c>
      <c r="M675" s="45">
        <v>108.1</v>
      </c>
      <c r="N675" s="67">
        <f t="shared" si="178"/>
        <v>107.55000000000001</v>
      </c>
      <c r="O675" s="41">
        <f t="shared" si="176"/>
        <v>28.888888888888889</v>
      </c>
      <c r="P675" s="41">
        <f t="shared" si="177"/>
        <v>42.222222222222221</v>
      </c>
    </row>
    <row r="676" spans="2:16" x14ac:dyDescent="0.2">
      <c r="B676" s="1">
        <v>0.72916666666666596</v>
      </c>
      <c r="C676" s="3">
        <v>83</v>
      </c>
      <c r="D676" s="3">
        <v>106</v>
      </c>
      <c r="E676" s="75">
        <v>0.66</v>
      </c>
      <c r="F676" s="41">
        <v>10</v>
      </c>
      <c r="G676" s="66" t="s">
        <v>34</v>
      </c>
      <c r="H676" s="72">
        <v>29.49</v>
      </c>
      <c r="J676" s="45">
        <v>105.6</v>
      </c>
      <c r="K676" s="45">
        <v>102.2</v>
      </c>
      <c r="L676" s="45">
        <v>107.1</v>
      </c>
      <c r="M676" s="45">
        <v>106.7</v>
      </c>
      <c r="N676" s="67">
        <f t="shared" si="175"/>
        <v>105.39999999999999</v>
      </c>
      <c r="O676" s="41">
        <f t="shared" si="176"/>
        <v>28.333333333333332</v>
      </c>
      <c r="P676" s="41">
        <f t="shared" si="177"/>
        <v>41.111111111111107</v>
      </c>
    </row>
    <row r="677" spans="2:16" x14ac:dyDescent="0.2">
      <c r="B677" s="1">
        <v>0.73958333333333304</v>
      </c>
      <c r="C677" s="3">
        <v>83</v>
      </c>
      <c r="D677" s="3">
        <v>104</v>
      </c>
      <c r="E677" s="75">
        <v>0.64</v>
      </c>
      <c r="F677" s="41">
        <v>1</v>
      </c>
      <c r="G677" s="66" t="s">
        <v>180</v>
      </c>
      <c r="H677" s="72">
        <v>29.5</v>
      </c>
      <c r="J677" s="45">
        <v>103.8</v>
      </c>
      <c r="K677" s="45">
        <v>100.8</v>
      </c>
      <c r="L677" s="45">
        <v>105.4</v>
      </c>
      <c r="M677" s="45">
        <v>104.5</v>
      </c>
      <c r="N677" s="67">
        <f t="shared" si="175"/>
        <v>103.625</v>
      </c>
      <c r="O677" s="41">
        <f t="shared" si="176"/>
        <v>28.333333333333332</v>
      </c>
      <c r="P677" s="41">
        <f t="shared" si="177"/>
        <v>40</v>
      </c>
    </row>
    <row r="678" spans="2:16" x14ac:dyDescent="0.2">
      <c r="B678" s="1">
        <v>0.749999999999999</v>
      </c>
      <c r="C678" s="3">
        <v>84</v>
      </c>
      <c r="D678" s="3">
        <v>105</v>
      </c>
      <c r="E678" s="75">
        <v>0.61</v>
      </c>
      <c r="F678" s="41">
        <v>8</v>
      </c>
      <c r="G678" s="66" t="s">
        <v>34</v>
      </c>
      <c r="H678" s="72">
        <v>29.5</v>
      </c>
      <c r="I678" s="71"/>
      <c r="J678" s="45">
        <v>104.5</v>
      </c>
      <c r="K678" s="45">
        <v>102.6</v>
      </c>
      <c r="L678" s="45">
        <v>107.8</v>
      </c>
      <c r="M678" s="45">
        <v>105.3</v>
      </c>
      <c r="N678" s="67">
        <f t="shared" si="175"/>
        <v>105.05</v>
      </c>
      <c r="O678" s="41">
        <f t="shared" si="176"/>
        <v>28.888888888888889</v>
      </c>
      <c r="P678" s="41">
        <f t="shared" si="177"/>
        <v>40.555555555555557</v>
      </c>
    </row>
    <row r="679" spans="2:16" x14ac:dyDescent="0.2">
      <c r="B679" s="1">
        <v>0.76041666666666596</v>
      </c>
      <c r="C679" s="3">
        <v>84</v>
      </c>
      <c r="D679" s="3">
        <v>104</v>
      </c>
      <c r="E679" s="75">
        <v>0.62</v>
      </c>
      <c r="F679" s="41">
        <v>10</v>
      </c>
      <c r="G679" s="66" t="s">
        <v>190</v>
      </c>
      <c r="H679" s="72">
        <v>29.5</v>
      </c>
      <c r="J679" s="45">
        <v>103.6</v>
      </c>
      <c r="K679" s="45">
        <v>101.8</v>
      </c>
      <c r="L679" s="45">
        <v>106.5</v>
      </c>
      <c r="M679" s="45">
        <v>103.5</v>
      </c>
      <c r="N679" s="67">
        <f t="shared" si="175"/>
        <v>103.85</v>
      </c>
      <c r="O679" s="41">
        <f t="shared" si="176"/>
        <v>28.888888888888889</v>
      </c>
      <c r="P679" s="41">
        <f t="shared" si="177"/>
        <v>40</v>
      </c>
    </row>
    <row r="680" spans="2:16" x14ac:dyDescent="0.2">
      <c r="B680" s="1">
        <v>0.77083333333333204</v>
      </c>
      <c r="C680" s="3">
        <v>84</v>
      </c>
      <c r="D680" s="3">
        <v>102</v>
      </c>
      <c r="E680" s="75">
        <v>0.62</v>
      </c>
      <c r="F680" s="41">
        <v>6</v>
      </c>
      <c r="G680" s="66" t="s">
        <v>34</v>
      </c>
      <c r="H680" s="72">
        <v>29.5</v>
      </c>
      <c r="I680" s="19"/>
      <c r="J680" s="45">
        <v>102.2</v>
      </c>
      <c r="K680" s="45">
        <v>100.8</v>
      </c>
      <c r="L680" s="45">
        <v>104.9</v>
      </c>
      <c r="M680" s="45">
        <v>101.7</v>
      </c>
      <c r="N680" s="67">
        <f t="shared" si="175"/>
        <v>102.39999999999999</v>
      </c>
      <c r="O680" s="41">
        <f t="shared" si="176"/>
        <v>28.888888888888889</v>
      </c>
      <c r="P680" s="41">
        <f t="shared" si="177"/>
        <v>38.888888888888886</v>
      </c>
    </row>
    <row r="681" spans="2:16" x14ac:dyDescent="0.2">
      <c r="B681" s="1">
        <v>0.781249999999998</v>
      </c>
      <c r="C681" s="3">
        <v>84</v>
      </c>
      <c r="D681" s="3">
        <v>102</v>
      </c>
      <c r="E681" s="75">
        <v>0.62</v>
      </c>
      <c r="F681" s="41">
        <v>5</v>
      </c>
      <c r="G681" s="66" t="s">
        <v>35</v>
      </c>
      <c r="H681" s="72">
        <v>29.5</v>
      </c>
      <c r="I681" s="26"/>
      <c r="J681" s="45">
        <v>101.3</v>
      </c>
      <c r="K681" s="45">
        <v>100.9</v>
      </c>
      <c r="L681" s="45">
        <v>105.1</v>
      </c>
      <c r="M681" s="45">
        <v>100.9</v>
      </c>
      <c r="N681" s="67">
        <f t="shared" ref="N681:N682" si="179">AVERAGE(J681:M681)</f>
        <v>102.04999999999998</v>
      </c>
      <c r="O681" s="41">
        <f t="shared" ref="O681:O682" si="180">CONVERT(C681,"F","C")</f>
        <v>28.888888888888889</v>
      </c>
      <c r="P681" s="41">
        <f t="shared" ref="P681:P682" si="181">CONVERT(D681,"F","C")</f>
        <v>38.888888888888886</v>
      </c>
    </row>
    <row r="682" spans="2:16" x14ac:dyDescent="0.2">
      <c r="B682" s="1">
        <v>0.79166666666666397</v>
      </c>
      <c r="C682" s="3">
        <v>83</v>
      </c>
      <c r="D682" s="3">
        <v>100</v>
      </c>
      <c r="E682" s="75">
        <v>0.64</v>
      </c>
      <c r="F682" s="41">
        <v>4</v>
      </c>
      <c r="G682" s="66" t="s">
        <v>34</v>
      </c>
      <c r="H682" s="72">
        <v>29.5</v>
      </c>
      <c r="I682" s="19"/>
      <c r="J682" s="45">
        <v>100</v>
      </c>
      <c r="K682" s="45">
        <v>99</v>
      </c>
      <c r="L682" s="45">
        <v>102.7</v>
      </c>
      <c r="M682" s="45">
        <v>99</v>
      </c>
      <c r="N682" s="67">
        <f t="shared" si="179"/>
        <v>100.175</v>
      </c>
      <c r="O682" s="41">
        <f t="shared" si="180"/>
        <v>28.333333333333332</v>
      </c>
      <c r="P682" s="41">
        <f t="shared" si="181"/>
        <v>37.777777777777779</v>
      </c>
    </row>
    <row r="683" spans="2:16" x14ac:dyDescent="0.2">
      <c r="B683" s="1">
        <v>0.80208333333333004</v>
      </c>
      <c r="C683" s="3">
        <v>82</v>
      </c>
      <c r="D683" s="3">
        <v>96</v>
      </c>
      <c r="E683" s="75">
        <v>0.67</v>
      </c>
      <c r="F683" s="41">
        <v>1</v>
      </c>
      <c r="G683" s="66" t="s">
        <v>34</v>
      </c>
      <c r="H683" s="72">
        <v>29.5</v>
      </c>
      <c r="I683" s="45"/>
      <c r="J683" s="45">
        <v>95.5</v>
      </c>
      <c r="K683" s="45">
        <v>94.6</v>
      </c>
      <c r="L683" s="45">
        <v>98.2</v>
      </c>
      <c r="M683" s="45">
        <v>95.4</v>
      </c>
      <c r="N683" s="67">
        <f>AVERAGE(J683:M683)</f>
        <v>95.925000000000011</v>
      </c>
      <c r="O683" s="41">
        <f t="shared" ref="O683:O686" si="182">CONVERT(C683,"F","C")</f>
        <v>27.777777777777779</v>
      </c>
      <c r="P683" s="41">
        <f t="shared" ref="P683:P686" si="183">CONVERT(D683,"F","C")</f>
        <v>35.555555555555557</v>
      </c>
    </row>
    <row r="684" spans="2:16" x14ac:dyDescent="0.2">
      <c r="B684" s="1">
        <v>0.812499999999996</v>
      </c>
      <c r="C684" s="3">
        <v>82</v>
      </c>
      <c r="D684" s="3">
        <v>95</v>
      </c>
      <c r="E684" s="75">
        <v>0.68</v>
      </c>
      <c r="F684" s="41">
        <v>1</v>
      </c>
      <c r="G684" s="66" t="s">
        <v>34</v>
      </c>
      <c r="H684" s="72">
        <v>29.51</v>
      </c>
      <c r="I684" s="19"/>
      <c r="J684" s="45">
        <v>94.1</v>
      </c>
      <c r="K684" s="45">
        <v>93.9</v>
      </c>
      <c r="L684" s="45">
        <v>97.5</v>
      </c>
      <c r="M684" s="45">
        <v>94.3</v>
      </c>
      <c r="N684" s="67">
        <f>AVERAGE(J684:M684)</f>
        <v>94.95</v>
      </c>
      <c r="O684" s="41">
        <f t="shared" si="182"/>
        <v>27.777777777777779</v>
      </c>
      <c r="P684" s="41">
        <f t="shared" si="183"/>
        <v>35</v>
      </c>
    </row>
    <row r="685" spans="2:16" x14ac:dyDescent="0.2">
      <c r="B685" s="1">
        <v>0.82291666666666197</v>
      </c>
      <c r="C685" s="3">
        <v>81</v>
      </c>
      <c r="D685" s="3">
        <v>94</v>
      </c>
      <c r="E685" s="75">
        <v>0.7</v>
      </c>
      <c r="F685" s="41">
        <v>2</v>
      </c>
      <c r="G685" s="66" t="s">
        <v>180</v>
      </c>
      <c r="H685" s="72">
        <v>29.51</v>
      </c>
      <c r="I685" s="26"/>
      <c r="J685" s="45">
        <v>92.5</v>
      </c>
      <c r="K685" s="45">
        <v>92.7</v>
      </c>
      <c r="L685" s="45">
        <v>96.1</v>
      </c>
      <c r="M685" s="45">
        <v>93</v>
      </c>
      <c r="N685" s="67">
        <f>AVERAGE(J685:M685)</f>
        <v>93.574999999999989</v>
      </c>
      <c r="O685" s="41">
        <f t="shared" si="182"/>
        <v>27.222222222222221</v>
      </c>
      <c r="P685" s="41">
        <f t="shared" si="183"/>
        <v>34.444444444444443</v>
      </c>
    </row>
    <row r="686" spans="2:16" x14ac:dyDescent="0.2">
      <c r="B686" s="1">
        <v>0.83333333333332804</v>
      </c>
      <c r="C686" s="3">
        <v>80</v>
      </c>
      <c r="D686" s="3">
        <v>92</v>
      </c>
      <c r="E686" s="75">
        <v>0.7</v>
      </c>
      <c r="F686" s="41">
        <v>3</v>
      </c>
      <c r="G686" s="66" t="s">
        <v>35</v>
      </c>
      <c r="H686" s="72">
        <v>29.51</v>
      </c>
      <c r="I686" s="19"/>
      <c r="J686" s="45">
        <v>91</v>
      </c>
      <c r="K686" s="45">
        <v>91.6</v>
      </c>
      <c r="L686" s="45">
        <v>94.6</v>
      </c>
      <c r="M686" s="45">
        <v>91.8</v>
      </c>
      <c r="N686" s="67">
        <f t="shared" ref="N686:N689" si="184">AVERAGE(J686:M686)</f>
        <v>92.25</v>
      </c>
      <c r="O686" s="41">
        <f t="shared" si="182"/>
        <v>26.666666666666664</v>
      </c>
      <c r="P686" s="41">
        <f t="shared" si="183"/>
        <v>33.333333333333336</v>
      </c>
    </row>
    <row r="687" spans="2:16" x14ac:dyDescent="0.2">
      <c r="B687" s="1">
        <v>0.843749999999994</v>
      </c>
      <c r="C687" s="3">
        <v>79</v>
      </c>
      <c r="D687" s="3">
        <v>90</v>
      </c>
      <c r="E687" s="75">
        <v>0.71</v>
      </c>
      <c r="F687" s="41">
        <v>3</v>
      </c>
      <c r="G687" s="66" t="s">
        <v>180</v>
      </c>
      <c r="H687" s="72">
        <v>29.5</v>
      </c>
      <c r="I687" s="19"/>
      <c r="J687" s="45">
        <v>88.9</v>
      </c>
      <c r="K687" s="45">
        <v>88.9</v>
      </c>
      <c r="L687" s="45">
        <v>91.8</v>
      </c>
      <c r="M687" s="45">
        <v>89.6</v>
      </c>
      <c r="N687" s="67">
        <f t="shared" si="184"/>
        <v>89.800000000000011</v>
      </c>
      <c r="O687" s="41">
        <f t="shared" ref="O687:O688" si="185">CONVERT(C687,"F","C")</f>
        <v>26.111111111111111</v>
      </c>
      <c r="P687" s="41">
        <f t="shared" ref="P687:P688" si="186">CONVERT(D687,"F","C")</f>
        <v>32.222222222222221</v>
      </c>
    </row>
    <row r="688" spans="2:16" x14ac:dyDescent="0.2">
      <c r="B688" s="1">
        <v>0.85416666666665997</v>
      </c>
      <c r="C688" s="3">
        <v>79</v>
      </c>
      <c r="D688" s="3">
        <v>88</v>
      </c>
      <c r="E688" s="75">
        <v>0.72</v>
      </c>
      <c r="F688" s="41">
        <v>3</v>
      </c>
      <c r="G688" s="66" t="s">
        <v>180</v>
      </c>
      <c r="H688" s="72">
        <v>29.51</v>
      </c>
      <c r="I688" s="19"/>
      <c r="J688" s="45">
        <v>87.4</v>
      </c>
      <c r="K688" s="45">
        <v>87.3</v>
      </c>
      <c r="L688" s="45">
        <v>90</v>
      </c>
      <c r="M688" s="45">
        <v>88.5</v>
      </c>
      <c r="N688" s="67">
        <f t="shared" si="184"/>
        <v>88.3</v>
      </c>
      <c r="O688" s="41">
        <f t="shared" si="185"/>
        <v>26.111111111111111</v>
      </c>
      <c r="P688" s="41">
        <f t="shared" si="186"/>
        <v>31.111111111111111</v>
      </c>
    </row>
    <row r="689" spans="1:16" x14ac:dyDescent="0.2">
      <c r="B689" s="1">
        <v>0.86250000000000004</v>
      </c>
      <c r="C689" s="3">
        <v>78</v>
      </c>
      <c r="D689" s="3">
        <v>87</v>
      </c>
      <c r="E689" s="75">
        <v>0.73</v>
      </c>
      <c r="F689" s="41">
        <v>4</v>
      </c>
      <c r="G689" s="66" t="s">
        <v>35</v>
      </c>
      <c r="H689" s="72">
        <v>29.51</v>
      </c>
      <c r="I689" s="19"/>
      <c r="J689" s="45">
        <v>86.4</v>
      </c>
      <c r="K689" s="45">
        <v>86</v>
      </c>
      <c r="L689" s="45">
        <v>88.7</v>
      </c>
      <c r="M689" s="45">
        <v>87.6</v>
      </c>
      <c r="N689" s="67">
        <f t="shared" si="184"/>
        <v>87.175000000000011</v>
      </c>
      <c r="O689" s="41">
        <f t="shared" ref="O689" si="187">CONVERT(C689,"F","C")</f>
        <v>25.555555555555554</v>
      </c>
      <c r="P689" s="41">
        <f t="shared" ref="P689" si="188">CONVERT(D689,"F","C")</f>
        <v>30.555555555555554</v>
      </c>
    </row>
    <row r="690" spans="1:16" x14ac:dyDescent="0.2">
      <c r="N690" s="67"/>
      <c r="O690" s="41"/>
      <c r="P690" s="41"/>
    </row>
    <row r="691" spans="1:16" x14ac:dyDescent="0.2">
      <c r="A691" s="21">
        <v>45823</v>
      </c>
      <c r="B691" s="6" t="s">
        <v>2</v>
      </c>
      <c r="C691" s="6" t="s">
        <v>0</v>
      </c>
      <c r="D691" s="87" t="s">
        <v>1</v>
      </c>
      <c r="E691" s="100" t="s">
        <v>156</v>
      </c>
      <c r="F691" s="6" t="s">
        <v>32</v>
      </c>
      <c r="G691" s="6" t="s">
        <v>217</v>
      </c>
      <c r="H691" s="33" t="s">
        <v>157</v>
      </c>
      <c r="I691" s="44"/>
      <c r="J691" s="142" t="s">
        <v>338</v>
      </c>
      <c r="K691" s="142" t="s">
        <v>346</v>
      </c>
      <c r="L691" s="142" t="s">
        <v>347</v>
      </c>
      <c r="M691" s="142" t="s">
        <v>348</v>
      </c>
      <c r="N691" s="33" t="s">
        <v>368</v>
      </c>
      <c r="O691" s="142" t="s">
        <v>561</v>
      </c>
      <c r="P691" s="142" t="s">
        <v>562</v>
      </c>
    </row>
    <row r="692" spans="1:16" x14ac:dyDescent="0.2">
      <c r="B692" s="1">
        <v>0.63541666666666596</v>
      </c>
      <c r="C692" s="3">
        <v>86</v>
      </c>
      <c r="D692" s="3">
        <v>112</v>
      </c>
      <c r="E692" s="75">
        <v>0.55000000000000004</v>
      </c>
      <c r="F692" s="66">
        <v>4</v>
      </c>
      <c r="G692" s="66" t="s">
        <v>190</v>
      </c>
      <c r="H692" s="97">
        <v>29.55</v>
      </c>
      <c r="J692" s="45">
        <v>109.4</v>
      </c>
      <c r="K692" s="45">
        <v>109</v>
      </c>
      <c r="L692" s="67">
        <v>114.4</v>
      </c>
      <c r="M692" s="67">
        <v>114.1</v>
      </c>
      <c r="N692" s="67">
        <f t="shared" si="175"/>
        <v>111.72499999999999</v>
      </c>
      <c r="O692" s="41">
        <f t="shared" si="176"/>
        <v>30</v>
      </c>
      <c r="P692" s="41">
        <f t="shared" si="177"/>
        <v>44.444444444444443</v>
      </c>
    </row>
    <row r="693" spans="1:16" x14ac:dyDescent="0.2">
      <c r="B693" s="1">
        <v>0.64583333333333304</v>
      </c>
      <c r="C693" s="3">
        <v>86</v>
      </c>
      <c r="D693" s="3">
        <v>112</v>
      </c>
      <c r="E693" s="75">
        <v>0.56000000000000005</v>
      </c>
      <c r="F693" s="66">
        <v>4</v>
      </c>
      <c r="G693" s="66" t="s">
        <v>190</v>
      </c>
      <c r="H693" s="97">
        <v>29.54</v>
      </c>
      <c r="J693" s="45">
        <v>108.9</v>
      </c>
      <c r="K693" s="45">
        <v>108.7</v>
      </c>
      <c r="L693" s="67">
        <v>113.9</v>
      </c>
      <c r="M693" s="67">
        <v>114.6</v>
      </c>
      <c r="N693" s="67">
        <f t="shared" si="175"/>
        <v>111.52500000000001</v>
      </c>
      <c r="O693" s="41">
        <f t="shared" si="176"/>
        <v>30</v>
      </c>
      <c r="P693" s="41">
        <f t="shared" si="177"/>
        <v>44.444444444444443</v>
      </c>
    </row>
    <row r="694" spans="1:16" x14ac:dyDescent="0.2">
      <c r="B694" s="1">
        <v>0.65625</v>
      </c>
      <c r="C694" s="3">
        <v>86</v>
      </c>
      <c r="D694" s="3">
        <v>111</v>
      </c>
      <c r="E694" s="75">
        <v>0.56000000000000005</v>
      </c>
      <c r="F694" s="66">
        <v>2</v>
      </c>
      <c r="G694" s="66" t="s">
        <v>190</v>
      </c>
      <c r="H694" s="97">
        <v>29.54</v>
      </c>
      <c r="J694" s="45">
        <v>108.5</v>
      </c>
      <c r="K694" s="45">
        <v>108</v>
      </c>
      <c r="L694" s="67">
        <v>113.5</v>
      </c>
      <c r="M694" s="67">
        <v>112.5</v>
      </c>
      <c r="N694" s="67">
        <f t="shared" si="175"/>
        <v>110.625</v>
      </c>
      <c r="O694" s="41">
        <f t="shared" si="176"/>
        <v>30</v>
      </c>
      <c r="P694" s="41">
        <f t="shared" si="177"/>
        <v>43.888888888888886</v>
      </c>
    </row>
    <row r="695" spans="1:16" x14ac:dyDescent="0.2">
      <c r="B695" s="1">
        <v>0.66666666666666596</v>
      </c>
      <c r="C695" s="3">
        <v>86</v>
      </c>
      <c r="D695" s="3">
        <v>111</v>
      </c>
      <c r="E695" s="75">
        <v>0.55000000000000004</v>
      </c>
      <c r="F695" s="66">
        <v>4</v>
      </c>
      <c r="G695" s="66" t="s">
        <v>34</v>
      </c>
      <c r="H695" s="97">
        <v>29.53</v>
      </c>
      <c r="J695" s="45">
        <v>109.2</v>
      </c>
      <c r="K695" s="45">
        <v>107.8</v>
      </c>
      <c r="L695" s="67">
        <v>113.7</v>
      </c>
      <c r="M695" s="67">
        <v>111.9</v>
      </c>
      <c r="N695" s="67">
        <f t="shared" si="175"/>
        <v>110.65</v>
      </c>
      <c r="O695" s="41">
        <f t="shared" si="176"/>
        <v>30</v>
      </c>
      <c r="P695" s="41">
        <f t="shared" si="177"/>
        <v>43.888888888888886</v>
      </c>
    </row>
    <row r="696" spans="1:16" x14ac:dyDescent="0.2">
      <c r="B696" s="1">
        <v>0.6743055555555556</v>
      </c>
      <c r="C696" s="3">
        <v>86</v>
      </c>
      <c r="D696" s="3">
        <v>111</v>
      </c>
      <c r="E696" s="75">
        <v>0.54</v>
      </c>
      <c r="F696" s="66">
        <v>9</v>
      </c>
      <c r="G696" s="66" t="s">
        <v>34</v>
      </c>
      <c r="H696" s="97">
        <v>29.53</v>
      </c>
      <c r="J696" s="45">
        <v>109</v>
      </c>
      <c r="K696" s="45">
        <v>107.8</v>
      </c>
      <c r="L696" s="67">
        <v>113.9</v>
      </c>
      <c r="M696" s="67">
        <v>111.4</v>
      </c>
      <c r="N696" s="67">
        <f t="shared" si="175"/>
        <v>110.52500000000001</v>
      </c>
      <c r="O696" s="41">
        <f t="shared" si="176"/>
        <v>30</v>
      </c>
      <c r="P696" s="41">
        <f t="shared" si="177"/>
        <v>43.888888888888886</v>
      </c>
    </row>
    <row r="697" spans="1:16" x14ac:dyDescent="0.2">
      <c r="B697" s="1">
        <v>0.76041666666666596</v>
      </c>
      <c r="C697" s="3">
        <v>83</v>
      </c>
      <c r="D697" s="3">
        <v>99</v>
      </c>
      <c r="E697" s="75">
        <v>0.62</v>
      </c>
      <c r="F697" s="66">
        <v>4</v>
      </c>
      <c r="G697" s="66" t="s">
        <v>180</v>
      </c>
      <c r="H697" s="97">
        <v>29.52</v>
      </c>
      <c r="J697" s="45">
        <v>98.1</v>
      </c>
      <c r="K697" s="45">
        <v>97.2</v>
      </c>
      <c r="L697" s="67">
        <v>101.3</v>
      </c>
      <c r="M697" s="67">
        <v>101.1</v>
      </c>
      <c r="N697" s="67">
        <f t="shared" si="175"/>
        <v>99.425000000000011</v>
      </c>
      <c r="O697" s="41">
        <f t="shared" si="176"/>
        <v>28.333333333333332</v>
      </c>
      <c r="P697" s="41">
        <f t="shared" si="177"/>
        <v>37.222222222222221</v>
      </c>
    </row>
    <row r="698" spans="1:16" x14ac:dyDescent="0.2">
      <c r="B698" s="1">
        <v>0.77083333333333204</v>
      </c>
      <c r="C698" s="3">
        <v>83</v>
      </c>
      <c r="D698" s="3">
        <v>97</v>
      </c>
      <c r="E698" s="75">
        <v>0.63</v>
      </c>
      <c r="F698" s="66">
        <v>3</v>
      </c>
      <c r="G698" s="66" t="s">
        <v>34</v>
      </c>
      <c r="H698" s="97">
        <v>29.53</v>
      </c>
      <c r="J698" s="45">
        <v>95.9</v>
      </c>
      <c r="K698" s="45">
        <v>95.5</v>
      </c>
      <c r="L698" s="67">
        <v>99.3</v>
      </c>
      <c r="M698" s="67">
        <v>99.1</v>
      </c>
      <c r="N698" s="67">
        <f t="shared" si="175"/>
        <v>97.449999999999989</v>
      </c>
      <c r="O698" s="41">
        <f t="shared" si="176"/>
        <v>28.333333333333332</v>
      </c>
      <c r="P698" s="41">
        <f t="shared" si="177"/>
        <v>36.111111111111107</v>
      </c>
    </row>
    <row r="699" spans="1:16" x14ac:dyDescent="0.2">
      <c r="B699" s="1">
        <v>0.781249999999999</v>
      </c>
      <c r="C699" s="3">
        <v>82</v>
      </c>
      <c r="D699" s="3">
        <v>96</v>
      </c>
      <c r="E699" s="75">
        <v>0.62</v>
      </c>
      <c r="F699" s="66">
        <v>0</v>
      </c>
      <c r="G699" s="66" t="s">
        <v>34</v>
      </c>
      <c r="H699" s="97">
        <v>29.54</v>
      </c>
      <c r="J699" s="45">
        <v>94.5</v>
      </c>
      <c r="K699" s="45">
        <v>94.1</v>
      </c>
      <c r="L699" s="67">
        <v>97.9</v>
      </c>
      <c r="M699" s="67">
        <v>97.9</v>
      </c>
      <c r="N699" s="67">
        <f t="shared" si="175"/>
        <v>96.1</v>
      </c>
      <c r="O699" s="41">
        <f t="shared" si="176"/>
        <v>27.777777777777779</v>
      </c>
      <c r="P699" s="41">
        <f t="shared" si="177"/>
        <v>35.555555555555557</v>
      </c>
    </row>
    <row r="700" spans="1:16" x14ac:dyDescent="0.2">
      <c r="B700" s="1">
        <v>0.79166666666666596</v>
      </c>
      <c r="C700" s="3">
        <v>82</v>
      </c>
      <c r="D700" s="3">
        <v>96</v>
      </c>
      <c r="E700" s="75">
        <v>0.62</v>
      </c>
      <c r="F700" s="66">
        <v>3</v>
      </c>
      <c r="G700" s="66" t="s">
        <v>34</v>
      </c>
      <c r="H700" s="97">
        <v>29.54</v>
      </c>
      <c r="J700" s="67">
        <v>93.9</v>
      </c>
      <c r="K700" s="45">
        <v>93.7</v>
      </c>
      <c r="L700" s="45">
        <v>97.7</v>
      </c>
      <c r="M700" s="67">
        <v>97.5</v>
      </c>
      <c r="N700" s="67">
        <f t="shared" si="175"/>
        <v>95.7</v>
      </c>
      <c r="O700" s="41">
        <f t="shared" si="176"/>
        <v>27.777777777777779</v>
      </c>
      <c r="P700" s="41">
        <f t="shared" si="177"/>
        <v>35.555555555555557</v>
      </c>
    </row>
    <row r="701" spans="1:16" x14ac:dyDescent="0.2">
      <c r="B701" s="1">
        <v>0.80208333333333204</v>
      </c>
      <c r="C701" s="3">
        <v>82</v>
      </c>
      <c r="D701" s="3">
        <v>95</v>
      </c>
      <c r="E701" s="75">
        <v>0.63</v>
      </c>
      <c r="F701" s="66">
        <v>2</v>
      </c>
      <c r="G701" s="66" t="s">
        <v>34</v>
      </c>
      <c r="H701" s="97">
        <v>29.54</v>
      </c>
      <c r="J701" s="67">
        <v>92.7</v>
      </c>
      <c r="K701" s="45">
        <v>92.8</v>
      </c>
      <c r="L701" s="45">
        <v>96.6</v>
      </c>
      <c r="M701" s="67">
        <v>96.6</v>
      </c>
      <c r="N701" s="67">
        <f t="shared" si="175"/>
        <v>94.675000000000011</v>
      </c>
      <c r="O701" s="41">
        <f t="shared" si="176"/>
        <v>27.777777777777779</v>
      </c>
      <c r="P701" s="41">
        <f t="shared" si="177"/>
        <v>35</v>
      </c>
    </row>
    <row r="702" spans="1:16" x14ac:dyDescent="0.2">
      <c r="B702" s="1">
        <v>0.812499999999999</v>
      </c>
      <c r="C702" s="3">
        <v>82</v>
      </c>
      <c r="D702" s="3">
        <v>94</v>
      </c>
      <c r="E702" s="75">
        <v>0.63</v>
      </c>
      <c r="F702" s="66">
        <v>0</v>
      </c>
      <c r="G702" s="66" t="s">
        <v>34</v>
      </c>
      <c r="H702" s="97">
        <v>29.54</v>
      </c>
      <c r="J702" s="67">
        <v>91.8</v>
      </c>
      <c r="K702" s="45">
        <v>91.9</v>
      </c>
      <c r="L702" s="45">
        <v>96.8</v>
      </c>
      <c r="M702" s="67">
        <v>95.5</v>
      </c>
      <c r="N702" s="67">
        <f t="shared" si="175"/>
        <v>94</v>
      </c>
      <c r="O702" s="41">
        <f t="shared" si="176"/>
        <v>27.777777777777779</v>
      </c>
      <c r="P702" s="41">
        <f t="shared" si="177"/>
        <v>34.444444444444443</v>
      </c>
    </row>
    <row r="703" spans="1:16" x14ac:dyDescent="0.2">
      <c r="B703" s="1">
        <v>0.82291666666666596</v>
      </c>
      <c r="C703" s="66">
        <v>81</v>
      </c>
      <c r="D703" s="3">
        <v>92</v>
      </c>
      <c r="E703" s="75">
        <v>0.64</v>
      </c>
      <c r="F703" s="41">
        <v>0</v>
      </c>
      <c r="G703" s="66" t="s">
        <v>190</v>
      </c>
      <c r="H703" s="72">
        <v>29.54</v>
      </c>
      <c r="J703" s="45">
        <v>90.3</v>
      </c>
      <c r="K703" s="45">
        <v>90.1</v>
      </c>
      <c r="L703" s="45">
        <v>94.5</v>
      </c>
      <c r="M703" s="45">
        <v>93.2</v>
      </c>
      <c r="N703" s="67">
        <f>AVERAGE(J703:M703)</f>
        <v>92.024999999999991</v>
      </c>
      <c r="O703" s="41">
        <f t="shared" si="176"/>
        <v>27.222222222222221</v>
      </c>
      <c r="P703" s="41">
        <f t="shared" si="177"/>
        <v>33.333333333333336</v>
      </c>
    </row>
    <row r="704" spans="1:16" x14ac:dyDescent="0.2">
      <c r="B704" s="1">
        <v>0.83333333333333204</v>
      </c>
      <c r="C704" s="66">
        <v>81</v>
      </c>
      <c r="D704" s="3">
        <v>91</v>
      </c>
      <c r="E704" s="75">
        <v>0.64</v>
      </c>
      <c r="F704" s="66">
        <v>0</v>
      </c>
      <c r="G704" s="66" t="s">
        <v>34</v>
      </c>
      <c r="H704" s="72">
        <v>29.54</v>
      </c>
      <c r="J704" s="67">
        <v>89.4</v>
      </c>
      <c r="K704" s="45">
        <v>89.2</v>
      </c>
      <c r="L704" s="45">
        <v>93.2</v>
      </c>
      <c r="M704" s="45">
        <v>92.3</v>
      </c>
      <c r="N704" s="67">
        <f>AVERAGE(J704:M704)</f>
        <v>91.025000000000006</v>
      </c>
      <c r="O704" s="41">
        <f t="shared" si="176"/>
        <v>27.222222222222221</v>
      </c>
      <c r="P704" s="41">
        <f t="shared" si="177"/>
        <v>32.777777777777779</v>
      </c>
    </row>
    <row r="705" spans="1:16" x14ac:dyDescent="0.2">
      <c r="B705" s="1">
        <v>0.843749999999999</v>
      </c>
      <c r="C705" s="66">
        <v>81</v>
      </c>
      <c r="D705" s="3">
        <v>90</v>
      </c>
      <c r="E705" s="75">
        <v>0.64</v>
      </c>
      <c r="F705" s="66">
        <v>1</v>
      </c>
      <c r="G705" s="66" t="s">
        <v>34</v>
      </c>
      <c r="H705" s="72">
        <v>29.53</v>
      </c>
      <c r="J705" s="67">
        <v>88.5</v>
      </c>
      <c r="K705" s="45">
        <v>88.2</v>
      </c>
      <c r="L705" s="45">
        <v>92.5</v>
      </c>
      <c r="M705" s="45">
        <v>91</v>
      </c>
      <c r="N705" s="67">
        <f t="shared" ref="N705:N708" si="189">AVERAGE(J705:M705)</f>
        <v>90.05</v>
      </c>
      <c r="O705" s="41">
        <f t="shared" si="176"/>
        <v>27.222222222222221</v>
      </c>
      <c r="P705" s="41">
        <f t="shared" si="177"/>
        <v>32.222222222222221</v>
      </c>
    </row>
    <row r="706" spans="1:16" x14ac:dyDescent="0.2">
      <c r="B706" s="1">
        <v>0.85416666666666596</v>
      </c>
      <c r="C706" s="3">
        <v>80</v>
      </c>
      <c r="D706" s="3">
        <v>89</v>
      </c>
      <c r="E706" s="75">
        <v>0.66</v>
      </c>
      <c r="F706" s="41">
        <v>0</v>
      </c>
      <c r="G706" s="66" t="s">
        <v>34</v>
      </c>
      <c r="H706" s="72">
        <v>29.53</v>
      </c>
      <c r="J706" s="45">
        <v>87.4</v>
      </c>
      <c r="K706" s="45">
        <v>87.1</v>
      </c>
      <c r="L706" s="45">
        <v>91.4</v>
      </c>
      <c r="M706" s="45">
        <v>90</v>
      </c>
      <c r="N706" s="67">
        <f t="shared" si="189"/>
        <v>88.974999999999994</v>
      </c>
      <c r="O706" s="41">
        <f t="shared" ref="O706:O711" si="190">CONVERT(C706,"F","C")</f>
        <v>26.666666666666664</v>
      </c>
      <c r="P706" s="41">
        <f t="shared" ref="P706:P711" si="191">CONVERT(D706,"F","C")</f>
        <v>31.666666666666664</v>
      </c>
    </row>
    <row r="707" spans="1:16" x14ac:dyDescent="0.2">
      <c r="B707" s="1">
        <v>0.86458333333333204</v>
      </c>
      <c r="C707" s="3">
        <v>80</v>
      </c>
      <c r="D707" s="3">
        <v>88</v>
      </c>
      <c r="E707" s="75">
        <v>0.67</v>
      </c>
      <c r="F707" s="41">
        <v>0</v>
      </c>
      <c r="G707" s="66" t="s">
        <v>37</v>
      </c>
      <c r="H707" s="72">
        <v>29.53</v>
      </c>
      <c r="J707" s="45">
        <v>86.7</v>
      </c>
      <c r="K707" s="45">
        <v>86.5</v>
      </c>
      <c r="L707" s="45">
        <v>90.3</v>
      </c>
      <c r="M707" s="45">
        <v>89.6</v>
      </c>
      <c r="N707" s="67">
        <f t="shared" si="189"/>
        <v>88.275000000000006</v>
      </c>
      <c r="O707" s="41">
        <f t="shared" si="190"/>
        <v>26.666666666666664</v>
      </c>
      <c r="P707" s="41">
        <f t="shared" si="191"/>
        <v>31.111111111111111</v>
      </c>
    </row>
    <row r="708" spans="1:16" x14ac:dyDescent="0.2">
      <c r="B708" s="1">
        <v>0.874999999999999</v>
      </c>
      <c r="C708" s="3">
        <v>79</v>
      </c>
      <c r="D708" s="3">
        <v>88</v>
      </c>
      <c r="E708" s="75">
        <v>0.68</v>
      </c>
      <c r="F708" s="41">
        <v>1</v>
      </c>
      <c r="G708" s="66" t="s">
        <v>202</v>
      </c>
      <c r="H708" s="72">
        <v>29.54</v>
      </c>
      <c r="J708" s="45">
        <v>85.8</v>
      </c>
      <c r="K708" s="45">
        <v>85.8</v>
      </c>
      <c r="L708" s="45">
        <v>89.6</v>
      </c>
      <c r="M708" s="45">
        <v>88.9</v>
      </c>
      <c r="N708" s="67">
        <f t="shared" si="189"/>
        <v>87.525000000000006</v>
      </c>
      <c r="O708" s="41">
        <f t="shared" si="190"/>
        <v>26.111111111111111</v>
      </c>
      <c r="P708" s="41">
        <f t="shared" si="191"/>
        <v>31.111111111111111</v>
      </c>
    </row>
    <row r="709" spans="1:16" x14ac:dyDescent="0.2">
      <c r="B709" s="1">
        <v>0.88541666666666496</v>
      </c>
      <c r="C709" s="3">
        <v>79</v>
      </c>
      <c r="D709" s="3">
        <v>87</v>
      </c>
      <c r="E709" s="75">
        <v>0.69</v>
      </c>
      <c r="F709" s="41">
        <v>0</v>
      </c>
      <c r="G709" s="66" t="s">
        <v>34</v>
      </c>
      <c r="H709" s="72">
        <v>29.53</v>
      </c>
      <c r="J709" s="45">
        <v>84.9</v>
      </c>
      <c r="K709" s="45">
        <v>84.9</v>
      </c>
      <c r="L709" s="45">
        <v>88.7</v>
      </c>
      <c r="M709" s="45">
        <v>87.6</v>
      </c>
      <c r="N709" s="67">
        <f t="shared" ref="N709:N712" si="192">AVERAGE(J709:M709)</f>
        <v>86.525000000000006</v>
      </c>
      <c r="O709" s="41">
        <f t="shared" si="190"/>
        <v>26.111111111111111</v>
      </c>
      <c r="P709" s="41">
        <f t="shared" si="191"/>
        <v>30.555555555555554</v>
      </c>
    </row>
    <row r="710" spans="1:16" x14ac:dyDescent="0.2">
      <c r="B710" s="1">
        <v>0.89583333333333204</v>
      </c>
      <c r="C710" s="3">
        <v>79</v>
      </c>
      <c r="D710" s="3">
        <v>86</v>
      </c>
      <c r="E710" s="75">
        <v>0.69</v>
      </c>
      <c r="F710" s="41">
        <v>0</v>
      </c>
      <c r="G710" s="66" t="s">
        <v>34</v>
      </c>
      <c r="H710" s="72">
        <v>29.54</v>
      </c>
      <c r="J710" s="45">
        <v>84.6</v>
      </c>
      <c r="K710" s="45">
        <v>84.4</v>
      </c>
      <c r="L710" s="45">
        <v>88.3</v>
      </c>
      <c r="M710" s="45">
        <v>87.3</v>
      </c>
      <c r="N710" s="67">
        <f t="shared" si="192"/>
        <v>86.15</v>
      </c>
      <c r="O710" s="41">
        <f t="shared" si="190"/>
        <v>26.111111111111111</v>
      </c>
      <c r="P710" s="41">
        <f t="shared" si="191"/>
        <v>30</v>
      </c>
    </row>
    <row r="711" spans="1:16" x14ac:dyDescent="0.2">
      <c r="B711" s="1">
        <v>0.90625</v>
      </c>
      <c r="C711" s="3">
        <v>79</v>
      </c>
      <c r="D711" s="3">
        <v>86</v>
      </c>
      <c r="E711" s="75">
        <v>0.7</v>
      </c>
      <c r="F711" s="41">
        <v>0</v>
      </c>
      <c r="G711" s="66" t="s">
        <v>34</v>
      </c>
      <c r="H711" s="72">
        <v>29.54</v>
      </c>
      <c r="J711" s="45">
        <v>84</v>
      </c>
      <c r="K711" s="45">
        <v>83.8</v>
      </c>
      <c r="L711" s="45">
        <v>87.8</v>
      </c>
      <c r="M711" s="45">
        <v>86.5</v>
      </c>
      <c r="N711" s="67">
        <f t="shared" si="192"/>
        <v>85.525000000000006</v>
      </c>
      <c r="O711" s="41">
        <f t="shared" si="190"/>
        <v>26.111111111111111</v>
      </c>
      <c r="P711" s="41">
        <f t="shared" si="191"/>
        <v>30</v>
      </c>
    </row>
    <row r="712" spans="1:16" x14ac:dyDescent="0.2">
      <c r="B712" s="1">
        <v>0.91180555555555554</v>
      </c>
      <c r="C712" s="3">
        <v>79</v>
      </c>
      <c r="D712" s="3">
        <v>85</v>
      </c>
      <c r="E712" s="75">
        <v>0.7</v>
      </c>
      <c r="F712" s="41">
        <v>0</v>
      </c>
      <c r="G712" s="66" t="s">
        <v>180</v>
      </c>
      <c r="H712" s="72">
        <v>29.54</v>
      </c>
      <c r="I712" s="26"/>
      <c r="J712" s="45">
        <v>83.7</v>
      </c>
      <c r="K712" s="45">
        <v>83.7</v>
      </c>
      <c r="L712" s="45">
        <v>87.6</v>
      </c>
      <c r="M712" s="45">
        <v>86.4</v>
      </c>
      <c r="N712" s="67">
        <f t="shared" si="192"/>
        <v>85.35</v>
      </c>
      <c r="O712" s="41">
        <f t="shared" ref="O712" si="193">CONVERT(C712,"F","C")</f>
        <v>26.111111111111111</v>
      </c>
      <c r="P712" s="41">
        <f t="shared" ref="P712" si="194">CONVERT(D712,"F","C")</f>
        <v>29.444444444444443</v>
      </c>
    </row>
    <row r="713" spans="1:16" x14ac:dyDescent="0.2">
      <c r="N713" s="67"/>
      <c r="O713" s="41"/>
      <c r="P713" s="41"/>
    </row>
    <row r="714" spans="1:16" x14ac:dyDescent="0.2">
      <c r="A714" s="113" t="s">
        <v>471</v>
      </c>
      <c r="N714" s="67"/>
      <c r="O714" s="41"/>
      <c r="P714" s="41"/>
    </row>
    <row r="715" spans="1:16" x14ac:dyDescent="0.2">
      <c r="A715" s="21">
        <v>45828</v>
      </c>
      <c r="B715" s="6" t="s">
        <v>2</v>
      </c>
      <c r="C715" s="6" t="s">
        <v>0</v>
      </c>
      <c r="D715" s="87" t="s">
        <v>1</v>
      </c>
      <c r="E715" s="100" t="s">
        <v>156</v>
      </c>
      <c r="F715" s="6" t="s">
        <v>32</v>
      </c>
      <c r="G715" s="6" t="s">
        <v>217</v>
      </c>
      <c r="H715" s="33" t="s">
        <v>157</v>
      </c>
      <c r="I715" s="44"/>
      <c r="J715" s="142" t="s">
        <v>568</v>
      </c>
      <c r="K715" s="142" t="s">
        <v>416</v>
      </c>
      <c r="L715" s="142" t="s">
        <v>444</v>
      </c>
      <c r="M715" s="142" t="s">
        <v>539</v>
      </c>
      <c r="N715" s="33" t="s">
        <v>368</v>
      </c>
      <c r="O715" s="142" t="s">
        <v>561</v>
      </c>
      <c r="P715" s="142" t="s">
        <v>562</v>
      </c>
    </row>
    <row r="716" spans="1:16" x14ac:dyDescent="0.2">
      <c r="B716" s="1">
        <v>0.59375</v>
      </c>
      <c r="C716" s="3">
        <v>84</v>
      </c>
      <c r="D716" s="3">
        <v>115</v>
      </c>
      <c r="E716" s="75">
        <v>0.5</v>
      </c>
      <c r="F716" s="66">
        <v>11</v>
      </c>
      <c r="G716" s="66" t="s">
        <v>129</v>
      </c>
      <c r="H716" s="97">
        <v>28.74</v>
      </c>
      <c r="J716" s="45">
        <v>115</v>
      </c>
      <c r="K716" s="45">
        <v>113.7</v>
      </c>
      <c r="L716" s="67">
        <v>116.1</v>
      </c>
      <c r="M716" s="67">
        <v>116.6</v>
      </c>
      <c r="N716" s="67">
        <f t="shared" ref="N716:N725" si="195">AVERAGE(J716:M716)</f>
        <v>115.35</v>
      </c>
      <c r="O716" s="41">
        <f t="shared" ref="O716:O720" si="196">CONVERT(C716,"F","C")</f>
        <v>28.888888888888889</v>
      </c>
      <c r="P716" s="41">
        <f t="shared" ref="P716:P720" si="197">CONVERT(D716,"F","C")</f>
        <v>46.111111111111107</v>
      </c>
    </row>
    <row r="717" spans="1:16" x14ac:dyDescent="0.2">
      <c r="B717" s="1">
        <v>0.60416666666666596</v>
      </c>
      <c r="C717" s="3">
        <v>84</v>
      </c>
      <c r="D717" s="3">
        <v>117</v>
      </c>
      <c r="E717" s="75">
        <v>0.49</v>
      </c>
      <c r="F717" s="66">
        <v>7</v>
      </c>
      <c r="G717" s="66" t="s">
        <v>201</v>
      </c>
      <c r="H717" s="97">
        <v>28.74</v>
      </c>
      <c r="J717" s="45">
        <v>116.6</v>
      </c>
      <c r="K717" s="45">
        <v>115.5</v>
      </c>
      <c r="L717" s="67">
        <v>117.1</v>
      </c>
      <c r="M717" s="67">
        <v>118.6</v>
      </c>
      <c r="N717" s="67">
        <f t="shared" si="195"/>
        <v>116.94999999999999</v>
      </c>
      <c r="O717" s="41">
        <f t="shared" si="196"/>
        <v>28.888888888888889</v>
      </c>
      <c r="P717" s="41">
        <f t="shared" si="197"/>
        <v>47.222222222222221</v>
      </c>
    </row>
    <row r="718" spans="1:16" x14ac:dyDescent="0.2">
      <c r="B718" s="1">
        <v>0.61458333333333304</v>
      </c>
      <c r="C718" s="3">
        <v>84</v>
      </c>
      <c r="D718" s="3">
        <v>113</v>
      </c>
      <c r="E718" s="75">
        <v>0.49</v>
      </c>
      <c r="F718" s="66">
        <v>8</v>
      </c>
      <c r="G718" s="66" t="s">
        <v>203</v>
      </c>
      <c r="H718" s="97">
        <v>28.73</v>
      </c>
      <c r="J718" s="45">
        <v>113.5</v>
      </c>
      <c r="K718" s="45">
        <v>112.8</v>
      </c>
      <c r="L718" s="67">
        <v>115.5</v>
      </c>
      <c r="M718" s="67">
        <v>113.4</v>
      </c>
      <c r="N718" s="67">
        <f t="shared" si="195"/>
        <v>113.80000000000001</v>
      </c>
      <c r="O718" s="41">
        <f t="shared" si="196"/>
        <v>28.888888888888889</v>
      </c>
      <c r="P718" s="41">
        <f t="shared" si="197"/>
        <v>45</v>
      </c>
    </row>
    <row r="719" spans="1:16" x14ac:dyDescent="0.2">
      <c r="B719" s="1">
        <v>0.625</v>
      </c>
      <c r="C719" s="3">
        <v>84</v>
      </c>
      <c r="D719" s="3">
        <v>117</v>
      </c>
      <c r="E719" s="75">
        <v>0.5</v>
      </c>
      <c r="F719" s="66">
        <v>6</v>
      </c>
      <c r="G719" s="66" t="s">
        <v>129</v>
      </c>
      <c r="H719" s="97">
        <v>28.73</v>
      </c>
      <c r="J719" s="45">
        <v>115.7</v>
      </c>
      <c r="K719" s="45">
        <v>115.3</v>
      </c>
      <c r="L719" s="67">
        <v>117.1</v>
      </c>
      <c r="M719" s="67">
        <v>117.9</v>
      </c>
      <c r="N719" s="67">
        <f t="shared" si="195"/>
        <v>116.5</v>
      </c>
      <c r="O719" s="41">
        <f t="shared" si="196"/>
        <v>28.888888888888889</v>
      </c>
      <c r="P719" s="41">
        <f t="shared" si="197"/>
        <v>47.222222222222221</v>
      </c>
    </row>
    <row r="720" spans="1:16" x14ac:dyDescent="0.2">
      <c r="B720" s="1">
        <v>0.63541666666666596</v>
      </c>
      <c r="C720" s="3">
        <v>84</v>
      </c>
      <c r="D720" s="3">
        <v>114</v>
      </c>
      <c r="E720" s="75">
        <v>0.5</v>
      </c>
      <c r="F720" s="66">
        <v>2</v>
      </c>
      <c r="G720" s="66" t="s">
        <v>201</v>
      </c>
      <c r="H720" s="97">
        <v>28.73</v>
      </c>
      <c r="J720" s="45">
        <v>114.1</v>
      </c>
      <c r="K720" s="45">
        <v>113.2</v>
      </c>
      <c r="L720" s="67">
        <v>115.3</v>
      </c>
      <c r="M720" s="67">
        <v>115</v>
      </c>
      <c r="N720" s="67">
        <f t="shared" si="195"/>
        <v>114.4</v>
      </c>
      <c r="O720" s="41">
        <f t="shared" si="196"/>
        <v>28.888888888888889</v>
      </c>
      <c r="P720" s="41">
        <f t="shared" si="197"/>
        <v>45.555555555555557</v>
      </c>
    </row>
    <row r="721" spans="1:16" x14ac:dyDescent="0.2">
      <c r="B721" s="1">
        <v>0.64583333333333304</v>
      </c>
      <c r="C721" s="3">
        <v>84</v>
      </c>
      <c r="D721" s="3">
        <v>114</v>
      </c>
      <c r="E721" s="75">
        <v>0.51</v>
      </c>
      <c r="F721" s="66">
        <v>1</v>
      </c>
      <c r="G721" s="66" t="s">
        <v>130</v>
      </c>
      <c r="H721" s="97">
        <v>28.72</v>
      </c>
      <c r="J721" s="45">
        <v>113.9</v>
      </c>
      <c r="K721" s="45">
        <v>112.5</v>
      </c>
      <c r="L721" s="67">
        <v>115.2</v>
      </c>
      <c r="M721" s="67">
        <v>114.3</v>
      </c>
      <c r="N721" s="67">
        <f t="shared" si="195"/>
        <v>113.97500000000001</v>
      </c>
      <c r="O721" s="41">
        <f t="shared" ref="O721:O732" si="198">CONVERT(C721,"F","C")</f>
        <v>28.888888888888889</v>
      </c>
      <c r="P721" s="41">
        <f t="shared" ref="P721:P732" si="199">CONVERT(D721,"F","C")</f>
        <v>45.555555555555557</v>
      </c>
    </row>
    <row r="722" spans="1:16" x14ac:dyDescent="0.2">
      <c r="B722" s="1">
        <v>0.65625</v>
      </c>
      <c r="C722" s="3">
        <v>84</v>
      </c>
      <c r="D722" s="3">
        <v>110</v>
      </c>
      <c r="E722" s="75">
        <v>0.52</v>
      </c>
      <c r="F722" s="66">
        <v>4</v>
      </c>
      <c r="G722" s="66" t="s">
        <v>201</v>
      </c>
      <c r="H722" s="97">
        <v>28.72</v>
      </c>
      <c r="J722" s="45">
        <v>109</v>
      </c>
      <c r="K722" s="45">
        <v>108.5</v>
      </c>
      <c r="L722" s="67">
        <v>111.2</v>
      </c>
      <c r="M722" s="67">
        <v>111.2</v>
      </c>
      <c r="N722" s="67">
        <f t="shared" si="195"/>
        <v>109.97499999999999</v>
      </c>
      <c r="O722" s="41">
        <f t="shared" si="198"/>
        <v>28.888888888888889</v>
      </c>
      <c r="P722" s="41">
        <f t="shared" si="199"/>
        <v>43.333333333333336</v>
      </c>
    </row>
    <row r="723" spans="1:16" x14ac:dyDescent="0.2">
      <c r="B723" s="1">
        <v>0.66666666666666596</v>
      </c>
      <c r="C723" s="3">
        <v>84</v>
      </c>
      <c r="D723" s="3">
        <v>112</v>
      </c>
      <c r="E723" s="75">
        <v>0.52</v>
      </c>
      <c r="F723" s="66">
        <v>10</v>
      </c>
      <c r="G723" s="66" t="s">
        <v>201</v>
      </c>
      <c r="H723" s="97">
        <v>28.72</v>
      </c>
      <c r="J723" s="45">
        <v>110.7</v>
      </c>
      <c r="K723" s="45">
        <v>110.7</v>
      </c>
      <c r="L723" s="67">
        <v>113.2</v>
      </c>
      <c r="M723" s="67">
        <v>113.7</v>
      </c>
      <c r="N723" s="67">
        <f t="shared" si="195"/>
        <v>112.075</v>
      </c>
      <c r="O723" s="41">
        <f t="shared" si="198"/>
        <v>28.888888888888889</v>
      </c>
      <c r="P723" s="41">
        <f t="shared" si="199"/>
        <v>44.444444444444443</v>
      </c>
    </row>
    <row r="724" spans="1:16" x14ac:dyDescent="0.2">
      <c r="B724" s="1">
        <v>0.67708333333333304</v>
      </c>
      <c r="C724" s="3">
        <v>84</v>
      </c>
      <c r="D724" s="3">
        <v>113</v>
      </c>
      <c r="E724" s="75">
        <v>0.51</v>
      </c>
      <c r="F724" s="66">
        <v>4</v>
      </c>
      <c r="G724" s="66" t="s">
        <v>71</v>
      </c>
      <c r="H724" s="97">
        <v>28.71</v>
      </c>
      <c r="J724" s="67">
        <v>111.7</v>
      </c>
      <c r="K724" s="45">
        <v>112.1</v>
      </c>
      <c r="L724" s="45">
        <v>114.1</v>
      </c>
      <c r="M724" s="67">
        <v>113</v>
      </c>
      <c r="N724" s="67">
        <f t="shared" si="195"/>
        <v>112.72499999999999</v>
      </c>
      <c r="O724" s="41">
        <f t="shared" si="198"/>
        <v>28.888888888888889</v>
      </c>
      <c r="P724" s="41">
        <f t="shared" si="199"/>
        <v>45</v>
      </c>
    </row>
    <row r="725" spans="1:16" x14ac:dyDescent="0.2">
      <c r="B725" s="1">
        <v>0.687499999999999</v>
      </c>
      <c r="C725" s="3">
        <v>84</v>
      </c>
      <c r="D725" s="3">
        <v>112</v>
      </c>
      <c r="E725" s="75">
        <v>0.52</v>
      </c>
      <c r="F725" s="66">
        <v>5</v>
      </c>
      <c r="G725" s="66" t="s">
        <v>130</v>
      </c>
      <c r="H725" s="97">
        <v>28.7</v>
      </c>
      <c r="J725" s="67">
        <v>110.5</v>
      </c>
      <c r="K725" s="45">
        <v>111.4</v>
      </c>
      <c r="L725" s="45">
        <v>113.7</v>
      </c>
      <c r="M725" s="67">
        <v>112.6</v>
      </c>
      <c r="N725" s="67">
        <f t="shared" si="195"/>
        <v>112.05000000000001</v>
      </c>
      <c r="O725" s="41">
        <f t="shared" si="198"/>
        <v>28.888888888888889</v>
      </c>
      <c r="P725" s="41">
        <f t="shared" si="199"/>
        <v>44.444444444444443</v>
      </c>
    </row>
    <row r="726" spans="1:16" x14ac:dyDescent="0.2">
      <c r="B726" s="1">
        <v>0.69791666666666596</v>
      </c>
      <c r="C726" s="3">
        <v>84</v>
      </c>
      <c r="D726" s="3">
        <v>111</v>
      </c>
      <c r="E726" s="75">
        <v>0.51</v>
      </c>
      <c r="F726" s="66">
        <v>3</v>
      </c>
      <c r="G726" s="66" t="s">
        <v>129</v>
      </c>
      <c r="H726" s="97">
        <v>28.7</v>
      </c>
      <c r="J726" s="67">
        <v>109.2</v>
      </c>
      <c r="K726" s="45">
        <v>109.9</v>
      </c>
      <c r="L726" s="45">
        <v>111.6</v>
      </c>
      <c r="M726" s="67">
        <v>111.9</v>
      </c>
      <c r="N726" s="67">
        <f t="shared" ref="N726:N732" si="200">AVERAGE(J726:M726)</f>
        <v>110.65</v>
      </c>
      <c r="O726" s="41">
        <f t="shared" si="198"/>
        <v>28.888888888888889</v>
      </c>
      <c r="P726" s="41">
        <f t="shared" si="199"/>
        <v>43.888888888888886</v>
      </c>
    </row>
    <row r="727" spans="1:16" x14ac:dyDescent="0.2">
      <c r="B727" s="1">
        <v>0.70486111111111116</v>
      </c>
      <c r="C727" s="66">
        <v>84</v>
      </c>
      <c r="D727" s="3">
        <v>111</v>
      </c>
      <c r="E727" s="75">
        <v>0.52</v>
      </c>
      <c r="F727" s="41">
        <v>7</v>
      </c>
      <c r="G727" s="66" t="s">
        <v>129</v>
      </c>
      <c r="H727" s="72">
        <v>28.7</v>
      </c>
      <c r="J727" s="45">
        <v>109.4</v>
      </c>
      <c r="K727" s="45">
        <v>110.3</v>
      </c>
      <c r="L727" s="45">
        <v>112.3</v>
      </c>
      <c r="M727" s="45">
        <v>111.9</v>
      </c>
      <c r="N727" s="67">
        <f>AVERAGE(J727:M727)</f>
        <v>110.97499999999999</v>
      </c>
      <c r="O727" s="41">
        <f t="shared" si="198"/>
        <v>28.888888888888889</v>
      </c>
      <c r="P727" s="41">
        <f t="shared" si="199"/>
        <v>43.888888888888886</v>
      </c>
    </row>
    <row r="728" spans="1:16" x14ac:dyDescent="0.2">
      <c r="N728" s="67"/>
      <c r="O728" s="41"/>
      <c r="P728" s="41"/>
    </row>
    <row r="729" spans="1:16" x14ac:dyDescent="0.2">
      <c r="A729" s="21">
        <v>45829</v>
      </c>
      <c r="B729" s="6" t="s">
        <v>2</v>
      </c>
      <c r="C729" s="6" t="s">
        <v>0</v>
      </c>
      <c r="D729" s="87" t="s">
        <v>1</v>
      </c>
      <c r="E729" s="100" t="s">
        <v>156</v>
      </c>
      <c r="F729" s="6" t="s">
        <v>32</v>
      </c>
      <c r="G729" s="6" t="s">
        <v>217</v>
      </c>
      <c r="H729" s="33" t="s">
        <v>157</v>
      </c>
      <c r="I729" s="44"/>
      <c r="J729" s="142" t="s">
        <v>568</v>
      </c>
      <c r="K729" s="142" t="s">
        <v>416</v>
      </c>
      <c r="L729" s="142" t="s">
        <v>444</v>
      </c>
      <c r="M729" s="142" t="s">
        <v>539</v>
      </c>
      <c r="N729" s="33" t="s">
        <v>368</v>
      </c>
      <c r="O729" s="142" t="s">
        <v>561</v>
      </c>
      <c r="P729" s="142" t="s">
        <v>562</v>
      </c>
    </row>
    <row r="730" spans="1:16" x14ac:dyDescent="0.2">
      <c r="B730" s="2">
        <v>0.36458333333333331</v>
      </c>
      <c r="C730" s="3">
        <v>81</v>
      </c>
      <c r="D730" s="3">
        <v>88</v>
      </c>
      <c r="E730" s="75">
        <v>0.75</v>
      </c>
      <c r="F730" s="66">
        <v>10</v>
      </c>
      <c r="G730" s="66" t="s">
        <v>203</v>
      </c>
      <c r="H730" s="97">
        <v>28.65</v>
      </c>
      <c r="J730" s="45">
        <v>87.1</v>
      </c>
      <c r="K730" s="45">
        <v>86.9</v>
      </c>
      <c r="L730" s="67">
        <v>88.3</v>
      </c>
      <c r="M730" s="67">
        <v>88.7</v>
      </c>
      <c r="N730" s="67">
        <f t="shared" si="200"/>
        <v>87.75</v>
      </c>
      <c r="O730" s="41">
        <f t="shared" si="198"/>
        <v>27.222222222222221</v>
      </c>
      <c r="P730" s="41">
        <f t="shared" si="199"/>
        <v>31.111111111111111</v>
      </c>
    </row>
    <row r="731" spans="1:16" x14ac:dyDescent="0.2">
      <c r="B731" s="2">
        <v>0.375</v>
      </c>
      <c r="C731" s="3">
        <v>82</v>
      </c>
      <c r="D731" s="3">
        <v>90</v>
      </c>
      <c r="E731" s="75">
        <v>0.75</v>
      </c>
      <c r="F731" s="66">
        <v>0</v>
      </c>
      <c r="G731" s="66" t="s">
        <v>201</v>
      </c>
      <c r="H731" s="97">
        <v>28.66</v>
      </c>
      <c r="J731" s="45">
        <v>88.7</v>
      </c>
      <c r="K731" s="45">
        <v>88.7</v>
      </c>
      <c r="L731" s="67">
        <v>90.7</v>
      </c>
      <c r="M731" s="67">
        <v>90</v>
      </c>
      <c r="N731" s="67">
        <f t="shared" si="200"/>
        <v>89.525000000000006</v>
      </c>
      <c r="O731" s="41">
        <f t="shared" si="198"/>
        <v>27.777777777777779</v>
      </c>
      <c r="P731" s="41">
        <f t="shared" si="199"/>
        <v>32.222222222222221</v>
      </c>
    </row>
    <row r="732" spans="1:16" x14ac:dyDescent="0.2">
      <c r="B732" s="2">
        <v>0.38541666666666674</v>
      </c>
      <c r="C732" s="3">
        <v>82</v>
      </c>
      <c r="D732" s="3">
        <v>93</v>
      </c>
      <c r="E732" s="75">
        <v>0.74</v>
      </c>
      <c r="F732" s="66">
        <v>3</v>
      </c>
      <c r="G732" s="66" t="s">
        <v>129</v>
      </c>
      <c r="H732" s="97">
        <v>28.67</v>
      </c>
      <c r="J732" s="45">
        <v>92.1</v>
      </c>
      <c r="K732" s="45">
        <v>92.3</v>
      </c>
      <c r="L732" s="67">
        <v>94.3</v>
      </c>
      <c r="M732" s="67">
        <v>92.7</v>
      </c>
      <c r="N732" s="67">
        <f t="shared" si="200"/>
        <v>92.85</v>
      </c>
      <c r="O732" s="41">
        <f t="shared" si="198"/>
        <v>27.777777777777779</v>
      </c>
      <c r="P732" s="41">
        <f t="shared" si="199"/>
        <v>33.888888888888886</v>
      </c>
    </row>
    <row r="733" spans="1:16" x14ac:dyDescent="0.2">
      <c r="B733" s="2">
        <v>0.39583333333333343</v>
      </c>
      <c r="C733" s="3">
        <v>83</v>
      </c>
      <c r="D733" s="3">
        <v>95</v>
      </c>
      <c r="E733" s="75">
        <v>0.73</v>
      </c>
      <c r="F733" s="66">
        <v>1</v>
      </c>
      <c r="G733" s="66" t="s">
        <v>201</v>
      </c>
      <c r="H733" s="97">
        <v>28.66</v>
      </c>
      <c r="J733" s="45">
        <v>94.3</v>
      </c>
      <c r="K733" s="45">
        <v>93.7</v>
      </c>
      <c r="L733" s="67">
        <v>95.2</v>
      </c>
      <c r="M733" s="67">
        <v>94.8</v>
      </c>
      <c r="N733" s="67">
        <f t="shared" ref="N733:N762" si="201">AVERAGE(J733:M733)</f>
        <v>94.5</v>
      </c>
      <c r="O733" s="41">
        <f t="shared" ref="O733:O762" si="202">CONVERT(C733,"F","C")</f>
        <v>28.333333333333332</v>
      </c>
      <c r="P733" s="41">
        <f t="shared" ref="P733:P762" si="203">CONVERT(D733,"F","C")</f>
        <v>35</v>
      </c>
    </row>
    <row r="734" spans="1:16" x14ac:dyDescent="0.2">
      <c r="B734" s="2">
        <v>0.40625</v>
      </c>
      <c r="C734" s="3">
        <v>84</v>
      </c>
      <c r="D734" s="3">
        <v>96</v>
      </c>
      <c r="E734" s="75">
        <v>0.71</v>
      </c>
      <c r="F734" s="66">
        <v>10</v>
      </c>
      <c r="G734" s="66" t="s">
        <v>129</v>
      </c>
      <c r="H734" s="97">
        <v>28.65</v>
      </c>
      <c r="J734" s="45">
        <v>95.2</v>
      </c>
      <c r="K734" s="45">
        <v>94.5</v>
      </c>
      <c r="L734" s="67">
        <v>96.6</v>
      </c>
      <c r="M734" s="67">
        <v>95.9</v>
      </c>
      <c r="N734" s="67">
        <f t="shared" si="201"/>
        <v>95.549999999999983</v>
      </c>
      <c r="O734" s="41">
        <f t="shared" si="202"/>
        <v>28.888888888888889</v>
      </c>
      <c r="P734" s="41">
        <f t="shared" si="203"/>
        <v>35.555555555555557</v>
      </c>
    </row>
    <row r="735" spans="1:16" x14ac:dyDescent="0.2">
      <c r="B735" s="2">
        <v>0.4166666666666668</v>
      </c>
      <c r="C735" s="3">
        <v>86</v>
      </c>
      <c r="D735" s="3">
        <v>100</v>
      </c>
      <c r="E735" s="75">
        <v>0.68</v>
      </c>
      <c r="F735" s="66">
        <v>9</v>
      </c>
      <c r="G735" s="66" t="s">
        <v>201</v>
      </c>
      <c r="H735" s="97">
        <v>28.64</v>
      </c>
      <c r="J735" s="45">
        <v>100.6</v>
      </c>
      <c r="K735" s="45">
        <v>99.1</v>
      </c>
      <c r="L735" s="67">
        <v>100.8</v>
      </c>
      <c r="M735" s="67">
        <v>99.9</v>
      </c>
      <c r="N735" s="67">
        <f t="shared" si="201"/>
        <v>100.1</v>
      </c>
      <c r="O735" s="41">
        <f t="shared" si="202"/>
        <v>30</v>
      </c>
      <c r="P735" s="41">
        <f t="shared" si="203"/>
        <v>37.777777777777779</v>
      </c>
    </row>
    <row r="736" spans="1:16" x14ac:dyDescent="0.2">
      <c r="B736" s="2">
        <v>0.42708333333333354</v>
      </c>
      <c r="C736" s="3">
        <v>86</v>
      </c>
      <c r="D736" s="3">
        <v>102</v>
      </c>
      <c r="E736" s="75">
        <v>0.67</v>
      </c>
      <c r="F736" s="66">
        <v>10</v>
      </c>
      <c r="G736" s="66" t="s">
        <v>130</v>
      </c>
      <c r="H736" s="97">
        <v>28.63</v>
      </c>
      <c r="J736" s="45">
        <v>103.1</v>
      </c>
      <c r="K736" s="45">
        <v>101.8</v>
      </c>
      <c r="L736" s="67">
        <v>103.3</v>
      </c>
      <c r="M736" s="67">
        <v>101.5</v>
      </c>
      <c r="N736" s="67">
        <f t="shared" si="201"/>
        <v>102.425</v>
      </c>
      <c r="O736" s="41">
        <f t="shared" si="202"/>
        <v>30</v>
      </c>
      <c r="P736" s="41">
        <f t="shared" si="203"/>
        <v>38.888888888888886</v>
      </c>
    </row>
    <row r="737" spans="2:16" x14ac:dyDescent="0.2">
      <c r="B737" s="2">
        <v>0.4375</v>
      </c>
      <c r="C737" s="3">
        <v>87</v>
      </c>
      <c r="D737" s="3">
        <v>105</v>
      </c>
      <c r="E737" s="75">
        <v>0.66</v>
      </c>
      <c r="F737" s="66">
        <v>12</v>
      </c>
      <c r="G737" s="66" t="s">
        <v>203</v>
      </c>
      <c r="H737" s="97">
        <v>28.62</v>
      </c>
      <c r="I737" s="66"/>
      <c r="J737" s="97">
        <v>105.6</v>
      </c>
      <c r="K737" s="66">
        <v>104.7</v>
      </c>
      <c r="L737" s="45">
        <v>106.7</v>
      </c>
      <c r="M737" s="45">
        <v>105.3</v>
      </c>
      <c r="N737" s="67">
        <f t="shared" si="201"/>
        <v>105.575</v>
      </c>
      <c r="O737" s="41">
        <f t="shared" si="202"/>
        <v>30.555555555555554</v>
      </c>
      <c r="P737" s="41">
        <f t="shared" si="203"/>
        <v>40.555555555555557</v>
      </c>
    </row>
    <row r="738" spans="2:16" x14ac:dyDescent="0.2">
      <c r="B738" s="2">
        <v>0.44791666666666691</v>
      </c>
      <c r="C738" s="3">
        <v>88</v>
      </c>
      <c r="D738" s="3">
        <v>106</v>
      </c>
      <c r="E738" s="75">
        <v>0.64</v>
      </c>
      <c r="F738" s="66">
        <v>6</v>
      </c>
      <c r="G738" s="66" t="s">
        <v>130</v>
      </c>
      <c r="H738" s="97">
        <v>28.61</v>
      </c>
      <c r="J738" s="45">
        <v>106.5</v>
      </c>
      <c r="K738" s="45">
        <v>105.4</v>
      </c>
      <c r="L738" s="45">
        <v>107.4</v>
      </c>
      <c r="M738" s="45">
        <v>106</v>
      </c>
      <c r="N738" s="67">
        <f t="shared" si="201"/>
        <v>106.325</v>
      </c>
      <c r="O738" s="41">
        <f t="shared" si="202"/>
        <v>31.111111111111111</v>
      </c>
      <c r="P738" s="41">
        <f t="shared" si="203"/>
        <v>41.111111111111107</v>
      </c>
    </row>
    <row r="739" spans="2:16" x14ac:dyDescent="0.2">
      <c r="B739" s="2">
        <v>0.45277777777777778</v>
      </c>
      <c r="C739" s="3">
        <v>89</v>
      </c>
      <c r="D739" s="3">
        <v>109</v>
      </c>
      <c r="E739" s="75">
        <v>0.63</v>
      </c>
      <c r="F739" s="66">
        <v>9</v>
      </c>
      <c r="G739" s="66" t="s">
        <v>129</v>
      </c>
      <c r="H739" s="97">
        <v>28.61</v>
      </c>
      <c r="J739" s="67">
        <v>109</v>
      </c>
      <c r="K739" s="45">
        <v>108</v>
      </c>
      <c r="L739" s="45">
        <v>109.9</v>
      </c>
      <c r="M739" s="67">
        <v>108.5</v>
      </c>
      <c r="N739" s="67">
        <f t="shared" si="201"/>
        <v>108.85</v>
      </c>
      <c r="O739" s="41">
        <f t="shared" si="202"/>
        <v>31.666666666666664</v>
      </c>
      <c r="P739" s="41">
        <f t="shared" si="203"/>
        <v>42.777777777777779</v>
      </c>
    </row>
    <row r="740" spans="2:16" x14ac:dyDescent="0.2">
      <c r="B740" s="1">
        <v>0.51041666666666663</v>
      </c>
      <c r="C740" s="3">
        <v>91</v>
      </c>
      <c r="D740" s="3">
        <v>117</v>
      </c>
      <c r="E740" s="75">
        <v>0.61</v>
      </c>
      <c r="F740" s="66">
        <v>4</v>
      </c>
      <c r="G740" s="66" t="s">
        <v>130</v>
      </c>
      <c r="H740" s="97">
        <v>28.59</v>
      </c>
      <c r="J740" s="67">
        <v>115.9</v>
      </c>
      <c r="K740" s="45">
        <v>115.3</v>
      </c>
      <c r="L740" s="45">
        <v>119.1</v>
      </c>
      <c r="M740" s="67">
        <v>117.7</v>
      </c>
      <c r="N740" s="67">
        <f t="shared" si="201"/>
        <v>116.99999999999999</v>
      </c>
      <c r="O740" s="41">
        <f t="shared" si="202"/>
        <v>32.777777777777779</v>
      </c>
      <c r="P740" s="41">
        <f t="shared" si="203"/>
        <v>47.222222222222221</v>
      </c>
    </row>
    <row r="741" spans="2:16" x14ac:dyDescent="0.2">
      <c r="B741" s="1">
        <v>0.52083333333333337</v>
      </c>
      <c r="C741" s="66">
        <v>90</v>
      </c>
      <c r="D741" s="3">
        <v>116</v>
      </c>
      <c r="E741" s="75">
        <v>0.6</v>
      </c>
      <c r="F741" s="41">
        <v>5</v>
      </c>
      <c r="G741" s="66" t="s">
        <v>201</v>
      </c>
      <c r="H741" s="72">
        <v>28.58</v>
      </c>
      <c r="J741" s="45">
        <v>114.6</v>
      </c>
      <c r="K741" s="45">
        <v>114.6</v>
      </c>
      <c r="L741" s="45">
        <v>117.7</v>
      </c>
      <c r="M741" s="45">
        <v>117.9</v>
      </c>
      <c r="N741" s="67">
        <f t="shared" si="201"/>
        <v>116.19999999999999</v>
      </c>
      <c r="O741" s="41">
        <f t="shared" si="202"/>
        <v>32.222222222222221</v>
      </c>
      <c r="P741" s="41">
        <f t="shared" si="203"/>
        <v>46.666666666666664</v>
      </c>
    </row>
    <row r="742" spans="2:16" x14ac:dyDescent="0.2">
      <c r="B742" s="1">
        <v>0.53125</v>
      </c>
      <c r="C742" s="66">
        <v>91</v>
      </c>
      <c r="D742" s="3">
        <v>117</v>
      </c>
      <c r="E742" s="75">
        <v>0.59</v>
      </c>
      <c r="F742" s="66">
        <v>16</v>
      </c>
      <c r="G742" s="66" t="s">
        <v>201</v>
      </c>
      <c r="H742" s="72">
        <v>28.58</v>
      </c>
      <c r="J742" s="67">
        <v>116.1</v>
      </c>
      <c r="K742" s="45">
        <v>115.5</v>
      </c>
      <c r="L742" s="45">
        <v>118</v>
      </c>
      <c r="M742" s="45">
        <v>116.8</v>
      </c>
      <c r="N742" s="67">
        <f t="shared" si="201"/>
        <v>116.60000000000001</v>
      </c>
      <c r="O742" s="41">
        <f t="shared" si="202"/>
        <v>32.777777777777779</v>
      </c>
      <c r="P742" s="41">
        <f t="shared" si="203"/>
        <v>47.222222222222221</v>
      </c>
    </row>
    <row r="743" spans="2:16" x14ac:dyDescent="0.2">
      <c r="B743" s="1">
        <v>0.54166666666666663</v>
      </c>
      <c r="C743" s="66">
        <v>91</v>
      </c>
      <c r="D743" s="3">
        <v>116</v>
      </c>
      <c r="E743" s="75">
        <v>0.6</v>
      </c>
      <c r="F743" s="66">
        <v>7</v>
      </c>
      <c r="G743" s="66" t="s">
        <v>129</v>
      </c>
      <c r="H743" s="72">
        <v>28.56</v>
      </c>
      <c r="J743" s="67">
        <v>115.7</v>
      </c>
      <c r="K743" s="45">
        <v>115</v>
      </c>
      <c r="L743" s="45">
        <v>118.2</v>
      </c>
      <c r="M743" s="45">
        <v>116.6</v>
      </c>
      <c r="N743" s="67">
        <f t="shared" si="201"/>
        <v>116.375</v>
      </c>
      <c r="O743" s="41">
        <f t="shared" si="202"/>
        <v>32.777777777777779</v>
      </c>
      <c r="P743" s="41">
        <f t="shared" si="203"/>
        <v>46.666666666666664</v>
      </c>
    </row>
    <row r="744" spans="2:16" x14ac:dyDescent="0.2">
      <c r="B744" s="1">
        <v>0.55208333333333304</v>
      </c>
      <c r="C744" s="3">
        <v>92</v>
      </c>
      <c r="D744" s="3">
        <v>121</v>
      </c>
      <c r="E744" s="75">
        <v>0.56999999999999995</v>
      </c>
      <c r="F744" s="41">
        <v>16</v>
      </c>
      <c r="G744" s="66" t="s">
        <v>201</v>
      </c>
      <c r="H744" s="72">
        <v>28.54</v>
      </c>
      <c r="J744" s="45">
        <v>120.2</v>
      </c>
      <c r="K744" s="45">
        <v>119.1</v>
      </c>
      <c r="L744" s="45">
        <v>121.3</v>
      </c>
      <c r="M744" s="45">
        <v>121.5</v>
      </c>
      <c r="N744" s="67">
        <f t="shared" si="201"/>
        <v>120.52500000000001</v>
      </c>
      <c r="O744" s="41">
        <f t="shared" si="202"/>
        <v>33.333333333333336</v>
      </c>
      <c r="P744" s="41">
        <f t="shared" si="203"/>
        <v>49.444444444444443</v>
      </c>
    </row>
    <row r="745" spans="2:16" x14ac:dyDescent="0.2">
      <c r="B745" s="1">
        <v>0.56597222222222221</v>
      </c>
      <c r="C745" s="3">
        <v>93</v>
      </c>
      <c r="D745" s="3">
        <v>122</v>
      </c>
      <c r="E745" s="75">
        <v>0.57999999999999996</v>
      </c>
      <c r="F745" s="41">
        <v>4</v>
      </c>
      <c r="G745" s="66" t="s">
        <v>201</v>
      </c>
      <c r="H745" s="72">
        <v>28.54</v>
      </c>
      <c r="J745" s="45">
        <v>121.3</v>
      </c>
      <c r="K745" s="45">
        <v>120.4</v>
      </c>
      <c r="L745" s="45">
        <v>123.3</v>
      </c>
      <c r="M745" s="45">
        <v>124.7</v>
      </c>
      <c r="N745" s="67">
        <f t="shared" si="201"/>
        <v>122.425</v>
      </c>
      <c r="O745" s="41">
        <f t="shared" si="202"/>
        <v>33.888888888888886</v>
      </c>
      <c r="P745" s="41">
        <f t="shared" si="203"/>
        <v>50</v>
      </c>
    </row>
    <row r="746" spans="2:16" x14ac:dyDescent="0.2">
      <c r="B746" s="1">
        <v>0.57291666666666696</v>
      </c>
      <c r="C746" s="3">
        <v>92</v>
      </c>
      <c r="D746" s="3">
        <v>119</v>
      </c>
      <c r="E746" s="75">
        <v>0.57999999999999996</v>
      </c>
      <c r="F746" s="41">
        <v>6</v>
      </c>
      <c r="G746" s="66" t="s">
        <v>129</v>
      </c>
      <c r="H746" s="72">
        <v>28.53</v>
      </c>
      <c r="J746" s="45">
        <v>117.3</v>
      </c>
      <c r="K746" s="45">
        <v>117</v>
      </c>
      <c r="L746" s="45">
        <v>120.7</v>
      </c>
      <c r="M746" s="45">
        <v>120.6</v>
      </c>
      <c r="N746" s="67">
        <f t="shared" si="201"/>
        <v>118.9</v>
      </c>
      <c r="O746" s="41">
        <f t="shared" si="202"/>
        <v>33.333333333333336</v>
      </c>
      <c r="P746" s="41">
        <f t="shared" si="203"/>
        <v>48.333333333333329</v>
      </c>
    </row>
    <row r="747" spans="2:16" x14ac:dyDescent="0.2">
      <c r="B747" s="1">
        <v>0.58333333333333304</v>
      </c>
      <c r="C747" s="3">
        <v>92</v>
      </c>
      <c r="D747" s="3">
        <v>118</v>
      </c>
      <c r="E747" s="75">
        <v>0.6</v>
      </c>
      <c r="F747" s="41">
        <v>10</v>
      </c>
      <c r="G747" s="66" t="s">
        <v>201</v>
      </c>
      <c r="H747" s="72">
        <v>28.53</v>
      </c>
      <c r="J747" s="45">
        <v>116.8</v>
      </c>
      <c r="K747" s="45">
        <v>116.2</v>
      </c>
      <c r="L747" s="45">
        <v>120.2</v>
      </c>
      <c r="M747" s="45">
        <v>120.2</v>
      </c>
      <c r="N747" s="67">
        <f t="shared" si="201"/>
        <v>118.35</v>
      </c>
      <c r="O747" s="41">
        <f t="shared" si="202"/>
        <v>33.333333333333336</v>
      </c>
      <c r="P747" s="41">
        <f t="shared" si="203"/>
        <v>47.777777777777779</v>
      </c>
    </row>
    <row r="748" spans="2:16" x14ac:dyDescent="0.2">
      <c r="B748" s="1">
        <v>0.59375</v>
      </c>
      <c r="C748" s="3">
        <v>92</v>
      </c>
      <c r="D748" s="3">
        <v>118</v>
      </c>
      <c r="E748" s="75">
        <v>0.59</v>
      </c>
      <c r="F748" s="41">
        <v>8</v>
      </c>
      <c r="G748" s="66" t="s">
        <v>203</v>
      </c>
      <c r="H748" s="72">
        <v>28.53</v>
      </c>
      <c r="J748" s="45">
        <v>116.2</v>
      </c>
      <c r="K748" s="45">
        <v>116.2</v>
      </c>
      <c r="L748" s="45">
        <v>119.8</v>
      </c>
      <c r="M748" s="45">
        <v>119.5</v>
      </c>
      <c r="N748" s="67">
        <f t="shared" si="201"/>
        <v>117.925</v>
      </c>
      <c r="O748" s="41">
        <f t="shared" si="202"/>
        <v>33.333333333333336</v>
      </c>
      <c r="P748" s="41">
        <f t="shared" si="203"/>
        <v>47.777777777777779</v>
      </c>
    </row>
    <row r="749" spans="2:16" x14ac:dyDescent="0.2">
      <c r="B749" s="1">
        <v>0.60416666666666596</v>
      </c>
      <c r="C749" s="3">
        <v>94</v>
      </c>
      <c r="D749" s="3">
        <v>122</v>
      </c>
      <c r="E749" s="75">
        <v>0.57999999999999996</v>
      </c>
      <c r="F749" s="41">
        <v>9</v>
      </c>
      <c r="G749" s="66" t="s">
        <v>129</v>
      </c>
      <c r="H749" s="72">
        <v>28.53</v>
      </c>
      <c r="J749" s="45">
        <v>120.4</v>
      </c>
      <c r="K749" s="45">
        <v>119.8</v>
      </c>
      <c r="L749" s="45">
        <v>122.5</v>
      </c>
      <c r="M749" s="45">
        <v>123.4</v>
      </c>
      <c r="N749" s="67">
        <f t="shared" si="201"/>
        <v>121.52500000000001</v>
      </c>
      <c r="O749" s="41">
        <f t="shared" si="202"/>
        <v>34.444444444444443</v>
      </c>
      <c r="P749" s="41">
        <f t="shared" si="203"/>
        <v>50</v>
      </c>
    </row>
    <row r="750" spans="2:16" x14ac:dyDescent="0.2">
      <c r="B750" s="1">
        <v>0.61458333333333304</v>
      </c>
      <c r="C750" s="3">
        <v>94</v>
      </c>
      <c r="D750" s="3">
        <v>122</v>
      </c>
      <c r="E750" s="75">
        <v>0.56999999999999995</v>
      </c>
      <c r="F750" s="41">
        <v>8</v>
      </c>
      <c r="G750" s="66" t="s">
        <v>129</v>
      </c>
      <c r="H750" s="72">
        <v>28.53</v>
      </c>
      <c r="I750" s="26"/>
      <c r="J750" s="45">
        <v>120.7</v>
      </c>
      <c r="K750" s="45">
        <v>120.7</v>
      </c>
      <c r="L750" s="45">
        <v>123.3</v>
      </c>
      <c r="M750" s="45">
        <v>125.1</v>
      </c>
      <c r="N750" s="67">
        <f t="shared" si="201"/>
        <v>122.44999999999999</v>
      </c>
      <c r="O750" s="41">
        <f t="shared" si="202"/>
        <v>34.444444444444443</v>
      </c>
      <c r="P750" s="41">
        <f t="shared" si="203"/>
        <v>50</v>
      </c>
    </row>
    <row r="751" spans="2:16" x14ac:dyDescent="0.2">
      <c r="B751" s="1">
        <v>0.62291666666666667</v>
      </c>
      <c r="C751" s="3">
        <v>94</v>
      </c>
      <c r="D751" s="3">
        <v>122</v>
      </c>
      <c r="E751" s="75">
        <v>0.56000000000000005</v>
      </c>
      <c r="F751" s="41">
        <v>6</v>
      </c>
      <c r="G751" s="66" t="s">
        <v>129</v>
      </c>
      <c r="H751" s="72">
        <v>28.53</v>
      </c>
      <c r="I751" s="19"/>
      <c r="J751" s="45">
        <v>120</v>
      </c>
      <c r="K751" s="45">
        <v>119.7</v>
      </c>
      <c r="L751" s="45">
        <v>122.7</v>
      </c>
      <c r="M751" s="45">
        <v>123.8</v>
      </c>
      <c r="N751" s="67">
        <f t="shared" si="201"/>
        <v>121.55</v>
      </c>
      <c r="O751" s="41">
        <f t="shared" si="202"/>
        <v>34.444444444444443</v>
      </c>
      <c r="P751" s="41">
        <f t="shared" si="203"/>
        <v>50</v>
      </c>
    </row>
    <row r="752" spans="2:16" x14ac:dyDescent="0.2">
      <c r="N752" s="67"/>
      <c r="O752" s="41"/>
      <c r="P752" s="41"/>
    </row>
    <row r="753" spans="1:16" x14ac:dyDescent="0.2">
      <c r="A753" s="21">
        <v>45830</v>
      </c>
      <c r="B753" s="6" t="s">
        <v>2</v>
      </c>
      <c r="C753" s="6" t="s">
        <v>0</v>
      </c>
      <c r="D753" s="87" t="s">
        <v>1</v>
      </c>
      <c r="E753" s="100" t="s">
        <v>156</v>
      </c>
      <c r="F753" s="6" t="s">
        <v>32</v>
      </c>
      <c r="G753" s="6" t="s">
        <v>217</v>
      </c>
      <c r="H753" s="33" t="s">
        <v>157</v>
      </c>
      <c r="I753" s="44"/>
      <c r="J753" s="142" t="s">
        <v>568</v>
      </c>
      <c r="K753" s="142" t="s">
        <v>416</v>
      </c>
      <c r="L753" s="142" t="s">
        <v>444</v>
      </c>
      <c r="M753" s="142" t="s">
        <v>539</v>
      </c>
      <c r="N753" s="33" t="s">
        <v>368</v>
      </c>
      <c r="O753" s="142" t="s">
        <v>561</v>
      </c>
      <c r="P753" s="142" t="s">
        <v>562</v>
      </c>
    </row>
    <row r="754" spans="1:16" x14ac:dyDescent="0.2">
      <c r="B754" s="2">
        <v>0.36458333333333298</v>
      </c>
      <c r="C754" s="3">
        <v>85</v>
      </c>
      <c r="D754" s="3">
        <v>98</v>
      </c>
      <c r="E754" s="75">
        <v>0.68</v>
      </c>
      <c r="F754" s="66">
        <v>0</v>
      </c>
      <c r="G754" s="66" t="s">
        <v>129</v>
      </c>
      <c r="H754" s="97">
        <v>28.79</v>
      </c>
      <c r="J754" s="45">
        <v>97</v>
      </c>
      <c r="K754" s="45">
        <v>96.3</v>
      </c>
      <c r="L754" s="67">
        <v>99.1</v>
      </c>
      <c r="M754" s="67">
        <v>99</v>
      </c>
      <c r="N754" s="67">
        <f t="shared" ref="N754:N757" si="204">AVERAGE(J754:M754)</f>
        <v>97.85</v>
      </c>
      <c r="O754" s="41">
        <f t="shared" ref="O754:O757" si="205">CONVERT(C754,"F","C")</f>
        <v>29.444444444444443</v>
      </c>
      <c r="P754" s="41">
        <f t="shared" ref="P754:P757" si="206">CONVERT(D754,"F","C")</f>
        <v>36.666666666666664</v>
      </c>
    </row>
    <row r="755" spans="1:16" x14ac:dyDescent="0.2">
      <c r="B755" s="2">
        <v>0.375</v>
      </c>
      <c r="C755" s="3">
        <v>86</v>
      </c>
      <c r="D755" s="3">
        <v>100</v>
      </c>
      <c r="E755" s="75">
        <v>0.68</v>
      </c>
      <c r="F755" s="66">
        <v>5</v>
      </c>
      <c r="G755" s="66" t="s">
        <v>201</v>
      </c>
      <c r="H755" s="97">
        <v>28.8</v>
      </c>
      <c r="J755" s="45">
        <v>98.4</v>
      </c>
      <c r="K755" s="45">
        <v>97.9</v>
      </c>
      <c r="L755" s="67">
        <v>100.9</v>
      </c>
      <c r="M755" s="67">
        <v>100.8</v>
      </c>
      <c r="N755" s="67">
        <f t="shared" si="204"/>
        <v>99.500000000000014</v>
      </c>
      <c r="O755" s="41">
        <f t="shared" si="205"/>
        <v>30</v>
      </c>
      <c r="P755" s="41">
        <f t="shared" si="206"/>
        <v>37.777777777777779</v>
      </c>
    </row>
    <row r="756" spans="1:16" x14ac:dyDescent="0.2">
      <c r="B756" s="2">
        <v>0.38541666666666602</v>
      </c>
      <c r="C756" s="3">
        <v>86</v>
      </c>
      <c r="D756" s="3">
        <v>102</v>
      </c>
      <c r="E756" s="75">
        <v>0.68</v>
      </c>
      <c r="F756" s="66">
        <v>10</v>
      </c>
      <c r="G756" s="66" t="s">
        <v>71</v>
      </c>
      <c r="H756" s="97">
        <v>28.8</v>
      </c>
      <c r="J756" s="45">
        <v>101.5</v>
      </c>
      <c r="K756" s="45">
        <v>100.6</v>
      </c>
      <c r="L756" s="67">
        <v>103.3</v>
      </c>
      <c r="M756" s="67">
        <v>102.7</v>
      </c>
      <c r="N756" s="67">
        <f t="shared" si="204"/>
        <v>102.02499999999999</v>
      </c>
      <c r="O756" s="41">
        <f t="shared" si="205"/>
        <v>30</v>
      </c>
      <c r="P756" s="41">
        <f t="shared" si="206"/>
        <v>38.888888888888886</v>
      </c>
    </row>
    <row r="757" spans="1:16" x14ac:dyDescent="0.2">
      <c r="B757" s="2">
        <v>0.39374999999999999</v>
      </c>
      <c r="C757" s="3">
        <v>86</v>
      </c>
      <c r="D757" s="3">
        <v>104</v>
      </c>
      <c r="E757" s="75">
        <v>0.67</v>
      </c>
      <c r="F757" s="66">
        <v>13</v>
      </c>
      <c r="G757" s="66" t="s">
        <v>203</v>
      </c>
      <c r="H757" s="97">
        <v>28.79</v>
      </c>
      <c r="J757" s="45">
        <v>103.3</v>
      </c>
      <c r="K757" s="45">
        <v>102.4</v>
      </c>
      <c r="L757" s="67">
        <v>105.1</v>
      </c>
      <c r="M757" s="67">
        <v>103.8</v>
      </c>
      <c r="N757" s="67">
        <f t="shared" si="204"/>
        <v>103.64999999999999</v>
      </c>
      <c r="O757" s="41">
        <f t="shared" si="205"/>
        <v>30</v>
      </c>
      <c r="P757" s="41">
        <f t="shared" si="206"/>
        <v>40</v>
      </c>
    </row>
    <row r="758" spans="1:16" x14ac:dyDescent="0.2">
      <c r="B758" s="2">
        <v>0.40625</v>
      </c>
      <c r="C758" s="3">
        <v>87</v>
      </c>
      <c r="D758" s="3">
        <v>106</v>
      </c>
      <c r="E758" s="75">
        <v>0.66</v>
      </c>
      <c r="F758" s="66">
        <v>4</v>
      </c>
      <c r="G758" s="66" t="s">
        <v>129</v>
      </c>
      <c r="H758" s="97">
        <v>28.79</v>
      </c>
      <c r="J758" s="45">
        <v>106.2</v>
      </c>
      <c r="K758" s="45">
        <v>104.9</v>
      </c>
      <c r="L758" s="67">
        <v>107.6</v>
      </c>
      <c r="M758" s="67">
        <v>107.1</v>
      </c>
      <c r="N758" s="67">
        <f t="shared" si="201"/>
        <v>106.45000000000002</v>
      </c>
      <c r="O758" s="41">
        <f t="shared" si="202"/>
        <v>30.555555555555554</v>
      </c>
      <c r="P758" s="41">
        <f t="shared" si="203"/>
        <v>41.111111111111107</v>
      </c>
    </row>
    <row r="759" spans="1:16" x14ac:dyDescent="0.2">
      <c r="B759" s="2">
        <v>0.4166666666666668</v>
      </c>
      <c r="C759" s="3">
        <v>87</v>
      </c>
      <c r="D759" s="3">
        <v>109</v>
      </c>
      <c r="E759" s="75">
        <v>0.66</v>
      </c>
      <c r="F759" s="66">
        <v>6</v>
      </c>
      <c r="G759" s="66" t="s">
        <v>129</v>
      </c>
      <c r="H759" s="97">
        <v>28.79</v>
      </c>
      <c r="J759" s="45">
        <v>108.3</v>
      </c>
      <c r="K759" s="45">
        <v>106.9</v>
      </c>
      <c r="L759" s="67">
        <v>109.8</v>
      </c>
      <c r="M759" s="67">
        <v>109.6</v>
      </c>
      <c r="N759" s="67">
        <f t="shared" si="201"/>
        <v>108.65</v>
      </c>
      <c r="O759" s="41">
        <f t="shared" si="202"/>
        <v>30.555555555555554</v>
      </c>
      <c r="P759" s="41">
        <f t="shared" si="203"/>
        <v>42.777777777777779</v>
      </c>
    </row>
    <row r="760" spans="1:16" x14ac:dyDescent="0.2">
      <c r="B760" s="2">
        <v>0.42708333333333354</v>
      </c>
      <c r="C760" s="3">
        <v>89</v>
      </c>
      <c r="D760" s="3">
        <v>111</v>
      </c>
      <c r="E760" s="75">
        <v>0.63</v>
      </c>
      <c r="F760" s="66">
        <v>8</v>
      </c>
      <c r="G760" s="66" t="s">
        <v>129</v>
      </c>
      <c r="H760" s="97">
        <v>28.79</v>
      </c>
      <c r="J760" s="45">
        <v>110.7</v>
      </c>
      <c r="K760" s="45">
        <v>109.2</v>
      </c>
      <c r="L760" s="67">
        <v>112.1</v>
      </c>
      <c r="M760" s="67">
        <v>111.6</v>
      </c>
      <c r="N760" s="67">
        <f t="shared" si="201"/>
        <v>110.9</v>
      </c>
      <c r="O760" s="41">
        <f t="shared" si="202"/>
        <v>31.666666666666664</v>
      </c>
      <c r="P760" s="41">
        <f t="shared" si="203"/>
        <v>43.888888888888886</v>
      </c>
    </row>
    <row r="761" spans="1:16" x14ac:dyDescent="0.2">
      <c r="B761" s="2">
        <v>0.4375</v>
      </c>
      <c r="C761" s="3">
        <v>89</v>
      </c>
      <c r="D761" s="3">
        <v>113</v>
      </c>
      <c r="E761" s="75">
        <v>0.63</v>
      </c>
      <c r="F761" s="66">
        <v>13</v>
      </c>
      <c r="G761" s="66" t="s">
        <v>201</v>
      </c>
      <c r="H761" s="97">
        <v>28.79</v>
      </c>
      <c r="I761" s="66"/>
      <c r="J761" s="97">
        <v>112.3</v>
      </c>
      <c r="K761" s="66">
        <v>111.2</v>
      </c>
      <c r="L761" s="45">
        <v>114.1</v>
      </c>
      <c r="M761" s="45">
        <v>113.2</v>
      </c>
      <c r="N761" s="67">
        <f t="shared" si="201"/>
        <v>112.7</v>
      </c>
      <c r="O761" s="41">
        <f t="shared" si="202"/>
        <v>31.666666666666664</v>
      </c>
      <c r="P761" s="41">
        <f t="shared" si="203"/>
        <v>45</v>
      </c>
    </row>
    <row r="762" spans="1:16" x14ac:dyDescent="0.2">
      <c r="B762" s="2">
        <v>0.4465277777777778</v>
      </c>
      <c r="C762" s="3">
        <v>89</v>
      </c>
      <c r="D762" s="3">
        <v>114</v>
      </c>
      <c r="E762" s="75">
        <v>0.63</v>
      </c>
      <c r="F762" s="66">
        <v>5</v>
      </c>
      <c r="G762" s="66" t="s">
        <v>129</v>
      </c>
      <c r="H762" s="97">
        <v>28.8</v>
      </c>
      <c r="J762" s="45">
        <v>114.1</v>
      </c>
      <c r="K762" s="45">
        <v>112.8</v>
      </c>
      <c r="L762" s="45">
        <v>115.5</v>
      </c>
      <c r="M762" s="45">
        <v>114.1</v>
      </c>
      <c r="N762" s="67">
        <f t="shared" si="201"/>
        <v>114.125</v>
      </c>
      <c r="O762" s="41">
        <f t="shared" si="202"/>
        <v>31.666666666666664</v>
      </c>
      <c r="P762" s="41">
        <f t="shared" si="203"/>
        <v>45.555555555555557</v>
      </c>
    </row>
    <row r="763" spans="1:16" x14ac:dyDescent="0.2">
      <c r="B763" s="1">
        <v>0.5</v>
      </c>
      <c r="C763" s="3">
        <v>92</v>
      </c>
      <c r="D763" s="3">
        <v>125</v>
      </c>
      <c r="E763" s="75">
        <v>0.56999999999999995</v>
      </c>
      <c r="F763" s="66">
        <v>4</v>
      </c>
      <c r="G763" s="66" t="s">
        <v>201</v>
      </c>
      <c r="H763" s="97">
        <v>28.8</v>
      </c>
      <c r="J763" s="67">
        <v>123.8</v>
      </c>
      <c r="K763" s="45">
        <v>122.4</v>
      </c>
      <c r="L763" s="45">
        <v>125.1</v>
      </c>
      <c r="M763" s="67">
        <v>126.7</v>
      </c>
      <c r="N763" s="67">
        <f>AVERAGE(J763:M763)</f>
        <v>124.49999999999999</v>
      </c>
      <c r="O763" s="41">
        <f t="shared" ref="O763:O774" si="207">CONVERT(C763,"F","C")</f>
        <v>33.333333333333336</v>
      </c>
      <c r="P763" s="41">
        <f t="shared" ref="P763:P774" si="208">CONVERT(D763,"F","C")</f>
        <v>51.666666666666664</v>
      </c>
    </row>
    <row r="764" spans="1:16" x14ac:dyDescent="0.2">
      <c r="B764" s="1">
        <v>0.51041666666666663</v>
      </c>
      <c r="C764" s="66">
        <v>92</v>
      </c>
      <c r="D764" s="3">
        <v>126</v>
      </c>
      <c r="E764" s="75">
        <v>0.56000000000000005</v>
      </c>
      <c r="F764" s="41">
        <v>11</v>
      </c>
      <c r="G764" s="66" t="s">
        <v>203</v>
      </c>
      <c r="H764" s="72">
        <v>28.8</v>
      </c>
      <c r="J764" s="45">
        <v>125.2</v>
      </c>
      <c r="K764" s="45">
        <v>123.8</v>
      </c>
      <c r="L764" s="45">
        <v>126.7</v>
      </c>
      <c r="M764" s="45">
        <v>127.6</v>
      </c>
      <c r="N764" s="67">
        <f>AVERAGE(J764:M764)</f>
        <v>125.82499999999999</v>
      </c>
      <c r="O764" s="41">
        <f t="shared" si="207"/>
        <v>33.333333333333336</v>
      </c>
      <c r="P764" s="41">
        <f t="shared" si="208"/>
        <v>52.222222222222221</v>
      </c>
    </row>
    <row r="765" spans="1:16" x14ac:dyDescent="0.2">
      <c r="B765" s="1">
        <v>0.52083333333333337</v>
      </c>
      <c r="C765" s="66">
        <v>93</v>
      </c>
      <c r="D765" s="3">
        <v>128</v>
      </c>
      <c r="E765" s="75">
        <v>0.54</v>
      </c>
      <c r="F765" s="66">
        <v>9</v>
      </c>
      <c r="G765" s="66" t="s">
        <v>129</v>
      </c>
      <c r="H765" s="72">
        <v>28.79</v>
      </c>
      <c r="J765" s="67">
        <v>126.9</v>
      </c>
      <c r="K765" s="45">
        <v>125.1</v>
      </c>
      <c r="L765" s="45">
        <v>128.5</v>
      </c>
      <c r="M765" s="45">
        <v>130.30000000000001</v>
      </c>
      <c r="N765" s="67">
        <f t="shared" ref="N765:N774" si="209">AVERAGE(J765:M765)</f>
        <v>127.7</v>
      </c>
      <c r="O765" s="41">
        <f t="shared" si="207"/>
        <v>33.888888888888886</v>
      </c>
      <c r="P765" s="41">
        <f t="shared" si="208"/>
        <v>53.333333333333329</v>
      </c>
    </row>
    <row r="766" spans="1:16" x14ac:dyDescent="0.2">
      <c r="B766" s="1">
        <v>0.53125</v>
      </c>
      <c r="C766" s="66">
        <v>94</v>
      </c>
      <c r="D766" s="3">
        <v>128</v>
      </c>
      <c r="E766" s="75">
        <v>0.55000000000000004</v>
      </c>
      <c r="F766" s="66">
        <v>9</v>
      </c>
      <c r="G766" s="66" t="s">
        <v>130</v>
      </c>
      <c r="H766" s="72">
        <v>28.8</v>
      </c>
      <c r="J766" s="67">
        <v>127.2</v>
      </c>
      <c r="K766" s="45">
        <v>126.3</v>
      </c>
      <c r="L766" s="45">
        <v>129.4</v>
      </c>
      <c r="M766" s="45">
        <v>131</v>
      </c>
      <c r="N766" s="67">
        <f t="shared" si="209"/>
        <v>128.47499999999999</v>
      </c>
      <c r="O766" s="41">
        <f t="shared" si="207"/>
        <v>34.444444444444443</v>
      </c>
      <c r="P766" s="41">
        <f t="shared" si="208"/>
        <v>53.333333333333329</v>
      </c>
    </row>
    <row r="767" spans="1:16" x14ac:dyDescent="0.2">
      <c r="B767" s="1">
        <v>0.54166666666666663</v>
      </c>
      <c r="C767" s="3">
        <v>95</v>
      </c>
      <c r="D767" s="3">
        <v>129</v>
      </c>
      <c r="E767" s="75">
        <v>0.52</v>
      </c>
      <c r="F767" s="41">
        <v>14</v>
      </c>
      <c r="G767" s="66" t="s">
        <v>130</v>
      </c>
      <c r="H767" s="72">
        <v>28.79</v>
      </c>
      <c r="J767" s="45">
        <v>127.8</v>
      </c>
      <c r="K767" s="45">
        <v>127</v>
      </c>
      <c r="L767" s="45">
        <v>130.6</v>
      </c>
      <c r="M767" s="45">
        <v>129.9</v>
      </c>
      <c r="N767" s="67">
        <f t="shared" si="209"/>
        <v>128.82499999999999</v>
      </c>
      <c r="O767" s="41">
        <f t="shared" si="207"/>
        <v>35</v>
      </c>
      <c r="P767" s="41">
        <f t="shared" si="208"/>
        <v>53.888888888888886</v>
      </c>
    </row>
    <row r="768" spans="1:16" x14ac:dyDescent="0.2">
      <c r="B768" s="1">
        <v>0.55208333333333304</v>
      </c>
      <c r="C768" s="3">
        <v>95</v>
      </c>
      <c r="D768" s="3">
        <v>129</v>
      </c>
      <c r="E768" s="75">
        <v>0.5</v>
      </c>
      <c r="F768" s="41">
        <v>8</v>
      </c>
      <c r="G768" s="66" t="s">
        <v>71</v>
      </c>
      <c r="H768" s="72">
        <v>28.79</v>
      </c>
      <c r="J768" s="45">
        <v>128.5</v>
      </c>
      <c r="K768" s="45">
        <v>127.4</v>
      </c>
      <c r="L768" s="45">
        <v>130.80000000000001</v>
      </c>
      <c r="M768" s="45">
        <v>129.69999999999999</v>
      </c>
      <c r="N768" s="67">
        <f t="shared" si="209"/>
        <v>129.10000000000002</v>
      </c>
      <c r="O768" s="41">
        <f t="shared" si="207"/>
        <v>35</v>
      </c>
      <c r="P768" s="41">
        <f t="shared" si="208"/>
        <v>53.888888888888886</v>
      </c>
    </row>
    <row r="769" spans="1:16" x14ac:dyDescent="0.2">
      <c r="B769" s="1">
        <v>0.5625</v>
      </c>
      <c r="C769" s="3">
        <v>94</v>
      </c>
      <c r="D769" s="3">
        <v>130</v>
      </c>
      <c r="E769" s="75">
        <v>0.53</v>
      </c>
      <c r="F769" s="41">
        <v>11</v>
      </c>
      <c r="G769" s="66" t="s">
        <v>201</v>
      </c>
      <c r="H769" s="72">
        <v>28.78</v>
      </c>
      <c r="J769" s="45">
        <v>129.6</v>
      </c>
      <c r="K769" s="45">
        <v>128.5</v>
      </c>
      <c r="L769" s="45">
        <v>131.5</v>
      </c>
      <c r="M769" s="45">
        <v>131.5</v>
      </c>
      <c r="N769" s="67">
        <f t="shared" si="209"/>
        <v>130.27500000000001</v>
      </c>
      <c r="O769" s="41">
        <f t="shared" si="207"/>
        <v>34.444444444444443</v>
      </c>
      <c r="P769" s="41">
        <f t="shared" si="208"/>
        <v>54.444444444444443</v>
      </c>
    </row>
    <row r="770" spans="1:16" x14ac:dyDescent="0.2">
      <c r="B770" s="1">
        <v>0.57291666666666696</v>
      </c>
      <c r="C770" s="3">
        <v>95</v>
      </c>
      <c r="D770" s="3">
        <v>131</v>
      </c>
      <c r="E770" s="75">
        <v>0.51</v>
      </c>
      <c r="F770" s="41">
        <v>10</v>
      </c>
      <c r="G770" s="66" t="s">
        <v>129</v>
      </c>
      <c r="H770" s="72">
        <v>28.78</v>
      </c>
      <c r="J770" s="45">
        <v>130.30000000000001</v>
      </c>
      <c r="K770" s="45">
        <v>129.69999999999999</v>
      </c>
      <c r="L770" s="45">
        <v>132.6</v>
      </c>
      <c r="M770" s="45">
        <v>131.4</v>
      </c>
      <c r="N770" s="67">
        <f t="shared" si="209"/>
        <v>131</v>
      </c>
      <c r="O770" s="41">
        <f t="shared" si="207"/>
        <v>35</v>
      </c>
      <c r="P770" s="41">
        <f t="shared" si="208"/>
        <v>55</v>
      </c>
    </row>
    <row r="771" spans="1:16" x14ac:dyDescent="0.2">
      <c r="B771" s="1">
        <v>0.58333333333333304</v>
      </c>
      <c r="C771" s="3">
        <v>95</v>
      </c>
      <c r="D771" s="3">
        <v>132</v>
      </c>
      <c r="E771" s="75">
        <v>0.5</v>
      </c>
      <c r="F771" s="41">
        <v>7</v>
      </c>
      <c r="G771" s="66" t="s">
        <v>129</v>
      </c>
      <c r="H771" s="72">
        <v>28.78</v>
      </c>
      <c r="J771" s="45">
        <v>131</v>
      </c>
      <c r="K771" s="45">
        <v>129.9</v>
      </c>
      <c r="L771" s="45">
        <v>133.19999999999999</v>
      </c>
      <c r="M771" s="45">
        <v>132.6</v>
      </c>
      <c r="N771" s="67">
        <f t="shared" si="209"/>
        <v>131.67499999999998</v>
      </c>
      <c r="O771" s="41">
        <f t="shared" si="207"/>
        <v>35</v>
      </c>
      <c r="P771" s="41">
        <f t="shared" si="208"/>
        <v>55.555555555555557</v>
      </c>
    </row>
    <row r="772" spans="1:16" x14ac:dyDescent="0.2">
      <c r="B772" s="1">
        <v>0.59375</v>
      </c>
      <c r="C772" s="3">
        <v>95</v>
      </c>
      <c r="D772" s="3">
        <v>132</v>
      </c>
      <c r="E772" s="75">
        <v>0.5</v>
      </c>
      <c r="F772" s="41">
        <v>5</v>
      </c>
      <c r="G772" s="66" t="s">
        <v>130</v>
      </c>
      <c r="H772" s="72">
        <v>28.78</v>
      </c>
      <c r="J772" s="45">
        <v>131</v>
      </c>
      <c r="K772" s="45">
        <v>130.5</v>
      </c>
      <c r="L772" s="45">
        <v>133.19999999999999</v>
      </c>
      <c r="M772" s="45">
        <v>131.5</v>
      </c>
      <c r="N772" s="67">
        <f t="shared" si="209"/>
        <v>131.55000000000001</v>
      </c>
      <c r="O772" s="41">
        <f t="shared" si="207"/>
        <v>35</v>
      </c>
      <c r="P772" s="41">
        <f t="shared" si="208"/>
        <v>55.555555555555557</v>
      </c>
    </row>
    <row r="773" spans="1:16" x14ac:dyDescent="0.2">
      <c r="B773" s="1">
        <v>0.60416666666666596</v>
      </c>
      <c r="C773" s="3">
        <v>96</v>
      </c>
      <c r="D773" s="3">
        <v>131</v>
      </c>
      <c r="E773" s="75">
        <v>0.5</v>
      </c>
      <c r="F773" s="41">
        <v>8</v>
      </c>
      <c r="G773" s="66" t="s">
        <v>130</v>
      </c>
      <c r="H773" s="72">
        <v>28.77</v>
      </c>
      <c r="I773" s="26"/>
      <c r="J773" s="45">
        <v>130.5</v>
      </c>
      <c r="K773" s="45">
        <v>130.1</v>
      </c>
      <c r="L773" s="45">
        <v>133.30000000000001</v>
      </c>
      <c r="M773" s="45">
        <v>131.5</v>
      </c>
      <c r="N773" s="67">
        <f t="shared" si="209"/>
        <v>131.35000000000002</v>
      </c>
      <c r="O773" s="41">
        <f t="shared" si="207"/>
        <v>35.555555555555557</v>
      </c>
      <c r="P773" s="41">
        <f t="shared" si="208"/>
        <v>55</v>
      </c>
    </row>
    <row r="774" spans="1:16" x14ac:dyDescent="0.2">
      <c r="B774" s="1">
        <v>0.61597222222222225</v>
      </c>
      <c r="C774" s="3">
        <v>96</v>
      </c>
      <c r="D774" s="3">
        <v>131</v>
      </c>
      <c r="E774" s="75">
        <v>0.47</v>
      </c>
      <c r="F774" s="41">
        <v>12</v>
      </c>
      <c r="G774" s="66" t="s">
        <v>130</v>
      </c>
      <c r="H774" s="72">
        <v>28.77</v>
      </c>
      <c r="I774" s="19"/>
      <c r="J774" s="45">
        <v>130.1</v>
      </c>
      <c r="K774" s="45">
        <v>130.30000000000001</v>
      </c>
      <c r="L774" s="45">
        <v>133.30000000000001</v>
      </c>
      <c r="M774" s="45">
        <v>131.4</v>
      </c>
      <c r="N774" s="67">
        <f t="shared" si="209"/>
        <v>131.27500000000001</v>
      </c>
      <c r="O774" s="41">
        <f t="shared" si="207"/>
        <v>35.555555555555557</v>
      </c>
      <c r="P774" s="41">
        <f t="shared" si="208"/>
        <v>55</v>
      </c>
    </row>
    <row r="775" spans="1:16" x14ac:dyDescent="0.2">
      <c r="N775" s="67"/>
      <c r="O775" s="41"/>
      <c r="P775" s="41"/>
    </row>
    <row r="776" spans="1:16" x14ac:dyDescent="0.2">
      <c r="A776" s="113" t="s">
        <v>236</v>
      </c>
      <c r="N776" s="67"/>
      <c r="O776" s="41"/>
      <c r="P776" s="41"/>
    </row>
    <row r="777" spans="1:16" x14ac:dyDescent="0.2">
      <c r="A777" s="21">
        <v>45842</v>
      </c>
      <c r="B777" s="6" t="s">
        <v>2</v>
      </c>
      <c r="C777" s="6" t="s">
        <v>0</v>
      </c>
      <c r="D777" s="87" t="s">
        <v>1</v>
      </c>
      <c r="E777" s="100" t="s">
        <v>156</v>
      </c>
      <c r="F777" s="6" t="s">
        <v>32</v>
      </c>
      <c r="G777" s="6" t="s">
        <v>217</v>
      </c>
      <c r="H777" s="33" t="s">
        <v>157</v>
      </c>
      <c r="I777" s="44"/>
      <c r="J777" s="142" t="s">
        <v>338</v>
      </c>
      <c r="K777" s="142" t="s">
        <v>342</v>
      </c>
      <c r="L777" s="142" t="s">
        <v>416</v>
      </c>
      <c r="M777" s="142" t="s">
        <v>444</v>
      </c>
      <c r="N777" s="33" t="s">
        <v>368</v>
      </c>
      <c r="O777" s="142" t="s">
        <v>561</v>
      </c>
      <c r="P777" s="142" t="s">
        <v>562</v>
      </c>
    </row>
    <row r="778" spans="1:16" x14ac:dyDescent="0.2">
      <c r="B778" s="1">
        <v>0.61458333333333304</v>
      </c>
      <c r="C778" s="3">
        <v>87</v>
      </c>
      <c r="D778" s="3">
        <v>126</v>
      </c>
      <c r="E778" s="75">
        <v>0.46</v>
      </c>
      <c r="F778" s="66">
        <v>0</v>
      </c>
      <c r="G778" s="66" t="s">
        <v>34</v>
      </c>
      <c r="H778" s="97">
        <v>28.68</v>
      </c>
      <c r="J778" s="45">
        <v>127.2</v>
      </c>
      <c r="K778" s="45">
        <v>122.4</v>
      </c>
      <c r="L778" s="67">
        <v>127.6</v>
      </c>
      <c r="M778" s="67">
        <v>124.9</v>
      </c>
      <c r="N778" s="67">
        <f t="shared" ref="N778:N783" si="210">AVERAGE(J778:M778)</f>
        <v>125.52500000000001</v>
      </c>
      <c r="O778" s="41">
        <f t="shared" ref="O778:O783" si="211">CONVERT(C778,"F","C")</f>
        <v>30.555555555555554</v>
      </c>
      <c r="P778" s="41">
        <f t="shared" ref="P778:P783" si="212">CONVERT(D778,"F","C")</f>
        <v>52.222222222222221</v>
      </c>
    </row>
    <row r="779" spans="1:16" x14ac:dyDescent="0.2">
      <c r="B779" s="1">
        <v>0.625</v>
      </c>
      <c r="C779" s="3">
        <v>87</v>
      </c>
      <c r="D779" s="3">
        <v>126</v>
      </c>
      <c r="E779" s="75">
        <v>0.44</v>
      </c>
      <c r="F779" s="66">
        <v>2</v>
      </c>
      <c r="G779" s="66" t="s">
        <v>202</v>
      </c>
      <c r="H779" s="97">
        <v>28.68</v>
      </c>
      <c r="J779" s="45">
        <v>128.30000000000001</v>
      </c>
      <c r="K779" s="45">
        <v>122.2</v>
      </c>
      <c r="L779" s="67">
        <v>130.30000000000001</v>
      </c>
      <c r="M779" s="67">
        <v>124.5</v>
      </c>
      <c r="N779" s="67">
        <f t="shared" si="210"/>
        <v>126.325</v>
      </c>
      <c r="O779" s="41">
        <f t="shared" si="211"/>
        <v>30.555555555555554</v>
      </c>
      <c r="P779" s="41">
        <f t="shared" si="212"/>
        <v>52.222222222222221</v>
      </c>
    </row>
    <row r="780" spans="1:16" x14ac:dyDescent="0.2">
      <c r="B780" s="1">
        <v>0.63541666666666596</v>
      </c>
      <c r="C780" s="3">
        <v>88</v>
      </c>
      <c r="D780" s="3">
        <v>126</v>
      </c>
      <c r="E780" s="75">
        <v>0.45</v>
      </c>
      <c r="F780" s="66">
        <v>4</v>
      </c>
      <c r="G780" s="66" t="s">
        <v>35</v>
      </c>
      <c r="H780" s="97">
        <v>28.68</v>
      </c>
      <c r="J780" s="45">
        <v>126.7</v>
      </c>
      <c r="K780" s="45">
        <v>124</v>
      </c>
      <c r="L780" s="67">
        <v>127.9</v>
      </c>
      <c r="M780" s="67">
        <v>126.1</v>
      </c>
      <c r="N780" s="67">
        <f t="shared" si="210"/>
        <v>126.17500000000001</v>
      </c>
      <c r="O780" s="41">
        <f t="shared" si="211"/>
        <v>31.111111111111111</v>
      </c>
      <c r="P780" s="41">
        <f t="shared" si="212"/>
        <v>52.222222222222221</v>
      </c>
    </row>
    <row r="781" spans="1:16" x14ac:dyDescent="0.2">
      <c r="B781" s="1">
        <v>0.64583333333333304</v>
      </c>
      <c r="C781" s="3">
        <v>88</v>
      </c>
      <c r="D781" s="3">
        <v>125</v>
      </c>
      <c r="E781" s="75">
        <v>0.43</v>
      </c>
      <c r="F781" s="66">
        <v>2</v>
      </c>
      <c r="G781" s="66" t="s">
        <v>35</v>
      </c>
      <c r="H781" s="97">
        <v>28.68</v>
      </c>
      <c r="J781" s="45">
        <v>125.8</v>
      </c>
      <c r="K781" s="45">
        <v>124</v>
      </c>
      <c r="L781" s="67">
        <v>128.5</v>
      </c>
      <c r="M781" s="67">
        <v>123.6</v>
      </c>
      <c r="N781" s="67">
        <f t="shared" si="210"/>
        <v>125.47499999999999</v>
      </c>
      <c r="O781" s="41">
        <f t="shared" si="211"/>
        <v>31.111111111111111</v>
      </c>
      <c r="P781" s="41">
        <f t="shared" si="212"/>
        <v>51.666666666666664</v>
      </c>
    </row>
    <row r="782" spans="1:16" x14ac:dyDescent="0.2">
      <c r="B782" s="1">
        <v>0.65625</v>
      </c>
      <c r="C782" s="3">
        <v>88</v>
      </c>
      <c r="D782" s="3">
        <v>125</v>
      </c>
      <c r="E782" s="75">
        <v>0.44</v>
      </c>
      <c r="F782" s="66">
        <v>4</v>
      </c>
      <c r="G782" s="66" t="s">
        <v>208</v>
      </c>
      <c r="H782" s="97">
        <v>28.68</v>
      </c>
      <c r="J782" s="45">
        <v>126.3</v>
      </c>
      <c r="K782" s="45">
        <v>123.3</v>
      </c>
      <c r="L782" s="67">
        <v>128.69999999999999</v>
      </c>
      <c r="M782" s="67">
        <v>121.5</v>
      </c>
      <c r="N782" s="67">
        <f t="shared" si="210"/>
        <v>124.94999999999999</v>
      </c>
      <c r="O782" s="41">
        <f t="shared" si="211"/>
        <v>31.111111111111111</v>
      </c>
      <c r="P782" s="41">
        <f t="shared" si="212"/>
        <v>51.666666666666664</v>
      </c>
    </row>
    <row r="783" spans="1:16" x14ac:dyDescent="0.2">
      <c r="B783" s="1">
        <v>0.66041666666666665</v>
      </c>
      <c r="C783" s="3">
        <v>88</v>
      </c>
      <c r="D783" s="3">
        <v>125</v>
      </c>
      <c r="E783" s="75">
        <v>0.44</v>
      </c>
      <c r="F783" s="66">
        <v>4</v>
      </c>
      <c r="G783" s="66" t="s">
        <v>37</v>
      </c>
      <c r="H783" s="97">
        <v>28.68</v>
      </c>
      <c r="J783" s="45">
        <v>122.7</v>
      </c>
      <c r="K783" s="45">
        <v>124.2</v>
      </c>
      <c r="L783" s="67">
        <v>129.9</v>
      </c>
      <c r="M783" s="67">
        <v>123.6</v>
      </c>
      <c r="N783" s="67">
        <f t="shared" si="210"/>
        <v>125.1</v>
      </c>
      <c r="O783" s="41">
        <f t="shared" si="211"/>
        <v>31.111111111111111</v>
      </c>
      <c r="P783" s="41">
        <f t="shared" si="212"/>
        <v>51.666666666666664</v>
      </c>
    </row>
    <row r="784" spans="1:16" x14ac:dyDescent="0.2">
      <c r="B784" s="1">
        <v>0.67708333333333304</v>
      </c>
      <c r="C784" s="3">
        <v>88</v>
      </c>
      <c r="D784" s="3">
        <v>123</v>
      </c>
      <c r="E784" s="75">
        <v>0.44</v>
      </c>
      <c r="F784" s="66">
        <v>0</v>
      </c>
      <c r="G784" s="66" t="s">
        <v>180</v>
      </c>
      <c r="H784" s="97">
        <v>28.678000000000001</v>
      </c>
      <c r="J784" s="45">
        <v>114.6</v>
      </c>
      <c r="K784" s="45">
        <v>121.3</v>
      </c>
      <c r="L784" s="67">
        <v>130.30000000000001</v>
      </c>
      <c r="M784" s="67">
        <v>125.8</v>
      </c>
      <c r="N784" s="67">
        <f t="shared" ref="N784:N807" si="213">AVERAGE(J784:M784)</f>
        <v>123</v>
      </c>
      <c r="O784" s="41">
        <f t="shared" ref="O784:O805" si="214">CONVERT(C784,"F","C")</f>
        <v>31.111111111111111</v>
      </c>
      <c r="P784" s="41">
        <f t="shared" ref="P784:P805" si="215">CONVERT(D784,"F","C")</f>
        <v>50.555555555555557</v>
      </c>
    </row>
    <row r="785" spans="1:16" x14ac:dyDescent="0.2">
      <c r="B785" s="1">
        <v>0.687499999999999</v>
      </c>
      <c r="C785" s="3">
        <v>89</v>
      </c>
      <c r="D785" s="3">
        <v>122</v>
      </c>
      <c r="E785" s="75">
        <v>0.4</v>
      </c>
      <c r="F785" s="66">
        <v>0</v>
      </c>
      <c r="G785" s="66" t="s">
        <v>208</v>
      </c>
      <c r="H785" s="97">
        <v>28.66</v>
      </c>
      <c r="I785" s="66"/>
      <c r="J785" s="97">
        <v>111.4</v>
      </c>
      <c r="K785" s="66">
        <v>121.1</v>
      </c>
      <c r="L785" s="45">
        <v>129.6</v>
      </c>
      <c r="M785" s="45">
        <v>126.7</v>
      </c>
      <c r="N785" s="67">
        <f t="shared" si="213"/>
        <v>122.2</v>
      </c>
      <c r="O785" s="41">
        <f t="shared" si="214"/>
        <v>31.666666666666664</v>
      </c>
      <c r="P785" s="41">
        <f t="shared" si="215"/>
        <v>50</v>
      </c>
    </row>
    <row r="786" spans="1:16" x14ac:dyDescent="0.2">
      <c r="B786" s="1">
        <v>0.69097222222222221</v>
      </c>
      <c r="C786" s="3">
        <v>89</v>
      </c>
      <c r="D786" s="3">
        <v>122</v>
      </c>
      <c r="E786" s="75">
        <v>0.4</v>
      </c>
      <c r="F786" s="66">
        <v>1</v>
      </c>
      <c r="G786" s="66" t="s">
        <v>37</v>
      </c>
      <c r="H786" s="97">
        <v>28.66</v>
      </c>
      <c r="I786" s="66"/>
      <c r="J786" s="97">
        <v>111.4</v>
      </c>
      <c r="K786" s="66">
        <v>121.1</v>
      </c>
      <c r="L786" s="45">
        <v>129.6</v>
      </c>
      <c r="M786" s="45">
        <v>126.7</v>
      </c>
      <c r="N786" s="67">
        <f t="shared" si="213"/>
        <v>122.2</v>
      </c>
      <c r="O786" s="41">
        <f t="shared" ref="O786" si="216">CONVERT(C786,"F","C")</f>
        <v>31.666666666666664</v>
      </c>
      <c r="P786" s="41">
        <f t="shared" ref="P786" si="217">CONVERT(D786,"F","C")</f>
        <v>50</v>
      </c>
    </row>
    <row r="787" spans="1:16" x14ac:dyDescent="0.2">
      <c r="B787" s="1">
        <v>0.69791666666666596</v>
      </c>
      <c r="C787" s="3">
        <v>88</v>
      </c>
      <c r="D787" s="3">
        <v>122</v>
      </c>
      <c r="E787" s="75">
        <v>0.39</v>
      </c>
      <c r="F787" s="66">
        <v>0</v>
      </c>
      <c r="G787" s="66" t="s">
        <v>208</v>
      </c>
      <c r="H787" s="97">
        <v>28.67</v>
      </c>
      <c r="J787" s="45">
        <v>110.3</v>
      </c>
      <c r="K787" s="45">
        <v>121.1</v>
      </c>
      <c r="L787" s="45">
        <v>130.1</v>
      </c>
      <c r="M787" s="45">
        <v>126.5</v>
      </c>
      <c r="N787" s="67">
        <f t="shared" ref="N787:N792" si="218">AVERAGE(J787:M787)</f>
        <v>122</v>
      </c>
      <c r="O787" s="41">
        <f t="shared" si="214"/>
        <v>31.111111111111111</v>
      </c>
      <c r="P787" s="41">
        <f t="shared" si="215"/>
        <v>50</v>
      </c>
    </row>
    <row r="788" spans="1:16" x14ac:dyDescent="0.2">
      <c r="B788" s="1">
        <v>0.70833333333333304</v>
      </c>
      <c r="C788" s="3">
        <v>90</v>
      </c>
      <c r="D788" s="3">
        <v>120</v>
      </c>
      <c r="E788" s="75">
        <v>0.4</v>
      </c>
      <c r="F788" s="66">
        <v>3</v>
      </c>
      <c r="G788" s="66" t="s">
        <v>129</v>
      </c>
      <c r="H788" s="97">
        <v>28.66</v>
      </c>
      <c r="J788" s="67">
        <v>108.5</v>
      </c>
      <c r="K788" s="45">
        <v>115.5</v>
      </c>
      <c r="L788" s="45">
        <v>128.1</v>
      </c>
      <c r="M788" s="67">
        <v>126.1</v>
      </c>
      <c r="N788" s="67">
        <f t="shared" si="218"/>
        <v>119.55000000000001</v>
      </c>
      <c r="O788" s="41">
        <f t="shared" si="214"/>
        <v>32.222222222222221</v>
      </c>
      <c r="P788" s="41">
        <f t="shared" si="215"/>
        <v>48.888888888888886</v>
      </c>
    </row>
    <row r="789" spans="1:16" x14ac:dyDescent="0.2">
      <c r="B789" s="1">
        <v>0.718749999999999</v>
      </c>
      <c r="C789" s="66">
        <v>90</v>
      </c>
      <c r="D789" s="3">
        <v>119</v>
      </c>
      <c r="E789" s="75">
        <v>0.4</v>
      </c>
      <c r="F789" s="41">
        <v>2</v>
      </c>
      <c r="G789" s="66" t="s">
        <v>202</v>
      </c>
      <c r="H789" s="72">
        <v>28.66</v>
      </c>
      <c r="J789" s="45">
        <v>106.35</v>
      </c>
      <c r="K789" s="45">
        <v>118.6</v>
      </c>
      <c r="L789" s="45">
        <v>126.9</v>
      </c>
      <c r="M789" s="45">
        <v>125.4</v>
      </c>
      <c r="N789" s="67">
        <f t="shared" si="218"/>
        <v>119.3125</v>
      </c>
      <c r="O789" s="41">
        <f t="shared" si="214"/>
        <v>32.222222222222221</v>
      </c>
      <c r="P789" s="41">
        <f t="shared" si="215"/>
        <v>48.333333333333329</v>
      </c>
    </row>
    <row r="790" spans="1:16" x14ac:dyDescent="0.2">
      <c r="B790" s="1">
        <v>0.72916666666666596</v>
      </c>
      <c r="C790" s="66">
        <v>89</v>
      </c>
      <c r="D790" s="3">
        <v>119</v>
      </c>
      <c r="E790" s="75">
        <v>0.41</v>
      </c>
      <c r="F790" s="66">
        <v>0</v>
      </c>
      <c r="G790" s="66" t="s">
        <v>202</v>
      </c>
      <c r="H790" s="72">
        <v>28.66</v>
      </c>
      <c r="J790" s="67">
        <v>106</v>
      </c>
      <c r="K790" s="45">
        <v>118.2</v>
      </c>
      <c r="L790" s="45">
        <v>125</v>
      </c>
      <c r="M790" s="45">
        <v>125.1</v>
      </c>
      <c r="N790" s="67">
        <f t="shared" si="218"/>
        <v>118.57499999999999</v>
      </c>
      <c r="O790" s="41">
        <f t="shared" si="214"/>
        <v>31.666666666666664</v>
      </c>
      <c r="P790" s="41">
        <f t="shared" si="215"/>
        <v>48.333333333333329</v>
      </c>
    </row>
    <row r="791" spans="1:16" x14ac:dyDescent="0.2">
      <c r="B791" s="1">
        <v>0.73958333333333304</v>
      </c>
      <c r="C791" s="66">
        <v>89</v>
      </c>
      <c r="D791" s="3">
        <v>119</v>
      </c>
      <c r="E791" s="75">
        <v>0.43</v>
      </c>
      <c r="F791" s="66">
        <v>2</v>
      </c>
      <c r="G791" s="66" t="s">
        <v>202</v>
      </c>
      <c r="H791" s="72">
        <v>28.65</v>
      </c>
      <c r="J791" s="67">
        <v>108.9</v>
      </c>
      <c r="K791" s="45">
        <v>117.9</v>
      </c>
      <c r="L791" s="45">
        <v>125.6</v>
      </c>
      <c r="M791" s="45">
        <v>123.3</v>
      </c>
      <c r="N791" s="67">
        <f t="shared" si="218"/>
        <v>118.925</v>
      </c>
      <c r="O791" s="41">
        <f t="shared" si="214"/>
        <v>31.666666666666664</v>
      </c>
      <c r="P791" s="41">
        <f t="shared" si="215"/>
        <v>48.333333333333329</v>
      </c>
    </row>
    <row r="792" spans="1:16" x14ac:dyDescent="0.2">
      <c r="B792" s="1">
        <v>0.74652777777777779</v>
      </c>
      <c r="C792" s="3">
        <v>89</v>
      </c>
      <c r="D792" s="3">
        <v>119</v>
      </c>
      <c r="E792" s="75">
        <v>0.41</v>
      </c>
      <c r="F792" s="41">
        <v>0</v>
      </c>
      <c r="G792" s="66" t="s">
        <v>202</v>
      </c>
      <c r="H792" s="72">
        <v>28.65</v>
      </c>
      <c r="J792" s="45">
        <v>109.9</v>
      </c>
      <c r="K792" s="45">
        <v>117.7</v>
      </c>
      <c r="L792" s="45">
        <v>125.1</v>
      </c>
      <c r="M792" s="45">
        <v>122.7</v>
      </c>
      <c r="N792" s="67">
        <f t="shared" si="218"/>
        <v>118.85000000000001</v>
      </c>
      <c r="O792" s="41">
        <f t="shared" si="214"/>
        <v>31.666666666666664</v>
      </c>
      <c r="P792" s="41">
        <f t="shared" si="215"/>
        <v>48.333333333333329</v>
      </c>
    </row>
    <row r="793" spans="1:16" x14ac:dyDescent="0.2">
      <c r="N793" s="67"/>
      <c r="O793" s="41"/>
      <c r="P793" s="41"/>
    </row>
    <row r="794" spans="1:16" x14ac:dyDescent="0.2">
      <c r="A794" s="21">
        <v>45843</v>
      </c>
      <c r="B794" s="6" t="s">
        <v>2</v>
      </c>
      <c r="C794" s="6" t="s">
        <v>0</v>
      </c>
      <c r="D794" s="87" t="s">
        <v>1</v>
      </c>
      <c r="E794" s="100" t="s">
        <v>156</v>
      </c>
      <c r="F794" s="6" t="s">
        <v>32</v>
      </c>
      <c r="G794" s="6" t="s">
        <v>217</v>
      </c>
      <c r="H794" s="33" t="s">
        <v>157</v>
      </c>
      <c r="I794" s="44"/>
      <c r="J794" s="142" t="s">
        <v>338</v>
      </c>
      <c r="K794" s="142" t="s">
        <v>342</v>
      </c>
      <c r="L794" s="142" t="s">
        <v>416</v>
      </c>
      <c r="M794" s="142" t="s">
        <v>444</v>
      </c>
      <c r="N794" s="33" t="s">
        <v>368</v>
      </c>
      <c r="O794" s="142" t="s">
        <v>561</v>
      </c>
      <c r="P794" s="142" t="s">
        <v>562</v>
      </c>
    </row>
    <row r="795" spans="1:16" x14ac:dyDescent="0.2">
      <c r="B795" s="2">
        <v>0.34375</v>
      </c>
      <c r="C795" s="3">
        <v>80</v>
      </c>
      <c r="D795" s="3">
        <v>84</v>
      </c>
      <c r="E795" s="75">
        <v>0.65</v>
      </c>
      <c r="F795" s="66">
        <v>0</v>
      </c>
      <c r="G795" s="66" t="s">
        <v>190</v>
      </c>
      <c r="H795" s="97">
        <v>28.68</v>
      </c>
      <c r="J795" s="45">
        <v>87.6</v>
      </c>
      <c r="K795" s="45">
        <v>83.7</v>
      </c>
      <c r="L795" s="67">
        <v>88.2</v>
      </c>
      <c r="M795" s="67">
        <v>77.7</v>
      </c>
      <c r="N795" s="67">
        <f t="shared" si="213"/>
        <v>84.3</v>
      </c>
      <c r="O795" s="41">
        <f t="shared" si="214"/>
        <v>26.666666666666664</v>
      </c>
      <c r="P795" s="41">
        <f t="shared" si="215"/>
        <v>28.888888888888889</v>
      </c>
    </row>
    <row r="796" spans="1:16" x14ac:dyDescent="0.2">
      <c r="B796" s="2">
        <v>0.35416666666666669</v>
      </c>
      <c r="C796" s="3">
        <v>81</v>
      </c>
      <c r="D796" s="3">
        <v>85</v>
      </c>
      <c r="E796" s="75">
        <v>0.64</v>
      </c>
      <c r="F796" s="66">
        <v>0</v>
      </c>
      <c r="G796" s="66" t="s">
        <v>203</v>
      </c>
      <c r="H796" s="97">
        <v>28.68</v>
      </c>
      <c r="J796" s="45">
        <v>89.1</v>
      </c>
      <c r="K796" s="45">
        <v>84.9</v>
      </c>
      <c r="L796" s="67">
        <v>89.8</v>
      </c>
      <c r="M796" s="67">
        <v>78.099999999999994</v>
      </c>
      <c r="N796" s="67">
        <f t="shared" si="213"/>
        <v>85.474999999999994</v>
      </c>
      <c r="O796" s="41">
        <f t="shared" si="214"/>
        <v>27.222222222222221</v>
      </c>
      <c r="P796" s="41">
        <f t="shared" si="215"/>
        <v>29.444444444444443</v>
      </c>
    </row>
    <row r="797" spans="1:16" x14ac:dyDescent="0.2">
      <c r="B797" s="2">
        <v>0.36458333333333331</v>
      </c>
      <c r="C797" s="3">
        <v>82</v>
      </c>
      <c r="D797" s="3">
        <v>87</v>
      </c>
      <c r="E797" s="75">
        <v>0.62</v>
      </c>
      <c r="F797" s="66">
        <v>0</v>
      </c>
      <c r="G797" s="66" t="s">
        <v>34</v>
      </c>
      <c r="H797" s="97">
        <v>28.68</v>
      </c>
      <c r="J797" s="45">
        <v>91</v>
      </c>
      <c r="K797" s="45">
        <v>86.7</v>
      </c>
      <c r="L797" s="67">
        <v>91.9</v>
      </c>
      <c r="M797" s="67">
        <v>78.400000000000006</v>
      </c>
      <c r="N797" s="67">
        <f t="shared" si="213"/>
        <v>87</v>
      </c>
      <c r="O797" s="41">
        <f t="shared" si="214"/>
        <v>27.777777777777779</v>
      </c>
      <c r="P797" s="41">
        <f t="shared" si="215"/>
        <v>30.555555555555554</v>
      </c>
    </row>
    <row r="798" spans="1:16" x14ac:dyDescent="0.2">
      <c r="B798" s="2">
        <v>0.375</v>
      </c>
      <c r="C798" s="3">
        <v>82</v>
      </c>
      <c r="D798" s="3">
        <v>89</v>
      </c>
      <c r="E798" s="75">
        <v>0.61</v>
      </c>
      <c r="F798" s="66">
        <v>1</v>
      </c>
      <c r="G798" s="66" t="s">
        <v>203</v>
      </c>
      <c r="H798" s="97">
        <v>28.68</v>
      </c>
      <c r="J798" s="45">
        <v>93</v>
      </c>
      <c r="K798" s="45">
        <v>88.5</v>
      </c>
      <c r="L798" s="67">
        <v>93.9</v>
      </c>
      <c r="M798" s="67">
        <v>78.8</v>
      </c>
      <c r="N798" s="67">
        <f t="shared" si="213"/>
        <v>88.55</v>
      </c>
      <c r="O798" s="41">
        <f t="shared" si="214"/>
        <v>27.777777777777779</v>
      </c>
      <c r="P798" s="41">
        <f t="shared" si="215"/>
        <v>31.666666666666664</v>
      </c>
    </row>
    <row r="799" spans="1:16" x14ac:dyDescent="0.2">
      <c r="B799" s="2">
        <v>0.38541666666666674</v>
      </c>
      <c r="C799" s="3">
        <v>82</v>
      </c>
      <c r="D799" s="3">
        <v>90</v>
      </c>
      <c r="E799" s="75">
        <v>0.6</v>
      </c>
      <c r="F799" s="66">
        <v>3</v>
      </c>
      <c r="G799" s="66" t="s">
        <v>129</v>
      </c>
      <c r="H799" s="97">
        <v>28.68</v>
      </c>
      <c r="J799" s="45">
        <v>95.5</v>
      </c>
      <c r="K799" s="45">
        <v>90.5</v>
      </c>
      <c r="L799" s="67">
        <v>96.4</v>
      </c>
      <c r="M799" s="67">
        <v>79.5</v>
      </c>
      <c r="N799" s="67">
        <f>AVERAGE(J799:M799)</f>
        <v>90.474999999999994</v>
      </c>
      <c r="O799" s="41">
        <f>CONVERT(C799,"F","C")</f>
        <v>27.777777777777779</v>
      </c>
      <c r="P799" s="41">
        <f>CONVERT(D799,"F","C")</f>
        <v>32.222222222222221</v>
      </c>
    </row>
    <row r="800" spans="1:16" x14ac:dyDescent="0.2">
      <c r="B800" s="2">
        <v>0.38958333333333334</v>
      </c>
      <c r="C800" s="3">
        <v>82</v>
      </c>
      <c r="D800" s="3">
        <v>91</v>
      </c>
      <c r="E800" s="75">
        <v>0.6</v>
      </c>
      <c r="F800" s="66">
        <v>5</v>
      </c>
      <c r="G800" s="66" t="s">
        <v>129</v>
      </c>
      <c r="H800" s="97">
        <v>28.68</v>
      </c>
      <c r="J800" s="45">
        <v>95.9</v>
      </c>
      <c r="K800" s="45">
        <v>90.9</v>
      </c>
      <c r="L800" s="67">
        <v>97</v>
      </c>
      <c r="M800" s="67">
        <v>79.5</v>
      </c>
      <c r="N800" s="67">
        <f>AVERAGE(J800:M800)</f>
        <v>90.825000000000003</v>
      </c>
      <c r="O800" s="41">
        <f>CONVERT(C800,"F","C")</f>
        <v>27.777777777777779</v>
      </c>
      <c r="P800" s="41">
        <f>CONVERT(D800,"F","C")</f>
        <v>32.777777777777779</v>
      </c>
    </row>
    <row r="801" spans="2:16" x14ac:dyDescent="0.2">
      <c r="B801" s="2">
        <v>0.42708333333333354</v>
      </c>
      <c r="C801" s="3">
        <v>84</v>
      </c>
      <c r="D801" s="3">
        <v>98</v>
      </c>
      <c r="E801" s="75">
        <v>0.56999999999999995</v>
      </c>
      <c r="F801" s="66">
        <v>0</v>
      </c>
      <c r="G801" s="66" t="s">
        <v>130</v>
      </c>
      <c r="H801" s="97">
        <v>28.68</v>
      </c>
      <c r="J801" s="45">
        <v>102.7</v>
      </c>
      <c r="K801" s="45">
        <v>96.6</v>
      </c>
      <c r="L801" s="67">
        <v>104.2</v>
      </c>
      <c r="M801" s="67">
        <v>86.9</v>
      </c>
      <c r="N801" s="67">
        <f t="shared" si="213"/>
        <v>97.6</v>
      </c>
      <c r="O801" s="41">
        <f t="shared" si="214"/>
        <v>28.888888888888889</v>
      </c>
      <c r="P801" s="41">
        <f t="shared" si="215"/>
        <v>36.666666666666664</v>
      </c>
    </row>
    <row r="802" spans="2:16" x14ac:dyDescent="0.2">
      <c r="B802" s="2">
        <v>0.4375</v>
      </c>
      <c r="C802" s="3">
        <v>86</v>
      </c>
      <c r="D802" s="3">
        <v>100</v>
      </c>
      <c r="E802" s="75">
        <v>0.56000000000000005</v>
      </c>
      <c r="F802" s="66">
        <v>2</v>
      </c>
      <c r="G802" s="66" t="s">
        <v>34</v>
      </c>
      <c r="H802" s="97">
        <v>28.68</v>
      </c>
      <c r="I802" s="66"/>
      <c r="J802" s="97">
        <v>104.9</v>
      </c>
      <c r="K802" s="66">
        <v>98.6</v>
      </c>
      <c r="L802" s="45">
        <v>106.3</v>
      </c>
      <c r="M802" s="45">
        <v>90.9</v>
      </c>
      <c r="N802" s="67">
        <f t="shared" si="213"/>
        <v>100.17500000000001</v>
      </c>
      <c r="O802" s="41">
        <f t="shared" si="214"/>
        <v>30</v>
      </c>
      <c r="P802" s="41">
        <f t="shared" si="215"/>
        <v>37.777777777777779</v>
      </c>
    </row>
    <row r="803" spans="2:16" x14ac:dyDescent="0.2">
      <c r="B803" s="2">
        <v>0.44097222222222221</v>
      </c>
      <c r="C803" s="3">
        <v>86</v>
      </c>
      <c r="D803" s="3">
        <v>101</v>
      </c>
      <c r="E803" s="75">
        <v>0.55000000000000004</v>
      </c>
      <c r="F803" s="66">
        <v>6</v>
      </c>
      <c r="G803" s="66" t="s">
        <v>129</v>
      </c>
      <c r="H803" s="97">
        <v>28.67</v>
      </c>
      <c r="J803" s="45">
        <v>105.3</v>
      </c>
      <c r="K803" s="45">
        <v>99</v>
      </c>
      <c r="L803" s="67">
        <v>106.9</v>
      </c>
      <c r="M803" s="67">
        <v>91.9</v>
      </c>
      <c r="N803" s="67">
        <f t="shared" si="213"/>
        <v>100.77500000000001</v>
      </c>
      <c r="O803" s="41">
        <f t="shared" ref="O803" si="219">CONVERT(C803,"F","C")</f>
        <v>30</v>
      </c>
      <c r="P803" s="41">
        <f t="shared" ref="P803" si="220">CONVERT(D803,"F","C")</f>
        <v>38.333333333333336</v>
      </c>
    </row>
    <row r="804" spans="2:16" x14ac:dyDescent="0.2">
      <c r="B804" s="2">
        <v>0.44791666666666691</v>
      </c>
      <c r="C804" s="3">
        <v>86</v>
      </c>
      <c r="D804" s="3">
        <v>102</v>
      </c>
      <c r="E804" s="75">
        <v>0.54</v>
      </c>
      <c r="F804" s="66">
        <v>3</v>
      </c>
      <c r="G804" s="66" t="s">
        <v>180</v>
      </c>
      <c r="H804" s="97">
        <v>28.67</v>
      </c>
      <c r="I804" s="66"/>
      <c r="J804" s="97">
        <v>106.5</v>
      </c>
      <c r="K804" s="66">
        <v>99.9</v>
      </c>
      <c r="L804" s="45">
        <v>107.4</v>
      </c>
      <c r="M804" s="45">
        <v>93.6</v>
      </c>
      <c r="N804" s="67">
        <f t="shared" si="213"/>
        <v>101.85</v>
      </c>
      <c r="O804" s="41">
        <f t="shared" si="214"/>
        <v>30</v>
      </c>
      <c r="P804" s="41">
        <f t="shared" si="215"/>
        <v>38.888888888888886</v>
      </c>
    </row>
    <row r="805" spans="2:16" x14ac:dyDescent="0.2">
      <c r="B805" s="2">
        <v>0.45833333333333359</v>
      </c>
      <c r="C805" s="3">
        <v>87</v>
      </c>
      <c r="D805" s="3">
        <v>104</v>
      </c>
      <c r="E805" s="75">
        <v>0.53</v>
      </c>
      <c r="F805" s="66">
        <v>2</v>
      </c>
      <c r="G805" s="66" t="s">
        <v>129</v>
      </c>
      <c r="H805" s="97">
        <v>28.68</v>
      </c>
      <c r="J805" s="45">
        <v>108.3</v>
      </c>
      <c r="K805" s="45">
        <v>101.7</v>
      </c>
      <c r="L805" s="45">
        <v>109.4</v>
      </c>
      <c r="M805" s="45">
        <v>96.8</v>
      </c>
      <c r="N805" s="67">
        <f t="shared" si="213"/>
        <v>104.05</v>
      </c>
      <c r="O805" s="41">
        <f t="shared" si="214"/>
        <v>30.555555555555554</v>
      </c>
      <c r="P805" s="41">
        <f t="shared" si="215"/>
        <v>40</v>
      </c>
    </row>
    <row r="806" spans="2:16" x14ac:dyDescent="0.2">
      <c r="B806" s="1">
        <v>0.46875</v>
      </c>
      <c r="C806" s="3">
        <v>87</v>
      </c>
      <c r="D806" s="3">
        <v>106</v>
      </c>
      <c r="E806" s="75">
        <v>0.53</v>
      </c>
      <c r="F806" s="66">
        <v>2</v>
      </c>
      <c r="G806" s="66" t="s">
        <v>201</v>
      </c>
      <c r="H806" s="97">
        <v>28.67</v>
      </c>
      <c r="J806" s="67">
        <v>111</v>
      </c>
      <c r="K806" s="45">
        <v>103.6</v>
      </c>
      <c r="L806" s="45">
        <v>111.6</v>
      </c>
      <c r="M806" s="67">
        <v>99.7</v>
      </c>
      <c r="N806" s="67">
        <f t="shared" si="213"/>
        <v>106.47499999999999</v>
      </c>
      <c r="O806" s="41">
        <f t="shared" ref="O806:O815" si="221">CONVERT(C806,"F","C")</f>
        <v>30.555555555555554</v>
      </c>
      <c r="P806" s="41">
        <f t="shared" ref="P806:P815" si="222">CONVERT(D806,"F","C")</f>
        <v>41.111111111111107</v>
      </c>
    </row>
    <row r="807" spans="2:16" x14ac:dyDescent="0.2">
      <c r="B807" s="1">
        <v>0.47916666666666669</v>
      </c>
      <c r="C807" s="66">
        <v>87</v>
      </c>
      <c r="D807" s="3">
        <v>109</v>
      </c>
      <c r="E807" s="75">
        <v>0.52</v>
      </c>
      <c r="F807" s="41">
        <v>0</v>
      </c>
      <c r="G807" s="66" t="s">
        <v>203</v>
      </c>
      <c r="H807" s="72">
        <v>28.67</v>
      </c>
      <c r="J807" s="45">
        <v>113</v>
      </c>
      <c r="K807" s="45">
        <v>105.6</v>
      </c>
      <c r="L807" s="45">
        <v>113.7</v>
      </c>
      <c r="M807" s="45">
        <v>102.4</v>
      </c>
      <c r="N807" s="67">
        <f t="shared" si="213"/>
        <v>108.67500000000001</v>
      </c>
      <c r="O807" s="41">
        <f t="shared" si="221"/>
        <v>30.555555555555554</v>
      </c>
      <c r="P807" s="41">
        <f t="shared" si="222"/>
        <v>42.777777777777779</v>
      </c>
    </row>
    <row r="808" spans="2:16" x14ac:dyDescent="0.2">
      <c r="B808" s="1">
        <v>0.55208333333333304</v>
      </c>
      <c r="C808" s="66">
        <v>89</v>
      </c>
      <c r="D808" s="3">
        <v>121</v>
      </c>
      <c r="E808" s="75">
        <v>0.46</v>
      </c>
      <c r="F808" s="66">
        <v>6</v>
      </c>
      <c r="G808" s="66" t="s">
        <v>129</v>
      </c>
      <c r="H808" s="72">
        <v>28.67</v>
      </c>
      <c r="J808" s="67">
        <v>124.2</v>
      </c>
      <c r="K808" s="45">
        <v>115.9</v>
      </c>
      <c r="L808" s="45">
        <v>126.5</v>
      </c>
      <c r="M808" s="45">
        <v>117.7</v>
      </c>
      <c r="N808" s="67">
        <f>AVERAGE(J808:M808)</f>
        <v>121.075</v>
      </c>
      <c r="O808" s="41">
        <f>CONVERT(C808,"F","C")</f>
        <v>31.666666666666664</v>
      </c>
      <c r="P808" s="41">
        <f>CONVERT(D808,"F","C")</f>
        <v>49.444444444444443</v>
      </c>
    </row>
    <row r="809" spans="2:16" x14ac:dyDescent="0.2">
      <c r="B809" s="1">
        <v>0.5625</v>
      </c>
      <c r="C809" s="66">
        <v>90</v>
      </c>
      <c r="D809" s="3">
        <v>122</v>
      </c>
      <c r="E809" s="75">
        <v>0.45</v>
      </c>
      <c r="F809" s="66">
        <v>3</v>
      </c>
      <c r="G809" s="66" t="s">
        <v>37</v>
      </c>
      <c r="H809" s="72">
        <v>28.67</v>
      </c>
      <c r="J809" s="67">
        <v>124.9</v>
      </c>
      <c r="K809" s="45">
        <v>115.9</v>
      </c>
      <c r="L809" s="45">
        <v>127.4</v>
      </c>
      <c r="M809" s="45">
        <v>118.4</v>
      </c>
      <c r="N809" s="67">
        <f>AVERAGE(J809:M809)</f>
        <v>121.65</v>
      </c>
      <c r="O809" s="41">
        <f>CONVERT(C809,"F","C")</f>
        <v>32.222222222222221</v>
      </c>
      <c r="P809" s="41">
        <f>CONVERT(D809,"F","C")</f>
        <v>50</v>
      </c>
    </row>
    <row r="810" spans="2:16" x14ac:dyDescent="0.2">
      <c r="B810" s="1">
        <v>0.57291666666666696</v>
      </c>
      <c r="C810" s="3">
        <v>90</v>
      </c>
      <c r="D810" s="3">
        <v>123</v>
      </c>
      <c r="E810" s="75">
        <v>0.44</v>
      </c>
      <c r="F810" s="41">
        <v>1</v>
      </c>
      <c r="G810" s="66" t="s">
        <v>130</v>
      </c>
      <c r="H810" s="72">
        <v>28.66</v>
      </c>
      <c r="J810" s="45">
        <v>125.8</v>
      </c>
      <c r="K810" s="45">
        <v>118.6</v>
      </c>
      <c r="L810" s="45">
        <v>127.6</v>
      </c>
      <c r="M810" s="45">
        <v>119.1</v>
      </c>
      <c r="N810" s="67">
        <f t="shared" ref="N810:N812" si="223">AVERAGE(J810:M810)</f>
        <v>122.77500000000001</v>
      </c>
      <c r="O810" s="41">
        <f t="shared" si="221"/>
        <v>32.222222222222221</v>
      </c>
      <c r="P810" s="41">
        <f t="shared" si="222"/>
        <v>50.555555555555557</v>
      </c>
    </row>
    <row r="811" spans="2:16" x14ac:dyDescent="0.2">
      <c r="B811" s="1">
        <v>0.58333333333333304</v>
      </c>
      <c r="C811" s="3">
        <v>90</v>
      </c>
      <c r="D811" s="3">
        <v>122</v>
      </c>
      <c r="E811" s="75">
        <v>0.47</v>
      </c>
      <c r="F811" s="41">
        <v>0</v>
      </c>
      <c r="G811" s="66" t="s">
        <v>190</v>
      </c>
      <c r="H811" s="72">
        <v>28.66</v>
      </c>
      <c r="J811" s="45">
        <v>123.8</v>
      </c>
      <c r="K811" s="45">
        <v>118</v>
      </c>
      <c r="L811" s="45">
        <v>129.6</v>
      </c>
      <c r="M811" s="45">
        <v>117.9</v>
      </c>
      <c r="N811" s="67">
        <f t="shared" si="223"/>
        <v>122.32499999999999</v>
      </c>
      <c r="O811" s="41">
        <f t="shared" si="221"/>
        <v>32.222222222222221</v>
      </c>
      <c r="P811" s="41">
        <f t="shared" si="222"/>
        <v>50</v>
      </c>
    </row>
    <row r="812" spans="2:16" x14ac:dyDescent="0.2">
      <c r="B812" s="1">
        <v>0.59375</v>
      </c>
      <c r="C812" s="3">
        <v>90</v>
      </c>
      <c r="D812" s="3">
        <v>123</v>
      </c>
      <c r="E812" s="75">
        <v>0.44</v>
      </c>
      <c r="F812" s="41">
        <v>1</v>
      </c>
      <c r="G812" s="66" t="s">
        <v>190</v>
      </c>
      <c r="H812" s="72">
        <v>28.66</v>
      </c>
      <c r="J812" s="45">
        <v>124.9</v>
      </c>
      <c r="K812" s="45">
        <v>118.9</v>
      </c>
      <c r="L812" s="45">
        <v>127.6</v>
      </c>
      <c r="M812" s="45">
        <v>119.7</v>
      </c>
      <c r="N812" s="67">
        <f t="shared" si="223"/>
        <v>122.77499999999999</v>
      </c>
      <c r="O812" s="41">
        <f t="shared" si="221"/>
        <v>32.222222222222221</v>
      </c>
      <c r="P812" s="41">
        <f t="shared" si="222"/>
        <v>50.555555555555557</v>
      </c>
    </row>
    <row r="813" spans="2:16" x14ac:dyDescent="0.2">
      <c r="B813" s="1">
        <v>0.60416666666666596</v>
      </c>
      <c r="C813" s="3">
        <v>92</v>
      </c>
      <c r="D813" s="3">
        <v>125</v>
      </c>
      <c r="E813" s="75">
        <v>0.43</v>
      </c>
      <c r="F813" s="41">
        <v>0</v>
      </c>
      <c r="G813" s="66" t="s">
        <v>202</v>
      </c>
      <c r="H813" s="72">
        <v>28.65</v>
      </c>
      <c r="J813" s="45">
        <v>128.1</v>
      </c>
      <c r="K813" s="45">
        <v>120.7</v>
      </c>
      <c r="L813" s="45">
        <v>129.9</v>
      </c>
      <c r="M813" s="45">
        <v>123.1</v>
      </c>
      <c r="N813" s="67">
        <f t="shared" ref="N813:N819" si="224">AVERAGE(J813:M813)</f>
        <v>125.45000000000002</v>
      </c>
      <c r="O813" s="41">
        <f t="shared" si="221"/>
        <v>33.333333333333336</v>
      </c>
      <c r="P813" s="41">
        <f t="shared" si="222"/>
        <v>51.666666666666664</v>
      </c>
    </row>
    <row r="814" spans="2:16" x14ac:dyDescent="0.2">
      <c r="B814" s="1">
        <v>0.60763888888888884</v>
      </c>
      <c r="C814" s="3">
        <v>92</v>
      </c>
      <c r="D814" s="3">
        <v>125</v>
      </c>
      <c r="E814" s="75">
        <v>0.43</v>
      </c>
      <c r="F814" s="41">
        <v>0</v>
      </c>
      <c r="G814" s="66" t="s">
        <v>202</v>
      </c>
      <c r="H814" s="72">
        <v>28.65</v>
      </c>
      <c r="J814" s="45">
        <v>128.1</v>
      </c>
      <c r="K814" s="45">
        <v>120.7</v>
      </c>
      <c r="L814" s="45">
        <v>129.9</v>
      </c>
      <c r="M814" s="45">
        <v>123.1</v>
      </c>
      <c r="N814" s="67">
        <f t="shared" si="224"/>
        <v>125.45000000000002</v>
      </c>
      <c r="O814" s="41">
        <f t="shared" ref="O814" si="225">CONVERT(C814,"F","C")</f>
        <v>33.333333333333336</v>
      </c>
      <c r="P814" s="41">
        <f t="shared" ref="P814" si="226">CONVERT(D814,"F","C")</f>
        <v>51.666666666666664</v>
      </c>
    </row>
    <row r="815" spans="2:16" x14ac:dyDescent="0.2">
      <c r="B815" s="1">
        <v>0.61458333333333304</v>
      </c>
      <c r="C815" s="3">
        <v>91</v>
      </c>
      <c r="D815" s="3">
        <v>125</v>
      </c>
      <c r="E815" s="75">
        <v>0.45</v>
      </c>
      <c r="F815" s="41">
        <v>1</v>
      </c>
      <c r="G815" s="66" t="s">
        <v>197</v>
      </c>
      <c r="H815" s="72">
        <v>28.65</v>
      </c>
      <c r="J815" s="45">
        <v>127.4</v>
      </c>
      <c r="K815" s="45">
        <v>120.4</v>
      </c>
      <c r="L815" s="45">
        <v>129.9</v>
      </c>
      <c r="M815" s="45">
        <v>121.5</v>
      </c>
      <c r="N815" s="67">
        <f t="shared" si="224"/>
        <v>124.80000000000001</v>
      </c>
      <c r="O815" s="41">
        <f t="shared" si="221"/>
        <v>32.777777777777779</v>
      </c>
      <c r="P815" s="41">
        <f t="shared" si="222"/>
        <v>51.666666666666664</v>
      </c>
    </row>
    <row r="816" spans="2:16" x14ac:dyDescent="0.2">
      <c r="B816" s="1">
        <v>0.625</v>
      </c>
      <c r="C816" s="3">
        <v>90</v>
      </c>
      <c r="D816" s="3">
        <v>122</v>
      </c>
      <c r="E816" s="75">
        <v>0.47</v>
      </c>
      <c r="F816" s="41">
        <v>0</v>
      </c>
      <c r="G816" s="66" t="s">
        <v>37</v>
      </c>
      <c r="H816" s="72">
        <v>28.65</v>
      </c>
      <c r="I816" s="26"/>
      <c r="J816" s="45">
        <v>123.8</v>
      </c>
      <c r="K816" s="45">
        <v>115.3</v>
      </c>
      <c r="L816" s="45">
        <v>130.6</v>
      </c>
      <c r="M816" s="45">
        <v>120.9</v>
      </c>
      <c r="N816" s="67">
        <f t="shared" si="224"/>
        <v>122.65</v>
      </c>
      <c r="O816" s="41">
        <f t="shared" ref="O816:O823" si="227">CONVERT(C816,"F","C")</f>
        <v>32.222222222222221</v>
      </c>
      <c r="P816" s="41">
        <f t="shared" ref="P816:P823" si="228">CONVERT(D816,"F","C")</f>
        <v>50</v>
      </c>
    </row>
    <row r="817" spans="1:16" x14ac:dyDescent="0.2">
      <c r="B817" s="1">
        <v>0.63541666666666596</v>
      </c>
      <c r="C817" s="3">
        <v>91</v>
      </c>
      <c r="D817" s="3">
        <v>125</v>
      </c>
      <c r="E817" s="75">
        <v>0.45</v>
      </c>
      <c r="F817" s="41">
        <v>5</v>
      </c>
      <c r="G817" s="66" t="s">
        <v>180</v>
      </c>
      <c r="H817" s="72">
        <v>28.65</v>
      </c>
      <c r="I817" s="19"/>
      <c r="J817" s="45">
        <v>126</v>
      </c>
      <c r="K817" s="45">
        <v>117</v>
      </c>
      <c r="L817" s="45">
        <v>130.30000000000001</v>
      </c>
      <c r="M817" s="45">
        <v>123.3</v>
      </c>
      <c r="N817" s="67">
        <f t="shared" si="224"/>
        <v>124.15</v>
      </c>
      <c r="O817" s="41">
        <f t="shared" si="227"/>
        <v>32.777777777777779</v>
      </c>
      <c r="P817" s="41">
        <f t="shared" si="228"/>
        <v>51.666666666666664</v>
      </c>
    </row>
    <row r="818" spans="1:16" x14ac:dyDescent="0.2">
      <c r="B818" s="1">
        <v>0.64583333333333304</v>
      </c>
      <c r="C818" s="3">
        <v>90</v>
      </c>
      <c r="D818" s="3">
        <v>120</v>
      </c>
      <c r="E818" s="75">
        <v>0.46</v>
      </c>
      <c r="F818" s="41">
        <v>2</v>
      </c>
      <c r="G818" s="66" t="s">
        <v>43</v>
      </c>
      <c r="H818" s="72">
        <v>28.65</v>
      </c>
      <c r="I818" s="45"/>
      <c r="J818" s="45">
        <v>121.8</v>
      </c>
      <c r="K818" s="45">
        <v>113</v>
      </c>
      <c r="L818" s="45">
        <v>124.2</v>
      </c>
      <c r="M818" s="45">
        <v>119.7</v>
      </c>
      <c r="N818" s="67">
        <f t="shared" si="224"/>
        <v>119.675</v>
      </c>
      <c r="O818" s="41">
        <f t="shared" si="227"/>
        <v>32.222222222222221</v>
      </c>
      <c r="P818" s="41">
        <f t="shared" si="228"/>
        <v>48.888888888888886</v>
      </c>
    </row>
    <row r="819" spans="1:16" x14ac:dyDescent="0.2">
      <c r="B819" s="1">
        <v>0.65416666666666667</v>
      </c>
      <c r="C819" s="3">
        <v>89</v>
      </c>
      <c r="D819" s="3">
        <v>117</v>
      </c>
      <c r="E819" s="75">
        <v>0.48</v>
      </c>
      <c r="F819" s="41">
        <v>2</v>
      </c>
      <c r="G819" s="66" t="s">
        <v>197</v>
      </c>
      <c r="H819" s="72">
        <v>28.65</v>
      </c>
      <c r="I819" s="26"/>
      <c r="J819" s="45">
        <v>118.6</v>
      </c>
      <c r="K819" s="45">
        <v>111.4</v>
      </c>
      <c r="L819" s="45">
        <v>121.5</v>
      </c>
      <c r="M819" s="45">
        <v>115.7</v>
      </c>
      <c r="N819" s="67">
        <f t="shared" si="224"/>
        <v>116.8</v>
      </c>
      <c r="O819" s="41">
        <f t="shared" si="227"/>
        <v>31.666666666666664</v>
      </c>
      <c r="P819" s="41">
        <f t="shared" si="228"/>
        <v>47.222222222222221</v>
      </c>
    </row>
    <row r="820" spans="1:16" x14ac:dyDescent="0.2">
      <c r="N820" s="67"/>
      <c r="O820" s="41"/>
      <c r="P820" s="41"/>
    </row>
    <row r="821" spans="1:16" x14ac:dyDescent="0.2">
      <c r="A821" s="21">
        <v>45844</v>
      </c>
      <c r="B821" s="6" t="s">
        <v>2</v>
      </c>
      <c r="C821" s="6" t="s">
        <v>0</v>
      </c>
      <c r="D821" s="87" t="s">
        <v>1</v>
      </c>
      <c r="E821" s="100" t="s">
        <v>156</v>
      </c>
      <c r="F821" s="6" t="s">
        <v>32</v>
      </c>
      <c r="G821" s="6" t="s">
        <v>217</v>
      </c>
      <c r="H821" s="33" t="s">
        <v>157</v>
      </c>
      <c r="I821" s="44"/>
      <c r="J821" s="142" t="s">
        <v>338</v>
      </c>
      <c r="K821" s="142" t="s">
        <v>342</v>
      </c>
      <c r="L821" s="142" t="s">
        <v>416</v>
      </c>
      <c r="M821" s="142" t="s">
        <v>444</v>
      </c>
      <c r="N821" s="33" t="s">
        <v>368</v>
      </c>
      <c r="O821" s="142" t="s">
        <v>561</v>
      </c>
      <c r="P821" s="142" t="s">
        <v>562</v>
      </c>
    </row>
    <row r="822" spans="1:16" x14ac:dyDescent="0.2">
      <c r="B822" s="2">
        <v>0.38541666666666674</v>
      </c>
      <c r="C822" s="3">
        <v>83</v>
      </c>
      <c r="D822" s="3">
        <v>91</v>
      </c>
      <c r="E822" s="75">
        <v>0.56999999999999995</v>
      </c>
      <c r="F822" s="66">
        <v>0</v>
      </c>
      <c r="G822" s="66" t="s">
        <v>197</v>
      </c>
      <c r="H822" s="97">
        <v>28.55</v>
      </c>
      <c r="J822" s="45">
        <v>96.3</v>
      </c>
      <c r="K822" s="45">
        <v>91.4</v>
      </c>
      <c r="L822" s="67">
        <v>96.1</v>
      </c>
      <c r="M822" s="67">
        <v>79</v>
      </c>
      <c r="N822" s="67">
        <f t="shared" ref="N822:N825" si="229">AVERAGE(J822:M822)</f>
        <v>90.699999999999989</v>
      </c>
      <c r="O822" s="41">
        <f t="shared" si="227"/>
        <v>28.333333333333332</v>
      </c>
      <c r="P822" s="41">
        <f t="shared" si="228"/>
        <v>32.777777777777779</v>
      </c>
    </row>
    <row r="823" spans="1:16" x14ac:dyDescent="0.2">
      <c r="B823" s="2">
        <v>0.39583333333333343</v>
      </c>
      <c r="C823" s="3">
        <v>84</v>
      </c>
      <c r="D823" s="3">
        <v>92</v>
      </c>
      <c r="E823" s="75">
        <v>0.56000000000000005</v>
      </c>
      <c r="F823" s="66">
        <v>0</v>
      </c>
      <c r="G823" s="66" t="s">
        <v>37</v>
      </c>
      <c r="H823" s="97">
        <v>28.56</v>
      </c>
      <c r="J823" s="45">
        <v>98.2</v>
      </c>
      <c r="K823" s="45">
        <v>93.2</v>
      </c>
      <c r="L823" s="67">
        <v>98.2</v>
      </c>
      <c r="M823" s="67">
        <v>79.5</v>
      </c>
      <c r="N823" s="67">
        <f t="shared" si="229"/>
        <v>92.275000000000006</v>
      </c>
      <c r="O823" s="41">
        <f t="shared" si="227"/>
        <v>28.888888888888889</v>
      </c>
      <c r="P823" s="41">
        <f t="shared" si="228"/>
        <v>33.333333333333336</v>
      </c>
    </row>
    <row r="824" spans="1:16" x14ac:dyDescent="0.2">
      <c r="B824" s="2">
        <v>0.40625</v>
      </c>
      <c r="C824" s="3">
        <v>85</v>
      </c>
      <c r="D824" s="3">
        <v>94</v>
      </c>
      <c r="E824" s="75">
        <v>0.55000000000000004</v>
      </c>
      <c r="F824" s="66">
        <v>3</v>
      </c>
      <c r="G824" s="66" t="s">
        <v>197</v>
      </c>
      <c r="H824" s="97">
        <v>28.55</v>
      </c>
      <c r="J824" s="45">
        <v>100.8</v>
      </c>
      <c r="K824" s="45">
        <v>95.5</v>
      </c>
      <c r="L824" s="67">
        <v>100.6</v>
      </c>
      <c r="M824" s="67">
        <v>79.900000000000006</v>
      </c>
      <c r="N824" s="67">
        <f t="shared" si="229"/>
        <v>94.199999999999989</v>
      </c>
      <c r="O824" s="41">
        <f t="shared" ref="O824:P831" si="230">CONVERT(C824,"F","C")</f>
        <v>29.444444444444443</v>
      </c>
      <c r="P824" s="41">
        <f t="shared" si="230"/>
        <v>34.444444444444443</v>
      </c>
    </row>
    <row r="825" spans="1:16" x14ac:dyDescent="0.2">
      <c r="B825" s="2">
        <v>0.41458333333333336</v>
      </c>
      <c r="C825" s="3">
        <v>85</v>
      </c>
      <c r="D825" s="3">
        <v>95</v>
      </c>
      <c r="E825" s="75">
        <v>0.55000000000000004</v>
      </c>
      <c r="F825" s="66">
        <v>0</v>
      </c>
      <c r="G825" s="66" t="s">
        <v>43</v>
      </c>
      <c r="H825" s="97">
        <v>28.55</v>
      </c>
      <c r="J825" s="45">
        <v>102.4</v>
      </c>
      <c r="K825" s="45">
        <v>97.2</v>
      </c>
      <c r="L825" s="67">
        <v>102.4</v>
      </c>
      <c r="M825" s="67">
        <v>80.599999999999994</v>
      </c>
      <c r="N825" s="67">
        <f t="shared" si="229"/>
        <v>95.65</v>
      </c>
      <c r="O825" s="41">
        <f t="shared" si="230"/>
        <v>29.444444444444443</v>
      </c>
      <c r="P825" s="41">
        <f t="shared" si="230"/>
        <v>35</v>
      </c>
    </row>
    <row r="826" spans="1:16" x14ac:dyDescent="0.2">
      <c r="B826" s="2">
        <v>0.42708333333333354</v>
      </c>
      <c r="C826" s="3">
        <v>86</v>
      </c>
      <c r="D826" s="3">
        <v>99</v>
      </c>
      <c r="E826" s="75">
        <v>0.54</v>
      </c>
      <c r="F826" s="66">
        <v>1</v>
      </c>
      <c r="G826" s="66" t="s">
        <v>208</v>
      </c>
      <c r="H826" s="97">
        <v>28.55</v>
      </c>
      <c r="J826" s="45">
        <v>105.3</v>
      </c>
      <c r="K826" s="45">
        <v>99.7</v>
      </c>
      <c r="L826" s="67">
        <v>105.3</v>
      </c>
      <c r="M826" s="67">
        <v>87.3</v>
      </c>
      <c r="N826" s="67">
        <f t="shared" ref="N826:N831" si="231">AVERAGE(J826:M826)</f>
        <v>99.4</v>
      </c>
      <c r="O826" s="41">
        <f t="shared" si="230"/>
        <v>30</v>
      </c>
      <c r="P826" s="41">
        <f t="shared" si="230"/>
        <v>37.222222222222221</v>
      </c>
    </row>
    <row r="827" spans="1:16" x14ac:dyDescent="0.2">
      <c r="B827" s="2">
        <v>0.4375</v>
      </c>
      <c r="C827" s="3">
        <v>87</v>
      </c>
      <c r="D827" s="3">
        <v>102</v>
      </c>
      <c r="E827" s="75">
        <v>0.53</v>
      </c>
      <c r="F827" s="66">
        <v>2</v>
      </c>
      <c r="G827" s="66" t="s">
        <v>37</v>
      </c>
      <c r="H827" s="97">
        <v>28.55</v>
      </c>
      <c r="J827" s="45">
        <v>107.6</v>
      </c>
      <c r="K827" s="45">
        <v>101.8</v>
      </c>
      <c r="L827" s="67">
        <v>107.2</v>
      </c>
      <c r="M827" s="67">
        <v>91.9</v>
      </c>
      <c r="N827" s="67">
        <f t="shared" si="231"/>
        <v>102.125</v>
      </c>
      <c r="O827" s="41">
        <f t="shared" si="230"/>
        <v>30.555555555555554</v>
      </c>
      <c r="P827" s="41">
        <f t="shared" si="230"/>
        <v>38.888888888888886</v>
      </c>
    </row>
    <row r="828" spans="1:16" x14ac:dyDescent="0.2">
      <c r="B828" s="2">
        <v>0.44791666666666691</v>
      </c>
      <c r="C828" s="3">
        <v>88</v>
      </c>
      <c r="D828" s="3">
        <v>105</v>
      </c>
      <c r="E828" s="75">
        <v>0.51</v>
      </c>
      <c r="F828" s="66">
        <v>0</v>
      </c>
      <c r="G828" s="66" t="s">
        <v>143</v>
      </c>
      <c r="H828" s="97">
        <v>28.54</v>
      </c>
      <c r="J828" s="45">
        <v>109.9</v>
      </c>
      <c r="K828" s="45">
        <v>104</v>
      </c>
      <c r="L828" s="67">
        <v>109.9</v>
      </c>
      <c r="M828" s="67">
        <v>95.9</v>
      </c>
      <c r="N828" s="67">
        <f t="shared" si="231"/>
        <v>104.92500000000001</v>
      </c>
      <c r="O828" s="41">
        <f t="shared" si="230"/>
        <v>31.111111111111111</v>
      </c>
      <c r="P828" s="41">
        <f t="shared" si="230"/>
        <v>40.555555555555557</v>
      </c>
    </row>
    <row r="829" spans="1:16" x14ac:dyDescent="0.2">
      <c r="B829" s="2">
        <v>0.45833333333333359</v>
      </c>
      <c r="C829" s="3">
        <v>89</v>
      </c>
      <c r="D829" s="3">
        <v>107</v>
      </c>
      <c r="E829" s="75">
        <v>0.5</v>
      </c>
      <c r="F829" s="66">
        <v>0</v>
      </c>
      <c r="G829" s="66" t="s">
        <v>71</v>
      </c>
      <c r="H829" s="97">
        <v>28.54</v>
      </c>
      <c r="I829" s="66"/>
      <c r="J829" s="101">
        <v>112.3</v>
      </c>
      <c r="K829" s="66">
        <v>105.8</v>
      </c>
      <c r="L829" s="45">
        <v>112.1</v>
      </c>
      <c r="M829" s="45">
        <v>99</v>
      </c>
      <c r="N829" s="67">
        <f t="shared" si="231"/>
        <v>107.3</v>
      </c>
      <c r="O829" s="41">
        <f t="shared" si="230"/>
        <v>31.666666666666664</v>
      </c>
      <c r="P829" s="41">
        <f t="shared" si="230"/>
        <v>41.666666666666664</v>
      </c>
    </row>
    <row r="830" spans="1:16" x14ac:dyDescent="0.2">
      <c r="B830" s="1">
        <v>0.46875</v>
      </c>
      <c r="C830" s="3">
        <v>89</v>
      </c>
      <c r="D830" s="3">
        <v>109</v>
      </c>
      <c r="E830" s="75">
        <v>0.49</v>
      </c>
      <c r="F830" s="66">
        <v>1</v>
      </c>
      <c r="G830" s="66" t="s">
        <v>43</v>
      </c>
      <c r="H830" s="97">
        <v>28.54</v>
      </c>
      <c r="J830" s="45">
        <v>113.9</v>
      </c>
      <c r="K830" s="45">
        <v>107.1</v>
      </c>
      <c r="L830" s="67">
        <v>113.7</v>
      </c>
      <c r="M830" s="67">
        <v>101.5</v>
      </c>
      <c r="N830" s="67">
        <f t="shared" si="231"/>
        <v>109.05</v>
      </c>
      <c r="O830" s="41">
        <f t="shared" si="230"/>
        <v>31.666666666666664</v>
      </c>
      <c r="P830" s="41">
        <f t="shared" si="230"/>
        <v>42.777777777777779</v>
      </c>
    </row>
    <row r="831" spans="1:16" x14ac:dyDescent="0.2">
      <c r="B831" s="1">
        <v>0.47916666666666669</v>
      </c>
      <c r="C831" s="3">
        <v>89</v>
      </c>
      <c r="D831" s="3">
        <v>111</v>
      </c>
      <c r="E831" s="75">
        <v>0.48</v>
      </c>
      <c r="F831" s="66">
        <v>5</v>
      </c>
      <c r="G831" s="66" t="s">
        <v>37</v>
      </c>
      <c r="H831" s="97">
        <v>28.54</v>
      </c>
      <c r="I831" s="66"/>
      <c r="J831" s="101">
        <v>116.1</v>
      </c>
      <c r="K831" s="66">
        <v>108.9</v>
      </c>
      <c r="L831" s="45">
        <v>115.7</v>
      </c>
      <c r="M831" s="45">
        <v>104.2</v>
      </c>
      <c r="N831" s="67">
        <f t="shared" si="231"/>
        <v>111.22499999999999</v>
      </c>
      <c r="O831" s="41">
        <f t="shared" si="230"/>
        <v>31.666666666666664</v>
      </c>
      <c r="P831" s="41">
        <f t="shared" si="230"/>
        <v>43.888888888888886</v>
      </c>
    </row>
    <row r="832" spans="1:16" x14ac:dyDescent="0.2">
      <c r="B832" s="1">
        <v>0.48958333333333298</v>
      </c>
      <c r="C832" s="3">
        <v>89</v>
      </c>
      <c r="D832" s="3">
        <v>113</v>
      </c>
      <c r="E832" s="75">
        <v>0.48</v>
      </c>
      <c r="F832" s="66">
        <v>0</v>
      </c>
      <c r="G832" s="66" t="s">
        <v>208</v>
      </c>
      <c r="H832" s="97">
        <v>28.54</v>
      </c>
      <c r="J832" s="45">
        <v>117.7</v>
      </c>
      <c r="K832" s="45">
        <v>111</v>
      </c>
      <c r="L832" s="67">
        <v>117.9</v>
      </c>
      <c r="M832" s="67">
        <v>107.2</v>
      </c>
      <c r="N832" s="67">
        <f t="shared" ref="N832:N834" si="232">AVERAGE(J832:M832)</f>
        <v>113.45</v>
      </c>
      <c r="O832" s="41">
        <f t="shared" ref="O832:O833" si="233">CONVERT(C832,"F","C")</f>
        <v>31.666666666666664</v>
      </c>
      <c r="P832" s="41">
        <f t="shared" ref="P832:P833" si="234">CONVERT(D832,"F","C")</f>
        <v>45</v>
      </c>
    </row>
    <row r="833" spans="1:16" x14ac:dyDescent="0.2">
      <c r="B833" s="1">
        <v>0.99652777777777779</v>
      </c>
      <c r="C833" s="3">
        <v>90</v>
      </c>
      <c r="D833" s="3">
        <v>114</v>
      </c>
      <c r="E833" s="75">
        <v>0.48</v>
      </c>
      <c r="F833" s="66">
        <v>2</v>
      </c>
      <c r="G833" s="66" t="s">
        <v>130</v>
      </c>
      <c r="H833" s="97">
        <v>28.55</v>
      </c>
      <c r="I833" s="66"/>
      <c r="J833" s="101">
        <v>118.8</v>
      </c>
      <c r="K833" s="66">
        <v>111.9</v>
      </c>
      <c r="L833" s="45">
        <v>118.8</v>
      </c>
      <c r="M833" s="45">
        <v>108.1</v>
      </c>
      <c r="N833" s="67">
        <f t="shared" si="232"/>
        <v>114.4</v>
      </c>
      <c r="O833" s="41">
        <f t="shared" si="233"/>
        <v>32.222222222222221</v>
      </c>
      <c r="P833" s="41">
        <f t="shared" si="234"/>
        <v>45.555555555555557</v>
      </c>
    </row>
    <row r="834" spans="1:16" x14ac:dyDescent="0.2">
      <c r="B834" s="1">
        <v>0.52083333333333337</v>
      </c>
      <c r="C834" s="3">
        <v>90</v>
      </c>
      <c r="D834" s="3">
        <v>118</v>
      </c>
      <c r="E834" s="75">
        <v>0.47</v>
      </c>
      <c r="F834" s="66">
        <v>8</v>
      </c>
      <c r="G834" s="66" t="s">
        <v>203</v>
      </c>
      <c r="H834" s="97">
        <v>28.54</v>
      </c>
      <c r="J834" s="45">
        <v>119.8</v>
      </c>
      <c r="K834" s="45">
        <v>115.2</v>
      </c>
      <c r="L834" s="45">
        <v>122.5</v>
      </c>
      <c r="M834" s="45">
        <v>113.5</v>
      </c>
      <c r="N834" s="67">
        <f t="shared" si="232"/>
        <v>117.75</v>
      </c>
      <c r="O834" s="41">
        <f t="shared" ref="O834:O845" si="235">CONVERT(C834,"F","C")</f>
        <v>32.222222222222221</v>
      </c>
      <c r="P834" s="41">
        <f t="shared" ref="P834:P845" si="236">CONVERT(D834,"F","C")</f>
        <v>47.777777777777779</v>
      </c>
    </row>
    <row r="835" spans="1:16" x14ac:dyDescent="0.2">
      <c r="B835" s="1">
        <v>0.53125</v>
      </c>
      <c r="C835" s="3">
        <v>91</v>
      </c>
      <c r="D835" s="3">
        <v>119</v>
      </c>
      <c r="E835" s="75">
        <v>0.47</v>
      </c>
      <c r="F835" s="66">
        <v>1</v>
      </c>
      <c r="G835" s="66" t="s">
        <v>208</v>
      </c>
      <c r="H835" s="97">
        <v>28.54</v>
      </c>
      <c r="J835" s="67">
        <v>121.6</v>
      </c>
      <c r="K835" s="45">
        <v>116.2</v>
      </c>
      <c r="L835" s="45">
        <v>124.2</v>
      </c>
      <c r="M835" s="67">
        <v>115.5</v>
      </c>
      <c r="N835" s="67">
        <f t="shared" ref="N835:N845" si="237">AVERAGE(J835:M835)</f>
        <v>119.375</v>
      </c>
      <c r="O835" s="41">
        <f t="shared" si="235"/>
        <v>32.777777777777779</v>
      </c>
      <c r="P835" s="41">
        <f t="shared" si="236"/>
        <v>48.333333333333329</v>
      </c>
    </row>
    <row r="836" spans="1:16" x14ac:dyDescent="0.2">
      <c r="B836" s="1">
        <v>0.54166666666666663</v>
      </c>
      <c r="C836" s="66">
        <v>91</v>
      </c>
      <c r="D836" s="3">
        <v>121</v>
      </c>
      <c r="E836" s="75">
        <v>0.47</v>
      </c>
      <c r="F836" s="41">
        <v>3</v>
      </c>
      <c r="G836" s="66" t="s">
        <v>203</v>
      </c>
      <c r="H836" s="72">
        <v>28.53</v>
      </c>
      <c r="J836" s="45">
        <v>123.8</v>
      </c>
      <c r="K836" s="45">
        <v>117.7</v>
      </c>
      <c r="L836" s="45">
        <v>125.6</v>
      </c>
      <c r="M836" s="45">
        <v>116.8</v>
      </c>
      <c r="N836" s="67">
        <f t="shared" si="237"/>
        <v>120.97500000000001</v>
      </c>
      <c r="O836" s="41">
        <f t="shared" si="235"/>
        <v>32.777777777777779</v>
      </c>
      <c r="P836" s="41">
        <f t="shared" si="236"/>
        <v>49.444444444444443</v>
      </c>
    </row>
    <row r="837" spans="1:16" x14ac:dyDescent="0.2">
      <c r="B837" s="1">
        <v>0.55208333333333304</v>
      </c>
      <c r="C837" s="66">
        <v>90</v>
      </c>
      <c r="D837" s="3">
        <v>122</v>
      </c>
      <c r="E837" s="75">
        <v>0.48</v>
      </c>
      <c r="F837" s="66">
        <v>0</v>
      </c>
      <c r="G837" s="66" t="s">
        <v>180</v>
      </c>
      <c r="H837" s="72">
        <v>28.53</v>
      </c>
      <c r="J837" s="67">
        <v>125.2</v>
      </c>
      <c r="K837" s="45">
        <v>118.8</v>
      </c>
      <c r="L837" s="45">
        <v>125.8</v>
      </c>
      <c r="M837" s="45">
        <v>118.4</v>
      </c>
      <c r="N837" s="67">
        <f t="shared" si="237"/>
        <v>122.05000000000001</v>
      </c>
      <c r="O837" s="41">
        <f t="shared" si="235"/>
        <v>32.222222222222221</v>
      </c>
      <c r="P837" s="41">
        <f t="shared" si="236"/>
        <v>50</v>
      </c>
    </row>
    <row r="838" spans="1:16" x14ac:dyDescent="0.2">
      <c r="B838" s="1">
        <v>0.5625</v>
      </c>
      <c r="C838" s="66">
        <v>91</v>
      </c>
      <c r="D838" s="3">
        <v>123</v>
      </c>
      <c r="E838" s="75">
        <v>0.46</v>
      </c>
      <c r="F838" s="66">
        <v>2</v>
      </c>
      <c r="G838" s="66" t="s">
        <v>203</v>
      </c>
      <c r="H838" s="72">
        <v>28.53</v>
      </c>
      <c r="J838" s="67">
        <v>125.8</v>
      </c>
      <c r="K838" s="45">
        <v>119.7</v>
      </c>
      <c r="L838" s="45">
        <v>128.1</v>
      </c>
      <c r="M838" s="45">
        <v>118.6</v>
      </c>
      <c r="N838" s="67">
        <f t="shared" si="237"/>
        <v>123.05000000000001</v>
      </c>
      <c r="O838" s="41">
        <f t="shared" si="235"/>
        <v>32.777777777777779</v>
      </c>
      <c r="P838" s="41">
        <f t="shared" si="236"/>
        <v>50.555555555555557</v>
      </c>
    </row>
    <row r="839" spans="1:16" x14ac:dyDescent="0.2">
      <c r="B839" s="1">
        <v>0.57291666666666696</v>
      </c>
      <c r="C839" s="3">
        <v>92</v>
      </c>
      <c r="D839" s="3">
        <v>124</v>
      </c>
      <c r="E839" s="75">
        <v>0.47</v>
      </c>
      <c r="F839" s="41">
        <v>3</v>
      </c>
      <c r="G839" s="66" t="s">
        <v>201</v>
      </c>
      <c r="H839" s="72">
        <v>28.52</v>
      </c>
      <c r="J839" s="45">
        <v>127.2</v>
      </c>
      <c r="K839" s="45">
        <v>120.7</v>
      </c>
      <c r="L839" s="45">
        <v>127.6</v>
      </c>
      <c r="M839" s="45">
        <v>120.6</v>
      </c>
      <c r="N839" s="67">
        <f t="shared" si="237"/>
        <v>124.02500000000001</v>
      </c>
      <c r="O839" s="41">
        <f t="shared" si="235"/>
        <v>33.333333333333336</v>
      </c>
      <c r="P839" s="41">
        <f t="shared" si="236"/>
        <v>51.111111111111107</v>
      </c>
    </row>
    <row r="840" spans="1:16" x14ac:dyDescent="0.2">
      <c r="B840" s="1">
        <v>0.58333333333333304</v>
      </c>
      <c r="C840" s="3">
        <v>92</v>
      </c>
      <c r="D840" s="3">
        <v>123</v>
      </c>
      <c r="E840" s="75">
        <v>0.47</v>
      </c>
      <c r="F840" s="41">
        <v>0</v>
      </c>
      <c r="G840" s="66" t="s">
        <v>34</v>
      </c>
      <c r="H840" s="72">
        <v>28.52</v>
      </c>
      <c r="J840" s="45">
        <v>125.1</v>
      </c>
      <c r="K840" s="45">
        <v>118.4</v>
      </c>
      <c r="L840" s="45">
        <v>126.7</v>
      </c>
      <c r="M840" s="45">
        <v>119.3</v>
      </c>
      <c r="N840" s="67">
        <f t="shared" si="237"/>
        <v>122.375</v>
      </c>
      <c r="O840" s="41">
        <f t="shared" si="235"/>
        <v>33.333333333333336</v>
      </c>
      <c r="P840" s="41">
        <f t="shared" si="236"/>
        <v>50.555555555555557</v>
      </c>
    </row>
    <row r="841" spans="1:16" x14ac:dyDescent="0.2">
      <c r="B841" s="1">
        <v>0.59375</v>
      </c>
      <c r="C841" s="3">
        <v>92</v>
      </c>
      <c r="D841" s="3">
        <v>124</v>
      </c>
      <c r="E841" s="75">
        <v>0.48</v>
      </c>
      <c r="F841" s="41">
        <v>1</v>
      </c>
      <c r="G841" s="66" t="s">
        <v>202</v>
      </c>
      <c r="H841" s="72">
        <v>28.52</v>
      </c>
      <c r="J841" s="45">
        <v>127.2</v>
      </c>
      <c r="K841" s="45">
        <v>122</v>
      </c>
      <c r="L841" s="45">
        <v>126.3</v>
      </c>
      <c r="M841" s="45">
        <v>120.2</v>
      </c>
      <c r="N841" s="67">
        <f t="shared" si="237"/>
        <v>123.925</v>
      </c>
      <c r="O841" s="41">
        <f t="shared" si="235"/>
        <v>33.333333333333336</v>
      </c>
      <c r="P841" s="41">
        <f t="shared" si="236"/>
        <v>51.111111111111107</v>
      </c>
    </row>
    <row r="842" spans="1:16" x14ac:dyDescent="0.2">
      <c r="B842" s="1">
        <v>0.60416666666666596</v>
      </c>
      <c r="C842" s="3">
        <v>91</v>
      </c>
      <c r="D842" s="3">
        <v>122</v>
      </c>
      <c r="E842" s="75">
        <v>0.48</v>
      </c>
      <c r="F842" s="41">
        <v>0</v>
      </c>
      <c r="G842" s="66" t="s">
        <v>208</v>
      </c>
      <c r="H842" s="72">
        <v>28.51</v>
      </c>
      <c r="J842" s="45">
        <v>126</v>
      </c>
      <c r="K842" s="45">
        <v>120.6</v>
      </c>
      <c r="L842" s="45">
        <v>123.1</v>
      </c>
      <c r="M842" s="45">
        <v>118.8</v>
      </c>
      <c r="N842" s="67">
        <f t="shared" si="237"/>
        <v>122.125</v>
      </c>
      <c r="O842" s="41">
        <f t="shared" si="235"/>
        <v>32.777777777777779</v>
      </c>
      <c r="P842" s="41">
        <f t="shared" si="236"/>
        <v>50</v>
      </c>
    </row>
    <row r="843" spans="1:16" x14ac:dyDescent="0.2">
      <c r="B843" s="1">
        <v>0.61458333333333304</v>
      </c>
      <c r="C843" s="3">
        <v>92</v>
      </c>
      <c r="D843" s="3">
        <v>122</v>
      </c>
      <c r="E843" s="75">
        <v>0.48</v>
      </c>
      <c r="F843" s="41">
        <v>0</v>
      </c>
      <c r="G843" s="66" t="s">
        <v>71</v>
      </c>
      <c r="H843" s="72">
        <v>28.51</v>
      </c>
      <c r="J843" s="45">
        <v>125.4</v>
      </c>
      <c r="K843" s="45">
        <v>119.5</v>
      </c>
      <c r="L843" s="45">
        <v>123.3</v>
      </c>
      <c r="M843" s="45">
        <v>119.5</v>
      </c>
      <c r="N843" s="67">
        <f t="shared" si="237"/>
        <v>121.925</v>
      </c>
      <c r="O843" s="41">
        <f t="shared" si="235"/>
        <v>33.333333333333336</v>
      </c>
      <c r="P843" s="41">
        <f t="shared" si="236"/>
        <v>50</v>
      </c>
    </row>
    <row r="844" spans="1:16" ht="13.5" customHeight="1" x14ac:dyDescent="0.2">
      <c r="B844" s="1">
        <v>0.625</v>
      </c>
      <c r="C844" s="3">
        <v>91</v>
      </c>
      <c r="D844" s="3">
        <v>122</v>
      </c>
      <c r="E844" s="75">
        <v>0.49</v>
      </c>
      <c r="F844" s="41">
        <v>0</v>
      </c>
      <c r="G844" s="66" t="s">
        <v>190</v>
      </c>
      <c r="H844" s="72">
        <v>28.5</v>
      </c>
      <c r="J844" s="45">
        <v>126.1</v>
      </c>
      <c r="K844" s="45">
        <v>120.9</v>
      </c>
      <c r="L844" s="45">
        <v>122.7</v>
      </c>
      <c r="M844" s="45">
        <v>118.9</v>
      </c>
      <c r="N844" s="67">
        <f t="shared" si="237"/>
        <v>122.15</v>
      </c>
      <c r="O844" s="41">
        <f t="shared" si="235"/>
        <v>32.777777777777779</v>
      </c>
      <c r="P844" s="41">
        <f t="shared" si="236"/>
        <v>50</v>
      </c>
    </row>
    <row r="845" spans="1:16" x14ac:dyDescent="0.2">
      <c r="B845" s="1">
        <v>0.63402777777777775</v>
      </c>
      <c r="C845" s="3">
        <v>92</v>
      </c>
      <c r="D845" s="3">
        <v>122</v>
      </c>
      <c r="E845" s="75">
        <v>0.48</v>
      </c>
      <c r="F845" s="41">
        <v>3</v>
      </c>
      <c r="G845" s="66" t="s">
        <v>43</v>
      </c>
      <c r="H845" s="72">
        <v>28.5</v>
      </c>
      <c r="J845" s="45">
        <v>125.8</v>
      </c>
      <c r="K845" s="45">
        <v>119.5</v>
      </c>
      <c r="L845" s="45">
        <v>123.6</v>
      </c>
      <c r="M845" s="45">
        <v>119.8</v>
      </c>
      <c r="N845" s="67">
        <f t="shared" si="237"/>
        <v>122.175</v>
      </c>
      <c r="O845" s="41">
        <f t="shared" si="235"/>
        <v>33.333333333333336</v>
      </c>
      <c r="P845" s="41">
        <f t="shared" si="236"/>
        <v>50</v>
      </c>
    </row>
    <row r="846" spans="1:16" x14ac:dyDescent="0.2">
      <c r="N846" s="67"/>
      <c r="O846" s="41"/>
      <c r="P846" s="41"/>
    </row>
    <row r="847" spans="1:16" x14ac:dyDescent="0.2">
      <c r="A847" s="113" t="s">
        <v>231</v>
      </c>
      <c r="N847" s="67"/>
      <c r="O847" s="41"/>
      <c r="P847" s="41"/>
    </row>
    <row r="848" spans="1:16" x14ac:dyDescent="0.2">
      <c r="A848" s="21">
        <v>45849</v>
      </c>
      <c r="B848" s="6" t="s">
        <v>2</v>
      </c>
      <c r="C848" s="6" t="s">
        <v>0</v>
      </c>
      <c r="D848" s="87" t="s">
        <v>1</v>
      </c>
      <c r="E848" s="100" t="s">
        <v>156</v>
      </c>
      <c r="F848" s="6" t="s">
        <v>32</v>
      </c>
      <c r="G848" s="6" t="s">
        <v>217</v>
      </c>
      <c r="H848" s="33" t="s">
        <v>157</v>
      </c>
      <c r="I848" s="44"/>
      <c r="J848" s="87" t="s">
        <v>338</v>
      </c>
      <c r="K848" s="87" t="s">
        <v>346</v>
      </c>
      <c r="L848" s="87" t="s">
        <v>347</v>
      </c>
      <c r="M848" s="87" t="s">
        <v>348</v>
      </c>
      <c r="N848" s="33" t="s">
        <v>368</v>
      </c>
      <c r="O848" s="142" t="s">
        <v>561</v>
      </c>
      <c r="P848" s="142" t="s">
        <v>562</v>
      </c>
    </row>
    <row r="849" spans="2:17" x14ac:dyDescent="0.2">
      <c r="B849" s="1">
        <v>0.55208333333333304</v>
      </c>
      <c r="C849" s="3">
        <v>81</v>
      </c>
      <c r="D849" s="3">
        <v>100</v>
      </c>
      <c r="E849" s="75">
        <v>0.78</v>
      </c>
      <c r="F849" s="66">
        <v>0</v>
      </c>
      <c r="G849" s="66" t="s">
        <v>130</v>
      </c>
      <c r="H849" s="97">
        <v>28.81</v>
      </c>
      <c r="J849" s="45">
        <v>99.1</v>
      </c>
      <c r="K849" s="45">
        <v>97.7</v>
      </c>
      <c r="L849" s="67">
        <v>102.7</v>
      </c>
      <c r="M849" s="67">
        <v>96.44</v>
      </c>
      <c r="N849" s="67">
        <f t="shared" ref="N849:N855" si="238">AVERAGE(J849:M849)</f>
        <v>98.984999999999999</v>
      </c>
      <c r="O849" s="41">
        <f t="shared" ref="O849:O855" si="239">CONVERT(C849,"F","C")</f>
        <v>27.222222222222221</v>
      </c>
      <c r="P849" s="41">
        <f t="shared" ref="P849:P855" si="240">CONVERT(D849,"F","C")</f>
        <v>37.777777777777779</v>
      </c>
    </row>
    <row r="850" spans="2:17" x14ac:dyDescent="0.2">
      <c r="B850" s="1">
        <v>0.5625</v>
      </c>
      <c r="C850" s="3">
        <v>82</v>
      </c>
      <c r="D850" s="3">
        <v>99</v>
      </c>
      <c r="E850" s="75">
        <v>0.78</v>
      </c>
      <c r="F850" s="66">
        <v>0</v>
      </c>
      <c r="G850" s="66" t="s">
        <v>197</v>
      </c>
      <c r="H850" s="97">
        <v>28.8</v>
      </c>
      <c r="J850" s="45">
        <v>98.1</v>
      </c>
      <c r="K850" s="45">
        <v>97.9</v>
      </c>
      <c r="L850" s="67">
        <v>101.5</v>
      </c>
      <c r="M850" s="67">
        <v>96.4</v>
      </c>
      <c r="N850" s="67">
        <f t="shared" si="238"/>
        <v>98.474999999999994</v>
      </c>
      <c r="O850" s="41">
        <f t="shared" si="239"/>
        <v>27.777777777777779</v>
      </c>
      <c r="P850" s="41">
        <f t="shared" si="240"/>
        <v>37.222222222222221</v>
      </c>
    </row>
    <row r="851" spans="2:17" x14ac:dyDescent="0.2">
      <c r="B851" s="1">
        <v>0.57291666666666696</v>
      </c>
      <c r="C851" s="3">
        <v>82</v>
      </c>
      <c r="D851" s="3">
        <v>96</v>
      </c>
      <c r="E851" s="75">
        <v>0.79</v>
      </c>
      <c r="F851" s="66">
        <v>0</v>
      </c>
      <c r="G851" s="66" t="s">
        <v>130</v>
      </c>
      <c r="H851" s="97">
        <v>28.8</v>
      </c>
      <c r="J851" s="45">
        <v>95.2</v>
      </c>
      <c r="K851" s="45">
        <v>95.4</v>
      </c>
      <c r="L851" s="67">
        <v>99.1</v>
      </c>
      <c r="M851" s="67">
        <v>94.6</v>
      </c>
      <c r="N851" s="67">
        <f t="shared" si="238"/>
        <v>96.075000000000017</v>
      </c>
      <c r="O851" s="41">
        <f t="shared" si="239"/>
        <v>27.777777777777779</v>
      </c>
      <c r="P851" s="41">
        <f t="shared" si="240"/>
        <v>35.555555555555557</v>
      </c>
    </row>
    <row r="852" spans="2:17" x14ac:dyDescent="0.2">
      <c r="B852" s="1">
        <v>0.58333333333333304</v>
      </c>
      <c r="C852" s="3">
        <v>81</v>
      </c>
      <c r="D852" s="3">
        <v>94</v>
      </c>
      <c r="E852" s="75">
        <v>0.81</v>
      </c>
      <c r="F852" s="66">
        <v>0</v>
      </c>
      <c r="G852" s="66" t="s">
        <v>130</v>
      </c>
      <c r="H852" s="97">
        <v>28.8</v>
      </c>
      <c r="J852" s="45">
        <v>93.6</v>
      </c>
      <c r="K852" s="45">
        <v>93.7</v>
      </c>
      <c r="L852" s="67">
        <v>96.6</v>
      </c>
      <c r="M852" s="67">
        <v>93.4</v>
      </c>
      <c r="N852" s="67">
        <f t="shared" si="238"/>
        <v>94.324999999999989</v>
      </c>
      <c r="O852" s="41">
        <f t="shared" si="239"/>
        <v>27.222222222222221</v>
      </c>
      <c r="P852" s="41">
        <f t="shared" si="240"/>
        <v>34.444444444444443</v>
      </c>
    </row>
    <row r="853" spans="2:17" x14ac:dyDescent="0.2">
      <c r="B853" s="1">
        <v>0.59375</v>
      </c>
      <c r="C853" s="35">
        <v>81</v>
      </c>
      <c r="D853" s="35">
        <v>91</v>
      </c>
      <c r="E853" s="108">
        <v>0.84</v>
      </c>
      <c r="F853" s="106">
        <v>0</v>
      </c>
      <c r="G853" s="106" t="s">
        <v>130</v>
      </c>
      <c r="H853" s="112">
        <v>28.79</v>
      </c>
      <c r="I853" s="113"/>
      <c r="J853" s="162">
        <v>90</v>
      </c>
      <c r="K853" s="162">
        <v>91.6</v>
      </c>
      <c r="L853" s="95">
        <v>92.1</v>
      </c>
      <c r="M853" s="95">
        <v>89.2</v>
      </c>
      <c r="N853" s="95">
        <f t="shared" si="238"/>
        <v>90.724999999999994</v>
      </c>
      <c r="O853" s="159">
        <f t="shared" si="239"/>
        <v>27.222222222222221</v>
      </c>
      <c r="P853" s="159">
        <f t="shared" si="240"/>
        <v>32.777777777777779</v>
      </c>
      <c r="Q853" s="35" t="s">
        <v>432</v>
      </c>
    </row>
    <row r="854" spans="2:17" x14ac:dyDescent="0.2">
      <c r="B854" s="1">
        <v>0.60416666666666596</v>
      </c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95" t="e">
        <f t="shared" si="238"/>
        <v>#DIV/0!</v>
      </c>
      <c r="O854" s="159">
        <f t="shared" si="239"/>
        <v>-17.777777777777779</v>
      </c>
      <c r="P854" s="159">
        <f t="shared" si="240"/>
        <v>-17.777777777777779</v>
      </c>
      <c r="Q854" s="35" t="s">
        <v>432</v>
      </c>
    </row>
    <row r="855" spans="2:17" x14ac:dyDescent="0.2">
      <c r="B855" s="1">
        <v>0.61458333333333304</v>
      </c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95" t="e">
        <f t="shared" si="238"/>
        <v>#DIV/0!</v>
      </c>
      <c r="O855" s="159">
        <f t="shared" si="239"/>
        <v>-17.777777777777779</v>
      </c>
      <c r="P855" s="159">
        <f t="shared" si="240"/>
        <v>-17.777777777777779</v>
      </c>
      <c r="Q855" s="35" t="s">
        <v>432</v>
      </c>
    </row>
    <row r="856" spans="2:17" x14ac:dyDescent="0.2">
      <c r="B856" s="1">
        <v>0.625</v>
      </c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95" t="e">
        <f t="shared" ref="N856:N881" si="241">AVERAGE(J856:M856)</f>
        <v>#DIV/0!</v>
      </c>
      <c r="O856" s="159">
        <f t="shared" ref="O856:O881" si="242">CONVERT(C856,"F","C")</f>
        <v>-17.777777777777779</v>
      </c>
      <c r="P856" s="159">
        <f t="shared" ref="P856:P881" si="243">CONVERT(D856,"F","C")</f>
        <v>-17.777777777777779</v>
      </c>
      <c r="Q856" s="35" t="s">
        <v>432</v>
      </c>
    </row>
    <row r="857" spans="2:17" x14ac:dyDescent="0.2">
      <c r="B857" s="1">
        <v>0.63541666666666596</v>
      </c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95" t="e">
        <f t="shared" si="241"/>
        <v>#DIV/0!</v>
      </c>
      <c r="O857" s="159">
        <f t="shared" si="242"/>
        <v>-17.777777777777779</v>
      </c>
      <c r="P857" s="159">
        <f t="shared" si="243"/>
        <v>-17.777777777777779</v>
      </c>
      <c r="Q857" s="35" t="s">
        <v>432</v>
      </c>
    </row>
    <row r="858" spans="2:17" x14ac:dyDescent="0.2">
      <c r="B858" s="1">
        <v>0.64583333333333304</v>
      </c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95" t="e">
        <f t="shared" si="241"/>
        <v>#DIV/0!</v>
      </c>
      <c r="O858" s="159">
        <f t="shared" si="242"/>
        <v>-17.777777777777779</v>
      </c>
      <c r="P858" s="159">
        <f t="shared" si="243"/>
        <v>-17.777777777777779</v>
      </c>
      <c r="Q858" s="35" t="s">
        <v>432</v>
      </c>
    </row>
    <row r="859" spans="2:17" x14ac:dyDescent="0.2">
      <c r="B859" s="1">
        <v>0.65625</v>
      </c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95" t="e">
        <f t="shared" si="241"/>
        <v>#DIV/0!</v>
      </c>
      <c r="O859" s="159">
        <f t="shared" si="242"/>
        <v>-17.777777777777779</v>
      </c>
      <c r="P859" s="159">
        <f t="shared" si="243"/>
        <v>-17.777777777777779</v>
      </c>
      <c r="Q859" s="35" t="s">
        <v>432</v>
      </c>
    </row>
    <row r="860" spans="2:17" x14ac:dyDescent="0.2">
      <c r="B860" s="1">
        <v>0.66666666666666596</v>
      </c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95" t="e">
        <f t="shared" si="241"/>
        <v>#DIV/0!</v>
      </c>
      <c r="O860" s="159">
        <f t="shared" si="242"/>
        <v>-17.777777777777779</v>
      </c>
      <c r="P860" s="159">
        <f t="shared" si="243"/>
        <v>-17.777777777777779</v>
      </c>
      <c r="Q860" s="35" t="s">
        <v>432</v>
      </c>
    </row>
    <row r="861" spans="2:17" x14ac:dyDescent="0.2">
      <c r="B861" s="1">
        <v>0.67708333333333304</v>
      </c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95" t="e">
        <f t="shared" si="241"/>
        <v>#DIV/0!</v>
      </c>
      <c r="O861" s="159">
        <f t="shared" si="242"/>
        <v>-17.777777777777779</v>
      </c>
      <c r="P861" s="159">
        <f t="shared" si="243"/>
        <v>-17.777777777777779</v>
      </c>
      <c r="Q861" s="35" t="s">
        <v>432</v>
      </c>
    </row>
    <row r="862" spans="2:17" x14ac:dyDescent="0.2">
      <c r="B862" s="1">
        <v>0.687499999999999</v>
      </c>
      <c r="C862" s="113"/>
      <c r="D862" s="113"/>
      <c r="E862" s="113"/>
      <c r="F862" s="106" t="s">
        <v>564</v>
      </c>
      <c r="G862" s="106" t="s">
        <v>565</v>
      </c>
      <c r="H862" s="112" t="s">
        <v>547</v>
      </c>
      <c r="I862" s="35" t="s">
        <v>566</v>
      </c>
      <c r="J862" s="162" t="s">
        <v>432</v>
      </c>
      <c r="K862" s="113"/>
      <c r="L862" s="113"/>
      <c r="M862" s="113"/>
      <c r="N862" s="95" t="e">
        <f>AVERAGE(K862:M862)</f>
        <v>#DIV/0!</v>
      </c>
      <c r="O862" s="159">
        <f t="shared" si="242"/>
        <v>-17.777777777777779</v>
      </c>
      <c r="P862" s="159">
        <f t="shared" si="243"/>
        <v>-17.777777777777779</v>
      </c>
      <c r="Q862" s="35" t="s">
        <v>432</v>
      </c>
    </row>
    <row r="863" spans="2:17" x14ac:dyDescent="0.2">
      <c r="B863" s="1">
        <v>0.69791666666666596</v>
      </c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95" t="e">
        <f t="shared" si="241"/>
        <v>#DIV/0!</v>
      </c>
      <c r="O863" s="159">
        <f t="shared" si="242"/>
        <v>-17.777777777777779</v>
      </c>
      <c r="P863" s="159">
        <f t="shared" si="243"/>
        <v>-17.777777777777779</v>
      </c>
      <c r="Q863" s="35" t="s">
        <v>432</v>
      </c>
    </row>
    <row r="864" spans="2:17" x14ac:dyDescent="0.2">
      <c r="B864" s="1">
        <v>0.70833333333333304</v>
      </c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95" t="e">
        <f t="shared" si="241"/>
        <v>#DIV/0!</v>
      </c>
      <c r="O864" s="159">
        <f t="shared" si="242"/>
        <v>-17.777777777777779</v>
      </c>
      <c r="P864" s="159">
        <f t="shared" si="243"/>
        <v>-17.777777777777779</v>
      </c>
      <c r="Q864" s="35" t="s">
        <v>432</v>
      </c>
    </row>
    <row r="865" spans="1:17" x14ac:dyDescent="0.2">
      <c r="B865" s="1">
        <v>0.718749999999999</v>
      </c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95" t="e">
        <f t="shared" si="241"/>
        <v>#DIV/0!</v>
      </c>
      <c r="O865" s="159">
        <f t="shared" si="242"/>
        <v>-17.777777777777779</v>
      </c>
      <c r="P865" s="159">
        <f t="shared" si="243"/>
        <v>-17.777777777777779</v>
      </c>
      <c r="Q865" s="35" t="s">
        <v>432</v>
      </c>
    </row>
    <row r="866" spans="1:17" x14ac:dyDescent="0.2">
      <c r="B866" s="1">
        <v>0.72916666666666596</v>
      </c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95" t="e">
        <f t="shared" si="241"/>
        <v>#DIV/0!</v>
      </c>
      <c r="O866" s="159">
        <f t="shared" si="242"/>
        <v>-17.777777777777779</v>
      </c>
      <c r="P866" s="159">
        <f t="shared" si="243"/>
        <v>-17.777777777777779</v>
      </c>
      <c r="Q866" s="35" t="s">
        <v>432</v>
      </c>
    </row>
    <row r="867" spans="1:17" x14ac:dyDescent="0.2">
      <c r="B867" s="1">
        <v>0.73958333333333304</v>
      </c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95" t="e">
        <f t="shared" si="241"/>
        <v>#DIV/0!</v>
      </c>
      <c r="O867" s="159">
        <f t="shared" si="242"/>
        <v>-17.777777777777779</v>
      </c>
      <c r="P867" s="159">
        <f t="shared" si="243"/>
        <v>-17.777777777777779</v>
      </c>
      <c r="Q867" s="35" t="s">
        <v>432</v>
      </c>
    </row>
    <row r="868" spans="1:17" x14ac:dyDescent="0.2">
      <c r="B868" s="1">
        <v>0.749999999999999</v>
      </c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95" t="e">
        <f t="shared" si="241"/>
        <v>#DIV/0!</v>
      </c>
      <c r="O868" s="159">
        <f t="shared" si="242"/>
        <v>-17.777777777777779</v>
      </c>
      <c r="P868" s="159">
        <f t="shared" si="243"/>
        <v>-17.777777777777779</v>
      </c>
      <c r="Q868" s="35" t="s">
        <v>432</v>
      </c>
    </row>
    <row r="869" spans="1:17" x14ac:dyDescent="0.2">
      <c r="B869" s="1">
        <v>0.76041666666666596</v>
      </c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95" t="e">
        <f t="shared" si="241"/>
        <v>#DIV/0!</v>
      </c>
      <c r="O869" s="159">
        <f t="shared" si="242"/>
        <v>-17.777777777777779</v>
      </c>
      <c r="P869" s="159">
        <f t="shared" si="243"/>
        <v>-17.777777777777779</v>
      </c>
      <c r="Q869" s="35" t="s">
        <v>432</v>
      </c>
    </row>
    <row r="870" spans="1:17" x14ac:dyDescent="0.2">
      <c r="B870" s="1">
        <v>0.77083333333333204</v>
      </c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95" t="e">
        <f t="shared" si="241"/>
        <v>#DIV/0!</v>
      </c>
      <c r="O870" s="159">
        <f t="shared" si="242"/>
        <v>-17.777777777777779</v>
      </c>
      <c r="P870" s="159">
        <f t="shared" si="243"/>
        <v>-17.777777777777779</v>
      </c>
      <c r="Q870" s="35" t="s">
        <v>432</v>
      </c>
    </row>
    <row r="871" spans="1:17" x14ac:dyDescent="0.2">
      <c r="N871" s="67"/>
      <c r="O871" s="41"/>
      <c r="P871" s="41"/>
    </row>
    <row r="872" spans="1:17" x14ac:dyDescent="0.2">
      <c r="A872" s="21">
        <v>45850</v>
      </c>
      <c r="B872" s="6" t="s">
        <v>2</v>
      </c>
      <c r="C872" s="6" t="s">
        <v>0</v>
      </c>
      <c r="D872" s="87" t="s">
        <v>1</v>
      </c>
      <c r="E872" s="100" t="s">
        <v>156</v>
      </c>
      <c r="F872" s="6" t="s">
        <v>32</v>
      </c>
      <c r="G872" s="6" t="s">
        <v>217</v>
      </c>
      <c r="H872" s="33" t="s">
        <v>157</v>
      </c>
      <c r="I872" s="44"/>
      <c r="J872" s="87" t="s">
        <v>338</v>
      </c>
      <c r="K872" s="87" t="s">
        <v>346</v>
      </c>
      <c r="L872" s="87" t="s">
        <v>347</v>
      </c>
      <c r="M872" s="87" t="s">
        <v>348</v>
      </c>
      <c r="N872" s="33" t="s">
        <v>368</v>
      </c>
      <c r="O872" s="142" t="s">
        <v>561</v>
      </c>
      <c r="P872" s="142" t="s">
        <v>562</v>
      </c>
    </row>
    <row r="873" spans="1:17" x14ac:dyDescent="0.2">
      <c r="A873" s="21"/>
      <c r="B873" s="2">
        <v>0.36458333333333331</v>
      </c>
      <c r="C873" s="3">
        <v>73</v>
      </c>
      <c r="D873" s="3">
        <v>86</v>
      </c>
      <c r="E873" s="75">
        <v>0.86</v>
      </c>
      <c r="F873" s="66">
        <v>4</v>
      </c>
      <c r="G873" s="66" t="s">
        <v>35</v>
      </c>
      <c r="H873" s="97">
        <v>28.94</v>
      </c>
      <c r="J873" s="45">
        <v>88</v>
      </c>
      <c r="K873" s="45">
        <v>79.5</v>
      </c>
      <c r="L873" s="67">
        <v>87.1</v>
      </c>
      <c r="M873" s="67">
        <v>88.7</v>
      </c>
      <c r="N873" s="67">
        <f t="shared" ref="N873:N880" si="244">AVERAGE(J873:M873)</f>
        <v>85.825000000000003</v>
      </c>
      <c r="O873" s="41">
        <f t="shared" ref="O873:O880" si="245">CONVERT(C873,"F","C")</f>
        <v>22.777777777777779</v>
      </c>
      <c r="P873" s="41">
        <f t="shared" ref="P873:P880" si="246">CONVERT(D873,"F","C")</f>
        <v>30</v>
      </c>
    </row>
    <row r="874" spans="1:17" x14ac:dyDescent="0.2">
      <c r="A874" s="21"/>
      <c r="B874" s="2">
        <v>0.37152777777777779</v>
      </c>
      <c r="C874" s="3">
        <v>74</v>
      </c>
      <c r="D874" s="3">
        <v>87</v>
      </c>
      <c r="E874" s="75">
        <v>0.84</v>
      </c>
      <c r="F874" s="66">
        <v>3</v>
      </c>
      <c r="G874" s="66" t="s">
        <v>35</v>
      </c>
      <c r="H874" s="97">
        <v>28.95</v>
      </c>
      <c r="J874" s="45">
        <v>90.1</v>
      </c>
      <c r="K874" s="45">
        <v>81.099999999999994</v>
      </c>
      <c r="L874" s="67">
        <v>88</v>
      </c>
      <c r="M874" s="67">
        <v>90.3</v>
      </c>
      <c r="N874" s="67">
        <f t="shared" si="244"/>
        <v>87.375</v>
      </c>
      <c r="O874" s="41">
        <f t="shared" si="245"/>
        <v>23.333333333333332</v>
      </c>
      <c r="P874" s="41">
        <f t="shared" si="246"/>
        <v>30.555555555555554</v>
      </c>
    </row>
    <row r="875" spans="1:17" x14ac:dyDescent="0.2">
      <c r="A875" s="21"/>
      <c r="B875" s="2">
        <v>0.375</v>
      </c>
      <c r="C875" s="3">
        <v>74</v>
      </c>
      <c r="D875" s="3">
        <v>88</v>
      </c>
      <c r="E875" s="75">
        <v>0.83</v>
      </c>
      <c r="F875" s="66">
        <v>9</v>
      </c>
      <c r="G875" s="66" t="s">
        <v>35</v>
      </c>
      <c r="H875" s="97">
        <v>28.95</v>
      </c>
      <c r="J875" s="45">
        <v>91</v>
      </c>
      <c r="K875" s="45">
        <v>81.5</v>
      </c>
      <c r="L875" s="67">
        <v>88.3</v>
      </c>
      <c r="M875" s="67">
        <v>91.2</v>
      </c>
      <c r="N875" s="67">
        <f t="shared" si="244"/>
        <v>88</v>
      </c>
      <c r="O875" s="41">
        <f t="shared" si="245"/>
        <v>23.333333333333332</v>
      </c>
      <c r="P875" s="41">
        <f t="shared" si="246"/>
        <v>31.111111111111111</v>
      </c>
    </row>
    <row r="876" spans="1:17" x14ac:dyDescent="0.2">
      <c r="A876" s="21"/>
      <c r="B876" s="2">
        <v>0.38541666666666669</v>
      </c>
      <c r="C876" s="3">
        <v>75</v>
      </c>
      <c r="D876" s="3">
        <v>90</v>
      </c>
      <c r="E876" s="75">
        <v>0.81</v>
      </c>
      <c r="F876" s="66">
        <v>13</v>
      </c>
      <c r="G876" s="66" t="s">
        <v>202</v>
      </c>
      <c r="H876" s="97">
        <v>28.95</v>
      </c>
      <c r="J876" s="45">
        <v>92.8</v>
      </c>
      <c r="K876" s="45">
        <v>82.6</v>
      </c>
      <c r="L876" s="67">
        <v>89.8</v>
      </c>
      <c r="M876" s="67">
        <v>92.8</v>
      </c>
      <c r="N876" s="67">
        <f t="shared" si="244"/>
        <v>89.5</v>
      </c>
      <c r="O876" s="41">
        <f t="shared" si="245"/>
        <v>23.888888888888889</v>
      </c>
      <c r="P876" s="41">
        <f t="shared" si="246"/>
        <v>32.222222222222221</v>
      </c>
    </row>
    <row r="877" spans="1:17" x14ac:dyDescent="0.2">
      <c r="A877" s="21"/>
      <c r="B877" s="2">
        <v>0.39583333333333331</v>
      </c>
      <c r="C877" s="3">
        <v>75</v>
      </c>
      <c r="D877" s="3">
        <v>91</v>
      </c>
      <c r="E877" s="75">
        <v>0.79</v>
      </c>
      <c r="F877" s="66">
        <v>4</v>
      </c>
      <c r="G877" s="66" t="s">
        <v>180</v>
      </c>
      <c r="H877" s="97">
        <v>28.95</v>
      </c>
      <c r="J877" s="45">
        <v>95.2</v>
      </c>
      <c r="K877" s="45">
        <v>84</v>
      </c>
      <c r="L877" s="67">
        <v>91.4</v>
      </c>
      <c r="M877" s="67">
        <v>95.2</v>
      </c>
      <c r="N877" s="67">
        <f t="shared" si="244"/>
        <v>91.45</v>
      </c>
      <c r="O877" s="41">
        <f t="shared" si="245"/>
        <v>23.888888888888889</v>
      </c>
      <c r="P877" s="41">
        <f t="shared" si="246"/>
        <v>32.777777777777779</v>
      </c>
    </row>
    <row r="878" spans="1:17" x14ac:dyDescent="0.2">
      <c r="A878" s="21"/>
      <c r="B878" s="2">
        <v>0.40625</v>
      </c>
      <c r="C878" s="3">
        <v>75</v>
      </c>
      <c r="D878" s="3">
        <v>93</v>
      </c>
      <c r="E878" s="75">
        <v>0.8</v>
      </c>
      <c r="F878" s="66">
        <v>6</v>
      </c>
      <c r="G878" s="66" t="s">
        <v>34</v>
      </c>
      <c r="H878" s="97">
        <v>28.95</v>
      </c>
      <c r="J878" s="45">
        <v>95.5</v>
      </c>
      <c r="K878" s="45">
        <v>85.5</v>
      </c>
      <c r="L878" s="67">
        <v>93</v>
      </c>
      <c r="M878" s="67">
        <v>96.4</v>
      </c>
      <c r="N878" s="67">
        <f t="shared" si="244"/>
        <v>92.6</v>
      </c>
      <c r="O878" s="41">
        <f t="shared" si="245"/>
        <v>23.888888888888889</v>
      </c>
      <c r="P878" s="41">
        <f t="shared" si="246"/>
        <v>33.888888888888886</v>
      </c>
    </row>
    <row r="879" spans="1:17" x14ac:dyDescent="0.2">
      <c r="A879" s="21"/>
      <c r="B879" s="2">
        <v>0.41666666666666669</v>
      </c>
      <c r="C879" s="3">
        <v>76</v>
      </c>
      <c r="D879" s="3">
        <v>93</v>
      </c>
      <c r="E879" s="75">
        <v>0.77</v>
      </c>
      <c r="F879" s="66">
        <v>5</v>
      </c>
      <c r="G879" s="66" t="s">
        <v>34</v>
      </c>
      <c r="H879" s="97">
        <v>28.96</v>
      </c>
      <c r="J879" s="45">
        <v>97.2</v>
      </c>
      <c r="K879" s="45">
        <v>86.4</v>
      </c>
      <c r="L879" s="67">
        <v>93</v>
      </c>
      <c r="M879" s="67">
        <v>97.3</v>
      </c>
      <c r="N879" s="67">
        <f t="shared" si="244"/>
        <v>93.475000000000009</v>
      </c>
      <c r="O879" s="41">
        <f t="shared" si="245"/>
        <v>24.444444444444443</v>
      </c>
      <c r="P879" s="41">
        <f t="shared" si="246"/>
        <v>33.888888888888886</v>
      </c>
    </row>
    <row r="880" spans="1:17" x14ac:dyDescent="0.2">
      <c r="A880" s="21"/>
      <c r="B880" s="2">
        <v>0.42708333333333331</v>
      </c>
      <c r="C880" s="3">
        <v>77</v>
      </c>
      <c r="D880" s="3">
        <v>96</v>
      </c>
      <c r="E880" s="75">
        <v>0.75</v>
      </c>
      <c r="F880" s="66">
        <v>3</v>
      </c>
      <c r="G880" s="66" t="s">
        <v>180</v>
      </c>
      <c r="H880" s="97">
        <v>28.96</v>
      </c>
      <c r="I880" s="66"/>
      <c r="J880" s="101">
        <v>99.9</v>
      </c>
      <c r="K880" s="66">
        <v>87.8</v>
      </c>
      <c r="L880" s="45">
        <v>95.2</v>
      </c>
      <c r="M880" s="45">
        <v>99.9</v>
      </c>
      <c r="N880" s="67">
        <f t="shared" si="244"/>
        <v>95.699999999999989</v>
      </c>
      <c r="O880" s="41">
        <f t="shared" si="245"/>
        <v>25</v>
      </c>
      <c r="P880" s="41">
        <f t="shared" si="246"/>
        <v>35.555555555555557</v>
      </c>
    </row>
    <row r="881" spans="2:16" x14ac:dyDescent="0.2">
      <c r="B881" s="2">
        <v>0.4375</v>
      </c>
      <c r="C881" s="3">
        <v>77</v>
      </c>
      <c r="D881" s="3">
        <v>96</v>
      </c>
      <c r="E881" s="75">
        <v>0.75</v>
      </c>
      <c r="F881" s="66">
        <v>3</v>
      </c>
      <c r="G881" s="66" t="s">
        <v>35</v>
      </c>
      <c r="H881" s="97">
        <v>28.97</v>
      </c>
      <c r="J881" s="45">
        <v>100.6</v>
      </c>
      <c r="K881" s="45">
        <v>88.5</v>
      </c>
      <c r="L881" s="67">
        <v>95.4</v>
      </c>
      <c r="M881" s="67">
        <v>101.3</v>
      </c>
      <c r="N881" s="67">
        <f t="shared" si="241"/>
        <v>96.45</v>
      </c>
      <c r="O881" s="41">
        <f t="shared" si="242"/>
        <v>25</v>
      </c>
      <c r="P881" s="41">
        <f t="shared" si="243"/>
        <v>35.555555555555557</v>
      </c>
    </row>
    <row r="882" spans="2:16" x14ac:dyDescent="0.2">
      <c r="B882" s="2">
        <v>0.44791666666666669</v>
      </c>
      <c r="C882" s="3">
        <v>77</v>
      </c>
      <c r="D882" s="3">
        <v>99</v>
      </c>
      <c r="E882" s="75">
        <v>0.74</v>
      </c>
      <c r="F882" s="66">
        <v>4</v>
      </c>
      <c r="G882" s="66" t="s">
        <v>35</v>
      </c>
      <c r="H882" s="97">
        <v>28.97</v>
      </c>
      <c r="I882" s="66"/>
      <c r="J882" s="101">
        <v>102.6</v>
      </c>
      <c r="K882" s="66">
        <v>90.7</v>
      </c>
      <c r="L882" s="45">
        <v>99</v>
      </c>
      <c r="M882" s="45">
        <v>104</v>
      </c>
      <c r="N882" s="67">
        <f t="shared" ref="N882:N884" si="247">AVERAGE(J882:M882)</f>
        <v>99.075000000000003</v>
      </c>
      <c r="O882" s="41">
        <f t="shared" ref="O882:O884" si="248">CONVERT(C882,"F","C")</f>
        <v>25</v>
      </c>
      <c r="P882" s="41">
        <f t="shared" ref="P882:P884" si="249">CONVERT(D882,"F","C")</f>
        <v>37.222222222222221</v>
      </c>
    </row>
    <row r="883" spans="2:16" x14ac:dyDescent="0.2">
      <c r="B883" s="1">
        <v>0.45833333333333331</v>
      </c>
      <c r="C883" s="3">
        <v>78</v>
      </c>
      <c r="D883" s="3">
        <v>103</v>
      </c>
      <c r="E883" s="75">
        <v>0.73</v>
      </c>
      <c r="F883" s="66">
        <v>10</v>
      </c>
      <c r="G883" s="66" t="s">
        <v>190</v>
      </c>
      <c r="H883" s="97">
        <v>28.97</v>
      </c>
      <c r="J883" s="45">
        <v>107.6</v>
      </c>
      <c r="K883" s="45">
        <v>93.7</v>
      </c>
      <c r="L883" s="67">
        <v>102.2</v>
      </c>
      <c r="M883" s="67">
        <v>108</v>
      </c>
      <c r="N883" s="67">
        <f t="shared" si="247"/>
        <v>102.875</v>
      </c>
      <c r="O883" s="41">
        <f t="shared" si="248"/>
        <v>25.555555555555554</v>
      </c>
      <c r="P883" s="41">
        <f t="shared" si="249"/>
        <v>39.444444444444443</v>
      </c>
    </row>
    <row r="884" spans="2:16" x14ac:dyDescent="0.2">
      <c r="B884" s="1">
        <v>0.46875</v>
      </c>
      <c r="C884" s="3">
        <v>79</v>
      </c>
      <c r="D884" s="3">
        <v>106</v>
      </c>
      <c r="E884" s="75">
        <v>0.7</v>
      </c>
      <c r="F884" s="66">
        <v>9</v>
      </c>
      <c r="G884" s="66" t="s">
        <v>180</v>
      </c>
      <c r="H884" s="97">
        <v>28.97</v>
      </c>
      <c r="I884" s="66"/>
      <c r="J884" s="101">
        <v>110.5</v>
      </c>
      <c r="K884" s="66">
        <v>96.3</v>
      </c>
      <c r="L884" s="45">
        <v>105.6</v>
      </c>
      <c r="M884" s="45">
        <v>111.2</v>
      </c>
      <c r="N884" s="67">
        <f t="shared" si="247"/>
        <v>105.89999999999999</v>
      </c>
      <c r="O884" s="41">
        <f t="shared" si="248"/>
        <v>26.111111111111111</v>
      </c>
      <c r="P884" s="41">
        <f t="shared" si="249"/>
        <v>41.111111111111107</v>
      </c>
    </row>
    <row r="885" spans="2:16" x14ac:dyDescent="0.2">
      <c r="B885" s="1">
        <v>0.47916666666666669</v>
      </c>
      <c r="C885" s="3">
        <v>78</v>
      </c>
      <c r="D885" s="3">
        <v>105</v>
      </c>
      <c r="E885" s="75">
        <v>0.71</v>
      </c>
      <c r="F885" s="66">
        <v>2</v>
      </c>
      <c r="G885" s="66" t="s">
        <v>180</v>
      </c>
      <c r="H885" s="97">
        <v>28.97</v>
      </c>
      <c r="J885" s="45">
        <v>108.1</v>
      </c>
      <c r="K885" s="45">
        <v>95.2</v>
      </c>
      <c r="L885" s="45">
        <v>105.1</v>
      </c>
      <c r="M885" s="45">
        <v>110.1</v>
      </c>
      <c r="N885" s="67">
        <f t="shared" ref="N885:N906" si="250">AVERAGE(J885:M885)</f>
        <v>104.625</v>
      </c>
      <c r="O885" s="41">
        <f t="shared" ref="O885:O906" si="251">CONVERT(C885,"F","C")</f>
        <v>25.555555555555554</v>
      </c>
      <c r="P885" s="41">
        <f t="shared" ref="P885:P906" si="252">CONVERT(D885,"F","C")</f>
        <v>40.555555555555557</v>
      </c>
    </row>
    <row r="886" spans="2:16" x14ac:dyDescent="0.2">
      <c r="B886" s="1">
        <v>0.48125000000000001</v>
      </c>
      <c r="C886" s="3">
        <v>78</v>
      </c>
      <c r="D886" s="3">
        <v>106</v>
      </c>
      <c r="E886" s="75">
        <v>0.68</v>
      </c>
      <c r="F886" s="66">
        <v>3</v>
      </c>
      <c r="G886" s="66" t="s">
        <v>180</v>
      </c>
      <c r="H886" s="97">
        <v>28.98</v>
      </c>
      <c r="I886" s="66"/>
      <c r="J886" s="101">
        <v>110.3</v>
      </c>
      <c r="K886" s="66">
        <v>94.8</v>
      </c>
      <c r="L886" s="45">
        <v>105.8</v>
      </c>
      <c r="M886" s="45">
        <v>111.9</v>
      </c>
      <c r="N886" s="67">
        <f t="shared" si="250"/>
        <v>105.69999999999999</v>
      </c>
      <c r="O886" s="41">
        <f t="shared" si="251"/>
        <v>25.555555555555554</v>
      </c>
      <c r="P886" s="41">
        <f t="shared" si="252"/>
        <v>41.111111111111107</v>
      </c>
    </row>
    <row r="887" spans="2:16" x14ac:dyDescent="0.2">
      <c r="B887" s="1">
        <v>0.51041666666666663</v>
      </c>
      <c r="C887" s="66">
        <v>80</v>
      </c>
      <c r="D887" s="3">
        <v>110</v>
      </c>
      <c r="E887" s="75">
        <v>0.64</v>
      </c>
      <c r="F887" s="41">
        <v>9</v>
      </c>
      <c r="G887" s="66" t="s">
        <v>34</v>
      </c>
      <c r="H887" s="72">
        <v>28.99</v>
      </c>
      <c r="J887" s="45">
        <v>113.2</v>
      </c>
      <c r="K887" s="45">
        <v>100.2</v>
      </c>
      <c r="L887" s="45">
        <v>111.4</v>
      </c>
      <c r="M887" s="45">
        <v>115.5</v>
      </c>
      <c r="N887" s="67">
        <f t="shared" si="250"/>
        <v>110.075</v>
      </c>
      <c r="O887" s="41">
        <f t="shared" si="251"/>
        <v>26.666666666666664</v>
      </c>
      <c r="P887" s="41">
        <f t="shared" si="252"/>
        <v>43.333333333333336</v>
      </c>
    </row>
    <row r="888" spans="2:16" x14ac:dyDescent="0.2">
      <c r="B888" s="1">
        <v>0.52083333333333337</v>
      </c>
      <c r="C888" s="66">
        <v>80</v>
      </c>
      <c r="D888" s="3">
        <v>111</v>
      </c>
      <c r="E888" s="75">
        <v>0.63</v>
      </c>
      <c r="F888" s="66">
        <v>7</v>
      </c>
      <c r="G888" s="66" t="s">
        <v>190</v>
      </c>
      <c r="H888" s="72">
        <v>28.99</v>
      </c>
      <c r="J888" s="67">
        <v>114.1</v>
      </c>
      <c r="K888" s="45">
        <v>101.7</v>
      </c>
      <c r="L888" s="45">
        <v>111.4</v>
      </c>
      <c r="M888" s="45">
        <v>116.2</v>
      </c>
      <c r="N888" s="67">
        <f t="shared" ref="N888" si="253">AVERAGE(J888:M888)</f>
        <v>110.85000000000001</v>
      </c>
      <c r="O888" s="41">
        <f t="shared" ref="O888" si="254">CONVERT(C888,"F","C")</f>
        <v>26.666666666666664</v>
      </c>
      <c r="P888" s="41">
        <f t="shared" ref="P888" si="255">CONVERT(D888,"F","C")</f>
        <v>43.888888888888886</v>
      </c>
    </row>
    <row r="889" spans="2:16" x14ac:dyDescent="0.2">
      <c r="B889" s="1">
        <v>0.52430555555555558</v>
      </c>
      <c r="C889" s="66">
        <v>80</v>
      </c>
      <c r="D889" s="3">
        <v>110</v>
      </c>
      <c r="E889" s="75">
        <v>0.64</v>
      </c>
      <c r="F889" s="66">
        <v>3</v>
      </c>
      <c r="G889" s="66" t="s">
        <v>35</v>
      </c>
      <c r="H889" s="72">
        <v>28.99</v>
      </c>
      <c r="J889" s="67">
        <v>111.9</v>
      </c>
      <c r="K889" s="45">
        <v>101.7</v>
      </c>
      <c r="L889" s="45">
        <v>110.5</v>
      </c>
      <c r="M889" s="45">
        <v>115.2</v>
      </c>
      <c r="N889" s="67">
        <f t="shared" si="250"/>
        <v>109.825</v>
      </c>
      <c r="O889" s="41">
        <f t="shared" si="251"/>
        <v>26.666666666666664</v>
      </c>
      <c r="P889" s="41">
        <f t="shared" si="252"/>
        <v>43.333333333333336</v>
      </c>
    </row>
    <row r="890" spans="2:16" x14ac:dyDescent="0.2">
      <c r="B890" s="1">
        <v>0.53125</v>
      </c>
      <c r="C890" s="3">
        <v>80</v>
      </c>
      <c r="D890" s="3">
        <v>112</v>
      </c>
      <c r="E890" s="75">
        <v>0.63</v>
      </c>
      <c r="F890" s="41">
        <v>9</v>
      </c>
      <c r="G890" s="66" t="s">
        <v>224</v>
      </c>
      <c r="H890" s="72">
        <v>28.99</v>
      </c>
      <c r="J890" s="45">
        <v>113.2</v>
      </c>
      <c r="K890" s="45">
        <v>102.6</v>
      </c>
      <c r="L890" s="45">
        <v>113.7</v>
      </c>
      <c r="M890" s="45">
        <v>118.2</v>
      </c>
      <c r="N890" s="67">
        <f t="shared" si="250"/>
        <v>111.925</v>
      </c>
      <c r="O890" s="41">
        <f t="shared" si="251"/>
        <v>26.666666666666664</v>
      </c>
      <c r="P890" s="41">
        <f t="shared" si="252"/>
        <v>44.444444444444443</v>
      </c>
    </row>
    <row r="891" spans="2:16" x14ac:dyDescent="0.2">
      <c r="B891" s="1">
        <v>0.54166666666666663</v>
      </c>
      <c r="C891" s="3">
        <v>81</v>
      </c>
      <c r="D891" s="3">
        <v>113</v>
      </c>
      <c r="E891" s="75">
        <v>0.61</v>
      </c>
      <c r="F891" s="41">
        <v>4</v>
      </c>
      <c r="G891" s="66" t="s">
        <v>35</v>
      </c>
      <c r="H891" s="72">
        <v>28.99</v>
      </c>
      <c r="J891" s="45">
        <v>117</v>
      </c>
      <c r="K891" s="45">
        <v>103.3</v>
      </c>
      <c r="L891" s="45">
        <v>112.8</v>
      </c>
      <c r="M891" s="45">
        <v>118.6</v>
      </c>
      <c r="N891" s="67">
        <f t="shared" si="250"/>
        <v>112.92500000000001</v>
      </c>
      <c r="O891" s="41">
        <f t="shared" si="251"/>
        <v>27.222222222222221</v>
      </c>
      <c r="P891" s="41">
        <f t="shared" si="252"/>
        <v>45</v>
      </c>
    </row>
    <row r="892" spans="2:16" x14ac:dyDescent="0.2">
      <c r="B892" s="1">
        <v>0.55208333333333304</v>
      </c>
      <c r="C892" s="3">
        <v>81</v>
      </c>
      <c r="D892" s="3">
        <v>112</v>
      </c>
      <c r="E892" s="75">
        <v>0.59</v>
      </c>
      <c r="F892" s="41">
        <v>5</v>
      </c>
      <c r="G892" s="66" t="s">
        <v>202</v>
      </c>
      <c r="H892" s="72">
        <v>28.99</v>
      </c>
      <c r="J892" s="45">
        <v>114.6</v>
      </c>
      <c r="K892" s="45">
        <v>104.5</v>
      </c>
      <c r="L892" s="45">
        <v>113.4</v>
      </c>
      <c r="M892" s="45">
        <v>117.3</v>
      </c>
      <c r="N892" s="67">
        <f t="shared" si="250"/>
        <v>112.45</v>
      </c>
      <c r="O892" s="41">
        <f t="shared" si="251"/>
        <v>27.222222222222221</v>
      </c>
      <c r="P892" s="41">
        <f t="shared" si="252"/>
        <v>44.444444444444443</v>
      </c>
    </row>
    <row r="893" spans="2:16" x14ac:dyDescent="0.2">
      <c r="B893" s="1">
        <v>0.5625</v>
      </c>
      <c r="C893" s="3">
        <v>81</v>
      </c>
      <c r="D893" s="3">
        <v>115</v>
      </c>
      <c r="E893" s="75">
        <v>0.6</v>
      </c>
      <c r="F893" s="41">
        <v>5</v>
      </c>
      <c r="G893" s="66" t="s">
        <v>35</v>
      </c>
      <c r="H893" s="72">
        <v>28.99</v>
      </c>
      <c r="J893" s="45">
        <v>118.2</v>
      </c>
      <c r="K893" s="45">
        <v>105.1</v>
      </c>
      <c r="L893" s="45">
        <v>117.1</v>
      </c>
      <c r="M893" s="45">
        <v>121.5</v>
      </c>
      <c r="N893" s="67">
        <f t="shared" si="250"/>
        <v>115.47499999999999</v>
      </c>
      <c r="O893" s="41">
        <f t="shared" si="251"/>
        <v>27.222222222222221</v>
      </c>
      <c r="P893" s="41">
        <f t="shared" si="252"/>
        <v>46.111111111111107</v>
      </c>
    </row>
    <row r="894" spans="2:16" x14ac:dyDescent="0.2">
      <c r="B894" s="1">
        <v>0.64583333333333304</v>
      </c>
      <c r="C894" s="3">
        <v>81</v>
      </c>
      <c r="D894" s="3">
        <v>117</v>
      </c>
      <c r="E894" s="75">
        <v>0.56000000000000005</v>
      </c>
      <c r="F894" s="41">
        <v>9</v>
      </c>
      <c r="G894" s="66" t="s">
        <v>202</v>
      </c>
      <c r="H894" s="72">
        <v>28.99</v>
      </c>
      <c r="J894" s="45">
        <v>114.8</v>
      </c>
      <c r="K894" s="45">
        <v>112.8</v>
      </c>
      <c r="L894" s="45">
        <v>118.9</v>
      </c>
      <c r="M894" s="45">
        <v>120.4</v>
      </c>
      <c r="N894" s="67">
        <f t="shared" si="250"/>
        <v>116.72499999999999</v>
      </c>
      <c r="O894" s="41">
        <f t="shared" si="251"/>
        <v>27.222222222222221</v>
      </c>
      <c r="P894" s="41">
        <f t="shared" si="252"/>
        <v>47.222222222222221</v>
      </c>
    </row>
    <row r="895" spans="2:16" x14ac:dyDescent="0.2">
      <c r="B895" s="1">
        <v>0.65625</v>
      </c>
      <c r="C895" s="3">
        <v>81</v>
      </c>
      <c r="D895" s="3">
        <v>114</v>
      </c>
      <c r="E895" s="75">
        <v>0.59</v>
      </c>
      <c r="F895" s="41">
        <v>6</v>
      </c>
      <c r="G895" s="66" t="s">
        <v>35</v>
      </c>
      <c r="H895" s="72">
        <v>28.99</v>
      </c>
      <c r="J895" s="45">
        <v>112.3</v>
      </c>
      <c r="K895" s="45">
        <v>110.5</v>
      </c>
      <c r="L895" s="45">
        <v>115.7</v>
      </c>
      <c r="M895" s="45">
        <v>116.8</v>
      </c>
      <c r="N895" s="67">
        <f>AVERAGE(J895:M895)</f>
        <v>113.825</v>
      </c>
      <c r="O895" s="41">
        <f>CONVERT(C895,"F","C")</f>
        <v>27.222222222222221</v>
      </c>
      <c r="P895" s="41">
        <f>CONVERT(D895,"F","C")</f>
        <v>45.555555555555557</v>
      </c>
    </row>
    <row r="896" spans="2:16" x14ac:dyDescent="0.2">
      <c r="B896" s="1">
        <v>0.66666666666666596</v>
      </c>
      <c r="C896" s="3">
        <v>81</v>
      </c>
      <c r="D896" s="3">
        <v>113</v>
      </c>
      <c r="E896" s="75">
        <v>0.6</v>
      </c>
      <c r="F896" s="41">
        <v>3</v>
      </c>
      <c r="G896" s="66" t="s">
        <v>202</v>
      </c>
      <c r="H896" s="72">
        <v>28.98</v>
      </c>
      <c r="J896" s="45">
        <v>111.7</v>
      </c>
      <c r="K896" s="45">
        <v>110.3</v>
      </c>
      <c r="L896" s="45">
        <v>114.8</v>
      </c>
      <c r="M896" s="45">
        <v>115.5</v>
      </c>
      <c r="N896" s="67">
        <f>AVERAGE(J896:M896)</f>
        <v>113.075</v>
      </c>
      <c r="O896" s="41">
        <f>CONVERT(C896,"F","C")</f>
        <v>27.222222222222221</v>
      </c>
      <c r="P896" s="41">
        <f>CONVERT(D896,"F","C")</f>
        <v>45</v>
      </c>
    </row>
    <row r="897" spans="1:16" x14ac:dyDescent="0.2">
      <c r="B897" s="1">
        <v>0.67708333333333304</v>
      </c>
      <c r="C897" s="3">
        <v>82</v>
      </c>
      <c r="D897" s="3">
        <v>112</v>
      </c>
      <c r="E897" s="75">
        <v>0.57999999999999996</v>
      </c>
      <c r="F897" s="41">
        <v>2</v>
      </c>
      <c r="G897" s="66" t="s">
        <v>35</v>
      </c>
      <c r="H897" s="72">
        <v>28.98</v>
      </c>
      <c r="I897" s="19"/>
      <c r="J897" s="45">
        <v>111.6</v>
      </c>
      <c r="K897" s="45">
        <v>109.8</v>
      </c>
      <c r="L897" s="45">
        <v>113.7</v>
      </c>
      <c r="M897" s="45">
        <v>114.4</v>
      </c>
      <c r="N897" s="67">
        <f t="shared" si="250"/>
        <v>112.375</v>
      </c>
      <c r="O897" s="41">
        <f t="shared" si="251"/>
        <v>27.777777777777779</v>
      </c>
      <c r="P897" s="41">
        <f t="shared" si="252"/>
        <v>44.444444444444443</v>
      </c>
    </row>
    <row r="898" spans="1:16" x14ac:dyDescent="0.2">
      <c r="B898" s="1">
        <v>0.67986111111111114</v>
      </c>
      <c r="C898" s="3">
        <v>83</v>
      </c>
      <c r="D898" s="3">
        <v>113</v>
      </c>
      <c r="E898" s="75">
        <v>0.56000000000000005</v>
      </c>
      <c r="F898" s="41">
        <v>2</v>
      </c>
      <c r="G898" s="66" t="s">
        <v>180</v>
      </c>
      <c r="H898" s="72">
        <v>28.98</v>
      </c>
      <c r="I898" s="19"/>
      <c r="J898" s="45">
        <v>112.5</v>
      </c>
      <c r="K898" s="45">
        <v>111</v>
      </c>
      <c r="L898" s="45">
        <v>114.1</v>
      </c>
      <c r="M898" s="45">
        <v>114.4</v>
      </c>
      <c r="N898" s="67">
        <f t="shared" si="250"/>
        <v>113</v>
      </c>
      <c r="O898" s="41">
        <f t="shared" si="251"/>
        <v>28.333333333333332</v>
      </c>
      <c r="P898" s="41">
        <f t="shared" si="252"/>
        <v>45</v>
      </c>
    </row>
    <row r="899" spans="1:16" x14ac:dyDescent="0.2">
      <c r="B899" s="1">
        <v>0.687499999999999</v>
      </c>
      <c r="C899" s="3">
        <v>84</v>
      </c>
      <c r="D899" s="3">
        <v>116</v>
      </c>
      <c r="E899" s="75">
        <v>0.55000000000000004</v>
      </c>
      <c r="F899" s="41">
        <v>6</v>
      </c>
      <c r="G899" s="66" t="s">
        <v>180</v>
      </c>
      <c r="H899" s="72">
        <v>28.98</v>
      </c>
      <c r="I899" s="19"/>
      <c r="J899" s="45">
        <v>116.2</v>
      </c>
      <c r="K899" s="45">
        <v>113.4</v>
      </c>
      <c r="L899" s="45">
        <v>117.1</v>
      </c>
      <c r="M899" s="45">
        <v>115.7</v>
      </c>
      <c r="N899" s="67">
        <f t="shared" ref="N899" si="256">AVERAGE(J899:M899)</f>
        <v>115.60000000000001</v>
      </c>
      <c r="O899" s="41">
        <f t="shared" ref="O899" si="257">CONVERT(C899,"F","C")</f>
        <v>28.888888888888889</v>
      </c>
      <c r="P899" s="41">
        <f t="shared" ref="P899" si="258">CONVERT(D899,"F","C")</f>
        <v>46.666666666666664</v>
      </c>
    </row>
    <row r="900" spans="1:16" x14ac:dyDescent="0.2">
      <c r="B900" s="1">
        <v>0.69791666666666596</v>
      </c>
      <c r="C900" s="3">
        <v>84</v>
      </c>
      <c r="D900" s="3">
        <v>116</v>
      </c>
      <c r="E900" s="75">
        <v>0.54</v>
      </c>
      <c r="F900" s="41">
        <v>0</v>
      </c>
      <c r="G900" s="66" t="s">
        <v>35</v>
      </c>
      <c r="H900" s="72">
        <v>28.98</v>
      </c>
      <c r="I900" s="26"/>
      <c r="J900" s="45">
        <v>117</v>
      </c>
      <c r="K900" s="45">
        <v>113.2</v>
      </c>
      <c r="L900" s="45">
        <v>119.3</v>
      </c>
      <c r="M900" s="45">
        <v>116.1</v>
      </c>
      <c r="N900" s="67">
        <f t="shared" si="250"/>
        <v>116.4</v>
      </c>
      <c r="O900" s="41">
        <f t="shared" si="251"/>
        <v>28.888888888888889</v>
      </c>
      <c r="P900" s="41">
        <f t="shared" si="252"/>
        <v>46.666666666666664</v>
      </c>
    </row>
    <row r="901" spans="1:16" x14ac:dyDescent="0.2">
      <c r="B901" s="1">
        <v>0.70833333333333304</v>
      </c>
      <c r="C901" s="3">
        <v>82</v>
      </c>
      <c r="D901" s="3">
        <v>114</v>
      </c>
      <c r="E901" s="75">
        <v>0.56000000000000005</v>
      </c>
      <c r="F901" s="41">
        <v>8</v>
      </c>
      <c r="G901" s="66" t="s">
        <v>202</v>
      </c>
      <c r="H901" s="72">
        <v>28.97</v>
      </c>
      <c r="I901" s="19"/>
      <c r="J901" s="45">
        <v>113.9</v>
      </c>
      <c r="K901" s="45">
        <v>110.8</v>
      </c>
      <c r="L901" s="45">
        <v>117</v>
      </c>
      <c r="M901" s="45">
        <v>112.8</v>
      </c>
      <c r="N901" s="67">
        <f t="shared" si="250"/>
        <v>113.625</v>
      </c>
      <c r="O901" s="41">
        <f t="shared" si="251"/>
        <v>27.777777777777779</v>
      </c>
      <c r="P901" s="41">
        <f t="shared" si="252"/>
        <v>45.555555555555557</v>
      </c>
    </row>
    <row r="902" spans="1:16" x14ac:dyDescent="0.2">
      <c r="B902" s="1">
        <v>0.718749999999999</v>
      </c>
      <c r="C902" s="3">
        <v>83</v>
      </c>
      <c r="D902" s="3">
        <v>112</v>
      </c>
      <c r="E902" s="75">
        <v>0.53</v>
      </c>
      <c r="F902" s="41">
        <v>3</v>
      </c>
      <c r="G902" s="66" t="s">
        <v>35</v>
      </c>
      <c r="H902" s="72">
        <v>28.98</v>
      </c>
      <c r="I902" s="19"/>
      <c r="J902" s="45">
        <v>111.7</v>
      </c>
      <c r="K902" s="45">
        <v>109.6</v>
      </c>
      <c r="L902" s="45">
        <v>115.7</v>
      </c>
      <c r="M902" s="45">
        <v>110.7</v>
      </c>
      <c r="N902" s="67">
        <f t="shared" si="250"/>
        <v>111.925</v>
      </c>
      <c r="O902" s="41">
        <f t="shared" si="251"/>
        <v>28.333333333333332</v>
      </c>
      <c r="P902" s="41">
        <f t="shared" si="252"/>
        <v>44.444444444444443</v>
      </c>
    </row>
    <row r="903" spans="1:16" x14ac:dyDescent="0.2">
      <c r="B903" s="1">
        <v>0.72916666666666596</v>
      </c>
      <c r="C903" s="3">
        <v>82</v>
      </c>
      <c r="D903" s="3">
        <v>110</v>
      </c>
      <c r="E903" s="75">
        <v>0.54</v>
      </c>
      <c r="F903" s="41">
        <v>0</v>
      </c>
      <c r="G903" s="66" t="s">
        <v>35</v>
      </c>
      <c r="H903" s="72">
        <v>28.97</v>
      </c>
      <c r="I903" s="19"/>
      <c r="J903" s="45">
        <v>109.8</v>
      </c>
      <c r="K903" s="45">
        <v>109.8</v>
      </c>
      <c r="L903" s="45">
        <v>114.1</v>
      </c>
      <c r="M903" s="45">
        <v>108.3</v>
      </c>
      <c r="N903" s="67">
        <f t="shared" si="250"/>
        <v>110.5</v>
      </c>
      <c r="O903" s="41">
        <f t="shared" si="251"/>
        <v>27.777777777777779</v>
      </c>
      <c r="P903" s="41">
        <f t="shared" si="252"/>
        <v>43.333333333333336</v>
      </c>
    </row>
    <row r="904" spans="1:16" x14ac:dyDescent="0.2">
      <c r="B904" s="1">
        <v>0.73958333333333304</v>
      </c>
      <c r="C904" s="3">
        <v>82</v>
      </c>
      <c r="D904" s="3">
        <v>110</v>
      </c>
      <c r="E904" s="75">
        <v>0.53</v>
      </c>
      <c r="F904" s="41">
        <v>0</v>
      </c>
      <c r="G904" s="66" t="s">
        <v>35</v>
      </c>
      <c r="H904" s="72">
        <v>28.97</v>
      </c>
      <c r="J904" s="45">
        <v>109.4</v>
      </c>
      <c r="K904" s="45">
        <v>109.4</v>
      </c>
      <c r="L904" s="45">
        <v>112.5</v>
      </c>
      <c r="M904" s="45">
        <v>108</v>
      </c>
      <c r="N904" s="67">
        <f t="shared" si="250"/>
        <v>109.825</v>
      </c>
      <c r="O904" s="41">
        <f t="shared" si="251"/>
        <v>27.777777777777779</v>
      </c>
      <c r="P904" s="41">
        <f t="shared" si="252"/>
        <v>43.333333333333336</v>
      </c>
    </row>
    <row r="905" spans="1:16" x14ac:dyDescent="0.2">
      <c r="B905" s="1">
        <v>0.749999999999999</v>
      </c>
      <c r="C905" s="3">
        <v>80</v>
      </c>
      <c r="D905" s="3">
        <v>108</v>
      </c>
      <c r="E905" s="75">
        <v>0.55000000000000004</v>
      </c>
      <c r="F905" s="41">
        <v>0</v>
      </c>
      <c r="G905" s="66" t="s">
        <v>180</v>
      </c>
      <c r="H905" s="72">
        <v>28.97</v>
      </c>
      <c r="I905" s="19"/>
      <c r="J905" s="45">
        <v>105.6</v>
      </c>
      <c r="K905" s="45">
        <v>108.3</v>
      </c>
      <c r="L905" s="45">
        <v>110.8</v>
      </c>
      <c r="M905" s="45">
        <v>106</v>
      </c>
      <c r="N905" s="67">
        <f t="shared" si="250"/>
        <v>107.675</v>
      </c>
      <c r="O905" s="41">
        <f t="shared" si="251"/>
        <v>26.666666666666664</v>
      </c>
      <c r="P905" s="41">
        <f t="shared" si="252"/>
        <v>42.222222222222221</v>
      </c>
    </row>
    <row r="906" spans="1:16" x14ac:dyDescent="0.2">
      <c r="B906" s="1">
        <v>0.76041666666666596</v>
      </c>
      <c r="C906" s="3">
        <v>80</v>
      </c>
      <c r="D906" s="3">
        <v>106</v>
      </c>
      <c r="E906" s="75">
        <v>0.5</v>
      </c>
      <c r="F906" s="41">
        <v>0</v>
      </c>
      <c r="G906" s="66" t="s">
        <v>35</v>
      </c>
      <c r="H906" s="72">
        <v>28.97</v>
      </c>
      <c r="I906" s="26"/>
      <c r="J906" s="45">
        <v>103.8</v>
      </c>
      <c r="K906" s="45">
        <v>107.4</v>
      </c>
      <c r="L906" s="45">
        <v>109.4</v>
      </c>
      <c r="M906" s="45">
        <v>104</v>
      </c>
      <c r="N906" s="67">
        <f t="shared" si="250"/>
        <v>106.15</v>
      </c>
      <c r="O906" s="41">
        <f t="shared" si="251"/>
        <v>26.666666666666664</v>
      </c>
      <c r="P906" s="41">
        <f t="shared" si="252"/>
        <v>41.111111111111107</v>
      </c>
    </row>
    <row r="907" spans="1:16" x14ac:dyDescent="0.2">
      <c r="B907" s="1"/>
      <c r="N907" s="67"/>
      <c r="O907" s="41"/>
      <c r="P907" s="41"/>
    </row>
    <row r="908" spans="1:16" x14ac:dyDescent="0.2">
      <c r="A908" s="21">
        <v>45851</v>
      </c>
      <c r="B908" s="6" t="s">
        <v>2</v>
      </c>
      <c r="C908" s="6" t="s">
        <v>0</v>
      </c>
      <c r="D908" s="87" t="s">
        <v>1</v>
      </c>
      <c r="E908" s="100" t="s">
        <v>156</v>
      </c>
      <c r="F908" s="6" t="s">
        <v>32</v>
      </c>
      <c r="G908" s="6" t="s">
        <v>217</v>
      </c>
      <c r="H908" s="33" t="s">
        <v>157</v>
      </c>
      <c r="I908" s="44"/>
      <c r="J908" s="87" t="s">
        <v>338</v>
      </c>
      <c r="K908" s="87" t="s">
        <v>346</v>
      </c>
      <c r="L908" s="87" t="s">
        <v>347</v>
      </c>
      <c r="M908" s="87" t="s">
        <v>348</v>
      </c>
      <c r="N908" s="33" t="s">
        <v>368</v>
      </c>
      <c r="O908" s="142" t="s">
        <v>561</v>
      </c>
      <c r="P908" s="142" t="s">
        <v>562</v>
      </c>
    </row>
    <row r="909" spans="1:16" x14ac:dyDescent="0.2">
      <c r="B909" s="1">
        <v>0.47916666666666669</v>
      </c>
      <c r="C909" s="3">
        <v>79</v>
      </c>
      <c r="D909" s="3">
        <v>112</v>
      </c>
      <c r="E909" s="75">
        <v>0.57999999999999996</v>
      </c>
      <c r="F909" s="66">
        <v>0</v>
      </c>
      <c r="G909" s="66" t="s">
        <v>130</v>
      </c>
      <c r="H909" s="97">
        <v>29.07</v>
      </c>
      <c r="J909" s="45">
        <v>117.3</v>
      </c>
      <c r="K909" s="45">
        <v>101.8</v>
      </c>
      <c r="L909" s="67">
        <v>114.1</v>
      </c>
      <c r="M909" s="67">
        <v>114.1</v>
      </c>
      <c r="N909" s="67">
        <f t="shared" ref="N909:N921" si="259">AVERAGE(J909:M909)</f>
        <v>111.82499999999999</v>
      </c>
      <c r="O909" s="41">
        <f t="shared" ref="O909:O921" si="260">CONVERT(C909,"F","C")</f>
        <v>26.111111111111111</v>
      </c>
      <c r="P909" s="41">
        <f t="shared" ref="P909:P921" si="261">CONVERT(D909,"F","C")</f>
        <v>44.444444444444443</v>
      </c>
    </row>
    <row r="910" spans="1:16" x14ac:dyDescent="0.2">
      <c r="B910" s="1">
        <v>0.48958333333333331</v>
      </c>
      <c r="C910" s="3">
        <v>80</v>
      </c>
      <c r="D910" s="3">
        <v>113</v>
      </c>
      <c r="E910" s="75">
        <v>0.55000000000000004</v>
      </c>
      <c r="F910" s="66">
        <v>0</v>
      </c>
      <c r="G910" s="66" t="s">
        <v>201</v>
      </c>
      <c r="H910" s="97">
        <v>29.07</v>
      </c>
      <c r="J910" s="45">
        <v>119.1</v>
      </c>
      <c r="K910" s="45">
        <v>101.7</v>
      </c>
      <c r="L910" s="67">
        <v>117</v>
      </c>
      <c r="M910" s="67">
        <v>115.3</v>
      </c>
      <c r="N910" s="67">
        <f t="shared" si="259"/>
        <v>113.27500000000001</v>
      </c>
      <c r="O910" s="41">
        <f t="shared" si="260"/>
        <v>26.666666666666664</v>
      </c>
      <c r="P910" s="41">
        <f t="shared" si="261"/>
        <v>45</v>
      </c>
    </row>
    <row r="911" spans="1:16" x14ac:dyDescent="0.2">
      <c r="B911" s="1">
        <v>0.5</v>
      </c>
      <c r="C911" s="3">
        <v>80</v>
      </c>
      <c r="D911" s="3">
        <v>116</v>
      </c>
      <c r="E911" s="75">
        <v>0.53</v>
      </c>
      <c r="F911" s="66">
        <v>0</v>
      </c>
      <c r="G911" s="66" t="s">
        <v>201</v>
      </c>
      <c r="H911" s="97">
        <v>29.07</v>
      </c>
      <c r="J911" s="45">
        <v>122.2</v>
      </c>
      <c r="K911" s="45">
        <v>104.7</v>
      </c>
      <c r="L911" s="67">
        <v>118.9</v>
      </c>
      <c r="M911" s="67">
        <v>119.5</v>
      </c>
      <c r="N911" s="67">
        <f t="shared" si="259"/>
        <v>116.325</v>
      </c>
      <c r="O911" s="41">
        <f t="shared" si="260"/>
        <v>26.666666666666664</v>
      </c>
      <c r="P911" s="41">
        <f t="shared" si="261"/>
        <v>46.666666666666664</v>
      </c>
    </row>
    <row r="912" spans="1:16" x14ac:dyDescent="0.2">
      <c r="B912" s="1">
        <v>0.51041666666666663</v>
      </c>
      <c r="C912" s="3">
        <v>79</v>
      </c>
      <c r="D912" s="3">
        <v>117</v>
      </c>
      <c r="E912" s="75">
        <v>0.54</v>
      </c>
      <c r="F912" s="66">
        <v>0</v>
      </c>
      <c r="G912" s="66" t="s">
        <v>130</v>
      </c>
      <c r="H912" s="97">
        <v>29.07</v>
      </c>
      <c r="J912" s="45">
        <v>120.4</v>
      </c>
      <c r="K912" s="45">
        <v>107.6</v>
      </c>
      <c r="L912" s="67">
        <v>121.6</v>
      </c>
      <c r="M912" s="67">
        <v>120.4</v>
      </c>
      <c r="N912" s="67">
        <f t="shared" si="259"/>
        <v>117.5</v>
      </c>
      <c r="O912" s="41">
        <f t="shared" si="260"/>
        <v>26.111111111111111</v>
      </c>
      <c r="P912" s="41">
        <f t="shared" si="261"/>
        <v>47.222222222222221</v>
      </c>
    </row>
    <row r="913" spans="1:16" x14ac:dyDescent="0.2">
      <c r="B913" s="1">
        <v>0.5131944444444444</v>
      </c>
      <c r="C913" s="3">
        <v>79</v>
      </c>
      <c r="D913" s="3">
        <v>116</v>
      </c>
      <c r="E913" s="75">
        <v>0.54</v>
      </c>
      <c r="F913" s="66">
        <v>0</v>
      </c>
      <c r="G913" s="66" t="s">
        <v>130</v>
      </c>
      <c r="H913" s="97">
        <v>29.07</v>
      </c>
      <c r="J913" s="45">
        <v>117.9</v>
      </c>
      <c r="K913" s="45">
        <v>108.3</v>
      </c>
      <c r="L913" s="67">
        <v>120.4</v>
      </c>
      <c r="M913" s="67">
        <v>117.7</v>
      </c>
      <c r="N913" s="67">
        <f t="shared" si="259"/>
        <v>116.075</v>
      </c>
      <c r="O913" s="41">
        <f t="shared" si="260"/>
        <v>26.111111111111111</v>
      </c>
      <c r="P913" s="41">
        <f t="shared" si="261"/>
        <v>46.666666666666664</v>
      </c>
    </row>
    <row r="914" spans="1:16" x14ac:dyDescent="0.2">
      <c r="B914" s="1">
        <v>0.52083333333333337</v>
      </c>
      <c r="C914" s="3">
        <v>79</v>
      </c>
      <c r="D914" s="3">
        <v>116</v>
      </c>
      <c r="E914" s="75">
        <v>0.53</v>
      </c>
      <c r="F914" s="66">
        <v>0</v>
      </c>
      <c r="G914" s="66" t="s">
        <v>71</v>
      </c>
      <c r="H914" s="97">
        <v>29.07</v>
      </c>
      <c r="J914" s="45">
        <v>119.7</v>
      </c>
      <c r="K914" s="45">
        <v>105.8</v>
      </c>
      <c r="L914" s="67">
        <v>120.4</v>
      </c>
      <c r="M914" s="67">
        <v>117.1</v>
      </c>
      <c r="N914" s="67">
        <f t="shared" ref="N914" si="262">AVERAGE(J914:M914)</f>
        <v>115.75</v>
      </c>
      <c r="O914" s="41">
        <f t="shared" ref="O914" si="263">CONVERT(C914,"F","C")</f>
        <v>26.111111111111111</v>
      </c>
      <c r="P914" s="41">
        <f t="shared" ref="P914" si="264">CONVERT(D914,"F","C")</f>
        <v>46.666666666666664</v>
      </c>
    </row>
    <row r="915" spans="1:16" x14ac:dyDescent="0.2">
      <c r="B915" s="1">
        <v>0.53125</v>
      </c>
      <c r="C915" s="3">
        <v>80</v>
      </c>
      <c r="D915" s="3">
        <v>120</v>
      </c>
      <c r="E915" s="75">
        <v>0.53</v>
      </c>
      <c r="F915" s="66">
        <v>0</v>
      </c>
      <c r="G915" s="66" t="s">
        <v>202</v>
      </c>
      <c r="H915" s="97">
        <v>29.07</v>
      </c>
      <c r="J915" s="45">
        <v>124.2</v>
      </c>
      <c r="K915" s="45">
        <v>109.6</v>
      </c>
      <c r="L915" s="67">
        <v>123.1</v>
      </c>
      <c r="M915" s="67">
        <v>121.6</v>
      </c>
      <c r="N915" s="67">
        <f t="shared" si="259"/>
        <v>119.625</v>
      </c>
      <c r="O915" s="41">
        <f t="shared" si="260"/>
        <v>26.666666666666664</v>
      </c>
      <c r="P915" s="41">
        <f t="shared" si="261"/>
        <v>48.888888888888886</v>
      </c>
    </row>
    <row r="916" spans="1:16" x14ac:dyDescent="0.2">
      <c r="B916" s="1">
        <v>0.54166666666666663</v>
      </c>
      <c r="C916" s="3">
        <v>81</v>
      </c>
      <c r="D916" s="3">
        <v>121</v>
      </c>
      <c r="E916" s="75">
        <v>0.51</v>
      </c>
      <c r="F916" s="66">
        <v>0</v>
      </c>
      <c r="G916" s="66" t="s">
        <v>201</v>
      </c>
      <c r="H916" s="97">
        <v>29.07</v>
      </c>
      <c r="J916" s="45">
        <v>126</v>
      </c>
      <c r="K916" s="45">
        <v>111.4</v>
      </c>
      <c r="L916" s="67">
        <v>124.5</v>
      </c>
      <c r="M916" s="67">
        <v>120.4</v>
      </c>
      <c r="N916" s="67">
        <f t="shared" si="259"/>
        <v>120.57499999999999</v>
      </c>
      <c r="O916" s="41">
        <f t="shared" si="260"/>
        <v>27.222222222222221</v>
      </c>
      <c r="P916" s="41">
        <f t="shared" si="261"/>
        <v>49.444444444444443</v>
      </c>
    </row>
    <row r="917" spans="1:16" x14ac:dyDescent="0.2">
      <c r="B917" s="1">
        <v>0.55208333333333304</v>
      </c>
      <c r="C917" s="3">
        <v>81</v>
      </c>
      <c r="D917" s="3">
        <v>123</v>
      </c>
      <c r="E917" s="75">
        <v>0.52</v>
      </c>
      <c r="F917" s="66">
        <v>0</v>
      </c>
      <c r="G917" s="66" t="s">
        <v>201</v>
      </c>
      <c r="H917" s="97">
        <v>29.07</v>
      </c>
      <c r="I917" s="66"/>
      <c r="J917" s="101">
        <v>127.8</v>
      </c>
      <c r="K917" s="66">
        <v>112.6</v>
      </c>
      <c r="L917" s="45">
        <v>127.2</v>
      </c>
      <c r="M917" s="45">
        <v>122.5</v>
      </c>
      <c r="N917" s="67">
        <f t="shared" si="259"/>
        <v>122.52499999999999</v>
      </c>
      <c r="O917" s="41">
        <f t="shared" si="260"/>
        <v>27.222222222222221</v>
      </c>
      <c r="P917" s="41">
        <f t="shared" si="261"/>
        <v>50.555555555555557</v>
      </c>
    </row>
    <row r="918" spans="1:16" x14ac:dyDescent="0.2">
      <c r="B918" s="1">
        <v>0.5625</v>
      </c>
      <c r="C918" s="3">
        <v>81</v>
      </c>
      <c r="D918" s="3">
        <v>121</v>
      </c>
      <c r="E918" s="75">
        <v>0.52</v>
      </c>
      <c r="F918" s="66">
        <v>0</v>
      </c>
      <c r="G918" s="66" t="s">
        <v>43</v>
      </c>
      <c r="H918" s="97">
        <v>29.07</v>
      </c>
      <c r="J918" s="45">
        <v>127</v>
      </c>
      <c r="K918" s="45">
        <v>109.6</v>
      </c>
      <c r="L918" s="67">
        <v>128.1</v>
      </c>
      <c r="M918" s="67">
        <v>121.1</v>
      </c>
      <c r="N918" s="67">
        <f t="shared" si="259"/>
        <v>121.44999999999999</v>
      </c>
      <c r="O918" s="41">
        <f t="shared" si="260"/>
        <v>27.222222222222221</v>
      </c>
      <c r="P918" s="41">
        <f t="shared" si="261"/>
        <v>49.444444444444443</v>
      </c>
    </row>
    <row r="919" spans="1:16" x14ac:dyDescent="0.2">
      <c r="B919" s="1">
        <v>0.57291666666666696</v>
      </c>
      <c r="C919" s="3">
        <v>81</v>
      </c>
      <c r="D919" s="3">
        <v>123</v>
      </c>
      <c r="E919" s="75">
        <v>0.52</v>
      </c>
      <c r="F919" s="66">
        <v>0</v>
      </c>
      <c r="G919" s="66" t="s">
        <v>71</v>
      </c>
      <c r="H919" s="97">
        <v>29.06</v>
      </c>
      <c r="J919" s="45">
        <v>127</v>
      </c>
      <c r="K919" s="45">
        <v>113.4</v>
      </c>
      <c r="L919" s="67">
        <v>128.5</v>
      </c>
      <c r="M919" s="67">
        <v>122.4</v>
      </c>
      <c r="N919" s="67">
        <f t="shared" si="259"/>
        <v>122.82499999999999</v>
      </c>
      <c r="O919" s="41">
        <f t="shared" si="260"/>
        <v>27.222222222222221</v>
      </c>
      <c r="P919" s="41">
        <f t="shared" si="261"/>
        <v>50.555555555555557</v>
      </c>
    </row>
    <row r="920" spans="1:16" x14ac:dyDescent="0.2">
      <c r="B920" s="1">
        <v>0.58333333333333304</v>
      </c>
      <c r="C920" s="3">
        <v>81</v>
      </c>
      <c r="D920" s="3">
        <v>122</v>
      </c>
      <c r="E920" s="75">
        <v>0.54</v>
      </c>
      <c r="F920" s="66">
        <v>0</v>
      </c>
      <c r="G920" s="66" t="s">
        <v>202</v>
      </c>
      <c r="H920" s="97">
        <v>29.06</v>
      </c>
      <c r="J920" s="45">
        <v>124.9</v>
      </c>
      <c r="K920" s="45">
        <v>112.1</v>
      </c>
      <c r="L920" s="67">
        <v>128.5</v>
      </c>
      <c r="M920" s="67">
        <v>121.6</v>
      </c>
      <c r="N920" s="67">
        <f t="shared" si="259"/>
        <v>121.77500000000001</v>
      </c>
      <c r="O920" s="41">
        <f t="shared" si="260"/>
        <v>27.222222222222221</v>
      </c>
      <c r="P920" s="41">
        <f t="shared" si="261"/>
        <v>50</v>
      </c>
    </row>
    <row r="921" spans="1:16" x14ac:dyDescent="0.2">
      <c r="B921" s="1">
        <v>0.58888888888888891</v>
      </c>
      <c r="C921" s="3">
        <v>80</v>
      </c>
      <c r="D921" s="3">
        <v>122</v>
      </c>
      <c r="E921" s="75">
        <v>0.54</v>
      </c>
      <c r="F921" s="66">
        <v>0</v>
      </c>
      <c r="G921" s="66" t="s">
        <v>130</v>
      </c>
      <c r="H921" s="97">
        <v>29.06</v>
      </c>
      <c r="I921" s="66"/>
      <c r="J921" s="101">
        <v>125.1</v>
      </c>
      <c r="K921" s="66">
        <v>112.3</v>
      </c>
      <c r="L921" s="45">
        <v>126.1</v>
      </c>
      <c r="M921" s="45">
        <v>122.7</v>
      </c>
      <c r="N921" s="67">
        <f t="shared" si="259"/>
        <v>121.55</v>
      </c>
      <c r="O921" s="41">
        <f t="shared" si="260"/>
        <v>26.666666666666664</v>
      </c>
      <c r="P921" s="41">
        <f t="shared" si="261"/>
        <v>50</v>
      </c>
    </row>
    <row r="922" spans="1:16" x14ac:dyDescent="0.2">
      <c r="N922" s="67"/>
      <c r="O922" s="41"/>
      <c r="P922" s="41"/>
    </row>
    <row r="923" spans="1:16" x14ac:dyDescent="0.2">
      <c r="A923" s="113" t="s">
        <v>293</v>
      </c>
      <c r="N923" s="67"/>
      <c r="O923" s="41"/>
      <c r="P923" s="41"/>
    </row>
    <row r="924" spans="1:16" x14ac:dyDescent="0.2">
      <c r="A924" s="21">
        <v>45856</v>
      </c>
      <c r="B924" s="6" t="s">
        <v>2</v>
      </c>
      <c r="C924" s="6" t="s">
        <v>0</v>
      </c>
      <c r="D924" s="87" t="s">
        <v>1</v>
      </c>
      <c r="E924" s="100" t="s">
        <v>156</v>
      </c>
      <c r="F924" s="6" t="s">
        <v>32</v>
      </c>
      <c r="G924" s="6" t="s">
        <v>217</v>
      </c>
      <c r="H924" s="33" t="s">
        <v>157</v>
      </c>
      <c r="I924" s="44"/>
      <c r="J924" s="87" t="s">
        <v>338</v>
      </c>
      <c r="K924" s="87" t="s">
        <v>416</v>
      </c>
      <c r="L924" s="87" t="s">
        <v>343</v>
      </c>
      <c r="M924" s="87" t="s">
        <v>353</v>
      </c>
      <c r="N924" s="33" t="s">
        <v>368</v>
      </c>
      <c r="O924" s="142" t="s">
        <v>561</v>
      </c>
      <c r="P924" s="142" t="s">
        <v>562</v>
      </c>
    </row>
    <row r="925" spans="1:16" x14ac:dyDescent="0.2">
      <c r="B925" s="1">
        <v>0.61458333333333304</v>
      </c>
      <c r="C925" s="3">
        <v>70</v>
      </c>
      <c r="D925" s="3">
        <v>119</v>
      </c>
      <c r="E925" s="75">
        <v>0.56000000000000005</v>
      </c>
      <c r="F925" s="66">
        <v>2</v>
      </c>
      <c r="G925" s="66" t="s">
        <v>197</v>
      </c>
      <c r="H925" s="97">
        <v>29.86</v>
      </c>
      <c r="J925" s="45">
        <v>115.7</v>
      </c>
      <c r="K925" s="45">
        <v>122.7</v>
      </c>
      <c r="L925" s="67">
        <v>116.6</v>
      </c>
      <c r="M925" s="67">
        <v>119.8</v>
      </c>
      <c r="N925" s="67">
        <f t="shared" ref="N925:N933" si="265">AVERAGE(J925:M925)</f>
        <v>118.7</v>
      </c>
      <c r="O925" s="41">
        <f t="shared" ref="O925:O931" si="266">CONVERT(C925,"F","C")</f>
        <v>21.111111111111111</v>
      </c>
      <c r="P925" s="41">
        <f t="shared" ref="P925:P931" si="267">CONVERT(D925,"F","C")</f>
        <v>48.333333333333329</v>
      </c>
    </row>
    <row r="926" spans="1:16" x14ac:dyDescent="0.2">
      <c r="B926" s="1">
        <v>0.625</v>
      </c>
      <c r="C926" s="3">
        <v>72</v>
      </c>
      <c r="D926" s="3">
        <v>119</v>
      </c>
      <c r="E926" s="75">
        <v>0.52</v>
      </c>
      <c r="F926" s="66">
        <v>3</v>
      </c>
      <c r="G926" s="66" t="s">
        <v>197</v>
      </c>
      <c r="H926" s="97">
        <v>29.86</v>
      </c>
      <c r="J926" s="45">
        <v>116.1</v>
      </c>
      <c r="K926" s="45">
        <v>123.3</v>
      </c>
      <c r="L926" s="67">
        <v>116.8</v>
      </c>
      <c r="M926" s="67">
        <v>120.4</v>
      </c>
      <c r="N926" s="67">
        <f t="shared" si="265"/>
        <v>119.15</v>
      </c>
      <c r="O926" s="41">
        <f t="shared" si="266"/>
        <v>22.222222222222221</v>
      </c>
      <c r="P926" s="41">
        <f t="shared" si="267"/>
        <v>48.333333333333329</v>
      </c>
    </row>
    <row r="927" spans="1:16" x14ac:dyDescent="0.2">
      <c r="B927" s="1">
        <v>0.62847222222222221</v>
      </c>
      <c r="C927" s="3">
        <v>72</v>
      </c>
      <c r="D927" s="3">
        <v>119</v>
      </c>
      <c r="E927" s="75">
        <v>0.52</v>
      </c>
      <c r="F927" s="66">
        <v>1</v>
      </c>
      <c r="G927" s="66" t="s">
        <v>197</v>
      </c>
      <c r="H927" s="97">
        <v>29.86</v>
      </c>
      <c r="J927" s="45">
        <v>116.2</v>
      </c>
      <c r="K927" s="45">
        <v>123.4</v>
      </c>
      <c r="L927" s="67">
        <v>116.8</v>
      </c>
      <c r="M927" s="67">
        <v>120.4</v>
      </c>
      <c r="N927" s="67">
        <f t="shared" si="265"/>
        <v>119.20000000000002</v>
      </c>
      <c r="O927" s="41">
        <f t="shared" si="266"/>
        <v>22.222222222222221</v>
      </c>
      <c r="P927" s="41">
        <f t="shared" si="267"/>
        <v>48.333333333333329</v>
      </c>
    </row>
    <row r="928" spans="1:16" x14ac:dyDescent="0.2">
      <c r="B928" s="1">
        <v>0.63541666666666596</v>
      </c>
      <c r="C928" s="3">
        <v>73</v>
      </c>
      <c r="D928" s="3">
        <v>119</v>
      </c>
      <c r="E928" s="75">
        <v>0.51</v>
      </c>
      <c r="F928" s="66">
        <v>2</v>
      </c>
      <c r="G928" s="66" t="s">
        <v>130</v>
      </c>
      <c r="H928" s="97">
        <v>29.86</v>
      </c>
      <c r="J928" s="45">
        <v>116.8</v>
      </c>
      <c r="K928" s="45">
        <v>123.6</v>
      </c>
      <c r="L928" s="67">
        <v>116.8</v>
      </c>
      <c r="M928" s="67">
        <v>120.6</v>
      </c>
      <c r="N928" s="67">
        <f t="shared" si="265"/>
        <v>119.44999999999999</v>
      </c>
      <c r="O928" s="41">
        <f t="shared" si="266"/>
        <v>22.777777777777779</v>
      </c>
      <c r="P928" s="41">
        <f t="shared" si="267"/>
        <v>48.333333333333329</v>
      </c>
    </row>
    <row r="929" spans="1:16" x14ac:dyDescent="0.2">
      <c r="B929" s="1">
        <v>0.64583333333333304</v>
      </c>
      <c r="C929" s="3">
        <v>76</v>
      </c>
      <c r="D929" s="3">
        <v>119</v>
      </c>
      <c r="E929" s="75">
        <v>0.46</v>
      </c>
      <c r="F929" s="66">
        <v>3</v>
      </c>
      <c r="G929" s="66" t="s">
        <v>197</v>
      </c>
      <c r="H929" s="97">
        <v>29.86</v>
      </c>
      <c r="J929" s="45">
        <v>116.8</v>
      </c>
      <c r="K929" s="45">
        <v>122</v>
      </c>
      <c r="L929" s="67">
        <v>116.8</v>
      </c>
      <c r="M929" s="67">
        <v>119.1</v>
      </c>
      <c r="N929" s="67">
        <f t="shared" si="265"/>
        <v>118.67500000000001</v>
      </c>
      <c r="O929" s="41">
        <f t="shared" si="266"/>
        <v>24.444444444444443</v>
      </c>
      <c r="P929" s="41">
        <f t="shared" si="267"/>
        <v>48.333333333333329</v>
      </c>
    </row>
    <row r="930" spans="1:16" x14ac:dyDescent="0.2">
      <c r="B930" s="1">
        <v>0.65625</v>
      </c>
      <c r="C930" s="3">
        <v>73</v>
      </c>
      <c r="D930" s="3">
        <v>118</v>
      </c>
      <c r="E930" s="75">
        <v>0.46</v>
      </c>
      <c r="F930" s="66">
        <v>2</v>
      </c>
      <c r="G930" s="66" t="s">
        <v>197</v>
      </c>
      <c r="H930" s="97">
        <v>29.85</v>
      </c>
      <c r="J930" s="45">
        <v>116.2</v>
      </c>
      <c r="K930" s="45">
        <v>121.5</v>
      </c>
      <c r="L930" s="67">
        <v>117</v>
      </c>
      <c r="M930" s="67">
        <v>118.6</v>
      </c>
      <c r="N930" s="67">
        <f t="shared" si="265"/>
        <v>118.32499999999999</v>
      </c>
      <c r="O930" s="41">
        <f t="shared" si="266"/>
        <v>22.777777777777779</v>
      </c>
      <c r="P930" s="41">
        <f t="shared" si="267"/>
        <v>47.777777777777779</v>
      </c>
    </row>
    <row r="931" spans="1:16" x14ac:dyDescent="0.2">
      <c r="B931" s="1">
        <v>0.66666666666666596</v>
      </c>
      <c r="C931" s="3">
        <v>73</v>
      </c>
      <c r="D931" s="3">
        <v>118</v>
      </c>
      <c r="E931" s="75">
        <v>0.46</v>
      </c>
      <c r="F931" s="66">
        <v>5</v>
      </c>
      <c r="G931" s="66" t="s">
        <v>197</v>
      </c>
      <c r="H931" s="97">
        <v>29.85</v>
      </c>
      <c r="J931" s="45">
        <v>115.7</v>
      </c>
      <c r="K931" s="45">
        <v>121.3</v>
      </c>
      <c r="L931" s="67">
        <v>116.4</v>
      </c>
      <c r="M931" s="67">
        <v>118.4</v>
      </c>
      <c r="N931" s="67">
        <f t="shared" si="265"/>
        <v>117.94999999999999</v>
      </c>
      <c r="O931" s="41">
        <f t="shared" si="266"/>
        <v>22.777777777777779</v>
      </c>
      <c r="P931" s="41">
        <f t="shared" si="267"/>
        <v>47.777777777777779</v>
      </c>
    </row>
    <row r="932" spans="1:16" x14ac:dyDescent="0.2">
      <c r="B932" s="1">
        <v>0.67708333333333304</v>
      </c>
      <c r="C932" s="3">
        <v>73</v>
      </c>
      <c r="D932" s="3">
        <v>117</v>
      </c>
      <c r="E932" s="75">
        <v>0.45</v>
      </c>
      <c r="F932" s="66">
        <v>5</v>
      </c>
      <c r="G932" s="66" t="s">
        <v>143</v>
      </c>
      <c r="H932" s="97">
        <v>29.84</v>
      </c>
      <c r="J932" s="45">
        <v>115</v>
      </c>
      <c r="K932" s="45">
        <v>120.7</v>
      </c>
      <c r="L932" s="67">
        <v>115.7</v>
      </c>
      <c r="M932" s="67">
        <v>117.7</v>
      </c>
      <c r="N932" s="67">
        <f t="shared" si="265"/>
        <v>117.27499999999999</v>
      </c>
      <c r="O932" s="41">
        <f t="shared" ref="O932:O945" si="268">CONVERT(C932,"F","C")</f>
        <v>22.777777777777779</v>
      </c>
      <c r="P932" s="41">
        <f t="shared" ref="P932:P945" si="269">CONVERT(D932,"F","C")</f>
        <v>47.222222222222221</v>
      </c>
    </row>
    <row r="933" spans="1:16" x14ac:dyDescent="0.2">
      <c r="B933" s="1">
        <v>0.68402777777777779</v>
      </c>
      <c r="C933" s="3">
        <v>73</v>
      </c>
      <c r="D933" s="3">
        <v>117</v>
      </c>
      <c r="E933" s="75">
        <v>0.45</v>
      </c>
      <c r="F933" s="66">
        <v>7</v>
      </c>
      <c r="G933" s="66" t="s">
        <v>143</v>
      </c>
      <c r="H933" s="97">
        <v>29.84</v>
      </c>
      <c r="I933" s="66"/>
      <c r="J933" s="101">
        <v>115</v>
      </c>
      <c r="K933" s="66">
        <v>120.2</v>
      </c>
      <c r="L933" s="45">
        <v>115.2</v>
      </c>
      <c r="M933" s="45">
        <v>117.1</v>
      </c>
      <c r="N933" s="67">
        <f t="shared" si="265"/>
        <v>116.875</v>
      </c>
      <c r="O933" s="41">
        <f t="shared" si="268"/>
        <v>22.777777777777779</v>
      </c>
      <c r="P933" s="41">
        <f t="shared" si="269"/>
        <v>47.222222222222221</v>
      </c>
    </row>
    <row r="934" spans="1:16" x14ac:dyDescent="0.2">
      <c r="N934" s="67"/>
      <c r="O934" s="41"/>
      <c r="P934" s="41"/>
    </row>
    <row r="935" spans="1:16" x14ac:dyDescent="0.2">
      <c r="A935" s="21">
        <v>45857</v>
      </c>
      <c r="B935" s="6" t="s">
        <v>2</v>
      </c>
      <c r="C935" s="6" t="s">
        <v>0</v>
      </c>
      <c r="D935" s="87" t="s">
        <v>1</v>
      </c>
      <c r="E935" s="100" t="s">
        <v>156</v>
      </c>
      <c r="F935" s="6" t="s">
        <v>32</v>
      </c>
      <c r="G935" s="6" t="s">
        <v>217</v>
      </c>
      <c r="H935" s="33" t="s">
        <v>157</v>
      </c>
      <c r="I935" s="44"/>
      <c r="J935" s="87" t="s">
        <v>338</v>
      </c>
      <c r="K935" s="87" t="s">
        <v>416</v>
      </c>
      <c r="L935" s="87" t="s">
        <v>343</v>
      </c>
      <c r="M935" s="87" t="s">
        <v>353</v>
      </c>
      <c r="N935" s="33" t="s">
        <v>368</v>
      </c>
      <c r="O935" s="142" t="s">
        <v>561</v>
      </c>
      <c r="P935" s="142" t="s">
        <v>562</v>
      </c>
    </row>
    <row r="936" spans="1:16" x14ac:dyDescent="0.2">
      <c r="B936" s="2">
        <v>0.42708333333333354</v>
      </c>
      <c r="C936" s="3">
        <v>71</v>
      </c>
      <c r="D936" s="3">
        <v>95</v>
      </c>
      <c r="E936" s="75">
        <v>0.64</v>
      </c>
      <c r="F936" s="66">
        <v>7</v>
      </c>
      <c r="G936" s="66" t="s">
        <v>143</v>
      </c>
      <c r="H936" s="97">
        <v>29.74</v>
      </c>
      <c r="J936" s="45">
        <v>93.6</v>
      </c>
      <c r="K936" s="45">
        <v>95.9</v>
      </c>
      <c r="L936" s="67">
        <v>92.3</v>
      </c>
      <c r="M936" s="67">
        <v>98.1</v>
      </c>
      <c r="N936" s="67">
        <f t="shared" ref="N936:N949" si="270">AVERAGE(J936:M936)</f>
        <v>94.974999999999994</v>
      </c>
      <c r="O936" s="41">
        <f t="shared" si="268"/>
        <v>21.666666666666668</v>
      </c>
      <c r="P936" s="41">
        <f t="shared" si="269"/>
        <v>35</v>
      </c>
    </row>
    <row r="937" spans="1:16" x14ac:dyDescent="0.2">
      <c r="B937" s="2">
        <v>0.4375</v>
      </c>
      <c r="C937" s="3">
        <v>72</v>
      </c>
      <c r="D937" s="3">
        <v>97</v>
      </c>
      <c r="E937" s="75">
        <v>0.61</v>
      </c>
      <c r="F937" s="66">
        <v>4</v>
      </c>
      <c r="G937" s="66" t="s">
        <v>143</v>
      </c>
      <c r="H937" s="97">
        <v>29.74</v>
      </c>
      <c r="J937" s="45">
        <v>95.5</v>
      </c>
      <c r="K937" s="45">
        <v>98.2</v>
      </c>
      <c r="L937" s="67">
        <v>95</v>
      </c>
      <c r="M937" s="67">
        <v>100.4</v>
      </c>
      <c r="N937" s="67">
        <f t="shared" si="270"/>
        <v>97.275000000000006</v>
      </c>
      <c r="O937" s="41">
        <f t="shared" si="268"/>
        <v>22.222222222222221</v>
      </c>
      <c r="P937" s="41">
        <f t="shared" si="269"/>
        <v>36.111111111111107</v>
      </c>
    </row>
    <row r="938" spans="1:16" x14ac:dyDescent="0.2">
      <c r="B938" s="2">
        <v>0.44791666666666691</v>
      </c>
      <c r="C938" s="3">
        <v>73</v>
      </c>
      <c r="D938" s="3">
        <v>100</v>
      </c>
      <c r="E938" s="75">
        <v>0.59</v>
      </c>
      <c r="F938" s="66">
        <v>5</v>
      </c>
      <c r="G938" s="66" t="s">
        <v>143</v>
      </c>
      <c r="H938" s="97">
        <v>29.73</v>
      </c>
      <c r="J938" s="45">
        <v>97.9</v>
      </c>
      <c r="K938" s="45">
        <v>100</v>
      </c>
      <c r="L938" s="67">
        <v>98.1</v>
      </c>
      <c r="M938" s="67">
        <v>102.4</v>
      </c>
      <c r="N938" s="67">
        <f t="shared" si="270"/>
        <v>99.6</v>
      </c>
      <c r="O938" s="41">
        <f t="shared" si="268"/>
        <v>22.777777777777779</v>
      </c>
      <c r="P938" s="41">
        <f t="shared" si="269"/>
        <v>37.777777777777779</v>
      </c>
    </row>
    <row r="939" spans="1:16" x14ac:dyDescent="0.2">
      <c r="B939" s="2">
        <v>0.45833333333333359</v>
      </c>
      <c r="C939" s="3">
        <v>74</v>
      </c>
      <c r="D939" s="3">
        <v>101</v>
      </c>
      <c r="E939" s="75">
        <v>0.56000000000000005</v>
      </c>
      <c r="F939" s="66">
        <v>5</v>
      </c>
      <c r="G939" s="66" t="s">
        <v>130</v>
      </c>
      <c r="H939" s="97">
        <v>29.73</v>
      </c>
      <c r="J939" s="45">
        <v>99.5</v>
      </c>
      <c r="K939" s="45">
        <v>101.7</v>
      </c>
      <c r="L939" s="67">
        <v>100.4</v>
      </c>
      <c r="M939" s="67">
        <v>104</v>
      </c>
      <c r="N939" s="67">
        <f t="shared" si="270"/>
        <v>101.4</v>
      </c>
      <c r="O939" s="41">
        <f t="shared" si="268"/>
        <v>23.333333333333332</v>
      </c>
      <c r="P939" s="41">
        <f t="shared" si="269"/>
        <v>38.333333333333336</v>
      </c>
    </row>
    <row r="940" spans="1:16" x14ac:dyDescent="0.2">
      <c r="B940" s="1">
        <v>0.46875</v>
      </c>
      <c r="C940" s="3">
        <v>74</v>
      </c>
      <c r="D940" s="3">
        <v>103</v>
      </c>
      <c r="E940" s="75">
        <v>0.56000000000000005</v>
      </c>
      <c r="F940" s="66">
        <v>6</v>
      </c>
      <c r="G940" s="66" t="s">
        <v>197</v>
      </c>
      <c r="H940" s="97">
        <v>29.72</v>
      </c>
      <c r="J940" s="45">
        <v>100.6</v>
      </c>
      <c r="K940" s="45">
        <v>102.9</v>
      </c>
      <c r="L940" s="67">
        <v>101.5</v>
      </c>
      <c r="M940" s="67">
        <v>105.3</v>
      </c>
      <c r="N940" s="67">
        <f t="shared" si="270"/>
        <v>102.575</v>
      </c>
      <c r="O940" s="41">
        <f t="shared" si="268"/>
        <v>23.333333333333332</v>
      </c>
      <c r="P940" s="41">
        <f t="shared" si="269"/>
        <v>39.444444444444443</v>
      </c>
    </row>
    <row r="941" spans="1:16" x14ac:dyDescent="0.2">
      <c r="B941" s="1">
        <v>0.46944444444444444</v>
      </c>
      <c r="C941" s="3">
        <v>74</v>
      </c>
      <c r="D941" s="3">
        <v>103</v>
      </c>
      <c r="E941" s="75">
        <v>0.55000000000000004</v>
      </c>
      <c r="F941" s="66">
        <v>4</v>
      </c>
      <c r="G941" s="66" t="s">
        <v>143</v>
      </c>
      <c r="H941" s="97">
        <v>29.73</v>
      </c>
      <c r="J941" s="45">
        <v>100.9</v>
      </c>
      <c r="K941" s="45">
        <v>103.1</v>
      </c>
      <c r="L941" s="67">
        <v>101.7</v>
      </c>
      <c r="M941" s="67">
        <v>105.4</v>
      </c>
      <c r="N941" s="67">
        <f t="shared" si="270"/>
        <v>102.77500000000001</v>
      </c>
      <c r="O941" s="41">
        <f t="shared" si="268"/>
        <v>23.333333333333332</v>
      </c>
      <c r="P941" s="41">
        <f t="shared" si="269"/>
        <v>39.444444444444443</v>
      </c>
    </row>
    <row r="942" spans="1:16" x14ac:dyDescent="0.2">
      <c r="B942" s="1">
        <v>0.59375</v>
      </c>
      <c r="C942" s="3">
        <v>74</v>
      </c>
      <c r="D942" s="3">
        <v>108</v>
      </c>
      <c r="E942" s="75">
        <v>0.56999999999999995</v>
      </c>
      <c r="F942" s="66">
        <v>6</v>
      </c>
      <c r="G942" s="66" t="s">
        <v>130</v>
      </c>
      <c r="H942" s="97">
        <v>29.68</v>
      </c>
      <c r="J942" s="45">
        <v>107.1</v>
      </c>
      <c r="K942" s="45">
        <v>108.3</v>
      </c>
      <c r="L942" s="67">
        <v>105.3</v>
      </c>
      <c r="M942" s="67">
        <v>110.5</v>
      </c>
      <c r="N942" s="67">
        <f t="shared" si="270"/>
        <v>107.8</v>
      </c>
      <c r="O942" s="41">
        <f t="shared" si="268"/>
        <v>23.333333333333332</v>
      </c>
      <c r="P942" s="41">
        <f t="shared" si="269"/>
        <v>42.222222222222221</v>
      </c>
    </row>
    <row r="943" spans="1:16" x14ac:dyDescent="0.2">
      <c r="B943" s="1">
        <v>0.60416666666666596</v>
      </c>
      <c r="C943" s="3">
        <v>75</v>
      </c>
      <c r="D943" s="3">
        <v>109</v>
      </c>
      <c r="E943" s="75">
        <v>0.59</v>
      </c>
      <c r="F943" s="66">
        <v>7</v>
      </c>
      <c r="G943" s="66" t="s">
        <v>143</v>
      </c>
      <c r="H943" s="97">
        <v>29.637</v>
      </c>
      <c r="J943" s="45">
        <v>107.4</v>
      </c>
      <c r="K943" s="45">
        <v>110.3</v>
      </c>
      <c r="L943" s="67">
        <v>107.2</v>
      </c>
      <c r="M943" s="67">
        <v>110.8</v>
      </c>
      <c r="N943" s="67">
        <f t="shared" si="270"/>
        <v>108.925</v>
      </c>
      <c r="O943" s="41">
        <f t="shared" si="268"/>
        <v>23.888888888888889</v>
      </c>
      <c r="P943" s="41">
        <f t="shared" si="269"/>
        <v>42.777777777777779</v>
      </c>
    </row>
    <row r="944" spans="1:16" x14ac:dyDescent="0.2">
      <c r="B944" s="1">
        <v>0.60763888888888884</v>
      </c>
      <c r="C944" s="3">
        <v>75</v>
      </c>
      <c r="D944" s="3">
        <v>109</v>
      </c>
      <c r="E944" s="75">
        <v>0.59</v>
      </c>
      <c r="F944" s="66">
        <v>7</v>
      </c>
      <c r="G944" s="66" t="s">
        <v>143</v>
      </c>
      <c r="H944" s="97">
        <v>29.637</v>
      </c>
      <c r="J944" s="45">
        <v>107.4</v>
      </c>
      <c r="K944" s="45">
        <v>110.3</v>
      </c>
      <c r="L944" s="67">
        <v>107.2</v>
      </c>
      <c r="M944" s="67">
        <v>110.8</v>
      </c>
      <c r="N944" s="67">
        <f t="shared" si="270"/>
        <v>108.925</v>
      </c>
      <c r="O944" s="41">
        <f t="shared" si="268"/>
        <v>23.888888888888889</v>
      </c>
      <c r="P944" s="41">
        <f t="shared" si="269"/>
        <v>42.777777777777779</v>
      </c>
    </row>
    <row r="945" spans="1:16" x14ac:dyDescent="0.2">
      <c r="B945" s="1">
        <v>0.61458333333333304</v>
      </c>
      <c r="C945" s="3">
        <v>75</v>
      </c>
      <c r="D945" s="3">
        <v>111</v>
      </c>
      <c r="E945" s="75">
        <v>0.54</v>
      </c>
      <c r="F945" s="66">
        <v>8</v>
      </c>
      <c r="G945" s="66" t="s">
        <v>143</v>
      </c>
      <c r="H945" s="97">
        <v>29.67</v>
      </c>
      <c r="J945" s="45">
        <v>109</v>
      </c>
      <c r="K945" s="45">
        <v>111.9</v>
      </c>
      <c r="L945" s="67">
        <v>108.9</v>
      </c>
      <c r="M945" s="67">
        <v>112.1</v>
      </c>
      <c r="N945" s="67">
        <f t="shared" si="270"/>
        <v>110.47499999999999</v>
      </c>
      <c r="O945" s="41">
        <f t="shared" si="268"/>
        <v>23.888888888888889</v>
      </c>
      <c r="P945" s="41">
        <f t="shared" si="269"/>
        <v>43.888888888888886</v>
      </c>
    </row>
    <row r="946" spans="1:16" x14ac:dyDescent="0.2">
      <c r="B946" s="1">
        <v>0.625</v>
      </c>
      <c r="C946" s="3">
        <v>76</v>
      </c>
      <c r="D946" s="3">
        <v>112</v>
      </c>
      <c r="E946" s="75">
        <v>0.54</v>
      </c>
      <c r="F946" s="66">
        <v>3</v>
      </c>
      <c r="G946" s="66" t="s">
        <v>197</v>
      </c>
      <c r="H946" s="97">
        <v>29.66</v>
      </c>
      <c r="J946" s="45">
        <v>110.5</v>
      </c>
      <c r="K946" s="45">
        <v>113.5</v>
      </c>
      <c r="L946" s="67">
        <v>109.6</v>
      </c>
      <c r="M946" s="67">
        <v>113.4</v>
      </c>
      <c r="N946" s="67">
        <f t="shared" si="270"/>
        <v>111.75</v>
      </c>
      <c r="O946" s="41">
        <f t="shared" ref="O946:O954" si="271">CONVERT(C946,"F","C")</f>
        <v>24.444444444444443</v>
      </c>
      <c r="P946" s="41">
        <f t="shared" ref="P946:P954" si="272">CONVERT(D946,"F","C")</f>
        <v>44.444444444444443</v>
      </c>
    </row>
    <row r="947" spans="1:16" x14ac:dyDescent="0.2">
      <c r="B947" s="1">
        <v>0.63541666666666596</v>
      </c>
      <c r="C947" s="3">
        <v>77</v>
      </c>
      <c r="D947" s="3">
        <v>114</v>
      </c>
      <c r="E947" s="75">
        <v>0.5</v>
      </c>
      <c r="F947" s="66">
        <v>5</v>
      </c>
      <c r="G947" s="66" t="s">
        <v>143</v>
      </c>
      <c r="H947" s="97">
        <v>29.65</v>
      </c>
      <c r="J947" s="45">
        <v>112.5</v>
      </c>
      <c r="K947" s="45">
        <v>115.74</v>
      </c>
      <c r="L947" s="67">
        <v>112.6</v>
      </c>
      <c r="M947" s="67">
        <v>115.7</v>
      </c>
      <c r="N947" s="67">
        <f t="shared" si="270"/>
        <v>114.13500000000001</v>
      </c>
      <c r="O947" s="41">
        <f t="shared" si="271"/>
        <v>25</v>
      </c>
      <c r="P947" s="41">
        <f t="shared" si="272"/>
        <v>45.555555555555557</v>
      </c>
    </row>
    <row r="948" spans="1:16" x14ac:dyDescent="0.2">
      <c r="B948" s="1">
        <v>0.64583333333333304</v>
      </c>
      <c r="C948" s="3">
        <v>78</v>
      </c>
      <c r="D948" s="3">
        <v>115</v>
      </c>
      <c r="E948" s="75">
        <v>0.5</v>
      </c>
      <c r="F948" s="66">
        <v>3</v>
      </c>
      <c r="G948" s="66" t="s">
        <v>143</v>
      </c>
      <c r="H948" s="97">
        <v>29.64</v>
      </c>
      <c r="I948" s="66"/>
      <c r="J948" s="101">
        <v>113.4</v>
      </c>
      <c r="K948" s="66">
        <v>116.8</v>
      </c>
      <c r="L948" s="45">
        <v>113.2</v>
      </c>
      <c r="M948" s="45">
        <v>116.8</v>
      </c>
      <c r="N948" s="67">
        <f t="shared" si="270"/>
        <v>115.05</v>
      </c>
      <c r="O948" s="41">
        <f t="shared" si="271"/>
        <v>25.555555555555554</v>
      </c>
      <c r="P948" s="41">
        <f t="shared" si="272"/>
        <v>46.111111111111107</v>
      </c>
    </row>
    <row r="949" spans="1:16" x14ac:dyDescent="0.2">
      <c r="B949" s="1">
        <v>0.65277777777777779</v>
      </c>
      <c r="C949" s="3">
        <v>78</v>
      </c>
      <c r="D949" s="3">
        <v>115</v>
      </c>
      <c r="E949" s="75">
        <v>0.49</v>
      </c>
      <c r="F949" s="66">
        <v>4</v>
      </c>
      <c r="G949" s="66" t="s">
        <v>197</v>
      </c>
      <c r="H949" s="97">
        <v>29.63</v>
      </c>
      <c r="J949" s="45">
        <v>113.5</v>
      </c>
      <c r="K949" s="45">
        <v>117.1</v>
      </c>
      <c r="L949" s="45">
        <v>113.7</v>
      </c>
      <c r="M949" s="45">
        <v>117.1</v>
      </c>
      <c r="N949" s="67">
        <f t="shared" si="270"/>
        <v>115.35</v>
      </c>
      <c r="O949" s="41">
        <f t="shared" si="271"/>
        <v>25.555555555555554</v>
      </c>
      <c r="P949" s="41">
        <f t="shared" si="272"/>
        <v>46.111111111111107</v>
      </c>
    </row>
    <row r="950" spans="1:16" x14ac:dyDescent="0.2">
      <c r="N950" s="67"/>
      <c r="O950" s="41"/>
      <c r="P950" s="41"/>
    </row>
    <row r="951" spans="1:16" x14ac:dyDescent="0.2">
      <c r="A951" s="21">
        <v>45858</v>
      </c>
      <c r="B951" s="6" t="s">
        <v>2</v>
      </c>
      <c r="C951" s="6" t="s">
        <v>0</v>
      </c>
      <c r="D951" s="87" t="s">
        <v>1</v>
      </c>
      <c r="E951" s="100" t="s">
        <v>156</v>
      </c>
      <c r="F951" s="6" t="s">
        <v>32</v>
      </c>
      <c r="G951" s="6" t="s">
        <v>217</v>
      </c>
      <c r="H951" s="33" t="s">
        <v>157</v>
      </c>
      <c r="I951" s="44"/>
      <c r="J951" s="87" t="s">
        <v>338</v>
      </c>
      <c r="K951" s="87" t="s">
        <v>416</v>
      </c>
      <c r="L951" s="87" t="s">
        <v>343</v>
      </c>
      <c r="M951" s="87" t="s">
        <v>353</v>
      </c>
      <c r="N951" s="33" t="s">
        <v>368</v>
      </c>
      <c r="O951" s="142" t="s">
        <v>561</v>
      </c>
      <c r="P951" s="142" t="s">
        <v>562</v>
      </c>
    </row>
    <row r="952" spans="1:16" x14ac:dyDescent="0.2">
      <c r="B952" s="2">
        <v>0.34375</v>
      </c>
      <c r="C952" s="3">
        <v>71</v>
      </c>
      <c r="D952" s="3">
        <v>77</v>
      </c>
      <c r="E952" s="75">
        <v>0.89</v>
      </c>
      <c r="F952" s="66">
        <v>0</v>
      </c>
      <c r="G952" s="66" t="s">
        <v>202</v>
      </c>
      <c r="H952" s="97">
        <v>29.5</v>
      </c>
      <c r="J952" s="45">
        <v>77</v>
      </c>
      <c r="K952" s="45">
        <v>76.8</v>
      </c>
      <c r="L952" s="67">
        <v>75.400000000000006</v>
      </c>
      <c r="M952" s="67">
        <v>78.3</v>
      </c>
      <c r="N952" s="67">
        <f t="shared" ref="N952:N955" si="273">AVERAGE(J952:M952)</f>
        <v>76.875</v>
      </c>
      <c r="O952" s="41">
        <f t="shared" si="271"/>
        <v>21.666666666666668</v>
      </c>
      <c r="P952" s="41">
        <f t="shared" si="272"/>
        <v>25</v>
      </c>
    </row>
    <row r="953" spans="1:16" x14ac:dyDescent="0.2">
      <c r="B953" s="2">
        <v>0.35416666666666669</v>
      </c>
      <c r="C953" s="3">
        <v>71</v>
      </c>
      <c r="D953" s="3">
        <v>79</v>
      </c>
      <c r="E953" s="75">
        <v>0.9</v>
      </c>
      <c r="F953" s="66">
        <v>0</v>
      </c>
      <c r="G953" s="66" t="s">
        <v>202</v>
      </c>
      <c r="H953" s="97">
        <v>29.51</v>
      </c>
      <c r="J953" s="45">
        <v>79.5</v>
      </c>
      <c r="K953" s="45">
        <v>79.5</v>
      </c>
      <c r="L953" s="67">
        <v>74.7</v>
      </c>
      <c r="M953" s="67">
        <v>81.3</v>
      </c>
      <c r="N953" s="67">
        <f t="shared" si="273"/>
        <v>78.75</v>
      </c>
      <c r="O953" s="41">
        <f t="shared" si="271"/>
        <v>21.666666666666668</v>
      </c>
      <c r="P953" s="41">
        <f t="shared" si="272"/>
        <v>26.111111111111111</v>
      </c>
    </row>
    <row r="954" spans="1:16" x14ac:dyDescent="0.2">
      <c r="B954" s="2">
        <v>0.36458333333333331</v>
      </c>
      <c r="C954" s="3">
        <v>73</v>
      </c>
      <c r="D954" s="3">
        <v>80</v>
      </c>
      <c r="E954" s="75">
        <v>0.87</v>
      </c>
      <c r="F954" s="66">
        <v>2</v>
      </c>
      <c r="G954" s="66" t="s">
        <v>202</v>
      </c>
      <c r="H954" s="97">
        <v>29.51</v>
      </c>
      <c r="J954" s="45">
        <v>82.4</v>
      </c>
      <c r="K954" s="45">
        <v>81</v>
      </c>
      <c r="L954" s="67">
        <v>74.3</v>
      </c>
      <c r="M954" s="67">
        <v>83.1</v>
      </c>
      <c r="N954" s="67">
        <f t="shared" si="273"/>
        <v>80.199999999999989</v>
      </c>
      <c r="O954" s="41">
        <f t="shared" si="271"/>
        <v>22.777777777777779</v>
      </c>
      <c r="P954" s="41">
        <f t="shared" si="272"/>
        <v>26.666666666666664</v>
      </c>
    </row>
    <row r="955" spans="1:16" x14ac:dyDescent="0.2">
      <c r="B955" s="2">
        <v>0.37152777777777779</v>
      </c>
      <c r="C955" s="3">
        <v>73</v>
      </c>
      <c r="D955" s="3">
        <v>81</v>
      </c>
      <c r="E955" s="75">
        <v>0.86</v>
      </c>
      <c r="F955" s="66">
        <v>4</v>
      </c>
      <c r="G955" s="66" t="s">
        <v>202</v>
      </c>
      <c r="H955" s="97">
        <v>29.51</v>
      </c>
      <c r="J955" s="45">
        <v>83.8</v>
      </c>
      <c r="K955" s="45">
        <v>81.7</v>
      </c>
      <c r="L955" s="67">
        <v>75</v>
      </c>
      <c r="M955" s="67">
        <v>83.8</v>
      </c>
      <c r="N955" s="67">
        <f t="shared" si="273"/>
        <v>81.075000000000003</v>
      </c>
      <c r="O955" s="41">
        <f t="shared" ref="O955:O964" si="274">CONVERT(C955,"F","C")</f>
        <v>22.777777777777779</v>
      </c>
      <c r="P955" s="41">
        <f t="shared" ref="P955:P964" si="275">CONVERT(D955,"F","C")</f>
        <v>27.222222222222221</v>
      </c>
    </row>
    <row r="956" spans="1:16" x14ac:dyDescent="0.2">
      <c r="B956" s="1">
        <v>0.47916666666666669</v>
      </c>
      <c r="C956" s="3">
        <v>78</v>
      </c>
      <c r="D956" s="3">
        <v>96</v>
      </c>
      <c r="E956" s="75">
        <v>0.7</v>
      </c>
      <c r="F956" s="66">
        <v>3</v>
      </c>
      <c r="G956" s="66" t="s">
        <v>35</v>
      </c>
      <c r="H956" s="97">
        <v>29.53</v>
      </c>
      <c r="J956" s="45">
        <v>93.9</v>
      </c>
      <c r="K956" s="45">
        <v>96.6</v>
      </c>
      <c r="L956" s="67">
        <v>95.7</v>
      </c>
      <c r="M956" s="67">
        <v>96.8</v>
      </c>
      <c r="N956" s="67">
        <f t="shared" ref="N956:N964" si="276">AVERAGE(J956:M956)</f>
        <v>95.75</v>
      </c>
      <c r="O956" s="41">
        <f t="shared" si="274"/>
        <v>25.555555555555554</v>
      </c>
      <c r="P956" s="41">
        <f t="shared" si="275"/>
        <v>35.555555555555557</v>
      </c>
    </row>
    <row r="957" spans="1:16" x14ac:dyDescent="0.2">
      <c r="B957" s="1">
        <v>0.48958333333333331</v>
      </c>
      <c r="C957" s="3">
        <v>79</v>
      </c>
      <c r="D957" s="3">
        <v>96</v>
      </c>
      <c r="E957" s="75">
        <v>0.66</v>
      </c>
      <c r="F957" s="66">
        <v>5</v>
      </c>
      <c r="G957" s="66" t="s">
        <v>129</v>
      </c>
      <c r="H957" s="97">
        <v>29.53</v>
      </c>
      <c r="J957" s="45">
        <v>95.2</v>
      </c>
      <c r="K957" s="45">
        <v>97.7</v>
      </c>
      <c r="L957" s="67">
        <v>96.3</v>
      </c>
      <c r="M957" s="67">
        <v>96.8</v>
      </c>
      <c r="N957" s="67">
        <f t="shared" si="276"/>
        <v>96.5</v>
      </c>
      <c r="O957" s="41">
        <f t="shared" si="274"/>
        <v>26.111111111111111</v>
      </c>
      <c r="P957" s="41">
        <f t="shared" si="275"/>
        <v>35.555555555555557</v>
      </c>
    </row>
    <row r="958" spans="1:16" x14ac:dyDescent="0.2">
      <c r="B958" s="1">
        <v>0.5</v>
      </c>
      <c r="C958" s="3">
        <v>79</v>
      </c>
      <c r="D958" s="3">
        <v>102</v>
      </c>
      <c r="E958" s="75">
        <v>0.64</v>
      </c>
      <c r="F958" s="66">
        <v>10</v>
      </c>
      <c r="G958" s="66" t="s">
        <v>180</v>
      </c>
      <c r="H958" s="97">
        <v>29.54</v>
      </c>
      <c r="J958" s="45">
        <v>99.3</v>
      </c>
      <c r="K958" s="45">
        <v>103.5</v>
      </c>
      <c r="L958" s="67">
        <v>102.4</v>
      </c>
      <c r="M958" s="67">
        <v>102.9</v>
      </c>
      <c r="N958" s="67">
        <f t="shared" si="276"/>
        <v>102.02500000000001</v>
      </c>
      <c r="O958" s="41">
        <f t="shared" si="274"/>
        <v>26.111111111111111</v>
      </c>
      <c r="P958" s="41">
        <f t="shared" si="275"/>
        <v>38.888888888888886</v>
      </c>
    </row>
    <row r="959" spans="1:16" x14ac:dyDescent="0.2">
      <c r="B959" s="1">
        <v>0.51041666666666663</v>
      </c>
      <c r="C959" s="3">
        <v>80</v>
      </c>
      <c r="D959" s="3">
        <v>106</v>
      </c>
      <c r="E959" s="75">
        <v>0.63</v>
      </c>
      <c r="F959" s="66">
        <v>3</v>
      </c>
      <c r="G959" s="66" t="s">
        <v>35</v>
      </c>
      <c r="H959" s="97">
        <v>29.53</v>
      </c>
      <c r="J959" s="45">
        <v>103.3</v>
      </c>
      <c r="K959" s="45">
        <v>106.3</v>
      </c>
      <c r="L959" s="67">
        <v>106.7</v>
      </c>
      <c r="M959" s="67">
        <v>105.8</v>
      </c>
      <c r="N959" s="67">
        <f t="shared" si="276"/>
        <v>105.52500000000001</v>
      </c>
      <c r="O959" s="41">
        <f t="shared" si="274"/>
        <v>26.666666666666664</v>
      </c>
      <c r="P959" s="41">
        <f t="shared" si="275"/>
        <v>41.111111111111107</v>
      </c>
    </row>
    <row r="960" spans="1:16" x14ac:dyDescent="0.2">
      <c r="B960" s="1">
        <v>0.52083333333333337</v>
      </c>
      <c r="C960" s="3">
        <v>81</v>
      </c>
      <c r="D960" s="3">
        <v>107</v>
      </c>
      <c r="E960" s="75">
        <v>0.6</v>
      </c>
      <c r="F960" s="66">
        <v>11</v>
      </c>
      <c r="G960" s="66" t="s">
        <v>180</v>
      </c>
      <c r="H960" s="97">
        <v>29.53</v>
      </c>
      <c r="J960" s="45">
        <v>104.9</v>
      </c>
      <c r="K960" s="45">
        <v>107.8</v>
      </c>
      <c r="L960" s="67">
        <v>106.5</v>
      </c>
      <c r="M960" s="67">
        <v>107.4</v>
      </c>
      <c r="N960" s="67">
        <f t="shared" si="276"/>
        <v>106.65</v>
      </c>
      <c r="O960" s="41">
        <f t="shared" si="274"/>
        <v>27.222222222222221</v>
      </c>
      <c r="P960" s="41">
        <f t="shared" si="275"/>
        <v>41.666666666666664</v>
      </c>
    </row>
    <row r="961" spans="1:16" x14ac:dyDescent="0.2">
      <c r="B961" s="1">
        <v>0.53125</v>
      </c>
      <c r="C961" s="3">
        <v>81</v>
      </c>
      <c r="D961" s="3">
        <v>107</v>
      </c>
      <c r="E961" s="75">
        <v>0.59</v>
      </c>
      <c r="F961" s="66">
        <v>1</v>
      </c>
      <c r="G961" s="66" t="s">
        <v>35</v>
      </c>
      <c r="H961" s="97">
        <v>29.54</v>
      </c>
      <c r="J961" s="45">
        <v>103.5</v>
      </c>
      <c r="K961" s="45">
        <v>108.7</v>
      </c>
      <c r="L961" s="67">
        <v>108.3</v>
      </c>
      <c r="M961" s="67">
        <v>108</v>
      </c>
      <c r="N961" s="67">
        <f t="shared" si="276"/>
        <v>107.125</v>
      </c>
      <c r="O961" s="41">
        <f t="shared" si="274"/>
        <v>27.222222222222221</v>
      </c>
      <c r="P961" s="41">
        <f t="shared" si="275"/>
        <v>41.666666666666664</v>
      </c>
    </row>
    <row r="962" spans="1:16" x14ac:dyDescent="0.2">
      <c r="B962" s="1">
        <v>0.54166666666666663</v>
      </c>
      <c r="C962" s="3">
        <v>81</v>
      </c>
      <c r="D962" s="3">
        <v>104</v>
      </c>
      <c r="E962" s="75">
        <v>0.57999999999999996</v>
      </c>
      <c r="F962" s="66">
        <v>1</v>
      </c>
      <c r="G962" s="66" t="s">
        <v>35</v>
      </c>
      <c r="H962" s="97">
        <v>29.54</v>
      </c>
      <c r="J962" s="45">
        <v>102.7</v>
      </c>
      <c r="K962" s="45">
        <v>105.4</v>
      </c>
      <c r="L962" s="67">
        <v>103.3</v>
      </c>
      <c r="M962" s="67">
        <v>104.2</v>
      </c>
      <c r="N962" s="67">
        <f t="shared" si="276"/>
        <v>103.9</v>
      </c>
      <c r="O962" s="41">
        <f t="shared" si="274"/>
        <v>27.222222222222221</v>
      </c>
      <c r="P962" s="41">
        <f t="shared" si="275"/>
        <v>40</v>
      </c>
    </row>
    <row r="963" spans="1:16" x14ac:dyDescent="0.2">
      <c r="B963" s="1">
        <v>0.55208333333333304</v>
      </c>
      <c r="C963" s="3">
        <v>82</v>
      </c>
      <c r="D963" s="3">
        <v>108</v>
      </c>
      <c r="E963" s="75">
        <v>0.56999999999999995</v>
      </c>
      <c r="F963" s="66">
        <v>9</v>
      </c>
      <c r="G963" s="66" t="s">
        <v>35</v>
      </c>
      <c r="H963" s="97">
        <v>29.54</v>
      </c>
      <c r="J963" s="45">
        <v>103.3</v>
      </c>
      <c r="K963" s="45">
        <v>110.7</v>
      </c>
      <c r="L963" s="67">
        <v>108</v>
      </c>
      <c r="M963" s="67">
        <v>106.9</v>
      </c>
      <c r="N963" s="67">
        <f t="shared" si="276"/>
        <v>107.22499999999999</v>
      </c>
      <c r="O963" s="41">
        <f t="shared" si="274"/>
        <v>27.777777777777779</v>
      </c>
      <c r="P963" s="41">
        <f t="shared" si="275"/>
        <v>42.222222222222221</v>
      </c>
    </row>
    <row r="964" spans="1:16" x14ac:dyDescent="0.2">
      <c r="B964" s="1">
        <v>0.5625</v>
      </c>
      <c r="C964" s="3">
        <v>82</v>
      </c>
      <c r="D964" s="3">
        <v>107</v>
      </c>
      <c r="E964" s="75">
        <v>0.56000000000000005</v>
      </c>
      <c r="F964" s="66">
        <v>4</v>
      </c>
      <c r="G964" s="66" t="s">
        <v>35</v>
      </c>
      <c r="H964" s="97">
        <v>29.54</v>
      </c>
      <c r="I964" s="66"/>
      <c r="J964" s="101">
        <v>104</v>
      </c>
      <c r="K964" s="66">
        <v>109</v>
      </c>
      <c r="L964" s="45">
        <v>108.9</v>
      </c>
      <c r="M964" s="45">
        <v>107.4</v>
      </c>
      <c r="N964" s="67">
        <f t="shared" si="276"/>
        <v>107.32499999999999</v>
      </c>
      <c r="O964" s="41">
        <f t="shared" si="274"/>
        <v>27.777777777777779</v>
      </c>
      <c r="P964" s="41">
        <f t="shared" si="275"/>
        <v>41.666666666666664</v>
      </c>
    </row>
    <row r="965" spans="1:16" x14ac:dyDescent="0.2">
      <c r="B965" s="1">
        <v>0.57291666666666696</v>
      </c>
      <c r="C965" s="3">
        <v>82</v>
      </c>
      <c r="D965" s="3">
        <v>111</v>
      </c>
      <c r="E965" s="75">
        <v>0.54</v>
      </c>
      <c r="F965" s="66">
        <v>3</v>
      </c>
      <c r="G965" s="66" t="s">
        <v>130</v>
      </c>
      <c r="H965" s="97">
        <v>29.54</v>
      </c>
      <c r="J965" s="45">
        <v>108.1</v>
      </c>
      <c r="K965" s="45">
        <v>113.5</v>
      </c>
      <c r="L965" s="45">
        <v>111</v>
      </c>
      <c r="M965" s="45">
        <v>111.2</v>
      </c>
      <c r="N965" s="67">
        <f t="shared" ref="N965:N967" si="277">AVERAGE(J965:M965)</f>
        <v>110.95</v>
      </c>
      <c r="O965" s="41">
        <f t="shared" ref="O965:O967" si="278">CONVERT(C965,"F","C")</f>
        <v>27.777777777777779</v>
      </c>
      <c r="P965" s="41">
        <f t="shared" ref="P965:P967" si="279">CONVERT(D965,"F","C")</f>
        <v>43.888888888888886</v>
      </c>
    </row>
    <row r="966" spans="1:16" x14ac:dyDescent="0.2">
      <c r="B966" s="1">
        <v>0.58333333333333304</v>
      </c>
      <c r="C966" s="3">
        <v>82</v>
      </c>
      <c r="D966" s="3">
        <v>112</v>
      </c>
      <c r="E966" s="75">
        <v>0.54</v>
      </c>
      <c r="F966" s="66">
        <v>9</v>
      </c>
      <c r="G966" s="66" t="s">
        <v>35</v>
      </c>
      <c r="H966" s="97">
        <v>29.54</v>
      </c>
      <c r="I966" s="66"/>
      <c r="J966" s="101">
        <v>108.5</v>
      </c>
      <c r="K966" s="66">
        <v>114.8</v>
      </c>
      <c r="L966" s="45">
        <v>112.5</v>
      </c>
      <c r="M966" s="45">
        <v>112.3</v>
      </c>
      <c r="N966" s="67">
        <f t="shared" si="277"/>
        <v>112.02500000000001</v>
      </c>
      <c r="O966" s="41">
        <f t="shared" si="278"/>
        <v>27.777777777777779</v>
      </c>
      <c r="P966" s="41">
        <f t="shared" si="279"/>
        <v>44.444444444444443</v>
      </c>
    </row>
    <row r="967" spans="1:16" x14ac:dyDescent="0.2">
      <c r="B967" s="1">
        <v>0.59375</v>
      </c>
      <c r="C967" s="66">
        <v>82</v>
      </c>
      <c r="D967" s="3">
        <v>112</v>
      </c>
      <c r="E967" s="75">
        <v>0.53</v>
      </c>
      <c r="F967" s="41">
        <v>6</v>
      </c>
      <c r="G967" s="66" t="s">
        <v>180</v>
      </c>
      <c r="H967" s="72">
        <v>29.54</v>
      </c>
      <c r="J967" s="45">
        <v>108.5</v>
      </c>
      <c r="K967" s="45">
        <v>115.5</v>
      </c>
      <c r="L967" s="45">
        <v>111.7</v>
      </c>
      <c r="M967" s="45">
        <v>111.6</v>
      </c>
      <c r="N967" s="67">
        <f t="shared" si="277"/>
        <v>111.82499999999999</v>
      </c>
      <c r="O967" s="41">
        <f t="shared" si="278"/>
        <v>27.777777777777779</v>
      </c>
      <c r="P967" s="41">
        <f t="shared" si="279"/>
        <v>44.444444444444443</v>
      </c>
    </row>
    <row r="968" spans="1:16" x14ac:dyDescent="0.2">
      <c r="N968" s="67"/>
      <c r="O968" s="41"/>
      <c r="P968" s="41"/>
    </row>
    <row r="969" spans="1:16" x14ac:dyDescent="0.2">
      <c r="A969" s="113" t="s">
        <v>541</v>
      </c>
      <c r="N969" s="67"/>
      <c r="O969" s="41"/>
      <c r="P969" s="41"/>
    </row>
    <row r="970" spans="1:16" x14ac:dyDescent="0.2">
      <c r="A970" s="21">
        <v>45863</v>
      </c>
      <c r="B970" s="6" t="s">
        <v>2</v>
      </c>
      <c r="C970" s="6" t="s">
        <v>0</v>
      </c>
      <c r="D970" s="87" t="s">
        <v>1</v>
      </c>
      <c r="E970" s="100" t="s">
        <v>156</v>
      </c>
      <c r="F970" s="6" t="s">
        <v>32</v>
      </c>
      <c r="G970" s="6" t="s">
        <v>217</v>
      </c>
      <c r="H970" s="33" t="s">
        <v>157</v>
      </c>
      <c r="I970" s="44"/>
      <c r="J970" s="142" t="s">
        <v>576</v>
      </c>
      <c r="K970" s="142" t="s">
        <v>575</v>
      </c>
      <c r="L970" s="142" t="s">
        <v>443</v>
      </c>
      <c r="M970" s="142" t="s">
        <v>444</v>
      </c>
      <c r="N970" s="33" t="s">
        <v>368</v>
      </c>
      <c r="O970" s="142" t="s">
        <v>561</v>
      </c>
      <c r="P970" s="142" t="s">
        <v>562</v>
      </c>
    </row>
    <row r="971" spans="1:16" x14ac:dyDescent="0.2">
      <c r="B971" s="1">
        <v>0.53125</v>
      </c>
      <c r="C971" s="3">
        <v>66</v>
      </c>
      <c r="D971" s="3">
        <v>111</v>
      </c>
      <c r="E971" s="75">
        <v>0.68</v>
      </c>
      <c r="F971" s="66">
        <v>3</v>
      </c>
      <c r="G971" s="66" t="s">
        <v>129</v>
      </c>
      <c r="H971" s="97">
        <v>29.2</v>
      </c>
      <c r="J971" s="45">
        <v>110.1</v>
      </c>
      <c r="K971" s="45">
        <v>112.8</v>
      </c>
      <c r="L971" s="67">
        <v>112.3</v>
      </c>
      <c r="M971" s="67">
        <v>107.6</v>
      </c>
      <c r="N971" s="67">
        <f t="shared" ref="N971:N974" si="280">AVERAGE(J971:M971)</f>
        <v>110.69999999999999</v>
      </c>
      <c r="O971" s="41">
        <f t="shared" ref="O971:O974" si="281">CONVERT(C971,"F","C")</f>
        <v>18.888888888888889</v>
      </c>
      <c r="P971" s="41">
        <f t="shared" ref="P971:P974" si="282">CONVERT(D971,"F","C")</f>
        <v>43.888888888888886</v>
      </c>
    </row>
    <row r="972" spans="1:16" x14ac:dyDescent="0.2">
      <c r="B972" s="1">
        <v>0.54166666666666663</v>
      </c>
      <c r="C972" s="3">
        <v>66</v>
      </c>
      <c r="D972" s="3">
        <v>113</v>
      </c>
      <c r="E972" s="75">
        <v>0.67</v>
      </c>
      <c r="F972" s="66">
        <v>6</v>
      </c>
      <c r="G972" s="66" t="s">
        <v>35</v>
      </c>
      <c r="H972" s="97">
        <v>29.2</v>
      </c>
      <c r="J972" s="45">
        <v>112.5</v>
      </c>
      <c r="K972" s="45">
        <v>114.8</v>
      </c>
      <c r="L972" s="67">
        <v>114.3</v>
      </c>
      <c r="M972" s="67">
        <v>109.6</v>
      </c>
      <c r="N972" s="67">
        <f t="shared" si="280"/>
        <v>112.80000000000001</v>
      </c>
      <c r="O972" s="41">
        <f t="shared" si="281"/>
        <v>18.888888888888889</v>
      </c>
      <c r="P972" s="41">
        <f t="shared" si="282"/>
        <v>45</v>
      </c>
    </row>
    <row r="973" spans="1:16" x14ac:dyDescent="0.2">
      <c r="B973" s="1">
        <v>0.55208333333333304</v>
      </c>
      <c r="C973" s="3">
        <v>67</v>
      </c>
      <c r="D973" s="3">
        <v>114</v>
      </c>
      <c r="E973" s="75">
        <v>0.66</v>
      </c>
      <c r="F973" s="66">
        <v>5</v>
      </c>
      <c r="G973" s="66" t="s">
        <v>203</v>
      </c>
      <c r="H973" s="97">
        <v>29.2</v>
      </c>
      <c r="J973" s="45">
        <v>113.7</v>
      </c>
      <c r="K973" s="45">
        <v>116.4</v>
      </c>
      <c r="L973" s="67">
        <v>116.2</v>
      </c>
      <c r="M973" s="67">
        <v>111.6</v>
      </c>
      <c r="N973" s="67">
        <f t="shared" si="280"/>
        <v>114.47499999999999</v>
      </c>
      <c r="O973" s="41">
        <f t="shared" si="281"/>
        <v>19.444444444444443</v>
      </c>
      <c r="P973" s="41">
        <f t="shared" si="282"/>
        <v>45.555555555555557</v>
      </c>
    </row>
    <row r="974" spans="1:16" x14ac:dyDescent="0.2">
      <c r="B974" s="1">
        <v>0.55972222222222223</v>
      </c>
      <c r="C974" s="3">
        <v>67</v>
      </c>
      <c r="D974" s="3">
        <v>115</v>
      </c>
      <c r="E974" s="75">
        <v>0.66</v>
      </c>
      <c r="F974" s="66">
        <v>8</v>
      </c>
      <c r="G974" s="66" t="s">
        <v>203</v>
      </c>
      <c r="H974" s="97">
        <v>29.2</v>
      </c>
      <c r="J974" s="45">
        <v>114.1</v>
      </c>
      <c r="K974" s="45">
        <v>117.1</v>
      </c>
      <c r="L974" s="67">
        <v>117.1</v>
      </c>
      <c r="M974" s="67">
        <v>112.8</v>
      </c>
      <c r="N974" s="67">
        <f t="shared" si="280"/>
        <v>115.27499999999999</v>
      </c>
      <c r="O974" s="41">
        <f t="shared" si="281"/>
        <v>19.444444444444443</v>
      </c>
      <c r="P974" s="41">
        <f t="shared" si="282"/>
        <v>46.111111111111107</v>
      </c>
    </row>
    <row r="975" spans="1:16" x14ac:dyDescent="0.2">
      <c r="B975" s="1">
        <v>0.57291666666666696</v>
      </c>
      <c r="C975" s="3">
        <v>66</v>
      </c>
      <c r="D975" s="3">
        <v>117</v>
      </c>
      <c r="E975" s="75">
        <v>0.68</v>
      </c>
      <c r="F975" s="66">
        <v>4</v>
      </c>
      <c r="G975" s="66" t="s">
        <v>201</v>
      </c>
      <c r="H975" s="97">
        <v>29.19</v>
      </c>
      <c r="J975" s="45">
        <v>116.4</v>
      </c>
      <c r="K975" s="45">
        <v>118.8</v>
      </c>
      <c r="L975" s="67">
        <v>118</v>
      </c>
      <c r="M975" s="67">
        <v>114.1</v>
      </c>
      <c r="N975" s="67">
        <f t="shared" ref="N975:N992" si="283">AVERAGE(J975:M975)</f>
        <v>116.82499999999999</v>
      </c>
      <c r="O975" s="41">
        <f t="shared" ref="O975:O992" si="284">CONVERT(C975,"F","C")</f>
        <v>18.888888888888889</v>
      </c>
      <c r="P975" s="41">
        <f t="shared" ref="P975:P992" si="285">CONVERT(D975,"F","C")</f>
        <v>47.222222222222221</v>
      </c>
    </row>
    <row r="976" spans="1:16" x14ac:dyDescent="0.2">
      <c r="B976" s="1">
        <v>0.58333333333333304</v>
      </c>
      <c r="C976" s="3">
        <v>67</v>
      </c>
      <c r="D976" s="3">
        <v>118</v>
      </c>
      <c r="E976" s="75">
        <v>0.66</v>
      </c>
      <c r="F976" s="66">
        <v>11</v>
      </c>
      <c r="G976" s="66" t="s">
        <v>203</v>
      </c>
      <c r="H976" s="97">
        <v>29.19</v>
      </c>
      <c r="J976" s="45">
        <v>117.5</v>
      </c>
      <c r="K976" s="45">
        <v>119.7</v>
      </c>
      <c r="L976" s="67">
        <v>118.58</v>
      </c>
      <c r="M976" s="67">
        <v>115.2</v>
      </c>
      <c r="N976" s="67">
        <f t="shared" si="283"/>
        <v>117.74499999999999</v>
      </c>
      <c r="O976" s="41">
        <f t="shared" si="284"/>
        <v>19.444444444444443</v>
      </c>
      <c r="P976" s="41">
        <f t="shared" si="285"/>
        <v>47.777777777777779</v>
      </c>
    </row>
    <row r="977" spans="1:17" x14ac:dyDescent="0.2">
      <c r="B977" s="1">
        <v>0.59375</v>
      </c>
      <c r="C977" s="3">
        <v>66</v>
      </c>
      <c r="D977" s="3">
        <v>118</v>
      </c>
      <c r="E977" s="75">
        <v>0.67</v>
      </c>
      <c r="F977" s="66">
        <v>4</v>
      </c>
      <c r="G977" s="66" t="s">
        <v>35</v>
      </c>
      <c r="H977" s="97">
        <v>29.19</v>
      </c>
      <c r="J977" s="45">
        <v>118.4</v>
      </c>
      <c r="K977" s="45">
        <v>120</v>
      </c>
      <c r="L977" s="67">
        <v>119.3</v>
      </c>
      <c r="M977" s="67">
        <v>115.5</v>
      </c>
      <c r="N977" s="67">
        <f t="shared" si="283"/>
        <v>118.3</v>
      </c>
      <c r="O977" s="41">
        <f t="shared" si="284"/>
        <v>18.888888888888889</v>
      </c>
      <c r="P977" s="41">
        <f t="shared" si="285"/>
        <v>47.777777777777779</v>
      </c>
    </row>
    <row r="978" spans="1:17" x14ac:dyDescent="0.2">
      <c r="B978" s="1">
        <v>0.60416666666666596</v>
      </c>
      <c r="C978" s="3">
        <v>67</v>
      </c>
      <c r="D978" s="3">
        <v>119</v>
      </c>
      <c r="E978" s="75">
        <v>0.67</v>
      </c>
      <c r="F978" s="66">
        <v>6</v>
      </c>
      <c r="G978" s="66" t="s">
        <v>180</v>
      </c>
      <c r="H978" s="97">
        <v>29.19</v>
      </c>
      <c r="J978" s="45">
        <v>118.2</v>
      </c>
      <c r="K978" s="45">
        <v>120</v>
      </c>
      <c r="L978" s="67">
        <v>119.8</v>
      </c>
      <c r="M978" s="67">
        <v>116.1</v>
      </c>
      <c r="N978" s="67">
        <f t="shared" si="283"/>
        <v>118.52500000000001</v>
      </c>
      <c r="O978" s="41">
        <f t="shared" si="284"/>
        <v>19.444444444444443</v>
      </c>
      <c r="P978" s="41">
        <f t="shared" si="285"/>
        <v>48.333333333333329</v>
      </c>
    </row>
    <row r="979" spans="1:17" x14ac:dyDescent="0.2">
      <c r="B979" s="1">
        <v>0.61458333333333304</v>
      </c>
      <c r="C979" s="3">
        <v>66</v>
      </c>
      <c r="D979" s="3">
        <v>119</v>
      </c>
      <c r="E979" s="75">
        <v>0.69</v>
      </c>
      <c r="F979" s="66">
        <v>3</v>
      </c>
      <c r="G979" s="66" t="s">
        <v>202</v>
      </c>
      <c r="H979" s="97">
        <v>29.18</v>
      </c>
      <c r="J979" s="45">
        <v>118.2</v>
      </c>
      <c r="K979" s="45">
        <v>120.7</v>
      </c>
      <c r="L979" s="67">
        <v>119.3</v>
      </c>
      <c r="M979" s="67">
        <v>116.4</v>
      </c>
      <c r="N979" s="67">
        <f t="shared" si="283"/>
        <v>118.65</v>
      </c>
      <c r="O979" s="41">
        <f t="shared" si="284"/>
        <v>18.888888888888889</v>
      </c>
      <c r="P979" s="41">
        <f t="shared" si="285"/>
        <v>48.333333333333329</v>
      </c>
    </row>
    <row r="980" spans="1:17" x14ac:dyDescent="0.2">
      <c r="B980" s="1">
        <v>0.625</v>
      </c>
      <c r="C980" s="3">
        <v>66</v>
      </c>
      <c r="D980" s="3">
        <v>118</v>
      </c>
      <c r="E980" s="75">
        <v>0.69</v>
      </c>
      <c r="F980" s="66">
        <v>4</v>
      </c>
      <c r="G980" s="66" t="s">
        <v>190</v>
      </c>
      <c r="H980" s="97">
        <v>29.18</v>
      </c>
      <c r="J980" s="45">
        <v>117.7</v>
      </c>
      <c r="K980" s="45">
        <v>120</v>
      </c>
      <c r="L980" s="67">
        <v>119.1</v>
      </c>
      <c r="M980" s="67">
        <v>115.7</v>
      </c>
      <c r="N980" s="67">
        <f t="shared" si="283"/>
        <v>118.12499999999999</v>
      </c>
      <c r="O980" s="41">
        <f t="shared" si="284"/>
        <v>18.888888888888889</v>
      </c>
      <c r="P980" s="41">
        <f t="shared" si="285"/>
        <v>47.777777777777779</v>
      </c>
    </row>
    <row r="981" spans="1:17" x14ac:dyDescent="0.2">
      <c r="B981" s="1">
        <v>0.63541666666666596</v>
      </c>
      <c r="C981" s="3">
        <v>66</v>
      </c>
      <c r="D981" s="3">
        <v>117</v>
      </c>
      <c r="E981" s="75">
        <v>0.69</v>
      </c>
      <c r="F981" s="66">
        <v>3</v>
      </c>
      <c r="G981" s="66" t="s">
        <v>180</v>
      </c>
      <c r="H981" s="97">
        <v>29.18</v>
      </c>
      <c r="J981" s="45">
        <v>117</v>
      </c>
      <c r="K981" s="45">
        <v>119.7</v>
      </c>
      <c r="L981" s="67">
        <v>118</v>
      </c>
      <c r="M981" s="67">
        <v>115</v>
      </c>
      <c r="N981" s="67">
        <f t="shared" si="283"/>
        <v>117.425</v>
      </c>
      <c r="O981" s="41">
        <f t="shared" si="284"/>
        <v>18.888888888888889</v>
      </c>
      <c r="P981" s="41">
        <f t="shared" si="285"/>
        <v>47.222222222222221</v>
      </c>
    </row>
    <row r="982" spans="1:17" x14ac:dyDescent="0.2">
      <c r="B982" s="1">
        <v>0.64236111111111116</v>
      </c>
      <c r="C982" s="3">
        <v>66</v>
      </c>
      <c r="D982" s="3">
        <v>117</v>
      </c>
      <c r="E982" s="75">
        <v>0.69</v>
      </c>
      <c r="F982" s="66">
        <v>2</v>
      </c>
      <c r="G982" s="66" t="s">
        <v>34</v>
      </c>
      <c r="H982" s="97">
        <v>29.18</v>
      </c>
      <c r="J982" s="45">
        <v>116.8</v>
      </c>
      <c r="K982" s="45">
        <v>119.3</v>
      </c>
      <c r="L982" s="67">
        <v>117.9</v>
      </c>
      <c r="M982" s="67">
        <v>115.2</v>
      </c>
      <c r="N982" s="67">
        <f t="shared" si="283"/>
        <v>117.3</v>
      </c>
      <c r="O982" s="41">
        <f t="shared" si="284"/>
        <v>18.888888888888889</v>
      </c>
      <c r="P982" s="41">
        <f t="shared" si="285"/>
        <v>47.222222222222221</v>
      </c>
    </row>
    <row r="983" spans="1:17" x14ac:dyDescent="0.2">
      <c r="B983" s="1">
        <v>0.64583333333333404</v>
      </c>
      <c r="C983" s="3">
        <v>66</v>
      </c>
      <c r="D983" s="3">
        <v>117</v>
      </c>
      <c r="E983" s="75">
        <v>0.69</v>
      </c>
      <c r="F983" s="66">
        <v>2</v>
      </c>
      <c r="G983" s="66" t="s">
        <v>71</v>
      </c>
      <c r="H983" s="97">
        <v>29.18</v>
      </c>
      <c r="J983" s="45">
        <v>117</v>
      </c>
      <c r="K983" s="45">
        <v>119.1</v>
      </c>
      <c r="L983" s="45">
        <v>117.5</v>
      </c>
      <c r="M983" s="45">
        <v>114.8</v>
      </c>
      <c r="N983" s="67">
        <f t="shared" ref="N983" si="286">AVERAGE(J983:M983)</f>
        <v>117.10000000000001</v>
      </c>
      <c r="O983" s="41">
        <f t="shared" ref="O983" si="287">CONVERT(C983,"F","C")</f>
        <v>18.888888888888889</v>
      </c>
      <c r="P983" s="41">
        <f t="shared" ref="P983" si="288">CONVERT(D983,"F","C")</f>
        <v>47.222222222222221</v>
      </c>
    </row>
    <row r="984" spans="1:17" x14ac:dyDescent="0.2">
      <c r="B984" s="1">
        <v>0.65277777777777779</v>
      </c>
      <c r="C984" s="3">
        <v>66</v>
      </c>
      <c r="D984" s="3">
        <v>117</v>
      </c>
      <c r="E984" s="75">
        <v>0.69</v>
      </c>
      <c r="F984" s="66">
        <v>9</v>
      </c>
      <c r="G984" s="66" t="s">
        <v>34</v>
      </c>
      <c r="H984" s="97">
        <v>29.18</v>
      </c>
      <c r="J984" s="45">
        <v>117.1</v>
      </c>
      <c r="K984" s="45">
        <v>118.6</v>
      </c>
      <c r="L984" s="45">
        <v>116.8</v>
      </c>
      <c r="M984" s="45">
        <v>114.4</v>
      </c>
      <c r="N984" s="67">
        <f t="shared" ref="N984" si="289">AVERAGE(J984:M984)</f>
        <v>116.72499999999999</v>
      </c>
      <c r="O984" s="41">
        <f t="shared" ref="O984" si="290">CONVERT(C984,"F","C")</f>
        <v>18.888888888888889</v>
      </c>
      <c r="P984" s="41">
        <f t="shared" ref="P984" si="291">CONVERT(D984,"F","C")</f>
        <v>47.222222222222221</v>
      </c>
    </row>
    <row r="985" spans="1:17" x14ac:dyDescent="0.2">
      <c r="B985" s="1">
        <v>0.65625</v>
      </c>
      <c r="C985" s="3">
        <v>67</v>
      </c>
      <c r="D985" s="3">
        <v>117</v>
      </c>
      <c r="E985" s="75">
        <v>0.68</v>
      </c>
      <c r="F985" s="66">
        <v>3</v>
      </c>
      <c r="G985" s="66" t="s">
        <v>129</v>
      </c>
      <c r="H985" s="97">
        <v>29.18</v>
      </c>
      <c r="I985" s="66"/>
      <c r="J985" s="101">
        <v>117</v>
      </c>
      <c r="K985" s="66">
        <v>118.2</v>
      </c>
      <c r="L985" s="45">
        <v>117</v>
      </c>
      <c r="M985" s="45">
        <v>114.3</v>
      </c>
      <c r="N985" s="67">
        <f t="shared" si="283"/>
        <v>116.625</v>
      </c>
      <c r="O985" s="41">
        <f t="shared" si="284"/>
        <v>19.444444444444443</v>
      </c>
      <c r="P985" s="41">
        <f t="shared" si="285"/>
        <v>47.222222222222221</v>
      </c>
    </row>
    <row r="986" spans="1:17" x14ac:dyDescent="0.2">
      <c r="B986" s="1">
        <v>0.66666666666666596</v>
      </c>
      <c r="C986" s="3">
        <v>66</v>
      </c>
      <c r="D986" s="3">
        <v>115</v>
      </c>
      <c r="E986" s="75">
        <v>0.69</v>
      </c>
      <c r="F986" s="66">
        <v>6</v>
      </c>
      <c r="G986" s="66" t="s">
        <v>180</v>
      </c>
      <c r="H986" s="97">
        <v>29.17</v>
      </c>
      <c r="J986" s="45">
        <v>116.1</v>
      </c>
      <c r="K986" s="45">
        <v>117.1</v>
      </c>
      <c r="L986" s="45">
        <v>115.3</v>
      </c>
      <c r="M986" s="45">
        <v>112.8</v>
      </c>
      <c r="N986" s="67">
        <f>AVERAGE(J986:M986)</f>
        <v>115.325</v>
      </c>
      <c r="O986" s="41">
        <f t="shared" si="284"/>
        <v>18.888888888888889</v>
      </c>
      <c r="P986" s="41">
        <f t="shared" si="285"/>
        <v>46.111111111111107</v>
      </c>
    </row>
    <row r="987" spans="1:17" x14ac:dyDescent="0.2">
      <c r="B987" s="1">
        <v>0.67083333333333328</v>
      </c>
      <c r="C987" s="3">
        <v>66</v>
      </c>
      <c r="D987" s="3">
        <v>115</v>
      </c>
      <c r="E987" s="75">
        <v>0.68</v>
      </c>
      <c r="F987" s="66">
        <v>6</v>
      </c>
      <c r="G987" s="66" t="s">
        <v>71</v>
      </c>
      <c r="H987" s="97">
        <v>29.18</v>
      </c>
      <c r="I987" s="66"/>
      <c r="J987" s="101">
        <v>115.7</v>
      </c>
      <c r="K987" s="66">
        <v>116.4</v>
      </c>
      <c r="L987" s="45">
        <v>114.4</v>
      </c>
      <c r="M987" s="45">
        <v>112.3</v>
      </c>
      <c r="N987" s="67">
        <f t="shared" ref="N987" si="292">AVERAGE(J987:M987)</f>
        <v>114.7</v>
      </c>
      <c r="O987" s="41">
        <f t="shared" ref="O987" si="293">CONVERT(C987,"F","C")</f>
        <v>18.888888888888889</v>
      </c>
      <c r="P987" s="41">
        <f t="shared" ref="P987" si="294">CONVERT(D987,"F","C")</f>
        <v>46.111111111111107</v>
      </c>
    </row>
    <row r="988" spans="1:17" x14ac:dyDescent="0.2">
      <c r="N988" s="67"/>
      <c r="O988" s="41"/>
      <c r="P988" s="41"/>
    </row>
    <row r="989" spans="1:17" x14ac:dyDescent="0.2">
      <c r="A989" s="21">
        <v>45864</v>
      </c>
      <c r="B989" s="6" t="s">
        <v>2</v>
      </c>
      <c r="C989" s="6" t="s">
        <v>0</v>
      </c>
      <c r="D989" s="87" t="s">
        <v>1</v>
      </c>
      <c r="E989" s="100" t="s">
        <v>156</v>
      </c>
      <c r="F989" s="6" t="s">
        <v>32</v>
      </c>
      <c r="G989" s="6" t="s">
        <v>217</v>
      </c>
      <c r="H989" s="33" t="s">
        <v>157</v>
      </c>
      <c r="I989" s="44"/>
      <c r="J989" s="142" t="s">
        <v>576</v>
      </c>
      <c r="K989" s="142" t="s">
        <v>575</v>
      </c>
      <c r="L989" s="142" t="s">
        <v>443</v>
      </c>
      <c r="M989" s="142" t="s">
        <v>444</v>
      </c>
      <c r="N989" s="33" t="s">
        <v>368</v>
      </c>
      <c r="O989" s="142" t="s">
        <v>561</v>
      </c>
      <c r="P989" s="142" t="s">
        <v>562</v>
      </c>
    </row>
    <row r="990" spans="1:17" x14ac:dyDescent="0.2">
      <c r="B990" s="2">
        <v>0.34375</v>
      </c>
      <c r="C990" s="35">
        <v>56</v>
      </c>
      <c r="D990" s="35">
        <v>66</v>
      </c>
      <c r="E990" s="108">
        <v>0.92</v>
      </c>
      <c r="F990" s="106">
        <v>1</v>
      </c>
      <c r="G990" s="106" t="s">
        <v>203</v>
      </c>
      <c r="H990" s="112">
        <v>29.19</v>
      </c>
      <c r="I990" s="113"/>
      <c r="J990" s="162">
        <v>66.900000000000006</v>
      </c>
      <c r="K990" s="162">
        <v>67.8</v>
      </c>
      <c r="L990" s="95">
        <v>66.2</v>
      </c>
      <c r="M990" s="95">
        <v>64.599999999999994</v>
      </c>
      <c r="N990" s="95">
        <f t="shared" si="283"/>
        <v>66.375</v>
      </c>
      <c r="O990" s="159">
        <f t="shared" si="284"/>
        <v>13.333333333333332</v>
      </c>
      <c r="P990" s="159">
        <f t="shared" si="285"/>
        <v>18.888888888888889</v>
      </c>
      <c r="Q990" s="192"/>
    </row>
    <row r="991" spans="1:17" x14ac:dyDescent="0.2">
      <c r="B991" s="2">
        <v>0.35416666666666669</v>
      </c>
      <c r="C991" s="35">
        <v>56</v>
      </c>
      <c r="D991" s="35">
        <v>66</v>
      </c>
      <c r="E991" s="108">
        <v>0.92</v>
      </c>
      <c r="F991" s="106">
        <v>1</v>
      </c>
      <c r="G991" s="106" t="s">
        <v>35</v>
      </c>
      <c r="H991" s="112">
        <v>29.19</v>
      </c>
      <c r="I991" s="113"/>
      <c r="J991" s="162">
        <v>67.099999999999994</v>
      </c>
      <c r="K991" s="162">
        <v>67.8</v>
      </c>
      <c r="L991" s="95">
        <v>65.8</v>
      </c>
      <c r="M991" s="95">
        <v>64.8</v>
      </c>
      <c r="N991" s="95">
        <f t="shared" si="283"/>
        <v>66.375</v>
      </c>
      <c r="O991" s="159">
        <f t="shared" si="284"/>
        <v>13.333333333333332</v>
      </c>
      <c r="P991" s="159">
        <f t="shared" si="285"/>
        <v>18.888888888888889</v>
      </c>
      <c r="Q991" s="192"/>
    </row>
    <row r="992" spans="1:17" x14ac:dyDescent="0.2">
      <c r="B992" s="2">
        <v>0.36458333333333331</v>
      </c>
      <c r="C992" s="35">
        <v>56</v>
      </c>
      <c r="D992" s="35">
        <v>68</v>
      </c>
      <c r="E992" s="108">
        <v>0.92</v>
      </c>
      <c r="F992" s="106">
        <v>3</v>
      </c>
      <c r="G992" s="106" t="s">
        <v>34</v>
      </c>
      <c r="H992" s="112">
        <v>29.19</v>
      </c>
      <c r="I992" s="113"/>
      <c r="J992" s="162">
        <v>68</v>
      </c>
      <c r="K992" s="162">
        <v>69.599999999999994</v>
      </c>
      <c r="L992" s="95">
        <v>66.900000000000006</v>
      </c>
      <c r="M992" s="95">
        <v>65.8</v>
      </c>
      <c r="N992" s="95">
        <f t="shared" si="283"/>
        <v>67.575000000000003</v>
      </c>
      <c r="O992" s="159">
        <f t="shared" si="284"/>
        <v>13.333333333333332</v>
      </c>
      <c r="P992" s="159">
        <f t="shared" si="285"/>
        <v>20</v>
      </c>
      <c r="Q992" s="192"/>
    </row>
    <row r="993" spans="2:17" x14ac:dyDescent="0.2">
      <c r="B993" s="2">
        <v>0.375</v>
      </c>
      <c r="C993" s="35">
        <v>56</v>
      </c>
      <c r="D993" s="35">
        <v>68</v>
      </c>
      <c r="E993" s="108">
        <v>0.92</v>
      </c>
      <c r="F993" s="106">
        <v>2</v>
      </c>
      <c r="G993" s="106" t="s">
        <v>180</v>
      </c>
      <c r="H993" s="112">
        <v>29.19</v>
      </c>
      <c r="I993" s="113"/>
      <c r="J993" s="162">
        <v>68.400000000000006</v>
      </c>
      <c r="K993" s="162">
        <v>69.599999999999994</v>
      </c>
      <c r="L993" s="95">
        <v>67.8</v>
      </c>
      <c r="M993" s="95">
        <v>66.400000000000006</v>
      </c>
      <c r="N993" s="95">
        <f t="shared" ref="N993:N1026" si="295">AVERAGE(J993:M993)</f>
        <v>68.050000000000011</v>
      </c>
      <c r="O993" s="159">
        <f t="shared" ref="O993:O1024" si="296">CONVERT(C993,"F","C")</f>
        <v>13.333333333333332</v>
      </c>
      <c r="P993" s="159">
        <f t="shared" ref="P993:P1024" si="297">CONVERT(D993,"F","C")</f>
        <v>20</v>
      </c>
      <c r="Q993" s="192"/>
    </row>
    <row r="994" spans="2:17" x14ac:dyDescent="0.2">
      <c r="B994" s="2">
        <v>0.38541666666666674</v>
      </c>
      <c r="C994" s="35">
        <v>56</v>
      </c>
      <c r="D994" s="35">
        <v>69</v>
      </c>
      <c r="E994" s="108">
        <v>0.91</v>
      </c>
      <c r="F994" s="106">
        <v>2</v>
      </c>
      <c r="G994" s="106" t="s">
        <v>35</v>
      </c>
      <c r="H994" s="112">
        <v>29.19</v>
      </c>
      <c r="I994" s="113"/>
      <c r="J994" s="162">
        <v>69.599999999999994</v>
      </c>
      <c r="K994" s="162">
        <v>70.5</v>
      </c>
      <c r="L994" s="95">
        <v>68.2</v>
      </c>
      <c r="M994" s="95">
        <v>67.599999999999994</v>
      </c>
      <c r="N994" s="95">
        <f t="shared" si="295"/>
        <v>68.974999999999994</v>
      </c>
      <c r="O994" s="159">
        <f t="shared" si="296"/>
        <v>13.333333333333332</v>
      </c>
      <c r="P994" s="159">
        <f t="shared" si="297"/>
        <v>20.555555555555554</v>
      </c>
      <c r="Q994" s="192" t="s">
        <v>627</v>
      </c>
    </row>
    <row r="995" spans="2:17" x14ac:dyDescent="0.2">
      <c r="B995" s="2">
        <v>0.39583333333333343</v>
      </c>
      <c r="C995" s="35">
        <v>57</v>
      </c>
      <c r="D995" s="35">
        <v>70</v>
      </c>
      <c r="E995" s="108">
        <v>0.9</v>
      </c>
      <c r="F995" s="106">
        <v>0</v>
      </c>
      <c r="G995" s="106" t="s">
        <v>34</v>
      </c>
      <c r="H995" s="112">
        <v>29.19</v>
      </c>
      <c r="I995" s="113"/>
      <c r="J995" s="162">
        <v>70.5</v>
      </c>
      <c r="K995" s="162">
        <v>71.2</v>
      </c>
      <c r="L995" s="95">
        <v>69.400000000000006</v>
      </c>
      <c r="M995" s="95">
        <v>69.3</v>
      </c>
      <c r="N995" s="95">
        <f t="shared" si="295"/>
        <v>70.099999999999994</v>
      </c>
      <c r="O995" s="159">
        <f t="shared" si="296"/>
        <v>13.888888888888889</v>
      </c>
      <c r="P995" s="159">
        <f t="shared" si="297"/>
        <v>21.111111111111111</v>
      </c>
      <c r="Q995" s="192"/>
    </row>
    <row r="996" spans="2:17" x14ac:dyDescent="0.2">
      <c r="B996" s="2">
        <v>0.40625</v>
      </c>
      <c r="C996" s="35">
        <v>57</v>
      </c>
      <c r="D996" s="35">
        <v>72</v>
      </c>
      <c r="E996" s="108">
        <v>0.89</v>
      </c>
      <c r="F996" s="106">
        <v>3</v>
      </c>
      <c r="G996" s="106" t="s">
        <v>202</v>
      </c>
      <c r="H996" s="112">
        <v>29.2</v>
      </c>
      <c r="I996" s="113"/>
      <c r="J996" s="162">
        <v>72.099999999999994</v>
      </c>
      <c r="K996" s="162">
        <v>73</v>
      </c>
      <c r="L996" s="95">
        <v>71.2</v>
      </c>
      <c r="M996" s="95">
        <v>70.5</v>
      </c>
      <c r="N996" s="95">
        <f t="shared" si="295"/>
        <v>71.7</v>
      </c>
      <c r="O996" s="159">
        <f t="shared" si="296"/>
        <v>13.888888888888889</v>
      </c>
      <c r="P996" s="159">
        <f t="shared" si="297"/>
        <v>22.222222222222221</v>
      </c>
      <c r="Q996" s="192"/>
    </row>
    <row r="997" spans="2:17" x14ac:dyDescent="0.2">
      <c r="B997" s="2">
        <v>0.4166666666666668</v>
      </c>
      <c r="C997" s="35">
        <v>58</v>
      </c>
      <c r="D997" s="35">
        <v>74</v>
      </c>
      <c r="E997" s="108">
        <v>0.89</v>
      </c>
      <c r="F997" s="106">
        <v>4</v>
      </c>
      <c r="G997" s="106" t="s">
        <v>190</v>
      </c>
      <c r="H997" s="112">
        <v>29.2</v>
      </c>
      <c r="I997" s="113"/>
      <c r="J997" s="162">
        <v>73.900000000000006</v>
      </c>
      <c r="K997" s="162">
        <v>76.5</v>
      </c>
      <c r="L997" s="95">
        <v>72.3</v>
      </c>
      <c r="M997" s="95">
        <v>72</v>
      </c>
      <c r="N997" s="95">
        <f t="shared" si="295"/>
        <v>73.674999999999997</v>
      </c>
      <c r="O997" s="159">
        <f t="shared" si="296"/>
        <v>14.444444444444445</v>
      </c>
      <c r="P997" s="159">
        <f t="shared" si="297"/>
        <v>23.333333333333332</v>
      </c>
      <c r="Q997" s="35"/>
    </row>
    <row r="998" spans="2:17" x14ac:dyDescent="0.2">
      <c r="B998" s="2">
        <v>0.42708333333333354</v>
      </c>
      <c r="C998" s="35">
        <v>58</v>
      </c>
      <c r="D998" s="35">
        <v>76</v>
      </c>
      <c r="E998" s="108">
        <v>0.86</v>
      </c>
      <c r="F998" s="106">
        <v>1</v>
      </c>
      <c r="G998" s="106" t="s">
        <v>203</v>
      </c>
      <c r="H998" s="112">
        <v>29.19</v>
      </c>
      <c r="I998" s="113"/>
      <c r="J998" s="162">
        <v>75.400000000000006</v>
      </c>
      <c r="K998" s="162">
        <v>79</v>
      </c>
      <c r="L998" s="95">
        <v>75.400000000000006</v>
      </c>
      <c r="M998" s="95">
        <v>74.7</v>
      </c>
      <c r="N998" s="95">
        <f t="shared" si="295"/>
        <v>76.125</v>
      </c>
      <c r="O998" s="159">
        <f t="shared" si="296"/>
        <v>14.444444444444445</v>
      </c>
      <c r="P998" s="159">
        <f t="shared" si="297"/>
        <v>24.444444444444443</v>
      </c>
      <c r="Q998" s="35"/>
    </row>
    <row r="999" spans="2:17" x14ac:dyDescent="0.2">
      <c r="B999" s="2">
        <v>0.4375</v>
      </c>
      <c r="C999" s="35">
        <v>60</v>
      </c>
      <c r="D999" s="35">
        <v>80</v>
      </c>
      <c r="E999" s="108">
        <v>0.84</v>
      </c>
      <c r="F999" s="106">
        <v>4</v>
      </c>
      <c r="G999" s="106" t="s">
        <v>190</v>
      </c>
      <c r="H999" s="112">
        <v>29.19</v>
      </c>
      <c r="I999" s="113"/>
      <c r="J999" s="162">
        <v>79.5</v>
      </c>
      <c r="K999" s="162">
        <v>84.4</v>
      </c>
      <c r="L999" s="95">
        <v>78.3</v>
      </c>
      <c r="M999" s="95">
        <v>78.400000000000006</v>
      </c>
      <c r="N999" s="95">
        <f t="shared" si="295"/>
        <v>80.150000000000006</v>
      </c>
      <c r="O999" s="159">
        <f t="shared" si="296"/>
        <v>15.555555555555555</v>
      </c>
      <c r="P999" s="159">
        <f t="shared" si="297"/>
        <v>26.666666666666664</v>
      </c>
      <c r="Q999" s="35"/>
    </row>
    <row r="1000" spans="2:17" x14ac:dyDescent="0.2">
      <c r="B1000" s="1">
        <v>0.44791666666666702</v>
      </c>
      <c r="C1000" s="3">
        <v>61</v>
      </c>
      <c r="D1000" s="3">
        <v>86</v>
      </c>
      <c r="E1000" s="75">
        <v>0.82</v>
      </c>
      <c r="F1000" s="66">
        <v>1</v>
      </c>
      <c r="G1000" s="66" t="s">
        <v>190</v>
      </c>
      <c r="H1000" s="97">
        <v>29.2</v>
      </c>
      <c r="J1000" s="45">
        <v>85.8</v>
      </c>
      <c r="K1000" s="45">
        <v>87.4</v>
      </c>
      <c r="L1000" s="67">
        <v>85.5</v>
      </c>
      <c r="M1000" s="67">
        <v>85.8</v>
      </c>
      <c r="N1000" s="67">
        <f t="shared" ref="N1000:N1001" si="298">AVERAGE(J1000:M1000)</f>
        <v>86.125</v>
      </c>
      <c r="O1000" s="41">
        <f t="shared" ref="O1000:O1001" si="299">CONVERT(C1000,"F","C")</f>
        <v>16.111111111111111</v>
      </c>
      <c r="P1000" s="41">
        <f t="shared" ref="P1000:P1001" si="300">CONVERT(D1000,"F","C")</f>
        <v>30</v>
      </c>
      <c r="Q1000" s="41"/>
    </row>
    <row r="1001" spans="2:17" x14ac:dyDescent="0.2">
      <c r="B1001" s="1">
        <v>0.45833333333333298</v>
      </c>
      <c r="C1001" s="3">
        <v>62</v>
      </c>
      <c r="D1001" s="3">
        <v>90</v>
      </c>
      <c r="E1001" s="75">
        <v>0.8</v>
      </c>
      <c r="F1001" s="66">
        <v>4</v>
      </c>
      <c r="G1001" s="66" t="s">
        <v>180</v>
      </c>
      <c r="H1001" s="97">
        <v>29.19</v>
      </c>
      <c r="J1001" s="45">
        <v>90.5</v>
      </c>
      <c r="K1001" s="45">
        <v>91.4</v>
      </c>
      <c r="L1001" s="67">
        <v>89.8</v>
      </c>
      <c r="M1001" s="67">
        <v>89.4</v>
      </c>
      <c r="N1001" s="67">
        <f t="shared" si="298"/>
        <v>90.275000000000006</v>
      </c>
      <c r="O1001" s="41">
        <f t="shared" si="299"/>
        <v>16.666666666666668</v>
      </c>
      <c r="P1001" s="41">
        <f t="shared" si="300"/>
        <v>32.222222222222221</v>
      </c>
      <c r="Q1001" s="41"/>
    </row>
    <row r="1002" spans="2:17" x14ac:dyDescent="0.2">
      <c r="B1002" s="1">
        <v>0.46875</v>
      </c>
      <c r="C1002" s="3">
        <v>62</v>
      </c>
      <c r="D1002" s="3">
        <v>95</v>
      </c>
      <c r="E1002" s="75">
        <v>0.76</v>
      </c>
      <c r="F1002" s="66">
        <v>2</v>
      </c>
      <c r="G1002" s="66" t="s">
        <v>190</v>
      </c>
      <c r="H1002" s="97">
        <v>29.19</v>
      </c>
      <c r="J1002" s="45">
        <v>95.2</v>
      </c>
      <c r="K1002" s="45">
        <v>96.6</v>
      </c>
      <c r="L1002" s="67">
        <v>95</v>
      </c>
      <c r="M1002" s="67">
        <v>93</v>
      </c>
      <c r="N1002" s="67">
        <f t="shared" si="295"/>
        <v>94.95</v>
      </c>
      <c r="O1002" s="41">
        <f t="shared" si="296"/>
        <v>16.666666666666668</v>
      </c>
      <c r="P1002" s="41">
        <f t="shared" si="297"/>
        <v>35</v>
      </c>
    </row>
    <row r="1003" spans="2:17" x14ac:dyDescent="0.2">
      <c r="B1003" s="1">
        <v>0.47916666666666669</v>
      </c>
      <c r="C1003" s="3">
        <v>64</v>
      </c>
      <c r="D1003" s="3">
        <v>100</v>
      </c>
      <c r="E1003" s="75">
        <v>0.72</v>
      </c>
      <c r="F1003" s="66">
        <v>4</v>
      </c>
      <c r="G1003" s="66" t="s">
        <v>180</v>
      </c>
      <c r="H1003" s="97">
        <v>29.19</v>
      </c>
      <c r="J1003" s="45" t="s">
        <v>628</v>
      </c>
      <c r="K1003" s="45">
        <v>101.1</v>
      </c>
      <c r="L1003" s="67">
        <v>100.6</v>
      </c>
      <c r="M1003" s="67">
        <v>98.1</v>
      </c>
      <c r="N1003" s="67">
        <f t="shared" ref="N1003:N1008" si="301">AVERAGE(J1003:M1003)</f>
        <v>99.933333333333323</v>
      </c>
      <c r="O1003" s="41">
        <f t="shared" si="296"/>
        <v>17.777777777777779</v>
      </c>
      <c r="P1003" s="41">
        <f t="shared" si="297"/>
        <v>37.777777777777779</v>
      </c>
    </row>
    <row r="1004" spans="2:17" x14ac:dyDescent="0.2">
      <c r="B1004" s="1">
        <v>0.48958333333333331</v>
      </c>
      <c r="C1004" s="3">
        <v>65</v>
      </c>
      <c r="D1004" s="3">
        <v>104</v>
      </c>
      <c r="E1004" s="75">
        <v>0.71</v>
      </c>
      <c r="F1004" s="66">
        <v>2</v>
      </c>
      <c r="G1004" s="66" t="s">
        <v>37</v>
      </c>
      <c r="H1004" s="97">
        <v>29.19</v>
      </c>
      <c r="J1004" s="45">
        <v>104</v>
      </c>
      <c r="K1004" s="45">
        <v>105.3</v>
      </c>
      <c r="L1004" s="45">
        <v>104.9</v>
      </c>
      <c r="M1004" s="45">
        <v>101.8</v>
      </c>
      <c r="N1004" s="67">
        <f t="shared" si="301"/>
        <v>104.00000000000001</v>
      </c>
      <c r="O1004" s="41">
        <f t="shared" si="296"/>
        <v>18.333333333333332</v>
      </c>
      <c r="P1004" s="41">
        <f t="shared" si="297"/>
        <v>40</v>
      </c>
    </row>
    <row r="1005" spans="2:17" x14ac:dyDescent="0.2">
      <c r="B1005" s="1">
        <v>0.5</v>
      </c>
      <c r="C1005" s="3">
        <v>66</v>
      </c>
      <c r="D1005" s="3">
        <v>107</v>
      </c>
      <c r="E1005" s="75">
        <v>0.68</v>
      </c>
      <c r="F1005" s="66">
        <v>4</v>
      </c>
      <c r="G1005" s="66" t="s">
        <v>180</v>
      </c>
      <c r="H1005" s="97">
        <v>29.19</v>
      </c>
      <c r="J1005" s="45">
        <v>106.9</v>
      </c>
      <c r="K1005" s="45">
        <v>108.1</v>
      </c>
      <c r="L1005" s="45">
        <v>108.3</v>
      </c>
      <c r="M1005" s="45">
        <v>105.6</v>
      </c>
      <c r="N1005" s="67">
        <f t="shared" si="301"/>
        <v>107.22499999999999</v>
      </c>
      <c r="O1005" s="41">
        <f t="shared" si="296"/>
        <v>18.888888888888889</v>
      </c>
      <c r="P1005" s="41">
        <f t="shared" si="297"/>
        <v>41.666666666666664</v>
      </c>
    </row>
    <row r="1006" spans="2:17" x14ac:dyDescent="0.2">
      <c r="B1006" s="1">
        <v>0.51041666666666663</v>
      </c>
      <c r="C1006" s="3">
        <v>66</v>
      </c>
      <c r="D1006" s="3">
        <v>109</v>
      </c>
      <c r="E1006" s="75">
        <v>0.66</v>
      </c>
      <c r="F1006" s="66">
        <v>4</v>
      </c>
      <c r="G1006" s="66" t="s">
        <v>34</v>
      </c>
      <c r="H1006" s="97">
        <v>29.18</v>
      </c>
      <c r="I1006" s="66"/>
      <c r="J1006" s="101">
        <v>109.4</v>
      </c>
      <c r="K1006" s="66">
        <v>110.5</v>
      </c>
      <c r="L1006" s="45">
        <v>110.1</v>
      </c>
      <c r="M1006" s="45">
        <v>107.8</v>
      </c>
      <c r="N1006" s="67">
        <f t="shared" si="301"/>
        <v>109.45</v>
      </c>
      <c r="O1006" s="41">
        <f t="shared" si="296"/>
        <v>18.888888888888889</v>
      </c>
      <c r="P1006" s="41">
        <f t="shared" si="297"/>
        <v>42.777777777777779</v>
      </c>
    </row>
    <row r="1007" spans="2:17" x14ac:dyDescent="0.2">
      <c r="B1007" s="1">
        <v>0.52083333333333337</v>
      </c>
      <c r="C1007" s="3">
        <v>67</v>
      </c>
      <c r="D1007" s="3">
        <v>111</v>
      </c>
      <c r="E1007" s="75">
        <v>0.64</v>
      </c>
      <c r="F1007" s="66">
        <v>7</v>
      </c>
      <c r="G1007" s="66" t="s">
        <v>203</v>
      </c>
      <c r="H1007" s="97">
        <v>29.19</v>
      </c>
      <c r="J1007" s="45">
        <v>111.2</v>
      </c>
      <c r="K1007" s="45">
        <v>112.8</v>
      </c>
      <c r="L1007" s="45">
        <v>112.1</v>
      </c>
      <c r="M1007" s="45">
        <v>109.4</v>
      </c>
      <c r="N1007" s="67">
        <f t="shared" si="301"/>
        <v>111.375</v>
      </c>
      <c r="O1007" s="41">
        <f t="shared" si="296"/>
        <v>19.444444444444443</v>
      </c>
      <c r="P1007" s="41">
        <f t="shared" si="297"/>
        <v>43.888888888888886</v>
      </c>
    </row>
    <row r="1008" spans="2:17" x14ac:dyDescent="0.2">
      <c r="B1008" s="1">
        <v>0.53125</v>
      </c>
      <c r="C1008" s="66">
        <v>66</v>
      </c>
      <c r="D1008" s="3">
        <v>113</v>
      </c>
      <c r="E1008" s="75">
        <v>0.63</v>
      </c>
      <c r="F1008" s="66">
        <v>6</v>
      </c>
      <c r="G1008" s="66" t="s">
        <v>190</v>
      </c>
      <c r="H1008" s="72">
        <v>29.19</v>
      </c>
      <c r="J1008" s="67">
        <v>112.5</v>
      </c>
      <c r="K1008" s="45">
        <v>114.3</v>
      </c>
      <c r="L1008" s="45">
        <v>113.4</v>
      </c>
      <c r="M1008" s="45">
        <v>110.7</v>
      </c>
      <c r="N1008" s="67">
        <f t="shared" si="301"/>
        <v>112.72500000000001</v>
      </c>
      <c r="O1008" s="41">
        <f t="shared" si="296"/>
        <v>18.888888888888889</v>
      </c>
      <c r="P1008" s="41">
        <f t="shared" si="297"/>
        <v>45</v>
      </c>
    </row>
    <row r="1009" spans="1:17" x14ac:dyDescent="0.2">
      <c r="B1009" s="1">
        <v>0.55208333333333304</v>
      </c>
      <c r="C1009" s="3">
        <v>67</v>
      </c>
      <c r="D1009" s="3">
        <v>116</v>
      </c>
      <c r="E1009" s="75">
        <v>0.63</v>
      </c>
      <c r="F1009" s="41">
        <v>9</v>
      </c>
      <c r="G1009" s="66" t="s">
        <v>180</v>
      </c>
      <c r="H1009" s="72">
        <v>29.18</v>
      </c>
      <c r="J1009" s="45">
        <v>116.2</v>
      </c>
      <c r="K1009" s="45">
        <v>117.7</v>
      </c>
      <c r="L1009" s="45">
        <v>116.1</v>
      </c>
      <c r="M1009" s="45">
        <v>113.4</v>
      </c>
      <c r="N1009" s="67">
        <f t="shared" si="295"/>
        <v>115.85</v>
      </c>
      <c r="O1009" s="41">
        <f t="shared" si="296"/>
        <v>19.444444444444443</v>
      </c>
      <c r="P1009" s="41">
        <f t="shared" si="297"/>
        <v>46.666666666666664</v>
      </c>
    </row>
    <row r="1010" spans="1:17" x14ac:dyDescent="0.2">
      <c r="B1010" s="1">
        <v>0.5625</v>
      </c>
      <c r="C1010" s="3">
        <v>68</v>
      </c>
      <c r="D1010" s="3">
        <v>117</v>
      </c>
      <c r="E1010" s="75">
        <v>0.63</v>
      </c>
      <c r="F1010" s="41">
        <v>11</v>
      </c>
      <c r="G1010" s="66" t="s">
        <v>203</v>
      </c>
      <c r="H1010" s="72">
        <v>29.18</v>
      </c>
      <c r="J1010" s="45">
        <v>117.5</v>
      </c>
      <c r="K1010" s="45">
        <v>118.8</v>
      </c>
      <c r="L1010" s="45">
        <v>117.1</v>
      </c>
      <c r="M1010" s="45">
        <v>114.6</v>
      </c>
      <c r="N1010" s="67">
        <f t="shared" si="295"/>
        <v>117</v>
      </c>
      <c r="O1010" s="41">
        <f t="shared" si="296"/>
        <v>20</v>
      </c>
      <c r="P1010" s="41">
        <f t="shared" si="297"/>
        <v>47.222222222222221</v>
      </c>
    </row>
    <row r="1011" spans="1:17" x14ac:dyDescent="0.2">
      <c r="B1011" s="1">
        <v>0.57291666666666696</v>
      </c>
      <c r="C1011" s="3">
        <v>67</v>
      </c>
      <c r="D1011" s="3">
        <v>117</v>
      </c>
      <c r="E1011" s="75">
        <v>0.64</v>
      </c>
      <c r="F1011" s="41">
        <v>9</v>
      </c>
      <c r="G1011" s="66" t="s">
        <v>35</v>
      </c>
      <c r="H1011" s="72">
        <v>29.18</v>
      </c>
      <c r="J1011" s="45">
        <v>117.7</v>
      </c>
      <c r="K1011" s="45">
        <v>119.3</v>
      </c>
      <c r="L1011" s="45">
        <v>117.5</v>
      </c>
      <c r="M1011" s="45">
        <v>115.2</v>
      </c>
      <c r="N1011" s="67">
        <f t="shared" si="295"/>
        <v>117.425</v>
      </c>
      <c r="O1011" s="41">
        <f t="shared" si="296"/>
        <v>19.444444444444443</v>
      </c>
      <c r="P1011" s="41">
        <f t="shared" si="297"/>
        <v>47.222222222222221</v>
      </c>
    </row>
    <row r="1012" spans="1:17" x14ac:dyDescent="0.2">
      <c r="B1012" s="1">
        <v>0.58333333333333304</v>
      </c>
      <c r="C1012" s="3">
        <v>67</v>
      </c>
      <c r="D1012" s="3">
        <v>117</v>
      </c>
      <c r="E1012" s="75">
        <v>0.64</v>
      </c>
      <c r="F1012" s="41">
        <v>9</v>
      </c>
      <c r="G1012" s="66" t="s">
        <v>35</v>
      </c>
      <c r="H1012" s="72">
        <v>29.18</v>
      </c>
      <c r="J1012" s="45">
        <v>117.3</v>
      </c>
      <c r="K1012" s="45">
        <v>119.5</v>
      </c>
      <c r="L1012" s="45">
        <v>117.9</v>
      </c>
      <c r="M1012" s="45">
        <v>114.8</v>
      </c>
      <c r="N1012" s="67">
        <f t="shared" si="295"/>
        <v>117.37500000000001</v>
      </c>
      <c r="O1012" s="41">
        <f t="shared" si="296"/>
        <v>19.444444444444443</v>
      </c>
      <c r="P1012" s="41">
        <f t="shared" si="297"/>
        <v>47.222222222222221</v>
      </c>
    </row>
    <row r="1013" spans="1:17" x14ac:dyDescent="0.2">
      <c r="B1013" s="1">
        <v>0.59375</v>
      </c>
      <c r="C1013" s="3">
        <v>68</v>
      </c>
      <c r="D1013" s="3">
        <v>118</v>
      </c>
      <c r="E1013" s="75">
        <v>0.64</v>
      </c>
      <c r="F1013" s="41">
        <v>8</v>
      </c>
      <c r="G1013" s="66" t="s">
        <v>34</v>
      </c>
      <c r="H1013" s="72">
        <v>29.18</v>
      </c>
      <c r="J1013" s="45">
        <v>117.3</v>
      </c>
      <c r="K1013" s="45">
        <v>119.7</v>
      </c>
      <c r="L1013" s="45">
        <v>117.9</v>
      </c>
      <c r="M1013" s="45">
        <v>115.2</v>
      </c>
      <c r="N1013" s="67">
        <f t="shared" si="295"/>
        <v>117.52499999999999</v>
      </c>
      <c r="O1013" s="41">
        <f t="shared" si="296"/>
        <v>20</v>
      </c>
      <c r="P1013" s="41">
        <f t="shared" si="297"/>
        <v>47.777777777777779</v>
      </c>
    </row>
    <row r="1014" spans="1:17" x14ac:dyDescent="0.2">
      <c r="B1014" s="1">
        <v>0.59930555555555554</v>
      </c>
      <c r="C1014" s="3">
        <v>68</v>
      </c>
      <c r="D1014" s="3">
        <v>118</v>
      </c>
      <c r="E1014" s="75">
        <v>0.64</v>
      </c>
      <c r="F1014" s="41">
        <v>6</v>
      </c>
      <c r="G1014" s="66" t="s">
        <v>129</v>
      </c>
      <c r="H1014" s="72">
        <v>29.18</v>
      </c>
      <c r="J1014" s="45">
        <v>117.1</v>
      </c>
      <c r="K1014" s="45">
        <v>119.7</v>
      </c>
      <c r="L1014" s="45">
        <v>117.7</v>
      </c>
      <c r="M1014" s="45">
        <v>115.5</v>
      </c>
      <c r="N1014" s="67">
        <f t="shared" si="295"/>
        <v>117.5</v>
      </c>
      <c r="O1014" s="41">
        <f t="shared" si="296"/>
        <v>20</v>
      </c>
      <c r="P1014" s="41">
        <f t="shared" si="297"/>
        <v>47.777777777777779</v>
      </c>
    </row>
    <row r="1015" spans="1:17" x14ac:dyDescent="0.2">
      <c r="B1015" s="1">
        <v>0.656249999999999</v>
      </c>
      <c r="C1015" s="3">
        <v>66</v>
      </c>
      <c r="D1015" s="3">
        <v>116</v>
      </c>
      <c r="E1015" s="75">
        <v>0.67</v>
      </c>
      <c r="F1015" s="41">
        <v>6</v>
      </c>
      <c r="G1015" s="66" t="s">
        <v>129</v>
      </c>
      <c r="H1015" s="72">
        <v>29.18</v>
      </c>
      <c r="J1015" s="45">
        <v>117.9</v>
      </c>
      <c r="K1015" s="45">
        <v>118</v>
      </c>
      <c r="L1015" s="45">
        <v>115.9</v>
      </c>
      <c r="M1015" s="45">
        <v>113.4</v>
      </c>
      <c r="N1015" s="67">
        <f t="shared" ref="N1015" si="302">AVERAGE(J1015:M1015)</f>
        <v>116.30000000000001</v>
      </c>
      <c r="O1015" s="41">
        <f t="shared" ref="O1015" si="303">CONVERT(C1015,"F","C")</f>
        <v>18.888888888888889</v>
      </c>
      <c r="P1015" s="41">
        <f t="shared" ref="P1015" si="304">CONVERT(D1015,"F","C")</f>
        <v>46.666666666666664</v>
      </c>
    </row>
    <row r="1016" spans="1:17" x14ac:dyDescent="0.2">
      <c r="B1016" s="1">
        <v>0.66666666666666596</v>
      </c>
      <c r="C1016" s="3">
        <v>65</v>
      </c>
      <c r="D1016" s="3">
        <v>115</v>
      </c>
      <c r="E1016" s="75">
        <v>0.7</v>
      </c>
      <c r="F1016" s="41">
        <v>4</v>
      </c>
      <c r="G1016" s="66" t="s">
        <v>129</v>
      </c>
      <c r="H1016" s="72">
        <v>29.18</v>
      </c>
      <c r="I1016" s="26"/>
      <c r="J1016" s="45">
        <v>116.8</v>
      </c>
      <c r="K1016" s="45">
        <v>116.6</v>
      </c>
      <c r="L1016" s="45">
        <v>114.6</v>
      </c>
      <c r="M1016" s="45">
        <v>112.3</v>
      </c>
      <c r="N1016" s="67">
        <f t="shared" si="295"/>
        <v>115.075</v>
      </c>
      <c r="O1016" s="41">
        <f t="shared" si="296"/>
        <v>18.333333333333332</v>
      </c>
      <c r="P1016" s="41">
        <f t="shared" si="297"/>
        <v>46.111111111111107</v>
      </c>
    </row>
    <row r="1017" spans="1:17" x14ac:dyDescent="0.2">
      <c r="B1017" s="1">
        <v>0.67708333333333304</v>
      </c>
      <c r="C1017" s="3">
        <v>67</v>
      </c>
      <c r="D1017" s="3">
        <v>114</v>
      </c>
      <c r="E1017" s="75">
        <v>0.69</v>
      </c>
      <c r="F1017" s="41">
        <v>3</v>
      </c>
      <c r="G1017" s="66" t="s">
        <v>129</v>
      </c>
      <c r="H1017" s="72">
        <v>29.18</v>
      </c>
      <c r="J1017" s="45">
        <v>115.3</v>
      </c>
      <c r="K1017" s="45">
        <v>114.8</v>
      </c>
      <c r="L1017" s="45">
        <v>112.8</v>
      </c>
      <c r="M1017" s="45">
        <v>111.6</v>
      </c>
      <c r="N1017" s="67">
        <f>AVERAGE(J1017:M1017)</f>
        <v>113.625</v>
      </c>
      <c r="O1017" s="41">
        <f t="shared" si="296"/>
        <v>19.444444444444443</v>
      </c>
      <c r="P1017" s="41">
        <f t="shared" si="297"/>
        <v>45.555555555555557</v>
      </c>
    </row>
    <row r="1018" spans="1:17" x14ac:dyDescent="0.2">
      <c r="B1018" s="1">
        <v>0.69027777777777777</v>
      </c>
      <c r="C1018" s="3">
        <v>66</v>
      </c>
      <c r="D1018" s="3">
        <v>112</v>
      </c>
      <c r="E1018" s="75">
        <v>0.7</v>
      </c>
      <c r="F1018" s="41">
        <v>6</v>
      </c>
      <c r="G1018" s="66" t="s">
        <v>35</v>
      </c>
      <c r="H1018" s="72">
        <v>29.18</v>
      </c>
      <c r="J1018" s="45">
        <v>113.4</v>
      </c>
      <c r="K1018" s="45">
        <v>113.5</v>
      </c>
      <c r="L1018" s="45">
        <v>111.7</v>
      </c>
      <c r="M1018" s="45">
        <v>110.5</v>
      </c>
      <c r="N1018" s="67">
        <f>AVERAGE(J1018:M1018)</f>
        <v>112.27500000000001</v>
      </c>
      <c r="O1018" s="41">
        <f t="shared" si="296"/>
        <v>18.888888888888889</v>
      </c>
      <c r="P1018" s="41">
        <f t="shared" si="297"/>
        <v>44.444444444444443</v>
      </c>
    </row>
    <row r="1019" spans="1:17" x14ac:dyDescent="0.2">
      <c r="N1019" s="67"/>
      <c r="O1019" s="41"/>
      <c r="P1019" s="41"/>
    </row>
    <row r="1020" spans="1:17" x14ac:dyDescent="0.2">
      <c r="A1020" s="21">
        <v>45865</v>
      </c>
      <c r="B1020" s="6" t="s">
        <v>2</v>
      </c>
      <c r="C1020" s="6" t="s">
        <v>0</v>
      </c>
      <c r="D1020" s="87" t="s">
        <v>1</v>
      </c>
      <c r="E1020" s="100" t="s">
        <v>156</v>
      </c>
      <c r="F1020" s="6" t="s">
        <v>32</v>
      </c>
      <c r="G1020" s="6" t="s">
        <v>217</v>
      </c>
      <c r="H1020" s="33" t="s">
        <v>157</v>
      </c>
      <c r="I1020" s="44"/>
      <c r="J1020" s="142" t="s">
        <v>576</v>
      </c>
      <c r="K1020" s="142" t="s">
        <v>575</v>
      </c>
      <c r="L1020" s="142" t="s">
        <v>443</v>
      </c>
      <c r="M1020" s="142" t="s">
        <v>444</v>
      </c>
      <c r="N1020" s="33" t="s">
        <v>368</v>
      </c>
      <c r="O1020" s="142" t="s">
        <v>561</v>
      </c>
      <c r="P1020" s="142" t="s">
        <v>562</v>
      </c>
    </row>
    <row r="1021" spans="1:17" x14ac:dyDescent="0.2">
      <c r="B1021" s="2">
        <v>0.40625</v>
      </c>
      <c r="C1021" s="35">
        <v>56</v>
      </c>
      <c r="D1021" s="35">
        <v>74</v>
      </c>
      <c r="E1021" s="108">
        <v>0.92</v>
      </c>
      <c r="F1021" s="106">
        <v>2</v>
      </c>
      <c r="G1021" s="106" t="s">
        <v>71</v>
      </c>
      <c r="H1021" s="112">
        <v>29.21</v>
      </c>
      <c r="I1021" s="113"/>
      <c r="J1021" s="162">
        <v>75</v>
      </c>
      <c r="K1021" s="162">
        <v>74.8</v>
      </c>
      <c r="L1021" s="95">
        <v>74.5</v>
      </c>
      <c r="M1021" s="95">
        <v>72.900000000000006</v>
      </c>
      <c r="N1021" s="95">
        <f t="shared" si="295"/>
        <v>74.300000000000011</v>
      </c>
      <c r="O1021" s="159">
        <f t="shared" si="296"/>
        <v>13.333333333333332</v>
      </c>
      <c r="P1021" s="159">
        <f t="shared" si="297"/>
        <v>23.333333333333332</v>
      </c>
      <c r="Q1021" s="35"/>
    </row>
    <row r="1022" spans="1:17" x14ac:dyDescent="0.2">
      <c r="B1022" s="2">
        <v>0.4166666666666668</v>
      </c>
      <c r="C1022" s="35">
        <v>57</v>
      </c>
      <c r="D1022" s="35">
        <v>77</v>
      </c>
      <c r="E1022" s="108">
        <v>0.9</v>
      </c>
      <c r="F1022" s="106">
        <v>3</v>
      </c>
      <c r="G1022" s="106" t="s">
        <v>71</v>
      </c>
      <c r="H1022" s="112">
        <v>29.21</v>
      </c>
      <c r="I1022" s="113"/>
      <c r="J1022" s="162">
        <v>77.7</v>
      </c>
      <c r="K1022" s="162">
        <v>78.400000000000006</v>
      </c>
      <c r="L1022" s="95">
        <v>77.5</v>
      </c>
      <c r="M1022" s="95">
        <v>75.400000000000006</v>
      </c>
      <c r="N1022" s="95">
        <f t="shared" si="295"/>
        <v>77.25</v>
      </c>
      <c r="O1022" s="159">
        <f t="shared" si="296"/>
        <v>13.888888888888889</v>
      </c>
      <c r="P1022" s="159">
        <f t="shared" si="297"/>
        <v>25</v>
      </c>
      <c r="Q1022" s="192" t="s">
        <v>627</v>
      </c>
    </row>
    <row r="1023" spans="1:17" x14ac:dyDescent="0.2">
      <c r="B1023" s="2">
        <v>0.42708333333333354</v>
      </c>
      <c r="C1023" s="35">
        <v>58</v>
      </c>
      <c r="D1023" s="35">
        <v>81</v>
      </c>
      <c r="E1023" s="108">
        <v>0.87</v>
      </c>
      <c r="F1023" s="106">
        <v>4</v>
      </c>
      <c r="G1023" s="106" t="s">
        <v>203</v>
      </c>
      <c r="H1023" s="112">
        <v>29.21</v>
      </c>
      <c r="I1023" s="113"/>
      <c r="J1023" s="162">
        <v>81.7</v>
      </c>
      <c r="K1023" s="162">
        <v>82.2</v>
      </c>
      <c r="L1023" s="95">
        <v>82.4</v>
      </c>
      <c r="M1023" s="95">
        <v>79.3</v>
      </c>
      <c r="N1023" s="95">
        <f t="shared" si="295"/>
        <v>81.400000000000006</v>
      </c>
      <c r="O1023" s="159">
        <f t="shared" si="296"/>
        <v>14.444444444444445</v>
      </c>
      <c r="P1023" s="159">
        <f t="shared" si="297"/>
        <v>27.222222222222221</v>
      </c>
      <c r="Q1023" s="35"/>
    </row>
    <row r="1024" spans="1:17" x14ac:dyDescent="0.2">
      <c r="B1024" s="2">
        <v>0.4375</v>
      </c>
      <c r="C1024" s="35">
        <v>59</v>
      </c>
      <c r="D1024" s="35">
        <v>85</v>
      </c>
      <c r="E1024" s="108">
        <v>0.86</v>
      </c>
      <c r="F1024" s="106">
        <v>8</v>
      </c>
      <c r="G1024" s="106" t="s">
        <v>203</v>
      </c>
      <c r="H1024" s="112">
        <v>29.21</v>
      </c>
      <c r="I1024" s="113"/>
      <c r="J1024" s="162">
        <v>85.1</v>
      </c>
      <c r="K1024" s="162">
        <v>86.9</v>
      </c>
      <c r="L1024" s="95">
        <v>86</v>
      </c>
      <c r="M1024" s="95">
        <v>82.2</v>
      </c>
      <c r="N1024" s="95">
        <f t="shared" si="295"/>
        <v>85.05</v>
      </c>
      <c r="O1024" s="159">
        <f t="shared" si="296"/>
        <v>15</v>
      </c>
      <c r="P1024" s="159">
        <f t="shared" si="297"/>
        <v>29.444444444444443</v>
      </c>
      <c r="Q1024" s="35"/>
    </row>
    <row r="1025" spans="2:16" x14ac:dyDescent="0.2">
      <c r="B1025" s="1">
        <v>0.47916666666666669</v>
      </c>
      <c r="C1025" s="3">
        <v>63</v>
      </c>
      <c r="D1025" s="3">
        <v>103</v>
      </c>
      <c r="E1025" s="75">
        <v>0.75</v>
      </c>
      <c r="F1025" s="66">
        <v>8</v>
      </c>
      <c r="G1025" s="66" t="s">
        <v>35</v>
      </c>
      <c r="H1025" s="97">
        <v>29.21</v>
      </c>
      <c r="J1025" s="45">
        <v>103.5</v>
      </c>
      <c r="K1025" s="45">
        <v>104.5</v>
      </c>
      <c r="L1025" s="67">
        <v>104.9</v>
      </c>
      <c r="M1025" s="67">
        <v>99.9</v>
      </c>
      <c r="N1025" s="67">
        <f t="shared" si="295"/>
        <v>103.19999999999999</v>
      </c>
      <c r="O1025" s="41">
        <f t="shared" ref="O1025:O1037" si="305">CONVERT(C1025,"F","C")</f>
        <v>17.222222222222221</v>
      </c>
      <c r="P1025" s="41">
        <f t="shared" ref="P1025:P1037" si="306">CONVERT(D1025,"F","C")</f>
        <v>39.444444444444443</v>
      </c>
    </row>
    <row r="1026" spans="2:16" x14ac:dyDescent="0.2">
      <c r="B1026" s="1">
        <v>0.48958333333333331</v>
      </c>
      <c r="C1026" s="3">
        <v>64</v>
      </c>
      <c r="D1026" s="3">
        <v>106</v>
      </c>
      <c r="E1026" s="75">
        <v>0.73</v>
      </c>
      <c r="F1026" s="66">
        <v>4</v>
      </c>
      <c r="G1026" s="66" t="s">
        <v>203</v>
      </c>
      <c r="H1026" s="97">
        <v>29.21</v>
      </c>
      <c r="J1026" s="45">
        <v>106</v>
      </c>
      <c r="K1026" s="45">
        <v>106.9</v>
      </c>
      <c r="L1026" s="67">
        <v>106.9</v>
      </c>
      <c r="M1026" s="67">
        <v>102.6</v>
      </c>
      <c r="N1026" s="67">
        <f t="shared" si="295"/>
        <v>105.6</v>
      </c>
      <c r="O1026" s="41">
        <f t="shared" si="305"/>
        <v>17.777777777777779</v>
      </c>
      <c r="P1026" s="41">
        <f t="shared" si="306"/>
        <v>41.111111111111107</v>
      </c>
    </row>
    <row r="1027" spans="2:16" x14ac:dyDescent="0.2">
      <c r="B1027" s="1">
        <v>0.5</v>
      </c>
      <c r="C1027" s="3">
        <v>66</v>
      </c>
      <c r="D1027" s="3">
        <v>108</v>
      </c>
      <c r="E1027" s="75">
        <v>0.71</v>
      </c>
      <c r="F1027" s="66">
        <v>1</v>
      </c>
      <c r="G1027" s="66" t="s">
        <v>129</v>
      </c>
      <c r="H1027" s="97">
        <v>29.21</v>
      </c>
      <c r="J1027" s="45">
        <v>109.6</v>
      </c>
      <c r="K1027" s="45">
        <v>110.5</v>
      </c>
      <c r="L1027" s="67">
        <v>109.8</v>
      </c>
      <c r="M1027" s="67">
        <v>105.6</v>
      </c>
      <c r="N1027" s="67">
        <f>AVERAGE(J1027:M1027)</f>
        <v>108.875</v>
      </c>
      <c r="O1027" s="41">
        <f t="shared" si="305"/>
        <v>18.888888888888889</v>
      </c>
      <c r="P1027" s="41">
        <f t="shared" si="306"/>
        <v>42.222222222222221</v>
      </c>
    </row>
    <row r="1028" spans="2:16" x14ac:dyDescent="0.2">
      <c r="B1028" s="1">
        <v>0.51041666666666663</v>
      </c>
      <c r="C1028" s="3">
        <v>66</v>
      </c>
      <c r="D1028" s="3">
        <v>110</v>
      </c>
      <c r="E1028" s="75">
        <v>0.69</v>
      </c>
      <c r="F1028" s="66">
        <v>8</v>
      </c>
      <c r="G1028" s="66" t="s">
        <v>190</v>
      </c>
      <c r="H1028" s="97">
        <v>29.21</v>
      </c>
      <c r="J1028" s="45">
        <v>111.2</v>
      </c>
      <c r="K1028" s="45">
        <v>112.1</v>
      </c>
      <c r="L1028" s="67">
        <v>111.4</v>
      </c>
      <c r="M1028" s="67">
        <v>106.9</v>
      </c>
      <c r="N1028" s="67">
        <f>AVERAGE(J1028:M1028)</f>
        <v>110.4</v>
      </c>
      <c r="O1028" s="41">
        <f t="shared" si="305"/>
        <v>18.888888888888889</v>
      </c>
      <c r="P1028" s="41">
        <f t="shared" si="306"/>
        <v>43.333333333333336</v>
      </c>
    </row>
    <row r="1029" spans="2:16" x14ac:dyDescent="0.2">
      <c r="B1029" s="1">
        <v>0.52083333333333337</v>
      </c>
      <c r="C1029" s="3">
        <v>66</v>
      </c>
      <c r="D1029" s="3">
        <v>112</v>
      </c>
      <c r="E1029" s="75">
        <v>0.68</v>
      </c>
      <c r="F1029" s="66">
        <v>9</v>
      </c>
      <c r="G1029" s="66" t="s">
        <v>71</v>
      </c>
      <c r="H1029" s="97">
        <v>29.21</v>
      </c>
      <c r="J1029" s="45">
        <v>112.3</v>
      </c>
      <c r="K1029" s="45">
        <v>113.7</v>
      </c>
      <c r="L1029" s="67">
        <v>113</v>
      </c>
      <c r="M1029" s="67">
        <v>109.2</v>
      </c>
      <c r="N1029" s="67">
        <f t="shared" ref="N1029" si="307">AVERAGE(J1029:M1029)</f>
        <v>112.05</v>
      </c>
      <c r="O1029" s="41">
        <f t="shared" si="305"/>
        <v>18.888888888888889</v>
      </c>
      <c r="P1029" s="41">
        <f t="shared" si="306"/>
        <v>44.444444444444443</v>
      </c>
    </row>
    <row r="1030" spans="2:16" x14ac:dyDescent="0.2">
      <c r="B1030" s="1">
        <v>0.53125</v>
      </c>
      <c r="C1030" s="3">
        <v>66</v>
      </c>
      <c r="D1030" s="3">
        <v>113</v>
      </c>
      <c r="E1030" s="75">
        <v>0.69</v>
      </c>
      <c r="F1030" s="66">
        <v>11</v>
      </c>
      <c r="G1030" s="66" t="s">
        <v>35</v>
      </c>
      <c r="H1030" s="97">
        <v>29.21</v>
      </c>
      <c r="J1030" s="45">
        <v>113</v>
      </c>
      <c r="K1030" s="45">
        <v>114.8</v>
      </c>
      <c r="L1030" s="67">
        <v>113.9</v>
      </c>
      <c r="M1030" s="67">
        <v>110.3</v>
      </c>
      <c r="N1030" s="67">
        <f t="shared" ref="N1030:N1037" si="308">AVERAGE(J1030:M1030)</f>
        <v>113.00000000000001</v>
      </c>
      <c r="O1030" s="41">
        <f t="shared" si="305"/>
        <v>18.888888888888889</v>
      </c>
      <c r="P1030" s="41">
        <f t="shared" si="306"/>
        <v>45</v>
      </c>
    </row>
    <row r="1031" spans="2:16" x14ac:dyDescent="0.2">
      <c r="B1031" s="1">
        <v>0.54166666666666663</v>
      </c>
      <c r="C1031" s="3">
        <v>65</v>
      </c>
      <c r="D1031" s="3">
        <v>114</v>
      </c>
      <c r="E1031" s="75">
        <v>0.69</v>
      </c>
      <c r="F1031" s="66">
        <v>8</v>
      </c>
      <c r="G1031" s="66" t="s">
        <v>34</v>
      </c>
      <c r="H1031" s="97">
        <v>29.21</v>
      </c>
      <c r="J1031" s="45">
        <v>114.1</v>
      </c>
      <c r="K1031" s="45">
        <v>115.9</v>
      </c>
      <c r="L1031" s="45">
        <v>115.5</v>
      </c>
      <c r="M1031" s="45">
        <v>112.1</v>
      </c>
      <c r="N1031" s="67">
        <f t="shared" si="308"/>
        <v>114.4</v>
      </c>
      <c r="O1031" s="41">
        <f t="shared" si="305"/>
        <v>18.333333333333332</v>
      </c>
      <c r="P1031" s="41">
        <f t="shared" si="306"/>
        <v>45.555555555555557</v>
      </c>
    </row>
    <row r="1032" spans="2:16" x14ac:dyDescent="0.2">
      <c r="B1032" s="1">
        <v>0.55208333333333304</v>
      </c>
      <c r="C1032" s="3">
        <v>66</v>
      </c>
      <c r="D1032" s="3">
        <v>115</v>
      </c>
      <c r="E1032" s="75">
        <v>0.7</v>
      </c>
      <c r="F1032" s="66">
        <v>9</v>
      </c>
      <c r="G1032" s="66" t="s">
        <v>34</v>
      </c>
      <c r="H1032" s="97">
        <v>29.21</v>
      </c>
      <c r="J1032" s="45">
        <v>114.8</v>
      </c>
      <c r="K1032" s="45">
        <v>116.8</v>
      </c>
      <c r="L1032" s="45">
        <v>116.4</v>
      </c>
      <c r="M1032" s="45">
        <v>113.2</v>
      </c>
      <c r="N1032" s="67">
        <f t="shared" si="308"/>
        <v>115.3</v>
      </c>
      <c r="O1032" s="41">
        <f t="shared" si="305"/>
        <v>18.888888888888889</v>
      </c>
      <c r="P1032" s="41">
        <f t="shared" si="306"/>
        <v>46.111111111111107</v>
      </c>
    </row>
    <row r="1033" spans="2:16" x14ac:dyDescent="0.2">
      <c r="B1033" s="1">
        <v>0.5625</v>
      </c>
      <c r="C1033" s="3">
        <v>66</v>
      </c>
      <c r="D1033" s="3">
        <v>116</v>
      </c>
      <c r="E1033" s="75">
        <v>0.69</v>
      </c>
      <c r="F1033" s="66">
        <v>10</v>
      </c>
      <c r="G1033" s="66" t="s">
        <v>180</v>
      </c>
      <c r="H1033" s="97">
        <v>29.21</v>
      </c>
      <c r="I1033" s="66"/>
      <c r="J1033" s="101">
        <v>115.5</v>
      </c>
      <c r="K1033" s="66">
        <v>117.5</v>
      </c>
      <c r="L1033" s="45">
        <v>117.9</v>
      </c>
      <c r="M1033" s="45">
        <v>114.8</v>
      </c>
      <c r="N1033" s="67">
        <f t="shared" si="308"/>
        <v>116.425</v>
      </c>
      <c r="O1033" s="41">
        <f t="shared" si="305"/>
        <v>18.888888888888889</v>
      </c>
      <c r="P1033" s="41">
        <f t="shared" si="306"/>
        <v>46.666666666666664</v>
      </c>
    </row>
    <row r="1034" spans="2:16" x14ac:dyDescent="0.2">
      <c r="B1034" s="1">
        <v>0.57291666666666696</v>
      </c>
      <c r="C1034" s="3">
        <v>66</v>
      </c>
      <c r="D1034" s="3">
        <v>117</v>
      </c>
      <c r="E1034" s="75">
        <v>0.69</v>
      </c>
      <c r="F1034" s="66">
        <v>5</v>
      </c>
      <c r="G1034" s="66" t="s">
        <v>202</v>
      </c>
      <c r="H1034" s="97">
        <v>29.21</v>
      </c>
      <c r="J1034" s="45">
        <v>116.4</v>
      </c>
      <c r="K1034" s="45">
        <v>118.4</v>
      </c>
      <c r="L1034" s="45">
        <v>118.8</v>
      </c>
      <c r="M1034" s="45">
        <v>115.5</v>
      </c>
      <c r="N1034" s="67">
        <f t="shared" si="308"/>
        <v>117.27500000000001</v>
      </c>
      <c r="O1034" s="41">
        <f t="shared" si="305"/>
        <v>18.888888888888889</v>
      </c>
      <c r="P1034" s="41">
        <f t="shared" si="306"/>
        <v>47.222222222222221</v>
      </c>
    </row>
    <row r="1035" spans="2:16" x14ac:dyDescent="0.2">
      <c r="B1035" s="1">
        <v>0.58333333333333304</v>
      </c>
      <c r="C1035" s="66">
        <v>67</v>
      </c>
      <c r="D1035" s="3">
        <v>118</v>
      </c>
      <c r="E1035" s="75">
        <v>0.69</v>
      </c>
      <c r="F1035" s="66">
        <v>4</v>
      </c>
      <c r="G1035" s="66" t="s">
        <v>34</v>
      </c>
      <c r="H1035" s="72">
        <v>29.2</v>
      </c>
      <c r="J1035" s="67">
        <v>116.6</v>
      </c>
      <c r="K1035" s="45">
        <v>118.9</v>
      </c>
      <c r="L1035" s="45">
        <v>119.3</v>
      </c>
      <c r="M1035" s="45">
        <v>116.2</v>
      </c>
      <c r="N1035" s="67">
        <f t="shared" si="308"/>
        <v>117.75</v>
      </c>
      <c r="O1035" s="41">
        <f t="shared" si="305"/>
        <v>19.444444444444443</v>
      </c>
      <c r="P1035" s="41">
        <f t="shared" si="306"/>
        <v>47.777777777777779</v>
      </c>
    </row>
    <row r="1036" spans="2:16" x14ac:dyDescent="0.2">
      <c r="B1036" s="1">
        <v>0.59375</v>
      </c>
      <c r="C1036" s="3">
        <v>67</v>
      </c>
      <c r="D1036" s="3">
        <v>118</v>
      </c>
      <c r="E1036" s="75">
        <v>0.68</v>
      </c>
      <c r="F1036" s="41">
        <v>6</v>
      </c>
      <c r="G1036" s="66" t="s">
        <v>34</v>
      </c>
      <c r="H1036" s="72">
        <v>29.2</v>
      </c>
      <c r="J1036" s="45">
        <v>117</v>
      </c>
      <c r="K1036" s="45">
        <v>119.1</v>
      </c>
      <c r="L1036" s="45">
        <v>119.8</v>
      </c>
      <c r="M1036" s="45">
        <v>117.1</v>
      </c>
      <c r="N1036" s="67">
        <f t="shared" si="308"/>
        <v>118.25</v>
      </c>
      <c r="O1036" s="41">
        <f t="shared" si="305"/>
        <v>19.444444444444443</v>
      </c>
      <c r="P1036" s="41">
        <f t="shared" si="306"/>
        <v>47.777777777777779</v>
      </c>
    </row>
    <row r="1037" spans="2:16" x14ac:dyDescent="0.2">
      <c r="B1037" s="1">
        <v>0.60416666666666596</v>
      </c>
      <c r="C1037" s="3">
        <v>66</v>
      </c>
      <c r="D1037" s="3">
        <v>118</v>
      </c>
      <c r="E1037" s="75">
        <v>0.7</v>
      </c>
      <c r="F1037" s="41">
        <v>1</v>
      </c>
      <c r="G1037" s="66" t="s">
        <v>34</v>
      </c>
      <c r="H1037" s="72">
        <v>29.2</v>
      </c>
      <c r="J1037" s="45">
        <v>117.7</v>
      </c>
      <c r="K1037" s="45">
        <v>119.1</v>
      </c>
      <c r="L1037" s="45">
        <v>120</v>
      </c>
      <c r="M1037" s="45">
        <v>117.3</v>
      </c>
      <c r="N1037" s="67">
        <f t="shared" si="308"/>
        <v>118.52500000000001</v>
      </c>
      <c r="O1037" s="41">
        <f t="shared" si="305"/>
        <v>18.888888888888889</v>
      </c>
      <c r="P1037" s="41">
        <f t="shared" si="306"/>
        <v>47.777777777777779</v>
      </c>
    </row>
    <row r="1038" spans="2:16" x14ac:dyDescent="0.2">
      <c r="B1038" s="1">
        <v>0.60833333333333328</v>
      </c>
      <c r="C1038" s="3">
        <v>67</v>
      </c>
      <c r="D1038" s="3">
        <v>119</v>
      </c>
      <c r="E1038" s="75">
        <v>0.7</v>
      </c>
      <c r="F1038" s="41">
        <v>6</v>
      </c>
      <c r="G1038" s="66" t="s">
        <v>71</v>
      </c>
      <c r="H1038" s="72">
        <v>29.2</v>
      </c>
      <c r="J1038" s="45">
        <v>117.5</v>
      </c>
      <c r="K1038" s="45">
        <v>118.9</v>
      </c>
      <c r="L1038" s="45">
        <v>120</v>
      </c>
      <c r="M1038" s="45">
        <v>117.7</v>
      </c>
      <c r="N1038" s="67">
        <f t="shared" ref="N1038" si="309">AVERAGE(J1038:M1038)</f>
        <v>118.52499999999999</v>
      </c>
      <c r="O1038" s="41">
        <f t="shared" ref="O1038" si="310">CONVERT(C1038,"F","C")</f>
        <v>19.444444444444443</v>
      </c>
      <c r="P1038" s="41">
        <f t="shared" ref="P1038" si="311">CONVERT(D1038,"F","C")</f>
        <v>48.333333333333329</v>
      </c>
    </row>
    <row r="1039" spans="2:16" x14ac:dyDescent="0.2">
      <c r="B1039" s="1">
        <v>0.63541666666666596</v>
      </c>
      <c r="C1039" s="3">
        <v>66</v>
      </c>
      <c r="D1039" s="3">
        <v>119</v>
      </c>
      <c r="E1039" s="75">
        <v>0.72</v>
      </c>
      <c r="F1039" s="41">
        <v>5</v>
      </c>
      <c r="G1039" s="66" t="s">
        <v>129</v>
      </c>
      <c r="H1039" s="72">
        <v>29.2</v>
      </c>
      <c r="J1039" s="45">
        <v>118.4</v>
      </c>
      <c r="K1039" s="45">
        <v>120.6</v>
      </c>
      <c r="L1039" s="45">
        <v>119.5</v>
      </c>
      <c r="M1039" s="45">
        <v>116.8</v>
      </c>
      <c r="N1039" s="67">
        <f t="shared" ref="N1039" si="312">AVERAGE(J1039:M1039)</f>
        <v>118.825</v>
      </c>
      <c r="O1039" s="41">
        <f t="shared" ref="O1039" si="313">CONVERT(C1039,"F","C")</f>
        <v>18.888888888888889</v>
      </c>
      <c r="P1039" s="41">
        <f t="shared" ref="P1039" si="314">CONVERT(D1039,"F","C")</f>
        <v>48.333333333333329</v>
      </c>
    </row>
    <row r="1040" spans="2:16" x14ac:dyDescent="0.2">
      <c r="B1040" s="1">
        <v>0.64583333333333304</v>
      </c>
      <c r="C1040" s="3">
        <v>66</v>
      </c>
      <c r="D1040" s="3">
        <v>118</v>
      </c>
      <c r="E1040" s="75">
        <v>0.72</v>
      </c>
      <c r="F1040" s="41">
        <v>7.0000000000000007E-2</v>
      </c>
      <c r="G1040" s="66" t="s">
        <v>71</v>
      </c>
      <c r="H1040" s="72">
        <v>29.2</v>
      </c>
      <c r="J1040" s="45">
        <v>117.9</v>
      </c>
      <c r="K1040" s="45">
        <v>120.2</v>
      </c>
      <c r="L1040" s="45">
        <v>118.6</v>
      </c>
      <c r="M1040" s="45">
        <v>116.1</v>
      </c>
      <c r="N1040" s="67">
        <f t="shared" ref="N1040:N1044" si="315">AVERAGE(J1040:M1040)</f>
        <v>118.20000000000002</v>
      </c>
      <c r="O1040" s="41">
        <f t="shared" ref="O1040:O1044" si="316">CONVERT(C1040,"F","C")</f>
        <v>18.888888888888889</v>
      </c>
      <c r="P1040" s="41">
        <f t="shared" ref="P1040:P1044" si="317">CONVERT(D1040,"F","C")</f>
        <v>47.777777777777779</v>
      </c>
    </row>
    <row r="1041" spans="1:16" x14ac:dyDescent="0.2">
      <c r="B1041" s="1">
        <v>0.65625</v>
      </c>
      <c r="C1041" s="3">
        <v>66</v>
      </c>
      <c r="D1041" s="3">
        <v>117</v>
      </c>
      <c r="E1041" s="75">
        <v>0.73</v>
      </c>
      <c r="F1041" s="41">
        <v>13</v>
      </c>
      <c r="G1041" s="66" t="s">
        <v>34</v>
      </c>
      <c r="H1041" s="72">
        <v>29.2</v>
      </c>
      <c r="J1041" s="45">
        <v>116.8</v>
      </c>
      <c r="K1041" s="45">
        <v>119.5</v>
      </c>
      <c r="L1041" s="45">
        <v>117.7</v>
      </c>
      <c r="M1041" s="45">
        <v>115.5</v>
      </c>
      <c r="N1041" s="67">
        <f t="shared" si="315"/>
        <v>117.375</v>
      </c>
      <c r="O1041" s="41">
        <f t="shared" si="316"/>
        <v>18.888888888888889</v>
      </c>
      <c r="P1041" s="41">
        <f t="shared" si="317"/>
        <v>47.222222222222221</v>
      </c>
    </row>
    <row r="1042" spans="1:16" x14ac:dyDescent="0.2">
      <c r="B1042" s="1">
        <v>0.66666666666666596</v>
      </c>
      <c r="C1042" s="3">
        <v>66</v>
      </c>
      <c r="D1042" s="3">
        <v>116</v>
      </c>
      <c r="E1042" s="75">
        <v>0.72</v>
      </c>
      <c r="F1042" s="41">
        <v>6</v>
      </c>
      <c r="G1042" s="66" t="s">
        <v>35</v>
      </c>
      <c r="H1042" s="72">
        <v>29.2</v>
      </c>
      <c r="J1042" s="45">
        <v>115.2</v>
      </c>
      <c r="K1042" s="45">
        <v>118.2</v>
      </c>
      <c r="L1042" s="45">
        <v>116.2</v>
      </c>
      <c r="M1042" s="45">
        <v>114.6</v>
      </c>
      <c r="N1042" s="67">
        <f t="shared" si="315"/>
        <v>116.05000000000001</v>
      </c>
      <c r="O1042" s="41">
        <f t="shared" si="316"/>
        <v>18.888888888888889</v>
      </c>
      <c r="P1042" s="41">
        <f t="shared" si="317"/>
        <v>46.666666666666664</v>
      </c>
    </row>
    <row r="1043" spans="1:16" x14ac:dyDescent="0.2">
      <c r="B1043" s="1">
        <v>0.67708333333333304</v>
      </c>
      <c r="C1043" s="3">
        <v>65</v>
      </c>
      <c r="D1043" s="3">
        <v>115</v>
      </c>
      <c r="E1043" s="75">
        <v>0.74</v>
      </c>
      <c r="F1043" s="41">
        <v>8</v>
      </c>
      <c r="G1043" s="66" t="s">
        <v>203</v>
      </c>
      <c r="H1043" s="72">
        <v>29.2</v>
      </c>
      <c r="J1043" s="45">
        <v>114.1</v>
      </c>
      <c r="K1043" s="45">
        <v>117.1</v>
      </c>
      <c r="L1043" s="45">
        <v>115</v>
      </c>
      <c r="M1043" s="45">
        <v>113.4</v>
      </c>
      <c r="N1043" s="67">
        <f t="shared" si="315"/>
        <v>114.9</v>
      </c>
      <c r="O1043" s="41">
        <f t="shared" si="316"/>
        <v>18.333333333333332</v>
      </c>
      <c r="P1043" s="41">
        <f t="shared" si="317"/>
        <v>46.111111111111107</v>
      </c>
    </row>
    <row r="1044" spans="1:16" x14ac:dyDescent="0.2">
      <c r="B1044" s="1">
        <v>0.687499999999999</v>
      </c>
      <c r="C1044" s="3">
        <v>65</v>
      </c>
      <c r="D1044" s="3">
        <v>114</v>
      </c>
      <c r="E1044" s="75">
        <v>0.73</v>
      </c>
      <c r="F1044" s="41">
        <v>3</v>
      </c>
      <c r="G1044" s="66" t="s">
        <v>34</v>
      </c>
      <c r="H1044" s="72">
        <v>29.2</v>
      </c>
      <c r="J1044" s="45">
        <v>112.6</v>
      </c>
      <c r="K1044" s="45">
        <v>115.9</v>
      </c>
      <c r="L1044" s="45">
        <v>113.5</v>
      </c>
      <c r="M1044" s="45">
        <v>112.5</v>
      </c>
      <c r="N1044" s="67">
        <f t="shared" si="315"/>
        <v>113.625</v>
      </c>
      <c r="O1044" s="41">
        <f t="shared" si="316"/>
        <v>18.333333333333332</v>
      </c>
      <c r="P1044" s="41">
        <f t="shared" si="317"/>
        <v>45.555555555555557</v>
      </c>
    </row>
    <row r="1045" spans="1:16" x14ac:dyDescent="0.2">
      <c r="N1045" s="67"/>
      <c r="O1045" s="41"/>
      <c r="P1045" s="41"/>
    </row>
    <row r="1046" spans="1:16" x14ac:dyDescent="0.2">
      <c r="A1046" s="113" t="s">
        <v>475</v>
      </c>
      <c r="N1046" s="67"/>
      <c r="O1046" s="41"/>
      <c r="P1046" s="41"/>
    </row>
    <row r="1047" spans="1:16" x14ac:dyDescent="0.2">
      <c r="A1047" s="21">
        <v>45877</v>
      </c>
      <c r="B1047" s="6" t="s">
        <v>2</v>
      </c>
      <c r="C1047" s="6" t="s">
        <v>0</v>
      </c>
      <c r="D1047" s="87" t="s">
        <v>1</v>
      </c>
      <c r="E1047" s="100" t="s">
        <v>156</v>
      </c>
      <c r="F1047" s="6" t="s">
        <v>32</v>
      </c>
      <c r="G1047" s="6" t="s">
        <v>217</v>
      </c>
      <c r="H1047" s="33" t="s">
        <v>157</v>
      </c>
      <c r="I1047" s="44"/>
      <c r="J1047" s="142" t="s">
        <v>338</v>
      </c>
      <c r="K1047" s="142" t="s">
        <v>358</v>
      </c>
      <c r="L1047" s="142" t="s">
        <v>443</v>
      </c>
      <c r="M1047" s="142" t="s">
        <v>444</v>
      </c>
      <c r="N1047" s="33" t="s">
        <v>368</v>
      </c>
      <c r="O1047" s="142" t="s">
        <v>561</v>
      </c>
      <c r="P1047" s="142" t="s">
        <v>562</v>
      </c>
    </row>
    <row r="1048" spans="1:16" x14ac:dyDescent="0.2">
      <c r="B1048" s="1">
        <v>0.53125</v>
      </c>
      <c r="C1048" s="3">
        <v>74</v>
      </c>
      <c r="D1048" s="3">
        <v>105</v>
      </c>
      <c r="E1048" s="75">
        <v>0.51</v>
      </c>
      <c r="F1048" s="66">
        <v>3</v>
      </c>
      <c r="G1048" s="66" t="s">
        <v>71</v>
      </c>
      <c r="H1048" s="97">
        <v>30.13</v>
      </c>
      <c r="J1048" s="45">
        <v>85.1</v>
      </c>
      <c r="K1048" s="45">
        <v>112.8</v>
      </c>
      <c r="L1048" s="67">
        <v>112.3</v>
      </c>
      <c r="M1048" s="67">
        <v>111</v>
      </c>
      <c r="N1048" s="67">
        <f t="shared" ref="N1048:N1053" si="318">AVERAGE(J1048:M1048)</f>
        <v>105.3</v>
      </c>
      <c r="O1048" s="41">
        <f t="shared" ref="O1048:O1054" si="319">CONVERT(C1048,"F","C")</f>
        <v>23.333333333333332</v>
      </c>
      <c r="P1048" s="41">
        <f t="shared" ref="P1048:P1054" si="320">CONVERT(D1048,"F","C")</f>
        <v>40.555555555555557</v>
      </c>
    </row>
    <row r="1049" spans="1:16" x14ac:dyDescent="0.2">
      <c r="B1049" s="1">
        <v>0.54166666666666663</v>
      </c>
      <c r="C1049" s="3">
        <v>75</v>
      </c>
      <c r="D1049" s="3">
        <v>107</v>
      </c>
      <c r="E1049" s="75">
        <v>0.5</v>
      </c>
      <c r="F1049" s="66">
        <v>8</v>
      </c>
      <c r="G1049" s="66" t="s">
        <v>35</v>
      </c>
      <c r="H1049" s="97">
        <v>30.13</v>
      </c>
      <c r="J1049" s="45">
        <v>82.6</v>
      </c>
      <c r="K1049" s="45">
        <v>115.5</v>
      </c>
      <c r="L1049" s="67">
        <v>115.5</v>
      </c>
      <c r="M1049" s="67">
        <v>113.4</v>
      </c>
      <c r="N1049" s="67">
        <f t="shared" si="318"/>
        <v>106.75</v>
      </c>
      <c r="O1049" s="41">
        <f t="shared" si="319"/>
        <v>23.888888888888889</v>
      </c>
      <c r="P1049" s="41">
        <f t="shared" si="320"/>
        <v>41.666666666666664</v>
      </c>
    </row>
    <row r="1050" spans="1:16" x14ac:dyDescent="0.2">
      <c r="B1050" s="1">
        <v>0.55208333333333304</v>
      </c>
      <c r="C1050" s="3">
        <v>75</v>
      </c>
      <c r="D1050" s="3">
        <v>106</v>
      </c>
      <c r="E1050" s="75">
        <v>0.49</v>
      </c>
      <c r="F1050" s="66">
        <v>3</v>
      </c>
      <c r="G1050" s="66" t="s">
        <v>202</v>
      </c>
      <c r="H1050" s="97">
        <v>30.12</v>
      </c>
      <c r="J1050" s="45">
        <v>81.3</v>
      </c>
      <c r="K1050" s="45">
        <v>116.4</v>
      </c>
      <c r="L1050" s="67">
        <v>113.4</v>
      </c>
      <c r="M1050" s="67">
        <v>111.4</v>
      </c>
      <c r="N1050" s="67">
        <f t="shared" si="318"/>
        <v>105.625</v>
      </c>
      <c r="O1050" s="41">
        <f t="shared" si="319"/>
        <v>23.888888888888889</v>
      </c>
      <c r="P1050" s="41">
        <f t="shared" si="320"/>
        <v>41.111111111111107</v>
      </c>
    </row>
    <row r="1051" spans="1:16" x14ac:dyDescent="0.2">
      <c r="B1051" s="1">
        <v>0.5625</v>
      </c>
      <c r="C1051" s="3">
        <v>76</v>
      </c>
      <c r="D1051" s="3">
        <v>106</v>
      </c>
      <c r="E1051" s="75">
        <v>0.46</v>
      </c>
      <c r="F1051" s="66">
        <v>7</v>
      </c>
      <c r="G1051" s="66" t="s">
        <v>190</v>
      </c>
      <c r="H1051" s="97">
        <v>30.12</v>
      </c>
      <c r="J1051" s="45">
        <v>80.8</v>
      </c>
      <c r="K1051" s="45">
        <v>116.8</v>
      </c>
      <c r="L1051" s="67">
        <v>114.1</v>
      </c>
      <c r="M1051" s="67">
        <v>111.9</v>
      </c>
      <c r="N1051" s="67">
        <f t="shared" si="318"/>
        <v>105.9</v>
      </c>
      <c r="O1051" s="41">
        <f t="shared" si="319"/>
        <v>24.444444444444443</v>
      </c>
      <c r="P1051" s="41">
        <f t="shared" si="320"/>
        <v>41.111111111111107</v>
      </c>
    </row>
    <row r="1052" spans="1:16" x14ac:dyDescent="0.2">
      <c r="B1052" s="1">
        <v>0.57291666666666696</v>
      </c>
      <c r="C1052" s="3">
        <v>77</v>
      </c>
      <c r="D1052" s="3">
        <v>106</v>
      </c>
      <c r="E1052" s="75">
        <v>0.46</v>
      </c>
      <c r="F1052" s="66">
        <v>2</v>
      </c>
      <c r="G1052" s="66" t="s">
        <v>35</v>
      </c>
      <c r="H1052" s="97">
        <v>30.11</v>
      </c>
      <c r="J1052" s="45">
        <v>79.900000000000006</v>
      </c>
      <c r="K1052" s="45">
        <v>118.4</v>
      </c>
      <c r="L1052" s="67">
        <v>114.1</v>
      </c>
      <c r="M1052" s="67">
        <v>112.5</v>
      </c>
      <c r="N1052" s="67">
        <f t="shared" si="318"/>
        <v>106.22499999999999</v>
      </c>
      <c r="O1052" s="41">
        <f t="shared" si="319"/>
        <v>25</v>
      </c>
      <c r="P1052" s="41">
        <f t="shared" si="320"/>
        <v>41.111111111111107</v>
      </c>
    </row>
    <row r="1053" spans="1:16" x14ac:dyDescent="0.2">
      <c r="B1053" s="1">
        <v>0.593749999999999</v>
      </c>
      <c r="C1053" s="3">
        <v>78</v>
      </c>
      <c r="D1053" s="3">
        <v>109</v>
      </c>
      <c r="E1053" s="75">
        <v>0.45</v>
      </c>
      <c r="F1053" s="66">
        <v>5</v>
      </c>
      <c r="G1053" s="66" t="s">
        <v>180</v>
      </c>
      <c r="H1053" s="97">
        <v>30.1</v>
      </c>
      <c r="J1053" s="45">
        <v>79</v>
      </c>
      <c r="K1053" s="45">
        <v>120</v>
      </c>
      <c r="L1053" s="67">
        <v>118.6</v>
      </c>
      <c r="M1053" s="67">
        <v>118</v>
      </c>
      <c r="N1053" s="67">
        <f t="shared" si="318"/>
        <v>108.9</v>
      </c>
      <c r="O1053" s="41">
        <f t="shared" si="319"/>
        <v>25.555555555555554</v>
      </c>
      <c r="P1053" s="41">
        <f t="shared" si="320"/>
        <v>42.777777777777779</v>
      </c>
    </row>
    <row r="1054" spans="1:16" x14ac:dyDescent="0.2">
      <c r="B1054" s="1">
        <v>0.60416666666666596</v>
      </c>
      <c r="C1054" s="3">
        <v>79</v>
      </c>
      <c r="D1054" s="3">
        <v>109</v>
      </c>
      <c r="E1054" s="75">
        <v>0.45</v>
      </c>
      <c r="F1054" s="66">
        <v>5</v>
      </c>
      <c r="G1054" s="66" t="s">
        <v>180</v>
      </c>
      <c r="H1054" s="97">
        <v>30.1</v>
      </c>
      <c r="J1054" s="45">
        <v>79</v>
      </c>
      <c r="K1054" s="45">
        <v>120</v>
      </c>
      <c r="L1054" s="67">
        <v>118.6</v>
      </c>
      <c r="M1054" s="67">
        <v>118</v>
      </c>
      <c r="N1054" s="67">
        <f>AVERAGE(J1054:M1054)</f>
        <v>108.9</v>
      </c>
      <c r="O1054" s="41">
        <f t="shared" si="319"/>
        <v>26.111111111111111</v>
      </c>
      <c r="P1054" s="41">
        <f t="shared" si="320"/>
        <v>42.777777777777779</v>
      </c>
    </row>
    <row r="1055" spans="1:16" x14ac:dyDescent="0.2">
      <c r="B1055" s="1">
        <v>0.60763888888888884</v>
      </c>
      <c r="C1055" s="3">
        <v>79</v>
      </c>
      <c r="D1055" s="3">
        <v>110</v>
      </c>
      <c r="E1055" s="75">
        <v>0.43</v>
      </c>
      <c r="F1055" s="66">
        <v>4</v>
      </c>
      <c r="G1055" s="66" t="s">
        <v>35</v>
      </c>
      <c r="H1055" s="97">
        <v>30.1</v>
      </c>
      <c r="I1055" s="66"/>
      <c r="J1055" s="66">
        <v>87.1</v>
      </c>
      <c r="K1055" s="45">
        <v>120.7</v>
      </c>
      <c r="L1055" s="45">
        <v>113.9</v>
      </c>
      <c r="M1055" s="67">
        <v>120</v>
      </c>
      <c r="N1055" s="67">
        <f>AVERAGE(J1055:M1055)</f>
        <v>110.42500000000001</v>
      </c>
      <c r="O1055" s="41">
        <f t="shared" ref="O1055:O1072" si="321">CONVERT(C1055,"F","C")</f>
        <v>26.111111111111111</v>
      </c>
      <c r="P1055" s="41">
        <f t="shared" ref="P1055:P1072" si="322">CONVERT(D1055,"F","C")</f>
        <v>43.333333333333336</v>
      </c>
    </row>
    <row r="1056" spans="1:16" x14ac:dyDescent="0.2">
      <c r="B1056" s="1">
        <v>0.61458333333333304</v>
      </c>
      <c r="C1056" s="3">
        <v>79</v>
      </c>
      <c r="D1056" s="3">
        <v>114</v>
      </c>
      <c r="E1056" s="75">
        <v>0.44</v>
      </c>
      <c r="F1056" s="66">
        <v>4</v>
      </c>
      <c r="G1056" s="66" t="s">
        <v>202</v>
      </c>
      <c r="H1056" s="97">
        <v>30.1</v>
      </c>
      <c r="J1056" s="45">
        <v>96.4</v>
      </c>
      <c r="K1056" s="45">
        <v>120.6</v>
      </c>
      <c r="L1056" s="67">
        <v>121.8</v>
      </c>
      <c r="M1056" s="67">
        <v>119.1</v>
      </c>
      <c r="N1056" s="67">
        <f t="shared" ref="N1056:N1061" si="323">AVERAGE(J1056:M1056)</f>
        <v>114.47499999999999</v>
      </c>
      <c r="O1056" s="41">
        <f t="shared" si="321"/>
        <v>26.111111111111111</v>
      </c>
      <c r="P1056" s="41">
        <f t="shared" si="322"/>
        <v>45.555555555555557</v>
      </c>
    </row>
    <row r="1057" spans="1:16" x14ac:dyDescent="0.2">
      <c r="B1057" s="1">
        <v>0.625</v>
      </c>
      <c r="C1057" s="3">
        <v>79</v>
      </c>
      <c r="D1057" s="3">
        <v>113</v>
      </c>
      <c r="E1057" s="75">
        <v>0.41</v>
      </c>
      <c r="F1057" s="66">
        <v>7</v>
      </c>
      <c r="G1057" s="66" t="s">
        <v>34</v>
      </c>
      <c r="H1057" s="97">
        <v>30.09</v>
      </c>
      <c r="J1057" s="45">
        <v>101.7</v>
      </c>
      <c r="K1057" s="45">
        <v>120.7</v>
      </c>
      <c r="L1057" s="67">
        <v>113.9</v>
      </c>
      <c r="M1057" s="67">
        <v>115.9</v>
      </c>
      <c r="N1057" s="67">
        <f t="shared" si="323"/>
        <v>113.05000000000001</v>
      </c>
      <c r="O1057" s="41">
        <f t="shared" si="321"/>
        <v>26.111111111111111</v>
      </c>
      <c r="P1057" s="41">
        <f t="shared" si="322"/>
        <v>45</v>
      </c>
    </row>
    <row r="1058" spans="1:16" x14ac:dyDescent="0.2">
      <c r="B1058" s="1">
        <v>0.63541666666666596</v>
      </c>
      <c r="C1058" s="3">
        <v>80</v>
      </c>
      <c r="D1058" s="3">
        <v>113</v>
      </c>
      <c r="E1058" s="75">
        <v>0.43</v>
      </c>
      <c r="F1058" s="66">
        <v>2</v>
      </c>
      <c r="G1058" s="66" t="s">
        <v>35</v>
      </c>
      <c r="H1058" s="97">
        <v>30.09</v>
      </c>
      <c r="J1058" s="45">
        <v>102.9</v>
      </c>
      <c r="K1058" s="45">
        <v>120.7</v>
      </c>
      <c r="L1058" s="45">
        <v>117.7</v>
      </c>
      <c r="M1058" s="45">
        <v>115.2</v>
      </c>
      <c r="N1058" s="67">
        <f t="shared" si="323"/>
        <v>114.125</v>
      </c>
      <c r="O1058" s="41">
        <f t="shared" si="321"/>
        <v>26.666666666666664</v>
      </c>
      <c r="P1058" s="41">
        <f t="shared" si="322"/>
        <v>45</v>
      </c>
    </row>
    <row r="1059" spans="1:16" x14ac:dyDescent="0.2">
      <c r="B1059" s="1">
        <v>0.64583333333333304</v>
      </c>
      <c r="C1059" s="3">
        <v>81</v>
      </c>
      <c r="D1059" s="3">
        <v>116</v>
      </c>
      <c r="E1059" s="75">
        <v>0.42</v>
      </c>
      <c r="F1059" s="66">
        <v>4</v>
      </c>
      <c r="G1059" s="66" t="s">
        <v>594</v>
      </c>
      <c r="H1059" s="97">
        <v>30.09</v>
      </c>
      <c r="J1059" s="45">
        <v>105.6</v>
      </c>
      <c r="K1059" s="45">
        <v>121.3</v>
      </c>
      <c r="L1059" s="45">
        <v>118.6</v>
      </c>
      <c r="M1059" s="45">
        <v>116.8</v>
      </c>
      <c r="N1059" s="67">
        <f t="shared" si="323"/>
        <v>115.575</v>
      </c>
      <c r="O1059" s="41">
        <f t="shared" si="321"/>
        <v>27.222222222222221</v>
      </c>
      <c r="P1059" s="41">
        <f t="shared" si="322"/>
        <v>46.666666666666664</v>
      </c>
    </row>
    <row r="1060" spans="1:16" x14ac:dyDescent="0.2">
      <c r="B1060" s="1">
        <v>0.65625</v>
      </c>
      <c r="C1060" s="3">
        <v>81</v>
      </c>
      <c r="D1060" s="3">
        <v>115</v>
      </c>
      <c r="E1060" s="75">
        <v>0.41</v>
      </c>
      <c r="F1060" s="66">
        <v>4</v>
      </c>
      <c r="G1060" s="66" t="s">
        <v>35</v>
      </c>
      <c r="H1060" s="97">
        <v>30.09</v>
      </c>
      <c r="I1060" s="66"/>
      <c r="J1060" s="101">
        <v>106</v>
      </c>
      <c r="K1060" s="66">
        <v>120.7</v>
      </c>
      <c r="L1060" s="45">
        <v>113.9</v>
      </c>
      <c r="M1060" s="45">
        <v>116.6</v>
      </c>
      <c r="N1060" s="67">
        <f t="shared" si="323"/>
        <v>114.30000000000001</v>
      </c>
      <c r="O1060" s="41">
        <f t="shared" si="321"/>
        <v>27.222222222222221</v>
      </c>
      <c r="P1060" s="41">
        <f t="shared" si="322"/>
        <v>46.111111111111107</v>
      </c>
    </row>
    <row r="1061" spans="1:16" x14ac:dyDescent="0.2">
      <c r="B1061" s="1">
        <v>0.66319444444444442</v>
      </c>
      <c r="C1061" s="3">
        <v>82</v>
      </c>
      <c r="D1061" s="3">
        <v>115</v>
      </c>
      <c r="E1061" s="75">
        <v>0.4</v>
      </c>
      <c r="F1061" s="66">
        <v>7</v>
      </c>
      <c r="G1061" s="66" t="s">
        <v>35</v>
      </c>
      <c r="H1061" s="97">
        <v>30.09</v>
      </c>
      <c r="J1061" s="45">
        <v>106.2</v>
      </c>
      <c r="K1061" s="45">
        <v>120</v>
      </c>
      <c r="L1061" s="45">
        <v>117.1</v>
      </c>
      <c r="M1061" s="45">
        <v>115.5</v>
      </c>
      <c r="N1061" s="67">
        <f t="shared" si="323"/>
        <v>114.69999999999999</v>
      </c>
      <c r="O1061" s="41">
        <f t="shared" si="321"/>
        <v>27.777777777777779</v>
      </c>
      <c r="P1061" s="41">
        <f t="shared" si="322"/>
        <v>46.111111111111107</v>
      </c>
    </row>
    <row r="1062" spans="1:16" x14ac:dyDescent="0.2">
      <c r="N1062" s="67"/>
      <c r="O1062" s="41"/>
      <c r="P1062" s="41"/>
    </row>
    <row r="1063" spans="1:16" x14ac:dyDescent="0.2">
      <c r="A1063" s="21">
        <v>45878</v>
      </c>
      <c r="B1063" s="6" t="s">
        <v>2</v>
      </c>
      <c r="C1063" s="6" t="s">
        <v>0</v>
      </c>
      <c r="D1063" s="87" t="s">
        <v>1</v>
      </c>
      <c r="E1063" s="100" t="s">
        <v>156</v>
      </c>
      <c r="F1063" s="6" t="s">
        <v>32</v>
      </c>
      <c r="G1063" s="6" t="s">
        <v>217</v>
      </c>
      <c r="H1063" s="33" t="s">
        <v>157</v>
      </c>
      <c r="I1063" s="44"/>
      <c r="J1063" s="142" t="s">
        <v>338</v>
      </c>
      <c r="K1063" s="142" t="s">
        <v>358</v>
      </c>
      <c r="L1063" s="142" t="s">
        <v>443</v>
      </c>
      <c r="M1063" s="142" t="s">
        <v>444</v>
      </c>
      <c r="N1063" s="33" t="s">
        <v>368</v>
      </c>
      <c r="O1063" s="142" t="s">
        <v>561</v>
      </c>
      <c r="P1063" s="142" t="s">
        <v>562</v>
      </c>
    </row>
    <row r="1064" spans="1:16" x14ac:dyDescent="0.2">
      <c r="B1064" s="2">
        <v>0.36458333333333331</v>
      </c>
      <c r="C1064" s="3">
        <v>66</v>
      </c>
      <c r="D1064" s="3">
        <v>79</v>
      </c>
      <c r="E1064" s="75">
        <v>0.68</v>
      </c>
      <c r="F1064" s="66">
        <v>2</v>
      </c>
      <c r="G1064" s="66" t="s">
        <v>180</v>
      </c>
      <c r="H1064" s="97">
        <v>30.13</v>
      </c>
      <c r="J1064" s="45">
        <v>78.400000000000006</v>
      </c>
      <c r="K1064" s="45">
        <v>80.400000000000006</v>
      </c>
      <c r="L1064" s="95" t="s">
        <v>629</v>
      </c>
      <c r="M1064" s="67">
        <v>79.2</v>
      </c>
      <c r="N1064" s="67">
        <f>AVERAGE(J1064:M1064)</f>
        <v>79.333333333333329</v>
      </c>
      <c r="O1064" s="41">
        <f t="shared" si="321"/>
        <v>18.888888888888889</v>
      </c>
      <c r="P1064" s="41">
        <f t="shared" si="322"/>
        <v>26.111111111111111</v>
      </c>
    </row>
    <row r="1065" spans="1:16" x14ac:dyDescent="0.2">
      <c r="B1065" s="2">
        <v>0.375</v>
      </c>
      <c r="C1065" s="3">
        <v>67</v>
      </c>
      <c r="D1065" s="3">
        <v>82</v>
      </c>
      <c r="E1065" s="75">
        <v>0.67</v>
      </c>
      <c r="F1065" s="66">
        <v>3</v>
      </c>
      <c r="G1065" s="66" t="s">
        <v>202</v>
      </c>
      <c r="H1065" s="97">
        <v>30.13</v>
      </c>
      <c r="J1065" s="45">
        <v>81.099999999999994</v>
      </c>
      <c r="K1065" s="45">
        <v>82.6</v>
      </c>
      <c r="L1065" s="95" t="s">
        <v>629</v>
      </c>
      <c r="M1065" s="67">
        <v>82</v>
      </c>
      <c r="N1065" s="67">
        <f t="shared" ref="N1065" si="324">AVERAGE(J1065:M1065)</f>
        <v>81.899999999999991</v>
      </c>
      <c r="O1065" s="41">
        <f t="shared" si="321"/>
        <v>19.444444444444443</v>
      </c>
      <c r="P1065" s="41">
        <f t="shared" si="322"/>
        <v>27.777777777777779</v>
      </c>
    </row>
    <row r="1066" spans="1:16" x14ac:dyDescent="0.2">
      <c r="B1066" s="2">
        <v>0.38541666666666674</v>
      </c>
      <c r="C1066" s="3">
        <v>68</v>
      </c>
      <c r="D1066" s="3">
        <v>84</v>
      </c>
      <c r="E1066" s="75">
        <v>0.65</v>
      </c>
      <c r="F1066" s="66">
        <v>3</v>
      </c>
      <c r="G1066" s="66" t="s">
        <v>202</v>
      </c>
      <c r="H1066" s="97">
        <v>30.13</v>
      </c>
      <c r="J1066" s="45">
        <v>82.6</v>
      </c>
      <c r="K1066" s="45">
        <v>85.6</v>
      </c>
      <c r="L1066" s="95" t="s">
        <v>629</v>
      </c>
      <c r="M1066" s="67">
        <v>82.9</v>
      </c>
      <c r="N1066" s="67">
        <f>AVERAGE(J1066:M1066)</f>
        <v>83.7</v>
      </c>
      <c r="O1066" s="41">
        <f t="shared" si="321"/>
        <v>20</v>
      </c>
      <c r="P1066" s="41">
        <f t="shared" si="322"/>
        <v>28.888888888888889</v>
      </c>
    </row>
    <row r="1067" spans="1:16" x14ac:dyDescent="0.2">
      <c r="B1067" s="2">
        <v>0.39583333333333343</v>
      </c>
      <c r="C1067" s="3">
        <v>68</v>
      </c>
      <c r="D1067" s="3">
        <v>85</v>
      </c>
      <c r="E1067" s="75">
        <v>0.65</v>
      </c>
      <c r="F1067" s="66">
        <v>2</v>
      </c>
      <c r="G1067" s="66" t="s">
        <v>180</v>
      </c>
      <c r="H1067" s="97">
        <v>30.13</v>
      </c>
      <c r="J1067" s="45">
        <v>84.4</v>
      </c>
      <c r="K1067" s="45">
        <v>87.6</v>
      </c>
      <c r="L1067" s="95" t="s">
        <v>629</v>
      </c>
      <c r="M1067" s="67">
        <v>84.4</v>
      </c>
      <c r="N1067" s="67">
        <f>AVERAGE(J1067:M1067)</f>
        <v>85.466666666666654</v>
      </c>
      <c r="O1067" s="41">
        <f t="shared" si="321"/>
        <v>20</v>
      </c>
      <c r="P1067" s="41">
        <f t="shared" si="322"/>
        <v>29.444444444444443</v>
      </c>
    </row>
    <row r="1068" spans="1:16" x14ac:dyDescent="0.2">
      <c r="B1068" s="2">
        <v>0.40625</v>
      </c>
      <c r="C1068" s="3">
        <v>69</v>
      </c>
      <c r="D1068" s="3">
        <v>87</v>
      </c>
      <c r="E1068" s="75">
        <v>0.63</v>
      </c>
      <c r="F1068" s="66">
        <v>3</v>
      </c>
      <c r="G1068" s="66" t="s">
        <v>35</v>
      </c>
      <c r="H1068" s="97">
        <v>30.13</v>
      </c>
      <c r="J1068" s="45">
        <v>86.2</v>
      </c>
      <c r="K1068" s="45">
        <v>89.87</v>
      </c>
      <c r="L1068" s="95" t="s">
        <v>629</v>
      </c>
      <c r="M1068" s="67">
        <v>86</v>
      </c>
      <c r="N1068" s="67">
        <f t="shared" ref="N1068" si="325">AVERAGE(J1068:M1068)</f>
        <v>87.356666666666669</v>
      </c>
      <c r="O1068" s="41">
        <f t="shared" si="321"/>
        <v>20.555555555555554</v>
      </c>
      <c r="P1068" s="41">
        <f t="shared" si="322"/>
        <v>30.555555555555554</v>
      </c>
    </row>
    <row r="1069" spans="1:16" x14ac:dyDescent="0.2">
      <c r="B1069" s="1">
        <v>0.46875</v>
      </c>
      <c r="C1069" s="3">
        <v>74</v>
      </c>
      <c r="D1069" s="3">
        <v>101</v>
      </c>
      <c r="E1069" s="75">
        <v>0.55000000000000004</v>
      </c>
      <c r="F1069" s="66">
        <v>0</v>
      </c>
      <c r="G1069" s="66" t="s">
        <v>35</v>
      </c>
      <c r="H1069" s="97">
        <v>30.11</v>
      </c>
      <c r="J1069" s="45">
        <v>99.1</v>
      </c>
      <c r="K1069" s="45">
        <v>105.8</v>
      </c>
      <c r="L1069" s="95">
        <v>97</v>
      </c>
      <c r="M1069" s="67">
        <v>103.8</v>
      </c>
      <c r="N1069" s="67">
        <f t="shared" ref="N1069" si="326">AVERAGE(J1069:M1069)</f>
        <v>101.425</v>
      </c>
      <c r="O1069" s="41">
        <f t="shared" si="321"/>
        <v>23.333333333333332</v>
      </c>
      <c r="P1069" s="41">
        <f t="shared" si="322"/>
        <v>38.333333333333336</v>
      </c>
    </row>
    <row r="1070" spans="1:16" x14ac:dyDescent="0.2">
      <c r="B1070" s="1">
        <v>0.47916666666666669</v>
      </c>
      <c r="C1070" s="3">
        <v>75</v>
      </c>
      <c r="D1070" s="3">
        <v>107</v>
      </c>
      <c r="E1070" s="75">
        <v>0.54</v>
      </c>
      <c r="F1070" s="66">
        <v>2</v>
      </c>
      <c r="G1070" s="66" t="s">
        <v>190</v>
      </c>
      <c r="H1070" s="97">
        <v>30.11</v>
      </c>
      <c r="I1070" s="66"/>
      <c r="J1070" s="66">
        <v>104.4</v>
      </c>
      <c r="K1070" s="45">
        <v>109.4</v>
      </c>
      <c r="L1070" s="162"/>
      <c r="M1070" s="67">
        <v>107.8</v>
      </c>
      <c r="N1070" s="67">
        <f>AVERAGE(J1070:M1070)</f>
        <v>107.2</v>
      </c>
      <c r="O1070" s="41">
        <f t="shared" si="321"/>
        <v>23.888888888888889</v>
      </c>
      <c r="P1070" s="41">
        <f t="shared" si="322"/>
        <v>41.666666666666664</v>
      </c>
    </row>
    <row r="1071" spans="1:16" x14ac:dyDescent="0.2">
      <c r="B1071" s="1">
        <v>0.98263888888888884</v>
      </c>
      <c r="C1071" s="3">
        <v>75</v>
      </c>
      <c r="D1071" s="3">
        <v>107</v>
      </c>
      <c r="E1071" s="75">
        <v>0.54</v>
      </c>
      <c r="F1071" s="66">
        <v>2</v>
      </c>
      <c r="G1071" s="66" t="s">
        <v>190</v>
      </c>
      <c r="H1071" s="97">
        <v>30.11</v>
      </c>
      <c r="I1071" s="66"/>
      <c r="J1071" s="66">
        <v>104.4</v>
      </c>
      <c r="K1071" s="45">
        <v>109.4</v>
      </c>
      <c r="L1071" s="162"/>
      <c r="M1071" s="67">
        <v>107.8</v>
      </c>
      <c r="N1071" s="67">
        <f>AVERAGE(J1071:M1071)</f>
        <v>107.2</v>
      </c>
      <c r="O1071" s="41">
        <f t="shared" si="321"/>
        <v>23.888888888888889</v>
      </c>
      <c r="P1071" s="41">
        <f t="shared" si="322"/>
        <v>41.666666666666664</v>
      </c>
    </row>
    <row r="1072" spans="1:16" x14ac:dyDescent="0.2">
      <c r="B1072" s="1">
        <v>0.48958333333333331</v>
      </c>
      <c r="C1072" s="3">
        <v>76</v>
      </c>
      <c r="D1072" s="3">
        <v>110</v>
      </c>
      <c r="E1072" s="75">
        <v>0.53</v>
      </c>
      <c r="F1072" s="66">
        <v>3</v>
      </c>
      <c r="G1072" s="66" t="s">
        <v>190</v>
      </c>
      <c r="H1072" s="97">
        <v>30.11</v>
      </c>
      <c r="J1072" s="45">
        <v>107.4</v>
      </c>
      <c r="K1072" s="45">
        <v>111.7</v>
      </c>
      <c r="L1072" s="95">
        <v>108</v>
      </c>
      <c r="M1072" s="67">
        <v>109.6</v>
      </c>
      <c r="N1072" s="67">
        <f t="shared" ref="N1072:N1076" si="327">AVERAGE(J1072:M1072)</f>
        <v>109.17500000000001</v>
      </c>
      <c r="O1072" s="41">
        <f t="shared" si="321"/>
        <v>24.444444444444443</v>
      </c>
      <c r="P1072" s="41">
        <f t="shared" si="322"/>
        <v>43.333333333333336</v>
      </c>
    </row>
    <row r="1073" spans="2:16" x14ac:dyDescent="0.2">
      <c r="B1073" s="1">
        <v>0.5</v>
      </c>
      <c r="C1073" s="3">
        <v>76</v>
      </c>
      <c r="D1073" s="3">
        <v>109</v>
      </c>
      <c r="E1073" s="75">
        <v>0.53</v>
      </c>
      <c r="F1073" s="66">
        <v>1</v>
      </c>
      <c r="G1073" s="66" t="s">
        <v>180</v>
      </c>
      <c r="H1073" s="97">
        <v>30.1</v>
      </c>
      <c r="J1073" s="45">
        <v>105.4</v>
      </c>
      <c r="K1073" s="45">
        <v>112.1</v>
      </c>
      <c r="L1073" s="193" t="s">
        <v>630</v>
      </c>
      <c r="M1073" s="45">
        <v>108.9</v>
      </c>
      <c r="N1073" s="67">
        <f t="shared" si="327"/>
        <v>108.8</v>
      </c>
      <c r="O1073" s="41">
        <f t="shared" ref="O1073:O1089" si="328">CONVERT(C1073,"F","C")</f>
        <v>24.444444444444443</v>
      </c>
      <c r="P1073" s="41">
        <f t="shared" ref="P1073:P1089" si="329">CONVERT(D1073,"F","C")</f>
        <v>42.777777777777779</v>
      </c>
    </row>
    <row r="1074" spans="2:16" x14ac:dyDescent="0.2">
      <c r="B1074" s="1">
        <v>0.51041666666666663</v>
      </c>
      <c r="C1074" s="3">
        <v>77</v>
      </c>
      <c r="D1074" s="3">
        <v>110</v>
      </c>
      <c r="E1074" s="75">
        <v>0.51</v>
      </c>
      <c r="F1074" s="66">
        <v>2</v>
      </c>
      <c r="G1074" s="66" t="s">
        <v>190</v>
      </c>
      <c r="H1074" s="97">
        <v>30.1</v>
      </c>
      <c r="J1074" s="45">
        <v>103.1</v>
      </c>
      <c r="K1074" s="45">
        <v>114.3</v>
      </c>
      <c r="L1074" s="193" t="s">
        <v>631</v>
      </c>
      <c r="M1074" s="45">
        <v>111.9</v>
      </c>
      <c r="N1074" s="67">
        <f t="shared" si="327"/>
        <v>109.76666666666665</v>
      </c>
      <c r="O1074" s="41">
        <f t="shared" si="328"/>
        <v>25</v>
      </c>
      <c r="P1074" s="41">
        <f t="shared" si="329"/>
        <v>43.333333333333336</v>
      </c>
    </row>
    <row r="1075" spans="2:16" x14ac:dyDescent="0.2">
      <c r="B1075" s="1">
        <v>0.52083333333333337</v>
      </c>
      <c r="C1075" s="3">
        <v>77</v>
      </c>
      <c r="D1075" s="3">
        <v>110</v>
      </c>
      <c r="E1075" s="75">
        <v>0.51</v>
      </c>
      <c r="F1075" s="66">
        <v>1</v>
      </c>
      <c r="G1075" s="66" t="s">
        <v>71</v>
      </c>
      <c r="H1075" s="97">
        <v>30.1</v>
      </c>
      <c r="I1075" s="66"/>
      <c r="J1075" s="101">
        <v>99</v>
      </c>
      <c r="K1075" s="66">
        <v>116.45</v>
      </c>
      <c r="L1075" s="162"/>
      <c r="M1075" s="45">
        <v>112.5</v>
      </c>
      <c r="N1075" s="67">
        <f t="shared" si="327"/>
        <v>109.31666666666666</v>
      </c>
      <c r="O1075" s="41">
        <f t="shared" si="328"/>
        <v>25</v>
      </c>
      <c r="P1075" s="41">
        <f t="shared" si="329"/>
        <v>43.333333333333336</v>
      </c>
    </row>
    <row r="1076" spans="2:16" x14ac:dyDescent="0.2">
      <c r="B1076" s="1">
        <v>0.53125</v>
      </c>
      <c r="C1076" s="3">
        <v>78</v>
      </c>
      <c r="D1076" s="3">
        <v>108</v>
      </c>
      <c r="E1076" s="75">
        <v>0.49</v>
      </c>
      <c r="F1076" s="66">
        <v>5</v>
      </c>
      <c r="G1076" s="66" t="s">
        <v>34</v>
      </c>
      <c r="H1076" s="97">
        <v>30.09</v>
      </c>
      <c r="J1076" s="45">
        <v>91.8</v>
      </c>
      <c r="K1076" s="45">
        <v>117.9</v>
      </c>
      <c r="L1076" s="162"/>
      <c r="M1076" s="45">
        <v>115.5</v>
      </c>
      <c r="N1076" s="67">
        <f t="shared" si="327"/>
        <v>108.39999999999999</v>
      </c>
      <c r="O1076" s="41">
        <f t="shared" si="328"/>
        <v>25.555555555555554</v>
      </c>
      <c r="P1076" s="41">
        <f t="shared" si="329"/>
        <v>42.222222222222221</v>
      </c>
    </row>
    <row r="1077" spans="2:16" x14ac:dyDescent="0.2">
      <c r="B1077" s="1">
        <v>0.55208333333333304</v>
      </c>
      <c r="C1077" s="3">
        <v>81</v>
      </c>
      <c r="D1077" s="3">
        <v>109</v>
      </c>
      <c r="E1077" s="75">
        <v>0.45</v>
      </c>
      <c r="F1077" s="41">
        <v>5</v>
      </c>
      <c r="G1077" s="66" t="s">
        <v>35</v>
      </c>
      <c r="H1077" s="72">
        <v>30.09</v>
      </c>
      <c r="J1077" s="45">
        <v>87.1</v>
      </c>
      <c r="K1077" s="45">
        <v>121.1</v>
      </c>
      <c r="L1077" s="162"/>
      <c r="M1077" s="45">
        <v>120.2</v>
      </c>
      <c r="N1077" s="67">
        <f t="shared" ref="N1077:N1087" si="330">AVERAGE(J1077:M1077)</f>
        <v>109.46666666666665</v>
      </c>
      <c r="O1077" s="41">
        <f t="shared" si="328"/>
        <v>27.222222222222221</v>
      </c>
      <c r="P1077" s="41">
        <f t="shared" si="329"/>
        <v>42.777777777777779</v>
      </c>
    </row>
    <row r="1078" spans="2:16" x14ac:dyDescent="0.2">
      <c r="B1078" s="1">
        <v>0.5625</v>
      </c>
      <c r="C1078" s="3">
        <v>82</v>
      </c>
      <c r="D1078" s="3">
        <v>110</v>
      </c>
      <c r="E1078" s="75">
        <v>0.42</v>
      </c>
      <c r="F1078" s="41">
        <v>3</v>
      </c>
      <c r="G1078" s="66" t="s">
        <v>202</v>
      </c>
      <c r="H1078" s="72">
        <v>30.08</v>
      </c>
      <c r="J1078" s="45">
        <v>86.2</v>
      </c>
      <c r="K1078" s="45">
        <v>122.2</v>
      </c>
      <c r="L1078" s="162"/>
      <c r="M1078" s="45">
        <v>120.7</v>
      </c>
      <c r="N1078" s="67">
        <f t="shared" si="330"/>
        <v>109.7</v>
      </c>
      <c r="O1078" s="41">
        <f t="shared" si="328"/>
        <v>27.777777777777779</v>
      </c>
      <c r="P1078" s="41">
        <f t="shared" si="329"/>
        <v>43.333333333333336</v>
      </c>
    </row>
    <row r="1079" spans="2:16" x14ac:dyDescent="0.2">
      <c r="B1079" s="1">
        <v>0.57291666666666696</v>
      </c>
      <c r="C1079" s="3">
        <v>83</v>
      </c>
      <c r="D1079" s="3">
        <v>109</v>
      </c>
      <c r="E1079" s="75">
        <v>0.41</v>
      </c>
      <c r="F1079" s="41">
        <v>4</v>
      </c>
      <c r="G1079" s="66" t="s">
        <v>34</v>
      </c>
      <c r="H1079" s="72">
        <v>30.08</v>
      </c>
      <c r="J1079" s="45">
        <v>85.1</v>
      </c>
      <c r="K1079" s="45">
        <v>122.7</v>
      </c>
      <c r="L1079" s="162"/>
      <c r="M1079" s="45">
        <v>118</v>
      </c>
      <c r="N1079" s="67">
        <f t="shared" si="330"/>
        <v>108.60000000000001</v>
      </c>
      <c r="O1079" s="41">
        <f t="shared" si="328"/>
        <v>28.333333333333332</v>
      </c>
      <c r="P1079" s="41">
        <f t="shared" si="329"/>
        <v>42.777777777777779</v>
      </c>
    </row>
    <row r="1080" spans="2:16" x14ac:dyDescent="0.2">
      <c r="B1080" s="1">
        <v>0.58333333333333304</v>
      </c>
      <c r="C1080" s="3">
        <v>83</v>
      </c>
      <c r="D1080" s="3">
        <v>109</v>
      </c>
      <c r="E1080" s="75">
        <v>0.41</v>
      </c>
      <c r="F1080" s="41">
        <v>3</v>
      </c>
      <c r="G1080" s="66" t="s">
        <v>180</v>
      </c>
      <c r="H1080" s="72">
        <v>30.07</v>
      </c>
      <c r="J1080" s="45">
        <v>84.6</v>
      </c>
      <c r="K1080" s="45">
        <v>123.4</v>
      </c>
      <c r="L1080" s="162"/>
      <c r="M1080" s="45">
        <v>118.9</v>
      </c>
      <c r="N1080" s="67">
        <f t="shared" si="330"/>
        <v>108.96666666666665</v>
      </c>
      <c r="O1080" s="41">
        <f t="shared" si="328"/>
        <v>28.333333333333332</v>
      </c>
      <c r="P1080" s="41">
        <f t="shared" si="329"/>
        <v>42.777777777777779</v>
      </c>
    </row>
    <row r="1081" spans="2:16" x14ac:dyDescent="0.2">
      <c r="B1081" s="1">
        <v>0.59375</v>
      </c>
      <c r="C1081" s="3">
        <v>84</v>
      </c>
      <c r="D1081" s="3">
        <v>109</v>
      </c>
      <c r="E1081" s="75">
        <v>0.4</v>
      </c>
      <c r="F1081" s="41">
        <v>3</v>
      </c>
      <c r="G1081" s="66" t="s">
        <v>180</v>
      </c>
      <c r="H1081" s="72">
        <v>30.07</v>
      </c>
      <c r="J1081" s="45">
        <v>84.2</v>
      </c>
      <c r="K1081" s="45">
        <v>124.2</v>
      </c>
      <c r="L1081" s="162"/>
      <c r="M1081" s="45">
        <v>120.7</v>
      </c>
      <c r="N1081" s="67">
        <f t="shared" si="330"/>
        <v>109.7</v>
      </c>
      <c r="O1081" s="41">
        <f t="shared" si="328"/>
        <v>28.888888888888889</v>
      </c>
      <c r="P1081" s="41">
        <f t="shared" si="329"/>
        <v>42.777777777777779</v>
      </c>
    </row>
    <row r="1082" spans="2:16" x14ac:dyDescent="0.2">
      <c r="B1082" s="1">
        <v>0.67708333333333304</v>
      </c>
      <c r="C1082" s="3">
        <v>86</v>
      </c>
      <c r="D1082" s="3">
        <v>119</v>
      </c>
      <c r="E1082" s="75">
        <v>0.37</v>
      </c>
      <c r="F1082" s="41">
        <v>3</v>
      </c>
      <c r="G1082" s="66" t="s">
        <v>35</v>
      </c>
      <c r="H1082" s="72">
        <v>30.03</v>
      </c>
      <c r="J1082" s="45">
        <v>110.5</v>
      </c>
      <c r="K1082" s="45">
        <v>123.4</v>
      </c>
      <c r="L1082" s="162">
        <v>123.8</v>
      </c>
      <c r="M1082" s="45">
        <v>119.8</v>
      </c>
      <c r="N1082" s="67">
        <f t="shared" si="330"/>
        <v>119.375</v>
      </c>
      <c r="O1082" s="41">
        <f t="shared" si="328"/>
        <v>30</v>
      </c>
      <c r="P1082" s="41">
        <f t="shared" si="329"/>
        <v>48.333333333333329</v>
      </c>
    </row>
    <row r="1083" spans="2:16" x14ac:dyDescent="0.2">
      <c r="B1083" s="1">
        <v>0.687499999999999</v>
      </c>
      <c r="C1083" s="3">
        <v>88</v>
      </c>
      <c r="D1083" s="3">
        <v>117</v>
      </c>
      <c r="E1083" s="75">
        <v>0.35</v>
      </c>
      <c r="F1083" s="41">
        <v>6</v>
      </c>
      <c r="G1083" s="66" t="s">
        <v>35</v>
      </c>
      <c r="H1083" s="72">
        <v>30.03</v>
      </c>
      <c r="J1083" s="45">
        <v>110.5</v>
      </c>
      <c r="K1083" s="45">
        <v>122.7</v>
      </c>
      <c r="L1083" s="162"/>
      <c r="M1083" s="45">
        <v>118.9</v>
      </c>
      <c r="N1083" s="67">
        <f>AVERAGE(J1083:M1083)</f>
        <v>117.36666666666667</v>
      </c>
      <c r="O1083" s="41">
        <f t="shared" si="328"/>
        <v>31.111111111111111</v>
      </c>
      <c r="P1083" s="41">
        <f t="shared" si="329"/>
        <v>47.222222222222221</v>
      </c>
    </row>
    <row r="1084" spans="2:16" x14ac:dyDescent="0.2">
      <c r="B1084" s="1">
        <v>0.69791666666666596</v>
      </c>
      <c r="C1084" s="3">
        <v>87</v>
      </c>
      <c r="D1084" s="3">
        <v>115</v>
      </c>
      <c r="E1084" s="75">
        <v>0.36</v>
      </c>
      <c r="F1084" s="41">
        <v>3</v>
      </c>
      <c r="G1084" s="66" t="s">
        <v>202</v>
      </c>
      <c r="H1084" s="72">
        <v>30.02</v>
      </c>
      <c r="J1084" s="45">
        <v>108.5</v>
      </c>
      <c r="K1084" s="45">
        <v>121.3</v>
      </c>
      <c r="L1084" s="162"/>
      <c r="M1084" s="45">
        <v>114.3</v>
      </c>
      <c r="N1084" s="67">
        <f>AVERAGE(J1084:M1084)</f>
        <v>114.7</v>
      </c>
      <c r="O1084" s="41">
        <f t="shared" si="328"/>
        <v>30.555555555555554</v>
      </c>
      <c r="P1084" s="41">
        <f t="shared" si="329"/>
        <v>46.111111111111107</v>
      </c>
    </row>
    <row r="1085" spans="2:16" x14ac:dyDescent="0.2">
      <c r="B1085" s="1">
        <v>0.70625000000000004</v>
      </c>
      <c r="C1085" s="3">
        <v>87</v>
      </c>
      <c r="D1085" s="3">
        <v>115</v>
      </c>
      <c r="E1085" s="75">
        <v>0.36</v>
      </c>
      <c r="F1085" s="41">
        <v>4</v>
      </c>
      <c r="G1085" s="66" t="s">
        <v>180</v>
      </c>
      <c r="H1085" s="72">
        <v>30.02</v>
      </c>
      <c r="J1085" s="45">
        <v>107.6</v>
      </c>
      <c r="K1085" s="45">
        <v>120.2</v>
      </c>
      <c r="L1085" s="162">
        <v>118</v>
      </c>
      <c r="M1085" s="45">
        <v>112.3</v>
      </c>
      <c r="N1085" s="67">
        <f>AVERAGE(J1085:M1085)</f>
        <v>114.52500000000001</v>
      </c>
      <c r="O1085" s="41">
        <f t="shared" si="328"/>
        <v>30.555555555555554</v>
      </c>
      <c r="P1085" s="41">
        <f t="shared" si="329"/>
        <v>46.111111111111107</v>
      </c>
    </row>
    <row r="1086" spans="2:16" x14ac:dyDescent="0.2">
      <c r="B1086" s="1">
        <v>0.718749999999999</v>
      </c>
      <c r="C1086" s="3">
        <v>88</v>
      </c>
      <c r="D1086" s="3">
        <v>115</v>
      </c>
      <c r="E1086" s="75">
        <v>0.36</v>
      </c>
      <c r="F1086" s="41">
        <v>4</v>
      </c>
      <c r="G1086" s="66" t="s">
        <v>35</v>
      </c>
      <c r="H1086" s="72">
        <v>30.02</v>
      </c>
      <c r="J1086" s="45">
        <v>106.7</v>
      </c>
      <c r="K1086" s="45">
        <v>119.3</v>
      </c>
      <c r="L1086" s="162"/>
      <c r="M1086" s="45">
        <v>115</v>
      </c>
      <c r="N1086" s="67">
        <f t="shared" si="330"/>
        <v>113.66666666666667</v>
      </c>
      <c r="O1086" s="41">
        <f t="shared" si="328"/>
        <v>31.111111111111111</v>
      </c>
      <c r="P1086" s="41">
        <f t="shared" si="329"/>
        <v>46.111111111111107</v>
      </c>
    </row>
    <row r="1087" spans="2:16" x14ac:dyDescent="0.2">
      <c r="B1087" s="1">
        <v>0.72916666666666596</v>
      </c>
      <c r="C1087" s="3">
        <v>88</v>
      </c>
      <c r="D1087" s="3">
        <v>113</v>
      </c>
      <c r="E1087" s="75">
        <v>0.36</v>
      </c>
      <c r="F1087" s="41">
        <v>3</v>
      </c>
      <c r="G1087" s="66" t="s">
        <v>35</v>
      </c>
      <c r="H1087" s="72">
        <v>30.02</v>
      </c>
      <c r="J1087" s="45">
        <v>107.4</v>
      </c>
      <c r="K1087" s="45">
        <v>117.9</v>
      </c>
      <c r="L1087" s="162"/>
      <c r="M1087" s="45">
        <v>114.4</v>
      </c>
      <c r="N1087" s="67">
        <f t="shared" si="330"/>
        <v>113.23333333333335</v>
      </c>
      <c r="O1087" s="41">
        <f t="shared" si="328"/>
        <v>31.111111111111111</v>
      </c>
      <c r="P1087" s="41">
        <f t="shared" si="329"/>
        <v>45</v>
      </c>
    </row>
    <row r="1088" spans="2:16" x14ac:dyDescent="0.2">
      <c r="B1088" s="1">
        <v>0.73958333333333304</v>
      </c>
      <c r="C1088" s="3">
        <v>87</v>
      </c>
      <c r="D1088" s="3">
        <v>111</v>
      </c>
      <c r="E1088" s="75">
        <v>0.36</v>
      </c>
      <c r="F1088" s="41">
        <v>4</v>
      </c>
      <c r="G1088" s="66" t="s">
        <v>34</v>
      </c>
      <c r="H1088" s="72">
        <v>30.01</v>
      </c>
      <c r="I1088" s="26"/>
      <c r="J1088" s="45">
        <v>105.4</v>
      </c>
      <c r="K1088" s="45">
        <v>116.2</v>
      </c>
      <c r="L1088" s="162"/>
      <c r="M1088" s="45">
        <v>111.6</v>
      </c>
      <c r="N1088" s="67">
        <f>AVERAGE(J1088:M1088)</f>
        <v>111.06666666666668</v>
      </c>
      <c r="O1088" s="41">
        <f t="shared" si="328"/>
        <v>30.555555555555554</v>
      </c>
      <c r="P1088" s="41">
        <f t="shared" si="329"/>
        <v>43.888888888888886</v>
      </c>
    </row>
    <row r="1089" spans="1:16" x14ac:dyDescent="0.2">
      <c r="B1089" s="1">
        <v>0.749999999999999</v>
      </c>
      <c r="C1089" s="3">
        <v>88</v>
      </c>
      <c r="D1089" s="3">
        <v>110</v>
      </c>
      <c r="E1089" s="75">
        <v>0.36</v>
      </c>
      <c r="F1089" s="41">
        <v>3</v>
      </c>
      <c r="G1089" s="66" t="s">
        <v>71</v>
      </c>
      <c r="H1089" s="72">
        <v>30.01</v>
      </c>
      <c r="J1089" s="45">
        <v>104.5</v>
      </c>
      <c r="K1089" s="45">
        <v>114.6</v>
      </c>
      <c r="L1089" s="162"/>
      <c r="M1089" s="45">
        <v>110.1</v>
      </c>
      <c r="N1089" s="67">
        <f>AVERAGE(J1089:M1089)</f>
        <v>109.73333333333333</v>
      </c>
      <c r="O1089" s="41">
        <f t="shared" si="328"/>
        <v>31.111111111111111</v>
      </c>
      <c r="P1089" s="41">
        <f t="shared" si="329"/>
        <v>43.333333333333336</v>
      </c>
    </row>
    <row r="1090" spans="1:16" x14ac:dyDescent="0.2">
      <c r="N1090" s="67"/>
      <c r="O1090" s="41"/>
      <c r="P1090" s="41"/>
    </row>
    <row r="1091" spans="1:16" x14ac:dyDescent="0.2">
      <c r="A1091" s="21">
        <v>45879</v>
      </c>
      <c r="B1091" s="6" t="s">
        <v>2</v>
      </c>
      <c r="C1091" s="6" t="s">
        <v>0</v>
      </c>
      <c r="D1091" s="87" t="s">
        <v>1</v>
      </c>
      <c r="E1091" s="100" t="s">
        <v>156</v>
      </c>
      <c r="F1091" s="6" t="s">
        <v>32</v>
      </c>
      <c r="G1091" s="6" t="s">
        <v>217</v>
      </c>
      <c r="H1091" s="33" t="s">
        <v>157</v>
      </c>
      <c r="I1091" s="44"/>
      <c r="J1091" s="142" t="s">
        <v>338</v>
      </c>
      <c r="K1091" s="142" t="s">
        <v>358</v>
      </c>
      <c r="L1091" s="142" t="s">
        <v>443</v>
      </c>
      <c r="M1091" s="142" t="s">
        <v>444</v>
      </c>
      <c r="N1091" s="33" t="s">
        <v>368</v>
      </c>
      <c r="O1091" s="142" t="s">
        <v>561</v>
      </c>
      <c r="P1091" s="142" t="s">
        <v>562</v>
      </c>
    </row>
    <row r="1092" spans="1:16" x14ac:dyDescent="0.2">
      <c r="B1092" s="2">
        <v>0.40625</v>
      </c>
      <c r="C1092" s="3">
        <v>76</v>
      </c>
      <c r="D1092" s="3">
        <v>94</v>
      </c>
      <c r="E1092" s="75">
        <v>0.54</v>
      </c>
      <c r="F1092" s="66">
        <v>2</v>
      </c>
      <c r="G1092" s="66" t="s">
        <v>35</v>
      </c>
      <c r="H1092" s="97">
        <v>30.07</v>
      </c>
      <c r="J1092" s="45">
        <v>93.4</v>
      </c>
      <c r="K1092" s="45">
        <v>95.2</v>
      </c>
      <c r="L1092" s="95"/>
      <c r="M1092" s="67">
        <v>94.6</v>
      </c>
      <c r="N1092" s="67">
        <f t="shared" ref="N1092:N1097" si="331">AVERAGE(J1092:M1092)</f>
        <v>94.40000000000002</v>
      </c>
      <c r="O1092" s="41">
        <f t="shared" ref="O1092:O1109" si="332">CONVERT(C1092,"F","C")</f>
        <v>24.444444444444443</v>
      </c>
      <c r="P1092" s="41">
        <f t="shared" ref="P1092:P1109" si="333">CONVERT(D1092,"F","C")</f>
        <v>34.444444444444443</v>
      </c>
    </row>
    <row r="1093" spans="1:16" x14ac:dyDescent="0.2">
      <c r="B1093" s="2">
        <v>0.4166666666666668</v>
      </c>
      <c r="C1093" s="3">
        <v>78</v>
      </c>
      <c r="D1093" s="3">
        <v>97</v>
      </c>
      <c r="E1093" s="75">
        <v>0.52</v>
      </c>
      <c r="F1093" s="66">
        <v>6</v>
      </c>
      <c r="G1093" s="66" t="s">
        <v>71</v>
      </c>
      <c r="H1093" s="97">
        <v>30.07</v>
      </c>
      <c r="J1093" s="45">
        <v>96.3</v>
      </c>
      <c r="K1093" s="45">
        <v>98.2</v>
      </c>
      <c r="L1093" s="193" t="s">
        <v>630</v>
      </c>
      <c r="M1093" s="67">
        <v>97.9</v>
      </c>
      <c r="N1093" s="67">
        <f t="shared" si="331"/>
        <v>97.466666666666654</v>
      </c>
      <c r="O1093" s="41">
        <f t="shared" si="332"/>
        <v>25.555555555555554</v>
      </c>
      <c r="P1093" s="41">
        <f t="shared" si="333"/>
        <v>36.111111111111107</v>
      </c>
    </row>
    <row r="1094" spans="1:16" x14ac:dyDescent="0.2">
      <c r="B1094" s="2">
        <v>0.42708333333333354</v>
      </c>
      <c r="C1094" s="3">
        <v>78</v>
      </c>
      <c r="D1094" s="3">
        <v>99</v>
      </c>
      <c r="E1094" s="75">
        <v>0.51</v>
      </c>
      <c r="F1094" s="66">
        <v>2</v>
      </c>
      <c r="G1094" s="66" t="s">
        <v>35</v>
      </c>
      <c r="H1094" s="97">
        <v>30.07</v>
      </c>
      <c r="J1094" s="45">
        <v>98.2</v>
      </c>
      <c r="K1094" s="45">
        <v>100.8</v>
      </c>
      <c r="L1094" s="193" t="s">
        <v>631</v>
      </c>
      <c r="M1094" s="67">
        <v>99</v>
      </c>
      <c r="N1094" s="67">
        <f t="shared" si="331"/>
        <v>99.333333333333329</v>
      </c>
      <c r="O1094" s="41">
        <f t="shared" si="332"/>
        <v>25.555555555555554</v>
      </c>
      <c r="P1094" s="41">
        <f t="shared" si="333"/>
        <v>37.222222222222221</v>
      </c>
    </row>
    <row r="1095" spans="1:16" x14ac:dyDescent="0.2">
      <c r="B1095" s="2">
        <v>0.4375</v>
      </c>
      <c r="C1095" s="3">
        <v>79</v>
      </c>
      <c r="D1095" s="3">
        <v>101</v>
      </c>
      <c r="E1095" s="75">
        <v>0.51</v>
      </c>
      <c r="F1095" s="66">
        <v>7</v>
      </c>
      <c r="G1095" s="66" t="s">
        <v>71</v>
      </c>
      <c r="H1095" s="97">
        <v>30.07</v>
      </c>
      <c r="J1095" s="45">
        <v>99.1</v>
      </c>
      <c r="K1095" s="45">
        <v>103.1</v>
      </c>
      <c r="L1095" s="95"/>
      <c r="M1095" s="67">
        <v>99.7</v>
      </c>
      <c r="N1095" s="67">
        <f t="shared" si="331"/>
        <v>100.63333333333333</v>
      </c>
      <c r="O1095" s="41">
        <f t="shared" si="332"/>
        <v>26.111111111111111</v>
      </c>
      <c r="P1095" s="41">
        <f t="shared" si="333"/>
        <v>38.333333333333336</v>
      </c>
    </row>
    <row r="1096" spans="1:16" x14ac:dyDescent="0.2">
      <c r="B1096" s="2">
        <v>0.44791666666666691</v>
      </c>
      <c r="C1096" s="3">
        <v>80</v>
      </c>
      <c r="D1096" s="3">
        <v>102</v>
      </c>
      <c r="E1096" s="75">
        <v>0.49</v>
      </c>
      <c r="F1096" s="66">
        <v>3</v>
      </c>
      <c r="G1096" s="66" t="s">
        <v>202</v>
      </c>
      <c r="H1096" s="97">
        <v>30.07</v>
      </c>
      <c r="J1096" s="45">
        <v>100.8</v>
      </c>
      <c r="K1096" s="45">
        <v>105.4</v>
      </c>
      <c r="L1096" s="95"/>
      <c r="M1096" s="67">
        <v>101.1</v>
      </c>
      <c r="N1096" s="67">
        <f t="shared" si="331"/>
        <v>102.43333333333332</v>
      </c>
      <c r="O1096" s="41">
        <f t="shared" si="332"/>
        <v>26.666666666666664</v>
      </c>
      <c r="P1096" s="41">
        <f t="shared" si="333"/>
        <v>38.888888888888886</v>
      </c>
    </row>
    <row r="1097" spans="1:16" x14ac:dyDescent="0.2">
      <c r="B1097" s="1">
        <v>0.47916666666666669</v>
      </c>
      <c r="C1097" s="3">
        <v>83</v>
      </c>
      <c r="D1097" s="3">
        <v>112</v>
      </c>
      <c r="E1097" s="75">
        <v>0.45</v>
      </c>
      <c r="F1097" s="66">
        <v>2</v>
      </c>
      <c r="G1097" s="66" t="s">
        <v>35</v>
      </c>
      <c r="H1097" s="97">
        <v>30.06</v>
      </c>
      <c r="I1097" s="66"/>
      <c r="J1097" s="66">
        <v>109.2</v>
      </c>
      <c r="K1097" s="45">
        <v>113.9</v>
      </c>
      <c r="L1097" s="162"/>
      <c r="M1097" s="67">
        <v>112.8</v>
      </c>
      <c r="N1097" s="67">
        <f t="shared" si="331"/>
        <v>111.96666666666668</v>
      </c>
      <c r="O1097" s="41">
        <f t="shared" si="332"/>
        <v>28.333333333333332</v>
      </c>
      <c r="P1097" s="41">
        <f t="shared" si="333"/>
        <v>44.444444444444443</v>
      </c>
    </row>
    <row r="1098" spans="1:16" x14ac:dyDescent="0.2">
      <c r="B1098" s="1">
        <v>0.48958333333333331</v>
      </c>
      <c r="C1098" s="3">
        <v>84</v>
      </c>
      <c r="D1098" s="3">
        <v>114</v>
      </c>
      <c r="E1098" s="75">
        <v>0.44</v>
      </c>
      <c r="F1098" s="66">
        <v>8</v>
      </c>
      <c r="G1098" s="66" t="s">
        <v>180</v>
      </c>
      <c r="H1098" s="97">
        <v>30.05</v>
      </c>
      <c r="I1098" s="66"/>
      <c r="J1098" s="66">
        <v>111.7</v>
      </c>
      <c r="K1098" s="45">
        <v>115.9</v>
      </c>
      <c r="L1098" s="162"/>
      <c r="M1098" s="67">
        <v>114.6</v>
      </c>
      <c r="N1098" s="67">
        <f>AVERAGE(J1098:M1098)</f>
        <v>114.06666666666668</v>
      </c>
      <c r="O1098" s="41">
        <f t="shared" si="332"/>
        <v>28.888888888888889</v>
      </c>
      <c r="P1098" s="41">
        <f t="shared" si="333"/>
        <v>45.555555555555557</v>
      </c>
    </row>
    <row r="1099" spans="1:16" x14ac:dyDescent="0.2">
      <c r="B1099" s="1">
        <v>0.5</v>
      </c>
      <c r="C1099" s="3">
        <v>85</v>
      </c>
      <c r="D1099" s="3">
        <v>115</v>
      </c>
      <c r="E1099" s="75">
        <v>0.43</v>
      </c>
      <c r="F1099" s="66">
        <v>3</v>
      </c>
      <c r="G1099" s="66" t="s">
        <v>35</v>
      </c>
      <c r="H1099" s="97">
        <v>30.05</v>
      </c>
      <c r="J1099" s="45">
        <v>110</v>
      </c>
      <c r="K1099" s="45">
        <v>117.9</v>
      </c>
      <c r="L1099" s="95"/>
      <c r="M1099" s="67">
        <v>117.3</v>
      </c>
      <c r="N1099" s="67">
        <f t="shared" ref="N1099:N1103" si="334">AVERAGE(J1099:M1099)</f>
        <v>115.06666666666666</v>
      </c>
      <c r="O1099" s="41">
        <f t="shared" si="332"/>
        <v>29.444444444444443</v>
      </c>
      <c r="P1099" s="41">
        <f t="shared" si="333"/>
        <v>46.111111111111107</v>
      </c>
    </row>
    <row r="1100" spans="1:16" x14ac:dyDescent="0.2">
      <c r="B1100" s="1">
        <v>0.51041666666666663</v>
      </c>
      <c r="C1100" s="3">
        <v>86</v>
      </c>
      <c r="D1100" s="3">
        <v>116</v>
      </c>
      <c r="E1100" s="75">
        <v>0.42</v>
      </c>
      <c r="F1100" s="66">
        <v>5</v>
      </c>
      <c r="G1100" s="66" t="s">
        <v>202</v>
      </c>
      <c r="H1100" s="97">
        <v>30.04</v>
      </c>
      <c r="J1100" s="45">
        <v>107.4</v>
      </c>
      <c r="K1100" s="45">
        <v>119.7</v>
      </c>
      <c r="L1100" s="162"/>
      <c r="M1100" s="45">
        <v>119.7</v>
      </c>
      <c r="N1100" s="67">
        <f t="shared" si="334"/>
        <v>115.60000000000001</v>
      </c>
      <c r="O1100" s="41">
        <f t="shared" si="332"/>
        <v>30</v>
      </c>
      <c r="P1100" s="41">
        <f t="shared" si="333"/>
        <v>46.666666666666664</v>
      </c>
    </row>
    <row r="1101" spans="1:16" x14ac:dyDescent="0.2">
      <c r="B1101" s="1">
        <v>0.52083333333333337</v>
      </c>
      <c r="C1101" s="3">
        <v>88</v>
      </c>
      <c r="D1101" s="3">
        <v>116</v>
      </c>
      <c r="E1101" s="75">
        <v>0.41</v>
      </c>
      <c r="F1101" s="66">
        <v>1</v>
      </c>
      <c r="G1101" s="66" t="s">
        <v>35</v>
      </c>
      <c r="H1101" s="97">
        <v>30.04</v>
      </c>
      <c r="J1101" s="45">
        <v>106</v>
      </c>
      <c r="K1101" s="45">
        <v>121.5</v>
      </c>
      <c r="L1101" s="162"/>
      <c r="M1101" s="45">
        <v>121.6</v>
      </c>
      <c r="N1101" s="67">
        <f t="shared" si="334"/>
        <v>116.36666666666667</v>
      </c>
      <c r="O1101" s="41">
        <f t="shared" si="332"/>
        <v>31.111111111111111</v>
      </c>
      <c r="P1101" s="41">
        <f t="shared" si="333"/>
        <v>46.666666666666664</v>
      </c>
    </row>
    <row r="1102" spans="1:16" x14ac:dyDescent="0.2">
      <c r="B1102" s="1">
        <v>0.53125</v>
      </c>
      <c r="C1102" s="3">
        <v>88</v>
      </c>
      <c r="D1102" s="3">
        <v>113</v>
      </c>
      <c r="E1102" s="75">
        <v>0.41</v>
      </c>
      <c r="F1102" s="66">
        <v>2</v>
      </c>
      <c r="G1102" s="66" t="s">
        <v>35</v>
      </c>
      <c r="H1102" s="97">
        <v>30.04</v>
      </c>
      <c r="I1102" s="66"/>
      <c r="J1102" s="101">
        <v>97.3</v>
      </c>
      <c r="K1102" s="66">
        <v>123.1</v>
      </c>
      <c r="L1102" s="162"/>
      <c r="M1102" s="45">
        <v>119.8</v>
      </c>
      <c r="N1102" s="67">
        <f t="shared" si="334"/>
        <v>113.39999999999999</v>
      </c>
      <c r="O1102" s="41">
        <f t="shared" si="332"/>
        <v>31.111111111111111</v>
      </c>
      <c r="P1102" s="41">
        <f t="shared" si="333"/>
        <v>45</v>
      </c>
    </row>
    <row r="1103" spans="1:16" x14ac:dyDescent="0.2">
      <c r="B1103" s="1">
        <v>0.54166666666666663</v>
      </c>
      <c r="C1103" s="3">
        <v>90</v>
      </c>
      <c r="D1103" s="3">
        <v>115</v>
      </c>
      <c r="E1103" s="75">
        <v>0.39</v>
      </c>
      <c r="F1103" s="66">
        <v>2</v>
      </c>
      <c r="G1103" s="66" t="s">
        <v>35</v>
      </c>
      <c r="H1103" s="97">
        <v>30.02</v>
      </c>
      <c r="J1103" s="45">
        <v>94.3</v>
      </c>
      <c r="K1103" s="45">
        <v>124.3</v>
      </c>
      <c r="L1103" s="162">
        <v>122</v>
      </c>
      <c r="M1103" s="45">
        <v>119.8</v>
      </c>
      <c r="N1103" s="67">
        <f t="shared" si="334"/>
        <v>115.10000000000001</v>
      </c>
      <c r="O1103" s="41">
        <f t="shared" si="332"/>
        <v>32.222222222222221</v>
      </c>
      <c r="P1103" s="41">
        <f t="shared" si="333"/>
        <v>46.111111111111107</v>
      </c>
    </row>
    <row r="1104" spans="1:16" x14ac:dyDescent="0.2">
      <c r="B1104" s="1">
        <v>0.55208333333333304</v>
      </c>
      <c r="C1104" s="3">
        <v>90</v>
      </c>
      <c r="D1104" s="3">
        <v>115</v>
      </c>
      <c r="E1104" s="75">
        <v>0.38</v>
      </c>
      <c r="F1104" s="41">
        <v>3</v>
      </c>
      <c r="G1104" s="66" t="s">
        <v>71</v>
      </c>
      <c r="H1104" s="72">
        <v>30.02</v>
      </c>
      <c r="J1104" s="45">
        <v>92.5</v>
      </c>
      <c r="K1104" s="45">
        <v>125.4</v>
      </c>
      <c r="L1104" s="162"/>
      <c r="M1104" s="45">
        <v>119.5</v>
      </c>
      <c r="N1104" s="67">
        <f t="shared" ref="N1104:N1110" si="335">AVERAGE(J1104:M1104)</f>
        <v>112.46666666666665</v>
      </c>
      <c r="O1104" s="41">
        <f t="shared" si="332"/>
        <v>32.222222222222221</v>
      </c>
      <c r="P1104" s="41">
        <f t="shared" si="333"/>
        <v>46.111111111111107</v>
      </c>
    </row>
    <row r="1105" spans="1:17" x14ac:dyDescent="0.2">
      <c r="B1105" s="1">
        <v>0.5625</v>
      </c>
      <c r="C1105" s="3">
        <v>92</v>
      </c>
      <c r="D1105" s="3">
        <v>113</v>
      </c>
      <c r="E1105" s="75">
        <v>0.36</v>
      </c>
      <c r="F1105" s="41">
        <v>4</v>
      </c>
      <c r="G1105" s="66" t="s">
        <v>202</v>
      </c>
      <c r="H1105" s="72">
        <v>30.01</v>
      </c>
      <c r="J1105" s="45">
        <v>91.4</v>
      </c>
      <c r="K1105" s="45">
        <v>127</v>
      </c>
      <c r="L1105" s="162"/>
      <c r="M1105" s="45">
        <v>119.1</v>
      </c>
      <c r="N1105" s="67">
        <f t="shared" si="335"/>
        <v>112.5</v>
      </c>
      <c r="O1105" s="41">
        <f t="shared" si="332"/>
        <v>33.333333333333336</v>
      </c>
      <c r="P1105" s="41">
        <f t="shared" si="333"/>
        <v>45</v>
      </c>
    </row>
    <row r="1106" spans="1:17" x14ac:dyDescent="0.2">
      <c r="B1106" s="1">
        <v>0.57291666666666696</v>
      </c>
      <c r="C1106" s="3">
        <v>93</v>
      </c>
      <c r="D1106" s="3">
        <v>115</v>
      </c>
      <c r="E1106" s="75">
        <v>0.35</v>
      </c>
      <c r="F1106" s="41">
        <v>5</v>
      </c>
      <c r="G1106" s="66" t="s">
        <v>34</v>
      </c>
      <c r="H1106" s="72">
        <v>30.01</v>
      </c>
      <c r="J1106" s="45">
        <v>91</v>
      </c>
      <c r="K1106" s="45">
        <v>128.69999999999999</v>
      </c>
      <c r="L1106" s="162"/>
      <c r="M1106" s="45">
        <v>119.1</v>
      </c>
      <c r="N1106" s="67">
        <f t="shared" si="335"/>
        <v>112.93333333333332</v>
      </c>
      <c r="O1106" s="41">
        <f t="shared" si="332"/>
        <v>33.888888888888886</v>
      </c>
      <c r="P1106" s="41">
        <f t="shared" si="333"/>
        <v>46.111111111111107</v>
      </c>
    </row>
    <row r="1107" spans="1:17" x14ac:dyDescent="0.2">
      <c r="B1107" s="1">
        <v>0.58333333333333304</v>
      </c>
      <c r="C1107" s="3">
        <v>94</v>
      </c>
      <c r="D1107" s="3">
        <v>115</v>
      </c>
      <c r="E1107" s="75">
        <v>0.34</v>
      </c>
      <c r="F1107" s="41">
        <v>3</v>
      </c>
      <c r="G1107" s="66" t="s">
        <v>35</v>
      </c>
      <c r="H1107" s="72">
        <v>30</v>
      </c>
      <c r="J1107" s="45">
        <v>90.7</v>
      </c>
      <c r="K1107" s="45">
        <v>129</v>
      </c>
      <c r="L1107" s="162"/>
      <c r="M1107" s="45">
        <v>119.5</v>
      </c>
      <c r="N1107" s="67">
        <f t="shared" si="335"/>
        <v>113.06666666666666</v>
      </c>
      <c r="O1107" s="41">
        <f t="shared" si="332"/>
        <v>34.444444444444443</v>
      </c>
      <c r="P1107" s="41">
        <f t="shared" si="333"/>
        <v>46.111111111111107</v>
      </c>
    </row>
    <row r="1108" spans="1:17" x14ac:dyDescent="0.2">
      <c r="B1108" s="1">
        <v>0.59375</v>
      </c>
      <c r="C1108" s="3">
        <v>96</v>
      </c>
      <c r="D1108" s="3">
        <v>116</v>
      </c>
      <c r="E1108" s="75">
        <v>0.33</v>
      </c>
      <c r="F1108" s="41">
        <v>6</v>
      </c>
      <c r="G1108" s="66" t="s">
        <v>35</v>
      </c>
      <c r="H1108" s="72">
        <v>29.99</v>
      </c>
      <c r="J1108" s="45">
        <v>90.9</v>
      </c>
      <c r="K1108" s="45">
        <v>129.69999999999999</v>
      </c>
      <c r="L1108" s="162"/>
      <c r="M1108" s="45">
        <v>122</v>
      </c>
      <c r="N1108" s="67">
        <f t="shared" si="335"/>
        <v>114.2</v>
      </c>
      <c r="O1108" s="41">
        <f t="shared" si="332"/>
        <v>35.555555555555557</v>
      </c>
      <c r="P1108" s="41">
        <f t="shared" si="333"/>
        <v>46.666666666666664</v>
      </c>
    </row>
    <row r="1109" spans="1:17" x14ac:dyDescent="0.2">
      <c r="B1109" s="1">
        <v>0.60416666666666596</v>
      </c>
      <c r="C1109" s="3">
        <v>96</v>
      </c>
      <c r="D1109" s="3">
        <v>116</v>
      </c>
      <c r="E1109" s="75">
        <v>0.31</v>
      </c>
      <c r="F1109" s="41">
        <v>3</v>
      </c>
      <c r="G1109" s="66" t="s">
        <v>35</v>
      </c>
      <c r="H1109" s="72">
        <v>29.99</v>
      </c>
      <c r="J1109" s="45">
        <v>91</v>
      </c>
      <c r="K1109" s="45">
        <v>130.30000000000001</v>
      </c>
      <c r="L1109" s="162"/>
      <c r="M1109" s="45">
        <v>119.8</v>
      </c>
      <c r="N1109" s="67">
        <f t="shared" si="335"/>
        <v>113.7</v>
      </c>
      <c r="O1109" s="41">
        <f t="shared" si="332"/>
        <v>35.555555555555557</v>
      </c>
      <c r="P1109" s="41">
        <f t="shared" si="333"/>
        <v>46.666666666666664</v>
      </c>
    </row>
    <row r="1110" spans="1:17" x14ac:dyDescent="0.2">
      <c r="B1110" s="2">
        <v>0.61111111111111116</v>
      </c>
      <c r="C1110" s="3">
        <v>96</v>
      </c>
      <c r="D1110" s="3">
        <v>118</v>
      </c>
      <c r="E1110" s="75">
        <v>0.31</v>
      </c>
      <c r="F1110" s="41">
        <v>4</v>
      </c>
      <c r="G1110" s="66" t="s">
        <v>35</v>
      </c>
      <c r="H1110" s="72">
        <v>29.99</v>
      </c>
      <c r="I1110" s="26"/>
      <c r="J1110" s="45">
        <v>101.1</v>
      </c>
      <c r="K1110" s="45">
        <v>130.80000000000001</v>
      </c>
      <c r="L1110" s="162"/>
      <c r="M1110" s="45">
        <v>120.2</v>
      </c>
      <c r="N1110" s="45">
        <f t="shared" si="335"/>
        <v>117.36666666666667</v>
      </c>
      <c r="O1110" s="41">
        <f t="shared" ref="O1110" si="336">CONVERT(C1110,"F","C")</f>
        <v>35.555555555555557</v>
      </c>
      <c r="P1110" s="41">
        <f t="shared" ref="P1110" si="337">CONVERT(D1110,"F","C")</f>
        <v>47.777777777777779</v>
      </c>
    </row>
    <row r="1111" spans="1:17" x14ac:dyDescent="0.2">
      <c r="N1111" s="67"/>
      <c r="O1111" s="41"/>
      <c r="P1111" s="41"/>
    </row>
    <row r="1112" spans="1:17" x14ac:dyDescent="0.2">
      <c r="A1112" s="113" t="s">
        <v>93</v>
      </c>
      <c r="N1112" s="67"/>
      <c r="O1112" s="41"/>
      <c r="P1112" s="41"/>
    </row>
    <row r="1113" spans="1:17" x14ac:dyDescent="0.2">
      <c r="A1113" s="21">
        <v>45892</v>
      </c>
      <c r="B1113" s="6" t="s">
        <v>2</v>
      </c>
      <c r="C1113" s="6" t="s">
        <v>0</v>
      </c>
      <c r="D1113" s="87" t="s">
        <v>1</v>
      </c>
      <c r="E1113" s="100" t="s">
        <v>156</v>
      </c>
      <c r="F1113" s="6" t="s">
        <v>32</v>
      </c>
      <c r="G1113" s="6" t="s">
        <v>217</v>
      </c>
      <c r="H1113" s="33" t="s">
        <v>157</v>
      </c>
      <c r="I1113" s="44"/>
      <c r="J1113" s="142" t="s">
        <v>324</v>
      </c>
      <c r="K1113" s="142" t="s">
        <v>428</v>
      </c>
      <c r="L1113" s="142" t="s">
        <v>326</v>
      </c>
      <c r="M1113" s="142" t="s">
        <v>327</v>
      </c>
      <c r="N1113" s="33" t="s">
        <v>368</v>
      </c>
      <c r="O1113" s="142" t="s">
        <v>561</v>
      </c>
      <c r="P1113" s="142" t="s">
        <v>562</v>
      </c>
    </row>
    <row r="1114" spans="1:17" x14ac:dyDescent="0.2">
      <c r="B1114" s="2">
        <v>0.32291666666666669</v>
      </c>
      <c r="C1114" s="35">
        <v>74</v>
      </c>
      <c r="D1114" s="35">
        <v>78</v>
      </c>
      <c r="E1114" s="108">
        <v>0.79</v>
      </c>
      <c r="F1114" s="106">
        <v>1</v>
      </c>
      <c r="G1114" s="106" t="s">
        <v>203</v>
      </c>
      <c r="H1114" s="112">
        <v>29.12</v>
      </c>
      <c r="I1114" s="113"/>
      <c r="J1114" s="162">
        <v>79.3</v>
      </c>
      <c r="K1114" s="162">
        <v>76.599999999999994</v>
      </c>
      <c r="L1114" s="95">
        <v>75</v>
      </c>
      <c r="M1114" s="95">
        <v>79.34</v>
      </c>
      <c r="N1114" s="162">
        <f t="shared" ref="N1114:N1119" si="338">AVERAGE(J1114:M1114)</f>
        <v>77.56</v>
      </c>
      <c r="O1114" s="159">
        <f t="shared" ref="O1114:O1119" si="339">CONVERT(C1114,"F","C")</f>
        <v>23.333333333333332</v>
      </c>
      <c r="P1114" s="159">
        <f t="shared" ref="P1114:P1119" si="340">CONVERT(D1114,"F","C")</f>
        <v>25.555555555555554</v>
      </c>
      <c r="Q1114" s="192" t="s">
        <v>632</v>
      </c>
    </row>
    <row r="1115" spans="1:17" x14ac:dyDescent="0.2">
      <c r="B1115" s="2">
        <v>0.33333333333333331</v>
      </c>
      <c r="C1115" s="35">
        <v>74</v>
      </c>
      <c r="D1115" s="35">
        <v>79</v>
      </c>
      <c r="E1115" s="108">
        <v>0.79</v>
      </c>
      <c r="F1115" s="106">
        <v>0</v>
      </c>
      <c r="G1115" s="106" t="s">
        <v>130</v>
      </c>
      <c r="H1115" s="112">
        <v>29.12</v>
      </c>
      <c r="I1115" s="113"/>
      <c r="J1115" s="162">
        <v>82.22</v>
      </c>
      <c r="K1115" s="162">
        <v>77</v>
      </c>
      <c r="L1115" s="95">
        <v>75.02</v>
      </c>
      <c r="M1115" s="95">
        <v>80.959999999999994</v>
      </c>
      <c r="N1115" s="162">
        <f t="shared" si="338"/>
        <v>78.8</v>
      </c>
      <c r="O1115" s="159">
        <f t="shared" si="339"/>
        <v>23.333333333333332</v>
      </c>
      <c r="P1115" s="159">
        <f t="shared" si="340"/>
        <v>26.111111111111111</v>
      </c>
      <c r="Q1115" s="192" t="s">
        <v>632</v>
      </c>
    </row>
    <row r="1116" spans="1:17" x14ac:dyDescent="0.2">
      <c r="B1116" s="2">
        <v>0.34375</v>
      </c>
      <c r="C1116" s="3">
        <v>74</v>
      </c>
      <c r="D1116" s="3">
        <v>81</v>
      </c>
      <c r="E1116" s="75">
        <v>0.78</v>
      </c>
      <c r="F1116" s="66">
        <v>0</v>
      </c>
      <c r="G1116" s="66" t="s">
        <v>130</v>
      </c>
      <c r="H1116" s="97">
        <v>29.11</v>
      </c>
      <c r="J1116" s="45">
        <v>82.9</v>
      </c>
      <c r="K1116" s="45">
        <v>78.599999999999994</v>
      </c>
      <c r="L1116" s="95"/>
      <c r="M1116" s="67">
        <v>82.4</v>
      </c>
      <c r="N1116" s="45">
        <f t="shared" si="338"/>
        <v>81.3</v>
      </c>
      <c r="O1116" s="41">
        <f t="shared" si="339"/>
        <v>23.333333333333332</v>
      </c>
      <c r="P1116" s="41">
        <f t="shared" si="340"/>
        <v>27.222222222222221</v>
      </c>
    </row>
    <row r="1117" spans="1:17" x14ac:dyDescent="0.2">
      <c r="B1117" s="2">
        <v>0.35416666666666669</v>
      </c>
      <c r="C1117" s="3">
        <v>75</v>
      </c>
      <c r="D1117" s="3">
        <v>83</v>
      </c>
      <c r="E1117" s="75">
        <v>0.76</v>
      </c>
      <c r="F1117" s="66">
        <v>6</v>
      </c>
      <c r="G1117" s="66" t="s">
        <v>180</v>
      </c>
      <c r="H1117" s="97">
        <v>29.11</v>
      </c>
      <c r="J1117" s="45">
        <v>84.6</v>
      </c>
      <c r="K1117" s="45">
        <v>80.8</v>
      </c>
      <c r="L1117" s="95"/>
      <c r="M1117" s="67">
        <v>84.6</v>
      </c>
      <c r="N1117" s="45">
        <f t="shared" si="338"/>
        <v>83.333333333333329</v>
      </c>
      <c r="O1117" s="41">
        <f t="shared" si="339"/>
        <v>23.888888888888889</v>
      </c>
      <c r="P1117" s="41">
        <f t="shared" si="340"/>
        <v>28.333333333333332</v>
      </c>
    </row>
    <row r="1118" spans="1:17" x14ac:dyDescent="0.2">
      <c r="B1118" s="2">
        <v>0.36458333333333331</v>
      </c>
      <c r="C1118" s="3">
        <v>75</v>
      </c>
      <c r="D1118" s="3">
        <v>84</v>
      </c>
      <c r="E1118" s="75">
        <v>0.76</v>
      </c>
      <c r="F1118" s="66">
        <v>3</v>
      </c>
      <c r="G1118" s="66" t="s">
        <v>37</v>
      </c>
      <c r="H1118" s="97">
        <v>29.12</v>
      </c>
      <c r="J1118" s="45">
        <v>85.6</v>
      </c>
      <c r="K1118" s="45">
        <v>82.2</v>
      </c>
      <c r="L1118" s="67">
        <v>80.400000000000006</v>
      </c>
      <c r="M1118" s="67">
        <v>86.4</v>
      </c>
      <c r="N1118" s="45">
        <f t="shared" si="338"/>
        <v>83.65</v>
      </c>
      <c r="O1118" s="41">
        <f t="shared" si="339"/>
        <v>23.888888888888889</v>
      </c>
      <c r="P1118" s="41">
        <f t="shared" si="340"/>
        <v>28.888888888888889</v>
      </c>
    </row>
    <row r="1119" spans="1:17" x14ac:dyDescent="0.2">
      <c r="B1119" s="2">
        <v>0.375</v>
      </c>
      <c r="C1119" s="3">
        <v>75</v>
      </c>
      <c r="D1119" s="3">
        <v>86</v>
      </c>
      <c r="E1119" s="75">
        <v>0.75</v>
      </c>
      <c r="F1119" s="66">
        <v>3</v>
      </c>
      <c r="G1119" s="66" t="s">
        <v>201</v>
      </c>
      <c r="H1119" s="97">
        <v>29.11</v>
      </c>
      <c r="I1119" s="66"/>
      <c r="J1119" s="66">
        <v>87.6</v>
      </c>
      <c r="K1119" s="45">
        <v>84.4</v>
      </c>
      <c r="L1119" s="45">
        <v>82.6</v>
      </c>
      <c r="M1119" s="67">
        <v>88.3</v>
      </c>
      <c r="N1119" s="45">
        <f t="shared" si="338"/>
        <v>85.724999999999994</v>
      </c>
      <c r="O1119" s="41">
        <f t="shared" si="339"/>
        <v>23.888888888888889</v>
      </c>
      <c r="P1119" s="41">
        <f t="shared" si="340"/>
        <v>30</v>
      </c>
    </row>
    <row r="1120" spans="1:17" x14ac:dyDescent="0.2">
      <c r="B1120" s="2">
        <v>0.40625</v>
      </c>
      <c r="C1120" s="3">
        <v>75</v>
      </c>
      <c r="D1120" s="3">
        <v>92</v>
      </c>
      <c r="E1120" s="75">
        <v>0.72</v>
      </c>
      <c r="F1120" s="66">
        <v>5</v>
      </c>
      <c r="G1120" s="66" t="s">
        <v>180</v>
      </c>
      <c r="H1120" s="97">
        <v>29.11</v>
      </c>
      <c r="I1120" s="66"/>
      <c r="J1120" s="66">
        <v>93.6</v>
      </c>
      <c r="K1120" s="45">
        <v>90.9</v>
      </c>
      <c r="L1120" s="45">
        <v>87.8</v>
      </c>
      <c r="M1120" s="67">
        <v>94.5</v>
      </c>
      <c r="N1120" s="67">
        <f>AVERAGE(J1120:M1120)</f>
        <v>91.7</v>
      </c>
      <c r="O1120" s="41">
        <f t="shared" ref="O1120:O1161" si="341">CONVERT(C1120,"F","C")</f>
        <v>23.888888888888889</v>
      </c>
      <c r="P1120" s="41">
        <f t="shared" ref="P1120:P1161" si="342">CONVERT(D1120,"F","C")</f>
        <v>33.333333333333336</v>
      </c>
    </row>
    <row r="1121" spans="2:16" x14ac:dyDescent="0.2">
      <c r="B1121" s="2">
        <v>0.4166666666666668</v>
      </c>
      <c r="C1121" s="3">
        <v>76</v>
      </c>
      <c r="D1121" s="3">
        <v>94</v>
      </c>
      <c r="E1121" s="75">
        <v>0.7</v>
      </c>
      <c r="F1121" s="66">
        <v>6</v>
      </c>
      <c r="G1121" s="66" t="s">
        <v>35</v>
      </c>
      <c r="H1121" s="97">
        <v>29.11</v>
      </c>
      <c r="J1121" s="45">
        <v>95.4</v>
      </c>
      <c r="K1121" s="45">
        <v>92.7</v>
      </c>
      <c r="L1121" s="67">
        <v>90.7</v>
      </c>
      <c r="M1121" s="67">
        <v>96.3</v>
      </c>
      <c r="N1121" s="67">
        <f t="shared" ref="N1121:N1126" si="343">AVERAGE(J1121:M1121)</f>
        <v>93.775000000000006</v>
      </c>
      <c r="O1121" s="41">
        <f t="shared" si="341"/>
        <v>24.444444444444443</v>
      </c>
      <c r="P1121" s="41">
        <f t="shared" si="342"/>
        <v>34.444444444444443</v>
      </c>
    </row>
    <row r="1122" spans="2:16" x14ac:dyDescent="0.2">
      <c r="B1122" s="2">
        <v>0.42708333333333354</v>
      </c>
      <c r="C1122" s="3">
        <v>76</v>
      </c>
      <c r="D1122" s="3">
        <v>96</v>
      </c>
      <c r="E1122" s="75">
        <v>0.66</v>
      </c>
      <c r="F1122" s="66">
        <v>4</v>
      </c>
      <c r="G1122" s="66" t="s">
        <v>190</v>
      </c>
      <c r="H1122" s="97">
        <v>29.12</v>
      </c>
      <c r="J1122" s="45">
        <v>97.7</v>
      </c>
      <c r="K1122" s="45">
        <v>95.4</v>
      </c>
      <c r="L1122" s="45">
        <v>92.7</v>
      </c>
      <c r="M1122" s="45">
        <v>98.4</v>
      </c>
      <c r="N1122" s="67">
        <f t="shared" si="343"/>
        <v>96.050000000000011</v>
      </c>
      <c r="O1122" s="41">
        <f t="shared" si="341"/>
        <v>24.444444444444443</v>
      </c>
      <c r="P1122" s="41">
        <f t="shared" si="342"/>
        <v>35.555555555555557</v>
      </c>
    </row>
    <row r="1123" spans="2:16" x14ac:dyDescent="0.2">
      <c r="B1123" s="2">
        <v>0.4375</v>
      </c>
      <c r="C1123" s="3">
        <v>76</v>
      </c>
      <c r="D1123" s="3">
        <v>96</v>
      </c>
      <c r="E1123" s="75">
        <v>0.66</v>
      </c>
      <c r="F1123" s="66">
        <v>7</v>
      </c>
      <c r="G1123" s="66" t="s">
        <v>37</v>
      </c>
      <c r="H1123" s="97">
        <v>29.12</v>
      </c>
      <c r="J1123" s="45">
        <v>98.4</v>
      </c>
      <c r="K1123" s="45">
        <v>96.1</v>
      </c>
      <c r="L1123" s="45">
        <v>93.6</v>
      </c>
      <c r="M1123" s="45">
        <v>99.1</v>
      </c>
      <c r="N1123" s="67">
        <f t="shared" si="343"/>
        <v>96.800000000000011</v>
      </c>
      <c r="O1123" s="41">
        <f t="shared" si="341"/>
        <v>24.444444444444443</v>
      </c>
      <c r="P1123" s="41">
        <f t="shared" si="342"/>
        <v>35.555555555555557</v>
      </c>
    </row>
    <row r="1124" spans="2:16" x14ac:dyDescent="0.2">
      <c r="B1124" s="2">
        <v>0.44791666666666691</v>
      </c>
      <c r="C1124" s="3">
        <v>77</v>
      </c>
      <c r="D1124" s="3">
        <v>96</v>
      </c>
      <c r="E1124" s="75">
        <v>0.63</v>
      </c>
      <c r="F1124" s="66">
        <v>2</v>
      </c>
      <c r="G1124" s="66" t="s">
        <v>203</v>
      </c>
      <c r="H1124" s="97">
        <v>29.12</v>
      </c>
      <c r="I1124" s="66"/>
      <c r="J1124" s="101">
        <v>96.4</v>
      </c>
      <c r="K1124" s="66">
        <v>95.4</v>
      </c>
      <c r="L1124" s="45">
        <v>94.3</v>
      </c>
      <c r="M1124" s="45">
        <v>99</v>
      </c>
      <c r="N1124" s="67">
        <f t="shared" si="343"/>
        <v>96.275000000000006</v>
      </c>
      <c r="O1124" s="41">
        <f t="shared" si="341"/>
        <v>25</v>
      </c>
      <c r="P1124" s="41">
        <f t="shared" si="342"/>
        <v>35.555555555555557</v>
      </c>
    </row>
    <row r="1125" spans="2:16" x14ac:dyDescent="0.2">
      <c r="B1125" s="2">
        <v>0.45833333333333359</v>
      </c>
      <c r="C1125" s="3">
        <v>77</v>
      </c>
      <c r="D1125" s="3">
        <v>99</v>
      </c>
      <c r="E1125" s="75">
        <v>0.64</v>
      </c>
      <c r="F1125" s="66">
        <v>3</v>
      </c>
      <c r="G1125" s="66" t="s">
        <v>35</v>
      </c>
      <c r="H1125" s="97">
        <v>29.12</v>
      </c>
      <c r="J1125" s="45">
        <v>99.1</v>
      </c>
      <c r="K1125" s="45">
        <v>98.4</v>
      </c>
      <c r="L1125" s="45">
        <v>96.6</v>
      </c>
      <c r="M1125" s="45">
        <v>101.8</v>
      </c>
      <c r="N1125" s="67">
        <f t="shared" si="343"/>
        <v>98.975000000000009</v>
      </c>
      <c r="O1125" s="41">
        <f t="shared" si="341"/>
        <v>25</v>
      </c>
      <c r="P1125" s="41">
        <f t="shared" si="342"/>
        <v>37.222222222222221</v>
      </c>
    </row>
    <row r="1126" spans="2:16" x14ac:dyDescent="0.2">
      <c r="B1126" s="2">
        <v>0.46597222222222223</v>
      </c>
      <c r="C1126" s="3">
        <v>77</v>
      </c>
      <c r="D1126" s="3">
        <v>100</v>
      </c>
      <c r="E1126" s="75">
        <v>0.62</v>
      </c>
      <c r="F1126" s="41">
        <v>9</v>
      </c>
      <c r="G1126" s="66" t="s">
        <v>190</v>
      </c>
      <c r="H1126" s="72">
        <v>29.12</v>
      </c>
      <c r="J1126" s="45">
        <v>101.1</v>
      </c>
      <c r="K1126" s="45">
        <v>99.3</v>
      </c>
      <c r="L1126" s="45">
        <v>97.2</v>
      </c>
      <c r="M1126" s="45">
        <v>102.6</v>
      </c>
      <c r="N1126" s="67">
        <f t="shared" si="343"/>
        <v>100.04999999999998</v>
      </c>
      <c r="O1126" s="41">
        <f t="shared" ref="O1126" si="344">CONVERT(C1126,"F","C")</f>
        <v>25</v>
      </c>
      <c r="P1126" s="41">
        <f t="shared" ref="P1126" si="345">CONVERT(D1126,"F","C")</f>
        <v>37.777777777777779</v>
      </c>
    </row>
    <row r="1127" spans="2:16" x14ac:dyDescent="0.2">
      <c r="B1127" s="1">
        <v>0.53125</v>
      </c>
      <c r="C1127" s="3">
        <v>77</v>
      </c>
      <c r="D1127" s="3">
        <v>106</v>
      </c>
      <c r="E1127" s="75">
        <v>0.56999999999999995</v>
      </c>
      <c r="F1127" s="41">
        <v>6</v>
      </c>
      <c r="G1127" s="66" t="s">
        <v>34</v>
      </c>
      <c r="H1127" s="72">
        <v>29.11</v>
      </c>
      <c r="J1127" s="45">
        <v>107.4</v>
      </c>
      <c r="K1127" s="45">
        <v>105.4</v>
      </c>
      <c r="L1127" s="45">
        <v>103.1</v>
      </c>
      <c r="M1127" s="45">
        <v>106.9</v>
      </c>
      <c r="N1127" s="45">
        <f t="shared" ref="N1127:N1166" si="346">AVERAGE(J1127:M1127)</f>
        <v>105.69999999999999</v>
      </c>
      <c r="O1127" s="41">
        <f t="shared" si="341"/>
        <v>25</v>
      </c>
      <c r="P1127" s="41">
        <f t="shared" si="342"/>
        <v>41.111111111111107</v>
      </c>
    </row>
    <row r="1128" spans="2:16" x14ac:dyDescent="0.2">
      <c r="B1128" s="1">
        <v>0.54166666666666663</v>
      </c>
      <c r="C1128" s="3">
        <v>77</v>
      </c>
      <c r="D1128" s="3">
        <v>107</v>
      </c>
      <c r="E1128" s="75">
        <v>0.56999999999999995</v>
      </c>
      <c r="F1128" s="41">
        <v>13</v>
      </c>
      <c r="G1128" s="66" t="s">
        <v>180</v>
      </c>
      <c r="H1128" s="72">
        <v>29.11</v>
      </c>
      <c r="J1128" s="45">
        <v>108</v>
      </c>
      <c r="K1128" s="45">
        <v>108</v>
      </c>
      <c r="L1128" s="45">
        <v>104.7</v>
      </c>
      <c r="M1128" s="45">
        <v>108.7</v>
      </c>
      <c r="N1128" s="45">
        <f t="shared" si="346"/>
        <v>107.35</v>
      </c>
      <c r="O1128" s="41">
        <f t="shared" si="341"/>
        <v>25</v>
      </c>
      <c r="P1128" s="41">
        <f t="shared" si="342"/>
        <v>41.666666666666664</v>
      </c>
    </row>
    <row r="1129" spans="2:16" x14ac:dyDescent="0.2">
      <c r="B1129" s="1">
        <v>0.55208333333333304</v>
      </c>
      <c r="C1129" s="3">
        <v>77</v>
      </c>
      <c r="D1129" s="3">
        <v>109</v>
      </c>
      <c r="E1129" s="75">
        <v>0.54</v>
      </c>
      <c r="F1129" s="41">
        <v>5</v>
      </c>
      <c r="G1129" s="66" t="s">
        <v>34</v>
      </c>
      <c r="H1129" s="72">
        <v>29.11</v>
      </c>
      <c r="J1129" s="45">
        <v>111.6</v>
      </c>
      <c r="K1129" s="45">
        <v>110.1</v>
      </c>
      <c r="L1129" s="45">
        <v>104.7</v>
      </c>
      <c r="M1129" s="45">
        <v>108.9</v>
      </c>
      <c r="N1129" s="67">
        <f t="shared" si="346"/>
        <v>108.82499999999999</v>
      </c>
      <c r="O1129" s="41">
        <f t="shared" si="341"/>
        <v>25</v>
      </c>
      <c r="P1129" s="41">
        <f t="shared" si="342"/>
        <v>42.777777777777779</v>
      </c>
    </row>
    <row r="1130" spans="2:16" x14ac:dyDescent="0.2">
      <c r="B1130" s="1">
        <v>0.5625</v>
      </c>
      <c r="C1130" s="3">
        <v>78</v>
      </c>
      <c r="D1130" s="3">
        <v>109</v>
      </c>
      <c r="E1130" s="75">
        <v>0.52</v>
      </c>
      <c r="F1130" s="41">
        <v>9</v>
      </c>
      <c r="G1130" s="66" t="s">
        <v>34</v>
      </c>
      <c r="H1130" s="72">
        <v>29.12</v>
      </c>
      <c r="J1130" s="45">
        <v>111.2</v>
      </c>
      <c r="K1130" s="45">
        <v>110.8</v>
      </c>
      <c r="L1130" s="45">
        <v>106.7</v>
      </c>
      <c r="M1130" s="45">
        <v>110.5</v>
      </c>
      <c r="N1130" s="67">
        <f t="shared" si="346"/>
        <v>109.8</v>
      </c>
      <c r="O1130" s="41">
        <f t="shared" si="341"/>
        <v>25.555555555555554</v>
      </c>
      <c r="P1130" s="41">
        <f t="shared" si="342"/>
        <v>42.777777777777779</v>
      </c>
    </row>
    <row r="1131" spans="2:16" x14ac:dyDescent="0.2">
      <c r="B1131" s="1">
        <v>0.57291666666666696</v>
      </c>
      <c r="C1131" s="3">
        <v>78</v>
      </c>
      <c r="D1131" s="3">
        <v>110</v>
      </c>
      <c r="E1131" s="75">
        <v>0.52</v>
      </c>
      <c r="F1131" s="41">
        <v>8</v>
      </c>
      <c r="G1131" s="66" t="s">
        <v>180</v>
      </c>
      <c r="H1131" s="72">
        <v>29.12</v>
      </c>
      <c r="J1131" s="45">
        <v>112</v>
      </c>
      <c r="K1131" s="45">
        <v>111.3</v>
      </c>
      <c r="L1131" s="45">
        <v>108.4</v>
      </c>
      <c r="M1131" s="45">
        <v>110</v>
      </c>
      <c r="N1131" s="67">
        <f t="shared" si="346"/>
        <v>110.42500000000001</v>
      </c>
      <c r="O1131" s="41">
        <f t="shared" si="341"/>
        <v>25.555555555555554</v>
      </c>
      <c r="P1131" s="41">
        <f t="shared" si="342"/>
        <v>43.333333333333336</v>
      </c>
    </row>
    <row r="1132" spans="2:16" x14ac:dyDescent="0.2">
      <c r="B1132" s="1">
        <v>0.58333333333333304</v>
      </c>
      <c r="C1132" s="3">
        <v>77</v>
      </c>
      <c r="D1132" s="3">
        <v>112</v>
      </c>
      <c r="E1132" s="75">
        <v>0.52</v>
      </c>
      <c r="F1132" s="41">
        <v>11</v>
      </c>
      <c r="G1132" s="66" t="s">
        <v>180</v>
      </c>
      <c r="H1132" s="72">
        <v>29.12</v>
      </c>
      <c r="I1132" s="26"/>
      <c r="J1132" s="45">
        <v>113.4</v>
      </c>
      <c r="K1132" s="45">
        <v>112.3</v>
      </c>
      <c r="L1132" s="45">
        <v>110.5</v>
      </c>
      <c r="M1132" s="45">
        <v>111.7</v>
      </c>
      <c r="N1132" s="45">
        <f t="shared" si="346"/>
        <v>111.97499999999999</v>
      </c>
      <c r="O1132" s="41">
        <f t="shared" si="341"/>
        <v>25</v>
      </c>
      <c r="P1132" s="41">
        <f t="shared" si="342"/>
        <v>44.444444444444443</v>
      </c>
    </row>
    <row r="1133" spans="2:16" x14ac:dyDescent="0.2">
      <c r="B1133" s="1">
        <v>0.59375</v>
      </c>
      <c r="C1133" s="3">
        <v>77</v>
      </c>
      <c r="D1133" s="3">
        <v>111</v>
      </c>
      <c r="E1133" s="75">
        <v>0.5</v>
      </c>
      <c r="F1133" s="41">
        <v>10</v>
      </c>
      <c r="G1133" s="66" t="s">
        <v>180</v>
      </c>
      <c r="H1133" s="72">
        <v>29.12</v>
      </c>
      <c r="J1133" s="45">
        <v>113.7</v>
      </c>
      <c r="K1133" s="45">
        <v>112.5</v>
      </c>
      <c r="L1133" s="45">
        <v>109.6</v>
      </c>
      <c r="M1133" s="45">
        <v>110.1</v>
      </c>
      <c r="N1133" s="45">
        <f t="shared" si="346"/>
        <v>111.47499999999999</v>
      </c>
      <c r="O1133" s="41">
        <f t="shared" si="341"/>
        <v>25</v>
      </c>
      <c r="P1133" s="41">
        <f t="shared" si="342"/>
        <v>43.888888888888886</v>
      </c>
    </row>
    <row r="1134" spans="2:16" x14ac:dyDescent="0.2">
      <c r="B1134" s="1">
        <v>0.60416666666666596</v>
      </c>
      <c r="C1134" s="3">
        <v>78</v>
      </c>
      <c r="D1134" s="3">
        <v>111</v>
      </c>
      <c r="E1134" s="75">
        <v>0.48</v>
      </c>
      <c r="F1134" s="41">
        <v>4</v>
      </c>
      <c r="G1134" s="66" t="s">
        <v>202</v>
      </c>
      <c r="H1134" s="72">
        <v>29.12</v>
      </c>
      <c r="J1134" s="45">
        <v>113.5</v>
      </c>
      <c r="K1134" s="45">
        <v>112.6</v>
      </c>
      <c r="L1134" s="45">
        <v>108.5</v>
      </c>
      <c r="M1134" s="45">
        <v>109.9</v>
      </c>
      <c r="N1134" s="45">
        <f t="shared" si="346"/>
        <v>111.125</v>
      </c>
      <c r="O1134" s="41">
        <f t="shared" si="341"/>
        <v>25.555555555555554</v>
      </c>
      <c r="P1134" s="41">
        <f t="shared" si="342"/>
        <v>43.888888888888886</v>
      </c>
    </row>
    <row r="1135" spans="2:16" x14ac:dyDescent="0.2">
      <c r="B1135" s="1">
        <v>0.61458333333333304</v>
      </c>
      <c r="C1135" s="3">
        <v>77</v>
      </c>
      <c r="D1135" s="3">
        <v>108</v>
      </c>
      <c r="E1135" s="75">
        <v>0.46</v>
      </c>
      <c r="F1135" s="41">
        <v>8</v>
      </c>
      <c r="G1135" s="66" t="s">
        <v>34</v>
      </c>
      <c r="H1135" s="72">
        <v>29.12</v>
      </c>
      <c r="J1135" s="45">
        <v>110.3</v>
      </c>
      <c r="K1135" s="45">
        <v>109.4</v>
      </c>
      <c r="L1135" s="45">
        <v>105.8</v>
      </c>
      <c r="M1135" s="45">
        <v>106.2</v>
      </c>
      <c r="N1135" s="45">
        <f t="shared" si="346"/>
        <v>107.925</v>
      </c>
      <c r="O1135" s="41">
        <f t="shared" si="341"/>
        <v>25</v>
      </c>
      <c r="P1135" s="41">
        <f t="shared" si="342"/>
        <v>42.222222222222221</v>
      </c>
    </row>
    <row r="1136" spans="2:16" x14ac:dyDescent="0.2">
      <c r="B1136" s="1">
        <v>0.625</v>
      </c>
      <c r="C1136" s="3">
        <v>78</v>
      </c>
      <c r="D1136" s="3">
        <v>110</v>
      </c>
      <c r="E1136" s="75">
        <v>0.46</v>
      </c>
      <c r="F1136" s="41">
        <v>8</v>
      </c>
      <c r="G1136" s="66" t="s">
        <v>35</v>
      </c>
      <c r="H1136" s="72">
        <v>29.12</v>
      </c>
      <c r="J1136" s="45">
        <v>110.7</v>
      </c>
      <c r="K1136" s="45">
        <v>113.5</v>
      </c>
      <c r="L1136" s="45">
        <v>107.8</v>
      </c>
      <c r="M1136" s="45">
        <v>108.7</v>
      </c>
      <c r="N1136" s="45">
        <f t="shared" si="346"/>
        <v>110.175</v>
      </c>
      <c r="O1136" s="41">
        <f t="shared" si="341"/>
        <v>25.555555555555554</v>
      </c>
      <c r="P1136" s="41">
        <f t="shared" si="342"/>
        <v>43.333333333333336</v>
      </c>
    </row>
    <row r="1137" spans="1:16" x14ac:dyDescent="0.2">
      <c r="B1137" s="1">
        <v>0.63541666666666596</v>
      </c>
      <c r="C1137" s="3">
        <v>78</v>
      </c>
      <c r="D1137" s="3">
        <v>111</v>
      </c>
      <c r="E1137" s="75">
        <v>0.46</v>
      </c>
      <c r="F1137" s="41">
        <v>6</v>
      </c>
      <c r="G1137" s="66" t="s">
        <v>34</v>
      </c>
      <c r="H1137" s="72">
        <v>29.12</v>
      </c>
      <c r="J1137" s="45">
        <v>110.8</v>
      </c>
      <c r="K1137" s="45">
        <v>113</v>
      </c>
      <c r="L1137" s="45">
        <v>107.6</v>
      </c>
      <c r="M1137" s="45">
        <v>108.9</v>
      </c>
      <c r="N1137" s="45">
        <f t="shared" si="346"/>
        <v>110.07499999999999</v>
      </c>
      <c r="O1137" s="41">
        <f t="shared" si="341"/>
        <v>25.555555555555554</v>
      </c>
      <c r="P1137" s="41">
        <f t="shared" si="342"/>
        <v>43.888888888888886</v>
      </c>
    </row>
    <row r="1138" spans="1:16" x14ac:dyDescent="0.2">
      <c r="B1138" s="1">
        <v>0.64583333333333304</v>
      </c>
      <c r="C1138" s="3">
        <v>77</v>
      </c>
      <c r="D1138" s="3">
        <v>109</v>
      </c>
      <c r="E1138" s="75">
        <v>0.46</v>
      </c>
      <c r="F1138" s="41">
        <v>6</v>
      </c>
      <c r="G1138" s="66" t="s">
        <v>34</v>
      </c>
      <c r="H1138" s="72">
        <v>29.12</v>
      </c>
      <c r="I1138" s="26"/>
      <c r="J1138" s="45">
        <v>108.7</v>
      </c>
      <c r="K1138" s="45">
        <v>111</v>
      </c>
      <c r="L1138" s="45">
        <v>107.4</v>
      </c>
      <c r="M1138" s="45">
        <v>108.9</v>
      </c>
      <c r="N1138" s="45">
        <f t="shared" si="346"/>
        <v>109</v>
      </c>
      <c r="O1138" s="41">
        <f t="shared" si="341"/>
        <v>25</v>
      </c>
      <c r="P1138" s="41">
        <f t="shared" si="342"/>
        <v>42.777777777777779</v>
      </c>
    </row>
    <row r="1139" spans="1:16" x14ac:dyDescent="0.2">
      <c r="B1139" s="1">
        <v>0.65625</v>
      </c>
      <c r="C1139" s="3">
        <v>76</v>
      </c>
      <c r="D1139" s="3">
        <v>108</v>
      </c>
      <c r="E1139" s="75">
        <v>0.46</v>
      </c>
      <c r="F1139" s="41">
        <v>6</v>
      </c>
      <c r="G1139" s="66" t="s">
        <v>180</v>
      </c>
      <c r="H1139" s="72">
        <v>29.12</v>
      </c>
      <c r="J1139" s="45">
        <v>107.4</v>
      </c>
      <c r="K1139" s="45">
        <v>110.3</v>
      </c>
      <c r="L1139" s="45">
        <v>106.2</v>
      </c>
      <c r="M1139" s="45">
        <v>107.6</v>
      </c>
      <c r="N1139" s="45">
        <f t="shared" si="346"/>
        <v>107.875</v>
      </c>
      <c r="O1139" s="41">
        <f t="shared" si="341"/>
        <v>24.444444444444443</v>
      </c>
      <c r="P1139" s="41">
        <f t="shared" si="342"/>
        <v>42.222222222222221</v>
      </c>
    </row>
    <row r="1140" spans="1:16" x14ac:dyDescent="0.2">
      <c r="B1140" s="1">
        <v>0.66666666666666596</v>
      </c>
      <c r="C1140" s="3">
        <v>76</v>
      </c>
      <c r="D1140" s="3">
        <v>109</v>
      </c>
      <c r="E1140" s="13">
        <v>0.48</v>
      </c>
      <c r="F1140" s="41">
        <v>6</v>
      </c>
      <c r="G1140" s="66" t="s">
        <v>190</v>
      </c>
      <c r="H1140" s="72">
        <v>29.12</v>
      </c>
      <c r="I1140" s="26"/>
      <c r="J1140" s="45">
        <v>107.4</v>
      </c>
      <c r="K1140" s="45">
        <v>111.6</v>
      </c>
      <c r="L1140" s="45">
        <v>107.8</v>
      </c>
      <c r="M1140" s="45">
        <v>108.3</v>
      </c>
      <c r="N1140" s="45">
        <f t="shared" si="346"/>
        <v>108.77500000000001</v>
      </c>
      <c r="O1140" s="41">
        <f t="shared" si="341"/>
        <v>24.444444444444443</v>
      </c>
      <c r="P1140" s="41">
        <f t="shared" si="342"/>
        <v>42.777777777777779</v>
      </c>
    </row>
    <row r="1141" spans="1:16" x14ac:dyDescent="0.2">
      <c r="B1141" s="1">
        <v>0.67708333333333304</v>
      </c>
      <c r="C1141" s="3">
        <v>77</v>
      </c>
      <c r="D1141" s="3">
        <v>108</v>
      </c>
      <c r="E1141" s="13">
        <v>0.47</v>
      </c>
      <c r="F1141" s="41">
        <v>4</v>
      </c>
      <c r="G1141" s="66" t="s">
        <v>71</v>
      </c>
      <c r="H1141" s="72">
        <v>29.12</v>
      </c>
      <c r="I1141" s="26"/>
      <c r="J1141" s="45">
        <v>105.8</v>
      </c>
      <c r="K1141" s="45">
        <v>110.3</v>
      </c>
      <c r="L1141" s="45">
        <v>106.9</v>
      </c>
      <c r="M1141" s="45">
        <v>106.9</v>
      </c>
      <c r="N1141" s="45">
        <f t="shared" si="346"/>
        <v>107.47499999999999</v>
      </c>
      <c r="O1141" s="41">
        <f t="shared" si="341"/>
        <v>25</v>
      </c>
      <c r="P1141" s="41">
        <f t="shared" si="342"/>
        <v>42.222222222222221</v>
      </c>
    </row>
    <row r="1142" spans="1:16" x14ac:dyDescent="0.2">
      <c r="B1142" s="1">
        <v>0.687499999999999</v>
      </c>
      <c r="C1142" s="3">
        <v>75</v>
      </c>
      <c r="D1142" s="3">
        <v>103</v>
      </c>
      <c r="E1142" s="75">
        <v>0.48</v>
      </c>
      <c r="F1142" s="41">
        <v>8</v>
      </c>
      <c r="G1142" s="66" t="s">
        <v>34</v>
      </c>
      <c r="H1142" s="72">
        <v>29.13</v>
      </c>
      <c r="J1142" s="45">
        <v>101.8</v>
      </c>
      <c r="K1142" s="45">
        <v>104.5</v>
      </c>
      <c r="L1142" s="45">
        <v>102.7</v>
      </c>
      <c r="M1142" s="45">
        <v>103.5</v>
      </c>
      <c r="N1142" s="45">
        <f t="shared" si="346"/>
        <v>103.125</v>
      </c>
      <c r="O1142" s="41">
        <f t="shared" si="341"/>
        <v>23.888888888888889</v>
      </c>
      <c r="P1142" s="41">
        <f t="shared" si="342"/>
        <v>39.444444444444443</v>
      </c>
    </row>
    <row r="1143" spans="1:16" x14ac:dyDescent="0.2">
      <c r="B1143" s="1">
        <v>0.69791666666666596</v>
      </c>
      <c r="C1143" s="3">
        <v>76</v>
      </c>
      <c r="D1143" s="3">
        <v>104</v>
      </c>
      <c r="E1143" s="75">
        <v>0.49</v>
      </c>
      <c r="F1143" s="41">
        <v>9</v>
      </c>
      <c r="G1143" s="66" t="s">
        <v>34</v>
      </c>
      <c r="H1143" s="72">
        <v>29.13</v>
      </c>
      <c r="I1143" s="19"/>
      <c r="J1143" s="45">
        <v>102</v>
      </c>
      <c r="K1143" s="45">
        <v>106.7</v>
      </c>
      <c r="L1143" s="45">
        <v>103.3</v>
      </c>
      <c r="M1143" s="45">
        <v>103.3</v>
      </c>
      <c r="N1143" s="45">
        <f t="shared" si="346"/>
        <v>103.825</v>
      </c>
      <c r="O1143" s="41">
        <f t="shared" si="341"/>
        <v>24.444444444444443</v>
      </c>
      <c r="P1143" s="41">
        <f t="shared" si="342"/>
        <v>40</v>
      </c>
    </row>
    <row r="1144" spans="1:16" x14ac:dyDescent="0.2">
      <c r="B1144" s="1">
        <v>0.70833333333333304</v>
      </c>
      <c r="C1144" s="3">
        <v>75</v>
      </c>
      <c r="D1144" s="3">
        <v>102</v>
      </c>
      <c r="E1144" s="75">
        <v>0.49</v>
      </c>
      <c r="F1144" s="41">
        <v>4</v>
      </c>
      <c r="G1144" s="66" t="s">
        <v>180</v>
      </c>
      <c r="H1144" s="72">
        <v>29.14</v>
      </c>
      <c r="I1144" s="19"/>
      <c r="J1144" s="45">
        <v>99.9</v>
      </c>
      <c r="K1144" s="45">
        <v>103.8</v>
      </c>
      <c r="L1144" s="45">
        <v>100.9</v>
      </c>
      <c r="M1144" s="45">
        <v>101.8</v>
      </c>
      <c r="N1144" s="45">
        <f t="shared" si="346"/>
        <v>101.60000000000001</v>
      </c>
      <c r="O1144" s="41">
        <f t="shared" si="341"/>
        <v>23.888888888888889</v>
      </c>
      <c r="P1144" s="41">
        <f t="shared" si="342"/>
        <v>38.888888888888886</v>
      </c>
    </row>
    <row r="1145" spans="1:16" x14ac:dyDescent="0.2">
      <c r="B1145" s="1">
        <v>0.718749999999999</v>
      </c>
      <c r="C1145" s="3">
        <v>75</v>
      </c>
      <c r="D1145" s="3">
        <v>100</v>
      </c>
      <c r="E1145" s="75">
        <v>0.47</v>
      </c>
      <c r="F1145" s="41">
        <v>6</v>
      </c>
      <c r="G1145" s="66" t="s">
        <v>34</v>
      </c>
      <c r="H1145" s="72">
        <v>29.14</v>
      </c>
      <c r="I1145" s="19"/>
      <c r="J1145" s="45">
        <v>98.2</v>
      </c>
      <c r="K1145" s="45">
        <v>102.6</v>
      </c>
      <c r="L1145" s="45">
        <v>99.5</v>
      </c>
      <c r="M1145" s="45">
        <v>99.1</v>
      </c>
      <c r="N1145" s="45">
        <f t="shared" si="346"/>
        <v>99.85</v>
      </c>
      <c r="O1145" s="41">
        <f t="shared" si="341"/>
        <v>23.888888888888889</v>
      </c>
      <c r="P1145" s="41">
        <f t="shared" si="342"/>
        <v>37.777777777777779</v>
      </c>
    </row>
    <row r="1146" spans="1:16" x14ac:dyDescent="0.2">
      <c r="B1146" s="1">
        <v>0.72916666666666596</v>
      </c>
      <c r="C1146" s="3">
        <v>74</v>
      </c>
      <c r="D1146" s="3">
        <v>98</v>
      </c>
      <c r="E1146" s="75">
        <v>0.48</v>
      </c>
      <c r="F1146" s="41">
        <v>9</v>
      </c>
      <c r="G1146" s="66" t="s">
        <v>190</v>
      </c>
      <c r="H1146" s="72">
        <v>29.14</v>
      </c>
      <c r="J1146" s="45">
        <v>95.4</v>
      </c>
      <c r="K1146" s="45">
        <v>101.3</v>
      </c>
      <c r="L1146" s="45">
        <v>97</v>
      </c>
      <c r="M1146" s="45">
        <v>97.5</v>
      </c>
      <c r="N1146" s="67">
        <f t="shared" si="346"/>
        <v>97.8</v>
      </c>
      <c r="O1146" s="41">
        <f t="shared" si="341"/>
        <v>23.333333333333332</v>
      </c>
      <c r="P1146" s="41">
        <f t="shared" si="342"/>
        <v>36.666666666666664</v>
      </c>
    </row>
    <row r="1147" spans="1:16" x14ac:dyDescent="0.2">
      <c r="N1147" s="45"/>
      <c r="O1147" s="41"/>
      <c r="P1147" s="41"/>
    </row>
    <row r="1148" spans="1:16" x14ac:dyDescent="0.2">
      <c r="A1148" s="21">
        <v>45893</v>
      </c>
      <c r="B1148" s="6" t="s">
        <v>2</v>
      </c>
      <c r="C1148" s="6" t="s">
        <v>0</v>
      </c>
      <c r="D1148" s="87" t="s">
        <v>1</v>
      </c>
      <c r="E1148" s="100" t="s">
        <v>156</v>
      </c>
      <c r="F1148" s="6" t="s">
        <v>32</v>
      </c>
      <c r="G1148" s="6" t="s">
        <v>217</v>
      </c>
      <c r="H1148" s="33" t="s">
        <v>157</v>
      </c>
      <c r="I1148" s="44"/>
      <c r="J1148" s="142" t="s">
        <v>324</v>
      </c>
      <c r="K1148" s="142" t="s">
        <v>428</v>
      </c>
      <c r="L1148" s="142" t="s">
        <v>326</v>
      </c>
      <c r="M1148" s="142" t="s">
        <v>327</v>
      </c>
      <c r="N1148" s="33" t="s">
        <v>368</v>
      </c>
      <c r="O1148" s="142" t="s">
        <v>561</v>
      </c>
      <c r="P1148" s="142" t="s">
        <v>562</v>
      </c>
    </row>
    <row r="1149" spans="1:16" x14ac:dyDescent="0.2">
      <c r="B1149" s="2">
        <v>0.42708333333333354</v>
      </c>
      <c r="C1149" s="3">
        <v>65</v>
      </c>
      <c r="D1149" s="3">
        <v>84</v>
      </c>
      <c r="E1149" s="75">
        <v>0.68</v>
      </c>
      <c r="F1149" s="66">
        <v>6</v>
      </c>
      <c r="G1149" s="66" t="s">
        <v>34</v>
      </c>
      <c r="H1149" s="97">
        <v>29.17</v>
      </c>
      <c r="J1149" s="45">
        <v>85.3</v>
      </c>
      <c r="K1149" s="45">
        <v>83.1</v>
      </c>
      <c r="L1149" s="67">
        <v>81</v>
      </c>
      <c r="M1149" s="67">
        <v>85.5</v>
      </c>
      <c r="N1149" s="45">
        <f t="shared" si="346"/>
        <v>83.724999999999994</v>
      </c>
      <c r="O1149" s="41">
        <f t="shared" si="341"/>
        <v>18.333333333333332</v>
      </c>
      <c r="P1149" s="41">
        <f t="shared" si="342"/>
        <v>28.888888888888889</v>
      </c>
    </row>
    <row r="1150" spans="1:16" x14ac:dyDescent="0.2">
      <c r="B1150" s="2">
        <v>0.4375</v>
      </c>
      <c r="C1150" s="3">
        <v>66</v>
      </c>
      <c r="D1150" s="3">
        <v>87</v>
      </c>
      <c r="E1150" s="75">
        <v>0.65</v>
      </c>
      <c r="F1150" s="66">
        <v>2</v>
      </c>
      <c r="G1150" s="66" t="s">
        <v>71</v>
      </c>
      <c r="H1150" s="97">
        <v>29.16</v>
      </c>
      <c r="J1150" s="45">
        <v>86</v>
      </c>
      <c r="K1150" s="45">
        <v>86</v>
      </c>
      <c r="L1150" s="67">
        <v>84.9</v>
      </c>
      <c r="M1150" s="67">
        <v>89.4</v>
      </c>
      <c r="N1150" s="45">
        <f t="shared" si="346"/>
        <v>86.574999999999989</v>
      </c>
      <c r="O1150" s="41">
        <f t="shared" si="341"/>
        <v>18.888888888888889</v>
      </c>
      <c r="P1150" s="41">
        <f t="shared" si="342"/>
        <v>30.555555555555554</v>
      </c>
    </row>
    <row r="1151" spans="1:16" x14ac:dyDescent="0.2">
      <c r="B1151" s="2">
        <v>0.44791666666666691</v>
      </c>
      <c r="C1151" s="3">
        <v>66</v>
      </c>
      <c r="D1151" s="3">
        <v>86</v>
      </c>
      <c r="E1151" s="75">
        <v>0.64</v>
      </c>
      <c r="F1151" s="66">
        <v>5</v>
      </c>
      <c r="G1151" s="66" t="s">
        <v>37</v>
      </c>
      <c r="H1151" s="97">
        <v>29.17</v>
      </c>
      <c r="J1151" s="45">
        <v>86.5</v>
      </c>
      <c r="K1151" s="45">
        <v>85.8</v>
      </c>
      <c r="L1151" s="67">
        <v>82.9</v>
      </c>
      <c r="M1151" s="67">
        <v>86.7</v>
      </c>
      <c r="N1151" s="45">
        <f t="shared" si="346"/>
        <v>85.475000000000009</v>
      </c>
      <c r="O1151" s="41">
        <f t="shared" si="341"/>
        <v>18.888888888888889</v>
      </c>
      <c r="P1151" s="41">
        <f t="shared" si="342"/>
        <v>30</v>
      </c>
    </row>
    <row r="1152" spans="1:16" x14ac:dyDescent="0.2">
      <c r="B1152" s="2">
        <v>0.45833333333333359</v>
      </c>
      <c r="C1152" s="3">
        <v>67</v>
      </c>
      <c r="D1152" s="3">
        <v>90</v>
      </c>
      <c r="E1152" s="75">
        <v>0.62</v>
      </c>
      <c r="F1152" s="66">
        <v>11</v>
      </c>
      <c r="G1152" s="66" t="s">
        <v>180</v>
      </c>
      <c r="H1152" s="97">
        <v>29.17</v>
      </c>
      <c r="J1152" s="45">
        <v>91.6</v>
      </c>
      <c r="K1152" s="45">
        <v>91.8</v>
      </c>
      <c r="L1152" s="67">
        <v>86.7</v>
      </c>
      <c r="M1152" s="67">
        <v>90.9</v>
      </c>
      <c r="N1152" s="45">
        <f t="shared" si="346"/>
        <v>90.25</v>
      </c>
      <c r="O1152" s="41">
        <f t="shared" si="341"/>
        <v>19.444444444444443</v>
      </c>
      <c r="P1152" s="41">
        <f t="shared" si="342"/>
        <v>32.222222222222221</v>
      </c>
    </row>
    <row r="1153" spans="1:16" x14ac:dyDescent="0.2">
      <c r="B1153" s="1">
        <v>0.46875</v>
      </c>
      <c r="C1153" s="3">
        <v>67</v>
      </c>
      <c r="D1153" s="3">
        <v>90</v>
      </c>
      <c r="E1153" s="75">
        <v>0.62</v>
      </c>
      <c r="F1153" s="66">
        <v>8</v>
      </c>
      <c r="G1153" s="66" t="s">
        <v>34</v>
      </c>
      <c r="H1153" s="97">
        <v>29.17</v>
      </c>
      <c r="J1153" s="45">
        <v>90.7</v>
      </c>
      <c r="K1153" s="45">
        <v>91.2</v>
      </c>
      <c r="L1153" s="67">
        <v>86.5</v>
      </c>
      <c r="M1153" s="67">
        <v>90.1</v>
      </c>
      <c r="N1153" s="45">
        <f t="shared" si="346"/>
        <v>89.625</v>
      </c>
      <c r="O1153" s="41">
        <f t="shared" si="341"/>
        <v>19.444444444444443</v>
      </c>
      <c r="P1153" s="41">
        <f t="shared" si="342"/>
        <v>32.222222222222221</v>
      </c>
    </row>
    <row r="1154" spans="1:16" x14ac:dyDescent="0.2">
      <c r="B1154" s="1">
        <v>0.52083333333333337</v>
      </c>
      <c r="C1154" s="3">
        <v>69</v>
      </c>
      <c r="D1154" s="3">
        <v>98</v>
      </c>
      <c r="E1154" s="75">
        <v>0.55000000000000004</v>
      </c>
      <c r="F1154" s="66">
        <v>5</v>
      </c>
      <c r="G1154" s="66" t="s">
        <v>35</v>
      </c>
      <c r="H1154" s="97">
        <v>29.16</v>
      </c>
      <c r="I1154" s="66"/>
      <c r="J1154" s="66">
        <v>96.8</v>
      </c>
      <c r="K1154" s="45">
        <v>97.7</v>
      </c>
      <c r="L1154" s="45">
        <v>97.3</v>
      </c>
      <c r="M1154" s="67">
        <v>99.1</v>
      </c>
      <c r="N1154" s="45">
        <f t="shared" si="346"/>
        <v>97.724999999999994</v>
      </c>
      <c r="O1154" s="41">
        <f t="shared" si="341"/>
        <v>20.555555555555554</v>
      </c>
      <c r="P1154" s="41">
        <f t="shared" si="342"/>
        <v>36.666666666666664</v>
      </c>
    </row>
    <row r="1155" spans="1:16" x14ac:dyDescent="0.2">
      <c r="B1155" s="1">
        <v>0.53125</v>
      </c>
      <c r="C1155" s="3">
        <v>68</v>
      </c>
      <c r="D1155" s="3">
        <v>95</v>
      </c>
      <c r="E1155" s="75">
        <v>0.56000000000000005</v>
      </c>
      <c r="F1155" s="66">
        <v>5</v>
      </c>
      <c r="G1155" s="66" t="s">
        <v>190</v>
      </c>
      <c r="H1155" s="97">
        <v>29.15</v>
      </c>
      <c r="J1155" s="45">
        <v>96.3</v>
      </c>
      <c r="K1155" s="45">
        <v>97.3</v>
      </c>
      <c r="L1155" s="67">
        <v>95.4</v>
      </c>
      <c r="M1155" s="67">
        <v>96.4</v>
      </c>
      <c r="N1155" s="67">
        <f t="shared" si="346"/>
        <v>96.35</v>
      </c>
      <c r="O1155" s="41">
        <f t="shared" si="341"/>
        <v>20</v>
      </c>
      <c r="P1155" s="41">
        <f t="shared" si="342"/>
        <v>35</v>
      </c>
    </row>
    <row r="1156" spans="1:16" x14ac:dyDescent="0.2">
      <c r="B1156" s="1">
        <v>0.54166666666666663</v>
      </c>
      <c r="C1156" s="3">
        <v>69</v>
      </c>
      <c r="D1156" s="3">
        <v>97</v>
      </c>
      <c r="E1156" s="75">
        <v>0.54</v>
      </c>
      <c r="F1156" s="66">
        <v>5</v>
      </c>
      <c r="G1156" s="66" t="s">
        <v>34</v>
      </c>
      <c r="H1156" s="97">
        <v>29.15</v>
      </c>
      <c r="J1156" s="45">
        <v>99.9</v>
      </c>
      <c r="K1156" s="45">
        <v>99.1</v>
      </c>
      <c r="L1156" s="45">
        <v>95.9</v>
      </c>
      <c r="M1156" s="45">
        <v>98.6</v>
      </c>
      <c r="N1156" s="67">
        <f t="shared" si="346"/>
        <v>98.375</v>
      </c>
      <c r="O1156" s="41">
        <f t="shared" si="341"/>
        <v>20.555555555555554</v>
      </c>
      <c r="P1156" s="41">
        <f t="shared" si="342"/>
        <v>36.111111111111107</v>
      </c>
    </row>
    <row r="1157" spans="1:16" x14ac:dyDescent="0.2">
      <c r="B1157" s="1">
        <v>0.55208333333333304</v>
      </c>
      <c r="C1157" s="3">
        <v>70</v>
      </c>
      <c r="D1157" s="3">
        <v>100</v>
      </c>
      <c r="E1157" s="75">
        <v>0.53</v>
      </c>
      <c r="F1157" s="66">
        <v>4</v>
      </c>
      <c r="G1157" s="66" t="s">
        <v>37</v>
      </c>
      <c r="H1157" s="97">
        <v>29.15</v>
      </c>
      <c r="J1157" s="45">
        <v>100</v>
      </c>
      <c r="K1157" s="45">
        <v>101.3</v>
      </c>
      <c r="L1157" s="45">
        <v>99.3</v>
      </c>
      <c r="M1157" s="45">
        <v>100.8</v>
      </c>
      <c r="N1157" s="67">
        <f t="shared" si="346"/>
        <v>100.35000000000001</v>
      </c>
      <c r="O1157" s="41">
        <f t="shared" si="341"/>
        <v>21.111111111111111</v>
      </c>
      <c r="P1157" s="41">
        <f t="shared" si="342"/>
        <v>37.777777777777779</v>
      </c>
    </row>
    <row r="1158" spans="1:16" x14ac:dyDescent="0.2">
      <c r="B1158" s="1">
        <v>0.5625</v>
      </c>
      <c r="C1158" s="3">
        <v>70</v>
      </c>
      <c r="D1158" s="3">
        <v>98</v>
      </c>
      <c r="E1158" s="75">
        <v>0.52</v>
      </c>
      <c r="F1158" s="66">
        <v>6</v>
      </c>
      <c r="G1158" s="66" t="s">
        <v>196</v>
      </c>
      <c r="H1158" s="97">
        <v>29.15</v>
      </c>
      <c r="I1158" s="66"/>
      <c r="J1158" s="101">
        <v>98.6</v>
      </c>
      <c r="K1158" s="66">
        <v>99</v>
      </c>
      <c r="L1158" s="45">
        <v>94.5</v>
      </c>
      <c r="M1158" s="45">
        <v>98.6</v>
      </c>
      <c r="N1158" s="67">
        <f t="shared" si="346"/>
        <v>97.675000000000011</v>
      </c>
      <c r="O1158" s="41">
        <f t="shared" si="341"/>
        <v>21.111111111111111</v>
      </c>
      <c r="P1158" s="41">
        <f t="shared" si="342"/>
        <v>36.666666666666664</v>
      </c>
    </row>
    <row r="1159" spans="1:16" x14ac:dyDescent="0.2">
      <c r="B1159" s="1">
        <v>0.57291666666666696</v>
      </c>
      <c r="C1159" s="3">
        <v>69</v>
      </c>
      <c r="D1159" s="3">
        <v>98</v>
      </c>
      <c r="E1159" s="75">
        <v>0.53</v>
      </c>
      <c r="F1159" s="66">
        <v>10</v>
      </c>
      <c r="G1159" s="66" t="s">
        <v>190</v>
      </c>
      <c r="H1159" s="97">
        <v>29.15</v>
      </c>
      <c r="J1159" s="45">
        <v>99.1</v>
      </c>
      <c r="K1159" s="45">
        <v>99.9</v>
      </c>
      <c r="L1159" s="45">
        <v>96.4</v>
      </c>
      <c r="M1159" s="45">
        <v>100</v>
      </c>
      <c r="N1159" s="67">
        <f t="shared" si="346"/>
        <v>98.85</v>
      </c>
      <c r="O1159" s="41">
        <f t="shared" si="341"/>
        <v>20.555555555555554</v>
      </c>
      <c r="P1159" s="41">
        <f t="shared" si="342"/>
        <v>36.666666666666664</v>
      </c>
    </row>
    <row r="1160" spans="1:16" x14ac:dyDescent="0.2">
      <c r="B1160" s="1">
        <v>0.58333333333333304</v>
      </c>
      <c r="C1160" s="3">
        <v>70</v>
      </c>
      <c r="D1160" s="3">
        <v>103</v>
      </c>
      <c r="E1160" s="75">
        <v>0.52</v>
      </c>
      <c r="F1160" s="41">
        <v>9</v>
      </c>
      <c r="G1160" s="66" t="s">
        <v>190</v>
      </c>
      <c r="H1160" s="72">
        <v>29.15</v>
      </c>
      <c r="J1160" s="45">
        <v>102.4</v>
      </c>
      <c r="K1160" s="45">
        <v>104.4</v>
      </c>
      <c r="L1160" s="45">
        <v>100.6</v>
      </c>
      <c r="M1160" s="45">
        <v>103.8</v>
      </c>
      <c r="N1160" s="67">
        <f t="shared" si="346"/>
        <v>102.8</v>
      </c>
      <c r="O1160" s="41">
        <f t="shared" si="341"/>
        <v>21.111111111111111</v>
      </c>
      <c r="P1160" s="41">
        <f t="shared" si="342"/>
        <v>39.444444444444443</v>
      </c>
    </row>
    <row r="1161" spans="1:16" x14ac:dyDescent="0.2">
      <c r="B1161" s="1">
        <v>0.59375</v>
      </c>
      <c r="C1161" s="3">
        <v>70</v>
      </c>
      <c r="D1161" s="3">
        <v>102</v>
      </c>
      <c r="E1161" s="67">
        <v>52</v>
      </c>
      <c r="F1161" s="41">
        <v>8</v>
      </c>
      <c r="G1161" s="66" t="s">
        <v>34</v>
      </c>
      <c r="H1161" s="72">
        <v>29.15</v>
      </c>
      <c r="J1161" s="45">
        <v>101.5</v>
      </c>
      <c r="K1161" s="45">
        <v>102.2</v>
      </c>
      <c r="L1161" s="45">
        <v>98.4</v>
      </c>
      <c r="M1161" s="45">
        <v>104</v>
      </c>
      <c r="N1161" s="67">
        <f t="shared" si="346"/>
        <v>101.52500000000001</v>
      </c>
      <c r="O1161" s="41">
        <f t="shared" si="341"/>
        <v>21.111111111111111</v>
      </c>
      <c r="P1161" s="41">
        <f t="shared" si="342"/>
        <v>38.888888888888886</v>
      </c>
    </row>
    <row r="1162" spans="1:16" x14ac:dyDescent="0.2">
      <c r="B1162" s="1">
        <v>0.60416666666666596</v>
      </c>
      <c r="C1162" s="3">
        <v>70</v>
      </c>
      <c r="D1162" s="3">
        <v>100</v>
      </c>
      <c r="E1162" s="75">
        <v>0.51</v>
      </c>
      <c r="F1162" s="41">
        <v>4</v>
      </c>
      <c r="G1162" s="66" t="s">
        <v>34</v>
      </c>
      <c r="H1162" s="72">
        <v>29.14</v>
      </c>
      <c r="J1162" s="45">
        <v>98.8</v>
      </c>
      <c r="K1162" s="45">
        <v>102.2</v>
      </c>
      <c r="L1162" s="45">
        <v>96.1</v>
      </c>
      <c r="M1162" s="45">
        <v>102</v>
      </c>
      <c r="N1162" s="67">
        <f t="shared" si="346"/>
        <v>99.775000000000006</v>
      </c>
      <c r="O1162" s="41">
        <f t="shared" ref="O1162:O1166" si="347">CONVERT(C1162,"F","C")</f>
        <v>21.111111111111111</v>
      </c>
      <c r="P1162" s="41">
        <f t="shared" ref="P1162:P1166" si="348">CONVERT(D1162,"F","C")</f>
        <v>37.777777777777779</v>
      </c>
    </row>
    <row r="1163" spans="1:16" x14ac:dyDescent="0.2">
      <c r="B1163" s="1">
        <v>0.61458333333333304</v>
      </c>
      <c r="C1163" s="3">
        <v>71</v>
      </c>
      <c r="D1163" s="3">
        <v>101</v>
      </c>
      <c r="E1163" s="75">
        <v>0.51</v>
      </c>
      <c r="F1163" s="41">
        <v>10</v>
      </c>
      <c r="G1163" s="66" t="s">
        <v>180</v>
      </c>
      <c r="H1163" s="72">
        <v>29.14</v>
      </c>
      <c r="J1163" s="45">
        <v>99.1</v>
      </c>
      <c r="K1163" s="45">
        <v>102.2</v>
      </c>
      <c r="L1163" s="45">
        <v>99.3</v>
      </c>
      <c r="M1163" s="45">
        <v>104</v>
      </c>
      <c r="N1163" s="67">
        <f t="shared" si="346"/>
        <v>101.15</v>
      </c>
      <c r="O1163" s="41">
        <f t="shared" si="347"/>
        <v>21.666666666666668</v>
      </c>
      <c r="P1163" s="41">
        <f t="shared" si="348"/>
        <v>38.333333333333336</v>
      </c>
    </row>
    <row r="1164" spans="1:16" x14ac:dyDescent="0.2">
      <c r="B1164" s="1">
        <v>0.625</v>
      </c>
      <c r="C1164" s="3">
        <v>70</v>
      </c>
      <c r="D1164" s="3">
        <v>98</v>
      </c>
      <c r="E1164" s="75">
        <v>0.52</v>
      </c>
      <c r="F1164" s="41">
        <v>8</v>
      </c>
      <c r="G1164" s="66" t="s">
        <v>34</v>
      </c>
      <c r="H1164" s="72">
        <v>29.15</v>
      </c>
      <c r="J1164" s="45">
        <v>96.6</v>
      </c>
      <c r="K1164" s="45">
        <v>102.2</v>
      </c>
      <c r="L1164" s="45">
        <v>95.2</v>
      </c>
      <c r="M1164" s="45">
        <v>98.6</v>
      </c>
      <c r="N1164" s="67">
        <f t="shared" si="346"/>
        <v>98.15</v>
      </c>
      <c r="O1164" s="41">
        <f t="shared" si="347"/>
        <v>21.111111111111111</v>
      </c>
      <c r="P1164" s="41">
        <f t="shared" si="348"/>
        <v>36.666666666666664</v>
      </c>
    </row>
    <row r="1165" spans="1:16" x14ac:dyDescent="0.2">
      <c r="B1165" s="1">
        <v>0.63541666666666596</v>
      </c>
      <c r="C1165" s="3">
        <v>70</v>
      </c>
      <c r="D1165" s="3">
        <v>100</v>
      </c>
      <c r="E1165" s="75">
        <v>0.5</v>
      </c>
      <c r="F1165" s="41">
        <v>9</v>
      </c>
      <c r="G1165" s="66" t="s">
        <v>180</v>
      </c>
      <c r="H1165" s="72">
        <v>29.14</v>
      </c>
      <c r="J1165" s="45">
        <v>98.2</v>
      </c>
      <c r="K1165" s="45">
        <v>102.2</v>
      </c>
      <c r="L1165" s="45">
        <v>97.5</v>
      </c>
      <c r="M1165" s="45">
        <v>101.5</v>
      </c>
      <c r="N1165" s="67">
        <f t="shared" si="346"/>
        <v>99.85</v>
      </c>
      <c r="O1165" s="41">
        <f t="shared" si="347"/>
        <v>21.111111111111111</v>
      </c>
      <c r="P1165" s="41">
        <f t="shared" si="348"/>
        <v>37.777777777777779</v>
      </c>
    </row>
    <row r="1166" spans="1:16" x14ac:dyDescent="0.2">
      <c r="B1166" s="1">
        <v>0.64097222222222228</v>
      </c>
      <c r="C1166" s="3">
        <v>71</v>
      </c>
      <c r="D1166" s="3">
        <v>101</v>
      </c>
      <c r="E1166" s="75">
        <v>0.5</v>
      </c>
      <c r="F1166" s="41">
        <v>10</v>
      </c>
      <c r="G1166" s="66" t="s">
        <v>34</v>
      </c>
      <c r="H1166" s="72">
        <v>29.14</v>
      </c>
      <c r="I1166" s="26"/>
      <c r="J1166" s="45">
        <v>99.7</v>
      </c>
      <c r="K1166" s="45">
        <v>102.2</v>
      </c>
      <c r="L1166" s="45">
        <v>99</v>
      </c>
      <c r="M1166" s="45">
        <v>102.4</v>
      </c>
      <c r="N1166" s="45">
        <f t="shared" si="346"/>
        <v>100.82499999999999</v>
      </c>
      <c r="O1166" s="41">
        <f t="shared" si="347"/>
        <v>21.666666666666668</v>
      </c>
      <c r="P1166" s="41">
        <f t="shared" si="348"/>
        <v>38.333333333333336</v>
      </c>
    </row>
    <row r="1167" spans="1:16" x14ac:dyDescent="0.2">
      <c r="N1167" s="67"/>
      <c r="O1167" s="41"/>
      <c r="P1167" s="41"/>
    </row>
    <row r="1168" spans="1:16" x14ac:dyDescent="0.2">
      <c r="A1168" s="113" t="s">
        <v>234</v>
      </c>
      <c r="N1168" s="67"/>
      <c r="O1168" s="41"/>
      <c r="P1168" s="41"/>
    </row>
    <row r="1169" spans="1:16" x14ac:dyDescent="0.2">
      <c r="A1169" s="21">
        <v>45899</v>
      </c>
      <c r="B1169" s="6" t="s">
        <v>2</v>
      </c>
      <c r="C1169" s="6" t="s">
        <v>0</v>
      </c>
      <c r="D1169" s="87" t="s">
        <v>1</v>
      </c>
      <c r="E1169" s="100" t="s">
        <v>156</v>
      </c>
      <c r="F1169" s="6" t="s">
        <v>32</v>
      </c>
      <c r="G1169" s="6" t="s">
        <v>217</v>
      </c>
      <c r="H1169" s="33" t="s">
        <v>157</v>
      </c>
      <c r="I1169" s="44"/>
      <c r="J1169" s="142" t="s">
        <v>338</v>
      </c>
      <c r="K1169" s="142" t="s">
        <v>346</v>
      </c>
      <c r="L1169" s="142" t="s">
        <v>347</v>
      </c>
      <c r="M1169" s="142" t="s">
        <v>348</v>
      </c>
      <c r="N1169" s="33" t="s">
        <v>368</v>
      </c>
      <c r="O1169" s="142" t="s">
        <v>561</v>
      </c>
      <c r="P1169" s="142" t="s">
        <v>562</v>
      </c>
    </row>
    <row r="1170" spans="1:16" x14ac:dyDescent="0.2">
      <c r="B1170" s="2">
        <v>0.32291666666666669</v>
      </c>
      <c r="C1170" s="3">
        <v>67</v>
      </c>
      <c r="D1170" s="3">
        <v>78</v>
      </c>
      <c r="E1170" s="75">
        <v>0.72</v>
      </c>
      <c r="F1170" s="66">
        <v>0</v>
      </c>
      <c r="G1170" s="66" t="s">
        <v>34</v>
      </c>
      <c r="H1170" s="97">
        <v>29.45</v>
      </c>
      <c r="J1170" s="45">
        <v>77.180000000000007</v>
      </c>
      <c r="K1170" s="45">
        <v>78.260000000000005</v>
      </c>
      <c r="L1170" s="67">
        <v>76.64</v>
      </c>
      <c r="M1170" s="67">
        <v>79.52</v>
      </c>
      <c r="N1170" s="45">
        <f t="shared" ref="N1170:N1176" si="349">AVERAGE(J1170:M1170)</f>
        <v>77.899999999999991</v>
      </c>
      <c r="O1170" s="41">
        <f t="shared" ref="O1170:P1176" si="350">CONVERT(C1170,"F","C")</f>
        <v>19.444444444444443</v>
      </c>
      <c r="P1170" s="41">
        <f t="shared" ref="P1170:P1175" si="351">CONVERT(D1170,"F","C")</f>
        <v>25.555555555555554</v>
      </c>
    </row>
    <row r="1171" spans="1:16" x14ac:dyDescent="0.2">
      <c r="B1171" s="2">
        <v>0.33333333333333331</v>
      </c>
      <c r="C1171" s="3">
        <v>68</v>
      </c>
      <c r="D1171" s="3">
        <v>78</v>
      </c>
      <c r="E1171" s="75">
        <v>0.69</v>
      </c>
      <c r="F1171" s="66">
        <v>1</v>
      </c>
      <c r="G1171" s="66" t="s">
        <v>190</v>
      </c>
      <c r="H1171" s="97">
        <v>29.45</v>
      </c>
      <c r="J1171" s="45">
        <v>77.180000000000007</v>
      </c>
      <c r="K1171" s="45">
        <v>78.260000000000005</v>
      </c>
      <c r="L1171" s="67">
        <v>76.64</v>
      </c>
      <c r="M1171" s="67">
        <v>79.52</v>
      </c>
      <c r="N1171" s="45">
        <f t="shared" si="349"/>
        <v>77.899999999999991</v>
      </c>
      <c r="O1171" s="41">
        <f t="shared" si="350"/>
        <v>20</v>
      </c>
      <c r="P1171" s="41">
        <f t="shared" si="351"/>
        <v>25.555555555555554</v>
      </c>
    </row>
    <row r="1172" spans="1:16" x14ac:dyDescent="0.2">
      <c r="B1172" s="2">
        <v>0.34375</v>
      </c>
      <c r="C1172" s="3">
        <v>70</v>
      </c>
      <c r="D1172" s="3">
        <v>79</v>
      </c>
      <c r="E1172" s="75">
        <v>0.67</v>
      </c>
      <c r="F1172" s="66">
        <v>3</v>
      </c>
      <c r="G1172" s="66" t="s">
        <v>190</v>
      </c>
      <c r="H1172" s="97">
        <v>29.45</v>
      </c>
      <c r="J1172" s="45">
        <v>78.8</v>
      </c>
      <c r="K1172" s="45">
        <v>78.599999999999994</v>
      </c>
      <c r="L1172" s="67">
        <v>77.400000000000006</v>
      </c>
      <c r="M1172" s="67">
        <v>80.2</v>
      </c>
      <c r="N1172" s="45">
        <f t="shared" si="349"/>
        <v>78.75</v>
      </c>
      <c r="O1172" s="41">
        <f t="shared" si="350"/>
        <v>21.111111111111111</v>
      </c>
      <c r="P1172" s="41">
        <f t="shared" si="351"/>
        <v>26.111111111111111</v>
      </c>
    </row>
    <row r="1173" spans="1:16" x14ac:dyDescent="0.2">
      <c r="B1173" s="2">
        <v>0.35416666666666669</v>
      </c>
      <c r="C1173" s="3">
        <v>71</v>
      </c>
      <c r="D1173" s="3">
        <v>81</v>
      </c>
      <c r="E1173" s="75">
        <v>0.62</v>
      </c>
      <c r="F1173" s="66">
        <v>2</v>
      </c>
      <c r="G1173" s="66" t="s">
        <v>190</v>
      </c>
      <c r="H1173" s="97">
        <v>29.45</v>
      </c>
      <c r="J1173" s="45">
        <v>81.900000000000006</v>
      </c>
      <c r="K1173" s="45">
        <v>80.8</v>
      </c>
      <c r="L1173" s="67">
        <v>79</v>
      </c>
      <c r="M1173" s="67">
        <v>80.8</v>
      </c>
      <c r="N1173" s="45">
        <f t="shared" si="349"/>
        <v>80.625</v>
      </c>
      <c r="O1173" s="41">
        <f t="shared" si="350"/>
        <v>21.666666666666668</v>
      </c>
      <c r="P1173" s="41">
        <f t="shared" si="351"/>
        <v>27.222222222222221</v>
      </c>
    </row>
    <row r="1174" spans="1:16" x14ac:dyDescent="0.2">
      <c r="B1174" s="2">
        <v>0.36458333333333331</v>
      </c>
      <c r="C1174" s="3">
        <v>72</v>
      </c>
      <c r="D1174" s="3">
        <v>82</v>
      </c>
      <c r="E1174" s="75">
        <v>0.6</v>
      </c>
      <c r="F1174" s="66">
        <v>0</v>
      </c>
      <c r="G1174" s="66" t="s">
        <v>190</v>
      </c>
      <c r="H1174" s="97">
        <v>29.45</v>
      </c>
      <c r="J1174" s="45">
        <v>84</v>
      </c>
      <c r="K1174" s="45">
        <v>80.400000000000006</v>
      </c>
      <c r="L1174" s="67">
        <v>80.2</v>
      </c>
      <c r="M1174" s="67">
        <v>83.7</v>
      </c>
      <c r="N1174" s="45">
        <f t="shared" si="349"/>
        <v>82.075000000000003</v>
      </c>
      <c r="O1174" s="41">
        <f t="shared" si="350"/>
        <v>22.222222222222221</v>
      </c>
      <c r="P1174" s="41">
        <f t="shared" si="351"/>
        <v>27.777777777777779</v>
      </c>
    </row>
    <row r="1175" spans="1:16" x14ac:dyDescent="0.2">
      <c r="B1175" s="2">
        <v>0.37152777777777779</v>
      </c>
      <c r="C1175" s="3">
        <v>73</v>
      </c>
      <c r="D1175" s="3">
        <v>84</v>
      </c>
      <c r="E1175" s="75">
        <v>0.59</v>
      </c>
      <c r="F1175" s="66">
        <v>2</v>
      </c>
      <c r="G1175" s="66" t="s">
        <v>190</v>
      </c>
      <c r="H1175" s="97">
        <v>29.45</v>
      </c>
      <c r="I1175" s="66"/>
      <c r="J1175" s="66">
        <v>85.8</v>
      </c>
      <c r="K1175" s="45">
        <v>82.8</v>
      </c>
      <c r="L1175" s="45">
        <v>79.900000000000006</v>
      </c>
      <c r="M1175" s="67">
        <v>85.8</v>
      </c>
      <c r="N1175" s="45">
        <f t="shared" si="349"/>
        <v>83.575000000000003</v>
      </c>
      <c r="O1175" s="41">
        <f t="shared" si="350"/>
        <v>22.777777777777779</v>
      </c>
      <c r="P1175" s="41">
        <f t="shared" si="351"/>
        <v>28.888888888888889</v>
      </c>
    </row>
    <row r="1176" spans="1:16" x14ac:dyDescent="0.2">
      <c r="B1176" s="2">
        <v>0.38541666666666674</v>
      </c>
      <c r="C1176" s="3">
        <v>76</v>
      </c>
      <c r="D1176" s="3">
        <v>88</v>
      </c>
      <c r="E1176" s="75">
        <v>0.54</v>
      </c>
      <c r="F1176" s="66">
        <v>4</v>
      </c>
      <c r="G1176" s="66" t="s">
        <v>208</v>
      </c>
      <c r="H1176" s="97">
        <v>29.45</v>
      </c>
      <c r="J1176" s="45">
        <v>90.7</v>
      </c>
      <c r="K1176" s="45">
        <v>87.1</v>
      </c>
      <c r="L1176" s="67">
        <v>85.5</v>
      </c>
      <c r="M1176" s="67">
        <v>91</v>
      </c>
      <c r="N1176" s="67">
        <f t="shared" si="349"/>
        <v>88.575000000000003</v>
      </c>
      <c r="O1176" s="41">
        <f t="shared" si="350"/>
        <v>24.444444444444443</v>
      </c>
      <c r="P1176" s="41">
        <f t="shared" si="350"/>
        <v>31.111111111111111</v>
      </c>
    </row>
    <row r="1177" spans="1:16" x14ac:dyDescent="0.2">
      <c r="B1177" s="2">
        <v>0.39583333333333343</v>
      </c>
      <c r="C1177" s="3">
        <v>77</v>
      </c>
      <c r="D1177" s="3">
        <v>89</v>
      </c>
      <c r="E1177" s="75">
        <v>0.52</v>
      </c>
      <c r="F1177" s="66">
        <v>1</v>
      </c>
      <c r="G1177" s="66" t="s">
        <v>190</v>
      </c>
      <c r="H1177" s="97">
        <v>29.45</v>
      </c>
      <c r="J1177" s="45">
        <v>92.3</v>
      </c>
      <c r="K1177" s="45">
        <v>86.4</v>
      </c>
      <c r="L1177" s="45">
        <v>86.7</v>
      </c>
      <c r="M1177" s="45">
        <v>92.5</v>
      </c>
      <c r="N1177" s="45">
        <f t="shared" ref="N1177:N1217" si="352">AVERAGE(J1177:M1177)</f>
        <v>89.474999999999994</v>
      </c>
      <c r="O1177" s="41">
        <f t="shared" ref="O1177:O1214" si="353">CONVERT(C1177,"F","C")</f>
        <v>25</v>
      </c>
      <c r="P1177" s="41">
        <f t="shared" ref="P1177:P1214" si="354">CONVERT(D1177,"F","C")</f>
        <v>31.666666666666664</v>
      </c>
    </row>
    <row r="1178" spans="1:16" x14ac:dyDescent="0.2">
      <c r="B1178" s="2">
        <v>0.40625</v>
      </c>
      <c r="C1178" s="3">
        <v>79</v>
      </c>
      <c r="D1178" s="3">
        <v>92</v>
      </c>
      <c r="E1178" s="75">
        <v>0.45</v>
      </c>
      <c r="F1178" s="66">
        <v>6</v>
      </c>
      <c r="G1178" s="66" t="s">
        <v>208</v>
      </c>
      <c r="H1178" s="97">
        <v>29.45</v>
      </c>
      <c r="J1178" s="45">
        <v>95</v>
      </c>
      <c r="K1178" s="45">
        <v>88.9</v>
      </c>
      <c r="L1178" s="45">
        <v>88.7</v>
      </c>
      <c r="M1178" s="45">
        <v>95</v>
      </c>
      <c r="N1178" s="45">
        <f t="shared" si="352"/>
        <v>91.9</v>
      </c>
      <c r="O1178" s="41">
        <f t="shared" si="353"/>
        <v>26.111111111111111</v>
      </c>
      <c r="P1178" s="41">
        <f t="shared" si="354"/>
        <v>33.333333333333336</v>
      </c>
    </row>
    <row r="1179" spans="1:16" x14ac:dyDescent="0.2">
      <c r="B1179" s="2">
        <v>0.4166666666666668</v>
      </c>
      <c r="C1179" s="3">
        <v>80</v>
      </c>
      <c r="D1179" s="3">
        <v>94</v>
      </c>
      <c r="E1179" s="75">
        <v>0.43</v>
      </c>
      <c r="F1179" s="66">
        <v>3</v>
      </c>
      <c r="G1179" s="66" t="s">
        <v>180</v>
      </c>
      <c r="H1179" s="97">
        <v>29.45</v>
      </c>
      <c r="I1179" s="66"/>
      <c r="J1179" s="101">
        <v>97.5</v>
      </c>
      <c r="K1179" s="66">
        <v>90.7</v>
      </c>
      <c r="L1179" s="45">
        <v>91</v>
      </c>
      <c r="M1179" s="45">
        <v>97.3</v>
      </c>
      <c r="N1179" s="67">
        <f t="shared" si="352"/>
        <v>94.125</v>
      </c>
      <c r="O1179" s="41">
        <f t="shared" si="353"/>
        <v>26.666666666666664</v>
      </c>
      <c r="P1179" s="41">
        <f t="shared" si="354"/>
        <v>34.444444444444443</v>
      </c>
    </row>
    <row r="1180" spans="1:16" x14ac:dyDescent="0.2">
      <c r="B1180" s="2">
        <v>0.42708333333333354</v>
      </c>
      <c r="C1180" s="3">
        <v>81</v>
      </c>
      <c r="D1180" s="3">
        <v>96</v>
      </c>
      <c r="E1180" s="75">
        <v>0.41</v>
      </c>
      <c r="F1180" s="66">
        <v>3</v>
      </c>
      <c r="G1180" s="66" t="s">
        <v>37</v>
      </c>
      <c r="H1180" s="97">
        <v>29.45</v>
      </c>
      <c r="J1180" s="45">
        <v>99.9</v>
      </c>
      <c r="K1180" s="45">
        <v>91.8</v>
      </c>
      <c r="L1180" s="45">
        <v>93.2</v>
      </c>
      <c r="M1180" s="45">
        <v>100</v>
      </c>
      <c r="N1180" s="67">
        <f t="shared" si="352"/>
        <v>96.224999999999994</v>
      </c>
      <c r="O1180" s="41">
        <f t="shared" si="353"/>
        <v>27.222222222222221</v>
      </c>
      <c r="P1180" s="41">
        <f t="shared" si="354"/>
        <v>35.555555555555557</v>
      </c>
    </row>
    <row r="1181" spans="1:16" x14ac:dyDescent="0.2">
      <c r="B1181" s="2">
        <v>0.4375</v>
      </c>
      <c r="C1181" s="3">
        <v>81</v>
      </c>
      <c r="D1181" s="3">
        <v>98</v>
      </c>
      <c r="E1181" s="75">
        <v>0.42</v>
      </c>
      <c r="F1181" s="41">
        <v>0</v>
      </c>
      <c r="G1181" s="66" t="s">
        <v>43</v>
      </c>
      <c r="H1181" s="72">
        <v>29.45</v>
      </c>
      <c r="J1181" s="45">
        <v>102.6</v>
      </c>
      <c r="K1181" s="45">
        <v>93.6</v>
      </c>
      <c r="L1181" s="45">
        <v>95.2</v>
      </c>
      <c r="M1181" s="45">
        <v>102.6</v>
      </c>
      <c r="N1181" s="67">
        <f t="shared" si="352"/>
        <v>98.5</v>
      </c>
      <c r="O1181" s="41">
        <f t="shared" si="353"/>
        <v>27.222222222222221</v>
      </c>
      <c r="P1181" s="41">
        <f t="shared" si="354"/>
        <v>36.666666666666664</v>
      </c>
    </row>
    <row r="1182" spans="1:16" x14ac:dyDescent="0.2">
      <c r="B1182" s="1">
        <v>0.46875</v>
      </c>
      <c r="C1182" s="3">
        <v>83</v>
      </c>
      <c r="D1182" s="3">
        <v>106</v>
      </c>
      <c r="E1182" s="67">
        <v>41</v>
      </c>
      <c r="F1182" s="41">
        <v>2</v>
      </c>
      <c r="G1182" s="66" t="s">
        <v>180</v>
      </c>
      <c r="H1182" s="72">
        <v>29.44</v>
      </c>
      <c r="J1182" s="45">
        <v>109.8</v>
      </c>
      <c r="K1182" s="45">
        <v>100.2</v>
      </c>
      <c r="L1182" s="45">
        <v>102.4</v>
      </c>
      <c r="M1182" s="45">
        <v>110.8</v>
      </c>
      <c r="N1182" s="45">
        <f t="shared" si="352"/>
        <v>105.8</v>
      </c>
      <c r="O1182" s="41">
        <f t="shared" si="353"/>
        <v>28.333333333333332</v>
      </c>
      <c r="P1182" s="41">
        <f t="shared" si="354"/>
        <v>41.111111111111107</v>
      </c>
    </row>
    <row r="1183" spans="1:16" x14ac:dyDescent="0.2">
      <c r="B1183" s="1">
        <v>0.47916666666666669</v>
      </c>
      <c r="C1183" s="3">
        <v>84</v>
      </c>
      <c r="D1183" s="3">
        <v>108</v>
      </c>
      <c r="E1183" s="75">
        <v>0.39</v>
      </c>
      <c r="F1183" s="41">
        <v>10</v>
      </c>
      <c r="G1183" s="66" t="s">
        <v>37</v>
      </c>
      <c r="H1183" s="72">
        <v>29.44</v>
      </c>
      <c r="J1183" s="45">
        <v>111.6</v>
      </c>
      <c r="K1183" s="45">
        <v>102</v>
      </c>
      <c r="L1183" s="45">
        <v>104.4</v>
      </c>
      <c r="M1183" s="45">
        <v>112.5</v>
      </c>
      <c r="N1183" s="45">
        <f t="shared" si="352"/>
        <v>107.625</v>
      </c>
      <c r="O1183" s="41">
        <f t="shared" si="353"/>
        <v>28.888888888888889</v>
      </c>
      <c r="P1183" s="41">
        <f t="shared" si="354"/>
        <v>42.222222222222221</v>
      </c>
    </row>
    <row r="1184" spans="1:16" x14ac:dyDescent="0.2">
      <c r="B1184" s="1">
        <v>0.48958333333333331</v>
      </c>
      <c r="C1184" s="3">
        <v>85</v>
      </c>
      <c r="D1184" s="3">
        <v>108</v>
      </c>
      <c r="E1184" s="75">
        <v>0.37</v>
      </c>
      <c r="F1184" s="41">
        <v>3</v>
      </c>
      <c r="G1184" s="66" t="s">
        <v>35</v>
      </c>
      <c r="H1184" s="72">
        <v>29.44</v>
      </c>
      <c r="J1184" s="45">
        <v>113</v>
      </c>
      <c r="K1184" s="45">
        <v>99.3</v>
      </c>
      <c r="L1184" s="45">
        <v>106</v>
      </c>
      <c r="M1184" s="45">
        <v>114.6</v>
      </c>
      <c r="N1184" s="45">
        <f t="shared" si="352"/>
        <v>108.22499999999999</v>
      </c>
      <c r="O1184" s="41">
        <f t="shared" si="353"/>
        <v>29.444444444444443</v>
      </c>
      <c r="P1184" s="41">
        <f t="shared" si="354"/>
        <v>42.222222222222221</v>
      </c>
    </row>
    <row r="1185" spans="2:16" x14ac:dyDescent="0.2">
      <c r="B1185" s="1">
        <v>0.5</v>
      </c>
      <c r="C1185" s="3">
        <v>85</v>
      </c>
      <c r="D1185" s="3">
        <v>110</v>
      </c>
      <c r="E1185" s="75">
        <v>0.37</v>
      </c>
      <c r="F1185" s="41">
        <v>1</v>
      </c>
      <c r="G1185" s="66" t="s">
        <v>180</v>
      </c>
      <c r="H1185" s="72">
        <v>29.44</v>
      </c>
      <c r="J1185" s="45">
        <v>114.4</v>
      </c>
      <c r="K1185" s="45">
        <v>102</v>
      </c>
      <c r="L1185" s="45">
        <v>107.6</v>
      </c>
      <c r="M1185" s="45">
        <v>116.2</v>
      </c>
      <c r="N1185" s="45">
        <f t="shared" si="352"/>
        <v>110.05</v>
      </c>
      <c r="O1185" s="41">
        <f t="shared" si="353"/>
        <v>29.444444444444443</v>
      </c>
      <c r="P1185" s="41">
        <f t="shared" si="354"/>
        <v>43.333333333333336</v>
      </c>
    </row>
    <row r="1186" spans="2:16" x14ac:dyDescent="0.2">
      <c r="B1186" s="1">
        <v>0.51041666666666663</v>
      </c>
      <c r="C1186" s="3">
        <v>85</v>
      </c>
      <c r="D1186" s="3">
        <v>112</v>
      </c>
      <c r="E1186" s="75">
        <v>0.37</v>
      </c>
      <c r="F1186" s="41">
        <v>1</v>
      </c>
      <c r="G1186" s="66" t="s">
        <v>190</v>
      </c>
      <c r="H1186" s="72">
        <v>29.43</v>
      </c>
      <c r="J1186" s="45">
        <v>116.2</v>
      </c>
      <c r="K1186" s="45">
        <v>104.9</v>
      </c>
      <c r="L1186" s="45">
        <v>109.6</v>
      </c>
      <c r="M1186" s="45">
        <v>118.6</v>
      </c>
      <c r="N1186" s="45">
        <f t="shared" si="352"/>
        <v>112.32500000000002</v>
      </c>
      <c r="O1186" s="41">
        <f t="shared" si="353"/>
        <v>29.444444444444443</v>
      </c>
      <c r="P1186" s="41">
        <f t="shared" si="354"/>
        <v>44.444444444444443</v>
      </c>
    </row>
    <row r="1187" spans="2:16" x14ac:dyDescent="0.2">
      <c r="B1187" s="1">
        <v>0.51249999999999996</v>
      </c>
      <c r="C1187" s="3">
        <v>85</v>
      </c>
      <c r="D1187" s="3">
        <v>112</v>
      </c>
      <c r="E1187" s="75">
        <v>0.36</v>
      </c>
      <c r="F1187" s="41">
        <v>2</v>
      </c>
      <c r="G1187" s="66" t="s">
        <v>180</v>
      </c>
      <c r="H1187" s="72">
        <v>29.43</v>
      </c>
      <c r="I1187" s="26"/>
      <c r="J1187" s="45">
        <v>116.2</v>
      </c>
      <c r="K1187" s="45">
        <v>104.9</v>
      </c>
      <c r="L1187" s="45">
        <v>109.8</v>
      </c>
      <c r="M1187" s="45">
        <v>118.6</v>
      </c>
      <c r="N1187" s="45">
        <f t="shared" si="352"/>
        <v>112.375</v>
      </c>
      <c r="O1187" s="41">
        <f t="shared" si="353"/>
        <v>29.444444444444443</v>
      </c>
      <c r="P1187" s="41">
        <f t="shared" si="354"/>
        <v>44.444444444444443</v>
      </c>
    </row>
    <row r="1188" spans="2:16" x14ac:dyDescent="0.2">
      <c r="B1188" s="1">
        <v>0.53125</v>
      </c>
      <c r="C1188" s="3">
        <v>86</v>
      </c>
      <c r="D1188" s="3">
        <v>115</v>
      </c>
      <c r="E1188" s="75">
        <v>0.31</v>
      </c>
      <c r="F1188" s="41">
        <v>0.02</v>
      </c>
      <c r="G1188" s="66" t="s">
        <v>180</v>
      </c>
      <c r="H1188" s="72">
        <v>29.42</v>
      </c>
      <c r="I1188" s="26"/>
      <c r="J1188" s="45">
        <v>118.6</v>
      </c>
      <c r="K1188" s="45">
        <v>106.9</v>
      </c>
      <c r="L1188" s="45">
        <v>112.6</v>
      </c>
      <c r="M1188" s="45">
        <v>121.8</v>
      </c>
      <c r="N1188" s="45">
        <f t="shared" si="352"/>
        <v>114.97500000000001</v>
      </c>
      <c r="O1188" s="41">
        <f t="shared" si="353"/>
        <v>30</v>
      </c>
      <c r="P1188" s="41">
        <f t="shared" si="354"/>
        <v>46.111111111111107</v>
      </c>
    </row>
    <row r="1189" spans="2:16" x14ac:dyDescent="0.2">
      <c r="B1189" s="1">
        <v>0.54166666666666663</v>
      </c>
      <c r="C1189" s="3">
        <v>87</v>
      </c>
      <c r="D1189" s="3">
        <v>116</v>
      </c>
      <c r="E1189" s="75">
        <v>0.31</v>
      </c>
      <c r="F1189" s="41">
        <v>4</v>
      </c>
      <c r="G1189" s="66" t="s">
        <v>180</v>
      </c>
      <c r="H1189" s="72">
        <v>29.42</v>
      </c>
      <c r="I1189" s="26"/>
      <c r="J1189" s="45">
        <v>119.3</v>
      </c>
      <c r="K1189" s="45">
        <v>107.6</v>
      </c>
      <c r="L1189" s="45">
        <v>113.7</v>
      </c>
      <c r="M1189" s="45">
        <v>123.3</v>
      </c>
      <c r="N1189" s="45">
        <f t="shared" si="352"/>
        <v>115.97499999999999</v>
      </c>
      <c r="O1189" s="41">
        <f t="shared" si="353"/>
        <v>30.555555555555554</v>
      </c>
      <c r="P1189" s="41">
        <f t="shared" si="354"/>
        <v>46.666666666666664</v>
      </c>
    </row>
    <row r="1190" spans="2:16" x14ac:dyDescent="0.2">
      <c r="B1190" s="1">
        <v>4.5138888888888888E-2</v>
      </c>
      <c r="C1190" s="3">
        <v>86</v>
      </c>
      <c r="D1190" s="3">
        <v>116</v>
      </c>
      <c r="E1190" s="75">
        <v>0.32</v>
      </c>
      <c r="F1190" s="41">
        <v>4</v>
      </c>
      <c r="G1190" s="66" t="s">
        <v>202</v>
      </c>
      <c r="H1190" s="72">
        <v>29.42</v>
      </c>
      <c r="I1190" s="26"/>
      <c r="J1190" s="45">
        <v>119.5</v>
      </c>
      <c r="K1190" s="45">
        <v>107.6</v>
      </c>
      <c r="L1190" s="45">
        <v>114.3</v>
      </c>
      <c r="M1190" s="45">
        <v>123.4</v>
      </c>
      <c r="N1190" s="45">
        <f t="shared" si="352"/>
        <v>116.19999999999999</v>
      </c>
      <c r="O1190" s="41">
        <f t="shared" ref="O1190" si="355">CONVERT(C1190,"F","C")</f>
        <v>30</v>
      </c>
      <c r="P1190" s="41">
        <f t="shared" ref="P1190" si="356">CONVERT(D1190,"F","C")</f>
        <v>46.666666666666664</v>
      </c>
    </row>
    <row r="1191" spans="2:16" x14ac:dyDescent="0.2">
      <c r="B1191" s="1">
        <v>0.55208333333333304</v>
      </c>
      <c r="C1191" s="3">
        <v>86</v>
      </c>
      <c r="D1191" s="3">
        <v>117</v>
      </c>
      <c r="E1191" s="75">
        <v>0.32</v>
      </c>
      <c r="F1191" s="41">
        <v>7</v>
      </c>
      <c r="G1191" s="66" t="s">
        <v>202</v>
      </c>
      <c r="H1191" s="72">
        <v>29.42</v>
      </c>
      <c r="I1191" s="26"/>
      <c r="J1191" s="45">
        <v>119.8</v>
      </c>
      <c r="K1191" s="45">
        <v>108.3</v>
      </c>
      <c r="L1191" s="45">
        <v>114.6</v>
      </c>
      <c r="M1191" s="45">
        <v>123.8</v>
      </c>
      <c r="N1191" s="45">
        <f t="shared" si="352"/>
        <v>116.625</v>
      </c>
      <c r="O1191" s="41">
        <f t="shared" si="353"/>
        <v>30</v>
      </c>
      <c r="P1191" s="41">
        <f t="shared" si="354"/>
        <v>47.222222222222221</v>
      </c>
    </row>
    <row r="1192" spans="2:16" x14ac:dyDescent="0.2">
      <c r="B1192" s="1">
        <v>0.5625</v>
      </c>
      <c r="C1192" s="3">
        <v>86</v>
      </c>
      <c r="D1192" s="3">
        <v>118</v>
      </c>
      <c r="E1192" s="75">
        <v>0.31</v>
      </c>
      <c r="F1192" s="41">
        <v>3</v>
      </c>
      <c r="G1192" s="66" t="s">
        <v>180</v>
      </c>
      <c r="H1192" s="72">
        <v>29.41</v>
      </c>
      <c r="I1192" s="26"/>
      <c r="J1192" s="45">
        <v>120.7</v>
      </c>
      <c r="K1192" s="45">
        <v>109.4</v>
      </c>
      <c r="L1192" s="45">
        <v>116.4</v>
      </c>
      <c r="M1192" s="45">
        <v>125.2</v>
      </c>
      <c r="N1192" s="45">
        <f t="shared" si="352"/>
        <v>117.925</v>
      </c>
      <c r="O1192" s="41">
        <f t="shared" si="353"/>
        <v>30</v>
      </c>
      <c r="P1192" s="41">
        <f t="shared" si="354"/>
        <v>47.777777777777779</v>
      </c>
    </row>
    <row r="1193" spans="2:16" x14ac:dyDescent="0.2">
      <c r="B1193" s="1">
        <v>0.57291666666666696</v>
      </c>
      <c r="C1193" s="3">
        <v>88</v>
      </c>
      <c r="D1193" s="3">
        <v>118</v>
      </c>
      <c r="E1193" s="75">
        <v>0.31</v>
      </c>
      <c r="F1193" s="41">
        <v>3</v>
      </c>
      <c r="G1193" s="66" t="s">
        <v>34</v>
      </c>
      <c r="H1193" s="72">
        <v>29.41</v>
      </c>
      <c r="I1193" s="26"/>
      <c r="J1193" s="45">
        <v>121.6</v>
      </c>
      <c r="K1193" s="45">
        <v>107.6</v>
      </c>
      <c r="L1193" s="45">
        <v>117</v>
      </c>
      <c r="M1193" s="45">
        <v>126.3</v>
      </c>
      <c r="N1193" s="45">
        <f t="shared" si="352"/>
        <v>118.125</v>
      </c>
      <c r="O1193" s="41">
        <f t="shared" si="353"/>
        <v>31.111111111111111</v>
      </c>
      <c r="P1193" s="41">
        <f t="shared" si="354"/>
        <v>47.777777777777779</v>
      </c>
    </row>
    <row r="1194" spans="2:16" x14ac:dyDescent="0.2">
      <c r="B1194" s="1">
        <v>0.58333333333333304</v>
      </c>
      <c r="C1194" s="3">
        <v>88</v>
      </c>
      <c r="D1194" s="3">
        <v>117</v>
      </c>
      <c r="E1194" s="75">
        <v>0.31</v>
      </c>
      <c r="F1194" s="41">
        <v>8</v>
      </c>
      <c r="G1194" s="66" t="s">
        <v>180</v>
      </c>
      <c r="H1194" s="72">
        <v>29.41</v>
      </c>
      <c r="I1194" s="26"/>
      <c r="J1194" s="45">
        <v>121.1</v>
      </c>
      <c r="K1194" s="45">
        <v>107.8</v>
      </c>
      <c r="L1194" s="45">
        <v>116.1</v>
      </c>
      <c r="M1194" s="45">
        <v>124.5</v>
      </c>
      <c r="N1194" s="45">
        <f t="shared" si="352"/>
        <v>117.375</v>
      </c>
      <c r="O1194" s="41">
        <f t="shared" si="353"/>
        <v>31.111111111111111</v>
      </c>
      <c r="P1194" s="41">
        <f t="shared" si="354"/>
        <v>47.222222222222221</v>
      </c>
    </row>
    <row r="1195" spans="2:16" x14ac:dyDescent="0.2">
      <c r="B1195" s="1">
        <v>0.58819444444444446</v>
      </c>
      <c r="C1195" s="3">
        <v>87</v>
      </c>
      <c r="D1195" s="3">
        <v>114</v>
      </c>
      <c r="E1195" s="75">
        <v>0.32</v>
      </c>
      <c r="F1195" s="41">
        <v>5</v>
      </c>
      <c r="G1195" s="66" t="s">
        <v>35</v>
      </c>
      <c r="H1195" s="72">
        <v>29.41</v>
      </c>
      <c r="I1195" s="26"/>
      <c r="J1195" s="45">
        <v>115.7</v>
      </c>
      <c r="K1195" s="45">
        <v>105.3</v>
      </c>
      <c r="L1195" s="45">
        <v>113.4</v>
      </c>
      <c r="M1195" s="45">
        <v>119.8</v>
      </c>
      <c r="N1195" s="45">
        <f t="shared" si="352"/>
        <v>113.55</v>
      </c>
      <c r="O1195" s="41">
        <f t="shared" ref="O1195" si="357">CONVERT(C1195,"F","C")</f>
        <v>30.555555555555554</v>
      </c>
      <c r="P1195" s="41">
        <f t="shared" ref="P1195" si="358">CONVERT(D1195,"F","C")</f>
        <v>45.555555555555557</v>
      </c>
    </row>
    <row r="1196" spans="2:16" x14ac:dyDescent="0.2">
      <c r="B1196" s="1">
        <v>0.64583333333333304</v>
      </c>
      <c r="C1196" s="3">
        <v>88</v>
      </c>
      <c r="D1196" s="3">
        <v>116</v>
      </c>
      <c r="E1196" s="75">
        <v>0.22</v>
      </c>
      <c r="F1196" s="41">
        <v>10</v>
      </c>
      <c r="G1196" s="66" t="s">
        <v>35</v>
      </c>
      <c r="H1196" s="72">
        <v>29.39</v>
      </c>
      <c r="I1196" s="26"/>
      <c r="J1196" s="45">
        <v>117</v>
      </c>
      <c r="K1196" s="45">
        <v>105.8</v>
      </c>
      <c r="L1196" s="45">
        <v>116.4</v>
      </c>
      <c r="M1196" s="45">
        <v>123.8</v>
      </c>
      <c r="N1196" s="45">
        <f t="shared" si="352"/>
        <v>115.75000000000001</v>
      </c>
      <c r="O1196" s="41">
        <f t="shared" si="353"/>
        <v>31.111111111111111</v>
      </c>
      <c r="P1196" s="41">
        <f t="shared" si="354"/>
        <v>46.666666666666664</v>
      </c>
    </row>
    <row r="1197" spans="2:16" x14ac:dyDescent="0.2">
      <c r="B1197" s="1">
        <v>0.65625</v>
      </c>
      <c r="C1197" s="3">
        <v>88</v>
      </c>
      <c r="D1197" s="3">
        <v>115</v>
      </c>
      <c r="E1197" s="75">
        <v>0.2</v>
      </c>
      <c r="F1197" s="41">
        <v>10</v>
      </c>
      <c r="G1197" s="66" t="s">
        <v>180</v>
      </c>
      <c r="H1197" s="72">
        <v>29.39</v>
      </c>
      <c r="I1197" s="26"/>
      <c r="J1197" s="45">
        <v>115.9</v>
      </c>
      <c r="K1197" s="45">
        <v>105.3</v>
      </c>
      <c r="L1197" s="45">
        <v>115.5</v>
      </c>
      <c r="M1197" s="45">
        <v>122.9</v>
      </c>
      <c r="N1197" s="45">
        <f t="shared" si="352"/>
        <v>114.9</v>
      </c>
      <c r="O1197" s="41">
        <f t="shared" si="353"/>
        <v>31.111111111111111</v>
      </c>
      <c r="P1197" s="41">
        <f t="shared" si="354"/>
        <v>46.111111111111107</v>
      </c>
    </row>
    <row r="1198" spans="2:16" x14ac:dyDescent="0.2">
      <c r="B1198" s="1">
        <v>0.66666666666666596</v>
      </c>
      <c r="C1198" s="3">
        <v>88</v>
      </c>
      <c r="D1198" s="3">
        <v>114</v>
      </c>
      <c r="E1198" s="75">
        <v>0.18</v>
      </c>
      <c r="F1198" s="41">
        <v>9</v>
      </c>
      <c r="G1198" s="66" t="s">
        <v>35</v>
      </c>
      <c r="H1198" s="72">
        <v>29.39</v>
      </c>
      <c r="I1198" s="26"/>
      <c r="J1198" s="45">
        <v>114.1</v>
      </c>
      <c r="K1198" s="45">
        <v>104</v>
      </c>
      <c r="L1198" s="45">
        <v>115.3</v>
      </c>
      <c r="M1198" s="45">
        <v>122.4</v>
      </c>
      <c r="N1198" s="45">
        <f t="shared" si="352"/>
        <v>113.94999999999999</v>
      </c>
      <c r="O1198" s="41">
        <f t="shared" si="353"/>
        <v>31.111111111111111</v>
      </c>
      <c r="P1198" s="41">
        <f t="shared" si="354"/>
        <v>45.555555555555557</v>
      </c>
    </row>
    <row r="1199" spans="2:16" x14ac:dyDescent="0.2">
      <c r="B1199" s="1">
        <v>0.67708333333333304</v>
      </c>
      <c r="C1199" s="3">
        <v>88</v>
      </c>
      <c r="D1199" s="3">
        <v>113</v>
      </c>
      <c r="E1199" s="75">
        <v>0.2</v>
      </c>
      <c r="F1199" s="41">
        <v>5</v>
      </c>
      <c r="G1199" s="66" t="s">
        <v>35</v>
      </c>
      <c r="H1199" s="72">
        <v>29.39</v>
      </c>
      <c r="I1199" s="26"/>
      <c r="J1199" s="45">
        <v>112.3</v>
      </c>
      <c r="K1199" s="45">
        <v>103.1</v>
      </c>
      <c r="L1199" s="45">
        <v>114.6</v>
      </c>
      <c r="M1199" s="45">
        <v>121.3</v>
      </c>
      <c r="N1199" s="45">
        <f t="shared" si="352"/>
        <v>112.825</v>
      </c>
      <c r="O1199" s="41">
        <f t="shared" si="353"/>
        <v>31.111111111111111</v>
      </c>
      <c r="P1199" s="41">
        <f t="shared" si="354"/>
        <v>45</v>
      </c>
    </row>
    <row r="1200" spans="2:16" x14ac:dyDescent="0.2">
      <c r="B1200" s="1">
        <v>0.687499999999999</v>
      </c>
      <c r="C1200" s="3">
        <v>87</v>
      </c>
      <c r="D1200" s="3">
        <v>112</v>
      </c>
      <c r="E1200" s="75">
        <v>0.21</v>
      </c>
      <c r="F1200" s="41">
        <v>5</v>
      </c>
      <c r="G1200" s="66" t="s">
        <v>190</v>
      </c>
      <c r="H1200" s="72">
        <v>29.39</v>
      </c>
      <c r="I1200" s="26"/>
      <c r="J1200" s="45">
        <v>111.2</v>
      </c>
      <c r="K1200" s="45">
        <v>102.2</v>
      </c>
      <c r="L1200" s="45">
        <v>113.5</v>
      </c>
      <c r="M1200" s="45">
        <v>119.8</v>
      </c>
      <c r="N1200" s="45">
        <f t="shared" si="352"/>
        <v>111.675</v>
      </c>
      <c r="O1200" s="41">
        <f t="shared" si="353"/>
        <v>30.555555555555554</v>
      </c>
      <c r="P1200" s="41">
        <f t="shared" si="354"/>
        <v>44.444444444444443</v>
      </c>
    </row>
    <row r="1201" spans="1:16" x14ac:dyDescent="0.2">
      <c r="B1201" s="1">
        <v>0.69791666666666596</v>
      </c>
      <c r="C1201" s="3">
        <v>88</v>
      </c>
      <c r="D1201" s="3">
        <v>110</v>
      </c>
      <c r="E1201" s="75">
        <v>0.21</v>
      </c>
      <c r="F1201" s="41">
        <v>6</v>
      </c>
      <c r="G1201" s="66" t="s">
        <v>190</v>
      </c>
      <c r="H1201" s="72">
        <v>29.4</v>
      </c>
      <c r="I1201" s="26"/>
      <c r="J1201" s="45">
        <v>107.6</v>
      </c>
      <c r="K1201" s="45">
        <v>100.6</v>
      </c>
      <c r="L1201" s="45">
        <v>112.3</v>
      </c>
      <c r="M1201" s="45">
        <v>117.9</v>
      </c>
      <c r="N1201" s="45">
        <f t="shared" si="352"/>
        <v>109.6</v>
      </c>
      <c r="O1201" s="41">
        <f t="shared" si="353"/>
        <v>31.111111111111111</v>
      </c>
      <c r="P1201" s="41">
        <f t="shared" si="354"/>
        <v>43.333333333333336</v>
      </c>
    </row>
    <row r="1202" spans="1:16" x14ac:dyDescent="0.2">
      <c r="B1202" s="1">
        <v>0.70833333333333304</v>
      </c>
      <c r="C1202" s="3">
        <v>88</v>
      </c>
      <c r="D1202" s="3">
        <v>106</v>
      </c>
      <c r="E1202" s="75">
        <v>0.21</v>
      </c>
      <c r="F1202" s="41">
        <v>5</v>
      </c>
      <c r="G1202" s="66" t="s">
        <v>34</v>
      </c>
      <c r="H1202" s="72">
        <v>29.4</v>
      </c>
      <c r="I1202" s="26"/>
      <c r="J1202" s="45">
        <v>99.9</v>
      </c>
      <c r="K1202" s="45">
        <v>97.2</v>
      </c>
      <c r="L1202" s="45">
        <v>111</v>
      </c>
      <c r="M1202" s="45">
        <v>116.4</v>
      </c>
      <c r="N1202" s="45">
        <f t="shared" si="352"/>
        <v>106.125</v>
      </c>
      <c r="O1202" s="41">
        <f t="shared" si="353"/>
        <v>31.111111111111111</v>
      </c>
      <c r="P1202" s="41">
        <f t="shared" si="354"/>
        <v>41.111111111111107</v>
      </c>
    </row>
    <row r="1203" spans="1:16" x14ac:dyDescent="0.2">
      <c r="B1203" s="1">
        <v>0.718749999999999</v>
      </c>
      <c r="C1203" s="3">
        <v>87</v>
      </c>
      <c r="D1203" s="3">
        <v>104</v>
      </c>
      <c r="E1203" s="75">
        <v>0.23</v>
      </c>
      <c r="F1203" s="41">
        <v>10</v>
      </c>
      <c r="G1203" s="66" t="s">
        <v>37</v>
      </c>
      <c r="H1203" s="72">
        <v>29.4</v>
      </c>
      <c r="I1203" s="19"/>
      <c r="J1203" s="45">
        <v>96.6</v>
      </c>
      <c r="K1203" s="45">
        <v>96.3</v>
      </c>
      <c r="L1203" s="45">
        <v>109.2</v>
      </c>
      <c r="M1203" s="45">
        <v>114.1</v>
      </c>
      <c r="N1203" s="45">
        <f t="shared" si="352"/>
        <v>104.04999999999998</v>
      </c>
      <c r="O1203" s="41">
        <f t="shared" si="353"/>
        <v>30.555555555555554</v>
      </c>
      <c r="P1203" s="41">
        <f t="shared" si="354"/>
        <v>40</v>
      </c>
    </row>
    <row r="1204" spans="1:16" x14ac:dyDescent="0.2">
      <c r="B1204" s="1">
        <v>0.72916666666666596</v>
      </c>
      <c r="C1204" s="3">
        <v>86</v>
      </c>
      <c r="D1204" s="3">
        <v>103</v>
      </c>
      <c r="E1204" s="75">
        <v>0.24</v>
      </c>
      <c r="F1204" s="41">
        <v>6</v>
      </c>
      <c r="G1204" s="66" t="s">
        <v>190</v>
      </c>
      <c r="H1204" s="72">
        <v>29.4</v>
      </c>
      <c r="I1204" s="26"/>
      <c r="J1204" s="45">
        <v>94.5</v>
      </c>
      <c r="K1204" s="45">
        <v>96.3</v>
      </c>
      <c r="L1204" s="45">
        <v>108.1</v>
      </c>
      <c r="M1204" s="45">
        <v>112.5</v>
      </c>
      <c r="N1204" s="45">
        <f t="shared" si="352"/>
        <v>102.85</v>
      </c>
      <c r="O1204" s="41">
        <f t="shared" si="353"/>
        <v>30</v>
      </c>
      <c r="P1204" s="41">
        <f t="shared" si="354"/>
        <v>39.444444444444443</v>
      </c>
    </row>
    <row r="1205" spans="1:16" x14ac:dyDescent="0.2">
      <c r="N1205" s="45"/>
      <c r="O1205" s="41"/>
      <c r="P1205" s="41"/>
    </row>
    <row r="1206" spans="1:16" x14ac:dyDescent="0.2">
      <c r="A1206" s="21">
        <v>45900</v>
      </c>
      <c r="B1206" s="6" t="s">
        <v>2</v>
      </c>
      <c r="C1206" s="6" t="s">
        <v>0</v>
      </c>
      <c r="D1206" s="87" t="s">
        <v>1</v>
      </c>
      <c r="E1206" s="100" t="s">
        <v>156</v>
      </c>
      <c r="F1206" s="6" t="s">
        <v>32</v>
      </c>
      <c r="G1206" s="6" t="s">
        <v>217</v>
      </c>
      <c r="H1206" s="33" t="s">
        <v>157</v>
      </c>
      <c r="I1206" s="44"/>
      <c r="J1206" s="142" t="s">
        <v>338</v>
      </c>
      <c r="K1206" s="142" t="s">
        <v>346</v>
      </c>
      <c r="L1206" s="142" t="s">
        <v>347</v>
      </c>
      <c r="M1206" s="142" t="s">
        <v>348</v>
      </c>
      <c r="N1206" s="33" t="s">
        <v>368</v>
      </c>
      <c r="O1206" s="142" t="s">
        <v>561</v>
      </c>
      <c r="P1206" s="142" t="s">
        <v>562</v>
      </c>
    </row>
    <row r="1207" spans="1:16" x14ac:dyDescent="0.2">
      <c r="B1207" s="2">
        <v>0.42708333333333354</v>
      </c>
      <c r="C1207" s="3">
        <v>75</v>
      </c>
      <c r="D1207" s="3">
        <v>91</v>
      </c>
      <c r="E1207" s="75">
        <v>0.47</v>
      </c>
      <c r="F1207" s="66">
        <v>5</v>
      </c>
      <c r="G1207" s="66" t="s">
        <v>190</v>
      </c>
      <c r="H1207" s="97">
        <v>29.51</v>
      </c>
      <c r="J1207" s="45">
        <v>91.9</v>
      </c>
      <c r="K1207" s="45">
        <v>86.7</v>
      </c>
      <c r="L1207" s="67">
        <v>88.7</v>
      </c>
      <c r="M1207" s="67">
        <v>94.8</v>
      </c>
      <c r="N1207" s="45">
        <f t="shared" si="352"/>
        <v>90.525000000000006</v>
      </c>
      <c r="O1207" s="41">
        <f t="shared" si="353"/>
        <v>23.888888888888889</v>
      </c>
      <c r="P1207" s="41">
        <f t="shared" si="354"/>
        <v>32.777777777777779</v>
      </c>
    </row>
    <row r="1208" spans="1:16" x14ac:dyDescent="0.2">
      <c r="B1208" s="2">
        <v>0.4375</v>
      </c>
      <c r="C1208" s="3">
        <v>76</v>
      </c>
      <c r="D1208" s="3">
        <v>95</v>
      </c>
      <c r="E1208" s="75">
        <v>0.46</v>
      </c>
      <c r="F1208" s="66">
        <v>1</v>
      </c>
      <c r="G1208" s="66" t="s">
        <v>37</v>
      </c>
      <c r="H1208" s="97">
        <v>29.51</v>
      </c>
      <c r="J1208" s="45">
        <v>97.7</v>
      </c>
      <c r="K1208" s="45">
        <v>91.2</v>
      </c>
      <c r="L1208" s="67">
        <v>92.8</v>
      </c>
      <c r="M1208" s="67">
        <v>99.5</v>
      </c>
      <c r="N1208" s="45">
        <f t="shared" si="352"/>
        <v>95.3</v>
      </c>
      <c r="O1208" s="41">
        <f t="shared" si="353"/>
        <v>24.444444444444443</v>
      </c>
      <c r="P1208" s="41">
        <f t="shared" si="354"/>
        <v>35</v>
      </c>
    </row>
    <row r="1209" spans="1:16" x14ac:dyDescent="0.2">
      <c r="B1209" s="2">
        <v>0.44791666666666691</v>
      </c>
      <c r="C1209" s="3">
        <v>77</v>
      </c>
      <c r="D1209" s="3">
        <v>97</v>
      </c>
      <c r="E1209" s="75">
        <v>0.45</v>
      </c>
      <c r="F1209" s="66">
        <v>4</v>
      </c>
      <c r="G1209" s="66" t="s">
        <v>43</v>
      </c>
      <c r="H1209" s="97">
        <v>29.51</v>
      </c>
      <c r="J1209" s="45">
        <v>100.2</v>
      </c>
      <c r="K1209" s="45">
        <v>92.1</v>
      </c>
      <c r="L1209" s="67">
        <v>95</v>
      </c>
      <c r="M1209" s="67">
        <v>101.8</v>
      </c>
      <c r="N1209" s="45">
        <f t="shared" si="352"/>
        <v>97.275000000000006</v>
      </c>
      <c r="O1209" s="41">
        <f t="shared" si="353"/>
        <v>25</v>
      </c>
      <c r="P1209" s="41">
        <f t="shared" si="354"/>
        <v>36.111111111111107</v>
      </c>
    </row>
    <row r="1210" spans="1:16" x14ac:dyDescent="0.2">
      <c r="B1210" s="2">
        <v>0.45833333333333359</v>
      </c>
      <c r="C1210" s="3">
        <v>78</v>
      </c>
      <c r="D1210" s="3">
        <v>98</v>
      </c>
      <c r="E1210" s="75">
        <v>0.44</v>
      </c>
      <c r="F1210" s="66">
        <v>0</v>
      </c>
      <c r="G1210" s="66" t="s">
        <v>35</v>
      </c>
      <c r="H1210" s="97">
        <v>29.51</v>
      </c>
      <c r="J1210" s="45">
        <v>101.1</v>
      </c>
      <c r="K1210" s="45">
        <v>92.1</v>
      </c>
      <c r="L1210" s="67">
        <v>96.3</v>
      </c>
      <c r="M1210" s="67">
        <v>103.1</v>
      </c>
      <c r="N1210" s="45">
        <f t="shared" si="352"/>
        <v>98.15</v>
      </c>
      <c r="O1210" s="41">
        <f t="shared" si="353"/>
        <v>25.555555555555554</v>
      </c>
      <c r="P1210" s="41">
        <f t="shared" si="354"/>
        <v>36.666666666666664</v>
      </c>
    </row>
    <row r="1211" spans="1:16" x14ac:dyDescent="0.2">
      <c r="B1211" s="1">
        <v>0.46527777777777779</v>
      </c>
      <c r="C1211" s="3">
        <v>78</v>
      </c>
      <c r="D1211" s="3">
        <v>98</v>
      </c>
      <c r="E1211" s="75">
        <v>0.44</v>
      </c>
      <c r="F1211" s="66">
        <v>3</v>
      </c>
      <c r="G1211" s="66" t="s">
        <v>35</v>
      </c>
      <c r="H1211" s="97">
        <v>29.51</v>
      </c>
      <c r="J1211" s="45">
        <v>101.1</v>
      </c>
      <c r="K1211" s="45">
        <v>92.1</v>
      </c>
      <c r="L1211" s="67">
        <v>96.3</v>
      </c>
      <c r="M1211" s="67">
        <v>103.1</v>
      </c>
      <c r="N1211" s="45">
        <f t="shared" si="352"/>
        <v>98.15</v>
      </c>
      <c r="O1211" s="41">
        <f t="shared" si="353"/>
        <v>25.555555555555554</v>
      </c>
      <c r="P1211" s="41">
        <f t="shared" si="354"/>
        <v>36.666666666666664</v>
      </c>
    </row>
    <row r="1212" spans="1:16" x14ac:dyDescent="0.2">
      <c r="B1212" s="1">
        <v>0.54166666666666663</v>
      </c>
      <c r="C1212" s="3">
        <v>85</v>
      </c>
      <c r="D1212" s="3">
        <v>112</v>
      </c>
      <c r="E1212" s="75">
        <v>0.32</v>
      </c>
      <c r="F1212" s="66">
        <v>4</v>
      </c>
      <c r="G1212" s="66" t="s">
        <v>35</v>
      </c>
      <c r="H1212" s="97">
        <v>29.47</v>
      </c>
      <c r="I1212" s="66"/>
      <c r="J1212" s="66">
        <v>116.1</v>
      </c>
      <c r="K1212" s="45">
        <v>103.1</v>
      </c>
      <c r="L1212" s="45">
        <v>111.4</v>
      </c>
      <c r="M1212" s="67">
        <v>118.6</v>
      </c>
      <c r="N1212" s="45">
        <f t="shared" si="352"/>
        <v>112.30000000000001</v>
      </c>
      <c r="O1212" s="41">
        <f t="shared" si="353"/>
        <v>29.444444444444443</v>
      </c>
      <c r="P1212" s="41">
        <f t="shared" si="354"/>
        <v>44.444444444444443</v>
      </c>
    </row>
    <row r="1213" spans="1:16" x14ac:dyDescent="0.2">
      <c r="B1213" s="1">
        <v>0.55208333333333304</v>
      </c>
      <c r="C1213" s="3">
        <v>85</v>
      </c>
      <c r="D1213" s="3">
        <v>114</v>
      </c>
      <c r="E1213" s="75">
        <v>0.31</v>
      </c>
      <c r="F1213" s="66">
        <v>3</v>
      </c>
      <c r="G1213" s="66" t="s">
        <v>35</v>
      </c>
      <c r="H1213" s="97">
        <v>29.47</v>
      </c>
      <c r="J1213" s="45">
        <v>117.1</v>
      </c>
      <c r="K1213" s="45">
        <v>103.8</v>
      </c>
      <c r="L1213" s="67">
        <v>112.8</v>
      </c>
      <c r="M1213" s="67">
        <v>120.2</v>
      </c>
      <c r="N1213" s="67">
        <f t="shared" si="352"/>
        <v>113.47499999999999</v>
      </c>
      <c r="O1213" s="41">
        <f t="shared" si="353"/>
        <v>29.444444444444443</v>
      </c>
      <c r="P1213" s="41">
        <f t="shared" si="354"/>
        <v>45.555555555555557</v>
      </c>
    </row>
    <row r="1214" spans="1:16" x14ac:dyDescent="0.2">
      <c r="B1214" s="1">
        <v>0.5625</v>
      </c>
      <c r="C1214" s="3">
        <v>85</v>
      </c>
      <c r="D1214" s="3">
        <v>115</v>
      </c>
      <c r="E1214" s="75">
        <v>0.31</v>
      </c>
      <c r="F1214" s="66">
        <v>3</v>
      </c>
      <c r="G1214" s="66" t="s">
        <v>190</v>
      </c>
      <c r="H1214" s="97">
        <v>29.46</v>
      </c>
      <c r="J1214" s="45">
        <v>118.6</v>
      </c>
      <c r="K1214" s="45">
        <v>104.9</v>
      </c>
      <c r="L1214" s="45">
        <v>114.8</v>
      </c>
      <c r="M1214" s="45">
        <v>122.7</v>
      </c>
      <c r="N1214" s="67">
        <f t="shared" si="352"/>
        <v>115.25</v>
      </c>
      <c r="O1214" s="41">
        <f t="shared" si="353"/>
        <v>29.444444444444443</v>
      </c>
      <c r="P1214" s="41">
        <f t="shared" si="354"/>
        <v>46.111111111111107</v>
      </c>
    </row>
    <row r="1215" spans="1:16" x14ac:dyDescent="0.2">
      <c r="B1215" s="1">
        <v>0.57291666666666696</v>
      </c>
      <c r="C1215" s="3">
        <v>87</v>
      </c>
      <c r="D1215" s="3">
        <v>116</v>
      </c>
      <c r="E1215" s="75">
        <v>0.3</v>
      </c>
      <c r="F1215" s="66">
        <v>3</v>
      </c>
      <c r="G1215" s="66" t="s">
        <v>208</v>
      </c>
      <c r="H1215" s="97">
        <v>29.46</v>
      </c>
      <c r="J1215" s="45">
        <v>119.1</v>
      </c>
      <c r="K1215" s="45">
        <v>106.5</v>
      </c>
      <c r="L1215" s="45">
        <v>115.3</v>
      </c>
      <c r="M1215" s="45">
        <v>123.3</v>
      </c>
      <c r="N1215" s="67">
        <f t="shared" si="352"/>
        <v>116.05</v>
      </c>
      <c r="O1215" s="41">
        <f t="shared" ref="O1215:O1223" si="359">CONVERT(C1215,"F","C")</f>
        <v>30.555555555555554</v>
      </c>
      <c r="P1215" s="41">
        <f t="shared" ref="P1215:P1223" si="360">CONVERT(D1215,"F","C")</f>
        <v>46.666666666666664</v>
      </c>
    </row>
    <row r="1216" spans="1:16" x14ac:dyDescent="0.2">
      <c r="B1216" s="1">
        <v>0.58333333333333304</v>
      </c>
      <c r="C1216" s="3">
        <v>86</v>
      </c>
      <c r="D1216" s="3">
        <v>116</v>
      </c>
      <c r="E1216" s="75">
        <v>0.3</v>
      </c>
      <c r="F1216" s="66">
        <v>1</v>
      </c>
      <c r="G1216" s="66" t="s">
        <v>208</v>
      </c>
      <c r="H1216" s="97">
        <v>29.45</v>
      </c>
      <c r="I1216" s="66"/>
      <c r="J1216" s="101">
        <v>118.9</v>
      </c>
      <c r="K1216" s="66">
        <v>106.5</v>
      </c>
      <c r="L1216" s="45">
        <v>114.6</v>
      </c>
      <c r="M1216" s="45">
        <v>122.9</v>
      </c>
      <c r="N1216" s="67">
        <f t="shared" si="352"/>
        <v>115.72499999999999</v>
      </c>
      <c r="O1216" s="41">
        <f t="shared" si="359"/>
        <v>30</v>
      </c>
      <c r="P1216" s="41">
        <f t="shared" si="360"/>
        <v>46.666666666666664</v>
      </c>
    </row>
    <row r="1217" spans="2:16" x14ac:dyDescent="0.2">
      <c r="B1217" s="1">
        <v>0.59375</v>
      </c>
      <c r="C1217" s="3">
        <v>86</v>
      </c>
      <c r="D1217" s="3">
        <v>116</v>
      </c>
      <c r="E1217" s="75">
        <v>0.3</v>
      </c>
      <c r="F1217" s="66">
        <v>0</v>
      </c>
      <c r="G1217" s="66" t="s">
        <v>190</v>
      </c>
      <c r="H1217" s="97">
        <v>29.45</v>
      </c>
      <c r="J1217" s="45">
        <v>118.4</v>
      </c>
      <c r="K1217" s="45">
        <v>106</v>
      </c>
      <c r="L1217" s="45">
        <v>115</v>
      </c>
      <c r="M1217" s="45">
        <v>123.1</v>
      </c>
      <c r="N1217" s="67">
        <f t="shared" si="352"/>
        <v>115.625</v>
      </c>
      <c r="O1217" s="41">
        <f t="shared" si="359"/>
        <v>30</v>
      </c>
      <c r="P1217" s="41">
        <f t="shared" si="360"/>
        <v>46.666666666666664</v>
      </c>
    </row>
    <row r="1218" spans="2:16" x14ac:dyDescent="0.2">
      <c r="B1218" s="1">
        <v>0.60416666666666596</v>
      </c>
      <c r="C1218" s="3">
        <v>86</v>
      </c>
      <c r="D1218" s="3">
        <v>117</v>
      </c>
      <c r="E1218" s="75">
        <v>0.3</v>
      </c>
      <c r="F1218" s="41">
        <v>0</v>
      </c>
      <c r="G1218" s="66" t="s">
        <v>143</v>
      </c>
      <c r="H1218" s="72">
        <v>29.44</v>
      </c>
      <c r="J1218" s="45">
        <v>119.3</v>
      </c>
      <c r="K1218" s="45">
        <v>107.6</v>
      </c>
      <c r="L1218" s="45">
        <v>116.1</v>
      </c>
      <c r="M1218" s="45">
        <v>123.3</v>
      </c>
      <c r="N1218" s="45">
        <f t="shared" ref="N1218:N1223" si="361">AVERAGE(J1218:M1218)</f>
        <v>116.575</v>
      </c>
      <c r="O1218" s="41">
        <f t="shared" si="359"/>
        <v>30</v>
      </c>
      <c r="P1218" s="41">
        <f t="shared" si="360"/>
        <v>47.222222222222221</v>
      </c>
    </row>
    <row r="1219" spans="2:16" x14ac:dyDescent="0.2">
      <c r="B1219" s="1">
        <v>0.61458333333333304</v>
      </c>
      <c r="C1219" s="3">
        <v>87</v>
      </c>
      <c r="D1219" s="3">
        <v>116</v>
      </c>
      <c r="E1219" s="75">
        <v>0.28999999999999998</v>
      </c>
      <c r="F1219" s="41">
        <v>3</v>
      </c>
      <c r="G1219" s="66" t="s">
        <v>180</v>
      </c>
      <c r="H1219" s="72">
        <v>29.44</v>
      </c>
      <c r="J1219" s="45">
        <v>118.4</v>
      </c>
      <c r="K1219" s="45">
        <v>106.2</v>
      </c>
      <c r="L1219" s="45">
        <v>116.2</v>
      </c>
      <c r="M1219" s="45">
        <v>123.1</v>
      </c>
      <c r="N1219" s="67">
        <f t="shared" si="361"/>
        <v>115.97499999999999</v>
      </c>
      <c r="O1219" s="41">
        <f t="shared" si="359"/>
        <v>30.555555555555554</v>
      </c>
      <c r="P1219" s="41">
        <f t="shared" si="360"/>
        <v>46.666666666666664</v>
      </c>
    </row>
    <row r="1220" spans="2:16" x14ac:dyDescent="0.2">
      <c r="B1220" s="1">
        <v>0.625</v>
      </c>
      <c r="C1220" s="3">
        <v>86</v>
      </c>
      <c r="D1220" s="3">
        <v>114</v>
      </c>
      <c r="E1220" s="75">
        <v>0.3</v>
      </c>
      <c r="F1220" s="41">
        <v>4</v>
      </c>
      <c r="G1220" s="66" t="s">
        <v>71</v>
      </c>
      <c r="H1220" s="72">
        <v>29.43</v>
      </c>
      <c r="J1220" s="45">
        <v>117.7</v>
      </c>
      <c r="K1220" s="45">
        <v>99.3</v>
      </c>
      <c r="L1220" s="45">
        <v>117</v>
      </c>
      <c r="M1220" s="45">
        <v>123.3</v>
      </c>
      <c r="N1220" s="67">
        <f t="shared" si="361"/>
        <v>114.325</v>
      </c>
      <c r="O1220" s="41">
        <f t="shared" si="359"/>
        <v>30</v>
      </c>
      <c r="P1220" s="41">
        <f t="shared" si="360"/>
        <v>45.555555555555557</v>
      </c>
    </row>
    <row r="1221" spans="2:16" x14ac:dyDescent="0.2">
      <c r="B1221" s="1">
        <v>0.63541666666666596</v>
      </c>
      <c r="C1221" s="3">
        <v>87</v>
      </c>
      <c r="D1221" s="3">
        <v>115</v>
      </c>
      <c r="E1221" s="75">
        <v>0.28999999999999998</v>
      </c>
      <c r="F1221" s="41">
        <v>4</v>
      </c>
      <c r="G1221" s="66" t="s">
        <v>208</v>
      </c>
      <c r="H1221" s="72">
        <v>29.43</v>
      </c>
      <c r="J1221" s="45">
        <v>117</v>
      </c>
      <c r="K1221" s="45">
        <v>103.3</v>
      </c>
      <c r="L1221" s="45">
        <v>116.1</v>
      </c>
      <c r="M1221" s="45">
        <v>122.5</v>
      </c>
      <c r="N1221" s="67">
        <f t="shared" si="361"/>
        <v>114.72499999999999</v>
      </c>
      <c r="O1221" s="41">
        <f t="shared" si="359"/>
        <v>30.555555555555554</v>
      </c>
      <c r="P1221" s="41">
        <f t="shared" si="360"/>
        <v>46.111111111111107</v>
      </c>
    </row>
    <row r="1222" spans="2:16" x14ac:dyDescent="0.2">
      <c r="B1222" s="1">
        <v>0.64583333333333304</v>
      </c>
      <c r="C1222" s="3">
        <v>87</v>
      </c>
      <c r="D1222" s="3">
        <v>114</v>
      </c>
      <c r="E1222" s="75">
        <v>0.28999999999999998</v>
      </c>
      <c r="F1222" s="41">
        <v>5</v>
      </c>
      <c r="G1222" s="66" t="s">
        <v>35</v>
      </c>
      <c r="H1222" s="72">
        <v>29.43</v>
      </c>
      <c r="J1222" s="45">
        <v>114.8</v>
      </c>
      <c r="K1222" s="45">
        <v>103.5</v>
      </c>
      <c r="L1222" s="45">
        <v>116.2</v>
      </c>
      <c r="M1222" s="45">
        <v>122.2</v>
      </c>
      <c r="N1222" s="67">
        <f t="shared" si="361"/>
        <v>114.175</v>
      </c>
      <c r="O1222" s="41">
        <f t="shared" si="359"/>
        <v>30.555555555555554</v>
      </c>
      <c r="P1222" s="41">
        <f t="shared" si="360"/>
        <v>45.555555555555557</v>
      </c>
    </row>
    <row r="1223" spans="2:16" x14ac:dyDescent="0.2">
      <c r="B1223" s="1">
        <v>0.65277777777777779</v>
      </c>
      <c r="C1223" s="3">
        <v>87</v>
      </c>
      <c r="D1223" s="3">
        <v>114</v>
      </c>
      <c r="E1223" s="75">
        <v>0.28999999999999998</v>
      </c>
      <c r="F1223" s="41">
        <v>5</v>
      </c>
      <c r="G1223" s="66" t="s">
        <v>203</v>
      </c>
      <c r="H1223" s="72">
        <v>29.43</v>
      </c>
      <c r="J1223" s="45">
        <v>114.3</v>
      </c>
      <c r="K1223" s="45">
        <v>103.1</v>
      </c>
      <c r="L1223" s="45">
        <v>115.9</v>
      </c>
      <c r="M1223" s="45">
        <v>122.2</v>
      </c>
      <c r="N1223" s="67">
        <f t="shared" si="361"/>
        <v>113.87499999999999</v>
      </c>
      <c r="O1223" s="41">
        <f t="shared" si="359"/>
        <v>30.555555555555554</v>
      </c>
      <c r="P1223" s="41">
        <f t="shared" si="360"/>
        <v>45.555555555555557</v>
      </c>
    </row>
    <row r="1224" spans="2:16" x14ac:dyDescent="0.2">
      <c r="B1224" s="1"/>
      <c r="N1224" s="45"/>
      <c r="O1224" s="41"/>
      <c r="P1224" s="41"/>
    </row>
  </sheetData>
  <conditionalFormatting sqref="C1:C1048576">
    <cfRule type="top10" dxfId="5" priority="1" rank="1"/>
  </conditionalFormatting>
  <conditionalFormatting sqref="D1:D1048576">
    <cfRule type="top10" dxfId="4" priority="2" rank="1"/>
  </conditionalFormatting>
  <conditionalFormatting sqref="J1:M1048576">
    <cfRule type="top10" dxfId="3" priority="3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EB90-1EC0-471D-A77B-DDB77475D5AC}">
  <dimension ref="A1:U1238"/>
  <sheetViews>
    <sheetView workbookViewId="0"/>
    <sheetView workbookViewId="1"/>
  </sheetViews>
  <sheetFormatPr defaultRowHeight="12.75" x14ac:dyDescent="0.2"/>
  <cols>
    <col min="17" max="17" width="9.140625" style="3"/>
  </cols>
  <sheetData>
    <row r="1" spans="1:21" x14ac:dyDescent="0.2">
      <c r="A1" s="113" t="s">
        <v>519</v>
      </c>
    </row>
    <row r="2" spans="1:21" x14ac:dyDescent="0.2">
      <c r="A2" s="21">
        <v>45359</v>
      </c>
      <c r="B2" s="6" t="s">
        <v>2</v>
      </c>
      <c r="C2" s="6" t="s">
        <v>0</v>
      </c>
      <c r="D2" s="87" t="s">
        <v>1</v>
      </c>
      <c r="E2" s="100" t="s">
        <v>156</v>
      </c>
      <c r="F2" s="6" t="s">
        <v>32</v>
      </c>
      <c r="G2" s="6" t="s">
        <v>217</v>
      </c>
      <c r="H2" s="33" t="s">
        <v>157</v>
      </c>
      <c r="I2" s="44"/>
      <c r="J2" s="142" t="s">
        <v>342</v>
      </c>
      <c r="K2" s="142" t="s">
        <v>456</v>
      </c>
      <c r="L2" s="142" t="s">
        <v>358</v>
      </c>
      <c r="M2" s="142" t="s">
        <v>343</v>
      </c>
      <c r="N2" s="33" t="s">
        <v>368</v>
      </c>
      <c r="O2" s="142" t="s">
        <v>561</v>
      </c>
      <c r="P2" s="142" t="s">
        <v>562</v>
      </c>
      <c r="S2" s="71" t="s">
        <v>623</v>
      </c>
    </row>
    <row r="3" spans="1:21" x14ac:dyDescent="0.2">
      <c r="B3" s="1">
        <v>0.5625</v>
      </c>
      <c r="C3" s="3">
        <v>81</v>
      </c>
      <c r="D3" s="3">
        <v>121</v>
      </c>
      <c r="E3" s="75">
        <v>0.69</v>
      </c>
      <c r="F3" s="66">
        <v>4</v>
      </c>
      <c r="G3" s="66" t="s">
        <v>130</v>
      </c>
      <c r="H3" s="97">
        <v>29.93</v>
      </c>
      <c r="J3" s="45">
        <v>120.6</v>
      </c>
      <c r="K3" s="45">
        <v>125.1</v>
      </c>
      <c r="L3" s="67">
        <v>117.7</v>
      </c>
      <c r="M3" s="67">
        <v>120</v>
      </c>
      <c r="N3" s="67">
        <f>(AVERAGE(J3:M3))</f>
        <v>120.85</v>
      </c>
      <c r="O3" s="41">
        <f t="shared" ref="O3:P3" si="0">CONVERT(C3,"F","C")</f>
        <v>27.222222222222221</v>
      </c>
      <c r="P3" s="41">
        <f t="shared" si="0"/>
        <v>49.444444444444443</v>
      </c>
      <c r="S3">
        <f>MAX(J:M)</f>
        <v>135.9</v>
      </c>
      <c r="U3" s="71" t="s">
        <v>541</v>
      </c>
    </row>
    <row r="4" spans="1:21" x14ac:dyDescent="0.2">
      <c r="B4" s="1">
        <v>0.57291666666666696</v>
      </c>
      <c r="C4" s="3">
        <v>82</v>
      </c>
      <c r="D4" s="3">
        <v>122</v>
      </c>
      <c r="E4" s="75">
        <v>0.67</v>
      </c>
      <c r="F4" s="3">
        <v>4</v>
      </c>
      <c r="G4" s="66" t="s">
        <v>201</v>
      </c>
      <c r="H4" s="97">
        <v>29.92</v>
      </c>
      <c r="I4" s="26"/>
      <c r="J4" s="45">
        <v>120.9</v>
      </c>
      <c r="K4" s="66">
        <v>126.3</v>
      </c>
      <c r="L4" s="45">
        <v>118.9</v>
      </c>
      <c r="M4" s="45">
        <v>121.3</v>
      </c>
      <c r="N4" s="67">
        <f t="shared" ref="N4:N14" si="1">(AVERAGE(J4:M4))</f>
        <v>121.85000000000001</v>
      </c>
      <c r="O4" s="41">
        <f t="shared" ref="O4:O14" si="2">CONVERT(C4,"F","C")</f>
        <v>27.777777777777779</v>
      </c>
      <c r="P4" s="41">
        <f t="shared" ref="P4:P14" si="3">CONVERT(D4,"F","C")</f>
        <v>50</v>
      </c>
      <c r="U4" s="21">
        <v>45465</v>
      </c>
    </row>
    <row r="5" spans="1:21" x14ac:dyDescent="0.2">
      <c r="B5" s="1">
        <v>0.58333333333333304</v>
      </c>
      <c r="C5" s="3">
        <v>83</v>
      </c>
      <c r="D5" s="3">
        <v>121</v>
      </c>
      <c r="E5" s="75">
        <v>0.64</v>
      </c>
      <c r="F5" s="3">
        <v>6</v>
      </c>
      <c r="G5" s="66" t="s">
        <v>201</v>
      </c>
      <c r="H5" s="97">
        <v>29.91</v>
      </c>
      <c r="I5" s="26"/>
      <c r="J5" s="45">
        <v>120.9</v>
      </c>
      <c r="K5" s="45">
        <v>126</v>
      </c>
      <c r="L5" s="45">
        <v>118</v>
      </c>
      <c r="M5" s="45">
        <v>120.9</v>
      </c>
      <c r="N5" s="67">
        <f t="shared" si="1"/>
        <v>121.44999999999999</v>
      </c>
      <c r="O5" s="41">
        <f t="shared" si="2"/>
        <v>28.333333333333332</v>
      </c>
      <c r="P5" s="41">
        <f t="shared" si="3"/>
        <v>49.444444444444443</v>
      </c>
    </row>
    <row r="6" spans="1:21" x14ac:dyDescent="0.2">
      <c r="B6" s="1">
        <v>0.59375</v>
      </c>
      <c r="C6" s="3">
        <v>84</v>
      </c>
      <c r="D6" s="3">
        <v>121</v>
      </c>
      <c r="E6" s="75">
        <v>0.62</v>
      </c>
      <c r="F6" s="3">
        <v>5</v>
      </c>
      <c r="G6" s="3" t="s">
        <v>203</v>
      </c>
      <c r="H6" s="97">
        <v>29.91</v>
      </c>
      <c r="J6" s="3">
        <v>120.9</v>
      </c>
      <c r="K6" s="45">
        <v>124.9</v>
      </c>
      <c r="L6" s="3">
        <v>117.7</v>
      </c>
      <c r="M6" s="3">
        <v>120.4</v>
      </c>
      <c r="N6" s="67">
        <f t="shared" si="1"/>
        <v>120.97499999999999</v>
      </c>
      <c r="O6" s="41">
        <f t="shared" si="2"/>
        <v>28.888888888888889</v>
      </c>
      <c r="P6" s="41">
        <f t="shared" si="3"/>
        <v>49.444444444444443</v>
      </c>
    </row>
    <row r="7" spans="1:21" x14ac:dyDescent="0.2">
      <c r="B7" s="1">
        <v>0.60416666666666596</v>
      </c>
      <c r="C7" s="3">
        <v>84</v>
      </c>
      <c r="D7" s="3">
        <v>121</v>
      </c>
      <c r="E7" s="75">
        <v>0.63</v>
      </c>
      <c r="F7" s="66">
        <v>5</v>
      </c>
      <c r="G7" s="66" t="s">
        <v>201</v>
      </c>
      <c r="H7" s="97">
        <v>29.91</v>
      </c>
      <c r="J7" s="45">
        <v>120.9</v>
      </c>
      <c r="K7" s="45">
        <v>124.7</v>
      </c>
      <c r="L7" s="67">
        <v>118</v>
      </c>
      <c r="M7" s="67">
        <v>119.5</v>
      </c>
      <c r="N7" s="67">
        <f t="shared" si="1"/>
        <v>120.77500000000001</v>
      </c>
      <c r="O7" s="41">
        <f t="shared" si="2"/>
        <v>28.888888888888889</v>
      </c>
      <c r="P7" s="41">
        <f t="shared" si="3"/>
        <v>49.444444444444443</v>
      </c>
    </row>
    <row r="8" spans="1:21" x14ac:dyDescent="0.2">
      <c r="B8" s="1">
        <v>0.61458333333333304</v>
      </c>
      <c r="C8" s="3">
        <v>84</v>
      </c>
      <c r="D8" s="3">
        <v>119</v>
      </c>
      <c r="E8" s="75">
        <v>0.63</v>
      </c>
      <c r="F8" s="66">
        <v>10</v>
      </c>
      <c r="G8" s="66" t="s">
        <v>129</v>
      </c>
      <c r="H8" s="97">
        <v>29.9</v>
      </c>
      <c r="I8" s="66"/>
      <c r="J8" s="45">
        <v>121.1</v>
      </c>
      <c r="K8" s="45">
        <v>126</v>
      </c>
      <c r="L8" s="67">
        <v>109.2</v>
      </c>
      <c r="M8" s="67">
        <v>119.8</v>
      </c>
      <c r="N8" s="67">
        <f t="shared" si="1"/>
        <v>119.02500000000001</v>
      </c>
      <c r="O8" s="41">
        <f t="shared" si="2"/>
        <v>28.888888888888889</v>
      </c>
      <c r="P8" s="41">
        <f t="shared" si="3"/>
        <v>48.333333333333329</v>
      </c>
    </row>
    <row r="9" spans="1:21" x14ac:dyDescent="0.2">
      <c r="B9" s="1">
        <v>0.625</v>
      </c>
      <c r="C9" s="3">
        <v>84</v>
      </c>
      <c r="D9" s="3">
        <v>118</v>
      </c>
      <c r="E9" s="75">
        <v>0.64</v>
      </c>
      <c r="F9" s="66">
        <v>10</v>
      </c>
      <c r="G9" s="66" t="s">
        <v>129</v>
      </c>
      <c r="H9" s="97">
        <v>29.9</v>
      </c>
      <c r="J9" s="45">
        <v>120.7</v>
      </c>
      <c r="K9" s="45">
        <v>125.4</v>
      </c>
      <c r="L9" s="67">
        <v>104.5</v>
      </c>
      <c r="M9" s="67">
        <v>119.5</v>
      </c>
      <c r="N9" s="67">
        <f t="shared" si="1"/>
        <v>117.52500000000001</v>
      </c>
      <c r="O9" s="41">
        <f t="shared" si="2"/>
        <v>28.888888888888889</v>
      </c>
      <c r="P9" s="41">
        <f t="shared" si="3"/>
        <v>47.777777777777779</v>
      </c>
    </row>
    <row r="10" spans="1:21" x14ac:dyDescent="0.2">
      <c r="B10" s="1">
        <v>0.63541666666666596</v>
      </c>
      <c r="C10" s="3">
        <v>83</v>
      </c>
      <c r="D10" s="3">
        <v>115</v>
      </c>
      <c r="E10" s="75">
        <v>0.65</v>
      </c>
      <c r="F10" s="66">
        <v>8</v>
      </c>
      <c r="G10" s="66" t="s">
        <v>203</v>
      </c>
      <c r="H10" s="97">
        <v>29.9</v>
      </c>
      <c r="J10" s="45">
        <v>119.7</v>
      </c>
      <c r="K10" s="45">
        <v>124</v>
      </c>
      <c r="L10" s="67">
        <v>101.3</v>
      </c>
      <c r="M10" s="67">
        <v>116.8</v>
      </c>
      <c r="N10" s="67">
        <f t="shared" si="1"/>
        <v>115.45</v>
      </c>
      <c r="O10" s="41">
        <f t="shared" si="2"/>
        <v>28.333333333333332</v>
      </c>
      <c r="P10" s="41">
        <f t="shared" si="3"/>
        <v>46.111111111111107</v>
      </c>
    </row>
    <row r="11" spans="1:21" x14ac:dyDescent="0.2">
      <c r="B11" s="1">
        <v>0.64583333333333304</v>
      </c>
      <c r="C11" s="66">
        <v>84</v>
      </c>
      <c r="D11" s="3">
        <v>114</v>
      </c>
      <c r="E11" s="75">
        <v>0.65</v>
      </c>
      <c r="F11" s="66">
        <v>8</v>
      </c>
      <c r="G11" s="66" t="s">
        <v>203</v>
      </c>
      <c r="H11" s="97">
        <v>28.89</v>
      </c>
      <c r="J11" s="45">
        <v>118.9</v>
      </c>
      <c r="K11" s="45">
        <v>122.5</v>
      </c>
      <c r="L11" s="67">
        <v>99</v>
      </c>
      <c r="M11" s="67">
        <v>117</v>
      </c>
      <c r="N11" s="67">
        <f t="shared" si="1"/>
        <v>114.35</v>
      </c>
      <c r="O11" s="41">
        <f t="shared" si="2"/>
        <v>28.888888888888889</v>
      </c>
      <c r="P11" s="41">
        <f t="shared" si="3"/>
        <v>45.555555555555557</v>
      </c>
    </row>
    <row r="12" spans="1:21" x14ac:dyDescent="0.2">
      <c r="B12" s="1">
        <v>0.65625</v>
      </c>
      <c r="C12" s="3">
        <v>83</v>
      </c>
      <c r="D12" s="3">
        <v>113</v>
      </c>
      <c r="E12" s="75">
        <v>0.66</v>
      </c>
      <c r="F12" s="66">
        <v>5</v>
      </c>
      <c r="G12" s="66" t="s">
        <v>203</v>
      </c>
      <c r="H12" s="97">
        <v>29.89</v>
      </c>
      <c r="J12" s="45">
        <v>117</v>
      </c>
      <c r="K12" s="45">
        <v>120.2</v>
      </c>
      <c r="L12" s="67">
        <v>97.9</v>
      </c>
      <c r="M12" s="67">
        <v>115</v>
      </c>
      <c r="N12" s="67">
        <f t="shared" si="1"/>
        <v>112.52500000000001</v>
      </c>
      <c r="O12" s="41">
        <f t="shared" si="2"/>
        <v>28.333333333333332</v>
      </c>
      <c r="P12" s="41">
        <f t="shared" si="3"/>
        <v>45</v>
      </c>
    </row>
    <row r="13" spans="1:21" x14ac:dyDescent="0.2">
      <c r="B13" s="1">
        <v>0.66666666666666596</v>
      </c>
      <c r="C13" s="3">
        <v>83</v>
      </c>
      <c r="D13" s="3">
        <v>111</v>
      </c>
      <c r="E13" s="75">
        <v>0.67</v>
      </c>
      <c r="F13" s="66">
        <v>12</v>
      </c>
      <c r="G13" s="66" t="s">
        <v>129</v>
      </c>
      <c r="H13" s="97">
        <v>29.89</v>
      </c>
      <c r="I13" s="66"/>
      <c r="J13" s="45">
        <v>115.7</v>
      </c>
      <c r="K13" s="45">
        <v>118.4</v>
      </c>
      <c r="L13" s="67">
        <v>97</v>
      </c>
      <c r="M13" s="67">
        <v>113.2</v>
      </c>
      <c r="N13" s="67">
        <f t="shared" si="1"/>
        <v>111.075</v>
      </c>
      <c r="O13" s="41">
        <f t="shared" si="2"/>
        <v>28.333333333333332</v>
      </c>
      <c r="P13" s="41">
        <f t="shared" si="3"/>
        <v>43.888888888888886</v>
      </c>
    </row>
    <row r="14" spans="1:21" x14ac:dyDescent="0.2">
      <c r="B14" s="1">
        <v>0.67361111111111116</v>
      </c>
      <c r="C14" s="3">
        <v>83</v>
      </c>
      <c r="D14" s="3">
        <v>111</v>
      </c>
      <c r="E14" s="75">
        <v>0.7</v>
      </c>
      <c r="F14" s="66">
        <v>8</v>
      </c>
      <c r="G14" s="66" t="s">
        <v>203</v>
      </c>
      <c r="H14" s="97">
        <v>29.89</v>
      </c>
      <c r="I14" s="19"/>
      <c r="J14" s="45">
        <v>115.9</v>
      </c>
      <c r="K14" s="45">
        <v>117.1</v>
      </c>
      <c r="L14" s="67">
        <v>97.5</v>
      </c>
      <c r="M14" s="67">
        <v>112.3</v>
      </c>
      <c r="N14" s="67">
        <f t="shared" si="1"/>
        <v>110.7</v>
      </c>
      <c r="O14" s="41">
        <f t="shared" si="2"/>
        <v>28.333333333333332</v>
      </c>
      <c r="P14" s="41">
        <f t="shared" si="3"/>
        <v>43.888888888888886</v>
      </c>
    </row>
    <row r="16" spans="1:21" x14ac:dyDescent="0.2">
      <c r="A16" s="21">
        <v>45360</v>
      </c>
      <c r="B16" s="6" t="s">
        <v>2</v>
      </c>
      <c r="C16" s="6" t="s">
        <v>0</v>
      </c>
      <c r="D16" s="87" t="s">
        <v>1</v>
      </c>
      <c r="E16" s="100" t="s">
        <v>156</v>
      </c>
      <c r="F16" s="6" t="s">
        <v>32</v>
      </c>
      <c r="G16" s="6" t="s">
        <v>217</v>
      </c>
      <c r="H16" s="33" t="s">
        <v>157</v>
      </c>
      <c r="I16" s="44"/>
      <c r="J16" s="142" t="s">
        <v>342</v>
      </c>
      <c r="K16" s="142" t="s">
        <v>456</v>
      </c>
      <c r="L16" s="142" t="s">
        <v>358</v>
      </c>
      <c r="M16" s="142" t="s">
        <v>343</v>
      </c>
      <c r="N16" s="33" t="s">
        <v>368</v>
      </c>
      <c r="O16" s="142" t="s">
        <v>561</v>
      </c>
      <c r="P16" s="142" t="s">
        <v>562</v>
      </c>
    </row>
    <row r="17" spans="2:16" x14ac:dyDescent="0.2">
      <c r="B17" s="2">
        <v>0.34375</v>
      </c>
      <c r="C17" s="3">
        <v>75</v>
      </c>
      <c r="D17" s="3">
        <v>80</v>
      </c>
      <c r="E17" s="75">
        <v>0.91</v>
      </c>
      <c r="F17" s="66">
        <v>11</v>
      </c>
      <c r="G17" s="66" t="s">
        <v>129</v>
      </c>
      <c r="H17" s="97">
        <v>29.88</v>
      </c>
      <c r="J17" s="45">
        <v>81.900000000000006</v>
      </c>
      <c r="K17" s="45">
        <v>79.2</v>
      </c>
      <c r="L17" s="67">
        <v>79</v>
      </c>
      <c r="M17" s="67">
        <v>79.900000000000006</v>
      </c>
      <c r="N17" s="67">
        <f t="shared" ref="N17:N24" si="4">(AVERAGE(J17:M17))</f>
        <v>80</v>
      </c>
      <c r="O17" s="41">
        <f t="shared" ref="O17:O18" si="5">CONVERT(C17,"F","C")</f>
        <v>23.888888888888889</v>
      </c>
      <c r="P17" s="41">
        <f t="shared" ref="P17:P18" si="6">CONVERT(D17,"F","C")</f>
        <v>26.666666666666664</v>
      </c>
    </row>
    <row r="18" spans="2:16" x14ac:dyDescent="0.2">
      <c r="B18" s="2">
        <v>0.35416666666666669</v>
      </c>
      <c r="C18" s="3">
        <v>76</v>
      </c>
      <c r="D18" s="3">
        <v>82</v>
      </c>
      <c r="E18" s="75">
        <v>0.91</v>
      </c>
      <c r="F18" s="3">
        <v>8</v>
      </c>
      <c r="G18" s="66" t="s">
        <v>130</v>
      </c>
      <c r="H18" s="97">
        <v>29.89</v>
      </c>
      <c r="I18" s="26"/>
      <c r="J18" s="45">
        <v>83.1</v>
      </c>
      <c r="K18" s="66">
        <v>80.400000000000006</v>
      </c>
      <c r="L18" s="45">
        <v>80.400000000000006</v>
      </c>
      <c r="M18" s="45">
        <v>82</v>
      </c>
      <c r="N18" s="67">
        <f t="shared" si="4"/>
        <v>81.474999999999994</v>
      </c>
      <c r="O18" s="41">
        <f t="shared" si="5"/>
        <v>24.444444444444443</v>
      </c>
      <c r="P18" s="41">
        <f t="shared" si="6"/>
        <v>27.777777777777779</v>
      </c>
    </row>
    <row r="19" spans="2:16" x14ac:dyDescent="0.2">
      <c r="B19" s="2">
        <v>0.36458333333333331</v>
      </c>
      <c r="C19" s="3">
        <v>76</v>
      </c>
      <c r="D19" s="3">
        <v>83</v>
      </c>
      <c r="E19" s="75">
        <v>0.9</v>
      </c>
      <c r="F19" s="3">
        <v>6</v>
      </c>
      <c r="G19" s="66" t="s">
        <v>129</v>
      </c>
      <c r="H19" s="97">
        <v>29.9</v>
      </c>
      <c r="I19" s="26"/>
      <c r="J19" s="45">
        <v>84.7</v>
      </c>
      <c r="K19" s="45">
        <v>81.900000000000006</v>
      </c>
      <c r="L19" s="45">
        <v>82</v>
      </c>
      <c r="M19" s="45">
        <v>84</v>
      </c>
      <c r="N19" s="67">
        <f t="shared" si="4"/>
        <v>83.15</v>
      </c>
      <c r="O19" s="41">
        <f t="shared" ref="O19:O36" si="7">CONVERT(C19,"F","C")</f>
        <v>24.444444444444443</v>
      </c>
      <c r="P19" s="41">
        <f t="shared" ref="P19:P36" si="8">CONVERT(D19,"F","C")</f>
        <v>28.333333333333332</v>
      </c>
    </row>
    <row r="20" spans="2:16" x14ac:dyDescent="0.2">
      <c r="B20" s="2">
        <v>0.375</v>
      </c>
      <c r="C20" s="3">
        <v>76</v>
      </c>
      <c r="D20" s="3">
        <v>85</v>
      </c>
      <c r="E20" s="75">
        <v>0.89</v>
      </c>
      <c r="F20" s="3">
        <v>9</v>
      </c>
      <c r="G20" s="3" t="s">
        <v>201</v>
      </c>
      <c r="H20" s="97">
        <v>29.9</v>
      </c>
      <c r="J20" s="3">
        <v>86.9</v>
      </c>
      <c r="K20" s="45">
        <v>83.1</v>
      </c>
      <c r="L20" s="3">
        <v>84.2</v>
      </c>
      <c r="M20" s="67">
        <v>86</v>
      </c>
      <c r="N20" s="67">
        <f t="shared" si="4"/>
        <v>85.05</v>
      </c>
      <c r="O20" s="41">
        <f t="shared" si="7"/>
        <v>24.444444444444443</v>
      </c>
      <c r="P20" s="41">
        <f t="shared" si="8"/>
        <v>29.444444444444443</v>
      </c>
    </row>
    <row r="21" spans="2:16" x14ac:dyDescent="0.2">
      <c r="B21" s="2">
        <v>0.38541666666666674</v>
      </c>
      <c r="C21" s="3">
        <v>77</v>
      </c>
      <c r="D21" s="3">
        <v>88</v>
      </c>
      <c r="E21" s="75">
        <v>0.88</v>
      </c>
      <c r="F21" s="66">
        <v>11</v>
      </c>
      <c r="G21" s="66" t="s">
        <v>129</v>
      </c>
      <c r="H21" s="97">
        <v>29.9</v>
      </c>
      <c r="J21" s="45">
        <v>90.3</v>
      </c>
      <c r="K21" s="45">
        <v>84.9</v>
      </c>
      <c r="L21" s="67">
        <v>87.4</v>
      </c>
      <c r="M21" s="67">
        <v>89.2</v>
      </c>
      <c r="N21" s="67">
        <f t="shared" si="4"/>
        <v>87.95</v>
      </c>
      <c r="O21" s="41">
        <f t="shared" si="7"/>
        <v>25</v>
      </c>
      <c r="P21" s="41">
        <f t="shared" si="8"/>
        <v>31.111111111111111</v>
      </c>
    </row>
    <row r="22" spans="2:16" x14ac:dyDescent="0.2">
      <c r="B22" s="2">
        <v>0.39583333333333343</v>
      </c>
      <c r="C22" s="3">
        <v>77</v>
      </c>
      <c r="D22" s="3">
        <v>89</v>
      </c>
      <c r="E22" s="75">
        <v>0.87</v>
      </c>
      <c r="F22" s="66">
        <v>12</v>
      </c>
      <c r="G22" s="66" t="s">
        <v>129</v>
      </c>
      <c r="H22" s="97">
        <v>29.91</v>
      </c>
      <c r="I22" s="66"/>
      <c r="J22" s="45">
        <v>91.6</v>
      </c>
      <c r="K22" s="45">
        <v>85.8</v>
      </c>
      <c r="L22" s="67">
        <v>88.9</v>
      </c>
      <c r="M22" s="67">
        <v>90.1</v>
      </c>
      <c r="N22" s="67">
        <f t="shared" si="4"/>
        <v>89.1</v>
      </c>
      <c r="O22" s="41">
        <f t="shared" si="7"/>
        <v>25</v>
      </c>
      <c r="P22" s="41">
        <f t="shared" si="8"/>
        <v>31.666666666666664</v>
      </c>
    </row>
    <row r="23" spans="2:16" x14ac:dyDescent="0.2">
      <c r="B23" s="2">
        <v>0.40625</v>
      </c>
      <c r="C23" s="3">
        <v>78</v>
      </c>
      <c r="D23" s="3">
        <v>92</v>
      </c>
      <c r="E23" s="75">
        <v>0.86</v>
      </c>
      <c r="F23" s="66">
        <v>10</v>
      </c>
      <c r="G23" s="66" t="s">
        <v>201</v>
      </c>
      <c r="H23" s="97">
        <v>29.91</v>
      </c>
      <c r="J23" s="45">
        <v>94.1</v>
      </c>
      <c r="K23" s="45">
        <v>87.6</v>
      </c>
      <c r="L23" s="67">
        <v>91.6</v>
      </c>
      <c r="M23" s="67">
        <v>93.2</v>
      </c>
      <c r="N23" s="67">
        <f t="shared" si="4"/>
        <v>91.624999999999986</v>
      </c>
      <c r="O23" s="41">
        <f t="shared" si="7"/>
        <v>25.555555555555554</v>
      </c>
      <c r="P23" s="41">
        <f t="shared" si="8"/>
        <v>33.333333333333336</v>
      </c>
    </row>
    <row r="24" spans="2:16" x14ac:dyDescent="0.2">
      <c r="B24" s="2">
        <v>0.4166666666666668</v>
      </c>
      <c r="C24" s="3">
        <v>78</v>
      </c>
      <c r="D24" s="3">
        <v>93</v>
      </c>
      <c r="E24" s="75">
        <v>0.85</v>
      </c>
      <c r="F24" s="66">
        <v>7</v>
      </c>
      <c r="G24" s="66" t="s">
        <v>129</v>
      </c>
      <c r="H24" s="97">
        <v>29.91</v>
      </c>
      <c r="J24" s="45">
        <v>96.3</v>
      </c>
      <c r="K24" s="45">
        <v>89.1</v>
      </c>
      <c r="L24" s="67">
        <v>94.1</v>
      </c>
      <c r="M24" s="67">
        <v>94.8</v>
      </c>
      <c r="N24" s="67">
        <f t="shared" si="4"/>
        <v>93.575000000000003</v>
      </c>
      <c r="O24" s="41">
        <f t="shared" si="7"/>
        <v>25.555555555555554</v>
      </c>
      <c r="P24" s="41">
        <f t="shared" si="8"/>
        <v>33.888888888888886</v>
      </c>
    </row>
    <row r="25" spans="2:16" x14ac:dyDescent="0.2">
      <c r="B25" s="2">
        <v>0.42708333333333354</v>
      </c>
      <c r="C25" s="3">
        <v>79</v>
      </c>
      <c r="D25" s="3">
        <v>96</v>
      </c>
      <c r="E25" s="75">
        <v>0.83</v>
      </c>
      <c r="F25" s="66">
        <v>11</v>
      </c>
      <c r="G25" s="66" t="s">
        <v>129</v>
      </c>
      <c r="H25" s="97">
        <v>29.9</v>
      </c>
      <c r="J25" s="45">
        <v>98.4</v>
      </c>
      <c r="K25" s="45">
        <v>91.2</v>
      </c>
      <c r="L25" s="67">
        <v>96.1</v>
      </c>
      <c r="M25" s="67">
        <v>96.8</v>
      </c>
      <c r="N25" s="67">
        <f t="shared" ref="N25:N30" si="9">(AVERAGE(J25:M25))</f>
        <v>95.625000000000014</v>
      </c>
      <c r="O25" s="41">
        <f t="shared" si="7"/>
        <v>26.111111111111111</v>
      </c>
      <c r="P25" s="41">
        <f t="shared" si="8"/>
        <v>35.555555555555557</v>
      </c>
    </row>
    <row r="26" spans="2:16" x14ac:dyDescent="0.2">
      <c r="B26" s="2">
        <v>0.4375</v>
      </c>
      <c r="C26" s="3">
        <v>79</v>
      </c>
      <c r="D26" s="3">
        <v>98</v>
      </c>
      <c r="E26" s="75">
        <v>0.83</v>
      </c>
      <c r="F26" s="66">
        <v>10</v>
      </c>
      <c r="G26" s="66" t="s">
        <v>203</v>
      </c>
      <c r="H26" s="97">
        <v>29.9</v>
      </c>
      <c r="J26" s="45">
        <v>100.6</v>
      </c>
      <c r="K26" s="45">
        <v>94.8</v>
      </c>
      <c r="L26" s="67">
        <v>98.2</v>
      </c>
      <c r="M26" s="67">
        <v>98.8</v>
      </c>
      <c r="N26" s="67">
        <f t="shared" si="9"/>
        <v>98.1</v>
      </c>
      <c r="O26" s="41">
        <f t="shared" si="7"/>
        <v>26.111111111111111</v>
      </c>
      <c r="P26" s="41">
        <f t="shared" si="8"/>
        <v>36.666666666666664</v>
      </c>
    </row>
    <row r="27" spans="2:16" x14ac:dyDescent="0.2">
      <c r="B27" s="1">
        <v>0.54166666666666663</v>
      </c>
      <c r="C27" s="3">
        <v>81</v>
      </c>
      <c r="D27" s="3">
        <v>117</v>
      </c>
      <c r="E27" s="75">
        <v>0.75</v>
      </c>
      <c r="F27" s="66">
        <v>15</v>
      </c>
      <c r="G27" s="66" t="s">
        <v>129</v>
      </c>
      <c r="H27" s="97">
        <v>29.87</v>
      </c>
      <c r="I27" s="19"/>
      <c r="J27" s="45">
        <v>116.2</v>
      </c>
      <c r="K27" s="45">
        <v>118.9</v>
      </c>
      <c r="L27" s="67">
        <v>114.4</v>
      </c>
      <c r="M27" s="67">
        <v>117</v>
      </c>
      <c r="N27" s="67">
        <f t="shared" si="9"/>
        <v>116.625</v>
      </c>
      <c r="O27" s="41">
        <f t="shared" si="7"/>
        <v>27.222222222222221</v>
      </c>
      <c r="P27" s="41">
        <f t="shared" si="8"/>
        <v>47.222222222222221</v>
      </c>
    </row>
    <row r="28" spans="2:16" x14ac:dyDescent="0.2">
      <c r="B28" s="1">
        <v>0.55208333333333304</v>
      </c>
      <c r="C28" s="3">
        <v>81</v>
      </c>
      <c r="D28" s="3">
        <v>118</v>
      </c>
      <c r="E28" s="75">
        <v>0.76</v>
      </c>
      <c r="F28" s="66">
        <v>10</v>
      </c>
      <c r="G28" s="66" t="s">
        <v>129</v>
      </c>
      <c r="H28" s="97">
        <v>29.87</v>
      </c>
      <c r="I28" s="66"/>
      <c r="J28" s="66">
        <v>117.3</v>
      </c>
      <c r="K28" s="45">
        <v>119.3</v>
      </c>
      <c r="L28" s="45">
        <v>115.5</v>
      </c>
      <c r="M28" s="67">
        <v>118.2</v>
      </c>
      <c r="N28" s="67">
        <f t="shared" si="9"/>
        <v>117.575</v>
      </c>
      <c r="O28" s="41">
        <f t="shared" si="7"/>
        <v>27.222222222222221</v>
      </c>
      <c r="P28" s="41">
        <f t="shared" si="8"/>
        <v>47.777777777777779</v>
      </c>
    </row>
    <row r="29" spans="2:16" x14ac:dyDescent="0.2">
      <c r="B29" s="1">
        <v>0.5625</v>
      </c>
      <c r="C29" s="3">
        <v>81</v>
      </c>
      <c r="D29" s="3">
        <v>117</v>
      </c>
      <c r="E29" s="75">
        <v>0.75</v>
      </c>
      <c r="F29" s="41">
        <v>17</v>
      </c>
      <c r="G29" s="66" t="s">
        <v>129</v>
      </c>
      <c r="H29" s="97">
        <v>29.87</v>
      </c>
      <c r="I29" s="19"/>
      <c r="J29" s="45">
        <v>117.3</v>
      </c>
      <c r="K29" s="45">
        <v>119.3</v>
      </c>
      <c r="L29" s="45">
        <v>115.5</v>
      </c>
      <c r="M29" s="45">
        <v>117.3</v>
      </c>
      <c r="N29" s="67">
        <f t="shared" si="9"/>
        <v>117.35000000000001</v>
      </c>
      <c r="O29" s="41">
        <f t="shared" si="7"/>
        <v>27.222222222222221</v>
      </c>
      <c r="P29" s="41">
        <f t="shared" si="8"/>
        <v>47.222222222222221</v>
      </c>
    </row>
    <row r="30" spans="2:16" x14ac:dyDescent="0.2">
      <c r="B30" s="1">
        <v>0.57291666666666696</v>
      </c>
      <c r="C30" s="3">
        <v>81</v>
      </c>
      <c r="D30" s="3">
        <v>117</v>
      </c>
      <c r="E30" s="75">
        <v>0.75</v>
      </c>
      <c r="F30" s="41">
        <v>16</v>
      </c>
      <c r="G30" s="66" t="s">
        <v>129</v>
      </c>
      <c r="H30" s="97">
        <v>29.87</v>
      </c>
      <c r="I30" s="19"/>
      <c r="J30" s="45">
        <v>117.5</v>
      </c>
      <c r="K30" s="45">
        <v>118.8</v>
      </c>
      <c r="L30" s="45">
        <v>114.4</v>
      </c>
      <c r="M30" s="45">
        <v>116.2</v>
      </c>
      <c r="N30" s="67">
        <f t="shared" si="9"/>
        <v>116.72500000000001</v>
      </c>
      <c r="O30" s="41">
        <f t="shared" si="7"/>
        <v>27.222222222222221</v>
      </c>
      <c r="P30" s="41">
        <f t="shared" si="8"/>
        <v>47.222222222222221</v>
      </c>
    </row>
    <row r="31" spans="2:16" x14ac:dyDescent="0.2">
      <c r="B31" s="1">
        <v>0.58333333333333304</v>
      </c>
      <c r="C31" s="3">
        <v>80</v>
      </c>
      <c r="D31" s="3">
        <v>113</v>
      </c>
      <c r="E31" s="75">
        <v>0.77</v>
      </c>
      <c r="F31" s="66">
        <v>13</v>
      </c>
      <c r="G31" s="66" t="s">
        <v>71</v>
      </c>
      <c r="H31" s="97">
        <v>29.87</v>
      </c>
      <c r="J31" s="45">
        <v>114.4</v>
      </c>
      <c r="K31" s="45">
        <v>113.7</v>
      </c>
      <c r="L31" s="45">
        <v>111</v>
      </c>
      <c r="M31" s="45">
        <v>112.5</v>
      </c>
      <c r="N31" s="67">
        <f t="shared" ref="N31:N36" si="10">(AVERAGE(J31:M31))</f>
        <v>112.9</v>
      </c>
      <c r="O31" s="41">
        <f t="shared" si="7"/>
        <v>26.666666666666664</v>
      </c>
      <c r="P31" s="41">
        <f t="shared" si="8"/>
        <v>45</v>
      </c>
    </row>
    <row r="32" spans="2:16" x14ac:dyDescent="0.2">
      <c r="B32" s="1">
        <v>0.59375</v>
      </c>
      <c r="C32" s="3">
        <v>80</v>
      </c>
      <c r="D32" s="3">
        <v>110</v>
      </c>
      <c r="E32" s="75">
        <v>0.79</v>
      </c>
      <c r="F32" s="41">
        <v>15</v>
      </c>
      <c r="G32" s="66" t="s">
        <v>203</v>
      </c>
      <c r="H32" s="97">
        <v>29.86</v>
      </c>
      <c r="I32" s="19"/>
      <c r="J32" s="45">
        <v>112.1</v>
      </c>
      <c r="K32" s="45">
        <v>111</v>
      </c>
      <c r="L32" s="67">
        <v>109.2</v>
      </c>
      <c r="M32" s="67">
        <v>109.4</v>
      </c>
      <c r="N32" s="67">
        <f t="shared" si="10"/>
        <v>110.42500000000001</v>
      </c>
      <c r="O32" s="41">
        <f t="shared" si="7"/>
        <v>26.666666666666664</v>
      </c>
      <c r="P32" s="41">
        <f t="shared" si="8"/>
        <v>43.333333333333336</v>
      </c>
    </row>
    <row r="33" spans="1:16" x14ac:dyDescent="0.2">
      <c r="B33" s="1">
        <v>0.60416666666666596</v>
      </c>
      <c r="C33" s="3">
        <v>80</v>
      </c>
      <c r="D33" s="3">
        <v>110</v>
      </c>
      <c r="E33" s="75">
        <v>0.79</v>
      </c>
      <c r="F33" s="41">
        <v>13</v>
      </c>
      <c r="G33" s="66" t="s">
        <v>203</v>
      </c>
      <c r="H33" s="97">
        <v>29.85</v>
      </c>
      <c r="I33" s="19"/>
      <c r="J33" s="45">
        <v>111.9</v>
      </c>
      <c r="K33" s="45">
        <v>110.3</v>
      </c>
      <c r="L33" s="45">
        <v>107.8</v>
      </c>
      <c r="M33" s="45">
        <v>109.2</v>
      </c>
      <c r="N33" s="67">
        <f t="shared" si="10"/>
        <v>109.8</v>
      </c>
      <c r="O33" s="41">
        <f t="shared" si="7"/>
        <v>26.666666666666664</v>
      </c>
      <c r="P33" s="41">
        <f t="shared" si="8"/>
        <v>43.333333333333336</v>
      </c>
    </row>
    <row r="34" spans="1:16" x14ac:dyDescent="0.2">
      <c r="B34" s="1">
        <v>0.61458333333333304</v>
      </c>
      <c r="C34" s="3">
        <v>80</v>
      </c>
      <c r="D34" s="3">
        <v>109</v>
      </c>
      <c r="E34" s="75">
        <v>0.78</v>
      </c>
      <c r="F34" s="41">
        <v>9</v>
      </c>
      <c r="G34" s="66" t="s">
        <v>129</v>
      </c>
      <c r="H34" s="97">
        <v>29.85</v>
      </c>
      <c r="I34" s="19"/>
      <c r="J34" s="45">
        <v>111.9</v>
      </c>
      <c r="K34" s="45">
        <v>109.8</v>
      </c>
      <c r="L34" s="45">
        <v>106</v>
      </c>
      <c r="M34" s="45">
        <v>109.6</v>
      </c>
      <c r="N34" s="67">
        <f t="shared" si="10"/>
        <v>109.32499999999999</v>
      </c>
      <c r="O34" s="41">
        <f t="shared" si="7"/>
        <v>26.666666666666664</v>
      </c>
      <c r="P34" s="41">
        <f t="shared" si="8"/>
        <v>42.777777777777779</v>
      </c>
    </row>
    <row r="35" spans="1:16" x14ac:dyDescent="0.2">
      <c r="B35" s="1">
        <v>0.625</v>
      </c>
      <c r="C35" s="3">
        <v>80</v>
      </c>
      <c r="D35" s="3">
        <v>107</v>
      </c>
      <c r="E35" s="75">
        <v>0.79</v>
      </c>
      <c r="F35" s="41">
        <v>17</v>
      </c>
      <c r="G35" s="66" t="s">
        <v>129</v>
      </c>
      <c r="H35" s="97">
        <v>29.85</v>
      </c>
      <c r="I35" s="19"/>
      <c r="J35" s="45">
        <v>109.8</v>
      </c>
      <c r="K35" s="45">
        <v>107.1</v>
      </c>
      <c r="L35" s="45">
        <v>104.5</v>
      </c>
      <c r="M35" s="45">
        <v>106.9</v>
      </c>
      <c r="N35" s="67">
        <f t="shared" si="10"/>
        <v>107.07499999999999</v>
      </c>
      <c r="O35" s="41">
        <f t="shared" si="7"/>
        <v>26.666666666666664</v>
      </c>
      <c r="P35" s="41">
        <f t="shared" si="8"/>
        <v>41.666666666666664</v>
      </c>
    </row>
    <row r="36" spans="1:16" x14ac:dyDescent="0.2">
      <c r="B36" s="1">
        <v>0.63541666666666596</v>
      </c>
      <c r="C36" s="3">
        <v>80</v>
      </c>
      <c r="D36" s="3">
        <v>108</v>
      </c>
      <c r="E36" s="75">
        <v>0.8</v>
      </c>
      <c r="F36" s="41">
        <v>22</v>
      </c>
      <c r="G36" s="66" t="s">
        <v>129</v>
      </c>
      <c r="H36" s="72">
        <v>29.84</v>
      </c>
      <c r="I36" s="19"/>
      <c r="J36" s="45">
        <v>111.7</v>
      </c>
      <c r="K36" s="45">
        <v>109.6</v>
      </c>
      <c r="L36" s="45">
        <v>101.8</v>
      </c>
      <c r="M36" s="45">
        <v>108.3</v>
      </c>
      <c r="N36" s="67">
        <f t="shared" si="10"/>
        <v>107.85000000000001</v>
      </c>
      <c r="O36" s="41">
        <f t="shared" si="7"/>
        <v>26.666666666666664</v>
      </c>
      <c r="P36" s="41">
        <f t="shared" si="8"/>
        <v>42.222222222222221</v>
      </c>
    </row>
    <row r="38" spans="1:16" x14ac:dyDescent="0.2">
      <c r="A38" s="21">
        <v>45361</v>
      </c>
      <c r="B38" s="6" t="s">
        <v>2</v>
      </c>
      <c r="C38" s="6" t="s">
        <v>0</v>
      </c>
      <c r="D38" s="87" t="s">
        <v>1</v>
      </c>
      <c r="E38" s="100" t="s">
        <v>156</v>
      </c>
      <c r="F38" s="6" t="s">
        <v>32</v>
      </c>
      <c r="G38" s="6" t="s">
        <v>217</v>
      </c>
      <c r="H38" s="33" t="s">
        <v>157</v>
      </c>
      <c r="I38" s="44"/>
      <c r="J38" s="142" t="s">
        <v>342</v>
      </c>
      <c r="K38" s="142" t="s">
        <v>456</v>
      </c>
      <c r="L38" s="142" t="s">
        <v>358</v>
      </c>
      <c r="M38" s="142" t="s">
        <v>343</v>
      </c>
      <c r="N38" s="33" t="s">
        <v>368</v>
      </c>
      <c r="O38" s="142" t="s">
        <v>561</v>
      </c>
      <c r="P38" s="142" t="s">
        <v>562</v>
      </c>
    </row>
    <row r="39" spans="1:16" x14ac:dyDescent="0.2">
      <c r="B39" s="2">
        <v>0.375</v>
      </c>
      <c r="C39" s="3">
        <v>69</v>
      </c>
      <c r="D39" s="3">
        <v>108</v>
      </c>
      <c r="E39" s="75">
        <v>0.82</v>
      </c>
      <c r="F39" s="66">
        <v>0</v>
      </c>
      <c r="G39" s="66" t="s">
        <v>37</v>
      </c>
      <c r="H39" s="97">
        <v>29.95</v>
      </c>
      <c r="J39" s="45">
        <v>78.099999999999994</v>
      </c>
      <c r="K39" s="45">
        <v>74.3</v>
      </c>
      <c r="L39" s="67">
        <v>73.900000000000006</v>
      </c>
      <c r="M39" s="67">
        <v>75</v>
      </c>
      <c r="N39" s="67">
        <f t="shared" ref="N39:N42" si="11">(AVERAGE(J39:M39))</f>
        <v>75.324999999999989</v>
      </c>
      <c r="O39" s="41">
        <f t="shared" ref="O39" si="12">CONVERT(C39,"F","C")</f>
        <v>20.555555555555554</v>
      </c>
      <c r="P39" s="41">
        <f t="shared" ref="P39" si="13">CONVERT(D39,"F","C")</f>
        <v>42.222222222222221</v>
      </c>
    </row>
    <row r="40" spans="1:16" x14ac:dyDescent="0.2">
      <c r="B40" s="2">
        <v>0.38541666666666674</v>
      </c>
      <c r="C40" s="3">
        <v>71</v>
      </c>
      <c r="D40" s="3">
        <v>77</v>
      </c>
      <c r="E40" s="75">
        <v>0.77</v>
      </c>
      <c r="F40" s="3">
        <v>1</v>
      </c>
      <c r="G40" s="66" t="s">
        <v>129</v>
      </c>
      <c r="H40" s="97">
        <v>29.95</v>
      </c>
      <c r="I40" s="26"/>
      <c r="J40" s="45">
        <v>81</v>
      </c>
      <c r="K40" s="66">
        <v>75.599999999999994</v>
      </c>
      <c r="L40" s="45">
        <v>76.5</v>
      </c>
      <c r="M40" s="45">
        <v>76.8</v>
      </c>
      <c r="N40" s="67">
        <f t="shared" si="11"/>
        <v>77.474999999999994</v>
      </c>
      <c r="O40" s="41">
        <f t="shared" ref="O40:O53" si="14">CONVERT(C40,"F","C")</f>
        <v>21.666666666666668</v>
      </c>
      <c r="P40" s="41">
        <f t="shared" ref="P40:P53" si="15">CONVERT(D40,"F","C")</f>
        <v>25</v>
      </c>
    </row>
    <row r="41" spans="1:16" x14ac:dyDescent="0.2">
      <c r="B41" s="2">
        <v>0.39583333333333343</v>
      </c>
      <c r="C41" s="3">
        <v>71</v>
      </c>
      <c r="D41" s="3">
        <v>79</v>
      </c>
      <c r="E41" s="75">
        <v>0.75</v>
      </c>
      <c r="F41" s="3">
        <v>2</v>
      </c>
      <c r="G41" s="66" t="s">
        <v>37</v>
      </c>
      <c r="H41" s="97">
        <v>29.96</v>
      </c>
      <c r="I41" s="26"/>
      <c r="J41" s="45">
        <v>82.2</v>
      </c>
      <c r="K41" s="45">
        <v>75.900000000000006</v>
      </c>
      <c r="L41" s="45">
        <v>77.7</v>
      </c>
      <c r="M41" s="45">
        <v>79</v>
      </c>
      <c r="N41" s="67">
        <f t="shared" si="11"/>
        <v>78.7</v>
      </c>
      <c r="O41" s="41">
        <f t="shared" si="14"/>
        <v>21.666666666666668</v>
      </c>
      <c r="P41" s="41">
        <f t="shared" si="15"/>
        <v>26.111111111111111</v>
      </c>
    </row>
    <row r="42" spans="1:16" x14ac:dyDescent="0.2">
      <c r="B42" s="2">
        <v>0.40277777777777779</v>
      </c>
      <c r="C42" s="3">
        <v>71</v>
      </c>
      <c r="D42" s="3">
        <v>79</v>
      </c>
      <c r="E42" s="75">
        <v>0.74</v>
      </c>
      <c r="F42" s="3">
        <v>1</v>
      </c>
      <c r="G42" s="3" t="s">
        <v>35</v>
      </c>
      <c r="H42" s="97">
        <v>29.96</v>
      </c>
      <c r="J42" s="3">
        <v>82</v>
      </c>
      <c r="K42" s="45">
        <v>76.3</v>
      </c>
      <c r="L42" s="3">
        <v>78.099999999999994</v>
      </c>
      <c r="M42" s="67">
        <v>79.7</v>
      </c>
      <c r="N42" s="67">
        <f t="shared" si="11"/>
        <v>79.025000000000006</v>
      </c>
      <c r="O42" s="41">
        <f t="shared" si="14"/>
        <v>21.666666666666668</v>
      </c>
      <c r="P42" s="41">
        <f t="shared" si="15"/>
        <v>26.111111111111111</v>
      </c>
    </row>
    <row r="43" spans="1:16" x14ac:dyDescent="0.2">
      <c r="B43" s="2">
        <v>0.4166666666666668</v>
      </c>
      <c r="C43" s="3">
        <v>72</v>
      </c>
      <c r="D43" s="3">
        <v>82</v>
      </c>
      <c r="E43" s="75">
        <v>0.7</v>
      </c>
      <c r="F43" s="66">
        <v>6</v>
      </c>
      <c r="G43" s="66" t="s">
        <v>208</v>
      </c>
      <c r="H43" s="97">
        <v>29.96</v>
      </c>
      <c r="J43" s="45">
        <v>86.4</v>
      </c>
      <c r="K43" s="45">
        <v>77.2</v>
      </c>
      <c r="L43" s="67">
        <v>82.2</v>
      </c>
      <c r="M43" s="67">
        <v>83.1</v>
      </c>
      <c r="N43" s="67">
        <f t="shared" ref="N43:N57" si="16">(AVERAGE(J43:M43))</f>
        <v>82.224999999999994</v>
      </c>
      <c r="O43" s="41">
        <f t="shared" si="14"/>
        <v>22.222222222222221</v>
      </c>
      <c r="P43" s="41">
        <f t="shared" si="15"/>
        <v>27.777777777777779</v>
      </c>
    </row>
    <row r="44" spans="1:16" x14ac:dyDescent="0.2">
      <c r="B44" s="2">
        <v>0.42708333333333354</v>
      </c>
      <c r="C44" s="3">
        <v>72</v>
      </c>
      <c r="D44" s="3">
        <v>84</v>
      </c>
      <c r="E44" s="75">
        <v>0.71</v>
      </c>
      <c r="F44" s="66">
        <v>2</v>
      </c>
      <c r="G44" s="66" t="s">
        <v>37</v>
      </c>
      <c r="H44" s="97">
        <v>29.96</v>
      </c>
      <c r="I44" s="66"/>
      <c r="J44" s="45">
        <v>88.3</v>
      </c>
      <c r="K44" s="45">
        <v>78.3</v>
      </c>
      <c r="L44" s="67">
        <v>83.8</v>
      </c>
      <c r="M44" s="67">
        <v>84.6</v>
      </c>
      <c r="N44" s="67">
        <f t="shared" si="16"/>
        <v>83.75</v>
      </c>
      <c r="O44" s="41">
        <f t="shared" si="14"/>
        <v>22.222222222222221</v>
      </c>
      <c r="P44" s="41">
        <f t="shared" si="15"/>
        <v>28.888888888888889</v>
      </c>
    </row>
    <row r="45" spans="1:16" x14ac:dyDescent="0.2">
      <c r="B45" s="2">
        <v>0.4375</v>
      </c>
      <c r="C45" s="3">
        <v>72</v>
      </c>
      <c r="D45" s="3">
        <v>86</v>
      </c>
      <c r="E45" s="75">
        <v>0.69</v>
      </c>
      <c r="F45" s="66">
        <v>2</v>
      </c>
      <c r="G45" s="66" t="s">
        <v>190</v>
      </c>
      <c r="H45" s="97">
        <v>29.96</v>
      </c>
      <c r="J45" s="45">
        <v>90.7</v>
      </c>
      <c r="K45" s="45">
        <v>81</v>
      </c>
      <c r="L45" s="67">
        <v>85.6</v>
      </c>
      <c r="M45" s="67">
        <v>86.2</v>
      </c>
      <c r="N45" s="67">
        <f t="shared" si="16"/>
        <v>85.874999999999986</v>
      </c>
      <c r="O45" s="41">
        <f t="shared" si="14"/>
        <v>22.222222222222221</v>
      </c>
      <c r="P45" s="41">
        <f t="shared" si="15"/>
        <v>30</v>
      </c>
    </row>
    <row r="46" spans="1:16" x14ac:dyDescent="0.2">
      <c r="B46" s="2">
        <v>0.44791666666666691</v>
      </c>
      <c r="C46" s="3">
        <v>73</v>
      </c>
      <c r="D46" s="3">
        <v>88</v>
      </c>
      <c r="E46" s="75">
        <v>0.7</v>
      </c>
      <c r="F46" s="66">
        <v>3</v>
      </c>
      <c r="G46" s="66" t="s">
        <v>35</v>
      </c>
      <c r="H46" s="97">
        <v>29.97</v>
      </c>
      <c r="J46" s="45">
        <v>92.7</v>
      </c>
      <c r="K46" s="45">
        <v>82</v>
      </c>
      <c r="L46" s="67">
        <v>88.7</v>
      </c>
      <c r="M46" s="67">
        <v>88.5</v>
      </c>
      <c r="N46" s="67">
        <f t="shared" si="16"/>
        <v>87.974999999999994</v>
      </c>
      <c r="O46" s="41">
        <f t="shared" si="14"/>
        <v>22.777777777777779</v>
      </c>
      <c r="P46" s="41">
        <f t="shared" si="15"/>
        <v>31.111111111111111</v>
      </c>
    </row>
    <row r="47" spans="1:16" x14ac:dyDescent="0.2">
      <c r="B47" s="2">
        <v>0.45833333333333359</v>
      </c>
      <c r="C47" s="3">
        <v>73</v>
      </c>
      <c r="D47" s="3">
        <v>91</v>
      </c>
      <c r="E47" s="75">
        <v>0.66</v>
      </c>
      <c r="F47" s="66">
        <v>2</v>
      </c>
      <c r="G47" s="66" t="s">
        <v>208</v>
      </c>
      <c r="H47" s="97">
        <v>29.98</v>
      </c>
      <c r="J47" s="45">
        <v>95.5</v>
      </c>
      <c r="K47" s="45">
        <v>85.6</v>
      </c>
      <c r="L47" s="67">
        <v>90.9</v>
      </c>
      <c r="M47" s="67">
        <v>91.2</v>
      </c>
      <c r="N47" s="67">
        <f t="shared" si="16"/>
        <v>90.8</v>
      </c>
      <c r="O47" s="41">
        <f t="shared" si="14"/>
        <v>22.777777777777779</v>
      </c>
      <c r="P47" s="41">
        <f t="shared" si="15"/>
        <v>32.777777777777779</v>
      </c>
    </row>
    <row r="48" spans="1:16" x14ac:dyDescent="0.2">
      <c r="B48" s="1">
        <v>0.5</v>
      </c>
      <c r="C48" s="3">
        <v>74</v>
      </c>
      <c r="D48" s="3">
        <v>102</v>
      </c>
      <c r="E48" s="75">
        <v>0.64</v>
      </c>
      <c r="F48" s="66">
        <v>3</v>
      </c>
      <c r="G48" s="66" t="s">
        <v>190</v>
      </c>
      <c r="H48" s="97">
        <v>29.99</v>
      </c>
      <c r="J48" s="45">
        <v>104.5</v>
      </c>
      <c r="K48" s="45">
        <v>101.7</v>
      </c>
      <c r="L48" s="67">
        <v>100.6</v>
      </c>
      <c r="M48" s="67">
        <v>100.9</v>
      </c>
      <c r="N48" s="67">
        <f t="shared" si="16"/>
        <v>101.92499999999998</v>
      </c>
      <c r="O48" s="41">
        <f t="shared" si="14"/>
        <v>23.333333333333332</v>
      </c>
      <c r="P48" s="41">
        <f t="shared" si="15"/>
        <v>38.888888888888886</v>
      </c>
    </row>
    <row r="49" spans="1:16" x14ac:dyDescent="0.2">
      <c r="B49" s="1">
        <v>0.51041666666666663</v>
      </c>
      <c r="C49" s="3">
        <v>75</v>
      </c>
      <c r="D49" s="3">
        <v>105</v>
      </c>
      <c r="E49" s="75">
        <v>0.62</v>
      </c>
      <c r="F49" s="66">
        <v>2</v>
      </c>
      <c r="G49" s="66" t="s">
        <v>190</v>
      </c>
      <c r="H49" s="97">
        <v>29.99</v>
      </c>
      <c r="I49" s="19"/>
      <c r="J49" s="45">
        <v>106.9</v>
      </c>
      <c r="K49" s="45">
        <v>106.3</v>
      </c>
      <c r="L49" s="67">
        <v>103.3</v>
      </c>
      <c r="M49" s="67">
        <v>102.6</v>
      </c>
      <c r="N49" s="67">
        <f t="shared" si="16"/>
        <v>104.77500000000001</v>
      </c>
      <c r="O49" s="41">
        <f t="shared" si="14"/>
        <v>23.888888888888889</v>
      </c>
      <c r="P49" s="41">
        <f t="shared" si="15"/>
        <v>40.555555555555557</v>
      </c>
    </row>
    <row r="50" spans="1:16" x14ac:dyDescent="0.2">
      <c r="B50" s="1">
        <v>0.52083333333333337</v>
      </c>
      <c r="C50" s="3">
        <v>75</v>
      </c>
      <c r="D50" s="3">
        <v>106</v>
      </c>
      <c r="E50" s="75">
        <v>0.6</v>
      </c>
      <c r="F50" s="66">
        <v>1</v>
      </c>
      <c r="G50" s="66" t="s">
        <v>208</v>
      </c>
      <c r="H50" s="97">
        <v>29.98</v>
      </c>
      <c r="I50" s="66"/>
      <c r="J50" s="66">
        <v>108.5</v>
      </c>
      <c r="K50" s="45">
        <v>108.7</v>
      </c>
      <c r="L50" s="45">
        <v>104.4</v>
      </c>
      <c r="M50" s="67">
        <v>104.5</v>
      </c>
      <c r="N50" s="67">
        <f t="shared" si="16"/>
        <v>106.52500000000001</v>
      </c>
      <c r="O50" s="41">
        <f t="shared" si="14"/>
        <v>23.888888888888889</v>
      </c>
      <c r="P50" s="41">
        <f t="shared" si="15"/>
        <v>41.111111111111107</v>
      </c>
    </row>
    <row r="51" spans="1:16" x14ac:dyDescent="0.2">
      <c r="B51" s="1">
        <v>0.53125</v>
      </c>
      <c r="C51" s="3">
        <v>76</v>
      </c>
      <c r="D51" s="3">
        <v>108</v>
      </c>
      <c r="E51" s="75">
        <v>0.54</v>
      </c>
      <c r="F51" s="66">
        <v>1</v>
      </c>
      <c r="G51" s="66" t="s">
        <v>43</v>
      </c>
      <c r="H51" s="97">
        <v>29.98</v>
      </c>
      <c r="J51" s="45">
        <v>109.6</v>
      </c>
      <c r="K51" s="45">
        <v>110.5</v>
      </c>
      <c r="L51" s="45">
        <v>105.3</v>
      </c>
      <c r="M51" s="67">
        <v>106.3</v>
      </c>
      <c r="N51" s="67">
        <f t="shared" si="16"/>
        <v>107.925</v>
      </c>
      <c r="O51" s="41">
        <f t="shared" si="14"/>
        <v>24.444444444444443</v>
      </c>
      <c r="P51" s="41">
        <f t="shared" si="15"/>
        <v>42.222222222222221</v>
      </c>
    </row>
    <row r="52" spans="1:16" x14ac:dyDescent="0.2">
      <c r="B52" s="1">
        <v>0.54166666666666663</v>
      </c>
      <c r="C52" s="3">
        <v>76</v>
      </c>
      <c r="D52" s="3">
        <v>111</v>
      </c>
      <c r="E52" s="75">
        <v>0.54</v>
      </c>
      <c r="F52" s="66">
        <v>5</v>
      </c>
      <c r="G52" s="66" t="s">
        <v>208</v>
      </c>
      <c r="H52" s="97">
        <v>29.98</v>
      </c>
      <c r="J52" s="45">
        <v>113.4</v>
      </c>
      <c r="K52" s="45">
        <v>114.8</v>
      </c>
      <c r="L52" s="45">
        <v>107.2</v>
      </c>
      <c r="M52" s="45">
        <v>109.9</v>
      </c>
      <c r="N52" s="67">
        <f t="shared" si="16"/>
        <v>111.32499999999999</v>
      </c>
      <c r="O52" s="41">
        <f t="shared" si="14"/>
        <v>24.444444444444443</v>
      </c>
      <c r="P52" s="41">
        <f t="shared" si="15"/>
        <v>43.888888888888886</v>
      </c>
    </row>
    <row r="53" spans="1:16" x14ac:dyDescent="0.2">
      <c r="B53" s="1">
        <v>0.55208333333333304</v>
      </c>
      <c r="C53" s="3">
        <v>76</v>
      </c>
      <c r="D53" s="3">
        <v>113</v>
      </c>
      <c r="E53" s="75">
        <v>0.54</v>
      </c>
      <c r="F53" s="41">
        <v>2</v>
      </c>
      <c r="G53" s="66" t="s">
        <v>203</v>
      </c>
      <c r="H53" s="97">
        <v>29.98</v>
      </c>
      <c r="I53" s="19"/>
      <c r="J53" s="45">
        <v>114.4</v>
      </c>
      <c r="K53" s="45">
        <v>116.8</v>
      </c>
      <c r="L53" s="67">
        <v>108.3</v>
      </c>
      <c r="M53" s="67">
        <v>111.4</v>
      </c>
      <c r="N53" s="67">
        <f t="shared" si="16"/>
        <v>112.72499999999999</v>
      </c>
      <c r="O53" s="41">
        <f t="shared" si="14"/>
        <v>24.444444444444443</v>
      </c>
      <c r="P53" s="41">
        <f t="shared" si="15"/>
        <v>45</v>
      </c>
    </row>
    <row r="54" spans="1:16" x14ac:dyDescent="0.2">
      <c r="B54" s="1">
        <v>0.5625</v>
      </c>
      <c r="C54" s="3">
        <v>77</v>
      </c>
      <c r="D54" s="3">
        <v>114</v>
      </c>
      <c r="E54" s="75">
        <v>0.53</v>
      </c>
      <c r="F54" s="41">
        <v>0</v>
      </c>
      <c r="G54" s="66" t="s">
        <v>203</v>
      </c>
      <c r="H54" s="97">
        <v>29.98</v>
      </c>
      <c r="I54" s="19"/>
      <c r="J54" s="45">
        <v>115.7</v>
      </c>
      <c r="K54" s="45">
        <v>118.2</v>
      </c>
      <c r="L54" s="45">
        <v>109</v>
      </c>
      <c r="M54" s="45">
        <v>112.5</v>
      </c>
      <c r="N54" s="67">
        <f t="shared" si="16"/>
        <v>113.85</v>
      </c>
      <c r="O54" s="41">
        <f t="shared" ref="O54:O58" si="17">CONVERT(C54,"F","C")</f>
        <v>25</v>
      </c>
      <c r="P54" s="41">
        <f t="shared" ref="P54:P58" si="18">CONVERT(D54,"F","C")</f>
        <v>45.555555555555557</v>
      </c>
    </row>
    <row r="55" spans="1:16" x14ac:dyDescent="0.2">
      <c r="B55" s="1">
        <v>0.57291666666666696</v>
      </c>
      <c r="C55" s="3">
        <v>77</v>
      </c>
      <c r="D55" s="3">
        <v>114</v>
      </c>
      <c r="E55" s="75">
        <v>0.53</v>
      </c>
      <c r="F55" s="41">
        <v>0</v>
      </c>
      <c r="G55" s="66" t="s">
        <v>203</v>
      </c>
      <c r="H55" s="97">
        <v>29.98</v>
      </c>
      <c r="I55" s="19"/>
      <c r="J55" s="45">
        <v>115.7</v>
      </c>
      <c r="K55" s="45">
        <v>118.2</v>
      </c>
      <c r="L55" s="45">
        <v>109</v>
      </c>
      <c r="M55" s="45">
        <v>112.5</v>
      </c>
      <c r="N55" s="67">
        <f t="shared" si="16"/>
        <v>113.85</v>
      </c>
      <c r="O55" s="41">
        <f t="shared" si="17"/>
        <v>25</v>
      </c>
      <c r="P55" s="41">
        <f t="shared" si="18"/>
        <v>45.555555555555557</v>
      </c>
    </row>
    <row r="56" spans="1:16" x14ac:dyDescent="0.2">
      <c r="B56" s="1">
        <v>0.58333333333333304</v>
      </c>
      <c r="C56" s="3">
        <v>75</v>
      </c>
      <c r="D56" s="3">
        <v>113</v>
      </c>
      <c r="E56" s="75">
        <v>0.52</v>
      </c>
      <c r="F56" s="41">
        <v>2</v>
      </c>
      <c r="G56" s="66" t="s">
        <v>71</v>
      </c>
      <c r="H56" s="97">
        <v>29.97</v>
      </c>
      <c r="I56" s="19"/>
      <c r="J56" s="45">
        <v>115</v>
      </c>
      <c r="K56" s="45">
        <v>117.1</v>
      </c>
      <c r="L56" s="45">
        <v>107.8</v>
      </c>
      <c r="M56" s="45">
        <v>111.9</v>
      </c>
      <c r="N56" s="67">
        <f t="shared" si="16"/>
        <v>112.94999999999999</v>
      </c>
      <c r="O56" s="41">
        <f t="shared" si="17"/>
        <v>23.888888888888889</v>
      </c>
      <c r="P56" s="41">
        <f t="shared" si="18"/>
        <v>45</v>
      </c>
    </row>
    <row r="57" spans="1:16" x14ac:dyDescent="0.2">
      <c r="B57" s="1">
        <v>0.59375</v>
      </c>
      <c r="C57" s="3">
        <v>75</v>
      </c>
      <c r="D57" s="3">
        <v>112</v>
      </c>
      <c r="E57" s="75">
        <v>0.54</v>
      </c>
      <c r="F57" s="41">
        <v>1</v>
      </c>
      <c r="G57" s="66" t="s">
        <v>34</v>
      </c>
      <c r="H57" s="97">
        <v>29.97</v>
      </c>
      <c r="I57" s="19"/>
      <c r="J57" s="45">
        <v>114.6</v>
      </c>
      <c r="K57" s="45">
        <v>116.8</v>
      </c>
      <c r="L57" s="45">
        <v>107.2</v>
      </c>
      <c r="M57" s="45">
        <v>111.4</v>
      </c>
      <c r="N57" s="67">
        <f t="shared" si="16"/>
        <v>112.5</v>
      </c>
      <c r="O57" s="41">
        <f t="shared" si="17"/>
        <v>23.888888888888889</v>
      </c>
      <c r="P57" s="41">
        <f t="shared" si="18"/>
        <v>44.444444444444443</v>
      </c>
    </row>
    <row r="58" spans="1:16" x14ac:dyDescent="0.2">
      <c r="B58" s="1">
        <v>0.59861111111111109</v>
      </c>
      <c r="C58" s="3">
        <v>76</v>
      </c>
      <c r="D58" s="3">
        <v>115</v>
      </c>
      <c r="E58" s="75">
        <v>0.53</v>
      </c>
      <c r="F58" s="41">
        <v>1</v>
      </c>
      <c r="G58" s="66" t="s">
        <v>203</v>
      </c>
      <c r="H58" s="97">
        <v>29.97</v>
      </c>
      <c r="J58" s="45">
        <v>117.3</v>
      </c>
      <c r="K58" s="45">
        <v>119.8</v>
      </c>
      <c r="L58" s="45">
        <v>109</v>
      </c>
      <c r="M58" s="45">
        <v>114.1</v>
      </c>
      <c r="N58" s="67">
        <f t="shared" ref="N58" si="19">(AVERAGE(J58:M58))</f>
        <v>115.05000000000001</v>
      </c>
      <c r="O58" s="41">
        <f t="shared" si="17"/>
        <v>24.444444444444443</v>
      </c>
      <c r="P58" s="41">
        <f t="shared" si="18"/>
        <v>46.111111111111107</v>
      </c>
    </row>
    <row r="60" spans="1:16" x14ac:dyDescent="0.2">
      <c r="A60" s="113" t="s">
        <v>572</v>
      </c>
    </row>
    <row r="61" spans="1:16" x14ac:dyDescent="0.2">
      <c r="A61" s="21">
        <v>45373</v>
      </c>
      <c r="B61" s="6" t="s">
        <v>2</v>
      </c>
      <c r="C61" s="6" t="s">
        <v>0</v>
      </c>
      <c r="D61" s="87" t="s">
        <v>1</v>
      </c>
      <c r="E61" s="100" t="s">
        <v>156</v>
      </c>
      <c r="F61" s="6" t="s">
        <v>32</v>
      </c>
      <c r="G61" s="6" t="s">
        <v>217</v>
      </c>
      <c r="H61" s="33" t="s">
        <v>157</v>
      </c>
      <c r="I61" s="44"/>
      <c r="J61" s="142" t="s">
        <v>338</v>
      </c>
      <c r="K61" s="142" t="s">
        <v>579</v>
      </c>
      <c r="L61" s="142" t="s">
        <v>353</v>
      </c>
      <c r="M61" s="142" t="s">
        <v>444</v>
      </c>
      <c r="N61" s="33" t="s">
        <v>368</v>
      </c>
      <c r="O61" s="142" t="s">
        <v>561</v>
      </c>
      <c r="P61" s="142" t="s">
        <v>562</v>
      </c>
    </row>
    <row r="62" spans="1:16" x14ac:dyDescent="0.2">
      <c r="B62" s="2">
        <v>0.36458333333333331</v>
      </c>
      <c r="C62" s="3">
        <v>65</v>
      </c>
      <c r="D62" s="3">
        <v>75</v>
      </c>
      <c r="E62" s="75">
        <v>0.55000000000000004</v>
      </c>
      <c r="F62" s="66">
        <v>2</v>
      </c>
      <c r="G62" s="66" t="s">
        <v>34</v>
      </c>
      <c r="H62" s="97">
        <v>30.16</v>
      </c>
      <c r="J62" s="45">
        <v>75</v>
      </c>
      <c r="K62" s="45">
        <v>74.099999999999994</v>
      </c>
      <c r="L62" s="67">
        <v>75.7</v>
      </c>
      <c r="M62" s="67">
        <v>73.7</v>
      </c>
      <c r="N62" s="67">
        <f t="shared" ref="N62:N81" si="20">(AVERAGE(J62:M62))</f>
        <v>74.625</v>
      </c>
      <c r="O62" s="41">
        <f t="shared" ref="O62:O63" si="21">CONVERT(C62,"F","C")</f>
        <v>18.333333333333332</v>
      </c>
      <c r="P62" s="41">
        <f t="shared" ref="P62:P63" si="22">CONVERT(D62,"F","C")</f>
        <v>23.888888888888889</v>
      </c>
    </row>
    <row r="63" spans="1:16" x14ac:dyDescent="0.2">
      <c r="B63" s="2">
        <v>0.375</v>
      </c>
      <c r="C63" s="3">
        <v>67</v>
      </c>
      <c r="D63" s="3">
        <v>77</v>
      </c>
      <c r="E63" s="75">
        <v>0.52</v>
      </c>
      <c r="F63" s="3">
        <v>2</v>
      </c>
      <c r="G63" s="66" t="s">
        <v>202</v>
      </c>
      <c r="H63" s="97">
        <v>30.16</v>
      </c>
      <c r="I63" s="26"/>
      <c r="J63" s="45">
        <v>77.7</v>
      </c>
      <c r="K63" s="66">
        <v>76.5</v>
      </c>
      <c r="L63" s="45">
        <v>78</v>
      </c>
      <c r="M63" s="45">
        <v>76.099999999999994</v>
      </c>
      <c r="N63" s="67">
        <f t="shared" si="20"/>
        <v>77.074999999999989</v>
      </c>
      <c r="O63" s="41">
        <f t="shared" si="21"/>
        <v>19.444444444444443</v>
      </c>
      <c r="P63" s="41">
        <f t="shared" si="22"/>
        <v>25</v>
      </c>
    </row>
    <row r="64" spans="1:16" x14ac:dyDescent="0.2">
      <c r="B64" s="2">
        <v>0.38541666666666674</v>
      </c>
      <c r="C64" s="3">
        <v>68</v>
      </c>
      <c r="D64" s="3">
        <v>81</v>
      </c>
      <c r="E64" s="75">
        <v>0.48</v>
      </c>
      <c r="F64" s="3">
        <v>1</v>
      </c>
      <c r="G64" s="66" t="s">
        <v>37</v>
      </c>
      <c r="H64" s="97">
        <v>30.16</v>
      </c>
      <c r="I64" s="26"/>
      <c r="J64" s="45">
        <v>81.3</v>
      </c>
      <c r="K64" s="45">
        <v>80.2</v>
      </c>
      <c r="L64" s="45">
        <v>81.900000000000006</v>
      </c>
      <c r="M64" s="45">
        <v>79.5</v>
      </c>
      <c r="N64" s="67">
        <f t="shared" si="20"/>
        <v>80.724999999999994</v>
      </c>
      <c r="O64" s="41">
        <f t="shared" ref="O64:O70" si="23">CONVERT(C64,"F","C")</f>
        <v>20</v>
      </c>
      <c r="P64" s="41">
        <f t="shared" ref="P64:P70" si="24">CONVERT(D64,"F","C")</f>
        <v>27.222222222222221</v>
      </c>
    </row>
    <row r="65" spans="2:16" x14ac:dyDescent="0.2">
      <c r="B65" s="2">
        <v>0.39583333333333343</v>
      </c>
      <c r="C65" s="3">
        <v>70</v>
      </c>
      <c r="D65" s="3">
        <v>83</v>
      </c>
      <c r="E65" s="75">
        <v>0.44</v>
      </c>
      <c r="F65" s="3">
        <v>3</v>
      </c>
      <c r="G65" s="66" t="s">
        <v>43</v>
      </c>
      <c r="H65" s="97">
        <v>30.16</v>
      </c>
      <c r="J65" s="3">
        <v>83.8</v>
      </c>
      <c r="K65" s="45">
        <v>82.2</v>
      </c>
      <c r="L65" s="3">
        <v>83.5</v>
      </c>
      <c r="M65" s="67">
        <v>81.5</v>
      </c>
      <c r="N65" s="67">
        <f t="shared" si="20"/>
        <v>82.75</v>
      </c>
      <c r="O65" s="41">
        <f t="shared" si="23"/>
        <v>21.111111111111111</v>
      </c>
      <c r="P65" s="41">
        <f t="shared" si="24"/>
        <v>28.333333333333332</v>
      </c>
    </row>
    <row r="66" spans="2:16" x14ac:dyDescent="0.2">
      <c r="B66" s="2">
        <v>0.40625</v>
      </c>
      <c r="C66" s="3">
        <v>72</v>
      </c>
      <c r="D66" s="3">
        <v>86</v>
      </c>
      <c r="E66" s="75">
        <v>0.41</v>
      </c>
      <c r="F66" s="66">
        <v>2</v>
      </c>
      <c r="G66" s="66" t="s">
        <v>43</v>
      </c>
      <c r="H66" s="97">
        <v>30.16</v>
      </c>
      <c r="J66" s="45">
        <v>87.1</v>
      </c>
      <c r="K66" s="45">
        <v>85.5</v>
      </c>
      <c r="L66" s="67">
        <v>86.7</v>
      </c>
      <c r="M66" s="67">
        <v>84.7</v>
      </c>
      <c r="N66" s="67">
        <f t="shared" si="20"/>
        <v>86</v>
      </c>
      <c r="O66" s="41">
        <f t="shared" si="23"/>
        <v>22.222222222222221</v>
      </c>
      <c r="P66" s="41">
        <f t="shared" si="24"/>
        <v>30</v>
      </c>
    </row>
    <row r="67" spans="2:16" x14ac:dyDescent="0.2">
      <c r="B67" s="2">
        <v>0.4166666666666668</v>
      </c>
      <c r="C67" s="3">
        <v>73</v>
      </c>
      <c r="D67" s="3">
        <v>88</v>
      </c>
      <c r="E67" s="75">
        <v>0.38</v>
      </c>
      <c r="F67" s="66">
        <v>1</v>
      </c>
      <c r="G67" s="66" t="s">
        <v>197</v>
      </c>
      <c r="H67" s="97">
        <v>30.16</v>
      </c>
      <c r="I67" s="66"/>
      <c r="J67" s="45">
        <v>89.8</v>
      </c>
      <c r="K67" s="45">
        <v>88</v>
      </c>
      <c r="L67" s="67">
        <v>89.2</v>
      </c>
      <c r="M67" s="67">
        <v>87.3</v>
      </c>
      <c r="N67" s="67">
        <f t="shared" si="20"/>
        <v>88.575000000000003</v>
      </c>
      <c r="O67" s="41">
        <f t="shared" si="23"/>
        <v>22.777777777777779</v>
      </c>
      <c r="P67" s="41">
        <f t="shared" si="24"/>
        <v>31.111111111111111</v>
      </c>
    </row>
    <row r="68" spans="2:16" x14ac:dyDescent="0.2">
      <c r="B68" s="2">
        <v>0.42708333333333354</v>
      </c>
      <c r="C68" s="3">
        <v>74</v>
      </c>
      <c r="D68" s="3">
        <v>92</v>
      </c>
      <c r="E68" s="75">
        <v>0.36</v>
      </c>
      <c r="F68" s="66">
        <v>2</v>
      </c>
      <c r="G68" s="66" t="s">
        <v>197</v>
      </c>
      <c r="H68" s="97">
        <v>30.16</v>
      </c>
      <c r="J68" s="45">
        <v>93</v>
      </c>
      <c r="K68" s="45">
        <v>91</v>
      </c>
      <c r="L68" s="67">
        <v>92.3</v>
      </c>
      <c r="M68" s="67">
        <v>90.5</v>
      </c>
      <c r="N68" s="67">
        <f t="shared" si="20"/>
        <v>91.7</v>
      </c>
      <c r="O68" s="41">
        <f t="shared" si="23"/>
        <v>23.333333333333332</v>
      </c>
      <c r="P68" s="41">
        <f t="shared" si="24"/>
        <v>33.333333333333336</v>
      </c>
    </row>
    <row r="69" spans="2:16" x14ac:dyDescent="0.2">
      <c r="B69" s="2">
        <v>0.4375</v>
      </c>
      <c r="C69" s="3">
        <v>76</v>
      </c>
      <c r="D69" s="3">
        <v>94</v>
      </c>
      <c r="E69" s="75">
        <v>0.34</v>
      </c>
      <c r="F69" s="66">
        <v>2</v>
      </c>
      <c r="G69" s="66" t="s">
        <v>143</v>
      </c>
      <c r="H69" s="97">
        <v>30.15</v>
      </c>
      <c r="J69" s="45">
        <v>95.5</v>
      </c>
      <c r="K69" s="45">
        <v>93.7</v>
      </c>
      <c r="L69" s="67">
        <v>95</v>
      </c>
      <c r="M69" s="67">
        <v>93</v>
      </c>
      <c r="N69" s="67">
        <f t="shared" si="20"/>
        <v>94.3</v>
      </c>
      <c r="O69" s="41">
        <f t="shared" si="23"/>
        <v>24.444444444444443</v>
      </c>
      <c r="P69" s="41">
        <f t="shared" si="24"/>
        <v>34.444444444444443</v>
      </c>
    </row>
    <row r="70" spans="2:16" x14ac:dyDescent="0.2">
      <c r="B70" s="2">
        <v>0.44791666666666691</v>
      </c>
      <c r="C70" s="3">
        <v>77</v>
      </c>
      <c r="D70" s="3">
        <v>97</v>
      </c>
      <c r="E70" s="75">
        <v>0.33</v>
      </c>
      <c r="F70" s="66">
        <v>1</v>
      </c>
      <c r="G70" s="66" t="s">
        <v>197</v>
      </c>
      <c r="H70" s="97">
        <v>30.15</v>
      </c>
      <c r="J70" s="45">
        <v>98.8</v>
      </c>
      <c r="K70" s="45">
        <v>97</v>
      </c>
      <c r="L70" s="67">
        <v>97.9</v>
      </c>
      <c r="M70" s="67">
        <v>95.9</v>
      </c>
      <c r="N70" s="67">
        <f t="shared" si="20"/>
        <v>97.4</v>
      </c>
      <c r="O70" s="41">
        <f t="shared" si="23"/>
        <v>25</v>
      </c>
      <c r="P70" s="41">
        <f t="shared" si="24"/>
        <v>36.111111111111107</v>
      </c>
    </row>
    <row r="71" spans="2:16" x14ac:dyDescent="0.2">
      <c r="B71" s="2">
        <v>0.45833333333333359</v>
      </c>
      <c r="C71" s="3">
        <v>78</v>
      </c>
      <c r="D71" s="3">
        <v>100</v>
      </c>
      <c r="E71" s="75">
        <v>0.32</v>
      </c>
      <c r="F71" s="66">
        <v>2</v>
      </c>
      <c r="G71" s="66" t="s">
        <v>130</v>
      </c>
      <c r="H71" s="97">
        <v>30.15</v>
      </c>
      <c r="J71" s="45">
        <v>101.3</v>
      </c>
      <c r="K71" s="45">
        <v>99.7</v>
      </c>
      <c r="L71" s="67">
        <v>100.8</v>
      </c>
      <c r="M71" s="67">
        <v>98.4</v>
      </c>
      <c r="N71" s="67">
        <f t="shared" si="20"/>
        <v>100.05000000000001</v>
      </c>
      <c r="O71" s="41">
        <f t="shared" ref="O71:O85" si="25">CONVERT(C71,"F","C")</f>
        <v>25.555555555555554</v>
      </c>
      <c r="P71" s="41">
        <f t="shared" ref="P71:P85" si="26">CONVERT(D71,"F","C")</f>
        <v>37.777777777777779</v>
      </c>
    </row>
    <row r="72" spans="2:16" x14ac:dyDescent="0.2">
      <c r="B72" s="1">
        <v>0.57291666666666696</v>
      </c>
      <c r="C72" s="3">
        <v>81</v>
      </c>
      <c r="D72" s="3">
        <v>121</v>
      </c>
      <c r="E72" s="75">
        <v>0.27</v>
      </c>
      <c r="F72" s="66">
        <v>5</v>
      </c>
      <c r="G72" s="66" t="s">
        <v>143</v>
      </c>
      <c r="H72" s="97">
        <v>30.07</v>
      </c>
      <c r="I72" s="19"/>
      <c r="J72" s="45">
        <v>121.6</v>
      </c>
      <c r="K72" s="45">
        <v>118.9</v>
      </c>
      <c r="L72" s="67">
        <v>121.5</v>
      </c>
      <c r="M72" s="67">
        <v>120.6</v>
      </c>
      <c r="N72" s="67">
        <f t="shared" si="20"/>
        <v>120.65</v>
      </c>
      <c r="O72" s="41">
        <f t="shared" si="25"/>
        <v>27.222222222222221</v>
      </c>
      <c r="P72" s="41">
        <f t="shared" si="26"/>
        <v>49.444444444444443</v>
      </c>
    </row>
    <row r="73" spans="2:16" x14ac:dyDescent="0.2">
      <c r="B73" s="1">
        <v>0.58333333333333304</v>
      </c>
      <c r="C73" s="3">
        <v>81</v>
      </c>
      <c r="D73" s="3">
        <v>121</v>
      </c>
      <c r="E73" s="75">
        <v>0.27</v>
      </c>
      <c r="F73" s="66">
        <v>7</v>
      </c>
      <c r="G73" s="66" t="s">
        <v>43</v>
      </c>
      <c r="H73" s="97">
        <v>30.06</v>
      </c>
      <c r="I73" s="66"/>
      <c r="J73" s="66">
        <v>121.6</v>
      </c>
      <c r="K73" s="45">
        <v>119.1</v>
      </c>
      <c r="L73" s="45">
        <v>121.8</v>
      </c>
      <c r="M73" s="67">
        <v>120.9</v>
      </c>
      <c r="N73" s="67">
        <f t="shared" si="20"/>
        <v>120.85</v>
      </c>
      <c r="O73" s="41">
        <f t="shared" si="25"/>
        <v>27.222222222222221</v>
      </c>
      <c r="P73" s="41">
        <f t="shared" si="26"/>
        <v>49.444444444444443</v>
      </c>
    </row>
    <row r="74" spans="2:16" x14ac:dyDescent="0.2">
      <c r="B74" s="1">
        <v>0.59375</v>
      </c>
      <c r="C74" s="3">
        <v>82</v>
      </c>
      <c r="D74" s="3">
        <v>122</v>
      </c>
      <c r="E74" s="75">
        <v>0.26</v>
      </c>
      <c r="F74" s="66">
        <v>6</v>
      </c>
      <c r="G74" s="66" t="s">
        <v>43</v>
      </c>
      <c r="H74" s="97">
        <v>30.05</v>
      </c>
      <c r="J74" s="45">
        <v>122.5</v>
      </c>
      <c r="K74" s="45">
        <v>119.8</v>
      </c>
      <c r="L74" s="45">
        <v>122.5</v>
      </c>
      <c r="M74" s="67">
        <v>121.3</v>
      </c>
      <c r="N74" s="67">
        <f t="shared" si="20"/>
        <v>121.52500000000001</v>
      </c>
      <c r="O74" s="41">
        <f t="shared" si="25"/>
        <v>27.777777777777779</v>
      </c>
      <c r="P74" s="41">
        <f t="shared" si="26"/>
        <v>50</v>
      </c>
    </row>
    <row r="75" spans="2:16" x14ac:dyDescent="0.2">
      <c r="B75" s="1">
        <v>0.60416666666666596</v>
      </c>
      <c r="C75" s="3">
        <v>83</v>
      </c>
      <c r="D75" s="3">
        <v>122</v>
      </c>
      <c r="E75" s="75">
        <v>0.22</v>
      </c>
      <c r="F75" s="66">
        <v>7</v>
      </c>
      <c r="G75" s="66" t="s">
        <v>197</v>
      </c>
      <c r="H75" s="97">
        <v>30.04</v>
      </c>
      <c r="J75" s="45">
        <v>122.5</v>
      </c>
      <c r="K75" s="45">
        <v>120.2</v>
      </c>
      <c r="L75" s="45">
        <v>122.5</v>
      </c>
      <c r="M75" s="67">
        <v>121.5</v>
      </c>
      <c r="N75" s="67">
        <f t="shared" si="20"/>
        <v>121.675</v>
      </c>
      <c r="O75" s="41">
        <f t="shared" si="25"/>
        <v>28.333333333333332</v>
      </c>
      <c r="P75" s="41">
        <f t="shared" si="26"/>
        <v>50</v>
      </c>
    </row>
    <row r="76" spans="2:16" x14ac:dyDescent="0.2">
      <c r="B76" s="1">
        <v>0.61458333333333304</v>
      </c>
      <c r="C76" s="3">
        <v>83</v>
      </c>
      <c r="D76" s="3">
        <v>122</v>
      </c>
      <c r="E76" s="75">
        <v>0.23</v>
      </c>
      <c r="F76" s="66">
        <v>10</v>
      </c>
      <c r="G76" s="66" t="s">
        <v>197</v>
      </c>
      <c r="H76" s="97">
        <v>30.03</v>
      </c>
      <c r="J76" s="45">
        <v>122.7</v>
      </c>
      <c r="K76" s="45">
        <v>119.7</v>
      </c>
      <c r="L76" s="45">
        <v>122.5</v>
      </c>
      <c r="M76" s="45">
        <v>121.8</v>
      </c>
      <c r="N76" s="67">
        <f t="shared" si="20"/>
        <v>121.675</v>
      </c>
      <c r="O76" s="41">
        <f t="shared" si="25"/>
        <v>28.333333333333332</v>
      </c>
      <c r="P76" s="41">
        <f t="shared" si="26"/>
        <v>50</v>
      </c>
    </row>
    <row r="77" spans="2:16" x14ac:dyDescent="0.2">
      <c r="B77" s="1">
        <v>0.625</v>
      </c>
      <c r="C77" s="3">
        <v>83</v>
      </c>
      <c r="D77" s="3">
        <v>121</v>
      </c>
      <c r="E77" s="75">
        <v>0.22</v>
      </c>
      <c r="F77" s="41">
        <v>1</v>
      </c>
      <c r="G77" s="66" t="s">
        <v>143</v>
      </c>
      <c r="H77" s="97">
        <v>30.03</v>
      </c>
      <c r="I77" s="19"/>
      <c r="J77" s="45">
        <v>122.5</v>
      </c>
      <c r="K77" s="45">
        <v>119.8</v>
      </c>
      <c r="L77" s="67">
        <v>122</v>
      </c>
      <c r="M77" s="67">
        <v>121.5</v>
      </c>
      <c r="N77" s="67">
        <f t="shared" si="20"/>
        <v>121.45</v>
      </c>
      <c r="O77" s="41">
        <f t="shared" si="25"/>
        <v>28.333333333333332</v>
      </c>
      <c r="P77" s="41">
        <f t="shared" si="26"/>
        <v>49.444444444444443</v>
      </c>
    </row>
    <row r="78" spans="2:16" x14ac:dyDescent="0.2">
      <c r="B78" s="1">
        <v>0.63541666666666596</v>
      </c>
      <c r="C78" s="3">
        <v>83</v>
      </c>
      <c r="D78" s="3">
        <v>121</v>
      </c>
      <c r="E78" s="75">
        <v>0.22</v>
      </c>
      <c r="F78" s="66">
        <v>6</v>
      </c>
      <c r="G78" s="66" t="s">
        <v>197</v>
      </c>
      <c r="H78" s="97">
        <v>30.03</v>
      </c>
      <c r="J78" s="45">
        <v>122</v>
      </c>
      <c r="K78" s="45">
        <v>119.3</v>
      </c>
      <c r="L78" s="67">
        <v>121.6</v>
      </c>
      <c r="M78" s="67">
        <v>120.9</v>
      </c>
      <c r="N78" s="67">
        <f t="shared" si="20"/>
        <v>120.94999999999999</v>
      </c>
      <c r="O78" s="41">
        <f t="shared" si="25"/>
        <v>28.333333333333332</v>
      </c>
      <c r="P78" s="41">
        <f t="shared" si="26"/>
        <v>49.444444444444443</v>
      </c>
    </row>
    <row r="79" spans="2:16" x14ac:dyDescent="0.2">
      <c r="B79" s="1">
        <v>0.64583333333333304</v>
      </c>
      <c r="C79" s="3">
        <v>83</v>
      </c>
      <c r="D79" s="3">
        <v>120</v>
      </c>
      <c r="E79" s="75">
        <v>0.23</v>
      </c>
      <c r="F79" s="41">
        <v>2</v>
      </c>
      <c r="G79" s="66" t="s">
        <v>130</v>
      </c>
      <c r="H79" s="97">
        <v>30.01</v>
      </c>
      <c r="I79" s="19"/>
      <c r="J79" s="45">
        <v>121.1</v>
      </c>
      <c r="K79" s="45">
        <v>118.4</v>
      </c>
      <c r="L79" s="45">
        <v>120.7</v>
      </c>
      <c r="M79" s="45">
        <v>120.2</v>
      </c>
      <c r="N79" s="67">
        <f t="shared" si="20"/>
        <v>120.1</v>
      </c>
      <c r="O79" s="41">
        <f t="shared" si="25"/>
        <v>28.333333333333332</v>
      </c>
      <c r="P79" s="41">
        <f t="shared" si="26"/>
        <v>48.888888888888886</v>
      </c>
    </row>
    <row r="80" spans="2:16" x14ac:dyDescent="0.2">
      <c r="B80" s="1">
        <v>0.65625</v>
      </c>
      <c r="C80" s="3">
        <v>83</v>
      </c>
      <c r="D80" s="3">
        <v>119</v>
      </c>
      <c r="E80" s="75">
        <v>0.21</v>
      </c>
      <c r="F80" s="41">
        <v>5</v>
      </c>
      <c r="G80" s="66" t="s">
        <v>197</v>
      </c>
      <c r="H80" s="97">
        <v>30</v>
      </c>
      <c r="I80" s="19"/>
      <c r="J80" s="45">
        <v>119.7</v>
      </c>
      <c r="K80" s="45">
        <v>117.1</v>
      </c>
      <c r="L80" s="45">
        <v>119.1</v>
      </c>
      <c r="M80" s="45">
        <v>118.4</v>
      </c>
      <c r="N80" s="67">
        <f t="shared" si="20"/>
        <v>118.57499999999999</v>
      </c>
      <c r="O80" s="41">
        <f t="shared" si="25"/>
        <v>28.333333333333332</v>
      </c>
      <c r="P80" s="41">
        <f t="shared" si="26"/>
        <v>48.333333333333329</v>
      </c>
    </row>
    <row r="81" spans="1:16" x14ac:dyDescent="0.2">
      <c r="B81" s="1">
        <v>0.66666666666666596</v>
      </c>
      <c r="C81" s="3">
        <v>83</v>
      </c>
      <c r="D81" s="3">
        <v>118</v>
      </c>
      <c r="E81" s="75">
        <v>0.2</v>
      </c>
      <c r="F81" s="41">
        <v>8</v>
      </c>
      <c r="G81" s="66" t="s">
        <v>197</v>
      </c>
      <c r="H81" s="97">
        <v>30</v>
      </c>
      <c r="J81" s="45">
        <v>118.8</v>
      </c>
      <c r="K81" s="45">
        <v>116.4</v>
      </c>
      <c r="L81" s="45">
        <v>118.4</v>
      </c>
      <c r="M81" s="45">
        <v>117.9</v>
      </c>
      <c r="N81" s="67">
        <f t="shared" si="20"/>
        <v>117.875</v>
      </c>
      <c r="O81" s="41">
        <f t="shared" si="25"/>
        <v>28.333333333333332</v>
      </c>
      <c r="P81" s="41">
        <f t="shared" si="26"/>
        <v>47.777777777777779</v>
      </c>
    </row>
    <row r="82" spans="1:16" x14ac:dyDescent="0.2">
      <c r="B82" s="1">
        <v>0.67708333333333304</v>
      </c>
      <c r="C82" s="3">
        <v>83</v>
      </c>
      <c r="D82" s="3">
        <v>117</v>
      </c>
      <c r="E82" s="75">
        <v>0.21</v>
      </c>
      <c r="F82" s="41">
        <v>4</v>
      </c>
      <c r="G82" s="66" t="s">
        <v>130</v>
      </c>
      <c r="H82" s="72">
        <v>30</v>
      </c>
      <c r="I82" s="19"/>
      <c r="J82" s="45">
        <v>117.5</v>
      </c>
      <c r="K82" s="45">
        <v>115.3</v>
      </c>
      <c r="L82" s="45">
        <v>117</v>
      </c>
      <c r="M82" s="45">
        <v>116.6</v>
      </c>
      <c r="N82" s="67">
        <f>(AVERAGE(J82:M82))</f>
        <v>116.6</v>
      </c>
      <c r="O82" s="41">
        <f t="shared" ref="O82" si="27">CONVERT(C82,"F","C")</f>
        <v>28.333333333333332</v>
      </c>
      <c r="P82" s="41">
        <f t="shared" ref="P82" si="28">CONVERT(D82,"F","C")</f>
        <v>47.222222222222221</v>
      </c>
    </row>
    <row r="83" spans="1:16" x14ac:dyDescent="0.2">
      <c r="B83" s="1">
        <v>0.687499999999999</v>
      </c>
      <c r="C83" s="3">
        <v>84</v>
      </c>
      <c r="D83" s="3">
        <v>115</v>
      </c>
      <c r="E83" s="75">
        <v>0.21</v>
      </c>
      <c r="F83" s="41">
        <v>4</v>
      </c>
      <c r="G83" s="66" t="s">
        <v>197</v>
      </c>
      <c r="H83" s="72">
        <v>30</v>
      </c>
      <c r="I83" s="26"/>
      <c r="J83" s="45">
        <v>115.7</v>
      </c>
      <c r="K83" s="45">
        <v>113.5</v>
      </c>
      <c r="L83" s="45">
        <v>115.2</v>
      </c>
      <c r="M83" s="45">
        <v>114.4</v>
      </c>
      <c r="N83" s="67">
        <f t="shared" ref="N83:N85" si="29">(AVERAGE(J83:M83))</f>
        <v>114.69999999999999</v>
      </c>
      <c r="O83" s="41">
        <f t="shared" si="25"/>
        <v>28.888888888888889</v>
      </c>
      <c r="P83" s="41">
        <f t="shared" si="26"/>
        <v>46.111111111111107</v>
      </c>
    </row>
    <row r="84" spans="1:16" x14ac:dyDescent="0.2">
      <c r="B84" s="1">
        <v>0.69791666666666596</v>
      </c>
      <c r="C84" s="3">
        <v>84</v>
      </c>
      <c r="D84" s="3">
        <v>112</v>
      </c>
      <c r="E84" s="75">
        <v>0.22</v>
      </c>
      <c r="F84" s="41">
        <v>5</v>
      </c>
      <c r="G84" s="66" t="s">
        <v>143</v>
      </c>
      <c r="H84" s="72">
        <v>29.99</v>
      </c>
      <c r="I84" s="19"/>
      <c r="J84" s="45">
        <v>113.2</v>
      </c>
      <c r="K84" s="45">
        <v>111.2</v>
      </c>
      <c r="L84" s="45">
        <v>112.5</v>
      </c>
      <c r="M84" s="45">
        <v>111.9</v>
      </c>
      <c r="N84" s="67">
        <f t="shared" si="29"/>
        <v>112.19999999999999</v>
      </c>
      <c r="O84" s="41">
        <f t="shared" si="25"/>
        <v>28.888888888888889</v>
      </c>
      <c r="P84" s="41">
        <f t="shared" si="26"/>
        <v>44.444444444444443</v>
      </c>
    </row>
    <row r="85" spans="1:16" x14ac:dyDescent="0.2">
      <c r="B85" s="1">
        <v>0.70833333333333304</v>
      </c>
      <c r="C85" s="3">
        <v>83</v>
      </c>
      <c r="D85" s="3">
        <v>110</v>
      </c>
      <c r="E85" s="75">
        <v>0.22</v>
      </c>
      <c r="F85" s="41">
        <v>4</v>
      </c>
      <c r="G85" s="66" t="s">
        <v>143</v>
      </c>
      <c r="H85" s="72">
        <v>29.99</v>
      </c>
      <c r="I85" s="19"/>
      <c r="J85" s="67">
        <v>111.4</v>
      </c>
      <c r="K85" s="45">
        <v>109.4</v>
      </c>
      <c r="L85" s="45">
        <v>110.7</v>
      </c>
      <c r="M85" s="45">
        <v>110.1</v>
      </c>
      <c r="N85" s="67">
        <f t="shared" si="29"/>
        <v>110.4</v>
      </c>
      <c r="O85" s="41">
        <f t="shared" si="25"/>
        <v>28.333333333333332</v>
      </c>
      <c r="P85" s="41">
        <f t="shared" si="26"/>
        <v>43.333333333333336</v>
      </c>
    </row>
    <row r="86" spans="1:16" x14ac:dyDescent="0.2">
      <c r="N86" s="67"/>
      <c r="O86" s="41"/>
      <c r="P86" s="41"/>
    </row>
    <row r="87" spans="1:16" x14ac:dyDescent="0.2">
      <c r="A87" s="21">
        <v>45374</v>
      </c>
      <c r="B87" s="6" t="s">
        <v>2</v>
      </c>
      <c r="C87" s="6" t="s">
        <v>0</v>
      </c>
      <c r="D87" s="87" t="s">
        <v>1</v>
      </c>
      <c r="E87" s="100" t="s">
        <v>156</v>
      </c>
      <c r="F87" s="6" t="s">
        <v>32</v>
      </c>
      <c r="G87" s="6" t="s">
        <v>217</v>
      </c>
      <c r="H87" s="33" t="s">
        <v>157</v>
      </c>
      <c r="I87" s="44"/>
      <c r="J87" s="142" t="s">
        <v>338</v>
      </c>
      <c r="K87" s="142" t="s">
        <v>579</v>
      </c>
      <c r="L87" s="142" t="s">
        <v>353</v>
      </c>
      <c r="M87" s="142" t="s">
        <v>444</v>
      </c>
      <c r="N87" s="33" t="s">
        <v>368</v>
      </c>
      <c r="O87" s="142" t="s">
        <v>561</v>
      </c>
      <c r="P87" s="142" t="s">
        <v>562</v>
      </c>
    </row>
    <row r="88" spans="1:16" x14ac:dyDescent="0.2">
      <c r="B88" s="2">
        <v>0.36458333333333331</v>
      </c>
      <c r="C88" s="3">
        <v>66</v>
      </c>
      <c r="D88" s="3">
        <v>71</v>
      </c>
      <c r="E88" s="75">
        <v>0.46</v>
      </c>
      <c r="F88" s="66">
        <v>1</v>
      </c>
      <c r="G88" s="66" t="s">
        <v>43</v>
      </c>
      <c r="H88" s="97">
        <v>29.94</v>
      </c>
      <c r="J88" s="45">
        <v>71.2</v>
      </c>
      <c r="K88" s="45">
        <v>70.3</v>
      </c>
      <c r="L88" s="67">
        <v>71.599999999999994</v>
      </c>
      <c r="M88" s="67">
        <v>70</v>
      </c>
      <c r="N88" s="67">
        <f t="shared" ref="N88:N91" si="30">(AVERAGE(J88:M88))</f>
        <v>70.775000000000006</v>
      </c>
      <c r="O88" s="41">
        <f t="shared" ref="O88" si="31">CONVERT(C88,"F","C")</f>
        <v>18.888888888888889</v>
      </c>
      <c r="P88" s="41">
        <f t="shared" ref="P88" si="32">CONVERT(D88,"F","C")</f>
        <v>21.666666666666668</v>
      </c>
    </row>
    <row r="89" spans="1:16" x14ac:dyDescent="0.2">
      <c r="B89" s="2">
        <v>0.375</v>
      </c>
      <c r="C89" s="3">
        <v>66</v>
      </c>
      <c r="D89" s="3">
        <v>76</v>
      </c>
      <c r="E89" s="75">
        <v>0.46</v>
      </c>
      <c r="F89" s="3">
        <v>3</v>
      </c>
      <c r="G89" s="66" t="s">
        <v>37</v>
      </c>
      <c r="H89" s="97">
        <v>29.94</v>
      </c>
      <c r="I89" s="26"/>
      <c r="J89" s="45">
        <v>76.3</v>
      </c>
      <c r="K89" s="66">
        <v>73.8</v>
      </c>
      <c r="L89" s="45">
        <v>76.8</v>
      </c>
      <c r="M89" s="45">
        <v>75.2</v>
      </c>
      <c r="N89" s="67">
        <f t="shared" si="30"/>
        <v>75.524999999999991</v>
      </c>
      <c r="O89" s="41">
        <f t="shared" ref="O89:O116" si="33">CONVERT(C89,"F","C")</f>
        <v>18.888888888888889</v>
      </c>
      <c r="P89" s="41">
        <f t="shared" ref="P89:P116" si="34">CONVERT(D89,"F","C")</f>
        <v>24.444444444444443</v>
      </c>
    </row>
    <row r="90" spans="1:16" x14ac:dyDescent="0.2">
      <c r="B90" s="2">
        <v>0.38541666666666674</v>
      </c>
      <c r="C90" s="3">
        <v>67</v>
      </c>
      <c r="D90" s="3">
        <v>78</v>
      </c>
      <c r="E90" s="75">
        <v>0.45</v>
      </c>
      <c r="F90" s="3">
        <v>8</v>
      </c>
      <c r="G90" s="66" t="s">
        <v>43</v>
      </c>
      <c r="H90" s="97">
        <v>29.93</v>
      </c>
      <c r="I90" s="26"/>
      <c r="J90" s="45">
        <v>79</v>
      </c>
      <c r="K90" s="45">
        <v>78.3</v>
      </c>
      <c r="L90" s="45">
        <v>79.2</v>
      </c>
      <c r="M90" s="45">
        <v>77.5</v>
      </c>
      <c r="N90" s="67">
        <f t="shared" si="30"/>
        <v>78.5</v>
      </c>
      <c r="O90" s="41">
        <f t="shared" si="33"/>
        <v>19.444444444444443</v>
      </c>
      <c r="P90" s="41">
        <f t="shared" si="34"/>
        <v>25.555555555555554</v>
      </c>
    </row>
    <row r="91" spans="1:16" x14ac:dyDescent="0.2">
      <c r="B91" s="2">
        <v>0.39583333333333343</v>
      </c>
      <c r="C91" s="3">
        <v>68</v>
      </c>
      <c r="D91" s="3">
        <v>83</v>
      </c>
      <c r="E91" s="75">
        <v>0.41</v>
      </c>
      <c r="F91" s="3">
        <v>2</v>
      </c>
      <c r="G91" s="66" t="s">
        <v>130</v>
      </c>
      <c r="H91" s="97">
        <v>29.93</v>
      </c>
      <c r="J91" s="3">
        <v>83.3</v>
      </c>
      <c r="K91" s="45">
        <v>82</v>
      </c>
      <c r="L91" s="3">
        <v>83.3</v>
      </c>
      <c r="M91" s="67">
        <v>81.5</v>
      </c>
      <c r="N91" s="67">
        <f t="shared" si="30"/>
        <v>82.525000000000006</v>
      </c>
      <c r="O91" s="41">
        <f t="shared" si="33"/>
        <v>20</v>
      </c>
      <c r="P91" s="41">
        <f t="shared" si="34"/>
        <v>28.333333333333332</v>
      </c>
    </row>
    <row r="92" spans="1:16" x14ac:dyDescent="0.2">
      <c r="B92" s="2">
        <v>0.40625</v>
      </c>
      <c r="C92" s="3">
        <v>70</v>
      </c>
      <c r="D92" s="3">
        <v>88</v>
      </c>
      <c r="E92" s="75">
        <v>0.4</v>
      </c>
      <c r="F92" s="3">
        <v>8</v>
      </c>
      <c r="G92" s="66" t="s">
        <v>197</v>
      </c>
      <c r="H92" s="97">
        <v>29.93</v>
      </c>
      <c r="J92" s="45">
        <v>88.7</v>
      </c>
      <c r="K92" s="45">
        <v>87.1</v>
      </c>
      <c r="L92" s="45">
        <v>88.5</v>
      </c>
      <c r="M92" s="67">
        <v>87.1</v>
      </c>
      <c r="N92" s="67">
        <f t="shared" ref="N92:N116" si="35">(AVERAGE(J92:M92))</f>
        <v>87.85</v>
      </c>
      <c r="O92" s="41">
        <f t="shared" si="33"/>
        <v>21.111111111111111</v>
      </c>
      <c r="P92" s="41">
        <f t="shared" si="34"/>
        <v>31.111111111111111</v>
      </c>
    </row>
    <row r="93" spans="1:16" x14ac:dyDescent="0.2">
      <c r="B93" s="2">
        <v>0.4166666666666668</v>
      </c>
      <c r="C93" s="3">
        <v>70</v>
      </c>
      <c r="D93" s="3">
        <v>89</v>
      </c>
      <c r="E93" s="75">
        <v>0.4</v>
      </c>
      <c r="F93" s="66">
        <v>5</v>
      </c>
      <c r="G93" s="66" t="s">
        <v>143</v>
      </c>
      <c r="H93" s="97">
        <v>29.94</v>
      </c>
      <c r="I93" s="66"/>
      <c r="J93" s="45">
        <v>90.3</v>
      </c>
      <c r="K93" s="45">
        <v>88.5</v>
      </c>
      <c r="L93" s="67">
        <v>90</v>
      </c>
      <c r="M93" s="67">
        <v>88.5</v>
      </c>
      <c r="N93" s="67">
        <f t="shared" si="35"/>
        <v>89.325000000000003</v>
      </c>
      <c r="O93" s="41">
        <f t="shared" si="33"/>
        <v>21.111111111111111</v>
      </c>
      <c r="P93" s="41">
        <f t="shared" si="34"/>
        <v>31.666666666666664</v>
      </c>
    </row>
    <row r="94" spans="1:16" x14ac:dyDescent="0.2">
      <c r="B94" s="2">
        <v>0.42708333333333354</v>
      </c>
      <c r="C94" s="3">
        <v>70</v>
      </c>
      <c r="D94" s="3">
        <v>91</v>
      </c>
      <c r="E94" s="75">
        <v>0.4</v>
      </c>
      <c r="F94" s="66">
        <v>3</v>
      </c>
      <c r="G94" s="66" t="s">
        <v>43</v>
      </c>
      <c r="H94" s="97">
        <v>29.93</v>
      </c>
      <c r="J94" s="45">
        <v>92.1</v>
      </c>
      <c r="K94" s="45">
        <v>90</v>
      </c>
      <c r="L94" s="67">
        <v>91.4</v>
      </c>
      <c r="M94" s="67">
        <v>89.4</v>
      </c>
      <c r="N94" s="67">
        <f t="shared" si="35"/>
        <v>90.724999999999994</v>
      </c>
      <c r="O94" s="41">
        <f t="shared" si="33"/>
        <v>21.111111111111111</v>
      </c>
      <c r="P94" s="41">
        <f t="shared" si="34"/>
        <v>32.777777777777779</v>
      </c>
    </row>
    <row r="95" spans="1:16" x14ac:dyDescent="0.2">
      <c r="B95" s="2">
        <v>0.4375</v>
      </c>
      <c r="C95" s="3">
        <v>72</v>
      </c>
      <c r="D95" s="3">
        <v>94</v>
      </c>
      <c r="E95" s="75">
        <v>0.37</v>
      </c>
      <c r="F95" s="66">
        <v>1</v>
      </c>
      <c r="G95" s="66" t="s">
        <v>197</v>
      </c>
      <c r="H95" s="97">
        <v>29.93</v>
      </c>
      <c r="J95" s="45">
        <v>95.5</v>
      </c>
      <c r="K95" s="45">
        <v>93.4</v>
      </c>
      <c r="L95" s="67">
        <v>94.3</v>
      </c>
      <c r="M95" s="67">
        <v>92.8</v>
      </c>
      <c r="N95" s="67">
        <f t="shared" si="35"/>
        <v>94</v>
      </c>
      <c r="O95" s="41">
        <f t="shared" si="33"/>
        <v>22.222222222222221</v>
      </c>
      <c r="P95" s="41">
        <f t="shared" si="34"/>
        <v>34.444444444444443</v>
      </c>
    </row>
    <row r="96" spans="1:16" x14ac:dyDescent="0.2">
      <c r="B96" s="2">
        <v>0.44791666666666691</v>
      </c>
      <c r="C96" s="3">
        <v>74</v>
      </c>
      <c r="D96" s="3">
        <v>98</v>
      </c>
      <c r="E96" s="75">
        <v>0.34</v>
      </c>
      <c r="F96" s="66">
        <v>2</v>
      </c>
      <c r="G96" s="66" t="s">
        <v>37</v>
      </c>
      <c r="H96" s="97">
        <v>29.93</v>
      </c>
      <c r="J96" s="45">
        <v>99.7</v>
      </c>
      <c r="K96" s="45">
        <v>97.7</v>
      </c>
      <c r="L96" s="67">
        <v>99.1</v>
      </c>
      <c r="M96" s="67">
        <v>97</v>
      </c>
      <c r="N96" s="67">
        <f t="shared" si="35"/>
        <v>98.375</v>
      </c>
      <c r="O96" s="41">
        <f t="shared" si="33"/>
        <v>23.333333333333332</v>
      </c>
      <c r="P96" s="41">
        <f t="shared" si="34"/>
        <v>36.666666666666664</v>
      </c>
    </row>
    <row r="97" spans="2:16" x14ac:dyDescent="0.2">
      <c r="B97" s="2">
        <v>0.45833333333333359</v>
      </c>
      <c r="C97" s="3">
        <v>75</v>
      </c>
      <c r="D97" s="3">
        <v>101</v>
      </c>
      <c r="E97" s="75">
        <v>0.32</v>
      </c>
      <c r="F97" s="66">
        <v>0</v>
      </c>
      <c r="G97" s="66" t="s">
        <v>43</v>
      </c>
      <c r="H97" s="97">
        <v>29.92</v>
      </c>
      <c r="J97" s="45">
        <v>102</v>
      </c>
      <c r="K97" s="45">
        <v>100</v>
      </c>
      <c r="L97" s="67">
        <v>101.5</v>
      </c>
      <c r="M97" s="67">
        <v>98.6</v>
      </c>
      <c r="N97" s="67">
        <f t="shared" si="35"/>
        <v>100.52500000000001</v>
      </c>
      <c r="O97" s="41">
        <f t="shared" si="33"/>
        <v>23.888888888888889</v>
      </c>
      <c r="P97" s="41">
        <f t="shared" si="34"/>
        <v>38.333333333333336</v>
      </c>
    </row>
    <row r="98" spans="2:16" x14ac:dyDescent="0.2">
      <c r="B98" s="1">
        <v>0.46875</v>
      </c>
      <c r="C98" s="3">
        <v>76</v>
      </c>
      <c r="D98" s="3">
        <v>103</v>
      </c>
      <c r="E98" s="75">
        <v>0.28999999999999998</v>
      </c>
      <c r="F98" s="66">
        <v>4</v>
      </c>
      <c r="G98" s="66" t="s">
        <v>208</v>
      </c>
      <c r="H98" s="97">
        <v>29.91</v>
      </c>
      <c r="I98" s="19"/>
      <c r="J98" s="45">
        <v>103.8</v>
      </c>
      <c r="K98" s="45">
        <v>102.2</v>
      </c>
      <c r="L98" s="67">
        <v>104</v>
      </c>
      <c r="M98" s="67">
        <v>100.6</v>
      </c>
      <c r="N98" s="67">
        <f t="shared" si="35"/>
        <v>102.65</v>
      </c>
      <c r="O98" s="41">
        <f t="shared" si="33"/>
        <v>24.444444444444443</v>
      </c>
      <c r="P98" s="41">
        <f t="shared" si="34"/>
        <v>39.444444444444443</v>
      </c>
    </row>
    <row r="99" spans="2:16" x14ac:dyDescent="0.2">
      <c r="B99" s="1">
        <v>0.53125</v>
      </c>
      <c r="C99" s="3">
        <v>78</v>
      </c>
      <c r="D99" s="3">
        <v>109</v>
      </c>
      <c r="E99" s="75">
        <v>0.27</v>
      </c>
      <c r="F99" s="66">
        <v>5</v>
      </c>
      <c r="G99" s="66" t="s">
        <v>35</v>
      </c>
      <c r="H99" s="97">
        <v>29.88</v>
      </c>
      <c r="I99" s="66"/>
      <c r="J99" s="66">
        <v>109.9</v>
      </c>
      <c r="K99" s="45">
        <v>108.5</v>
      </c>
      <c r="L99" s="45">
        <v>109.8</v>
      </c>
      <c r="M99" s="67">
        <v>108.5</v>
      </c>
      <c r="N99" s="67">
        <f t="shared" si="35"/>
        <v>109.175</v>
      </c>
      <c r="O99" s="41">
        <f t="shared" si="33"/>
        <v>25.555555555555554</v>
      </c>
      <c r="P99" s="41">
        <f t="shared" si="34"/>
        <v>42.777777777777779</v>
      </c>
    </row>
    <row r="100" spans="2:16" x14ac:dyDescent="0.2">
      <c r="B100" s="1">
        <v>0.54166666666666663</v>
      </c>
      <c r="C100" s="3">
        <v>76</v>
      </c>
      <c r="D100" s="3">
        <v>100</v>
      </c>
      <c r="E100" s="75">
        <v>0.36</v>
      </c>
      <c r="F100" s="66">
        <v>7</v>
      </c>
      <c r="G100" s="66" t="s">
        <v>202</v>
      </c>
      <c r="H100" s="97">
        <v>29.87</v>
      </c>
      <c r="J100" s="45">
        <v>101.7</v>
      </c>
      <c r="K100" s="45">
        <v>100</v>
      </c>
      <c r="L100" s="45">
        <v>100.4</v>
      </c>
      <c r="M100" s="67">
        <v>99.5</v>
      </c>
      <c r="N100" s="67">
        <f t="shared" si="35"/>
        <v>100.4</v>
      </c>
      <c r="O100" s="41">
        <f t="shared" si="33"/>
        <v>24.444444444444443</v>
      </c>
      <c r="P100" s="41">
        <f t="shared" si="34"/>
        <v>37.777777777777779</v>
      </c>
    </row>
    <row r="101" spans="2:16" x14ac:dyDescent="0.2">
      <c r="B101" s="1">
        <v>0.55208333333333304</v>
      </c>
      <c r="C101" s="3">
        <v>76</v>
      </c>
      <c r="D101" s="3">
        <v>101</v>
      </c>
      <c r="E101" s="75">
        <v>0.35</v>
      </c>
      <c r="F101" s="66">
        <v>14</v>
      </c>
      <c r="G101" s="66" t="s">
        <v>35</v>
      </c>
      <c r="H101" s="97">
        <v>29.85</v>
      </c>
      <c r="J101" s="45">
        <v>102</v>
      </c>
      <c r="K101" s="45">
        <v>100.6</v>
      </c>
      <c r="L101" s="45">
        <v>101.7</v>
      </c>
      <c r="M101" s="67">
        <v>100.2</v>
      </c>
      <c r="N101" s="67">
        <f t="shared" si="35"/>
        <v>101.125</v>
      </c>
      <c r="O101" s="41">
        <f t="shared" si="33"/>
        <v>24.444444444444443</v>
      </c>
      <c r="P101" s="41">
        <f t="shared" si="34"/>
        <v>38.333333333333336</v>
      </c>
    </row>
    <row r="102" spans="2:16" x14ac:dyDescent="0.2">
      <c r="B102" s="1">
        <v>0.5625</v>
      </c>
      <c r="C102" s="3">
        <v>76</v>
      </c>
      <c r="D102" s="3">
        <v>97</v>
      </c>
      <c r="E102" s="75">
        <v>0.36</v>
      </c>
      <c r="F102" s="66">
        <v>9</v>
      </c>
      <c r="G102" s="66" t="s">
        <v>202</v>
      </c>
      <c r="H102" s="97">
        <v>29.84</v>
      </c>
      <c r="J102" s="45">
        <v>97.5</v>
      </c>
      <c r="K102" s="45">
        <v>96.8</v>
      </c>
      <c r="L102" s="45">
        <v>97.3</v>
      </c>
      <c r="M102" s="45">
        <v>96.1</v>
      </c>
      <c r="N102" s="67">
        <f t="shared" si="35"/>
        <v>96.925000000000011</v>
      </c>
      <c r="O102" s="41">
        <f t="shared" si="33"/>
        <v>24.444444444444443</v>
      </c>
      <c r="P102" s="41">
        <f t="shared" si="34"/>
        <v>36.111111111111107</v>
      </c>
    </row>
    <row r="103" spans="2:16" x14ac:dyDescent="0.2">
      <c r="B103" s="1">
        <v>0.57291666666666696</v>
      </c>
      <c r="C103" s="3">
        <v>75</v>
      </c>
      <c r="D103" s="3">
        <v>96</v>
      </c>
      <c r="E103" s="75">
        <v>0.37</v>
      </c>
      <c r="F103" s="41">
        <v>8</v>
      </c>
      <c r="G103" s="66" t="s">
        <v>71</v>
      </c>
      <c r="H103" s="97">
        <v>29.85</v>
      </c>
      <c r="I103" s="19"/>
      <c r="J103" s="45">
        <v>96.8</v>
      </c>
      <c r="K103" s="45">
        <v>95.5</v>
      </c>
      <c r="L103" s="67">
        <v>96.1</v>
      </c>
      <c r="M103" s="67">
        <v>94.5</v>
      </c>
      <c r="N103" s="67">
        <f t="shared" si="35"/>
        <v>95.724999999999994</v>
      </c>
      <c r="O103" s="41">
        <f t="shared" si="33"/>
        <v>23.888888888888889</v>
      </c>
      <c r="P103" s="41">
        <f t="shared" si="34"/>
        <v>35.555555555555557</v>
      </c>
    </row>
    <row r="104" spans="2:16" x14ac:dyDescent="0.2">
      <c r="B104" s="1">
        <v>0.58333333333333304</v>
      </c>
      <c r="C104" s="3">
        <v>76</v>
      </c>
      <c r="D104" s="3">
        <v>95</v>
      </c>
      <c r="E104" s="75">
        <v>0.37</v>
      </c>
      <c r="F104" s="66">
        <v>5</v>
      </c>
      <c r="G104" s="66" t="s">
        <v>35</v>
      </c>
      <c r="H104" s="97">
        <v>29.85</v>
      </c>
      <c r="J104" s="45">
        <v>96.6</v>
      </c>
      <c r="K104" s="45">
        <v>95.2</v>
      </c>
      <c r="L104" s="67">
        <v>95.9</v>
      </c>
      <c r="M104" s="67">
        <v>94.3</v>
      </c>
      <c r="N104" s="67">
        <f t="shared" si="35"/>
        <v>95.500000000000014</v>
      </c>
      <c r="O104" s="41">
        <f t="shared" si="33"/>
        <v>24.444444444444443</v>
      </c>
      <c r="P104" s="41">
        <f t="shared" si="34"/>
        <v>35</v>
      </c>
    </row>
    <row r="105" spans="2:16" x14ac:dyDescent="0.2">
      <c r="B105" s="1">
        <v>0.59375</v>
      </c>
      <c r="C105" s="3">
        <v>78</v>
      </c>
      <c r="D105" s="3">
        <v>106</v>
      </c>
      <c r="E105" s="75">
        <v>0.35</v>
      </c>
      <c r="F105" s="41">
        <v>8</v>
      </c>
      <c r="G105" s="66" t="s">
        <v>35</v>
      </c>
      <c r="H105" s="97">
        <v>29.83</v>
      </c>
      <c r="I105" s="19"/>
      <c r="J105" s="45">
        <v>105.8</v>
      </c>
      <c r="K105" s="45">
        <v>106.2</v>
      </c>
      <c r="L105" s="45">
        <v>106.2</v>
      </c>
      <c r="M105" s="45">
        <v>104.9</v>
      </c>
      <c r="N105" s="67">
        <f t="shared" si="35"/>
        <v>105.77500000000001</v>
      </c>
      <c r="O105" s="41">
        <f t="shared" si="33"/>
        <v>25.555555555555554</v>
      </c>
      <c r="P105" s="41">
        <f t="shared" si="34"/>
        <v>41.111111111111107</v>
      </c>
    </row>
    <row r="106" spans="2:16" x14ac:dyDescent="0.2">
      <c r="B106" s="1">
        <v>0.60416666666666596</v>
      </c>
      <c r="C106" s="3">
        <v>78</v>
      </c>
      <c r="D106" s="3">
        <v>103</v>
      </c>
      <c r="E106" s="75">
        <v>0.33</v>
      </c>
      <c r="F106" s="41">
        <v>9</v>
      </c>
      <c r="G106" s="66" t="s">
        <v>35</v>
      </c>
      <c r="H106" s="97">
        <v>29.83</v>
      </c>
      <c r="I106" s="19"/>
      <c r="J106" s="45">
        <v>104.7</v>
      </c>
      <c r="K106" s="45">
        <v>102.6</v>
      </c>
      <c r="L106" s="45">
        <v>102.2</v>
      </c>
      <c r="M106" s="45">
        <v>102.4</v>
      </c>
      <c r="N106" s="67">
        <f t="shared" si="35"/>
        <v>102.97499999999999</v>
      </c>
      <c r="O106" s="41">
        <f t="shared" si="33"/>
        <v>25.555555555555554</v>
      </c>
      <c r="P106" s="41">
        <f t="shared" si="34"/>
        <v>39.444444444444443</v>
      </c>
    </row>
    <row r="107" spans="2:16" x14ac:dyDescent="0.2">
      <c r="B107" s="1">
        <v>0.61458333333333304</v>
      </c>
      <c r="C107" s="3">
        <v>78</v>
      </c>
      <c r="D107" s="3">
        <v>103</v>
      </c>
      <c r="E107" s="75">
        <v>0.33</v>
      </c>
      <c r="F107" s="41">
        <v>9</v>
      </c>
      <c r="G107" s="66" t="s">
        <v>35</v>
      </c>
      <c r="H107" s="97">
        <v>29.83</v>
      </c>
      <c r="I107" s="19"/>
      <c r="J107" s="45">
        <v>104.7</v>
      </c>
      <c r="K107" s="45">
        <v>102.6</v>
      </c>
      <c r="L107" s="45">
        <v>102.2</v>
      </c>
      <c r="M107" s="45">
        <v>102.4</v>
      </c>
      <c r="N107" s="67">
        <f t="shared" si="35"/>
        <v>102.97499999999999</v>
      </c>
      <c r="O107" s="41">
        <f t="shared" si="33"/>
        <v>25.555555555555554</v>
      </c>
      <c r="P107" s="41">
        <f t="shared" si="34"/>
        <v>39.444444444444443</v>
      </c>
    </row>
    <row r="108" spans="2:16" x14ac:dyDescent="0.2">
      <c r="B108" s="1">
        <v>0.625</v>
      </c>
      <c r="C108" s="3">
        <v>76</v>
      </c>
      <c r="D108" s="3">
        <v>100</v>
      </c>
      <c r="E108" s="75">
        <v>0.35</v>
      </c>
      <c r="F108" s="41">
        <v>21</v>
      </c>
      <c r="G108" s="66" t="s">
        <v>35</v>
      </c>
      <c r="H108" s="72">
        <v>29.82</v>
      </c>
      <c r="I108" s="19"/>
      <c r="J108" s="45">
        <v>101.1</v>
      </c>
      <c r="K108" s="45">
        <v>100.4</v>
      </c>
      <c r="L108" s="45">
        <v>100.4</v>
      </c>
      <c r="M108" s="45">
        <v>99.5</v>
      </c>
      <c r="N108" s="67">
        <f t="shared" si="35"/>
        <v>100.35</v>
      </c>
      <c r="O108" s="41">
        <f t="shared" si="33"/>
        <v>24.444444444444443</v>
      </c>
      <c r="P108" s="41">
        <f t="shared" si="34"/>
        <v>37.777777777777779</v>
      </c>
    </row>
    <row r="109" spans="2:16" x14ac:dyDescent="0.2">
      <c r="B109" s="1">
        <v>0.69791666666666596</v>
      </c>
      <c r="C109" s="3">
        <v>76</v>
      </c>
      <c r="D109" s="3">
        <v>96</v>
      </c>
      <c r="E109" s="75">
        <v>0.31</v>
      </c>
      <c r="F109" s="41">
        <v>13</v>
      </c>
      <c r="G109" s="66" t="s">
        <v>35</v>
      </c>
      <c r="H109" s="72">
        <v>29.79</v>
      </c>
      <c r="I109" s="26"/>
      <c r="J109" s="45">
        <v>97.9</v>
      </c>
      <c r="K109" s="45">
        <v>95.4</v>
      </c>
      <c r="L109" s="45">
        <v>95.7</v>
      </c>
      <c r="M109" s="45">
        <v>96.6</v>
      </c>
      <c r="N109" s="67">
        <f t="shared" si="35"/>
        <v>96.4</v>
      </c>
      <c r="O109" s="41">
        <f t="shared" si="33"/>
        <v>24.444444444444443</v>
      </c>
      <c r="P109" s="41">
        <f t="shared" si="34"/>
        <v>35.555555555555557</v>
      </c>
    </row>
    <row r="110" spans="2:16" x14ac:dyDescent="0.2">
      <c r="B110" s="1">
        <v>0.70833333333333304</v>
      </c>
      <c r="C110" s="3">
        <v>76</v>
      </c>
      <c r="D110" s="3">
        <v>97</v>
      </c>
      <c r="E110" s="75">
        <v>0.33</v>
      </c>
      <c r="F110" s="41">
        <v>19</v>
      </c>
      <c r="G110" s="66" t="s">
        <v>35</v>
      </c>
      <c r="H110" s="72">
        <v>29.79</v>
      </c>
      <c r="J110" s="45">
        <v>97.7</v>
      </c>
      <c r="K110" s="45">
        <v>95.9</v>
      </c>
      <c r="L110" s="45">
        <v>95.9</v>
      </c>
      <c r="M110" s="45">
        <v>97</v>
      </c>
      <c r="N110" s="67">
        <f t="shared" si="35"/>
        <v>96.625</v>
      </c>
      <c r="O110" s="41">
        <f t="shared" si="33"/>
        <v>24.444444444444443</v>
      </c>
      <c r="P110" s="41">
        <f t="shared" si="34"/>
        <v>36.111111111111107</v>
      </c>
    </row>
    <row r="111" spans="2:16" x14ac:dyDescent="0.2">
      <c r="B111" s="1">
        <v>0.718749999999999</v>
      </c>
      <c r="C111" s="3">
        <v>76</v>
      </c>
      <c r="D111" s="3">
        <v>96</v>
      </c>
      <c r="E111" s="75">
        <v>0.32</v>
      </c>
      <c r="F111" s="41">
        <v>12</v>
      </c>
      <c r="G111" s="66" t="s">
        <v>35</v>
      </c>
      <c r="H111" s="72">
        <v>29.79</v>
      </c>
      <c r="J111" s="45">
        <v>97.5</v>
      </c>
      <c r="K111" s="45">
        <v>96.1</v>
      </c>
      <c r="L111" s="45">
        <v>95.5</v>
      </c>
      <c r="M111" s="45">
        <v>96.3</v>
      </c>
      <c r="N111" s="67">
        <f t="shared" si="35"/>
        <v>96.350000000000009</v>
      </c>
      <c r="O111" s="41">
        <f t="shared" si="33"/>
        <v>24.444444444444443</v>
      </c>
      <c r="P111" s="41">
        <f t="shared" si="34"/>
        <v>35.555555555555557</v>
      </c>
    </row>
    <row r="112" spans="2:16" x14ac:dyDescent="0.2">
      <c r="B112" s="1">
        <v>0.72916666666666596</v>
      </c>
      <c r="C112" s="3">
        <v>74</v>
      </c>
      <c r="D112" s="3">
        <v>94</v>
      </c>
      <c r="E112" s="75">
        <v>0.33</v>
      </c>
      <c r="F112" s="41">
        <v>17</v>
      </c>
      <c r="G112" s="66" t="s">
        <v>180</v>
      </c>
      <c r="H112" s="72">
        <v>29.79</v>
      </c>
      <c r="J112" s="45">
        <v>95.5</v>
      </c>
      <c r="K112" s="45">
        <v>94.2</v>
      </c>
      <c r="L112" s="45">
        <v>93.1</v>
      </c>
      <c r="M112" s="45">
        <v>94.2</v>
      </c>
      <c r="N112" s="67">
        <f t="shared" si="35"/>
        <v>94.249999999999986</v>
      </c>
      <c r="O112" s="41">
        <f t="shared" si="33"/>
        <v>23.333333333333332</v>
      </c>
      <c r="P112" s="41">
        <f t="shared" si="34"/>
        <v>34.444444444444443</v>
      </c>
    </row>
    <row r="113" spans="1:17" s="1" customFormat="1" x14ac:dyDescent="0.2">
      <c r="B113" s="1">
        <v>0.73958333333333304</v>
      </c>
      <c r="C113" s="3">
        <v>74</v>
      </c>
      <c r="D113" s="3">
        <v>92</v>
      </c>
      <c r="E113" s="75">
        <v>0.32</v>
      </c>
      <c r="F113" s="41">
        <v>12</v>
      </c>
      <c r="G113" s="66" t="s">
        <v>202</v>
      </c>
      <c r="H113" s="72">
        <v>29.79</v>
      </c>
      <c r="I113" s="19"/>
      <c r="J113" s="45">
        <v>93</v>
      </c>
      <c r="K113" s="45">
        <v>91.8</v>
      </c>
      <c r="L113" s="45">
        <v>91.9</v>
      </c>
      <c r="M113" s="45">
        <v>92.3</v>
      </c>
      <c r="N113" s="67">
        <f t="shared" si="35"/>
        <v>92.250000000000014</v>
      </c>
      <c r="O113" s="41">
        <f t="shared" ref="O113" si="36">CONVERT(C113,"F","C")</f>
        <v>23.333333333333332</v>
      </c>
      <c r="P113" s="41">
        <f t="shared" ref="P113" si="37">CONVERT(D113,"F","C")</f>
        <v>33.333333333333336</v>
      </c>
      <c r="Q113" s="4"/>
    </row>
    <row r="114" spans="1:17" x14ac:dyDescent="0.2">
      <c r="N114" s="67"/>
      <c r="O114" s="41"/>
      <c r="P114" s="41"/>
    </row>
    <row r="115" spans="1:17" x14ac:dyDescent="0.2">
      <c r="A115" s="21">
        <v>45375</v>
      </c>
      <c r="B115" s="6" t="s">
        <v>2</v>
      </c>
      <c r="C115" s="6" t="s">
        <v>0</v>
      </c>
      <c r="D115" s="87" t="s">
        <v>1</v>
      </c>
      <c r="E115" s="100" t="s">
        <v>156</v>
      </c>
      <c r="F115" s="6" t="s">
        <v>32</v>
      </c>
      <c r="G115" s="6" t="s">
        <v>217</v>
      </c>
      <c r="H115" s="33" t="s">
        <v>157</v>
      </c>
      <c r="I115" s="44"/>
      <c r="J115" s="142" t="s">
        <v>338</v>
      </c>
      <c r="K115" s="142" t="s">
        <v>579</v>
      </c>
      <c r="L115" s="142" t="s">
        <v>353</v>
      </c>
      <c r="M115" s="142" t="s">
        <v>444</v>
      </c>
      <c r="N115" s="33" t="s">
        <v>368</v>
      </c>
      <c r="O115" s="142" t="s">
        <v>561</v>
      </c>
      <c r="P115" s="142" t="s">
        <v>562</v>
      </c>
    </row>
    <row r="116" spans="1:17" x14ac:dyDescent="0.2">
      <c r="B116" s="2">
        <v>0.38541666666666674</v>
      </c>
      <c r="C116" s="3">
        <v>64</v>
      </c>
      <c r="D116" s="3">
        <v>74</v>
      </c>
      <c r="E116" s="75">
        <v>0.4</v>
      </c>
      <c r="F116" s="66">
        <v>9</v>
      </c>
      <c r="G116" s="66" t="s">
        <v>35</v>
      </c>
      <c r="H116" s="97">
        <v>29.84</v>
      </c>
      <c r="J116" s="45">
        <v>75.2</v>
      </c>
      <c r="K116" s="45">
        <v>73.599999999999994</v>
      </c>
      <c r="L116" s="67">
        <v>74.7</v>
      </c>
      <c r="M116" s="67">
        <v>72.900000000000006</v>
      </c>
      <c r="N116" s="67">
        <f t="shared" si="35"/>
        <v>74.099999999999994</v>
      </c>
      <c r="O116" s="41">
        <f t="shared" si="33"/>
        <v>17.777777777777779</v>
      </c>
      <c r="P116" s="41">
        <f t="shared" si="34"/>
        <v>23.333333333333332</v>
      </c>
    </row>
    <row r="117" spans="1:17" x14ac:dyDescent="0.2">
      <c r="B117" s="2">
        <v>0.39583333333333343</v>
      </c>
      <c r="C117" s="3">
        <v>64</v>
      </c>
      <c r="D117" s="3">
        <v>77</v>
      </c>
      <c r="E117" s="75">
        <v>0.39</v>
      </c>
      <c r="F117" s="3">
        <v>9</v>
      </c>
      <c r="G117" s="66" t="s">
        <v>180</v>
      </c>
      <c r="H117" s="97">
        <v>29.84</v>
      </c>
      <c r="J117" s="45">
        <v>79</v>
      </c>
      <c r="K117" s="45">
        <v>77</v>
      </c>
      <c r="L117" s="67">
        <v>78.099999999999994</v>
      </c>
      <c r="M117" s="67">
        <v>76.099999999999994</v>
      </c>
      <c r="N117" s="67">
        <f t="shared" ref="N117:N126" si="38">(AVERAGE(J117:M117))</f>
        <v>77.55</v>
      </c>
      <c r="O117" s="41">
        <f t="shared" ref="O117:O126" si="39">CONVERT(C117,"F","C")</f>
        <v>17.777777777777779</v>
      </c>
      <c r="P117" s="41">
        <f t="shared" ref="P117:P126" si="40">CONVERT(D117,"F","C")</f>
        <v>25</v>
      </c>
    </row>
    <row r="118" spans="1:17" x14ac:dyDescent="0.2">
      <c r="B118" s="2">
        <v>0.40625</v>
      </c>
      <c r="C118" s="3">
        <v>65</v>
      </c>
      <c r="D118" s="3">
        <v>79</v>
      </c>
      <c r="E118" s="75">
        <v>0.38</v>
      </c>
      <c r="F118" s="3">
        <v>10</v>
      </c>
      <c r="G118" s="66" t="s">
        <v>35</v>
      </c>
      <c r="H118" s="97">
        <v>29.84</v>
      </c>
      <c r="I118" s="26"/>
      <c r="J118" s="45">
        <v>80.400000000000006</v>
      </c>
      <c r="K118" s="45">
        <v>78.400000000000006</v>
      </c>
      <c r="L118" s="45">
        <v>79.7</v>
      </c>
      <c r="M118" s="45">
        <v>77.7</v>
      </c>
      <c r="N118" s="67">
        <f t="shared" si="38"/>
        <v>79.05</v>
      </c>
      <c r="O118" s="41">
        <f t="shared" si="39"/>
        <v>18.333333333333332</v>
      </c>
      <c r="P118" s="41">
        <f t="shared" si="40"/>
        <v>26.111111111111111</v>
      </c>
    </row>
    <row r="119" spans="1:17" x14ac:dyDescent="0.2">
      <c r="B119" s="2">
        <v>0.4166666666666668</v>
      </c>
      <c r="C119" s="3">
        <v>66</v>
      </c>
      <c r="D119" s="3">
        <v>82</v>
      </c>
      <c r="E119" s="75">
        <v>0.36</v>
      </c>
      <c r="F119" s="3">
        <v>8</v>
      </c>
      <c r="G119" s="66" t="s">
        <v>35</v>
      </c>
      <c r="H119" s="97">
        <v>29.85</v>
      </c>
      <c r="J119" s="3">
        <v>83.5</v>
      </c>
      <c r="K119" s="45">
        <v>81.7</v>
      </c>
      <c r="L119" s="3">
        <v>82.6</v>
      </c>
      <c r="M119" s="67">
        <v>80.8</v>
      </c>
      <c r="N119" s="67">
        <f t="shared" si="38"/>
        <v>82.149999999999991</v>
      </c>
      <c r="O119" s="41">
        <f t="shared" si="39"/>
        <v>18.888888888888889</v>
      </c>
      <c r="P119" s="41">
        <f t="shared" si="40"/>
        <v>27.777777777777779</v>
      </c>
    </row>
    <row r="120" spans="1:17" x14ac:dyDescent="0.2">
      <c r="B120" s="2">
        <v>0.42708333333333354</v>
      </c>
      <c r="C120" s="3">
        <v>66</v>
      </c>
      <c r="D120" s="3">
        <v>85</v>
      </c>
      <c r="E120" s="75">
        <v>0.36</v>
      </c>
      <c r="F120" s="3">
        <v>4</v>
      </c>
      <c r="G120" s="66" t="s">
        <v>180</v>
      </c>
      <c r="H120" s="97">
        <v>29.85</v>
      </c>
      <c r="J120" s="45">
        <v>86.4</v>
      </c>
      <c r="K120" s="45">
        <v>84.4</v>
      </c>
      <c r="L120" s="45">
        <v>85.1</v>
      </c>
      <c r="M120" s="67">
        <v>83.5</v>
      </c>
      <c r="N120" s="67">
        <f t="shared" si="38"/>
        <v>84.85</v>
      </c>
      <c r="O120" s="41">
        <f t="shared" si="39"/>
        <v>18.888888888888889</v>
      </c>
      <c r="P120" s="41">
        <f t="shared" si="40"/>
        <v>29.444444444444443</v>
      </c>
    </row>
    <row r="121" spans="1:17" x14ac:dyDescent="0.2">
      <c r="B121" s="2">
        <v>0.4375</v>
      </c>
      <c r="C121" s="3">
        <v>67</v>
      </c>
      <c r="D121" s="3">
        <v>87</v>
      </c>
      <c r="E121" s="75">
        <v>0.34</v>
      </c>
      <c r="F121" s="66">
        <v>11</v>
      </c>
      <c r="G121" s="66" t="s">
        <v>35</v>
      </c>
      <c r="H121" s="97">
        <v>29.85</v>
      </c>
      <c r="I121" s="66"/>
      <c r="J121" s="45">
        <v>88.2</v>
      </c>
      <c r="K121" s="45">
        <v>86.2</v>
      </c>
      <c r="L121" s="67">
        <v>87.1</v>
      </c>
      <c r="M121" s="67">
        <v>84.9</v>
      </c>
      <c r="N121" s="67">
        <f t="shared" si="38"/>
        <v>86.6</v>
      </c>
      <c r="O121" s="41">
        <f t="shared" si="39"/>
        <v>19.444444444444443</v>
      </c>
      <c r="P121" s="41">
        <f t="shared" si="40"/>
        <v>30.555555555555554</v>
      </c>
    </row>
    <row r="122" spans="1:17" x14ac:dyDescent="0.2">
      <c r="B122" s="2">
        <v>0.44791666666666691</v>
      </c>
      <c r="C122" s="3">
        <v>67</v>
      </c>
      <c r="D122" s="3">
        <v>90</v>
      </c>
      <c r="E122" s="75">
        <v>0.33</v>
      </c>
      <c r="F122" s="66">
        <v>9</v>
      </c>
      <c r="G122" s="66" t="s">
        <v>34</v>
      </c>
      <c r="H122" s="97">
        <v>29.86</v>
      </c>
      <c r="J122" s="45">
        <v>91.6</v>
      </c>
      <c r="K122" s="45">
        <v>89.6</v>
      </c>
      <c r="L122" s="67">
        <v>90.3</v>
      </c>
      <c r="M122" s="67">
        <v>88.9</v>
      </c>
      <c r="N122" s="67">
        <f t="shared" si="38"/>
        <v>90.1</v>
      </c>
      <c r="O122" s="41">
        <f t="shared" si="39"/>
        <v>19.444444444444443</v>
      </c>
      <c r="P122" s="41">
        <f t="shared" si="40"/>
        <v>32.222222222222221</v>
      </c>
    </row>
    <row r="123" spans="1:17" x14ac:dyDescent="0.2">
      <c r="B123" s="2">
        <v>0.45833333333333359</v>
      </c>
      <c r="C123" s="3">
        <v>68</v>
      </c>
      <c r="D123" s="3">
        <v>92</v>
      </c>
      <c r="E123" s="75">
        <v>0.31</v>
      </c>
      <c r="F123" s="66">
        <v>7</v>
      </c>
      <c r="G123" s="66" t="s">
        <v>35</v>
      </c>
      <c r="H123" s="97">
        <v>29.85</v>
      </c>
      <c r="J123" s="45">
        <v>94.3</v>
      </c>
      <c r="K123" s="45">
        <v>92.1</v>
      </c>
      <c r="L123" s="67">
        <v>92.8</v>
      </c>
      <c r="M123" s="67">
        <v>91</v>
      </c>
      <c r="N123" s="67">
        <f t="shared" si="38"/>
        <v>92.55</v>
      </c>
      <c r="O123" s="41">
        <f t="shared" si="39"/>
        <v>20</v>
      </c>
      <c r="P123" s="41">
        <f t="shared" si="40"/>
        <v>33.333333333333336</v>
      </c>
    </row>
    <row r="124" spans="1:17" x14ac:dyDescent="0.2">
      <c r="B124" s="1">
        <v>0.46875</v>
      </c>
      <c r="C124" s="3">
        <v>69</v>
      </c>
      <c r="D124" s="3">
        <v>94</v>
      </c>
      <c r="E124" s="75">
        <v>0.31</v>
      </c>
      <c r="F124" s="66">
        <v>9</v>
      </c>
      <c r="G124" s="66" t="s">
        <v>34</v>
      </c>
      <c r="H124" s="97">
        <v>29.85</v>
      </c>
      <c r="J124" s="45">
        <v>96.3</v>
      </c>
      <c r="K124" s="45">
        <v>94.1</v>
      </c>
      <c r="L124" s="67">
        <v>94.6</v>
      </c>
      <c r="M124" s="67">
        <v>92.7</v>
      </c>
      <c r="N124" s="67">
        <f t="shared" si="38"/>
        <v>94.424999999999997</v>
      </c>
      <c r="O124" s="41">
        <f t="shared" si="39"/>
        <v>20.555555555555554</v>
      </c>
      <c r="P124" s="41">
        <f t="shared" si="40"/>
        <v>34.444444444444443</v>
      </c>
    </row>
    <row r="125" spans="1:17" x14ac:dyDescent="0.2">
      <c r="B125" s="1">
        <v>0.47916666666666669</v>
      </c>
      <c r="C125" s="3">
        <v>69</v>
      </c>
      <c r="D125" s="3">
        <v>97</v>
      </c>
      <c r="E125" s="75">
        <v>0.3</v>
      </c>
      <c r="F125" s="66">
        <v>5</v>
      </c>
      <c r="G125" s="66" t="s">
        <v>180</v>
      </c>
      <c r="H125" s="97">
        <v>29.85</v>
      </c>
      <c r="J125" s="45">
        <v>99.1</v>
      </c>
      <c r="K125" s="45">
        <v>97</v>
      </c>
      <c r="L125" s="67">
        <v>97.2</v>
      </c>
      <c r="M125" s="67">
        <v>95.7</v>
      </c>
      <c r="N125" s="67">
        <f t="shared" si="38"/>
        <v>97.25</v>
      </c>
      <c r="O125" s="41">
        <f t="shared" si="39"/>
        <v>20.555555555555554</v>
      </c>
      <c r="P125" s="41">
        <f t="shared" si="40"/>
        <v>36.111111111111107</v>
      </c>
    </row>
    <row r="126" spans="1:17" x14ac:dyDescent="0.2">
      <c r="B126" s="1">
        <v>0.48958333333333331</v>
      </c>
      <c r="C126" s="3">
        <v>70</v>
      </c>
      <c r="D126" s="3">
        <v>99</v>
      </c>
      <c r="E126" s="75">
        <v>0.28000000000000003</v>
      </c>
      <c r="F126" s="66">
        <v>5</v>
      </c>
      <c r="G126" s="66" t="s">
        <v>202</v>
      </c>
      <c r="H126" s="97">
        <v>29.85</v>
      </c>
      <c r="I126" s="19"/>
      <c r="J126" s="45">
        <v>100.9</v>
      </c>
      <c r="K126" s="45">
        <v>98.4</v>
      </c>
      <c r="L126" s="67">
        <v>99.9</v>
      </c>
      <c r="M126" s="67">
        <v>97.9</v>
      </c>
      <c r="N126" s="67">
        <f t="shared" si="38"/>
        <v>99.275000000000006</v>
      </c>
      <c r="O126" s="41">
        <f t="shared" si="39"/>
        <v>21.111111111111111</v>
      </c>
      <c r="P126" s="41">
        <f t="shared" si="40"/>
        <v>37.222222222222221</v>
      </c>
    </row>
    <row r="127" spans="1:17" x14ac:dyDescent="0.2">
      <c r="N127" s="67"/>
      <c r="O127" s="41"/>
      <c r="P127" s="41"/>
    </row>
    <row r="128" spans="1:17" x14ac:dyDescent="0.2">
      <c r="A128" s="170" t="s">
        <v>464</v>
      </c>
      <c r="B128" s="1"/>
      <c r="N128" s="67"/>
      <c r="O128" s="41"/>
      <c r="P128" s="41"/>
    </row>
    <row r="129" spans="1:16" x14ac:dyDescent="0.2">
      <c r="A129" s="21">
        <v>45392</v>
      </c>
      <c r="B129" s="6" t="s">
        <v>2</v>
      </c>
      <c r="C129" s="6" t="s">
        <v>0</v>
      </c>
      <c r="D129" s="87" t="s">
        <v>1</v>
      </c>
      <c r="E129" s="100" t="s">
        <v>156</v>
      </c>
      <c r="F129" s="6" t="s">
        <v>32</v>
      </c>
      <c r="G129" s="6" t="s">
        <v>217</v>
      </c>
      <c r="H129" s="33" t="s">
        <v>157</v>
      </c>
      <c r="I129" s="44"/>
      <c r="J129" s="142" t="s">
        <v>427</v>
      </c>
      <c r="K129" s="142" t="s">
        <v>428</v>
      </c>
      <c r="L129" s="142" t="s">
        <v>326</v>
      </c>
      <c r="M129" s="142" t="s">
        <v>429</v>
      </c>
      <c r="N129" s="33" t="s">
        <v>368</v>
      </c>
      <c r="O129" s="142" t="s">
        <v>561</v>
      </c>
      <c r="P129" s="142" t="s">
        <v>562</v>
      </c>
    </row>
    <row r="130" spans="1:16" x14ac:dyDescent="0.2">
      <c r="B130" s="2">
        <v>0.375</v>
      </c>
      <c r="C130" s="3">
        <v>57</v>
      </c>
      <c r="D130" s="3">
        <v>61</v>
      </c>
      <c r="E130" s="75">
        <v>0.7</v>
      </c>
      <c r="F130" s="66">
        <v>2</v>
      </c>
      <c r="G130" s="66" t="s">
        <v>180</v>
      </c>
      <c r="H130" s="97">
        <v>29.13</v>
      </c>
      <c r="J130" s="45">
        <v>60.4</v>
      </c>
      <c r="M130" s="67">
        <v>62.8</v>
      </c>
      <c r="N130" s="67">
        <f t="shared" ref="N130:N135" si="41">(AVERAGE(J130:M130))</f>
        <v>61.599999999999994</v>
      </c>
      <c r="O130" s="41">
        <f t="shared" ref="O130:O134" si="42">CONVERT(C130,"F","C")</f>
        <v>13.888888888888889</v>
      </c>
      <c r="P130" s="41">
        <f t="shared" ref="P130:P134" si="43">CONVERT(D130,"F","C")</f>
        <v>16.111111111111111</v>
      </c>
    </row>
    <row r="131" spans="1:16" x14ac:dyDescent="0.2">
      <c r="B131" s="2">
        <v>0.38541666666666674</v>
      </c>
      <c r="C131" s="3">
        <v>58</v>
      </c>
      <c r="D131" s="3">
        <v>62</v>
      </c>
      <c r="E131" s="75">
        <v>0.67</v>
      </c>
      <c r="F131" s="3">
        <v>0</v>
      </c>
      <c r="G131" s="66" t="s">
        <v>34</v>
      </c>
      <c r="H131" s="97">
        <v>29.13</v>
      </c>
      <c r="J131" s="45">
        <v>61</v>
      </c>
      <c r="M131" s="67">
        <v>63.5</v>
      </c>
      <c r="N131" s="67">
        <f t="shared" si="41"/>
        <v>62.25</v>
      </c>
      <c r="O131" s="41">
        <f t="shared" si="42"/>
        <v>14.444444444444445</v>
      </c>
      <c r="P131" s="41">
        <f t="shared" si="43"/>
        <v>16.666666666666668</v>
      </c>
    </row>
    <row r="132" spans="1:16" x14ac:dyDescent="0.2">
      <c r="B132" s="2">
        <v>0.39583333333333343</v>
      </c>
      <c r="C132" s="3">
        <v>58</v>
      </c>
      <c r="D132" s="3">
        <v>63</v>
      </c>
      <c r="E132" s="75">
        <v>0.66</v>
      </c>
      <c r="F132" s="3">
        <v>3</v>
      </c>
      <c r="G132" s="66" t="s">
        <v>34</v>
      </c>
      <c r="H132" s="97">
        <v>29.12</v>
      </c>
      <c r="I132" s="26"/>
      <c r="J132" s="45">
        <v>61.3</v>
      </c>
      <c r="K132" s="45"/>
      <c r="L132" s="45"/>
      <c r="M132" s="45">
        <v>63.9</v>
      </c>
      <c r="N132" s="67">
        <f t="shared" si="41"/>
        <v>62.599999999999994</v>
      </c>
      <c r="O132" s="41">
        <f t="shared" si="42"/>
        <v>14.444444444444445</v>
      </c>
      <c r="P132" s="41">
        <f t="shared" si="43"/>
        <v>17.222222222222221</v>
      </c>
    </row>
    <row r="133" spans="1:16" x14ac:dyDescent="0.2">
      <c r="B133" s="2">
        <v>0.40625</v>
      </c>
      <c r="C133" s="3">
        <v>58</v>
      </c>
      <c r="D133" s="3">
        <v>63</v>
      </c>
      <c r="E133" s="75">
        <v>0.65</v>
      </c>
      <c r="F133" s="3">
        <v>1</v>
      </c>
      <c r="G133" s="66" t="s">
        <v>35</v>
      </c>
      <c r="H133" s="97">
        <v>29.12</v>
      </c>
      <c r="J133" s="3">
        <v>62.4</v>
      </c>
      <c r="K133" s="45"/>
      <c r="L133" s="3"/>
      <c r="M133" s="67">
        <v>64.599999999999994</v>
      </c>
      <c r="N133" s="67">
        <f t="shared" si="41"/>
        <v>63.5</v>
      </c>
      <c r="O133" s="41">
        <f t="shared" si="42"/>
        <v>14.444444444444445</v>
      </c>
      <c r="P133" s="41">
        <f t="shared" si="43"/>
        <v>17.222222222222221</v>
      </c>
    </row>
    <row r="134" spans="1:16" x14ac:dyDescent="0.2">
      <c r="B134" s="2">
        <v>0.4166666666666668</v>
      </c>
      <c r="C134" s="3">
        <v>59</v>
      </c>
      <c r="D134" s="3">
        <v>64</v>
      </c>
      <c r="E134" s="75">
        <v>0.64</v>
      </c>
      <c r="F134" s="3">
        <v>0</v>
      </c>
      <c r="G134" s="66" t="s">
        <v>180</v>
      </c>
      <c r="H134" s="97">
        <v>29.14</v>
      </c>
      <c r="J134" s="45">
        <v>63</v>
      </c>
      <c r="K134" s="45"/>
      <c r="L134" s="45"/>
      <c r="M134" s="67">
        <v>65.3</v>
      </c>
      <c r="N134" s="67">
        <f t="shared" si="41"/>
        <v>64.150000000000006</v>
      </c>
      <c r="O134" s="41">
        <f t="shared" si="42"/>
        <v>15</v>
      </c>
      <c r="P134" s="41">
        <f t="shared" si="43"/>
        <v>17.777777777777779</v>
      </c>
    </row>
    <row r="135" spans="1:16" x14ac:dyDescent="0.2">
      <c r="B135" s="2">
        <v>0.42708333333333354</v>
      </c>
      <c r="C135" s="3">
        <v>59</v>
      </c>
      <c r="D135" s="3">
        <v>64</v>
      </c>
      <c r="E135" s="75">
        <v>0.63</v>
      </c>
      <c r="F135" s="66">
        <v>0</v>
      </c>
      <c r="G135" s="66" t="s">
        <v>143</v>
      </c>
      <c r="H135" s="97">
        <v>29.14</v>
      </c>
      <c r="I135" s="66"/>
      <c r="J135" s="45">
        <v>62.8</v>
      </c>
      <c r="K135" s="45" t="s">
        <v>584</v>
      </c>
      <c r="L135" s="45" t="s">
        <v>584</v>
      </c>
      <c r="M135" s="67">
        <v>65.099999999999994</v>
      </c>
      <c r="N135" s="67">
        <f t="shared" si="41"/>
        <v>63.949999999999996</v>
      </c>
      <c r="O135" s="41">
        <f t="shared" ref="O135:O171" si="44">CONVERT(C135,"F","C")</f>
        <v>15</v>
      </c>
      <c r="P135" s="41">
        <f t="shared" ref="P135:P171" si="45">CONVERT(D135,"F","C")</f>
        <v>17.777777777777779</v>
      </c>
    </row>
    <row r="136" spans="1:16" x14ac:dyDescent="0.2">
      <c r="B136" s="2">
        <v>0.4375</v>
      </c>
      <c r="C136" s="3">
        <v>60</v>
      </c>
      <c r="D136" s="3">
        <v>64</v>
      </c>
      <c r="E136" s="75">
        <v>0.62</v>
      </c>
      <c r="F136" s="66">
        <v>2</v>
      </c>
      <c r="G136" s="66" t="s">
        <v>34</v>
      </c>
      <c r="H136" s="97">
        <v>29.14</v>
      </c>
      <c r="J136" s="45">
        <v>63.1</v>
      </c>
      <c r="K136" s="45" t="s">
        <v>585</v>
      </c>
      <c r="L136" s="45" t="s">
        <v>585</v>
      </c>
      <c r="M136" s="67">
        <v>65.5</v>
      </c>
      <c r="N136" s="67">
        <f t="shared" ref="N136:N171" si="46">(AVERAGE(J136:M136))</f>
        <v>64.3</v>
      </c>
      <c r="O136" s="41">
        <f t="shared" si="44"/>
        <v>15.555555555555555</v>
      </c>
      <c r="P136" s="41">
        <f t="shared" si="45"/>
        <v>17.777777777777779</v>
      </c>
    </row>
    <row r="137" spans="1:16" x14ac:dyDescent="0.2">
      <c r="B137" s="2">
        <v>0.44791666666666691</v>
      </c>
      <c r="C137" s="3">
        <v>60</v>
      </c>
      <c r="D137" s="3">
        <v>66</v>
      </c>
      <c r="E137" s="75">
        <v>0.61</v>
      </c>
      <c r="F137" s="66">
        <v>4</v>
      </c>
      <c r="G137" s="66" t="s">
        <v>180</v>
      </c>
      <c r="H137" s="97">
        <v>29.13</v>
      </c>
      <c r="J137" s="45">
        <v>64.400000000000006</v>
      </c>
      <c r="K137" s="45"/>
      <c r="L137" s="67"/>
      <c r="M137" s="67">
        <v>66.7</v>
      </c>
      <c r="N137" s="67">
        <f t="shared" si="46"/>
        <v>65.550000000000011</v>
      </c>
      <c r="O137" s="41">
        <f t="shared" si="44"/>
        <v>15.555555555555555</v>
      </c>
      <c r="P137" s="41">
        <f t="shared" si="45"/>
        <v>18.888888888888889</v>
      </c>
    </row>
    <row r="138" spans="1:16" x14ac:dyDescent="0.2">
      <c r="B138" s="2">
        <v>0.45833333333333359</v>
      </c>
      <c r="C138" s="3">
        <v>60</v>
      </c>
      <c r="D138" s="3">
        <v>66</v>
      </c>
      <c r="E138" s="75">
        <v>0.62</v>
      </c>
      <c r="F138" s="66">
        <v>1</v>
      </c>
      <c r="G138" s="66" t="s">
        <v>180</v>
      </c>
      <c r="H138" s="97">
        <v>29.12</v>
      </c>
      <c r="J138" s="45">
        <v>65.3</v>
      </c>
      <c r="K138" s="45"/>
      <c r="L138" s="67"/>
      <c r="M138" s="67">
        <v>67.5</v>
      </c>
      <c r="N138" s="67">
        <f t="shared" si="46"/>
        <v>66.400000000000006</v>
      </c>
      <c r="O138" s="41">
        <f t="shared" si="44"/>
        <v>15.555555555555555</v>
      </c>
      <c r="P138" s="41">
        <f t="shared" si="45"/>
        <v>18.888888888888889</v>
      </c>
    </row>
    <row r="139" spans="1:16" x14ac:dyDescent="0.2">
      <c r="B139" s="1">
        <v>0.46875</v>
      </c>
      <c r="C139" s="3">
        <v>60</v>
      </c>
      <c r="D139" s="3">
        <v>67</v>
      </c>
      <c r="E139" s="75">
        <v>0.66</v>
      </c>
      <c r="F139" s="66">
        <v>0</v>
      </c>
      <c r="G139" s="66" t="s">
        <v>180</v>
      </c>
      <c r="H139" s="97">
        <v>29.12</v>
      </c>
      <c r="J139" s="45">
        <v>66</v>
      </c>
      <c r="K139" s="45"/>
      <c r="L139" s="67"/>
      <c r="M139" s="67">
        <v>68</v>
      </c>
      <c r="N139" s="67">
        <f t="shared" si="46"/>
        <v>67</v>
      </c>
      <c r="O139" s="41">
        <f t="shared" si="44"/>
        <v>15.555555555555555</v>
      </c>
      <c r="P139" s="41">
        <f t="shared" si="45"/>
        <v>19.444444444444443</v>
      </c>
    </row>
    <row r="140" spans="1:16" x14ac:dyDescent="0.2">
      <c r="B140" s="1">
        <v>0.47916666666666669</v>
      </c>
      <c r="C140" s="3">
        <v>61</v>
      </c>
      <c r="D140" s="3">
        <v>67</v>
      </c>
      <c r="E140" s="75">
        <v>0.68</v>
      </c>
      <c r="F140" s="66">
        <v>3</v>
      </c>
      <c r="G140" s="66" t="s">
        <v>43</v>
      </c>
      <c r="H140" s="97">
        <v>29.12</v>
      </c>
      <c r="I140" s="19"/>
      <c r="J140" s="45">
        <v>66.2</v>
      </c>
      <c r="K140" s="45"/>
      <c r="L140" s="67"/>
      <c r="M140" s="67">
        <v>68.5</v>
      </c>
      <c r="N140" s="67">
        <f t="shared" si="46"/>
        <v>67.349999999999994</v>
      </c>
      <c r="O140" s="41">
        <f t="shared" si="44"/>
        <v>16.111111111111111</v>
      </c>
      <c r="P140" s="41">
        <f t="shared" si="45"/>
        <v>19.444444444444443</v>
      </c>
    </row>
    <row r="141" spans="1:16" x14ac:dyDescent="0.2">
      <c r="B141" s="1">
        <v>0.48958333333333331</v>
      </c>
      <c r="C141" s="3">
        <v>60</v>
      </c>
      <c r="D141" s="3">
        <v>67</v>
      </c>
      <c r="E141" s="75">
        <v>0.71</v>
      </c>
      <c r="F141" s="66">
        <v>2</v>
      </c>
      <c r="G141" s="66" t="s">
        <v>143</v>
      </c>
      <c r="H141" s="97">
        <v>29.12</v>
      </c>
      <c r="I141" s="66"/>
      <c r="J141" s="66">
        <v>65.5</v>
      </c>
      <c r="M141" s="67">
        <v>68.2</v>
      </c>
      <c r="N141" s="67">
        <f t="shared" si="46"/>
        <v>66.849999999999994</v>
      </c>
      <c r="O141" s="41">
        <f t="shared" si="44"/>
        <v>15.555555555555555</v>
      </c>
      <c r="P141" s="41">
        <f t="shared" si="45"/>
        <v>19.444444444444443</v>
      </c>
    </row>
    <row r="142" spans="1:16" x14ac:dyDescent="0.2">
      <c r="B142" s="1">
        <v>0.5</v>
      </c>
      <c r="C142" s="3">
        <v>60</v>
      </c>
      <c r="D142" s="3">
        <v>67</v>
      </c>
      <c r="E142" s="75">
        <v>0.73</v>
      </c>
      <c r="F142" s="66">
        <v>0</v>
      </c>
      <c r="G142" s="66" t="s">
        <v>197</v>
      </c>
      <c r="H142" s="97">
        <v>29.12</v>
      </c>
      <c r="J142" s="45">
        <v>65.5</v>
      </c>
      <c r="M142" s="67">
        <v>68</v>
      </c>
      <c r="N142" s="67">
        <f t="shared" si="46"/>
        <v>66.75</v>
      </c>
      <c r="O142" s="41">
        <f t="shared" si="44"/>
        <v>15.555555555555555</v>
      </c>
      <c r="P142" s="41">
        <f t="shared" si="45"/>
        <v>19.444444444444443</v>
      </c>
    </row>
    <row r="143" spans="1:16" x14ac:dyDescent="0.2">
      <c r="B143" s="1">
        <v>0.51041666666666663</v>
      </c>
      <c r="C143" s="3">
        <v>60</v>
      </c>
      <c r="D143" s="3">
        <v>67</v>
      </c>
      <c r="E143" s="75">
        <v>0.75</v>
      </c>
      <c r="F143" s="66">
        <v>1</v>
      </c>
      <c r="G143" s="66" t="s">
        <v>180</v>
      </c>
      <c r="H143" s="97">
        <v>29.12</v>
      </c>
      <c r="J143" s="45">
        <v>65.7</v>
      </c>
      <c r="K143" s="45"/>
      <c r="L143" s="45"/>
      <c r="M143" s="67">
        <v>68</v>
      </c>
      <c r="N143" s="67">
        <f t="shared" si="46"/>
        <v>66.849999999999994</v>
      </c>
      <c r="O143" s="41">
        <f t="shared" si="44"/>
        <v>15.555555555555555</v>
      </c>
      <c r="P143" s="41">
        <f t="shared" si="45"/>
        <v>19.444444444444443</v>
      </c>
    </row>
    <row r="144" spans="1:16" x14ac:dyDescent="0.2">
      <c r="B144" s="1">
        <v>0.52083333333333337</v>
      </c>
      <c r="C144" s="3">
        <v>60</v>
      </c>
      <c r="D144" s="3">
        <v>67</v>
      </c>
      <c r="E144" s="75">
        <v>0.78</v>
      </c>
      <c r="F144" s="66">
        <v>0</v>
      </c>
      <c r="G144" s="66" t="s">
        <v>130</v>
      </c>
      <c r="H144" s="97">
        <v>29.12</v>
      </c>
      <c r="J144" s="45">
        <v>65.7</v>
      </c>
      <c r="K144" s="45"/>
      <c r="L144" s="45"/>
      <c r="M144" s="45">
        <v>68.2</v>
      </c>
      <c r="N144" s="67">
        <f t="shared" si="46"/>
        <v>66.95</v>
      </c>
      <c r="O144" s="41">
        <f t="shared" si="44"/>
        <v>15.555555555555555</v>
      </c>
      <c r="P144" s="41">
        <f t="shared" si="45"/>
        <v>19.444444444444443</v>
      </c>
    </row>
    <row r="145" spans="2:17" x14ac:dyDescent="0.2">
      <c r="B145" s="1">
        <v>0.53125</v>
      </c>
      <c r="C145" s="113"/>
      <c r="D145" s="113"/>
      <c r="E145" s="113"/>
      <c r="F145" s="113"/>
      <c r="G145" s="113"/>
      <c r="H145" s="35" t="s">
        <v>432</v>
      </c>
      <c r="I145" s="35" t="s">
        <v>569</v>
      </c>
      <c r="J145" s="113"/>
      <c r="K145" s="113"/>
      <c r="L145" s="113"/>
      <c r="M145" s="113"/>
      <c r="N145" s="95" t="e">
        <f t="shared" si="46"/>
        <v>#DIV/0!</v>
      </c>
      <c r="O145" s="159">
        <f t="shared" si="44"/>
        <v>-17.777777777777779</v>
      </c>
      <c r="P145" s="159">
        <f t="shared" si="45"/>
        <v>-17.777777777777779</v>
      </c>
      <c r="Q145" s="35" t="s">
        <v>432</v>
      </c>
    </row>
    <row r="146" spans="2:17" x14ac:dyDescent="0.2">
      <c r="B146" s="1">
        <v>0.54166666666666663</v>
      </c>
      <c r="C146" s="113"/>
      <c r="D146" s="113"/>
      <c r="E146" s="113"/>
      <c r="F146" s="113"/>
      <c r="G146" s="113"/>
      <c r="H146" s="35" t="s">
        <v>432</v>
      </c>
      <c r="I146" s="35" t="s">
        <v>569</v>
      </c>
      <c r="J146" s="113"/>
      <c r="K146" s="113"/>
      <c r="L146" s="113"/>
      <c r="M146" s="113"/>
      <c r="N146" s="95" t="e">
        <f t="shared" si="46"/>
        <v>#DIV/0!</v>
      </c>
      <c r="O146" s="159">
        <f t="shared" si="44"/>
        <v>-17.777777777777779</v>
      </c>
      <c r="P146" s="159">
        <f t="shared" si="45"/>
        <v>-17.777777777777779</v>
      </c>
      <c r="Q146" s="35" t="s">
        <v>432</v>
      </c>
    </row>
    <row r="147" spans="2:17" x14ac:dyDescent="0.2">
      <c r="B147" s="1">
        <v>0.55208333333333304</v>
      </c>
      <c r="C147" s="113"/>
      <c r="D147" s="113"/>
      <c r="E147" s="113"/>
      <c r="F147" s="113"/>
      <c r="G147" s="113"/>
      <c r="H147" s="35" t="s">
        <v>432</v>
      </c>
      <c r="I147" s="35" t="s">
        <v>569</v>
      </c>
      <c r="J147" s="113"/>
      <c r="K147" s="113"/>
      <c r="L147" s="113"/>
      <c r="M147" s="113"/>
      <c r="N147" s="95" t="e">
        <f t="shared" si="46"/>
        <v>#DIV/0!</v>
      </c>
      <c r="O147" s="159">
        <f t="shared" si="44"/>
        <v>-17.777777777777779</v>
      </c>
      <c r="P147" s="159">
        <f t="shared" si="45"/>
        <v>-17.777777777777779</v>
      </c>
      <c r="Q147" s="35" t="s">
        <v>432</v>
      </c>
    </row>
    <row r="148" spans="2:17" x14ac:dyDescent="0.2">
      <c r="B148" s="1">
        <v>0.5625</v>
      </c>
      <c r="C148" s="3">
        <v>61</v>
      </c>
      <c r="D148" s="3">
        <v>70</v>
      </c>
      <c r="E148" s="75">
        <v>0.81</v>
      </c>
      <c r="F148" s="41">
        <v>2</v>
      </c>
      <c r="G148" s="66" t="s">
        <v>180</v>
      </c>
      <c r="H148" s="97">
        <v>29.1</v>
      </c>
      <c r="I148" s="19"/>
      <c r="J148" s="45">
        <v>68.400000000000006</v>
      </c>
      <c r="K148" s="28"/>
      <c r="L148" s="45"/>
      <c r="M148" s="45">
        <v>71.099999999999994</v>
      </c>
      <c r="N148" s="67">
        <f t="shared" si="46"/>
        <v>69.75</v>
      </c>
      <c r="O148" s="41">
        <f t="shared" si="44"/>
        <v>16.111111111111111</v>
      </c>
      <c r="P148" s="41">
        <f t="shared" si="45"/>
        <v>21.111111111111111</v>
      </c>
    </row>
    <row r="149" spans="2:17" x14ac:dyDescent="0.2">
      <c r="B149" s="1">
        <v>0.57291666666666696</v>
      </c>
      <c r="C149" s="3">
        <v>61</v>
      </c>
      <c r="D149" s="3">
        <v>69</v>
      </c>
      <c r="E149" s="75">
        <v>0.81</v>
      </c>
      <c r="F149" s="41">
        <v>0</v>
      </c>
      <c r="G149" s="66" t="s">
        <v>143</v>
      </c>
      <c r="H149" s="97">
        <v>29.09</v>
      </c>
      <c r="I149" s="19"/>
      <c r="J149" s="45">
        <v>67.8</v>
      </c>
      <c r="K149" s="45"/>
      <c r="L149" s="45"/>
      <c r="M149" s="45">
        <v>70.5</v>
      </c>
      <c r="N149" s="67">
        <f t="shared" si="46"/>
        <v>69.150000000000006</v>
      </c>
      <c r="O149" s="41">
        <f t="shared" si="44"/>
        <v>16.111111111111111</v>
      </c>
      <c r="P149" s="41">
        <f t="shared" si="45"/>
        <v>20.555555555555554</v>
      </c>
    </row>
    <row r="150" spans="2:17" x14ac:dyDescent="0.2">
      <c r="B150" s="1">
        <v>0.58333333333333304</v>
      </c>
      <c r="C150" s="3">
        <v>61</v>
      </c>
      <c r="D150" s="3">
        <v>69</v>
      </c>
      <c r="E150" s="75">
        <v>0.81</v>
      </c>
      <c r="F150" s="41">
        <v>5</v>
      </c>
      <c r="G150" s="66" t="s">
        <v>197</v>
      </c>
      <c r="H150" s="72">
        <v>29.08</v>
      </c>
      <c r="I150" s="19"/>
      <c r="J150" s="45">
        <v>68.2</v>
      </c>
      <c r="K150" s="45"/>
      <c r="L150" s="45"/>
      <c r="M150" s="45">
        <v>70.7</v>
      </c>
      <c r="N150" s="67">
        <f t="shared" si="46"/>
        <v>69.45</v>
      </c>
      <c r="O150" s="41">
        <f t="shared" si="44"/>
        <v>16.111111111111111</v>
      </c>
      <c r="P150" s="41">
        <f t="shared" si="45"/>
        <v>20.555555555555554</v>
      </c>
    </row>
    <row r="151" spans="2:17" x14ac:dyDescent="0.2">
      <c r="B151" s="1">
        <v>0.59375</v>
      </c>
      <c r="C151" s="3">
        <v>62</v>
      </c>
      <c r="D151" s="3">
        <v>69</v>
      </c>
      <c r="E151" s="75">
        <v>0.79</v>
      </c>
      <c r="F151" s="41">
        <v>2</v>
      </c>
      <c r="G151" s="66" t="s">
        <v>143</v>
      </c>
      <c r="H151" s="72">
        <v>29.09</v>
      </c>
      <c r="I151" s="26"/>
      <c r="J151" s="45">
        <v>67.8</v>
      </c>
      <c r="K151" s="45"/>
      <c r="L151" s="45"/>
      <c r="M151" s="45">
        <v>70.5</v>
      </c>
      <c r="N151" s="67">
        <f t="shared" si="46"/>
        <v>69.150000000000006</v>
      </c>
      <c r="O151" s="41">
        <f t="shared" si="44"/>
        <v>16.666666666666668</v>
      </c>
      <c r="P151" s="41">
        <f t="shared" si="45"/>
        <v>20.555555555555554</v>
      </c>
    </row>
    <row r="152" spans="2:17" x14ac:dyDescent="0.2">
      <c r="B152" s="1">
        <v>0.60416666666666596</v>
      </c>
      <c r="C152" s="3">
        <v>61</v>
      </c>
      <c r="D152" s="3">
        <v>67</v>
      </c>
      <c r="E152" s="75">
        <v>0.81</v>
      </c>
      <c r="F152" s="41">
        <v>2</v>
      </c>
      <c r="G152" s="66" t="s">
        <v>197</v>
      </c>
      <c r="H152" s="72">
        <v>29.08</v>
      </c>
      <c r="J152" s="45">
        <v>65.5</v>
      </c>
      <c r="K152" s="45"/>
      <c r="L152" s="45"/>
      <c r="M152" s="45">
        <v>68.900000000000006</v>
      </c>
      <c r="N152" s="67">
        <f t="shared" si="46"/>
        <v>67.2</v>
      </c>
      <c r="O152" s="41">
        <f t="shared" si="44"/>
        <v>16.111111111111111</v>
      </c>
      <c r="P152" s="41">
        <f t="shared" si="45"/>
        <v>19.444444444444443</v>
      </c>
    </row>
    <row r="153" spans="2:17" x14ac:dyDescent="0.2">
      <c r="B153" s="1">
        <v>0.61458333333333304</v>
      </c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5" t="e">
        <f t="shared" si="46"/>
        <v>#DIV/0!</v>
      </c>
      <c r="O153" s="159">
        <f t="shared" si="44"/>
        <v>-17.777777777777779</v>
      </c>
      <c r="P153" s="159">
        <f t="shared" si="45"/>
        <v>-17.777777777777779</v>
      </c>
      <c r="Q153" s="35"/>
    </row>
    <row r="154" spans="2:17" x14ac:dyDescent="0.2">
      <c r="B154" s="1">
        <v>0.625</v>
      </c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95" t="e">
        <f t="shared" si="46"/>
        <v>#DIV/0!</v>
      </c>
      <c r="O154" s="159">
        <f t="shared" si="44"/>
        <v>-17.777777777777779</v>
      </c>
      <c r="P154" s="159">
        <f t="shared" si="45"/>
        <v>-17.777777777777779</v>
      </c>
      <c r="Q154" s="35"/>
    </row>
    <row r="155" spans="2:17" x14ac:dyDescent="0.2">
      <c r="B155" s="1">
        <v>0.63541666666666596</v>
      </c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95" t="e">
        <f t="shared" si="46"/>
        <v>#DIV/0!</v>
      </c>
      <c r="O155" s="159">
        <f t="shared" si="44"/>
        <v>-17.777777777777779</v>
      </c>
      <c r="P155" s="159">
        <f t="shared" si="45"/>
        <v>-17.777777777777779</v>
      </c>
      <c r="Q155" s="35"/>
    </row>
    <row r="156" spans="2:17" x14ac:dyDescent="0.2">
      <c r="B156" s="1">
        <v>0.64583333333333304</v>
      </c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95" t="e">
        <f t="shared" si="46"/>
        <v>#DIV/0!</v>
      </c>
      <c r="O156" s="159">
        <f t="shared" si="44"/>
        <v>-17.777777777777779</v>
      </c>
      <c r="P156" s="159">
        <f t="shared" si="45"/>
        <v>-17.777777777777779</v>
      </c>
      <c r="Q156" s="35"/>
    </row>
    <row r="157" spans="2:17" x14ac:dyDescent="0.2">
      <c r="B157" s="1">
        <v>0.65625</v>
      </c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95" t="e">
        <f t="shared" si="46"/>
        <v>#DIV/0!</v>
      </c>
      <c r="O157" s="159">
        <f t="shared" si="44"/>
        <v>-17.777777777777779</v>
      </c>
      <c r="P157" s="159">
        <f t="shared" si="45"/>
        <v>-17.777777777777779</v>
      </c>
      <c r="Q157" s="35"/>
    </row>
    <row r="158" spans="2:17" x14ac:dyDescent="0.2">
      <c r="B158" s="1">
        <v>0.66666666666666596</v>
      </c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95" t="e">
        <f t="shared" si="46"/>
        <v>#DIV/0!</v>
      </c>
      <c r="O158" s="159">
        <f t="shared" si="44"/>
        <v>-17.777777777777779</v>
      </c>
      <c r="P158" s="159">
        <f t="shared" si="45"/>
        <v>-17.777777777777779</v>
      </c>
      <c r="Q158" s="35"/>
    </row>
    <row r="159" spans="2:17" x14ac:dyDescent="0.2">
      <c r="B159" s="1">
        <v>0.67708333333333304</v>
      </c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95" t="e">
        <f t="shared" si="46"/>
        <v>#DIV/0!</v>
      </c>
      <c r="O159" s="159">
        <f t="shared" si="44"/>
        <v>-17.777777777777779</v>
      </c>
      <c r="P159" s="159">
        <f t="shared" si="45"/>
        <v>-17.777777777777779</v>
      </c>
      <c r="Q159" s="35"/>
    </row>
    <row r="160" spans="2:17" x14ac:dyDescent="0.2">
      <c r="B160" s="1">
        <v>0.687499999999999</v>
      </c>
      <c r="C160" s="113"/>
      <c r="D160" s="113"/>
      <c r="E160" s="113"/>
      <c r="F160" s="106" t="s">
        <v>564</v>
      </c>
      <c r="G160" s="106" t="s">
        <v>565</v>
      </c>
      <c r="H160" s="112" t="s">
        <v>547</v>
      </c>
      <c r="I160" s="35" t="s">
        <v>566</v>
      </c>
      <c r="J160" s="162" t="s">
        <v>432</v>
      </c>
      <c r="K160" s="113"/>
      <c r="L160" s="113"/>
      <c r="M160" s="113"/>
      <c r="N160" s="95" t="e">
        <f t="shared" si="46"/>
        <v>#DIV/0!</v>
      </c>
      <c r="O160" s="159">
        <f t="shared" si="44"/>
        <v>-17.777777777777779</v>
      </c>
      <c r="P160" s="159">
        <f t="shared" si="45"/>
        <v>-17.777777777777779</v>
      </c>
      <c r="Q160" s="35"/>
    </row>
    <row r="161" spans="1:17" x14ac:dyDescent="0.2">
      <c r="B161" s="1">
        <v>0.69791666666666596</v>
      </c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95" t="e">
        <f t="shared" si="46"/>
        <v>#DIV/0!</v>
      </c>
      <c r="O161" s="159">
        <f t="shared" si="44"/>
        <v>-17.777777777777779</v>
      </c>
      <c r="P161" s="159">
        <f t="shared" si="45"/>
        <v>-17.777777777777779</v>
      </c>
      <c r="Q161" s="35"/>
    </row>
    <row r="162" spans="1:17" x14ac:dyDescent="0.2">
      <c r="B162" s="1">
        <v>0.70833333333333304</v>
      </c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95" t="e">
        <f t="shared" si="46"/>
        <v>#DIV/0!</v>
      </c>
      <c r="O162" s="159">
        <f t="shared" si="44"/>
        <v>-17.777777777777779</v>
      </c>
      <c r="P162" s="159">
        <f t="shared" si="45"/>
        <v>-17.777777777777779</v>
      </c>
      <c r="Q162" s="35"/>
    </row>
    <row r="163" spans="1:17" x14ac:dyDescent="0.2">
      <c r="B163" s="1">
        <v>0.718749999999999</v>
      </c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95" t="e">
        <f t="shared" si="46"/>
        <v>#DIV/0!</v>
      </c>
      <c r="O163" s="159">
        <f t="shared" si="44"/>
        <v>-17.777777777777779</v>
      </c>
      <c r="P163" s="159">
        <f t="shared" si="45"/>
        <v>-17.777777777777779</v>
      </c>
      <c r="Q163" s="35"/>
    </row>
    <row r="164" spans="1:17" x14ac:dyDescent="0.2">
      <c r="B164" s="1">
        <v>0.72916666666666596</v>
      </c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95" t="e">
        <f t="shared" si="46"/>
        <v>#DIV/0!</v>
      </c>
      <c r="O164" s="159">
        <f t="shared" si="44"/>
        <v>-17.777777777777779</v>
      </c>
      <c r="P164" s="159">
        <f t="shared" si="45"/>
        <v>-17.777777777777779</v>
      </c>
      <c r="Q164" s="35"/>
    </row>
    <row r="165" spans="1:17" x14ac:dyDescent="0.2">
      <c r="B165" s="1">
        <v>0.73958333333333304</v>
      </c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95" t="e">
        <f t="shared" si="46"/>
        <v>#DIV/0!</v>
      </c>
      <c r="O165" s="159">
        <f t="shared" si="44"/>
        <v>-17.777777777777779</v>
      </c>
      <c r="P165" s="159">
        <f t="shared" si="45"/>
        <v>-17.777777777777779</v>
      </c>
      <c r="Q165" s="35"/>
    </row>
    <row r="166" spans="1:17" x14ac:dyDescent="0.2">
      <c r="B166" s="1">
        <v>0.749999999999999</v>
      </c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95" t="e">
        <f t="shared" si="46"/>
        <v>#DIV/0!</v>
      </c>
      <c r="O166" s="159">
        <f t="shared" si="44"/>
        <v>-17.777777777777779</v>
      </c>
      <c r="P166" s="159">
        <f t="shared" si="45"/>
        <v>-17.777777777777779</v>
      </c>
      <c r="Q166" s="35"/>
    </row>
    <row r="167" spans="1:17" x14ac:dyDescent="0.2">
      <c r="B167" s="1">
        <v>0.76041666666666596</v>
      </c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95" t="e">
        <f t="shared" si="46"/>
        <v>#DIV/0!</v>
      </c>
      <c r="O167" s="159">
        <f t="shared" si="44"/>
        <v>-17.777777777777779</v>
      </c>
      <c r="P167" s="159">
        <f t="shared" si="45"/>
        <v>-17.777777777777779</v>
      </c>
      <c r="Q167" s="35"/>
    </row>
    <row r="168" spans="1:17" x14ac:dyDescent="0.2">
      <c r="B168" s="1">
        <v>0.77083333333333204</v>
      </c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95" t="e">
        <f t="shared" si="46"/>
        <v>#DIV/0!</v>
      </c>
      <c r="O168" s="159">
        <f t="shared" si="44"/>
        <v>-17.777777777777779</v>
      </c>
      <c r="P168" s="159">
        <f t="shared" si="45"/>
        <v>-17.777777777777779</v>
      </c>
      <c r="Q168" s="35"/>
    </row>
    <row r="169" spans="1:17" x14ac:dyDescent="0.2">
      <c r="N169" s="67"/>
      <c r="O169" s="41"/>
      <c r="P169" s="41"/>
    </row>
    <row r="170" spans="1:17" x14ac:dyDescent="0.2">
      <c r="A170" s="21">
        <v>45393</v>
      </c>
      <c r="B170" s="6" t="s">
        <v>2</v>
      </c>
      <c r="C170" s="6" t="s">
        <v>0</v>
      </c>
      <c r="D170" s="87" t="s">
        <v>1</v>
      </c>
      <c r="E170" s="100" t="s">
        <v>156</v>
      </c>
      <c r="F170" s="6" t="s">
        <v>32</v>
      </c>
      <c r="G170" s="6" t="s">
        <v>217</v>
      </c>
      <c r="H170" s="33" t="s">
        <v>157</v>
      </c>
      <c r="I170" s="44"/>
      <c r="J170" s="142" t="s">
        <v>427</v>
      </c>
      <c r="K170" s="142" t="s">
        <v>428</v>
      </c>
      <c r="L170" s="142" t="s">
        <v>326</v>
      </c>
      <c r="M170" s="142" t="s">
        <v>429</v>
      </c>
      <c r="N170" s="33" t="s">
        <v>368</v>
      </c>
      <c r="O170" s="142" t="s">
        <v>561</v>
      </c>
      <c r="P170" s="142" t="s">
        <v>562</v>
      </c>
    </row>
    <row r="171" spans="1:17" x14ac:dyDescent="0.2">
      <c r="B171" s="2"/>
      <c r="C171" s="113"/>
      <c r="D171" s="113"/>
      <c r="E171" s="113"/>
      <c r="F171" s="106" t="s">
        <v>564</v>
      </c>
      <c r="G171" s="106" t="s">
        <v>565</v>
      </c>
      <c r="H171" s="112" t="s">
        <v>547</v>
      </c>
      <c r="I171" s="35" t="s">
        <v>566</v>
      </c>
      <c r="J171" s="162" t="s">
        <v>432</v>
      </c>
      <c r="K171" s="113"/>
      <c r="L171" s="113"/>
      <c r="M171" s="113"/>
      <c r="N171" s="95" t="e">
        <f t="shared" si="46"/>
        <v>#DIV/0!</v>
      </c>
      <c r="O171" s="159">
        <f t="shared" si="44"/>
        <v>-17.777777777777779</v>
      </c>
      <c r="P171" s="159">
        <f t="shared" si="45"/>
        <v>-17.777777777777779</v>
      </c>
    </row>
    <row r="172" spans="1:17" x14ac:dyDescent="0.2">
      <c r="N172" s="67"/>
      <c r="O172" s="41"/>
      <c r="P172" s="41"/>
    </row>
    <row r="173" spans="1:17" x14ac:dyDescent="0.2">
      <c r="A173" s="113" t="s">
        <v>269</v>
      </c>
      <c r="B173" s="1"/>
      <c r="N173" s="67"/>
      <c r="O173" s="41"/>
      <c r="P173" s="41"/>
    </row>
    <row r="174" spans="1:17" x14ac:dyDescent="0.2">
      <c r="A174" s="21">
        <v>45401</v>
      </c>
      <c r="B174" s="6" t="s">
        <v>2</v>
      </c>
      <c r="C174" s="6" t="s">
        <v>0</v>
      </c>
      <c r="D174" s="87" t="s">
        <v>1</v>
      </c>
      <c r="E174" s="100" t="s">
        <v>156</v>
      </c>
      <c r="F174" s="6" t="s">
        <v>32</v>
      </c>
      <c r="G174" s="6" t="s">
        <v>217</v>
      </c>
      <c r="H174" s="33" t="s">
        <v>157</v>
      </c>
      <c r="I174" s="44"/>
      <c r="J174" s="142" t="s">
        <v>586</v>
      </c>
      <c r="K174" s="142" t="s">
        <v>358</v>
      </c>
      <c r="L174" s="142" t="s">
        <v>443</v>
      </c>
      <c r="M174" s="142" t="s">
        <v>445</v>
      </c>
      <c r="N174" s="33" t="s">
        <v>368</v>
      </c>
      <c r="O174" s="142" t="s">
        <v>561</v>
      </c>
      <c r="P174" s="142" t="s">
        <v>562</v>
      </c>
    </row>
    <row r="175" spans="1:17" x14ac:dyDescent="0.2">
      <c r="B175" s="1">
        <v>0.61458333333333304</v>
      </c>
      <c r="C175" s="3">
        <v>63</v>
      </c>
      <c r="D175" s="3">
        <v>114</v>
      </c>
      <c r="E175" s="75">
        <v>0.66</v>
      </c>
      <c r="F175" s="66">
        <v>7</v>
      </c>
      <c r="G175" s="66" t="s">
        <v>201</v>
      </c>
      <c r="H175" s="97">
        <v>29.93</v>
      </c>
      <c r="J175" s="45">
        <v>110.5</v>
      </c>
      <c r="K175" s="45">
        <v>114.6</v>
      </c>
      <c r="L175" s="67">
        <v>118</v>
      </c>
      <c r="M175" s="67">
        <v>112.1</v>
      </c>
      <c r="N175" s="67">
        <f>AVERAGE(J175:M175)</f>
        <v>113.80000000000001</v>
      </c>
      <c r="O175" s="41">
        <f t="shared" ref="O175:O186" si="47">CONVERT(C175,"F","C")</f>
        <v>17.222222222222221</v>
      </c>
      <c r="P175" s="41">
        <f t="shared" ref="P175:P186" si="48">CONVERT(D175,"F","C")</f>
        <v>45.555555555555557</v>
      </c>
    </row>
    <row r="176" spans="1:17" x14ac:dyDescent="0.2">
      <c r="B176" s="1">
        <v>0.61805555555555558</v>
      </c>
      <c r="C176" s="3">
        <v>63</v>
      </c>
      <c r="D176" s="3">
        <v>114</v>
      </c>
      <c r="E176" s="75">
        <v>0.67</v>
      </c>
      <c r="F176" s="3">
        <v>4</v>
      </c>
      <c r="G176" s="66" t="s">
        <v>201</v>
      </c>
      <c r="H176" s="97">
        <v>29.93</v>
      </c>
      <c r="J176" s="45">
        <v>110.3</v>
      </c>
      <c r="K176" s="45">
        <v>114.8</v>
      </c>
      <c r="L176" s="67">
        <v>118.2</v>
      </c>
      <c r="M176" s="67">
        <v>112.1</v>
      </c>
      <c r="N176" s="67">
        <f t="shared" ref="N176:N182" si="49">AVERAGE(J176:M176)</f>
        <v>113.85</v>
      </c>
      <c r="O176" s="41">
        <f t="shared" ref="O176" si="50">CONVERT(C176,"F","C")</f>
        <v>17.222222222222221</v>
      </c>
      <c r="P176" s="41">
        <f t="shared" ref="P176" si="51">CONVERT(D176,"F","C")</f>
        <v>45.555555555555557</v>
      </c>
    </row>
    <row r="177" spans="1:16" x14ac:dyDescent="0.2">
      <c r="B177" s="1">
        <v>0.625</v>
      </c>
      <c r="C177" s="3">
        <v>63</v>
      </c>
      <c r="D177" s="3">
        <v>114</v>
      </c>
      <c r="E177" s="75">
        <v>0.66</v>
      </c>
      <c r="F177" s="3">
        <v>4</v>
      </c>
      <c r="G177" s="66" t="s">
        <v>201</v>
      </c>
      <c r="H177" s="97">
        <v>29.92</v>
      </c>
      <c r="I177" s="26"/>
      <c r="J177" s="45">
        <v>110.8</v>
      </c>
      <c r="K177" s="45">
        <v>114.8</v>
      </c>
      <c r="L177" s="45">
        <v>117.9</v>
      </c>
      <c r="M177" s="45">
        <v>112.1</v>
      </c>
      <c r="N177" s="67">
        <f t="shared" si="49"/>
        <v>113.9</v>
      </c>
      <c r="O177" s="41">
        <f t="shared" si="47"/>
        <v>17.222222222222221</v>
      </c>
      <c r="P177" s="41">
        <f t="shared" si="48"/>
        <v>45.555555555555557</v>
      </c>
    </row>
    <row r="178" spans="1:16" x14ac:dyDescent="0.2">
      <c r="B178" s="1">
        <v>0.63541666666666596</v>
      </c>
      <c r="C178" s="3">
        <v>64</v>
      </c>
      <c r="D178" s="3">
        <v>113</v>
      </c>
      <c r="E178" s="75">
        <v>0.67</v>
      </c>
      <c r="F178" s="3">
        <v>3</v>
      </c>
      <c r="G178" s="66" t="s">
        <v>129</v>
      </c>
      <c r="H178" s="97">
        <v>29.92</v>
      </c>
      <c r="J178" s="3">
        <v>109.8</v>
      </c>
      <c r="K178" s="45">
        <v>114.4</v>
      </c>
      <c r="L178" s="3">
        <v>117.1</v>
      </c>
      <c r="M178" s="67">
        <v>111.7</v>
      </c>
      <c r="N178" s="67">
        <f t="shared" si="49"/>
        <v>113.24999999999999</v>
      </c>
      <c r="O178" s="41">
        <f t="shared" si="47"/>
        <v>17.777777777777779</v>
      </c>
      <c r="P178" s="41">
        <f t="shared" si="48"/>
        <v>45</v>
      </c>
    </row>
    <row r="179" spans="1:16" x14ac:dyDescent="0.2">
      <c r="B179" s="1">
        <v>0.64583333333333304</v>
      </c>
      <c r="C179" s="3">
        <v>64</v>
      </c>
      <c r="D179" s="3">
        <v>113</v>
      </c>
      <c r="E179" s="75">
        <v>0.67</v>
      </c>
      <c r="F179" s="3">
        <v>5</v>
      </c>
      <c r="G179" s="66" t="s">
        <v>129</v>
      </c>
      <c r="H179" s="97">
        <v>29.91</v>
      </c>
      <c r="J179" s="45">
        <v>109</v>
      </c>
      <c r="K179" s="45">
        <v>113.4</v>
      </c>
      <c r="L179" s="45">
        <v>116.8</v>
      </c>
      <c r="M179" s="67">
        <v>111.2</v>
      </c>
      <c r="N179" s="67">
        <f t="shared" si="49"/>
        <v>112.6</v>
      </c>
      <c r="O179" s="41">
        <f t="shared" si="47"/>
        <v>17.777777777777779</v>
      </c>
      <c r="P179" s="41">
        <f t="shared" si="48"/>
        <v>45</v>
      </c>
    </row>
    <row r="180" spans="1:16" x14ac:dyDescent="0.2">
      <c r="B180" s="1">
        <v>0.65625</v>
      </c>
      <c r="C180" s="3">
        <v>64</v>
      </c>
      <c r="D180" s="3">
        <v>112</v>
      </c>
      <c r="E180" s="75">
        <v>0.68</v>
      </c>
      <c r="F180" s="66">
        <v>7</v>
      </c>
      <c r="G180" s="66" t="s">
        <v>201</v>
      </c>
      <c r="H180" s="97">
        <v>29.9</v>
      </c>
      <c r="I180" s="66"/>
      <c r="J180" s="45">
        <v>108.9</v>
      </c>
      <c r="K180" s="45">
        <v>112.3</v>
      </c>
      <c r="L180" s="67">
        <v>115.9</v>
      </c>
      <c r="M180" s="67">
        <v>110.7</v>
      </c>
      <c r="N180" s="67">
        <f t="shared" si="49"/>
        <v>111.95</v>
      </c>
      <c r="O180" s="41">
        <f t="shared" si="47"/>
        <v>17.777777777777779</v>
      </c>
      <c r="P180" s="41">
        <f t="shared" si="48"/>
        <v>44.444444444444443</v>
      </c>
    </row>
    <row r="181" spans="1:16" x14ac:dyDescent="0.2">
      <c r="B181" s="1">
        <v>0.66666666666666596</v>
      </c>
      <c r="C181" s="3">
        <v>64</v>
      </c>
      <c r="D181" s="3">
        <v>111</v>
      </c>
      <c r="E181" s="75">
        <v>0.67</v>
      </c>
      <c r="F181" s="66">
        <v>6</v>
      </c>
      <c r="G181" s="66" t="s">
        <v>129</v>
      </c>
      <c r="H181" s="97">
        <v>29.9</v>
      </c>
      <c r="J181" s="45">
        <v>108</v>
      </c>
      <c r="K181" s="45">
        <v>111</v>
      </c>
      <c r="L181" s="67">
        <v>115</v>
      </c>
      <c r="M181" s="67">
        <v>109.6</v>
      </c>
      <c r="N181" s="67">
        <f t="shared" si="49"/>
        <v>110.9</v>
      </c>
      <c r="O181" s="41">
        <f t="shared" si="47"/>
        <v>17.777777777777779</v>
      </c>
      <c r="P181" s="41">
        <f t="shared" si="48"/>
        <v>43.888888888888886</v>
      </c>
    </row>
    <row r="182" spans="1:16" x14ac:dyDescent="0.2">
      <c r="B182" s="1">
        <v>0.67222222222222228</v>
      </c>
      <c r="C182" s="3">
        <v>65</v>
      </c>
      <c r="D182" s="3">
        <v>110</v>
      </c>
      <c r="E182" s="75">
        <v>0.66</v>
      </c>
      <c r="F182" s="66">
        <v>8</v>
      </c>
      <c r="G182" s="66" t="s">
        <v>201</v>
      </c>
      <c r="H182" s="97">
        <v>29.96</v>
      </c>
      <c r="J182" s="45">
        <v>105.4</v>
      </c>
      <c r="K182" s="45">
        <v>109</v>
      </c>
      <c r="L182" s="67">
        <v>114.1</v>
      </c>
      <c r="M182" s="67">
        <v>109</v>
      </c>
      <c r="N182" s="67">
        <f t="shared" si="49"/>
        <v>109.375</v>
      </c>
      <c r="O182" s="41">
        <f t="shared" si="47"/>
        <v>18.333333333333332</v>
      </c>
      <c r="P182" s="41">
        <f t="shared" si="48"/>
        <v>43.333333333333336</v>
      </c>
    </row>
    <row r="183" spans="1:16" x14ac:dyDescent="0.2">
      <c r="N183" s="67"/>
      <c r="O183" s="41"/>
      <c r="P183" s="41"/>
    </row>
    <row r="184" spans="1:16" x14ac:dyDescent="0.2">
      <c r="A184" s="21">
        <v>45402</v>
      </c>
      <c r="B184" s="6" t="s">
        <v>2</v>
      </c>
      <c r="C184" s="6" t="s">
        <v>0</v>
      </c>
      <c r="D184" s="87" t="s">
        <v>1</v>
      </c>
      <c r="E184" s="100" t="s">
        <v>156</v>
      </c>
      <c r="F184" s="6" t="s">
        <v>32</v>
      </c>
      <c r="G184" s="6" t="s">
        <v>217</v>
      </c>
      <c r="H184" s="33" t="s">
        <v>157</v>
      </c>
      <c r="I184" s="44"/>
      <c r="J184" s="142" t="s">
        <v>586</v>
      </c>
      <c r="K184" s="142" t="s">
        <v>358</v>
      </c>
      <c r="L184" s="142" t="s">
        <v>443</v>
      </c>
      <c r="M184" s="142" t="s">
        <v>445</v>
      </c>
      <c r="N184" s="33" t="s">
        <v>368</v>
      </c>
      <c r="O184" s="142" t="s">
        <v>561</v>
      </c>
      <c r="P184" s="142" t="s">
        <v>562</v>
      </c>
    </row>
    <row r="185" spans="1:16" x14ac:dyDescent="0.2">
      <c r="B185" s="2">
        <v>0.34375</v>
      </c>
      <c r="C185" s="3">
        <v>60</v>
      </c>
      <c r="D185" s="3">
        <v>69</v>
      </c>
      <c r="E185" s="75">
        <v>0.76</v>
      </c>
      <c r="F185" s="66">
        <v>1</v>
      </c>
      <c r="G185" s="66" t="s">
        <v>130</v>
      </c>
      <c r="H185" s="97">
        <v>30</v>
      </c>
      <c r="J185" s="45">
        <v>67.599999999999994</v>
      </c>
      <c r="K185" s="45">
        <v>68.7</v>
      </c>
      <c r="L185" s="67">
        <v>69.599999999999994</v>
      </c>
      <c r="M185" s="67">
        <v>70</v>
      </c>
      <c r="N185" s="67">
        <f t="shared" ref="N185" si="52">(AVERAGE(J185:M185))</f>
        <v>68.974999999999994</v>
      </c>
      <c r="O185" s="41">
        <f t="shared" si="47"/>
        <v>15.555555555555555</v>
      </c>
      <c r="P185" s="41">
        <f t="shared" si="48"/>
        <v>20.555555555555554</v>
      </c>
    </row>
    <row r="186" spans="1:16" x14ac:dyDescent="0.2">
      <c r="B186" s="2">
        <v>0.35069444444444442</v>
      </c>
      <c r="C186" s="3">
        <v>60</v>
      </c>
      <c r="D186" s="3">
        <v>69</v>
      </c>
      <c r="E186" s="75">
        <v>0.76</v>
      </c>
      <c r="F186" s="3">
        <v>1</v>
      </c>
      <c r="G186" s="66" t="s">
        <v>130</v>
      </c>
      <c r="H186" s="97">
        <v>30</v>
      </c>
      <c r="J186" s="45">
        <v>68.2</v>
      </c>
      <c r="K186" s="45">
        <v>69.3</v>
      </c>
      <c r="L186" s="67">
        <v>70.2</v>
      </c>
      <c r="M186" s="67">
        <v>70.5</v>
      </c>
      <c r="N186" s="67">
        <f t="shared" ref="N186:N189" si="53">AVERAGE(J186:M186)</f>
        <v>69.55</v>
      </c>
      <c r="O186" s="41">
        <f t="shared" si="47"/>
        <v>15.555555555555555</v>
      </c>
      <c r="P186" s="41">
        <f t="shared" si="48"/>
        <v>20.555555555555554</v>
      </c>
    </row>
    <row r="187" spans="1:16" x14ac:dyDescent="0.2">
      <c r="B187" s="2">
        <v>0.36458333333333331</v>
      </c>
      <c r="C187" s="3">
        <v>61</v>
      </c>
      <c r="D187" s="3">
        <v>70</v>
      </c>
      <c r="E187" s="75">
        <v>0.75</v>
      </c>
      <c r="F187" s="3">
        <v>2</v>
      </c>
      <c r="G187" s="66" t="s">
        <v>208</v>
      </c>
      <c r="H187" s="97">
        <v>30</v>
      </c>
      <c r="I187" s="26"/>
      <c r="J187" s="45">
        <v>68.2</v>
      </c>
      <c r="K187" s="45">
        <v>69.400000000000006</v>
      </c>
      <c r="L187" s="45">
        <v>70.3</v>
      </c>
      <c r="M187" s="45">
        <v>70.5</v>
      </c>
      <c r="N187" s="67">
        <f t="shared" si="53"/>
        <v>69.600000000000009</v>
      </c>
      <c r="O187" s="41">
        <f t="shared" ref="O187:O198" si="54">CONVERT(C187,"F","C")</f>
        <v>16.111111111111111</v>
      </c>
      <c r="P187" s="41">
        <f t="shared" ref="P187:P198" si="55">CONVERT(D187,"F","C")</f>
        <v>21.111111111111111</v>
      </c>
    </row>
    <row r="188" spans="1:16" x14ac:dyDescent="0.2">
      <c r="B188" s="2">
        <v>0.375</v>
      </c>
      <c r="C188" s="3">
        <v>61</v>
      </c>
      <c r="D188" s="3">
        <v>70</v>
      </c>
      <c r="E188" s="75">
        <v>0.75</v>
      </c>
      <c r="F188" s="3">
        <v>1</v>
      </c>
      <c r="G188" s="66" t="s">
        <v>43</v>
      </c>
      <c r="H188" s="97">
        <v>30.01</v>
      </c>
      <c r="J188" s="3">
        <v>68.2</v>
      </c>
      <c r="K188" s="45">
        <v>69.400000000000006</v>
      </c>
      <c r="L188" s="3">
        <v>70.3</v>
      </c>
      <c r="M188" s="67">
        <v>70.5</v>
      </c>
      <c r="N188" s="67">
        <f t="shared" si="53"/>
        <v>69.600000000000009</v>
      </c>
      <c r="O188" s="41">
        <f t="shared" si="54"/>
        <v>16.111111111111111</v>
      </c>
      <c r="P188" s="41">
        <f t="shared" si="55"/>
        <v>21.111111111111111</v>
      </c>
    </row>
    <row r="189" spans="1:16" x14ac:dyDescent="0.2">
      <c r="B189" s="2">
        <v>0.38541666666666674</v>
      </c>
      <c r="C189" s="3">
        <v>61</v>
      </c>
      <c r="D189" s="3">
        <v>71</v>
      </c>
      <c r="E189" s="75">
        <v>0.75</v>
      </c>
      <c r="F189" s="3">
        <v>0</v>
      </c>
      <c r="G189" s="66" t="s">
        <v>143</v>
      </c>
      <c r="H189" s="97">
        <v>30.01</v>
      </c>
      <c r="J189" s="45">
        <v>69.599999999999994</v>
      </c>
      <c r="K189" s="45">
        <v>71.400000000000006</v>
      </c>
      <c r="L189" s="45">
        <v>72.5</v>
      </c>
      <c r="M189" s="67">
        <v>72.099999999999994</v>
      </c>
      <c r="N189" s="67">
        <f t="shared" si="53"/>
        <v>71.400000000000006</v>
      </c>
      <c r="O189" s="41">
        <f t="shared" si="54"/>
        <v>16.111111111111111</v>
      </c>
      <c r="P189" s="41">
        <f t="shared" si="55"/>
        <v>21.666666666666668</v>
      </c>
    </row>
    <row r="190" spans="1:16" x14ac:dyDescent="0.2">
      <c r="B190" s="1">
        <v>0.46875</v>
      </c>
      <c r="C190" s="3">
        <v>62</v>
      </c>
      <c r="D190" s="3">
        <v>81</v>
      </c>
      <c r="E190" s="75">
        <v>0.73</v>
      </c>
      <c r="F190" s="66">
        <v>1</v>
      </c>
      <c r="G190" s="66" t="s">
        <v>130</v>
      </c>
      <c r="H190" s="97">
        <v>30.01</v>
      </c>
      <c r="J190" s="45">
        <v>79.5</v>
      </c>
      <c r="K190" s="45">
        <v>81</v>
      </c>
      <c r="L190" s="67">
        <v>82</v>
      </c>
      <c r="M190" s="67">
        <v>80.400000000000006</v>
      </c>
      <c r="N190" s="67">
        <f t="shared" ref="N190" si="56">(AVERAGE(J190:M190))</f>
        <v>80.724999999999994</v>
      </c>
      <c r="O190" s="41">
        <f t="shared" si="54"/>
        <v>16.666666666666668</v>
      </c>
      <c r="P190" s="41">
        <f t="shared" si="55"/>
        <v>27.222222222222221</v>
      </c>
    </row>
    <row r="191" spans="1:16" x14ac:dyDescent="0.2">
      <c r="B191" s="1">
        <v>0.47569444444444442</v>
      </c>
      <c r="C191" s="3">
        <v>62</v>
      </c>
      <c r="D191" s="3">
        <v>83</v>
      </c>
      <c r="E191" s="75">
        <v>0.73</v>
      </c>
      <c r="F191" s="66">
        <v>6</v>
      </c>
      <c r="G191" s="66" t="s">
        <v>130</v>
      </c>
      <c r="H191" s="97">
        <v>30.01</v>
      </c>
      <c r="J191" s="45">
        <v>82</v>
      </c>
      <c r="K191" s="45">
        <v>83.7</v>
      </c>
      <c r="L191" s="67">
        <v>84.2</v>
      </c>
      <c r="M191" s="67">
        <v>82</v>
      </c>
      <c r="N191" s="67">
        <f>AVERAGE(J191:M191)</f>
        <v>82.974999999999994</v>
      </c>
      <c r="O191" s="41">
        <f t="shared" si="54"/>
        <v>16.666666666666668</v>
      </c>
      <c r="P191" s="41">
        <f t="shared" si="55"/>
        <v>28.333333333333332</v>
      </c>
    </row>
    <row r="192" spans="1:16" x14ac:dyDescent="0.2">
      <c r="B192" s="1">
        <v>0.48958333333333331</v>
      </c>
      <c r="C192" s="3">
        <v>62</v>
      </c>
      <c r="D192" s="3">
        <v>85</v>
      </c>
      <c r="E192" s="75">
        <v>0.72</v>
      </c>
      <c r="F192" s="66">
        <v>1</v>
      </c>
      <c r="G192" s="66" t="s">
        <v>130</v>
      </c>
      <c r="H192" s="97">
        <v>30.01</v>
      </c>
      <c r="J192" s="45">
        <v>84.2</v>
      </c>
      <c r="K192" s="45">
        <v>85.6</v>
      </c>
      <c r="L192" s="67">
        <v>86.5</v>
      </c>
      <c r="M192" s="67">
        <v>84</v>
      </c>
      <c r="N192" s="67">
        <f>AVERAGE(J192:M192)</f>
        <v>85.075000000000003</v>
      </c>
      <c r="O192" s="41">
        <f t="shared" si="54"/>
        <v>16.666666666666668</v>
      </c>
      <c r="P192" s="41">
        <f t="shared" si="55"/>
        <v>29.444444444444443</v>
      </c>
    </row>
    <row r="193" spans="1:16" x14ac:dyDescent="0.2">
      <c r="B193" s="1">
        <v>0.5</v>
      </c>
      <c r="C193" s="3">
        <v>62</v>
      </c>
      <c r="D193" s="3">
        <v>86</v>
      </c>
      <c r="E193" s="75">
        <v>0.71</v>
      </c>
      <c r="F193" s="66">
        <v>3</v>
      </c>
      <c r="G193" s="66" t="s">
        <v>130</v>
      </c>
      <c r="H193" s="97">
        <v>30.01</v>
      </c>
      <c r="J193" s="45">
        <v>85.3</v>
      </c>
      <c r="K193" s="45">
        <v>86.5</v>
      </c>
      <c r="L193" s="67">
        <v>87.8</v>
      </c>
      <c r="M193" s="67">
        <v>85.6</v>
      </c>
      <c r="N193" s="67">
        <f>AVERAGE(J193:M193)</f>
        <v>86.300000000000011</v>
      </c>
      <c r="O193" s="41">
        <f t="shared" si="54"/>
        <v>16.666666666666668</v>
      </c>
      <c r="P193" s="41">
        <f t="shared" si="55"/>
        <v>30</v>
      </c>
    </row>
    <row r="194" spans="1:16" x14ac:dyDescent="0.2">
      <c r="B194" s="1">
        <v>0.51041666666666663</v>
      </c>
      <c r="C194" s="3">
        <v>62</v>
      </c>
      <c r="D194" s="3">
        <v>87</v>
      </c>
      <c r="E194" s="75">
        <v>0.72</v>
      </c>
      <c r="F194" s="66">
        <v>3</v>
      </c>
      <c r="G194" s="66" t="s">
        <v>129</v>
      </c>
      <c r="H194" s="97">
        <v>30.01</v>
      </c>
      <c r="I194" s="19"/>
      <c r="J194" s="45">
        <v>86.4</v>
      </c>
      <c r="K194" s="45">
        <v>87.4</v>
      </c>
      <c r="L194" s="67">
        <v>88.9</v>
      </c>
      <c r="M194" s="67">
        <v>86.9</v>
      </c>
      <c r="N194" s="67">
        <f>AVERAGE(J194:M194)</f>
        <v>87.4</v>
      </c>
      <c r="O194" s="41">
        <f t="shared" si="54"/>
        <v>16.666666666666668</v>
      </c>
      <c r="P194" s="41">
        <f t="shared" si="55"/>
        <v>30.555555555555554</v>
      </c>
    </row>
    <row r="195" spans="1:16" x14ac:dyDescent="0.2">
      <c r="B195" s="1">
        <v>0.5229166666666667</v>
      </c>
      <c r="C195" s="3">
        <v>62</v>
      </c>
      <c r="D195" s="3">
        <v>92</v>
      </c>
      <c r="E195" s="75">
        <v>0.72</v>
      </c>
      <c r="F195" s="66">
        <v>5</v>
      </c>
      <c r="G195" s="66" t="s">
        <v>129</v>
      </c>
      <c r="H195" s="97">
        <v>30</v>
      </c>
      <c r="I195" s="66"/>
      <c r="J195" s="66">
        <v>90.7</v>
      </c>
      <c r="K195" s="45">
        <v>92.1</v>
      </c>
      <c r="L195" s="45">
        <v>93.6</v>
      </c>
      <c r="M195" s="67">
        <v>92.5</v>
      </c>
      <c r="N195" s="67">
        <f>AVERAGE(J195:M195)</f>
        <v>92.224999999999994</v>
      </c>
      <c r="O195" s="41">
        <f t="shared" si="54"/>
        <v>16.666666666666668</v>
      </c>
      <c r="P195" s="41">
        <f t="shared" si="55"/>
        <v>33.333333333333336</v>
      </c>
    </row>
    <row r="196" spans="1:16" x14ac:dyDescent="0.2">
      <c r="N196" s="67"/>
      <c r="O196" s="41"/>
      <c r="P196" s="41"/>
    </row>
    <row r="197" spans="1:16" x14ac:dyDescent="0.2">
      <c r="A197" s="21">
        <v>45403</v>
      </c>
      <c r="B197" s="6" t="s">
        <v>2</v>
      </c>
      <c r="C197" s="6" t="s">
        <v>0</v>
      </c>
      <c r="D197" s="87" t="s">
        <v>1</v>
      </c>
      <c r="E197" s="100" t="s">
        <v>156</v>
      </c>
      <c r="F197" s="6" t="s">
        <v>32</v>
      </c>
      <c r="G197" s="6" t="s">
        <v>217</v>
      </c>
      <c r="H197" s="33" t="s">
        <v>157</v>
      </c>
      <c r="I197" s="44"/>
      <c r="J197" s="142" t="s">
        <v>586</v>
      </c>
      <c r="K197" s="142" t="s">
        <v>358</v>
      </c>
      <c r="L197" s="142" t="s">
        <v>443</v>
      </c>
      <c r="M197" s="142" t="s">
        <v>445</v>
      </c>
      <c r="N197" s="33" t="s">
        <v>368</v>
      </c>
      <c r="O197" s="142" t="s">
        <v>561</v>
      </c>
      <c r="P197" s="142" t="s">
        <v>562</v>
      </c>
    </row>
    <row r="198" spans="1:16" x14ac:dyDescent="0.2">
      <c r="B198" s="2">
        <v>0.36458333333333331</v>
      </c>
      <c r="C198" s="3">
        <v>60</v>
      </c>
      <c r="D198" s="3">
        <v>73</v>
      </c>
      <c r="E198" s="75">
        <v>0.83</v>
      </c>
      <c r="F198" s="66">
        <v>1</v>
      </c>
      <c r="G198" s="66" t="s">
        <v>129</v>
      </c>
      <c r="H198" s="97">
        <v>29.96</v>
      </c>
      <c r="J198" s="45">
        <v>71.599999999999994</v>
      </c>
      <c r="K198" s="45">
        <v>72</v>
      </c>
      <c r="L198" s="67">
        <v>73.599999999999994</v>
      </c>
      <c r="M198" s="67">
        <v>75.400000000000006</v>
      </c>
      <c r="N198" s="67">
        <f>AVERAGE(J198:M198)</f>
        <v>73.150000000000006</v>
      </c>
      <c r="O198" s="41">
        <f t="shared" si="54"/>
        <v>15.555555555555555</v>
      </c>
      <c r="P198" s="41">
        <f t="shared" si="55"/>
        <v>22.777777777777779</v>
      </c>
    </row>
    <row r="199" spans="1:16" x14ac:dyDescent="0.2">
      <c r="B199" s="2">
        <v>0.375</v>
      </c>
      <c r="C199" s="3">
        <v>61</v>
      </c>
      <c r="D199" s="3">
        <v>76</v>
      </c>
      <c r="E199" s="75">
        <v>0.82</v>
      </c>
      <c r="F199" s="3">
        <v>2</v>
      </c>
      <c r="G199" s="66" t="s">
        <v>71</v>
      </c>
      <c r="H199" s="97">
        <v>29.96</v>
      </c>
      <c r="J199" s="45">
        <v>74.7</v>
      </c>
      <c r="K199" s="45">
        <v>73.400000000000006</v>
      </c>
      <c r="L199" s="67">
        <v>75.900000000000006</v>
      </c>
      <c r="M199" s="67">
        <v>79.2</v>
      </c>
      <c r="N199" s="67">
        <f t="shared" ref="N199:N201" si="57">AVERAGE(J199:M199)</f>
        <v>75.800000000000011</v>
      </c>
      <c r="O199" s="41">
        <f t="shared" ref="O199:O212" si="58">CONVERT(C199,"F","C")</f>
        <v>16.111111111111111</v>
      </c>
      <c r="P199" s="41">
        <f t="shared" ref="P199:P212" si="59">CONVERT(D199,"F","C")</f>
        <v>24.444444444444443</v>
      </c>
    </row>
    <row r="200" spans="1:16" x14ac:dyDescent="0.2">
      <c r="B200" s="2">
        <v>0.38541666666666674</v>
      </c>
      <c r="C200" s="3">
        <v>62</v>
      </c>
      <c r="D200" s="3">
        <v>79</v>
      </c>
      <c r="E200" s="75">
        <v>0.8</v>
      </c>
      <c r="F200" s="3">
        <v>1</v>
      </c>
      <c r="G200" s="66" t="s">
        <v>202</v>
      </c>
      <c r="H200" s="97">
        <v>29.95</v>
      </c>
      <c r="I200" s="26"/>
      <c r="J200" s="45">
        <v>77.5</v>
      </c>
      <c r="K200" s="45">
        <v>77</v>
      </c>
      <c r="L200" s="45">
        <v>79.3</v>
      </c>
      <c r="M200" s="45">
        <v>81.7</v>
      </c>
      <c r="N200" s="67">
        <f t="shared" si="57"/>
        <v>78.875</v>
      </c>
      <c r="O200" s="41">
        <f t="shared" si="58"/>
        <v>16.666666666666668</v>
      </c>
      <c r="P200" s="41">
        <f t="shared" si="59"/>
        <v>26.111111111111111</v>
      </c>
    </row>
    <row r="201" spans="1:16" x14ac:dyDescent="0.2">
      <c r="B201" s="2">
        <v>0.39583333333333343</v>
      </c>
      <c r="C201" s="3">
        <v>63</v>
      </c>
      <c r="D201" s="3">
        <v>80</v>
      </c>
      <c r="E201" s="75">
        <v>0.78</v>
      </c>
      <c r="F201" s="3">
        <v>1</v>
      </c>
      <c r="G201" s="66" t="s">
        <v>71</v>
      </c>
      <c r="H201" s="97">
        <v>29.95</v>
      </c>
      <c r="J201" s="3">
        <v>78.099999999999994</v>
      </c>
      <c r="K201" s="45">
        <v>78.8</v>
      </c>
      <c r="L201" s="3">
        <v>80.599999999999994</v>
      </c>
      <c r="M201" s="67">
        <v>84.4</v>
      </c>
      <c r="N201" s="67">
        <f t="shared" si="57"/>
        <v>80.474999999999994</v>
      </c>
      <c r="O201" s="41">
        <f t="shared" si="58"/>
        <v>17.222222222222221</v>
      </c>
      <c r="P201" s="41">
        <f t="shared" si="59"/>
        <v>26.666666666666664</v>
      </c>
    </row>
    <row r="202" spans="1:16" x14ac:dyDescent="0.2">
      <c r="B202" s="1">
        <v>0.5</v>
      </c>
      <c r="C202" s="3">
        <v>63</v>
      </c>
      <c r="D202" s="3">
        <v>106</v>
      </c>
      <c r="E202" s="75">
        <v>0.79</v>
      </c>
      <c r="F202" s="3">
        <v>9</v>
      </c>
      <c r="G202" s="66" t="s">
        <v>130</v>
      </c>
      <c r="H202" s="97">
        <v>29.94</v>
      </c>
      <c r="J202" s="45">
        <v>105.6</v>
      </c>
      <c r="K202" s="45">
        <v>104.9</v>
      </c>
      <c r="L202" s="45">
        <v>108.5</v>
      </c>
      <c r="M202" s="67">
        <v>105.1</v>
      </c>
      <c r="N202" s="67">
        <f t="shared" ref="N202:N203" si="60">(AVERAGE(J202:M202))</f>
        <v>106.02500000000001</v>
      </c>
      <c r="O202" s="41">
        <f t="shared" si="58"/>
        <v>17.222222222222221</v>
      </c>
      <c r="P202" s="41">
        <f t="shared" si="59"/>
        <v>41.111111111111107</v>
      </c>
    </row>
    <row r="203" spans="1:16" x14ac:dyDescent="0.2">
      <c r="B203" s="1">
        <v>0.51041666666666663</v>
      </c>
      <c r="C203" s="3">
        <v>63</v>
      </c>
      <c r="D203" s="3">
        <v>109</v>
      </c>
      <c r="E203" s="75">
        <v>0.79</v>
      </c>
      <c r="F203" s="66">
        <v>7</v>
      </c>
      <c r="G203" s="66" t="s">
        <v>201</v>
      </c>
      <c r="H203" s="97">
        <v>29.94</v>
      </c>
      <c r="J203" s="45">
        <v>107.8</v>
      </c>
      <c r="K203" s="45">
        <v>108</v>
      </c>
      <c r="L203" s="67">
        <v>111.7</v>
      </c>
      <c r="M203" s="67">
        <v>107.8</v>
      </c>
      <c r="N203" s="67">
        <f t="shared" si="60"/>
        <v>108.825</v>
      </c>
      <c r="O203" s="41">
        <f t="shared" si="58"/>
        <v>17.222222222222221</v>
      </c>
      <c r="P203" s="41">
        <f t="shared" si="59"/>
        <v>42.777777777777779</v>
      </c>
    </row>
    <row r="204" spans="1:16" x14ac:dyDescent="0.2">
      <c r="B204" s="1">
        <v>0.52083333333333337</v>
      </c>
      <c r="C204" s="3">
        <v>63</v>
      </c>
      <c r="D204" s="3">
        <v>111</v>
      </c>
      <c r="E204" s="75">
        <v>0.79</v>
      </c>
      <c r="F204" s="66">
        <v>8</v>
      </c>
      <c r="G204" s="66" t="s">
        <v>130</v>
      </c>
      <c r="H204" s="97">
        <v>29.93</v>
      </c>
      <c r="J204" s="45">
        <v>109.8</v>
      </c>
      <c r="K204" s="45">
        <v>109.8</v>
      </c>
      <c r="L204" s="67">
        <v>113.5</v>
      </c>
      <c r="M204" s="67">
        <v>109.2</v>
      </c>
      <c r="N204" s="67">
        <f t="shared" ref="N204:N212" si="61">AVERAGE(J204:M204)</f>
        <v>110.575</v>
      </c>
      <c r="O204" s="41">
        <f t="shared" si="58"/>
        <v>17.222222222222221</v>
      </c>
      <c r="P204" s="41">
        <f t="shared" si="59"/>
        <v>43.888888888888886</v>
      </c>
    </row>
    <row r="205" spans="1:16" x14ac:dyDescent="0.2">
      <c r="B205" s="1">
        <v>0.53125</v>
      </c>
      <c r="C205" s="3">
        <v>65</v>
      </c>
      <c r="D205" s="3">
        <v>112</v>
      </c>
      <c r="E205" s="75">
        <v>0.76</v>
      </c>
      <c r="F205" s="66">
        <v>7</v>
      </c>
      <c r="G205" s="66" t="s">
        <v>201</v>
      </c>
      <c r="H205" s="97">
        <v>29.93</v>
      </c>
      <c r="I205" s="66"/>
      <c r="J205" s="45">
        <v>110.7</v>
      </c>
      <c r="K205" s="45">
        <v>111.9</v>
      </c>
      <c r="L205" s="67">
        <v>115</v>
      </c>
      <c r="M205" s="67">
        <v>110.7</v>
      </c>
      <c r="N205" s="67">
        <f t="shared" si="61"/>
        <v>112.075</v>
      </c>
      <c r="O205" s="41">
        <f t="shared" si="58"/>
        <v>18.333333333333332</v>
      </c>
      <c r="P205" s="41">
        <f t="shared" si="59"/>
        <v>44.444444444444443</v>
      </c>
    </row>
    <row r="206" spans="1:16" x14ac:dyDescent="0.2">
      <c r="B206" s="1">
        <v>0.54166666666666663</v>
      </c>
      <c r="C206" s="3">
        <v>65</v>
      </c>
      <c r="D206" s="3">
        <v>113</v>
      </c>
      <c r="E206" s="75">
        <v>0.75</v>
      </c>
      <c r="F206" s="66">
        <v>5</v>
      </c>
      <c r="G206" s="66" t="s">
        <v>130</v>
      </c>
      <c r="H206" s="97">
        <v>29.92</v>
      </c>
      <c r="J206" s="45">
        <v>110.8</v>
      </c>
      <c r="K206" s="45">
        <v>112.6</v>
      </c>
      <c r="L206" s="67">
        <v>116.2</v>
      </c>
      <c r="M206" s="67">
        <v>111.6</v>
      </c>
      <c r="N206" s="67">
        <f t="shared" si="61"/>
        <v>112.79999999999998</v>
      </c>
      <c r="O206" s="41">
        <f t="shared" si="58"/>
        <v>18.333333333333332</v>
      </c>
      <c r="P206" s="41">
        <f t="shared" si="59"/>
        <v>45</v>
      </c>
    </row>
    <row r="207" spans="1:16" x14ac:dyDescent="0.2">
      <c r="B207" s="1">
        <v>0.55208333333333304</v>
      </c>
      <c r="C207" s="3">
        <v>66</v>
      </c>
      <c r="D207" s="3">
        <v>114</v>
      </c>
      <c r="E207" s="75">
        <v>0.74</v>
      </c>
      <c r="F207" s="66">
        <v>9</v>
      </c>
      <c r="G207" s="66" t="s">
        <v>129</v>
      </c>
      <c r="H207" s="97">
        <v>29.92</v>
      </c>
      <c r="I207" s="19"/>
      <c r="J207" s="45">
        <v>111.9</v>
      </c>
      <c r="K207" s="45">
        <v>113.2</v>
      </c>
      <c r="L207" s="67">
        <v>117.7</v>
      </c>
      <c r="M207" s="67">
        <v>113.4</v>
      </c>
      <c r="N207" s="67">
        <f t="shared" si="61"/>
        <v>114.05000000000001</v>
      </c>
      <c r="O207" s="41">
        <f t="shared" si="58"/>
        <v>18.888888888888889</v>
      </c>
      <c r="P207" s="41">
        <f t="shared" si="59"/>
        <v>45.555555555555557</v>
      </c>
    </row>
    <row r="208" spans="1:16" x14ac:dyDescent="0.2">
      <c r="B208" s="1">
        <v>0.5625</v>
      </c>
      <c r="C208" s="3">
        <v>66</v>
      </c>
      <c r="D208" s="3">
        <v>115</v>
      </c>
      <c r="E208" s="75">
        <v>0.72</v>
      </c>
      <c r="F208" s="66">
        <v>6</v>
      </c>
      <c r="G208" s="66" t="s">
        <v>130</v>
      </c>
      <c r="H208" s="97">
        <v>29.91</v>
      </c>
      <c r="I208" s="66"/>
      <c r="J208" s="66">
        <v>112.5</v>
      </c>
      <c r="K208" s="45">
        <v>115</v>
      </c>
      <c r="L208" s="45" t="s">
        <v>587</v>
      </c>
      <c r="M208" s="67">
        <v>114.4</v>
      </c>
      <c r="N208" s="67">
        <f t="shared" si="61"/>
        <v>113.96666666666665</v>
      </c>
      <c r="O208" s="41">
        <f t="shared" si="58"/>
        <v>18.888888888888889</v>
      </c>
      <c r="P208" s="41">
        <f t="shared" si="59"/>
        <v>46.111111111111107</v>
      </c>
    </row>
    <row r="209" spans="1:16" x14ac:dyDescent="0.2">
      <c r="B209" s="1">
        <v>0.57291666666666696</v>
      </c>
      <c r="C209" s="3">
        <v>68</v>
      </c>
      <c r="D209" s="3">
        <v>117</v>
      </c>
      <c r="E209" s="75">
        <v>0.7</v>
      </c>
      <c r="F209" s="66">
        <v>6</v>
      </c>
      <c r="G209" s="66" t="s">
        <v>201</v>
      </c>
      <c r="H209" s="97">
        <v>29.9</v>
      </c>
      <c r="J209" s="45">
        <v>113.2</v>
      </c>
      <c r="K209" s="45">
        <v>117.1</v>
      </c>
      <c r="L209" s="45">
        <v>121.5</v>
      </c>
      <c r="M209" s="67">
        <v>116.2</v>
      </c>
      <c r="N209" s="67">
        <f t="shared" si="61"/>
        <v>117</v>
      </c>
      <c r="O209" s="41">
        <f t="shared" si="58"/>
        <v>20</v>
      </c>
      <c r="P209" s="41">
        <f t="shared" si="59"/>
        <v>47.222222222222221</v>
      </c>
    </row>
    <row r="210" spans="1:16" x14ac:dyDescent="0.2">
      <c r="B210" s="1">
        <v>0.58333333333333304</v>
      </c>
      <c r="C210" s="3">
        <v>69</v>
      </c>
      <c r="D210" s="3">
        <v>117</v>
      </c>
      <c r="E210" s="75">
        <v>0.68</v>
      </c>
      <c r="F210" s="66">
        <v>3</v>
      </c>
      <c r="G210" s="66" t="s">
        <v>43</v>
      </c>
      <c r="H210" s="97">
        <v>29.9</v>
      </c>
      <c r="J210" s="45">
        <v>113.5</v>
      </c>
      <c r="K210" s="45">
        <v>117.9</v>
      </c>
      <c r="L210" s="45">
        <v>122</v>
      </c>
      <c r="M210" s="67">
        <v>116.4</v>
      </c>
      <c r="N210" s="67">
        <f t="shared" si="61"/>
        <v>117.44999999999999</v>
      </c>
      <c r="O210" s="41">
        <f t="shared" si="58"/>
        <v>20.555555555555554</v>
      </c>
      <c r="P210" s="41">
        <f t="shared" si="59"/>
        <v>47.222222222222221</v>
      </c>
    </row>
    <row r="211" spans="1:16" x14ac:dyDescent="0.2">
      <c r="B211" s="1">
        <v>0.59375</v>
      </c>
      <c r="C211" s="3">
        <v>69</v>
      </c>
      <c r="D211" s="3">
        <v>118</v>
      </c>
      <c r="E211" s="75">
        <v>0.69</v>
      </c>
      <c r="F211" s="66">
        <v>5</v>
      </c>
      <c r="G211" s="66" t="s">
        <v>130</v>
      </c>
      <c r="H211" s="97">
        <v>29.9</v>
      </c>
      <c r="I211" s="26"/>
      <c r="J211" s="45">
        <v>114.1</v>
      </c>
      <c r="K211" s="45">
        <v>118.2</v>
      </c>
      <c r="L211" s="45">
        <v>123.3</v>
      </c>
      <c r="M211" s="45">
        <v>116.8</v>
      </c>
      <c r="N211" s="67">
        <f t="shared" si="61"/>
        <v>118.10000000000001</v>
      </c>
      <c r="O211" s="41">
        <f t="shared" si="58"/>
        <v>20.555555555555554</v>
      </c>
      <c r="P211" s="41">
        <f t="shared" si="59"/>
        <v>47.777777777777779</v>
      </c>
    </row>
    <row r="212" spans="1:16" x14ac:dyDescent="0.2">
      <c r="B212" s="1">
        <v>0.6020833333333333</v>
      </c>
      <c r="C212" s="3">
        <v>69</v>
      </c>
      <c r="D212" s="3">
        <v>118</v>
      </c>
      <c r="E212" s="75">
        <v>0.69</v>
      </c>
      <c r="F212" s="66">
        <v>2</v>
      </c>
      <c r="G212" s="66" t="s">
        <v>143</v>
      </c>
      <c r="H212" s="97">
        <v>29.9</v>
      </c>
      <c r="I212" s="3"/>
      <c r="J212" s="45">
        <v>114.1</v>
      </c>
      <c r="K212" s="45">
        <v>118.2</v>
      </c>
      <c r="L212" s="45">
        <v>123.1</v>
      </c>
      <c r="M212" s="45">
        <v>117</v>
      </c>
      <c r="N212" s="67">
        <f t="shared" si="61"/>
        <v>118.1</v>
      </c>
      <c r="O212" s="41">
        <f t="shared" si="58"/>
        <v>20.555555555555554</v>
      </c>
      <c r="P212" s="41">
        <f t="shared" si="59"/>
        <v>47.777777777777779</v>
      </c>
    </row>
    <row r="213" spans="1:16" x14ac:dyDescent="0.2">
      <c r="B213" s="1"/>
      <c r="N213" s="67"/>
      <c r="O213" s="41"/>
      <c r="P213" s="41"/>
    </row>
    <row r="214" spans="1:16" x14ac:dyDescent="0.2">
      <c r="A214" s="113" t="s">
        <v>574</v>
      </c>
      <c r="N214" s="67"/>
      <c r="O214" s="41"/>
      <c r="P214" s="41"/>
    </row>
    <row r="215" spans="1:16" x14ac:dyDescent="0.2">
      <c r="A215" s="21">
        <v>45408</v>
      </c>
      <c r="B215" s="6" t="s">
        <v>2</v>
      </c>
      <c r="C215" s="6" t="s">
        <v>0</v>
      </c>
      <c r="D215" s="87" t="s">
        <v>1</v>
      </c>
      <c r="E215" s="100" t="s">
        <v>156</v>
      </c>
      <c r="F215" s="6" t="s">
        <v>32</v>
      </c>
      <c r="G215" s="6" t="s">
        <v>217</v>
      </c>
      <c r="H215" s="33" t="s">
        <v>157</v>
      </c>
      <c r="I215" s="44"/>
      <c r="J215" s="142" t="s">
        <v>357</v>
      </c>
      <c r="K215" s="142" t="s">
        <v>416</v>
      </c>
      <c r="L215" s="142" t="s">
        <v>417</v>
      </c>
      <c r="M215" s="142" t="s">
        <v>443</v>
      </c>
      <c r="N215" s="33" t="s">
        <v>368</v>
      </c>
      <c r="O215" s="142" t="s">
        <v>561</v>
      </c>
      <c r="P215" s="142" t="s">
        <v>562</v>
      </c>
    </row>
    <row r="216" spans="1:16" x14ac:dyDescent="0.2">
      <c r="B216" s="1">
        <v>0.55208333333333304</v>
      </c>
      <c r="C216" s="3">
        <v>82</v>
      </c>
      <c r="D216" s="3">
        <v>119</v>
      </c>
      <c r="E216" s="75">
        <v>0.53</v>
      </c>
      <c r="F216" s="66">
        <v>11</v>
      </c>
      <c r="G216" s="66" t="s">
        <v>203</v>
      </c>
      <c r="H216" s="97">
        <v>29.37</v>
      </c>
      <c r="J216" s="45">
        <v>118</v>
      </c>
      <c r="K216" s="45">
        <v>117.3</v>
      </c>
      <c r="L216" s="67">
        <v>120</v>
      </c>
      <c r="M216" s="67">
        <v>120.7</v>
      </c>
      <c r="N216" s="67">
        <f t="shared" ref="N216:N219" si="62">(AVERAGE(J216:M216))</f>
        <v>119</v>
      </c>
      <c r="O216" s="41">
        <f t="shared" ref="O216:O227" si="63">CONVERT(C216,"F","C")</f>
        <v>27.777777777777779</v>
      </c>
      <c r="P216" s="41">
        <f t="shared" ref="P216:P227" si="64">CONVERT(D216,"F","C")</f>
        <v>48.333333333333329</v>
      </c>
    </row>
    <row r="217" spans="1:16" x14ac:dyDescent="0.2">
      <c r="B217" s="1">
        <v>0.5625</v>
      </c>
      <c r="C217" s="3">
        <v>82</v>
      </c>
      <c r="D217" s="3">
        <v>118</v>
      </c>
      <c r="E217" s="75">
        <v>0.51</v>
      </c>
      <c r="F217" s="3">
        <v>5</v>
      </c>
      <c r="G217" s="66" t="s">
        <v>143</v>
      </c>
      <c r="H217" s="97">
        <v>29.38</v>
      </c>
      <c r="J217" s="45">
        <v>115.2</v>
      </c>
      <c r="K217" s="45">
        <v>116.6</v>
      </c>
      <c r="L217" s="67">
        <v>117.3</v>
      </c>
      <c r="M217" s="67">
        <v>121.5</v>
      </c>
      <c r="N217" s="67">
        <f t="shared" si="62"/>
        <v>117.65</v>
      </c>
      <c r="O217" s="41">
        <f t="shared" si="63"/>
        <v>27.777777777777779</v>
      </c>
      <c r="P217" s="41">
        <f t="shared" si="64"/>
        <v>47.777777777777779</v>
      </c>
    </row>
    <row r="218" spans="1:16" x14ac:dyDescent="0.2">
      <c r="B218" s="1">
        <v>0.57291666666666696</v>
      </c>
      <c r="C218" s="3">
        <v>84</v>
      </c>
      <c r="D218" s="3">
        <v>120</v>
      </c>
      <c r="E218" s="75">
        <v>0.5</v>
      </c>
      <c r="F218" s="3">
        <v>3</v>
      </c>
      <c r="G218" s="66" t="s">
        <v>130</v>
      </c>
      <c r="H218" s="97">
        <v>29.37</v>
      </c>
      <c r="I218" s="26"/>
      <c r="J218" s="45">
        <v>117.7</v>
      </c>
      <c r="K218" s="45">
        <v>117</v>
      </c>
      <c r="L218" s="45">
        <v>120.7</v>
      </c>
      <c r="M218" s="45">
        <v>123.4</v>
      </c>
      <c r="N218" s="67">
        <f t="shared" si="62"/>
        <v>119.69999999999999</v>
      </c>
      <c r="O218" s="41">
        <f t="shared" si="63"/>
        <v>28.888888888888889</v>
      </c>
      <c r="P218" s="41">
        <f t="shared" si="64"/>
        <v>48.888888888888886</v>
      </c>
    </row>
    <row r="219" spans="1:16" x14ac:dyDescent="0.2">
      <c r="B219" s="1">
        <v>0.58333333333333304</v>
      </c>
      <c r="C219" s="3">
        <v>83</v>
      </c>
      <c r="D219" s="3">
        <v>117</v>
      </c>
      <c r="E219" s="75">
        <v>0.48</v>
      </c>
      <c r="F219" s="3">
        <v>4</v>
      </c>
      <c r="G219" s="66" t="s">
        <v>201</v>
      </c>
      <c r="H219" s="97">
        <v>29.37</v>
      </c>
      <c r="J219" s="3">
        <v>115.9</v>
      </c>
      <c r="K219" s="45">
        <v>113.7</v>
      </c>
      <c r="L219" s="3">
        <v>118.6</v>
      </c>
      <c r="M219" s="67">
        <v>121.1</v>
      </c>
      <c r="N219" s="67">
        <f t="shared" si="62"/>
        <v>117.32500000000002</v>
      </c>
      <c r="O219" s="41">
        <f t="shared" si="63"/>
        <v>28.333333333333332</v>
      </c>
      <c r="P219" s="41">
        <f t="shared" si="64"/>
        <v>47.222222222222221</v>
      </c>
    </row>
    <row r="220" spans="1:16" x14ac:dyDescent="0.2">
      <c r="B220" s="1">
        <v>0.59444444444444444</v>
      </c>
      <c r="C220" s="3">
        <v>83</v>
      </c>
      <c r="D220" s="3">
        <v>117</v>
      </c>
      <c r="E220" s="75">
        <v>0.49</v>
      </c>
      <c r="F220" s="3">
        <v>6</v>
      </c>
      <c r="G220" s="66" t="s">
        <v>71</v>
      </c>
      <c r="H220" s="97">
        <v>29.37</v>
      </c>
      <c r="J220" s="45">
        <v>115.2</v>
      </c>
      <c r="K220" s="45">
        <v>114.8</v>
      </c>
      <c r="L220" s="45">
        <v>117.5</v>
      </c>
      <c r="M220" s="67">
        <v>121.1</v>
      </c>
      <c r="N220" s="67">
        <f t="shared" ref="N220:N227" si="65">AVERAGE(J220:M220)</f>
        <v>117.15</v>
      </c>
      <c r="O220" s="41">
        <f t="shared" si="63"/>
        <v>28.333333333333332</v>
      </c>
      <c r="P220" s="41">
        <f t="shared" si="64"/>
        <v>47.222222222222221</v>
      </c>
    </row>
    <row r="221" spans="1:16" x14ac:dyDescent="0.2">
      <c r="B221" s="1">
        <v>0.61111111111111116</v>
      </c>
      <c r="C221" s="3">
        <v>84</v>
      </c>
      <c r="D221" s="3">
        <v>120</v>
      </c>
      <c r="E221" s="75">
        <v>0.46</v>
      </c>
      <c r="F221" s="66">
        <v>10</v>
      </c>
      <c r="G221" s="66" t="s">
        <v>71</v>
      </c>
      <c r="H221" s="97">
        <v>29.36</v>
      </c>
      <c r="J221" s="45">
        <v>117.5</v>
      </c>
      <c r="K221" s="45">
        <v>118.9</v>
      </c>
      <c r="L221" s="67">
        <v>120</v>
      </c>
      <c r="M221" s="67">
        <v>123.1</v>
      </c>
      <c r="N221" s="67">
        <f t="shared" si="65"/>
        <v>119.875</v>
      </c>
      <c r="O221" s="41">
        <f t="shared" si="63"/>
        <v>28.888888888888889</v>
      </c>
      <c r="P221" s="41">
        <f t="shared" si="64"/>
        <v>48.888888888888886</v>
      </c>
    </row>
    <row r="222" spans="1:16" x14ac:dyDescent="0.2">
      <c r="B222" s="1">
        <v>0.61111111111111116</v>
      </c>
      <c r="C222" s="3">
        <v>84</v>
      </c>
      <c r="D222" s="3">
        <v>120</v>
      </c>
      <c r="E222" s="75">
        <v>0.46</v>
      </c>
      <c r="F222" s="66">
        <v>10</v>
      </c>
      <c r="G222" s="66" t="s">
        <v>71</v>
      </c>
      <c r="H222" s="97">
        <v>29.36</v>
      </c>
      <c r="J222" s="45">
        <v>117.5</v>
      </c>
      <c r="K222" s="45">
        <v>118.9</v>
      </c>
      <c r="L222" s="67">
        <v>120</v>
      </c>
      <c r="M222" s="67">
        <v>123.1</v>
      </c>
      <c r="N222" s="67">
        <f t="shared" si="65"/>
        <v>119.875</v>
      </c>
      <c r="O222" s="41">
        <f t="shared" si="63"/>
        <v>28.888888888888889</v>
      </c>
      <c r="P222" s="41">
        <f t="shared" si="64"/>
        <v>48.888888888888886</v>
      </c>
    </row>
    <row r="223" spans="1:16" x14ac:dyDescent="0.2">
      <c r="B223" s="1">
        <v>0.625</v>
      </c>
      <c r="C223" s="3">
        <v>84</v>
      </c>
      <c r="D223" s="3">
        <v>120</v>
      </c>
      <c r="E223" s="75">
        <v>0.48</v>
      </c>
      <c r="F223" s="66">
        <v>0</v>
      </c>
      <c r="G223" s="66" t="s">
        <v>71</v>
      </c>
      <c r="H223" s="97">
        <v>29.35</v>
      </c>
      <c r="I223" s="66"/>
      <c r="J223" s="45">
        <v>118.2</v>
      </c>
      <c r="K223" s="45">
        <v>118.4</v>
      </c>
      <c r="L223" s="67">
        <v>120.9</v>
      </c>
      <c r="M223" s="67">
        <v>122.9</v>
      </c>
      <c r="N223" s="67">
        <f t="shared" si="65"/>
        <v>120.1</v>
      </c>
      <c r="O223" s="41">
        <f t="shared" si="63"/>
        <v>28.888888888888889</v>
      </c>
      <c r="P223" s="41">
        <f t="shared" si="64"/>
        <v>48.888888888888886</v>
      </c>
    </row>
    <row r="224" spans="1:16" x14ac:dyDescent="0.2">
      <c r="B224" s="1">
        <v>0.63541666666666596</v>
      </c>
      <c r="C224" s="3">
        <v>84</v>
      </c>
      <c r="D224" s="3">
        <v>118</v>
      </c>
      <c r="E224" s="75">
        <v>0.47</v>
      </c>
      <c r="F224" s="66">
        <v>8</v>
      </c>
      <c r="G224" s="66" t="s">
        <v>130</v>
      </c>
      <c r="H224" s="97">
        <v>29.35</v>
      </c>
      <c r="J224" s="45">
        <v>115.9</v>
      </c>
      <c r="K224" s="45">
        <v>114.1</v>
      </c>
      <c r="L224" s="67">
        <v>119.3</v>
      </c>
      <c r="M224" s="67">
        <v>121.3</v>
      </c>
      <c r="N224" s="67">
        <f t="shared" si="65"/>
        <v>117.65</v>
      </c>
      <c r="O224" s="41">
        <f t="shared" si="63"/>
        <v>28.888888888888889</v>
      </c>
      <c r="P224" s="41">
        <f t="shared" si="64"/>
        <v>47.777777777777779</v>
      </c>
    </row>
    <row r="225" spans="1:16" x14ac:dyDescent="0.2">
      <c r="B225" s="1">
        <v>0.64583333333333304</v>
      </c>
      <c r="C225" s="3">
        <v>84</v>
      </c>
      <c r="D225" s="3">
        <v>118</v>
      </c>
      <c r="E225" s="75">
        <v>0.48</v>
      </c>
      <c r="F225" s="66">
        <v>3</v>
      </c>
      <c r="G225" s="66" t="s">
        <v>130</v>
      </c>
      <c r="H225" s="97">
        <v>29.35</v>
      </c>
      <c r="I225" s="19"/>
      <c r="J225" s="45">
        <v>116.6</v>
      </c>
      <c r="K225" s="45">
        <v>113</v>
      </c>
      <c r="L225" s="67">
        <v>119.7</v>
      </c>
      <c r="M225" s="67">
        <v>121.3</v>
      </c>
      <c r="N225" s="67">
        <f t="shared" si="65"/>
        <v>117.65</v>
      </c>
      <c r="O225" s="41">
        <f t="shared" si="63"/>
        <v>28.888888888888889</v>
      </c>
      <c r="P225" s="41">
        <f t="shared" si="64"/>
        <v>47.777777777777779</v>
      </c>
    </row>
    <row r="226" spans="1:16" x14ac:dyDescent="0.2">
      <c r="B226" s="1">
        <v>0.65625</v>
      </c>
      <c r="C226" s="3">
        <v>84</v>
      </c>
      <c r="D226" s="3">
        <v>117</v>
      </c>
      <c r="E226" s="75">
        <v>0.47</v>
      </c>
      <c r="F226" s="66">
        <v>4</v>
      </c>
      <c r="G226" s="66" t="s">
        <v>201</v>
      </c>
      <c r="H226" s="97">
        <v>29.34</v>
      </c>
      <c r="I226" s="66"/>
      <c r="J226" s="66">
        <v>115.5</v>
      </c>
      <c r="K226" s="45">
        <v>111.9</v>
      </c>
      <c r="L226" s="45">
        <v>118.9</v>
      </c>
      <c r="M226" s="67">
        <v>120.7</v>
      </c>
      <c r="N226" s="67">
        <f t="shared" si="65"/>
        <v>116.75</v>
      </c>
      <c r="O226" s="41">
        <f t="shared" si="63"/>
        <v>28.888888888888889</v>
      </c>
      <c r="P226" s="41">
        <f t="shared" si="64"/>
        <v>47.222222222222221</v>
      </c>
    </row>
    <row r="227" spans="1:16" x14ac:dyDescent="0.2">
      <c r="B227" s="1">
        <v>0.66319444444444442</v>
      </c>
      <c r="C227" s="3">
        <v>84</v>
      </c>
      <c r="D227" s="3">
        <v>116</v>
      </c>
      <c r="E227" s="75">
        <v>0.47</v>
      </c>
      <c r="F227" s="66">
        <v>2</v>
      </c>
      <c r="G227" s="66" t="s">
        <v>129</v>
      </c>
      <c r="H227" s="97">
        <v>29.34</v>
      </c>
      <c r="J227" s="45">
        <v>115.5</v>
      </c>
      <c r="K227" s="45">
        <v>110.8</v>
      </c>
      <c r="L227" s="45">
        <v>118.8</v>
      </c>
      <c r="M227" s="67">
        <v>120.7</v>
      </c>
      <c r="N227" s="67">
        <f t="shared" si="65"/>
        <v>116.45</v>
      </c>
      <c r="O227" s="41">
        <f t="shared" si="63"/>
        <v>28.888888888888889</v>
      </c>
      <c r="P227" s="41">
        <f t="shared" si="64"/>
        <v>46.666666666666664</v>
      </c>
    </row>
    <row r="228" spans="1:16" x14ac:dyDescent="0.2">
      <c r="N228" s="67"/>
      <c r="O228" s="41"/>
      <c r="P228" s="41"/>
    </row>
    <row r="229" spans="1:16" x14ac:dyDescent="0.2">
      <c r="A229" s="21">
        <v>45409</v>
      </c>
      <c r="B229" s="6" t="s">
        <v>2</v>
      </c>
      <c r="C229" s="6" t="s">
        <v>0</v>
      </c>
      <c r="D229" s="87" t="s">
        <v>1</v>
      </c>
      <c r="E229" s="100" t="s">
        <v>156</v>
      </c>
      <c r="F229" s="6" t="s">
        <v>32</v>
      </c>
      <c r="G229" s="6" t="s">
        <v>217</v>
      </c>
      <c r="H229" s="33" t="s">
        <v>157</v>
      </c>
      <c r="I229" s="44"/>
      <c r="J229" s="142" t="s">
        <v>357</v>
      </c>
      <c r="K229" s="142" t="s">
        <v>416</v>
      </c>
      <c r="L229" s="142" t="s">
        <v>417</v>
      </c>
      <c r="M229" s="142" t="s">
        <v>443</v>
      </c>
      <c r="N229" s="33" t="s">
        <v>368</v>
      </c>
      <c r="O229" s="142" t="s">
        <v>561</v>
      </c>
      <c r="P229" s="142" t="s">
        <v>562</v>
      </c>
    </row>
    <row r="230" spans="1:16" x14ac:dyDescent="0.2">
      <c r="B230" s="2">
        <v>0.4166666666666668</v>
      </c>
      <c r="C230" s="3">
        <v>72</v>
      </c>
      <c r="D230" s="3">
        <v>96</v>
      </c>
      <c r="E230" s="75">
        <v>0.68</v>
      </c>
      <c r="F230" s="66">
        <v>5</v>
      </c>
      <c r="G230" s="66" t="s">
        <v>130</v>
      </c>
      <c r="H230" s="97">
        <v>29.53</v>
      </c>
      <c r="J230" s="45">
        <v>95.7</v>
      </c>
      <c r="K230" s="45">
        <v>92.5</v>
      </c>
      <c r="L230" s="67">
        <v>97.3</v>
      </c>
      <c r="M230" s="67">
        <v>96.8</v>
      </c>
      <c r="N230" s="67">
        <f t="shared" ref="N230:N235" si="66">(AVERAGE(J230:M230))</f>
        <v>95.575000000000003</v>
      </c>
      <c r="O230" s="41">
        <f t="shared" ref="O230:O235" si="67">CONVERT(C230,"F","C")</f>
        <v>22.222222222222221</v>
      </c>
      <c r="P230" s="41">
        <f t="shared" ref="P230:P235" si="68">CONVERT(D230,"F","C")</f>
        <v>35.555555555555557</v>
      </c>
    </row>
    <row r="231" spans="1:16" x14ac:dyDescent="0.2">
      <c r="B231" s="2">
        <v>0.4201388888888889</v>
      </c>
      <c r="C231" s="3">
        <v>72</v>
      </c>
      <c r="D231" s="3">
        <v>97</v>
      </c>
      <c r="E231" s="75">
        <v>0.68</v>
      </c>
      <c r="F231" s="3">
        <v>5</v>
      </c>
      <c r="G231" s="66" t="s">
        <v>130</v>
      </c>
      <c r="H231" s="97">
        <v>29.53</v>
      </c>
      <c r="J231" s="45">
        <v>96.8</v>
      </c>
      <c r="K231" s="45">
        <v>94.3</v>
      </c>
      <c r="L231" s="67">
        <v>98.4</v>
      </c>
      <c r="M231" s="67">
        <v>97.7</v>
      </c>
      <c r="N231" s="67">
        <f t="shared" ref="N231" si="69">(AVERAGE(J231:M231))</f>
        <v>96.8</v>
      </c>
      <c r="O231" s="41">
        <f t="shared" ref="O231" si="70">CONVERT(C231,"F","C")</f>
        <v>22.222222222222221</v>
      </c>
      <c r="P231" s="41">
        <f t="shared" ref="P231" si="71">CONVERT(D231,"F","C")</f>
        <v>36.111111111111107</v>
      </c>
    </row>
    <row r="232" spans="1:16" x14ac:dyDescent="0.2">
      <c r="B232" s="2">
        <v>0.42708333333333354</v>
      </c>
      <c r="C232" s="3">
        <v>73</v>
      </c>
      <c r="D232" s="3">
        <v>98</v>
      </c>
      <c r="E232" s="75">
        <v>0.67</v>
      </c>
      <c r="F232" s="3">
        <v>10</v>
      </c>
      <c r="G232" s="66" t="s">
        <v>129</v>
      </c>
      <c r="H232" s="97">
        <v>29.53</v>
      </c>
      <c r="I232" s="26"/>
      <c r="J232" s="45">
        <v>98.4</v>
      </c>
      <c r="K232" s="45">
        <v>96.6</v>
      </c>
      <c r="L232" s="45">
        <v>99.5</v>
      </c>
      <c r="M232" s="45">
        <v>99</v>
      </c>
      <c r="N232" s="67">
        <f t="shared" si="66"/>
        <v>98.375</v>
      </c>
      <c r="O232" s="41">
        <f t="shared" si="67"/>
        <v>22.777777777777779</v>
      </c>
      <c r="P232" s="41">
        <f t="shared" si="68"/>
        <v>36.666666666666664</v>
      </c>
    </row>
    <row r="233" spans="1:16" x14ac:dyDescent="0.2">
      <c r="B233" s="2">
        <v>0.4375</v>
      </c>
      <c r="C233" s="3">
        <v>74</v>
      </c>
      <c r="D233" s="3">
        <v>101</v>
      </c>
      <c r="E233" s="75">
        <v>0.65</v>
      </c>
      <c r="F233" s="3">
        <v>2</v>
      </c>
      <c r="G233" s="66" t="s">
        <v>201</v>
      </c>
      <c r="H233" s="97">
        <v>29.52</v>
      </c>
      <c r="J233" s="3">
        <v>101.1</v>
      </c>
      <c r="K233" s="45">
        <v>98.4</v>
      </c>
      <c r="L233" s="3">
        <v>102.6</v>
      </c>
      <c r="M233" s="67">
        <v>101.8</v>
      </c>
      <c r="N233" s="67">
        <f t="shared" si="66"/>
        <v>100.97500000000001</v>
      </c>
      <c r="O233" s="41">
        <f t="shared" si="67"/>
        <v>23.333333333333332</v>
      </c>
      <c r="P233" s="41">
        <f t="shared" si="68"/>
        <v>38.333333333333336</v>
      </c>
    </row>
    <row r="234" spans="1:16" x14ac:dyDescent="0.2">
      <c r="B234" s="2">
        <v>0.44791666666666691</v>
      </c>
      <c r="C234" s="3">
        <v>75</v>
      </c>
      <c r="D234" s="3">
        <v>104</v>
      </c>
      <c r="E234" s="75">
        <v>0.64</v>
      </c>
      <c r="F234" s="3">
        <v>4</v>
      </c>
      <c r="G234" s="66" t="s">
        <v>203</v>
      </c>
      <c r="H234" s="97">
        <v>29.52</v>
      </c>
      <c r="J234" s="45">
        <v>104.7</v>
      </c>
      <c r="K234" s="45">
        <v>100.9</v>
      </c>
      <c r="L234" s="45">
        <v>105.6</v>
      </c>
      <c r="M234" s="67">
        <v>104.9</v>
      </c>
      <c r="N234" s="67">
        <f t="shared" si="66"/>
        <v>104.02500000000001</v>
      </c>
      <c r="O234" s="41">
        <f t="shared" si="67"/>
        <v>23.888888888888889</v>
      </c>
      <c r="P234" s="41">
        <f t="shared" si="68"/>
        <v>40</v>
      </c>
    </row>
    <row r="235" spans="1:16" x14ac:dyDescent="0.2">
      <c r="B235" s="2">
        <v>0.45833333333333359</v>
      </c>
      <c r="C235" s="3">
        <v>76</v>
      </c>
      <c r="D235" s="3">
        <v>108</v>
      </c>
      <c r="E235" s="75">
        <v>0.61</v>
      </c>
      <c r="F235" s="66">
        <v>4</v>
      </c>
      <c r="G235" s="66" t="s">
        <v>197</v>
      </c>
      <c r="H235" s="97">
        <v>29.52</v>
      </c>
      <c r="J235" s="45">
        <v>108</v>
      </c>
      <c r="K235" s="45">
        <v>106</v>
      </c>
      <c r="L235" s="67">
        <v>109.2</v>
      </c>
      <c r="M235" s="67">
        <v>108.7</v>
      </c>
      <c r="N235" s="67">
        <f t="shared" si="66"/>
        <v>107.97499999999999</v>
      </c>
      <c r="O235" s="41">
        <f t="shared" si="67"/>
        <v>24.444444444444443</v>
      </c>
      <c r="P235" s="41">
        <f t="shared" si="68"/>
        <v>42.222222222222221</v>
      </c>
    </row>
    <row r="236" spans="1:16" x14ac:dyDescent="0.2">
      <c r="B236" s="1">
        <v>0.46875</v>
      </c>
      <c r="C236" s="3">
        <v>76</v>
      </c>
      <c r="D236" s="3">
        <v>111</v>
      </c>
      <c r="E236" s="75">
        <v>0.61</v>
      </c>
      <c r="F236" s="66">
        <v>4</v>
      </c>
      <c r="G236" s="66" t="s">
        <v>197</v>
      </c>
      <c r="H236" s="97">
        <v>29.53</v>
      </c>
      <c r="J236" s="45">
        <v>111</v>
      </c>
      <c r="K236" s="45">
        <v>109</v>
      </c>
      <c r="L236" s="67">
        <v>112.5</v>
      </c>
      <c r="M236" s="67">
        <v>109.8</v>
      </c>
      <c r="N236" s="67">
        <f t="shared" ref="N236:N240" si="72">AVERAGE(J236:M236)</f>
        <v>110.575</v>
      </c>
      <c r="O236" s="41">
        <f t="shared" ref="O236:O250" si="73">CONVERT(C236,"F","C")</f>
        <v>24.444444444444443</v>
      </c>
      <c r="P236" s="41">
        <f t="shared" ref="P236:P250" si="74">CONVERT(D236,"F","C")</f>
        <v>43.888888888888886</v>
      </c>
    </row>
    <row r="237" spans="1:16" x14ac:dyDescent="0.2">
      <c r="B237" s="1">
        <v>0.47916666666666669</v>
      </c>
      <c r="C237" s="3">
        <v>76</v>
      </c>
      <c r="D237" s="3">
        <v>107</v>
      </c>
      <c r="E237" s="75">
        <v>0.61</v>
      </c>
      <c r="F237" s="66">
        <v>6</v>
      </c>
      <c r="G237" s="66" t="s">
        <v>129</v>
      </c>
      <c r="H237" s="97">
        <v>29.53</v>
      </c>
      <c r="I237" s="66"/>
      <c r="J237" s="45">
        <v>107.6</v>
      </c>
      <c r="K237" s="45">
        <v>104.2</v>
      </c>
      <c r="L237" s="67">
        <v>108.7</v>
      </c>
      <c r="M237" s="67">
        <v>107.6</v>
      </c>
      <c r="N237" s="67">
        <f t="shared" si="72"/>
        <v>107.02500000000001</v>
      </c>
      <c r="O237" s="41">
        <f t="shared" si="73"/>
        <v>24.444444444444443</v>
      </c>
      <c r="P237" s="41">
        <f t="shared" si="74"/>
        <v>41.666666666666664</v>
      </c>
    </row>
    <row r="238" spans="1:16" x14ac:dyDescent="0.2">
      <c r="B238" s="1">
        <v>0.48958333333333331</v>
      </c>
      <c r="C238" s="3">
        <v>75</v>
      </c>
      <c r="D238" s="3">
        <v>106</v>
      </c>
      <c r="E238" s="75">
        <v>0.62</v>
      </c>
      <c r="F238" s="66">
        <v>4</v>
      </c>
      <c r="G238" s="66" t="s">
        <v>130</v>
      </c>
      <c r="H238" s="97">
        <v>29.53</v>
      </c>
      <c r="J238" s="45">
        <v>106.5</v>
      </c>
      <c r="K238" s="45">
        <v>102.4</v>
      </c>
      <c r="L238" s="67">
        <v>107.2</v>
      </c>
      <c r="M238" s="67">
        <v>106.9</v>
      </c>
      <c r="N238" s="67">
        <f t="shared" si="72"/>
        <v>105.75</v>
      </c>
      <c r="O238" s="41">
        <f t="shared" si="73"/>
        <v>23.888888888888889</v>
      </c>
      <c r="P238" s="41">
        <f t="shared" si="74"/>
        <v>41.111111111111107</v>
      </c>
    </row>
    <row r="239" spans="1:16" x14ac:dyDescent="0.2">
      <c r="B239" s="1">
        <v>0.5</v>
      </c>
      <c r="C239" s="3">
        <v>76</v>
      </c>
      <c r="D239" s="3">
        <v>109</v>
      </c>
      <c r="E239" s="75">
        <v>0.62</v>
      </c>
      <c r="F239" s="66">
        <v>6</v>
      </c>
      <c r="G239" s="66" t="s">
        <v>203</v>
      </c>
      <c r="H239" s="97">
        <v>29.53</v>
      </c>
      <c r="I239" s="19"/>
      <c r="J239" s="45">
        <v>109</v>
      </c>
      <c r="K239" s="45">
        <v>105.8</v>
      </c>
      <c r="L239" s="67">
        <v>110.5</v>
      </c>
      <c r="M239" s="67">
        <v>109.8</v>
      </c>
      <c r="N239" s="67">
        <f t="shared" si="72"/>
        <v>108.77500000000001</v>
      </c>
      <c r="O239" s="41">
        <f t="shared" si="73"/>
        <v>24.444444444444443</v>
      </c>
      <c r="P239" s="41">
        <f t="shared" si="74"/>
        <v>42.777777777777779</v>
      </c>
    </row>
    <row r="240" spans="1:16" x14ac:dyDescent="0.2">
      <c r="B240" s="1">
        <v>0.50694444444444442</v>
      </c>
      <c r="C240" s="3">
        <v>77</v>
      </c>
      <c r="D240" s="3">
        <v>110</v>
      </c>
      <c r="E240" s="75">
        <v>0.6</v>
      </c>
      <c r="F240" s="66">
        <v>2</v>
      </c>
      <c r="G240" s="66" t="s">
        <v>143</v>
      </c>
      <c r="H240" s="97">
        <v>29.52</v>
      </c>
      <c r="I240" s="66"/>
      <c r="J240" s="66">
        <v>110.1</v>
      </c>
      <c r="K240" s="45">
        <v>106.9</v>
      </c>
      <c r="L240" s="45">
        <v>111.7</v>
      </c>
      <c r="M240" s="67">
        <v>110.8</v>
      </c>
      <c r="N240" s="67">
        <f t="shared" si="72"/>
        <v>109.875</v>
      </c>
      <c r="O240" s="41">
        <f t="shared" si="73"/>
        <v>25</v>
      </c>
      <c r="P240" s="41">
        <f t="shared" si="74"/>
        <v>43.333333333333336</v>
      </c>
    </row>
    <row r="241" spans="1:16" x14ac:dyDescent="0.2">
      <c r="B241" s="1">
        <v>0.5625</v>
      </c>
      <c r="C241" s="3">
        <v>77</v>
      </c>
      <c r="D241" s="3">
        <v>106</v>
      </c>
      <c r="E241" s="75">
        <v>0.6</v>
      </c>
      <c r="F241" s="66">
        <v>7</v>
      </c>
      <c r="G241" s="66" t="s">
        <v>130</v>
      </c>
      <c r="H241" s="97">
        <v>29.51</v>
      </c>
      <c r="J241" s="45">
        <v>105.6</v>
      </c>
      <c r="K241" s="45">
        <v>103.5</v>
      </c>
      <c r="L241" s="45">
        <v>106.7</v>
      </c>
      <c r="M241" s="67">
        <v>106.9</v>
      </c>
      <c r="N241" s="67">
        <f t="shared" ref="N241:N244" si="75">(AVERAGE(J241:M241))</f>
        <v>105.67500000000001</v>
      </c>
      <c r="O241" s="41">
        <f t="shared" si="73"/>
        <v>25</v>
      </c>
      <c r="P241" s="41">
        <f t="shared" si="74"/>
        <v>41.111111111111107</v>
      </c>
    </row>
    <row r="242" spans="1:16" x14ac:dyDescent="0.2">
      <c r="B242" s="1">
        <v>0.57291666666666696</v>
      </c>
      <c r="C242" s="3">
        <v>77</v>
      </c>
      <c r="D242" s="3">
        <v>104</v>
      </c>
      <c r="E242" s="75">
        <v>0.61</v>
      </c>
      <c r="F242" s="66">
        <v>3</v>
      </c>
      <c r="G242" s="66" t="s">
        <v>143</v>
      </c>
      <c r="H242" s="97">
        <v>29.5</v>
      </c>
      <c r="J242" s="45">
        <v>104</v>
      </c>
      <c r="K242" s="45">
        <v>101.7</v>
      </c>
      <c r="L242" s="45">
        <v>104.9</v>
      </c>
      <c r="M242" s="67">
        <v>104.4</v>
      </c>
      <c r="N242" s="67">
        <f t="shared" si="75"/>
        <v>103.75</v>
      </c>
      <c r="O242" s="41">
        <f t="shared" si="73"/>
        <v>25</v>
      </c>
      <c r="P242" s="41">
        <f t="shared" si="74"/>
        <v>40</v>
      </c>
    </row>
    <row r="243" spans="1:16" x14ac:dyDescent="0.2">
      <c r="B243" s="1">
        <v>0.58333333333333304</v>
      </c>
      <c r="C243" s="3">
        <v>78</v>
      </c>
      <c r="D243" s="3">
        <v>107</v>
      </c>
      <c r="E243" s="75">
        <v>0.6</v>
      </c>
      <c r="F243" s="66">
        <v>7</v>
      </c>
      <c r="G243" s="66" t="s">
        <v>203</v>
      </c>
      <c r="H243" s="97">
        <v>29.5</v>
      </c>
      <c r="I243" s="26"/>
      <c r="J243" s="45">
        <v>107.4</v>
      </c>
      <c r="K243" s="45">
        <v>105.3</v>
      </c>
      <c r="L243" s="45">
        <v>107.8</v>
      </c>
      <c r="M243" s="45">
        <v>108.1</v>
      </c>
      <c r="N243" s="67">
        <f t="shared" si="75"/>
        <v>107.15</v>
      </c>
      <c r="O243" s="41">
        <f t="shared" si="73"/>
        <v>25.555555555555554</v>
      </c>
      <c r="P243" s="41">
        <f t="shared" si="74"/>
        <v>41.666666666666664</v>
      </c>
    </row>
    <row r="244" spans="1:16" x14ac:dyDescent="0.2">
      <c r="B244" s="1">
        <v>0.59375</v>
      </c>
      <c r="C244" s="3">
        <v>76</v>
      </c>
      <c r="D244" s="3">
        <v>108</v>
      </c>
      <c r="E244" s="75">
        <v>0.6</v>
      </c>
      <c r="F244" s="66">
        <v>3</v>
      </c>
      <c r="G244" s="66" t="s">
        <v>143</v>
      </c>
      <c r="H244" s="97">
        <v>29.5</v>
      </c>
      <c r="I244" s="3"/>
      <c r="J244" s="45">
        <v>107.6</v>
      </c>
      <c r="K244" s="45">
        <v>107.2</v>
      </c>
      <c r="L244" s="45">
        <v>107.8</v>
      </c>
      <c r="M244" s="45">
        <v>107.8</v>
      </c>
      <c r="N244" s="67">
        <f t="shared" si="75"/>
        <v>107.60000000000001</v>
      </c>
      <c r="O244" s="41">
        <f t="shared" si="73"/>
        <v>24.444444444444443</v>
      </c>
      <c r="P244" s="41">
        <f t="shared" si="74"/>
        <v>42.222222222222221</v>
      </c>
    </row>
    <row r="245" spans="1:16" x14ac:dyDescent="0.2">
      <c r="B245" s="1">
        <v>0.60416666666666596</v>
      </c>
      <c r="C245" s="3">
        <v>78</v>
      </c>
      <c r="D245" s="3">
        <v>107</v>
      </c>
      <c r="E245" s="75">
        <v>0.6</v>
      </c>
      <c r="F245" s="41">
        <v>6</v>
      </c>
      <c r="G245" s="66" t="s">
        <v>143</v>
      </c>
      <c r="H245" s="97">
        <v>29.49</v>
      </c>
      <c r="I245" s="19"/>
      <c r="J245" s="45">
        <v>107.4</v>
      </c>
      <c r="K245" s="45">
        <v>105.4</v>
      </c>
      <c r="L245" s="67">
        <v>108.1</v>
      </c>
      <c r="M245" s="67">
        <v>107.4</v>
      </c>
      <c r="N245" s="67">
        <f t="shared" ref="N245:N246" si="76">AVERAGE(J245:M245)</f>
        <v>107.07499999999999</v>
      </c>
      <c r="O245" s="41">
        <f t="shared" si="73"/>
        <v>25.555555555555554</v>
      </c>
      <c r="P245" s="41">
        <f t="shared" si="74"/>
        <v>41.666666666666664</v>
      </c>
    </row>
    <row r="246" spans="1:16" x14ac:dyDescent="0.2">
      <c r="B246" s="1">
        <v>0.61458333333333304</v>
      </c>
      <c r="C246" s="3">
        <v>78</v>
      </c>
      <c r="D246" s="3">
        <v>108</v>
      </c>
      <c r="E246" s="75">
        <v>0.56999999999999995</v>
      </c>
      <c r="F246" s="66">
        <v>3</v>
      </c>
      <c r="G246" s="66" t="s">
        <v>201</v>
      </c>
      <c r="H246" s="97">
        <v>29.49</v>
      </c>
      <c r="I246" s="3"/>
      <c r="J246" s="45">
        <v>108</v>
      </c>
      <c r="K246" s="45">
        <v>105.4</v>
      </c>
      <c r="L246" s="67">
        <v>109.4</v>
      </c>
      <c r="M246" s="67">
        <v>108.9</v>
      </c>
      <c r="N246" s="67">
        <f t="shared" si="76"/>
        <v>107.92500000000001</v>
      </c>
      <c r="O246" s="41">
        <f t="shared" si="73"/>
        <v>25.555555555555554</v>
      </c>
      <c r="P246" s="41">
        <f t="shared" si="74"/>
        <v>42.222222222222221</v>
      </c>
    </row>
    <row r="247" spans="1:16" x14ac:dyDescent="0.2">
      <c r="B247" s="1">
        <v>0.625</v>
      </c>
      <c r="C247" s="3">
        <v>79</v>
      </c>
      <c r="D247" s="3">
        <v>112</v>
      </c>
      <c r="E247" s="75">
        <v>0.56000000000000005</v>
      </c>
      <c r="F247" s="66">
        <v>4</v>
      </c>
      <c r="G247" s="66" t="s">
        <v>197</v>
      </c>
      <c r="H247" s="97">
        <v>29.49</v>
      </c>
      <c r="J247" s="45">
        <v>112.6</v>
      </c>
      <c r="K247" s="45">
        <v>108.9</v>
      </c>
      <c r="L247" s="67">
        <v>114.8</v>
      </c>
      <c r="M247" s="67">
        <v>113.4</v>
      </c>
      <c r="N247" s="67">
        <f>AVERAGE(J247:M247)</f>
        <v>112.42500000000001</v>
      </c>
      <c r="O247" s="41">
        <f t="shared" si="73"/>
        <v>26.111111111111111</v>
      </c>
      <c r="P247" s="41">
        <f t="shared" si="74"/>
        <v>44.444444444444443</v>
      </c>
    </row>
    <row r="248" spans="1:16" x14ac:dyDescent="0.2">
      <c r="B248" s="1">
        <v>0.63541666666666596</v>
      </c>
      <c r="C248" s="3">
        <v>80</v>
      </c>
      <c r="D248" s="3">
        <v>113</v>
      </c>
      <c r="E248" s="75">
        <v>0.53</v>
      </c>
      <c r="F248" s="41">
        <v>7</v>
      </c>
      <c r="G248" s="66" t="s">
        <v>130</v>
      </c>
      <c r="H248" s="97">
        <v>29.48</v>
      </c>
      <c r="I248" s="19"/>
      <c r="J248" s="45">
        <v>113.2</v>
      </c>
      <c r="K248" s="41">
        <v>111.2</v>
      </c>
      <c r="L248" s="45">
        <v>115.3</v>
      </c>
      <c r="M248" s="45">
        <v>114.3</v>
      </c>
      <c r="N248" s="67">
        <f t="shared" ref="N248:N250" si="77">AVERAGE(J248:M248)</f>
        <v>113.5</v>
      </c>
      <c r="O248" s="41">
        <f t="shared" si="73"/>
        <v>26.666666666666664</v>
      </c>
      <c r="P248" s="41">
        <f t="shared" si="74"/>
        <v>45</v>
      </c>
    </row>
    <row r="249" spans="1:16" x14ac:dyDescent="0.2">
      <c r="B249" s="1">
        <v>0.64583333333333304</v>
      </c>
      <c r="C249" s="3">
        <v>79</v>
      </c>
      <c r="D249" s="3">
        <v>111</v>
      </c>
      <c r="E249" s="75">
        <v>0.53</v>
      </c>
      <c r="F249" s="41">
        <v>8</v>
      </c>
      <c r="G249" s="66" t="s">
        <v>143</v>
      </c>
      <c r="H249" s="97">
        <v>29.48</v>
      </c>
      <c r="I249" s="19"/>
      <c r="J249" s="45">
        <v>110.3</v>
      </c>
      <c r="K249" s="45">
        <v>108.5</v>
      </c>
      <c r="L249" s="45">
        <v>111.7</v>
      </c>
      <c r="M249" s="45">
        <v>112.1</v>
      </c>
      <c r="N249" s="67">
        <f t="shared" si="77"/>
        <v>110.65</v>
      </c>
      <c r="O249" s="41">
        <f t="shared" si="73"/>
        <v>26.111111111111111</v>
      </c>
      <c r="P249" s="41">
        <f t="shared" si="74"/>
        <v>43.888888888888886</v>
      </c>
    </row>
    <row r="250" spans="1:16" x14ac:dyDescent="0.2">
      <c r="B250" s="1">
        <v>0.65</v>
      </c>
      <c r="C250" s="3">
        <v>79</v>
      </c>
      <c r="D250" s="3">
        <v>111</v>
      </c>
      <c r="E250" s="75">
        <v>0.53</v>
      </c>
      <c r="F250" s="41">
        <v>7</v>
      </c>
      <c r="G250" s="66" t="s">
        <v>197</v>
      </c>
      <c r="H250" s="72">
        <v>29.48</v>
      </c>
      <c r="I250" s="19"/>
      <c r="J250" s="45">
        <v>110.7</v>
      </c>
      <c r="K250" s="45">
        <v>108.7</v>
      </c>
      <c r="L250" s="45">
        <v>111.7</v>
      </c>
      <c r="M250" s="45">
        <v>111.9</v>
      </c>
      <c r="N250" s="67">
        <f t="shared" si="77"/>
        <v>110.75</v>
      </c>
      <c r="O250" s="41">
        <f t="shared" si="73"/>
        <v>26.111111111111111</v>
      </c>
      <c r="P250" s="41">
        <f t="shared" si="74"/>
        <v>43.888888888888886</v>
      </c>
    </row>
    <row r="251" spans="1:16" x14ac:dyDescent="0.2">
      <c r="N251" s="67"/>
      <c r="O251" s="41"/>
      <c r="P251" s="41"/>
    </row>
    <row r="252" spans="1:16" x14ac:dyDescent="0.2">
      <c r="A252" s="21">
        <v>45410</v>
      </c>
      <c r="B252" s="6" t="s">
        <v>2</v>
      </c>
      <c r="C252" s="6" t="s">
        <v>0</v>
      </c>
      <c r="D252" s="87" t="s">
        <v>1</v>
      </c>
      <c r="E252" s="100" t="s">
        <v>156</v>
      </c>
      <c r="F252" s="6" t="s">
        <v>32</v>
      </c>
      <c r="G252" s="6" t="s">
        <v>217</v>
      </c>
      <c r="H252" s="33" t="s">
        <v>157</v>
      </c>
      <c r="I252" s="44"/>
      <c r="J252" s="142" t="s">
        <v>357</v>
      </c>
      <c r="K252" s="142" t="s">
        <v>416</v>
      </c>
      <c r="L252" s="142" t="s">
        <v>417</v>
      </c>
      <c r="M252" s="142" t="s">
        <v>443</v>
      </c>
      <c r="N252" s="33" t="s">
        <v>368</v>
      </c>
      <c r="O252" s="142" t="s">
        <v>561</v>
      </c>
      <c r="P252" s="142" t="s">
        <v>562</v>
      </c>
    </row>
    <row r="253" spans="1:16" x14ac:dyDescent="0.2">
      <c r="B253" s="2">
        <v>0.375</v>
      </c>
      <c r="C253" s="3">
        <v>70</v>
      </c>
      <c r="D253" s="3">
        <v>87</v>
      </c>
      <c r="E253" s="75">
        <v>0.74</v>
      </c>
      <c r="F253" s="66">
        <v>6</v>
      </c>
      <c r="G253" s="66" t="s">
        <v>129</v>
      </c>
      <c r="H253" s="97">
        <v>29.49</v>
      </c>
      <c r="J253" s="45">
        <v>86.5</v>
      </c>
      <c r="K253" s="45">
        <v>87.3</v>
      </c>
      <c r="L253" s="67">
        <v>86.9</v>
      </c>
      <c r="M253" s="67">
        <v>85.6</v>
      </c>
      <c r="N253" s="67">
        <f>AVERAGE(J253:M253)</f>
        <v>86.575000000000017</v>
      </c>
      <c r="O253" s="41">
        <f t="shared" ref="O253" si="78">CONVERT(C253,"F","C")</f>
        <v>21.111111111111111</v>
      </c>
      <c r="P253" s="41">
        <f t="shared" ref="P253" si="79">CONVERT(D253,"F","C")</f>
        <v>30.555555555555554</v>
      </c>
    </row>
    <row r="254" spans="1:16" x14ac:dyDescent="0.2">
      <c r="B254" s="2">
        <v>0.38541666666666674</v>
      </c>
      <c r="C254" s="3">
        <v>71</v>
      </c>
      <c r="D254" s="3">
        <v>90</v>
      </c>
      <c r="E254" s="75">
        <v>0.72</v>
      </c>
      <c r="F254" s="3">
        <v>3</v>
      </c>
      <c r="G254" s="66" t="s">
        <v>201</v>
      </c>
      <c r="H254" s="97">
        <v>29.48</v>
      </c>
      <c r="J254" s="45">
        <v>90.5</v>
      </c>
      <c r="K254" s="45">
        <v>90</v>
      </c>
      <c r="L254" s="67">
        <v>90.5</v>
      </c>
      <c r="M254" s="67">
        <v>89.4</v>
      </c>
      <c r="N254" s="67">
        <f>AVERAGE(J254:M254)</f>
        <v>90.1</v>
      </c>
      <c r="O254" s="41">
        <f>CONVERT(C254,"F","C")</f>
        <v>21.666666666666668</v>
      </c>
      <c r="P254" s="41">
        <f>CONVERT(D254,"F","C")</f>
        <v>32.222222222222221</v>
      </c>
    </row>
    <row r="255" spans="1:16" x14ac:dyDescent="0.2">
      <c r="B255" s="2">
        <v>0.39583333333333343</v>
      </c>
      <c r="C255" s="3">
        <v>71</v>
      </c>
      <c r="D255" s="3">
        <v>90</v>
      </c>
      <c r="E255" s="75">
        <v>0.71</v>
      </c>
      <c r="F255" s="3">
        <v>9</v>
      </c>
      <c r="G255" s="66" t="s">
        <v>203</v>
      </c>
      <c r="H255" s="97">
        <v>29.48</v>
      </c>
      <c r="I255" s="26"/>
      <c r="J255" s="45">
        <v>90.3</v>
      </c>
      <c r="K255" s="45">
        <v>90.7</v>
      </c>
      <c r="L255" s="45">
        <v>90.1</v>
      </c>
      <c r="M255" s="45">
        <v>89.4</v>
      </c>
      <c r="N255" s="67">
        <f t="shared" ref="N255:N256" si="80">AVERAGE(J255:M255)</f>
        <v>90.125</v>
      </c>
      <c r="O255" s="41">
        <f t="shared" ref="O255:O273" si="81">CONVERT(C255,"F","C")</f>
        <v>21.666666666666668</v>
      </c>
      <c r="P255" s="41">
        <f t="shared" ref="P255:P273" si="82">CONVERT(D255,"F","C")</f>
        <v>32.222222222222221</v>
      </c>
    </row>
    <row r="256" spans="1:16" x14ac:dyDescent="0.2">
      <c r="B256" s="2">
        <v>0.40625</v>
      </c>
      <c r="C256" s="3">
        <v>72</v>
      </c>
      <c r="D256" s="3">
        <v>90</v>
      </c>
      <c r="E256" s="75">
        <v>0.7</v>
      </c>
      <c r="F256" s="3">
        <v>6</v>
      </c>
      <c r="G256" s="66" t="s">
        <v>201</v>
      </c>
      <c r="H256" s="97">
        <v>29.48</v>
      </c>
      <c r="J256" s="3">
        <v>90.9</v>
      </c>
      <c r="K256" s="45">
        <v>89.1</v>
      </c>
      <c r="L256" s="3">
        <v>91.6</v>
      </c>
      <c r="M256" s="67">
        <v>90.7</v>
      </c>
      <c r="N256" s="67">
        <f t="shared" si="80"/>
        <v>90.575000000000003</v>
      </c>
      <c r="O256" s="41">
        <f t="shared" si="81"/>
        <v>22.222222222222221</v>
      </c>
      <c r="P256" s="41">
        <f t="shared" si="82"/>
        <v>32.222222222222221</v>
      </c>
    </row>
    <row r="257" spans="2:16" x14ac:dyDescent="0.2">
      <c r="B257" s="2">
        <v>0.4166666666666668</v>
      </c>
      <c r="C257" s="3">
        <v>71</v>
      </c>
      <c r="D257" s="3">
        <v>91</v>
      </c>
      <c r="E257" s="75">
        <v>0.7</v>
      </c>
      <c r="F257" s="3">
        <v>5</v>
      </c>
      <c r="G257" s="66" t="s">
        <v>201</v>
      </c>
      <c r="H257" s="97">
        <v>29.48</v>
      </c>
      <c r="J257" s="45">
        <v>90</v>
      </c>
      <c r="K257" s="45">
        <v>89.2</v>
      </c>
      <c r="L257" s="45">
        <v>91.2</v>
      </c>
      <c r="M257" s="67">
        <v>92.3</v>
      </c>
      <c r="N257" s="67">
        <f t="shared" ref="N257:N261" si="83">(AVERAGE(J257:M257))</f>
        <v>90.674999999999997</v>
      </c>
      <c r="O257" s="41">
        <f t="shared" si="81"/>
        <v>21.666666666666668</v>
      </c>
      <c r="P257" s="41">
        <f t="shared" si="82"/>
        <v>32.777777777777779</v>
      </c>
    </row>
    <row r="258" spans="2:16" x14ac:dyDescent="0.2">
      <c r="B258" s="2">
        <v>0.42708333333333354</v>
      </c>
      <c r="C258" s="3">
        <v>72</v>
      </c>
      <c r="D258" s="3">
        <v>93</v>
      </c>
      <c r="E258" s="75">
        <v>0.69</v>
      </c>
      <c r="F258" s="66">
        <v>5</v>
      </c>
      <c r="G258" s="66" t="s">
        <v>130</v>
      </c>
      <c r="H258" s="97">
        <v>29.48</v>
      </c>
      <c r="J258" s="45">
        <v>91.4</v>
      </c>
      <c r="K258" s="45">
        <v>89.2</v>
      </c>
      <c r="L258" s="67">
        <v>94.5</v>
      </c>
      <c r="M258" s="67">
        <v>95.9</v>
      </c>
      <c r="N258" s="67">
        <f t="shared" si="83"/>
        <v>92.75</v>
      </c>
      <c r="O258" s="41">
        <f t="shared" si="81"/>
        <v>22.222222222222221</v>
      </c>
      <c r="P258" s="41">
        <f t="shared" si="82"/>
        <v>33.888888888888886</v>
      </c>
    </row>
    <row r="259" spans="2:16" x14ac:dyDescent="0.2">
      <c r="B259" s="2">
        <v>0.4375</v>
      </c>
      <c r="C259" s="3">
        <v>72</v>
      </c>
      <c r="D259" s="3">
        <v>94</v>
      </c>
      <c r="E259" s="75">
        <v>0.69</v>
      </c>
      <c r="F259" s="66">
        <v>2</v>
      </c>
      <c r="G259" s="66" t="s">
        <v>129</v>
      </c>
      <c r="H259" s="97">
        <v>29.48</v>
      </c>
      <c r="J259" s="45">
        <v>92.3</v>
      </c>
      <c r="K259" s="45">
        <v>90.1</v>
      </c>
      <c r="L259" s="67">
        <v>95.4</v>
      </c>
      <c r="M259" s="67">
        <v>96.3</v>
      </c>
      <c r="N259" s="67">
        <f t="shared" si="83"/>
        <v>93.524999999999991</v>
      </c>
      <c r="O259" s="41">
        <f t="shared" si="81"/>
        <v>22.222222222222221</v>
      </c>
      <c r="P259" s="41">
        <f t="shared" si="82"/>
        <v>34.444444444444443</v>
      </c>
    </row>
    <row r="260" spans="2:16" x14ac:dyDescent="0.2">
      <c r="B260" s="2">
        <v>0.44791666666666691</v>
      </c>
      <c r="C260" s="3">
        <v>72</v>
      </c>
      <c r="D260" s="3">
        <v>93</v>
      </c>
      <c r="E260" s="75">
        <v>0.68</v>
      </c>
      <c r="F260" s="66">
        <v>6</v>
      </c>
      <c r="G260" s="66" t="s">
        <v>129</v>
      </c>
      <c r="H260" s="97">
        <v>29.48</v>
      </c>
      <c r="I260" s="66"/>
      <c r="J260" s="45">
        <v>92.5</v>
      </c>
      <c r="K260" s="45">
        <v>90.1</v>
      </c>
      <c r="L260" s="67">
        <v>94.8</v>
      </c>
      <c r="M260" s="67">
        <v>95.9</v>
      </c>
      <c r="N260" s="67">
        <f t="shared" si="83"/>
        <v>93.324999999999989</v>
      </c>
      <c r="O260" s="41">
        <f t="shared" si="81"/>
        <v>22.222222222222221</v>
      </c>
      <c r="P260" s="41">
        <f t="shared" si="82"/>
        <v>33.888888888888886</v>
      </c>
    </row>
    <row r="261" spans="2:16" x14ac:dyDescent="0.2">
      <c r="B261" s="2">
        <v>0.45833333333333359</v>
      </c>
      <c r="C261" s="3">
        <v>73</v>
      </c>
      <c r="D261" s="3">
        <v>97</v>
      </c>
      <c r="E261" s="75">
        <v>0.67</v>
      </c>
      <c r="F261" s="66">
        <v>5</v>
      </c>
      <c r="G261" s="66" t="s">
        <v>143</v>
      </c>
      <c r="H261" s="97">
        <v>29.48</v>
      </c>
      <c r="J261" s="45">
        <v>95.5</v>
      </c>
      <c r="K261" s="45">
        <v>93.2</v>
      </c>
      <c r="L261" s="67">
        <v>99.7</v>
      </c>
      <c r="M261" s="67">
        <v>100.2</v>
      </c>
      <c r="N261" s="67">
        <f t="shared" si="83"/>
        <v>97.149999999999991</v>
      </c>
      <c r="O261" s="41">
        <f t="shared" si="81"/>
        <v>22.777777777777779</v>
      </c>
      <c r="P261" s="41">
        <f t="shared" si="82"/>
        <v>36.111111111111107</v>
      </c>
    </row>
    <row r="262" spans="2:16" x14ac:dyDescent="0.2">
      <c r="B262" s="1">
        <v>0.5</v>
      </c>
      <c r="C262" s="3">
        <v>74</v>
      </c>
      <c r="D262" s="3">
        <v>98</v>
      </c>
      <c r="E262" s="75">
        <v>0.65</v>
      </c>
      <c r="F262" s="66">
        <v>6</v>
      </c>
      <c r="G262" s="66" t="s">
        <v>130</v>
      </c>
      <c r="H262" s="97">
        <v>29.48</v>
      </c>
      <c r="I262" s="19"/>
      <c r="J262" s="45">
        <v>97</v>
      </c>
      <c r="K262" s="45">
        <v>96.6</v>
      </c>
      <c r="L262" s="67">
        <v>98.6</v>
      </c>
      <c r="M262" s="67">
        <v>98.8</v>
      </c>
      <c r="N262" s="67">
        <f t="shared" ref="N262:N273" si="84">AVERAGE(J262:M262)</f>
        <v>97.75</v>
      </c>
      <c r="O262" s="41">
        <f t="shared" si="81"/>
        <v>23.333333333333332</v>
      </c>
      <c r="P262" s="41">
        <f t="shared" si="82"/>
        <v>36.666666666666664</v>
      </c>
    </row>
    <row r="263" spans="2:16" x14ac:dyDescent="0.2">
      <c r="B263" s="1">
        <v>0.51041666666666663</v>
      </c>
      <c r="C263" s="3">
        <v>74</v>
      </c>
      <c r="D263" s="3">
        <v>97</v>
      </c>
      <c r="E263" s="75">
        <v>0.65</v>
      </c>
      <c r="F263" s="66">
        <v>2</v>
      </c>
      <c r="G263" s="66" t="s">
        <v>130</v>
      </c>
      <c r="H263" s="97">
        <v>29.48</v>
      </c>
      <c r="I263" s="66"/>
      <c r="J263" s="66">
        <v>96.4</v>
      </c>
      <c r="K263" s="45">
        <v>95.5</v>
      </c>
      <c r="L263" s="45">
        <v>98.4</v>
      </c>
      <c r="M263" s="67">
        <v>98.4</v>
      </c>
      <c r="N263" s="67">
        <f t="shared" si="84"/>
        <v>97.175000000000011</v>
      </c>
      <c r="O263" s="41">
        <f t="shared" si="81"/>
        <v>23.333333333333332</v>
      </c>
      <c r="P263" s="41">
        <f t="shared" si="82"/>
        <v>36.111111111111107</v>
      </c>
    </row>
    <row r="264" spans="2:16" x14ac:dyDescent="0.2">
      <c r="B264" s="1">
        <v>0.52083333333333337</v>
      </c>
      <c r="C264" s="3">
        <v>75</v>
      </c>
      <c r="D264" s="3">
        <v>97</v>
      </c>
      <c r="E264" s="75">
        <v>0.65</v>
      </c>
      <c r="F264" s="66">
        <v>7</v>
      </c>
      <c r="G264" s="66" t="s">
        <v>203</v>
      </c>
      <c r="H264" s="97">
        <v>29.48</v>
      </c>
      <c r="J264" s="45">
        <v>96.6</v>
      </c>
      <c r="K264" s="45">
        <v>96.1</v>
      </c>
      <c r="L264" s="45">
        <v>97.3</v>
      </c>
      <c r="M264" s="67">
        <v>98.2</v>
      </c>
      <c r="N264" s="67">
        <f t="shared" si="84"/>
        <v>97.05</v>
      </c>
      <c r="O264" s="41">
        <f t="shared" si="81"/>
        <v>23.888888888888889</v>
      </c>
      <c r="P264" s="41">
        <f t="shared" si="82"/>
        <v>36.111111111111107</v>
      </c>
    </row>
    <row r="265" spans="2:16" x14ac:dyDescent="0.2">
      <c r="B265" s="1">
        <v>0.52777777777777779</v>
      </c>
      <c r="C265" s="3">
        <v>75</v>
      </c>
      <c r="D265" s="3">
        <v>97</v>
      </c>
      <c r="E265" s="75">
        <v>0.65</v>
      </c>
      <c r="F265" s="66">
        <v>6</v>
      </c>
      <c r="G265" s="66" t="s">
        <v>71</v>
      </c>
      <c r="H265" s="97">
        <v>29.47</v>
      </c>
      <c r="J265" s="45">
        <v>97</v>
      </c>
      <c r="K265" s="45">
        <v>96.3</v>
      </c>
      <c r="L265" s="45">
        <v>97.9</v>
      </c>
      <c r="M265" s="67">
        <v>98.8</v>
      </c>
      <c r="N265" s="67">
        <f t="shared" si="84"/>
        <v>97.500000000000014</v>
      </c>
      <c r="O265" s="41">
        <f t="shared" si="81"/>
        <v>23.888888888888889</v>
      </c>
      <c r="P265" s="41">
        <f t="shared" si="82"/>
        <v>36.111111111111107</v>
      </c>
    </row>
    <row r="266" spans="2:16" x14ac:dyDescent="0.2">
      <c r="B266" s="1">
        <v>0.54166666666666663</v>
      </c>
      <c r="C266" s="3">
        <v>75</v>
      </c>
      <c r="D266" s="3">
        <v>97</v>
      </c>
      <c r="E266" s="75">
        <v>0.64</v>
      </c>
      <c r="F266" s="66">
        <v>4</v>
      </c>
      <c r="G266" s="66" t="s">
        <v>202</v>
      </c>
      <c r="H266" s="97">
        <v>29.47</v>
      </c>
      <c r="I266" s="26"/>
      <c r="J266" s="45">
        <v>96.4</v>
      </c>
      <c r="K266" s="45">
        <v>95</v>
      </c>
      <c r="L266" s="45">
        <v>98.2</v>
      </c>
      <c r="M266" s="45">
        <v>98.2</v>
      </c>
      <c r="N266" s="67">
        <f t="shared" si="84"/>
        <v>96.95</v>
      </c>
      <c r="O266" s="41">
        <f t="shared" si="81"/>
        <v>23.888888888888889</v>
      </c>
      <c r="P266" s="41">
        <f t="shared" si="82"/>
        <v>36.111111111111107</v>
      </c>
    </row>
    <row r="267" spans="2:16" x14ac:dyDescent="0.2">
      <c r="B267" s="1">
        <v>0.55208333333333304</v>
      </c>
      <c r="C267" s="3">
        <v>75</v>
      </c>
      <c r="D267" s="3">
        <v>97</v>
      </c>
      <c r="E267" s="75">
        <v>0.64</v>
      </c>
      <c r="F267" s="66">
        <v>9</v>
      </c>
      <c r="G267" s="66" t="s">
        <v>71</v>
      </c>
      <c r="H267" s="97">
        <v>29.47</v>
      </c>
      <c r="I267" s="3"/>
      <c r="J267" s="45">
        <v>97.5</v>
      </c>
      <c r="K267" s="45">
        <v>96.1</v>
      </c>
      <c r="L267" s="45">
        <v>97.7</v>
      </c>
      <c r="M267" s="45">
        <v>98.4</v>
      </c>
      <c r="N267" s="67">
        <f t="shared" si="84"/>
        <v>97.425000000000011</v>
      </c>
      <c r="O267" s="41">
        <f t="shared" si="81"/>
        <v>23.888888888888889</v>
      </c>
      <c r="P267" s="41">
        <f t="shared" si="82"/>
        <v>36.111111111111107</v>
      </c>
    </row>
    <row r="268" spans="2:16" x14ac:dyDescent="0.2">
      <c r="B268" s="1">
        <v>0.5625</v>
      </c>
      <c r="C268" s="3">
        <v>75</v>
      </c>
      <c r="D268" s="3">
        <v>97</v>
      </c>
      <c r="E268" s="75">
        <v>0.65</v>
      </c>
      <c r="F268" s="41">
        <v>4</v>
      </c>
      <c r="G268" s="66" t="s">
        <v>71</v>
      </c>
      <c r="H268" s="97">
        <v>29.47</v>
      </c>
      <c r="I268" s="19"/>
      <c r="J268" s="45">
        <v>96.4</v>
      </c>
      <c r="K268" s="45">
        <v>93.9</v>
      </c>
      <c r="L268" s="67">
        <v>99.3</v>
      </c>
      <c r="M268" s="67">
        <v>98.8</v>
      </c>
      <c r="N268" s="67">
        <f t="shared" si="84"/>
        <v>97.100000000000009</v>
      </c>
      <c r="O268" s="41">
        <f t="shared" si="81"/>
        <v>23.888888888888889</v>
      </c>
      <c r="P268" s="41">
        <f t="shared" si="82"/>
        <v>36.111111111111107</v>
      </c>
    </row>
    <row r="269" spans="2:16" x14ac:dyDescent="0.2">
      <c r="B269" s="1">
        <v>0.57291666666666696</v>
      </c>
      <c r="C269" s="3">
        <v>76</v>
      </c>
      <c r="D269" s="3">
        <v>100</v>
      </c>
      <c r="E269" s="75">
        <v>0.64</v>
      </c>
      <c r="F269" s="66">
        <v>8</v>
      </c>
      <c r="G269" s="66" t="s">
        <v>71</v>
      </c>
      <c r="H269" s="97">
        <v>29.47</v>
      </c>
      <c r="I269" s="3"/>
      <c r="J269" s="45">
        <v>99.5</v>
      </c>
      <c r="K269" s="45">
        <v>96.3</v>
      </c>
      <c r="L269" s="67">
        <v>101.5</v>
      </c>
      <c r="M269" s="67">
        <v>101.1</v>
      </c>
      <c r="N269" s="67">
        <f t="shared" si="84"/>
        <v>99.6</v>
      </c>
      <c r="O269" s="41">
        <f t="shared" si="81"/>
        <v>24.444444444444443</v>
      </c>
      <c r="P269" s="41">
        <f t="shared" si="82"/>
        <v>37.777777777777779</v>
      </c>
    </row>
    <row r="270" spans="2:16" x14ac:dyDescent="0.2">
      <c r="B270" s="1">
        <v>0.58333333333333304</v>
      </c>
      <c r="C270" s="3">
        <v>76</v>
      </c>
      <c r="D270" s="3">
        <v>100</v>
      </c>
      <c r="E270" s="75">
        <v>0.63</v>
      </c>
      <c r="F270" s="66">
        <v>4</v>
      </c>
      <c r="G270" s="66" t="s">
        <v>129</v>
      </c>
      <c r="H270" s="97">
        <v>29.47</v>
      </c>
      <c r="J270" s="45">
        <v>99.3</v>
      </c>
      <c r="K270" s="45">
        <v>95.7</v>
      </c>
      <c r="L270" s="67">
        <v>100.9</v>
      </c>
      <c r="M270" s="67">
        <v>101.5</v>
      </c>
      <c r="N270" s="67">
        <f t="shared" si="84"/>
        <v>99.35</v>
      </c>
      <c r="O270" s="41">
        <f t="shared" si="81"/>
        <v>24.444444444444443</v>
      </c>
      <c r="P270" s="41">
        <f t="shared" si="82"/>
        <v>37.777777777777779</v>
      </c>
    </row>
    <row r="271" spans="2:16" x14ac:dyDescent="0.2">
      <c r="B271" s="1">
        <v>0.59375</v>
      </c>
      <c r="C271" s="3">
        <v>76</v>
      </c>
      <c r="D271" s="3">
        <v>100</v>
      </c>
      <c r="E271" s="75">
        <v>0.62</v>
      </c>
      <c r="F271" s="41">
        <v>7</v>
      </c>
      <c r="G271" s="66" t="s">
        <v>71</v>
      </c>
      <c r="H271" s="97">
        <v>29.46</v>
      </c>
      <c r="I271" s="19"/>
      <c r="J271" s="45">
        <v>99.7</v>
      </c>
      <c r="K271" s="41">
        <v>95.9</v>
      </c>
      <c r="L271" s="45">
        <v>102.4</v>
      </c>
      <c r="M271" s="45">
        <v>101.8</v>
      </c>
      <c r="N271" s="67">
        <f t="shared" si="84"/>
        <v>99.95</v>
      </c>
      <c r="O271" s="41">
        <f t="shared" si="81"/>
        <v>24.444444444444443</v>
      </c>
      <c r="P271" s="41">
        <f t="shared" si="82"/>
        <v>37.777777777777779</v>
      </c>
    </row>
    <row r="272" spans="2:16" x14ac:dyDescent="0.2">
      <c r="B272" s="1">
        <v>0.60416666666666596</v>
      </c>
      <c r="C272" s="3">
        <v>77</v>
      </c>
      <c r="D272" s="3">
        <v>100</v>
      </c>
      <c r="E272" s="75">
        <v>0.61</v>
      </c>
      <c r="F272" s="41">
        <v>3</v>
      </c>
      <c r="G272" s="66" t="s">
        <v>201</v>
      </c>
      <c r="H272" s="97">
        <v>29.46</v>
      </c>
      <c r="I272" s="19"/>
      <c r="J272" s="45">
        <v>100</v>
      </c>
      <c r="K272" s="45">
        <v>96.6</v>
      </c>
      <c r="L272" s="45">
        <v>101.7</v>
      </c>
      <c r="M272" s="45">
        <v>102.9</v>
      </c>
      <c r="N272" s="67">
        <f t="shared" si="84"/>
        <v>100.30000000000001</v>
      </c>
      <c r="O272" s="41">
        <f t="shared" si="81"/>
        <v>25</v>
      </c>
      <c r="P272" s="41">
        <f t="shared" si="82"/>
        <v>37.777777777777779</v>
      </c>
    </row>
    <row r="273" spans="1:16" x14ac:dyDescent="0.2">
      <c r="B273" s="1">
        <v>0.60902777777777772</v>
      </c>
      <c r="C273" s="3">
        <v>77</v>
      </c>
      <c r="D273" s="3">
        <v>102</v>
      </c>
      <c r="E273" s="75">
        <v>0.62</v>
      </c>
      <c r="F273" s="41">
        <v>3</v>
      </c>
      <c r="G273" s="66" t="s">
        <v>203</v>
      </c>
      <c r="H273" s="72">
        <v>29.46</v>
      </c>
      <c r="I273" s="19"/>
      <c r="J273" s="45">
        <v>102.4</v>
      </c>
      <c r="K273" s="45">
        <v>98.4</v>
      </c>
      <c r="L273" s="45">
        <v>104.2</v>
      </c>
      <c r="M273" s="45">
        <v>105.1</v>
      </c>
      <c r="N273" s="67">
        <f t="shared" si="84"/>
        <v>102.52500000000001</v>
      </c>
      <c r="O273" s="41">
        <f t="shared" si="81"/>
        <v>25</v>
      </c>
      <c r="P273" s="41">
        <f t="shared" si="82"/>
        <v>38.888888888888886</v>
      </c>
    </row>
    <row r="274" spans="1:16" x14ac:dyDescent="0.2">
      <c r="B274" s="1"/>
      <c r="N274" s="67"/>
      <c r="O274" s="41"/>
      <c r="P274" s="41"/>
    </row>
    <row r="275" spans="1:16" x14ac:dyDescent="0.2">
      <c r="A275" s="113" t="s">
        <v>363</v>
      </c>
      <c r="B275" s="1"/>
      <c r="N275" s="67"/>
      <c r="O275" s="41"/>
      <c r="P275" s="41"/>
    </row>
    <row r="276" spans="1:16" x14ac:dyDescent="0.2">
      <c r="A276" s="21">
        <v>45422</v>
      </c>
      <c r="B276" s="6" t="s">
        <v>2</v>
      </c>
      <c r="C276" s="6" t="s">
        <v>0</v>
      </c>
      <c r="D276" s="87" t="s">
        <v>1</v>
      </c>
      <c r="E276" s="100" t="s">
        <v>156</v>
      </c>
      <c r="F276" s="6" t="s">
        <v>32</v>
      </c>
      <c r="G276" s="6" t="s">
        <v>217</v>
      </c>
      <c r="H276" s="33" t="s">
        <v>157</v>
      </c>
      <c r="I276" s="44"/>
      <c r="J276" s="142" t="s">
        <v>357</v>
      </c>
      <c r="K276" s="142" t="s">
        <v>352</v>
      </c>
      <c r="L276" s="142" t="s">
        <v>343</v>
      </c>
      <c r="M276" s="142" t="s">
        <v>353</v>
      </c>
      <c r="N276" s="33" t="s">
        <v>368</v>
      </c>
      <c r="O276" s="142" t="s">
        <v>561</v>
      </c>
      <c r="P276" s="142" t="s">
        <v>562</v>
      </c>
    </row>
    <row r="277" spans="1:16" x14ac:dyDescent="0.2">
      <c r="B277" s="2">
        <v>0.38541666666666674</v>
      </c>
      <c r="C277" s="3">
        <v>55</v>
      </c>
      <c r="D277" s="3">
        <v>68</v>
      </c>
      <c r="E277" s="75">
        <v>0.8</v>
      </c>
      <c r="F277" s="66">
        <v>6</v>
      </c>
      <c r="G277" s="66" t="s">
        <v>180</v>
      </c>
      <c r="H277" s="97">
        <v>29.13</v>
      </c>
      <c r="J277" s="45">
        <v>67.3</v>
      </c>
      <c r="K277" s="45">
        <v>68</v>
      </c>
      <c r="L277" s="67">
        <v>66</v>
      </c>
      <c r="M277" s="67">
        <v>70.900000000000006</v>
      </c>
      <c r="N277" s="67">
        <f t="shared" ref="N277" si="85">AVERAGE(J277:M277)</f>
        <v>68.050000000000011</v>
      </c>
      <c r="O277" s="41">
        <f t="shared" ref="O277:O281" si="86">CONVERT(C277,"F","C")</f>
        <v>12.777777777777777</v>
      </c>
      <c r="P277" s="41">
        <f t="shared" ref="P277:P281" si="87">CONVERT(D277,"F","C")</f>
        <v>20</v>
      </c>
    </row>
    <row r="278" spans="1:16" x14ac:dyDescent="0.2">
      <c r="B278" s="2">
        <v>0.39583333333333343</v>
      </c>
      <c r="C278" s="3">
        <v>55</v>
      </c>
      <c r="D278" s="3">
        <v>72</v>
      </c>
      <c r="E278" s="75">
        <v>0.8</v>
      </c>
      <c r="F278" s="3">
        <v>2</v>
      </c>
      <c r="G278" s="66" t="s">
        <v>34</v>
      </c>
      <c r="H278" s="97">
        <v>29.13</v>
      </c>
      <c r="J278" s="45">
        <v>73.2</v>
      </c>
      <c r="K278" s="45">
        <v>72.3</v>
      </c>
      <c r="L278" s="67">
        <v>69.599999999999994</v>
      </c>
      <c r="M278" s="67">
        <v>73.8</v>
      </c>
      <c r="N278" s="67">
        <f>AVERAGE(J278:M278)</f>
        <v>72.224999999999994</v>
      </c>
      <c r="O278" s="41">
        <f t="shared" si="86"/>
        <v>12.777777777777777</v>
      </c>
      <c r="P278" s="41">
        <f t="shared" si="87"/>
        <v>22.222222222222221</v>
      </c>
    </row>
    <row r="279" spans="1:16" x14ac:dyDescent="0.2">
      <c r="B279" s="2">
        <v>0.40625</v>
      </c>
      <c r="C279" s="3">
        <v>56</v>
      </c>
      <c r="D279" s="3">
        <v>72</v>
      </c>
      <c r="E279" s="75">
        <v>0.76</v>
      </c>
      <c r="F279" s="3">
        <v>4</v>
      </c>
      <c r="G279" s="66" t="s">
        <v>180</v>
      </c>
      <c r="H279" s="97">
        <v>29.14</v>
      </c>
      <c r="I279" s="26"/>
      <c r="J279" s="45">
        <v>73.599999999999994</v>
      </c>
      <c r="K279" s="45">
        <v>71.2</v>
      </c>
      <c r="L279" s="45">
        <v>69.599999999999994</v>
      </c>
      <c r="M279" s="45">
        <v>73.400000000000006</v>
      </c>
      <c r="N279" s="67">
        <f t="shared" ref="N279:N283" si="88">AVERAGE(J279:M279)</f>
        <v>71.95</v>
      </c>
      <c r="O279" s="41">
        <f t="shared" si="86"/>
        <v>13.333333333333332</v>
      </c>
      <c r="P279" s="41">
        <f t="shared" si="87"/>
        <v>22.222222222222221</v>
      </c>
    </row>
    <row r="280" spans="1:16" x14ac:dyDescent="0.2">
      <c r="B280" s="2">
        <v>0.4166666666666668</v>
      </c>
      <c r="C280" s="3">
        <v>57</v>
      </c>
      <c r="D280" s="3">
        <v>76</v>
      </c>
      <c r="E280" s="75">
        <v>0.75</v>
      </c>
      <c r="F280" s="3">
        <v>8</v>
      </c>
      <c r="G280" s="66" t="s">
        <v>34</v>
      </c>
      <c r="H280" s="97">
        <v>29.14</v>
      </c>
      <c r="J280" s="3">
        <v>78.400000000000006</v>
      </c>
      <c r="K280" s="45">
        <v>75.7</v>
      </c>
      <c r="L280" s="3">
        <v>72.3</v>
      </c>
      <c r="M280" s="67">
        <v>78.599999999999994</v>
      </c>
      <c r="N280" s="67">
        <f t="shared" si="88"/>
        <v>76.25</v>
      </c>
      <c r="O280" s="41">
        <f t="shared" si="86"/>
        <v>13.888888888888889</v>
      </c>
      <c r="P280" s="41">
        <f t="shared" si="87"/>
        <v>24.444444444444443</v>
      </c>
    </row>
    <row r="281" spans="1:16" x14ac:dyDescent="0.2">
      <c r="B281" s="2">
        <v>0.42708333333333354</v>
      </c>
      <c r="C281" s="3">
        <v>57</v>
      </c>
      <c r="D281" s="3">
        <v>79</v>
      </c>
      <c r="E281" s="75">
        <v>0.73</v>
      </c>
      <c r="F281" s="3">
        <v>4</v>
      </c>
      <c r="G281" s="66" t="s">
        <v>34</v>
      </c>
      <c r="H281" s="97">
        <v>29.14</v>
      </c>
      <c r="J281" s="45">
        <v>81.3</v>
      </c>
      <c r="K281" s="45">
        <v>78.3</v>
      </c>
      <c r="L281" s="45">
        <v>75</v>
      </c>
      <c r="M281" s="67">
        <v>81.7</v>
      </c>
      <c r="N281" s="67">
        <f t="shared" si="88"/>
        <v>79.075000000000003</v>
      </c>
      <c r="O281" s="41">
        <f t="shared" si="86"/>
        <v>13.888888888888889</v>
      </c>
      <c r="P281" s="41">
        <f t="shared" si="87"/>
        <v>26.111111111111111</v>
      </c>
    </row>
    <row r="282" spans="1:16" x14ac:dyDescent="0.2">
      <c r="B282" s="2">
        <v>0.4375</v>
      </c>
      <c r="C282" s="3">
        <v>58</v>
      </c>
      <c r="D282" s="3">
        <v>82</v>
      </c>
      <c r="E282" s="75">
        <v>0.7</v>
      </c>
      <c r="F282" s="66">
        <v>5</v>
      </c>
      <c r="G282" s="66" t="s">
        <v>180</v>
      </c>
      <c r="H282" s="97">
        <v>29.14</v>
      </c>
      <c r="J282" s="45">
        <v>85.6</v>
      </c>
      <c r="K282" s="45">
        <v>81.099999999999994</v>
      </c>
      <c r="L282" s="67">
        <v>77.7</v>
      </c>
      <c r="M282" s="67">
        <v>84.7</v>
      </c>
      <c r="N282" s="67">
        <f t="shared" si="88"/>
        <v>82.274999999999991</v>
      </c>
      <c r="O282" s="41">
        <f t="shared" ref="O282:O313" si="89">CONVERT(C282,"F","C")</f>
        <v>14.444444444444445</v>
      </c>
      <c r="P282" s="41">
        <f t="shared" ref="P282:P313" si="90">CONVERT(D282,"F","C")</f>
        <v>27.777777777777779</v>
      </c>
    </row>
    <row r="283" spans="1:16" x14ac:dyDescent="0.2">
      <c r="B283" s="2">
        <v>0.44791666666666691</v>
      </c>
      <c r="C283" s="3">
        <v>59</v>
      </c>
      <c r="D283" s="3">
        <v>84</v>
      </c>
      <c r="E283" s="75">
        <v>0.68</v>
      </c>
      <c r="F283" s="66">
        <v>3</v>
      </c>
      <c r="G283" s="66" t="s">
        <v>180</v>
      </c>
      <c r="H283" s="97">
        <v>29.14</v>
      </c>
      <c r="J283" s="45">
        <v>88.3</v>
      </c>
      <c r="K283" s="45">
        <v>82.9</v>
      </c>
      <c r="L283" s="67">
        <v>79.5</v>
      </c>
      <c r="M283" s="67">
        <v>87.1</v>
      </c>
      <c r="N283" s="67">
        <f t="shared" si="88"/>
        <v>84.449999999999989</v>
      </c>
      <c r="O283" s="41">
        <f t="shared" si="89"/>
        <v>15</v>
      </c>
      <c r="P283" s="41">
        <f t="shared" si="90"/>
        <v>28.888888888888889</v>
      </c>
    </row>
    <row r="284" spans="1:16" x14ac:dyDescent="0.2">
      <c r="B284" s="2">
        <v>0.45833333333333359</v>
      </c>
      <c r="C284" s="3">
        <v>60</v>
      </c>
      <c r="D284" s="3">
        <v>88</v>
      </c>
      <c r="E284" s="75">
        <v>0.66</v>
      </c>
      <c r="F284" s="66">
        <v>3</v>
      </c>
      <c r="G284" s="66" t="s">
        <v>34</v>
      </c>
      <c r="H284" s="97">
        <v>29.14</v>
      </c>
      <c r="I284" s="66"/>
      <c r="J284" s="45">
        <v>91.8</v>
      </c>
      <c r="K284" s="45">
        <v>85.5</v>
      </c>
      <c r="L284" s="67">
        <v>83.5</v>
      </c>
      <c r="M284" s="67">
        <v>90.9</v>
      </c>
      <c r="N284" s="67">
        <f t="shared" ref="N284:N313" si="91">AVERAGE(J284:M284)</f>
        <v>87.925000000000011</v>
      </c>
      <c r="O284" s="41">
        <f t="shared" si="89"/>
        <v>15.555555555555555</v>
      </c>
      <c r="P284" s="41">
        <f t="shared" si="90"/>
        <v>31.111111111111111</v>
      </c>
    </row>
    <row r="285" spans="1:16" x14ac:dyDescent="0.2">
      <c r="B285" s="1">
        <v>0.46180555555555558</v>
      </c>
      <c r="C285" s="3">
        <v>60</v>
      </c>
      <c r="D285" s="3">
        <v>89</v>
      </c>
      <c r="E285" s="75">
        <v>0.64</v>
      </c>
      <c r="F285" s="66">
        <v>5</v>
      </c>
      <c r="G285" s="66" t="s">
        <v>34</v>
      </c>
      <c r="H285" s="97">
        <v>29.14</v>
      </c>
      <c r="J285" s="45">
        <v>92.7</v>
      </c>
      <c r="K285" s="45">
        <v>86.7</v>
      </c>
      <c r="L285" s="67">
        <v>84.7</v>
      </c>
      <c r="M285" s="67">
        <v>92.1</v>
      </c>
      <c r="N285" s="67">
        <f>AVERAGE(J285:M285)</f>
        <v>89.050000000000011</v>
      </c>
      <c r="O285" s="41">
        <f t="shared" ref="O285" si="92">CONVERT(C285,"F","C")</f>
        <v>15.555555555555555</v>
      </c>
      <c r="P285" s="41">
        <f t="shared" ref="P285" si="93">CONVERT(D285,"F","C")</f>
        <v>31.666666666666664</v>
      </c>
    </row>
    <row r="286" spans="1:16" x14ac:dyDescent="0.2">
      <c r="B286" s="1">
        <v>0.46875</v>
      </c>
      <c r="C286" s="3">
        <v>60</v>
      </c>
      <c r="D286" s="3">
        <v>90</v>
      </c>
      <c r="E286" s="75">
        <v>0.6</v>
      </c>
      <c r="F286" s="66">
        <v>7</v>
      </c>
      <c r="G286" s="66" t="s">
        <v>190</v>
      </c>
      <c r="H286" s="97">
        <v>29.14</v>
      </c>
      <c r="J286" s="45">
        <v>94.1</v>
      </c>
      <c r="K286" s="45">
        <v>88</v>
      </c>
      <c r="L286" s="67">
        <v>84.9</v>
      </c>
      <c r="M286" s="67">
        <v>93.2</v>
      </c>
      <c r="N286" s="67">
        <f t="shared" si="91"/>
        <v>90.05</v>
      </c>
      <c r="O286" s="41">
        <f t="shared" si="89"/>
        <v>15.555555555555555</v>
      </c>
      <c r="P286" s="41">
        <f t="shared" si="90"/>
        <v>32.222222222222221</v>
      </c>
    </row>
    <row r="287" spans="1:16" x14ac:dyDescent="0.2">
      <c r="B287" s="1">
        <v>0.47916666666666669</v>
      </c>
      <c r="C287" s="3">
        <v>61</v>
      </c>
      <c r="D287" s="3">
        <v>93</v>
      </c>
      <c r="E287" s="75">
        <v>0.57999999999999996</v>
      </c>
      <c r="F287" s="66">
        <v>5</v>
      </c>
      <c r="G287" s="66" t="s">
        <v>34</v>
      </c>
      <c r="H287" s="97">
        <v>29.14</v>
      </c>
      <c r="I287" s="19"/>
      <c r="J287" s="45">
        <v>97.2</v>
      </c>
      <c r="K287" s="45">
        <v>90.5</v>
      </c>
      <c r="L287" s="67">
        <v>87.1</v>
      </c>
      <c r="M287" s="67">
        <v>95.7</v>
      </c>
      <c r="N287" s="67">
        <f t="shared" si="91"/>
        <v>92.624999999999986</v>
      </c>
      <c r="O287" s="41">
        <f t="shared" si="89"/>
        <v>16.111111111111111</v>
      </c>
      <c r="P287" s="41">
        <f t="shared" si="90"/>
        <v>33.888888888888886</v>
      </c>
    </row>
    <row r="288" spans="1:16" x14ac:dyDescent="0.2">
      <c r="B288" s="1">
        <v>0.48958333333333331</v>
      </c>
      <c r="C288" s="3">
        <v>62</v>
      </c>
      <c r="D288" s="3">
        <v>94</v>
      </c>
      <c r="E288" s="75">
        <v>0.56999999999999995</v>
      </c>
      <c r="F288" s="66">
        <v>8</v>
      </c>
      <c r="G288" s="66" t="s">
        <v>34</v>
      </c>
      <c r="H288" s="97">
        <v>29.14</v>
      </c>
      <c r="I288" s="66"/>
      <c r="J288" s="66">
        <v>99.5</v>
      </c>
      <c r="K288" s="45">
        <v>91.8</v>
      </c>
      <c r="L288" s="45">
        <v>89.1</v>
      </c>
      <c r="M288" s="67">
        <v>97.3</v>
      </c>
      <c r="N288" s="67">
        <f t="shared" si="91"/>
        <v>94.424999999999997</v>
      </c>
      <c r="O288" s="41">
        <f t="shared" si="89"/>
        <v>16.666666666666668</v>
      </c>
      <c r="P288" s="41">
        <f t="shared" si="90"/>
        <v>34.444444444444443</v>
      </c>
    </row>
    <row r="289" spans="2:16" x14ac:dyDescent="0.2">
      <c r="B289" s="1">
        <v>0.49652777777777779</v>
      </c>
      <c r="C289" s="3">
        <v>63</v>
      </c>
      <c r="D289" s="3">
        <v>95</v>
      </c>
      <c r="E289" s="75">
        <v>0.52</v>
      </c>
      <c r="F289" s="66">
        <v>9</v>
      </c>
      <c r="G289" s="66" t="s">
        <v>180</v>
      </c>
      <c r="H289" s="97">
        <v>29.14</v>
      </c>
      <c r="J289" s="45">
        <v>100.2</v>
      </c>
      <c r="K289" s="45">
        <v>92.3</v>
      </c>
      <c r="L289" s="45">
        <v>90</v>
      </c>
      <c r="M289" s="67">
        <v>98.2</v>
      </c>
      <c r="N289" s="67">
        <f t="shared" si="91"/>
        <v>95.174999999999997</v>
      </c>
      <c r="O289" s="41">
        <f t="shared" si="89"/>
        <v>17.222222222222221</v>
      </c>
      <c r="P289" s="41">
        <f t="shared" si="90"/>
        <v>35</v>
      </c>
    </row>
    <row r="290" spans="2:16" x14ac:dyDescent="0.2">
      <c r="B290" s="1">
        <v>0.54166666666666663</v>
      </c>
      <c r="C290" s="3">
        <v>65</v>
      </c>
      <c r="D290" s="3">
        <v>101</v>
      </c>
      <c r="E290" s="75">
        <v>0.49</v>
      </c>
      <c r="F290" s="66">
        <v>9</v>
      </c>
      <c r="G290" s="66" t="s">
        <v>34</v>
      </c>
      <c r="H290" s="97">
        <v>29.13</v>
      </c>
      <c r="J290" s="45">
        <v>107.1</v>
      </c>
      <c r="K290" s="45">
        <v>98.6</v>
      </c>
      <c r="L290" s="45">
        <v>95.9</v>
      </c>
      <c r="M290" s="67">
        <v>104</v>
      </c>
      <c r="N290" s="67">
        <f t="shared" si="91"/>
        <v>101.4</v>
      </c>
      <c r="O290" s="41">
        <f t="shared" si="89"/>
        <v>18.333333333333332</v>
      </c>
      <c r="P290" s="41">
        <f t="shared" si="90"/>
        <v>38.333333333333336</v>
      </c>
    </row>
    <row r="291" spans="2:16" x14ac:dyDescent="0.2">
      <c r="B291" s="1">
        <v>0.54861111111111116</v>
      </c>
      <c r="C291" s="3">
        <v>65</v>
      </c>
      <c r="D291" s="3">
        <v>104</v>
      </c>
      <c r="E291" s="75">
        <v>0.48</v>
      </c>
      <c r="F291" s="66">
        <v>8</v>
      </c>
      <c r="G291" s="66" t="s">
        <v>190</v>
      </c>
      <c r="H291" s="97">
        <v>29.13</v>
      </c>
      <c r="J291" s="45">
        <v>109</v>
      </c>
      <c r="K291" s="45">
        <v>97.3</v>
      </c>
      <c r="L291" s="45">
        <v>100</v>
      </c>
      <c r="M291" s="67">
        <v>107.4</v>
      </c>
      <c r="N291" s="67">
        <f>AVERAGE(J291:M291)</f>
        <v>103.42500000000001</v>
      </c>
      <c r="O291" s="41">
        <f t="shared" ref="O291" si="94">CONVERT(C291,"F","C")</f>
        <v>18.333333333333332</v>
      </c>
      <c r="P291" s="41">
        <f t="shared" ref="P291" si="95">CONVERT(D291,"F","C")</f>
        <v>40</v>
      </c>
    </row>
    <row r="292" spans="2:16" x14ac:dyDescent="0.2">
      <c r="B292" s="1">
        <v>0.55208333333333304</v>
      </c>
      <c r="C292" s="3">
        <v>65</v>
      </c>
      <c r="D292" s="3">
        <v>100</v>
      </c>
      <c r="E292" s="75">
        <v>0.48</v>
      </c>
      <c r="F292" s="66">
        <v>12</v>
      </c>
      <c r="G292" s="66" t="s">
        <v>190</v>
      </c>
      <c r="H292" s="97">
        <v>29.13</v>
      </c>
      <c r="I292" s="26"/>
      <c r="J292" s="45">
        <v>104.4</v>
      </c>
      <c r="K292" s="45">
        <v>96.9</v>
      </c>
      <c r="L292" s="45">
        <v>95</v>
      </c>
      <c r="M292" s="45">
        <v>102.4</v>
      </c>
      <c r="N292" s="67">
        <f>AVERAGE(J292:M292)</f>
        <v>99.675000000000011</v>
      </c>
      <c r="O292" s="41">
        <f t="shared" si="89"/>
        <v>18.333333333333332</v>
      </c>
      <c r="P292" s="41">
        <f t="shared" si="90"/>
        <v>37.777777777777779</v>
      </c>
    </row>
    <row r="293" spans="2:16" x14ac:dyDescent="0.2">
      <c r="B293" s="1">
        <v>0.5625</v>
      </c>
      <c r="C293" s="3">
        <v>66</v>
      </c>
      <c r="D293" s="3">
        <v>102</v>
      </c>
      <c r="E293" s="75">
        <v>0.47</v>
      </c>
      <c r="F293" s="66">
        <v>7</v>
      </c>
      <c r="G293" s="66" t="s">
        <v>190</v>
      </c>
      <c r="H293" s="97">
        <v>29.13</v>
      </c>
      <c r="I293" s="3"/>
      <c r="J293" s="45">
        <v>105.6</v>
      </c>
      <c r="K293" s="45">
        <v>98.4</v>
      </c>
      <c r="L293" s="45">
        <v>98.6</v>
      </c>
      <c r="M293" s="45">
        <v>104.9</v>
      </c>
      <c r="N293" s="67">
        <f>AVERAGE(J293:M293)</f>
        <v>101.875</v>
      </c>
      <c r="O293" s="41">
        <f t="shared" si="89"/>
        <v>18.888888888888889</v>
      </c>
      <c r="P293" s="41">
        <f t="shared" si="90"/>
        <v>38.888888888888886</v>
      </c>
    </row>
    <row r="294" spans="2:16" x14ac:dyDescent="0.2">
      <c r="B294" s="1">
        <v>0.57291666666666696</v>
      </c>
      <c r="C294" s="3">
        <v>66</v>
      </c>
      <c r="D294" s="3">
        <v>105</v>
      </c>
      <c r="E294" s="75">
        <v>0.46</v>
      </c>
      <c r="F294" s="41">
        <v>13</v>
      </c>
      <c r="G294" s="66" t="s">
        <v>34</v>
      </c>
      <c r="H294" s="97">
        <v>29.13</v>
      </c>
      <c r="I294" s="19"/>
      <c r="J294" s="45">
        <v>111.2</v>
      </c>
      <c r="K294" s="45">
        <v>102.6</v>
      </c>
      <c r="L294" s="67">
        <v>99.9</v>
      </c>
      <c r="M294" s="67">
        <v>108.5</v>
      </c>
      <c r="N294" s="67">
        <f>AVERAGE(J294:M294)</f>
        <v>105.55000000000001</v>
      </c>
      <c r="O294" s="41">
        <f t="shared" si="89"/>
        <v>18.888888888888889</v>
      </c>
      <c r="P294" s="41">
        <f t="shared" si="90"/>
        <v>40.555555555555557</v>
      </c>
    </row>
    <row r="295" spans="2:16" x14ac:dyDescent="0.2">
      <c r="B295" s="1">
        <v>0.58333333333333304</v>
      </c>
      <c r="C295" s="3">
        <v>66</v>
      </c>
      <c r="D295" s="3">
        <v>107</v>
      </c>
      <c r="E295" s="75">
        <v>0.47</v>
      </c>
      <c r="F295" s="66">
        <v>8</v>
      </c>
      <c r="G295" s="66" t="s">
        <v>34</v>
      </c>
      <c r="H295" s="97">
        <v>29.13</v>
      </c>
      <c r="I295" s="3"/>
      <c r="J295" s="45">
        <v>112.6</v>
      </c>
      <c r="K295" s="45">
        <v>103.6</v>
      </c>
      <c r="L295" s="67">
        <v>101.5</v>
      </c>
      <c r="M295" s="67">
        <v>109.6</v>
      </c>
      <c r="N295" s="67">
        <f>AVERAGE(J295:M295)</f>
        <v>106.82499999999999</v>
      </c>
      <c r="O295" s="41">
        <f t="shared" si="89"/>
        <v>18.888888888888889</v>
      </c>
      <c r="P295" s="41">
        <f t="shared" si="90"/>
        <v>41.666666666666664</v>
      </c>
    </row>
    <row r="296" spans="2:16" x14ac:dyDescent="0.2">
      <c r="B296" s="1">
        <v>0.59375</v>
      </c>
      <c r="C296" s="3">
        <v>66</v>
      </c>
      <c r="D296" s="3">
        <v>105</v>
      </c>
      <c r="E296" s="75">
        <v>0.48</v>
      </c>
      <c r="F296" s="66">
        <v>5</v>
      </c>
      <c r="G296" s="66" t="s">
        <v>190</v>
      </c>
      <c r="H296" s="97">
        <v>29.12</v>
      </c>
      <c r="J296" s="45">
        <v>110.3</v>
      </c>
      <c r="K296" s="45">
        <v>100.4</v>
      </c>
      <c r="L296" s="67">
        <v>97.9</v>
      </c>
      <c r="M296" s="67">
        <v>110.8</v>
      </c>
      <c r="N296" s="67">
        <f t="shared" si="91"/>
        <v>104.85000000000001</v>
      </c>
      <c r="O296" s="41">
        <f t="shared" si="89"/>
        <v>18.888888888888889</v>
      </c>
      <c r="P296" s="41">
        <f t="shared" si="90"/>
        <v>40.555555555555557</v>
      </c>
    </row>
    <row r="297" spans="2:16" x14ac:dyDescent="0.2">
      <c r="B297" s="1">
        <v>0.60416666666666596</v>
      </c>
      <c r="C297" s="3">
        <v>67</v>
      </c>
      <c r="D297" s="3">
        <v>103</v>
      </c>
      <c r="E297" s="75">
        <v>0.46</v>
      </c>
      <c r="F297" s="41">
        <v>7</v>
      </c>
      <c r="G297" s="66" t="s">
        <v>34</v>
      </c>
      <c r="H297" s="97">
        <v>29.12</v>
      </c>
      <c r="I297" s="19"/>
      <c r="J297" s="45">
        <v>106</v>
      </c>
      <c r="K297" s="41">
        <v>98.1</v>
      </c>
      <c r="L297" s="45">
        <v>96.8</v>
      </c>
      <c r="M297" s="45">
        <v>111.4</v>
      </c>
      <c r="N297" s="67">
        <f t="shared" si="91"/>
        <v>103.07499999999999</v>
      </c>
      <c r="O297" s="41">
        <f t="shared" si="89"/>
        <v>19.444444444444443</v>
      </c>
      <c r="P297" s="41">
        <f t="shared" si="90"/>
        <v>39.444444444444443</v>
      </c>
    </row>
    <row r="298" spans="2:16" x14ac:dyDescent="0.2">
      <c r="B298" s="1">
        <v>0.61458333333333304</v>
      </c>
      <c r="C298" s="3">
        <v>68</v>
      </c>
      <c r="D298" s="3">
        <v>106</v>
      </c>
      <c r="E298" s="75">
        <v>0.45</v>
      </c>
      <c r="F298" s="41">
        <v>8</v>
      </c>
      <c r="G298" s="66" t="s">
        <v>34</v>
      </c>
      <c r="H298" s="97">
        <v>29.12</v>
      </c>
      <c r="I298" s="19"/>
      <c r="J298" s="45">
        <v>108.9</v>
      </c>
      <c r="K298" s="45">
        <v>98.8</v>
      </c>
      <c r="L298" s="45">
        <v>102.7</v>
      </c>
      <c r="M298" s="45">
        <v>113.5</v>
      </c>
      <c r="N298" s="67">
        <f t="shared" si="91"/>
        <v>105.97499999999999</v>
      </c>
      <c r="O298" s="41">
        <f t="shared" si="89"/>
        <v>20</v>
      </c>
      <c r="P298" s="41">
        <f t="shared" si="90"/>
        <v>41.111111111111107</v>
      </c>
    </row>
    <row r="299" spans="2:16" x14ac:dyDescent="0.2">
      <c r="B299" s="1">
        <v>0.625</v>
      </c>
      <c r="C299" s="3">
        <v>67</v>
      </c>
      <c r="D299" s="3">
        <v>107</v>
      </c>
      <c r="E299" s="75">
        <v>0.46</v>
      </c>
      <c r="F299" s="41">
        <v>7</v>
      </c>
      <c r="G299" s="66" t="s">
        <v>34</v>
      </c>
      <c r="H299" s="72">
        <v>29.11</v>
      </c>
      <c r="I299" s="19"/>
      <c r="J299" s="45">
        <v>109.8</v>
      </c>
      <c r="K299" s="45">
        <v>99.7</v>
      </c>
      <c r="L299" s="45">
        <v>100.2</v>
      </c>
      <c r="M299" s="45">
        <v>117.3</v>
      </c>
      <c r="N299" s="67">
        <f t="shared" si="91"/>
        <v>106.75</v>
      </c>
      <c r="O299" s="41">
        <f t="shared" si="89"/>
        <v>19.444444444444443</v>
      </c>
      <c r="P299" s="41">
        <f t="shared" si="90"/>
        <v>41.666666666666664</v>
      </c>
    </row>
    <row r="300" spans="2:16" x14ac:dyDescent="0.2">
      <c r="B300" s="1">
        <v>0.67708333333333304</v>
      </c>
      <c r="C300" s="3">
        <v>69</v>
      </c>
      <c r="D300" s="3">
        <v>104</v>
      </c>
      <c r="E300" s="75">
        <v>0.43</v>
      </c>
      <c r="F300" s="41">
        <v>3</v>
      </c>
      <c r="G300" s="66" t="s">
        <v>34</v>
      </c>
      <c r="H300" s="72">
        <v>29.1</v>
      </c>
      <c r="I300" s="19"/>
      <c r="J300" s="45">
        <v>108.9</v>
      </c>
      <c r="K300" s="45">
        <v>100.2</v>
      </c>
      <c r="L300" s="45">
        <v>99.9</v>
      </c>
      <c r="M300" s="45">
        <v>107.2</v>
      </c>
      <c r="N300" s="67">
        <f t="shared" si="91"/>
        <v>104.05</v>
      </c>
      <c r="O300" s="41">
        <f t="shared" si="89"/>
        <v>20.555555555555554</v>
      </c>
      <c r="P300" s="41">
        <f t="shared" si="90"/>
        <v>40</v>
      </c>
    </row>
    <row r="301" spans="2:16" x14ac:dyDescent="0.2">
      <c r="B301" s="1">
        <v>0.68055555555555558</v>
      </c>
      <c r="C301" s="3">
        <v>69</v>
      </c>
      <c r="D301" s="3">
        <v>108</v>
      </c>
      <c r="E301" s="75">
        <v>0.44</v>
      </c>
      <c r="F301" s="41">
        <v>2</v>
      </c>
      <c r="G301" s="66" t="s">
        <v>35</v>
      </c>
      <c r="H301" s="72">
        <v>29.1</v>
      </c>
      <c r="I301" s="19"/>
      <c r="J301" s="45">
        <v>112.6</v>
      </c>
      <c r="K301" s="45">
        <v>104.4</v>
      </c>
      <c r="L301" s="45">
        <v>102.6</v>
      </c>
      <c r="M301" s="45">
        <v>111</v>
      </c>
      <c r="N301" s="67">
        <f>AVERAGE(J301:M301)</f>
        <v>107.65</v>
      </c>
      <c r="O301" s="41">
        <f t="shared" ref="O301" si="96">CONVERT(C301,"F","C")</f>
        <v>20.555555555555554</v>
      </c>
      <c r="P301" s="41">
        <f t="shared" ref="P301" si="97">CONVERT(D301,"F","C")</f>
        <v>42.222222222222221</v>
      </c>
    </row>
    <row r="302" spans="2:16" x14ac:dyDescent="0.2">
      <c r="B302" s="1">
        <v>0.687499999999999</v>
      </c>
      <c r="C302" s="3">
        <v>69</v>
      </c>
      <c r="D302" s="3">
        <v>106</v>
      </c>
      <c r="E302" s="75">
        <v>0.43</v>
      </c>
      <c r="F302" s="41">
        <v>2</v>
      </c>
      <c r="G302" s="66" t="s">
        <v>71</v>
      </c>
      <c r="H302" s="72">
        <v>29.1</v>
      </c>
      <c r="I302" s="3"/>
      <c r="J302" s="45">
        <v>109.9</v>
      </c>
      <c r="K302" s="45">
        <v>99.5</v>
      </c>
      <c r="L302" s="45">
        <v>100.9</v>
      </c>
      <c r="M302" s="45">
        <v>112.6</v>
      </c>
      <c r="N302" s="67">
        <f>AVERAGE(J302:M302)</f>
        <v>105.72499999999999</v>
      </c>
      <c r="O302" s="41">
        <f t="shared" si="89"/>
        <v>20.555555555555554</v>
      </c>
      <c r="P302" s="41">
        <f t="shared" si="90"/>
        <v>41.111111111111107</v>
      </c>
    </row>
    <row r="303" spans="2:16" x14ac:dyDescent="0.2">
      <c r="B303" s="1">
        <v>0.69791666666666596</v>
      </c>
      <c r="C303" s="3">
        <v>69</v>
      </c>
      <c r="D303" s="3">
        <v>102</v>
      </c>
      <c r="E303" s="75">
        <v>0.44</v>
      </c>
      <c r="F303" s="41">
        <v>8</v>
      </c>
      <c r="G303" s="66" t="s">
        <v>180</v>
      </c>
      <c r="H303" s="72">
        <v>29.1</v>
      </c>
      <c r="J303" s="45">
        <v>105.8</v>
      </c>
      <c r="K303" s="45">
        <v>97.3</v>
      </c>
      <c r="L303" s="45">
        <v>97.2</v>
      </c>
      <c r="M303" s="45">
        <v>107.6</v>
      </c>
      <c r="N303" s="67">
        <f t="shared" si="91"/>
        <v>101.97499999999999</v>
      </c>
      <c r="O303" s="41">
        <f t="shared" si="89"/>
        <v>20.555555555555554</v>
      </c>
      <c r="P303" s="41">
        <f t="shared" si="90"/>
        <v>38.888888888888886</v>
      </c>
    </row>
    <row r="304" spans="2:16" x14ac:dyDescent="0.2">
      <c r="B304" s="1">
        <v>0.70833333333333304</v>
      </c>
      <c r="C304" s="3">
        <v>68</v>
      </c>
      <c r="D304" s="3">
        <v>103</v>
      </c>
      <c r="E304" s="75">
        <v>0.45</v>
      </c>
      <c r="F304" s="41">
        <v>5</v>
      </c>
      <c r="G304" s="66" t="s">
        <v>34</v>
      </c>
      <c r="H304" s="72">
        <v>29.1</v>
      </c>
      <c r="J304" s="45">
        <v>106.9</v>
      </c>
      <c r="K304" s="45">
        <v>95.9</v>
      </c>
      <c r="L304" s="45">
        <v>98.4</v>
      </c>
      <c r="M304" s="45">
        <v>110.3</v>
      </c>
      <c r="N304" s="67">
        <f>AVERAGE(J304:M304)</f>
        <v>102.87500000000001</v>
      </c>
      <c r="O304" s="41">
        <f t="shared" si="89"/>
        <v>20</v>
      </c>
      <c r="P304" s="41">
        <f t="shared" si="90"/>
        <v>39.444444444444443</v>
      </c>
    </row>
    <row r="305" spans="1:16" x14ac:dyDescent="0.2">
      <c r="B305" s="1">
        <v>0.718749999999999</v>
      </c>
      <c r="C305" s="3">
        <v>68</v>
      </c>
      <c r="D305" s="3">
        <v>98</v>
      </c>
      <c r="E305" s="75">
        <v>0.46</v>
      </c>
      <c r="F305" s="41">
        <v>0</v>
      </c>
      <c r="G305" s="66" t="s">
        <v>203</v>
      </c>
      <c r="H305" s="72">
        <v>29.1</v>
      </c>
      <c r="I305" s="19"/>
      <c r="J305" s="45">
        <v>102</v>
      </c>
      <c r="K305" s="45">
        <v>93.2</v>
      </c>
      <c r="L305" s="45">
        <v>93.4</v>
      </c>
      <c r="M305" s="45">
        <v>104.4</v>
      </c>
      <c r="N305" s="67">
        <f>AVERAGE(J305:M305)</f>
        <v>98.25</v>
      </c>
      <c r="O305" s="41">
        <f t="shared" si="89"/>
        <v>20</v>
      </c>
      <c r="P305" s="41">
        <f t="shared" si="90"/>
        <v>36.666666666666664</v>
      </c>
    </row>
    <row r="306" spans="1:16" x14ac:dyDescent="0.2">
      <c r="B306" s="1">
        <v>0.72916666666666596</v>
      </c>
      <c r="C306" s="3">
        <v>68</v>
      </c>
      <c r="D306" s="3">
        <v>96</v>
      </c>
      <c r="E306" s="75">
        <v>0.44</v>
      </c>
      <c r="F306" s="41">
        <v>2</v>
      </c>
      <c r="G306" s="66" t="s">
        <v>34</v>
      </c>
      <c r="H306" s="72">
        <v>29.1</v>
      </c>
      <c r="J306" s="45">
        <v>99.3</v>
      </c>
      <c r="K306" s="45">
        <v>91.4</v>
      </c>
      <c r="L306" s="45">
        <v>91.4</v>
      </c>
      <c r="M306" s="45">
        <v>101.1</v>
      </c>
      <c r="N306" s="67">
        <f t="shared" si="91"/>
        <v>95.800000000000011</v>
      </c>
      <c r="O306" s="41">
        <f t="shared" si="89"/>
        <v>20</v>
      </c>
      <c r="P306" s="41">
        <f t="shared" si="90"/>
        <v>35.555555555555557</v>
      </c>
    </row>
    <row r="307" spans="1:16" x14ac:dyDescent="0.2">
      <c r="B307" s="1">
        <v>0.73958333333333304</v>
      </c>
      <c r="C307" s="3">
        <v>67</v>
      </c>
      <c r="D307" s="3">
        <v>95</v>
      </c>
      <c r="E307" s="75">
        <v>0.47</v>
      </c>
      <c r="F307" s="41">
        <v>2</v>
      </c>
      <c r="G307" s="66" t="s">
        <v>190</v>
      </c>
      <c r="H307" s="72">
        <v>29.09</v>
      </c>
      <c r="I307" s="19"/>
      <c r="J307" s="45">
        <v>98.2</v>
      </c>
      <c r="K307" s="45">
        <v>90.9</v>
      </c>
      <c r="L307" s="45">
        <v>90.9</v>
      </c>
      <c r="M307" s="45">
        <v>98.2</v>
      </c>
      <c r="N307" s="67">
        <f>AVERAGE(J307:M307)</f>
        <v>94.55</v>
      </c>
      <c r="O307" s="41">
        <f t="shared" si="89"/>
        <v>19.444444444444443</v>
      </c>
      <c r="P307" s="41">
        <f t="shared" si="90"/>
        <v>35</v>
      </c>
    </row>
    <row r="308" spans="1:16" x14ac:dyDescent="0.2">
      <c r="B308" s="1">
        <v>0.749999999999999</v>
      </c>
      <c r="C308" s="3">
        <v>68</v>
      </c>
      <c r="D308" s="3">
        <v>95</v>
      </c>
      <c r="E308" s="75">
        <v>0.46</v>
      </c>
      <c r="F308" s="41">
        <v>1</v>
      </c>
      <c r="G308" s="66" t="s">
        <v>202</v>
      </c>
      <c r="H308" s="72">
        <v>29.09</v>
      </c>
      <c r="I308" s="19"/>
      <c r="J308" s="45">
        <v>99.1</v>
      </c>
      <c r="K308" s="45">
        <v>91.6</v>
      </c>
      <c r="L308" s="45">
        <v>92.5</v>
      </c>
      <c r="M308" s="45">
        <v>95.9</v>
      </c>
      <c r="N308" s="67">
        <f>AVERAGE(J308:M308)</f>
        <v>94.775000000000006</v>
      </c>
      <c r="O308" s="41">
        <f t="shared" si="89"/>
        <v>20</v>
      </c>
      <c r="P308" s="41">
        <f t="shared" si="90"/>
        <v>35</v>
      </c>
    </row>
    <row r="309" spans="1:16" x14ac:dyDescent="0.2">
      <c r="B309" s="1">
        <v>0.76041666666666596</v>
      </c>
      <c r="C309" s="3">
        <v>68</v>
      </c>
      <c r="D309" s="3">
        <v>95</v>
      </c>
      <c r="E309" s="75">
        <v>0.46</v>
      </c>
      <c r="F309" s="41">
        <v>1</v>
      </c>
      <c r="G309" s="66" t="s">
        <v>202</v>
      </c>
      <c r="H309" s="72">
        <v>29.09</v>
      </c>
      <c r="I309" s="19"/>
      <c r="J309" s="45">
        <v>99.1</v>
      </c>
      <c r="K309" s="45">
        <v>91.6</v>
      </c>
      <c r="L309" s="45">
        <v>92.5</v>
      </c>
      <c r="M309" s="45">
        <v>95.9</v>
      </c>
      <c r="N309" s="67">
        <f t="shared" si="91"/>
        <v>94.775000000000006</v>
      </c>
      <c r="O309" s="41">
        <f t="shared" si="89"/>
        <v>20</v>
      </c>
      <c r="P309" s="41">
        <f t="shared" si="90"/>
        <v>35</v>
      </c>
    </row>
    <row r="310" spans="1:16" x14ac:dyDescent="0.2">
      <c r="B310" s="1">
        <v>0.77083333333333204</v>
      </c>
      <c r="C310" s="3">
        <v>69</v>
      </c>
      <c r="D310" s="3">
        <v>94</v>
      </c>
      <c r="E310" s="75">
        <v>0.47</v>
      </c>
      <c r="F310" s="41">
        <v>1</v>
      </c>
      <c r="G310" s="66" t="s">
        <v>203</v>
      </c>
      <c r="H310" s="72">
        <v>29.08</v>
      </c>
      <c r="I310" s="19"/>
      <c r="J310" s="45">
        <v>96.1</v>
      </c>
      <c r="K310" s="45">
        <v>91.8</v>
      </c>
      <c r="L310" s="45">
        <v>90.7</v>
      </c>
      <c r="M310" s="45">
        <v>94.6</v>
      </c>
      <c r="N310" s="67">
        <f t="shared" si="91"/>
        <v>93.299999999999983</v>
      </c>
      <c r="O310" s="41">
        <f t="shared" si="89"/>
        <v>20.555555555555554</v>
      </c>
      <c r="P310" s="41">
        <f t="shared" si="90"/>
        <v>34.444444444444443</v>
      </c>
    </row>
    <row r="311" spans="1:16" x14ac:dyDescent="0.2">
      <c r="B311" s="1">
        <v>0.781249999999999</v>
      </c>
      <c r="C311" s="3">
        <v>69</v>
      </c>
      <c r="D311" s="3">
        <v>91</v>
      </c>
      <c r="E311" s="75">
        <v>0.46</v>
      </c>
      <c r="F311" s="41">
        <v>1</v>
      </c>
      <c r="G311" s="66" t="s">
        <v>203</v>
      </c>
      <c r="H311" s="72">
        <v>29.09</v>
      </c>
      <c r="I311" s="19"/>
      <c r="J311" s="45">
        <v>93.9</v>
      </c>
      <c r="K311" s="45">
        <v>89.8</v>
      </c>
      <c r="L311" s="45">
        <v>88</v>
      </c>
      <c r="M311" s="45">
        <v>93.4</v>
      </c>
      <c r="N311" s="67">
        <f t="shared" si="91"/>
        <v>91.275000000000006</v>
      </c>
      <c r="O311" s="41">
        <f t="shared" si="89"/>
        <v>20.555555555555554</v>
      </c>
      <c r="P311" s="41">
        <f t="shared" si="90"/>
        <v>32.777777777777779</v>
      </c>
    </row>
    <row r="312" spans="1:16" x14ac:dyDescent="0.2">
      <c r="B312" s="1">
        <v>0.79166666666666596</v>
      </c>
      <c r="C312" s="3">
        <v>68</v>
      </c>
      <c r="D312" s="3">
        <v>88</v>
      </c>
      <c r="E312" s="75">
        <v>0.45</v>
      </c>
      <c r="F312" s="41">
        <v>2</v>
      </c>
      <c r="G312" s="66" t="s">
        <v>129</v>
      </c>
      <c r="H312" s="72">
        <v>29.08</v>
      </c>
      <c r="I312" s="26"/>
      <c r="J312" s="45">
        <v>90.9</v>
      </c>
      <c r="K312" s="45">
        <v>86.4</v>
      </c>
      <c r="L312" s="45">
        <v>85.6</v>
      </c>
      <c r="M312" s="45">
        <v>90.9</v>
      </c>
      <c r="N312" s="67">
        <f t="shared" si="91"/>
        <v>88.449999999999989</v>
      </c>
      <c r="O312" s="41">
        <f t="shared" si="89"/>
        <v>20</v>
      </c>
      <c r="P312" s="41">
        <f t="shared" si="90"/>
        <v>31.111111111111111</v>
      </c>
    </row>
    <row r="313" spans="1:16" x14ac:dyDescent="0.2">
      <c r="B313" s="1">
        <v>0.79722222222222228</v>
      </c>
      <c r="C313" s="3">
        <v>67</v>
      </c>
      <c r="D313" s="3">
        <v>88</v>
      </c>
      <c r="E313" s="75">
        <v>0.45</v>
      </c>
      <c r="F313" s="41">
        <v>0</v>
      </c>
      <c r="G313" s="66" t="s">
        <v>35</v>
      </c>
      <c r="H313" s="72">
        <v>29.08</v>
      </c>
      <c r="I313" s="26"/>
      <c r="J313" s="45">
        <v>89.4</v>
      </c>
      <c r="K313" s="45">
        <v>86.2</v>
      </c>
      <c r="L313" s="45">
        <v>84.9</v>
      </c>
      <c r="M313" s="45">
        <v>89.4</v>
      </c>
      <c r="N313" s="67">
        <f t="shared" si="91"/>
        <v>87.474999999999994</v>
      </c>
      <c r="O313" s="41">
        <f t="shared" si="89"/>
        <v>19.444444444444443</v>
      </c>
      <c r="P313" s="41">
        <f t="shared" si="90"/>
        <v>31.111111111111111</v>
      </c>
    </row>
    <row r="314" spans="1:16" x14ac:dyDescent="0.2">
      <c r="N314" s="67"/>
      <c r="O314" s="41"/>
      <c r="P314" s="41"/>
    </row>
    <row r="315" spans="1:16" x14ac:dyDescent="0.2">
      <c r="A315" s="21">
        <v>45423</v>
      </c>
      <c r="B315" s="6" t="s">
        <v>2</v>
      </c>
      <c r="C315" s="6" t="s">
        <v>0</v>
      </c>
      <c r="D315" s="87" t="s">
        <v>1</v>
      </c>
      <c r="E315" s="100" t="s">
        <v>156</v>
      </c>
      <c r="F315" s="6" t="s">
        <v>32</v>
      </c>
      <c r="G315" s="6" t="s">
        <v>217</v>
      </c>
      <c r="H315" s="33" t="s">
        <v>157</v>
      </c>
      <c r="I315" s="44"/>
      <c r="J315" s="142" t="s">
        <v>357</v>
      </c>
      <c r="K315" s="142" t="s">
        <v>352</v>
      </c>
      <c r="L315" s="142" t="s">
        <v>343</v>
      </c>
      <c r="M315" s="142" t="s">
        <v>353</v>
      </c>
      <c r="N315" s="33" t="s">
        <v>368</v>
      </c>
      <c r="O315" s="142" t="s">
        <v>561</v>
      </c>
      <c r="P315" s="142" t="s">
        <v>562</v>
      </c>
    </row>
    <row r="316" spans="1:16" x14ac:dyDescent="0.2">
      <c r="B316" s="2">
        <v>0.45833333333333359</v>
      </c>
      <c r="C316" s="3">
        <v>66</v>
      </c>
      <c r="D316" s="3">
        <v>93</v>
      </c>
      <c r="E316" s="75">
        <v>0.43</v>
      </c>
      <c r="F316" s="66">
        <v>5</v>
      </c>
      <c r="G316" s="66" t="s">
        <v>34</v>
      </c>
      <c r="H316" s="97">
        <v>29.01</v>
      </c>
      <c r="J316" s="45">
        <v>97.5</v>
      </c>
      <c r="K316" s="45">
        <v>87.4</v>
      </c>
      <c r="L316" s="67">
        <v>87.1</v>
      </c>
      <c r="M316" s="67">
        <v>97.9</v>
      </c>
      <c r="N316" s="67">
        <f t="shared" ref="N316:N318" si="98">AVERAGE(J316:M316)</f>
        <v>92.474999999999994</v>
      </c>
      <c r="O316" s="41">
        <f t="shared" ref="O316:O317" si="99">CONVERT(C316,"F","C")</f>
        <v>18.888888888888889</v>
      </c>
      <c r="P316" s="41">
        <f t="shared" ref="P316:P317" si="100">CONVERT(D316,"F","C")</f>
        <v>33.888888888888886</v>
      </c>
    </row>
    <row r="317" spans="1:16" x14ac:dyDescent="0.2">
      <c r="B317" s="1">
        <v>0.46875</v>
      </c>
      <c r="C317" s="3">
        <v>67</v>
      </c>
      <c r="D317" s="3">
        <v>94</v>
      </c>
      <c r="E317" s="75">
        <v>0.41</v>
      </c>
      <c r="F317" s="66">
        <v>7</v>
      </c>
      <c r="G317" s="66" t="s">
        <v>202</v>
      </c>
      <c r="H317" s="97">
        <v>29.02</v>
      </c>
      <c r="I317" s="19"/>
      <c r="J317" s="45">
        <v>99.1</v>
      </c>
      <c r="K317" s="45">
        <v>89.6</v>
      </c>
      <c r="L317" s="67">
        <v>88.3</v>
      </c>
      <c r="M317" s="67">
        <v>100.6</v>
      </c>
      <c r="N317" s="67">
        <f t="shared" si="98"/>
        <v>94.4</v>
      </c>
      <c r="O317" s="41">
        <f t="shared" si="99"/>
        <v>19.444444444444443</v>
      </c>
      <c r="P317" s="41">
        <f t="shared" si="100"/>
        <v>34.444444444444443</v>
      </c>
    </row>
    <row r="318" spans="1:16" x14ac:dyDescent="0.2">
      <c r="B318" s="1">
        <v>0.47916666666666669</v>
      </c>
      <c r="C318" s="3">
        <v>68</v>
      </c>
      <c r="D318" s="3">
        <v>96</v>
      </c>
      <c r="E318" s="75">
        <v>0.41</v>
      </c>
      <c r="F318" s="66">
        <v>8</v>
      </c>
      <c r="G318" s="66" t="s">
        <v>34</v>
      </c>
      <c r="H318" s="97">
        <v>29.03</v>
      </c>
      <c r="I318" s="66"/>
      <c r="J318" s="66">
        <v>101.7</v>
      </c>
      <c r="K318" s="45">
        <v>91.2</v>
      </c>
      <c r="L318" s="45">
        <v>89.4</v>
      </c>
      <c r="M318" s="67">
        <v>102.6</v>
      </c>
      <c r="N318" s="67">
        <f t="shared" si="98"/>
        <v>96.224999999999994</v>
      </c>
      <c r="O318" s="41">
        <f t="shared" ref="O318:O336" si="101">CONVERT(C318,"F","C")</f>
        <v>20</v>
      </c>
      <c r="P318" s="41">
        <f t="shared" ref="P318:P336" si="102">CONVERT(D318,"F","C")</f>
        <v>35.555555555555557</v>
      </c>
    </row>
    <row r="319" spans="1:16" x14ac:dyDescent="0.2">
      <c r="B319" s="1">
        <v>0.48958333333333331</v>
      </c>
      <c r="C319" s="3">
        <v>68</v>
      </c>
      <c r="D319" s="3">
        <v>98</v>
      </c>
      <c r="E319" s="75">
        <v>0.39</v>
      </c>
      <c r="F319" s="66">
        <v>4</v>
      </c>
      <c r="G319" s="66" t="s">
        <v>202</v>
      </c>
      <c r="H319" s="97">
        <v>29.03</v>
      </c>
      <c r="J319" s="45">
        <v>103.3</v>
      </c>
      <c r="K319" s="45">
        <v>91.8</v>
      </c>
      <c r="L319" s="45">
        <v>91</v>
      </c>
      <c r="M319" s="67">
        <v>104.7</v>
      </c>
      <c r="N319" s="67">
        <f>AVERAGE(J319:M319)</f>
        <v>97.7</v>
      </c>
      <c r="O319" s="41">
        <f t="shared" ref="O319" si="103">CONVERT(C319,"F","C")</f>
        <v>20</v>
      </c>
      <c r="P319" s="41">
        <f t="shared" ref="P319" si="104">CONVERT(D319,"F","C")</f>
        <v>36.666666666666664</v>
      </c>
    </row>
    <row r="320" spans="1:16" x14ac:dyDescent="0.2">
      <c r="B320" s="1">
        <v>0.54166666666666663</v>
      </c>
      <c r="C320" s="3">
        <v>70</v>
      </c>
      <c r="D320" s="3">
        <v>107</v>
      </c>
      <c r="E320" s="75">
        <v>0.37</v>
      </c>
      <c r="F320" s="66">
        <v>4</v>
      </c>
      <c r="G320" s="66" t="s">
        <v>34</v>
      </c>
      <c r="H320" s="97">
        <v>29.03</v>
      </c>
      <c r="J320" s="45">
        <v>114.4</v>
      </c>
      <c r="K320" s="45">
        <v>101.3</v>
      </c>
      <c r="L320" s="45">
        <v>99.3</v>
      </c>
      <c r="M320" s="67">
        <v>113.7</v>
      </c>
      <c r="N320" s="67">
        <f t="shared" ref="N320:N329" si="105">AVERAGE(J320:M320)</f>
        <v>107.175</v>
      </c>
      <c r="O320" s="41">
        <f t="shared" si="101"/>
        <v>21.111111111111111</v>
      </c>
      <c r="P320" s="41">
        <f t="shared" si="102"/>
        <v>41.666666666666664</v>
      </c>
    </row>
    <row r="321" spans="2:16" x14ac:dyDescent="0.2">
      <c r="B321" s="1">
        <v>0.54861111111111116</v>
      </c>
      <c r="C321" s="3">
        <v>70</v>
      </c>
      <c r="D321" s="3">
        <v>107</v>
      </c>
      <c r="E321" s="75">
        <v>0.37</v>
      </c>
      <c r="F321" s="66">
        <v>4</v>
      </c>
      <c r="G321" s="66" t="s">
        <v>202</v>
      </c>
      <c r="H321" s="97">
        <v>29.03</v>
      </c>
      <c r="J321" s="45">
        <v>112.8</v>
      </c>
      <c r="K321" s="45">
        <v>98.4</v>
      </c>
      <c r="L321" s="45">
        <v>99.5</v>
      </c>
      <c r="M321" s="67">
        <v>115.5</v>
      </c>
      <c r="N321" s="67">
        <f t="shared" ref="N321" si="106">AVERAGE(J321:M321)</f>
        <v>106.55</v>
      </c>
      <c r="O321" s="41">
        <f t="shared" ref="O321" si="107">CONVERT(C321,"F","C")</f>
        <v>21.111111111111111</v>
      </c>
      <c r="P321" s="41">
        <f t="shared" ref="P321" si="108">CONVERT(D321,"F","C")</f>
        <v>41.666666666666664</v>
      </c>
    </row>
    <row r="322" spans="2:16" x14ac:dyDescent="0.2">
      <c r="B322" s="1">
        <v>0.55208333333333304</v>
      </c>
      <c r="C322" s="3">
        <v>70</v>
      </c>
      <c r="D322" s="3">
        <v>107</v>
      </c>
      <c r="E322" s="75">
        <v>0.36</v>
      </c>
      <c r="F322" s="66">
        <v>5</v>
      </c>
      <c r="G322" s="66" t="s">
        <v>35</v>
      </c>
      <c r="H322" s="97">
        <v>29.02</v>
      </c>
      <c r="J322" s="45">
        <v>113</v>
      </c>
      <c r="K322" s="45">
        <v>98.2</v>
      </c>
      <c r="L322" s="45">
        <v>100.2</v>
      </c>
      <c r="M322" s="67">
        <v>115.9</v>
      </c>
      <c r="N322" s="67">
        <f t="shared" si="105"/>
        <v>106.82499999999999</v>
      </c>
      <c r="O322" s="41">
        <f t="shared" si="101"/>
        <v>21.111111111111111</v>
      </c>
      <c r="P322" s="41">
        <f t="shared" si="102"/>
        <v>41.666666666666664</v>
      </c>
    </row>
    <row r="323" spans="2:16" x14ac:dyDescent="0.2">
      <c r="B323" s="1">
        <v>0.5625</v>
      </c>
      <c r="C323" s="3">
        <v>71</v>
      </c>
      <c r="D323" s="3">
        <v>108</v>
      </c>
      <c r="E323" s="75">
        <v>0.34</v>
      </c>
      <c r="F323" s="66">
        <v>3</v>
      </c>
      <c r="G323" s="66" t="s">
        <v>35</v>
      </c>
      <c r="H323" s="97">
        <v>29.03</v>
      </c>
      <c r="I323" s="26"/>
      <c r="J323" s="45">
        <v>115.2</v>
      </c>
      <c r="K323" s="45">
        <v>99.3</v>
      </c>
      <c r="L323" s="45">
        <v>100</v>
      </c>
      <c r="M323" s="45">
        <v>116.2</v>
      </c>
      <c r="N323" s="67">
        <f t="shared" si="105"/>
        <v>107.675</v>
      </c>
      <c r="O323" s="41">
        <f t="shared" si="101"/>
        <v>21.666666666666668</v>
      </c>
      <c r="P323" s="41">
        <f t="shared" si="102"/>
        <v>42.222222222222221</v>
      </c>
    </row>
    <row r="324" spans="2:16" x14ac:dyDescent="0.2">
      <c r="B324" s="1">
        <v>0.57291666666666696</v>
      </c>
      <c r="C324" s="3">
        <v>71</v>
      </c>
      <c r="D324" s="3">
        <v>108</v>
      </c>
      <c r="E324" s="75">
        <v>0.33</v>
      </c>
      <c r="F324" s="66">
        <v>4</v>
      </c>
      <c r="G324" s="66" t="s">
        <v>71</v>
      </c>
      <c r="H324" s="97">
        <v>29.03</v>
      </c>
      <c r="I324" s="3"/>
      <c r="J324" s="45">
        <v>115.7</v>
      </c>
      <c r="K324" s="45">
        <v>100.6</v>
      </c>
      <c r="L324" s="45">
        <v>99.7</v>
      </c>
      <c r="M324" s="45">
        <v>117.3</v>
      </c>
      <c r="N324" s="67">
        <f t="shared" si="105"/>
        <v>108.325</v>
      </c>
      <c r="O324" s="41">
        <f t="shared" si="101"/>
        <v>21.666666666666668</v>
      </c>
      <c r="P324" s="41">
        <f t="shared" si="102"/>
        <v>42.222222222222221</v>
      </c>
    </row>
    <row r="325" spans="2:16" x14ac:dyDescent="0.2">
      <c r="B325" s="1">
        <v>0.57916666666666672</v>
      </c>
      <c r="C325" s="3">
        <v>71</v>
      </c>
      <c r="D325" s="3">
        <v>109</v>
      </c>
      <c r="E325" s="75">
        <v>0.34</v>
      </c>
      <c r="F325" s="41">
        <v>3</v>
      </c>
      <c r="G325" s="66" t="s">
        <v>129</v>
      </c>
      <c r="H325" s="97">
        <v>29.03</v>
      </c>
      <c r="I325" s="19"/>
      <c r="J325" s="45">
        <v>116.2</v>
      </c>
      <c r="K325" s="45">
        <v>102</v>
      </c>
      <c r="L325" s="67">
        <v>100.6</v>
      </c>
      <c r="M325" s="67">
        <v>117.9</v>
      </c>
      <c r="N325" s="67">
        <f t="shared" si="105"/>
        <v>109.17499999999998</v>
      </c>
      <c r="O325" s="41">
        <f t="shared" si="101"/>
        <v>21.666666666666668</v>
      </c>
      <c r="P325" s="41">
        <f t="shared" si="102"/>
        <v>42.777777777777779</v>
      </c>
    </row>
    <row r="326" spans="2:16" x14ac:dyDescent="0.2">
      <c r="B326" s="1">
        <v>0.625</v>
      </c>
      <c r="C326" s="3">
        <v>72</v>
      </c>
      <c r="D326" s="3">
        <v>113</v>
      </c>
      <c r="E326" s="75">
        <v>0.34</v>
      </c>
      <c r="F326" s="66">
        <v>4</v>
      </c>
      <c r="G326" s="66" t="s">
        <v>35</v>
      </c>
      <c r="H326" s="97">
        <v>29.03</v>
      </c>
      <c r="J326" s="45">
        <v>122.2</v>
      </c>
      <c r="K326" s="45">
        <v>104.7</v>
      </c>
      <c r="L326" s="67">
        <v>104</v>
      </c>
      <c r="M326" s="67">
        <v>119.5</v>
      </c>
      <c r="N326" s="67">
        <f>AVERAGE(J326:M326)</f>
        <v>112.6</v>
      </c>
      <c r="O326" s="41">
        <f t="shared" si="101"/>
        <v>22.222222222222221</v>
      </c>
      <c r="P326" s="41">
        <f t="shared" si="102"/>
        <v>45</v>
      </c>
    </row>
    <row r="327" spans="2:16" x14ac:dyDescent="0.2">
      <c r="B327" s="1">
        <v>0.63541666666666596</v>
      </c>
      <c r="C327" s="3">
        <v>71</v>
      </c>
      <c r="D327" s="3">
        <v>113</v>
      </c>
      <c r="E327" s="75">
        <v>0.34</v>
      </c>
      <c r="F327" s="41">
        <v>5</v>
      </c>
      <c r="G327" s="66" t="s">
        <v>190</v>
      </c>
      <c r="H327" s="97">
        <v>29.03</v>
      </c>
      <c r="I327" s="19"/>
      <c r="J327" s="45">
        <v>122.2</v>
      </c>
      <c r="K327" s="41">
        <v>104.7</v>
      </c>
      <c r="L327" s="45">
        <v>104</v>
      </c>
      <c r="M327" s="45">
        <v>119.5</v>
      </c>
      <c r="N327" s="67">
        <f>AVERAGE(J327:M327)</f>
        <v>112.6</v>
      </c>
      <c r="O327" s="41">
        <f t="shared" si="101"/>
        <v>21.666666666666668</v>
      </c>
      <c r="P327" s="41">
        <f t="shared" si="102"/>
        <v>45</v>
      </c>
    </row>
    <row r="328" spans="2:16" x14ac:dyDescent="0.2">
      <c r="B328" s="1">
        <v>0.64583333333333304</v>
      </c>
      <c r="C328" s="3">
        <v>71</v>
      </c>
      <c r="D328" s="3">
        <v>107</v>
      </c>
      <c r="E328" s="75">
        <v>0.34</v>
      </c>
      <c r="F328" s="41">
        <v>3</v>
      </c>
      <c r="G328" s="66" t="s">
        <v>180</v>
      </c>
      <c r="H328" s="97">
        <v>29.04</v>
      </c>
      <c r="I328" s="19"/>
      <c r="J328" s="45">
        <v>114.4</v>
      </c>
      <c r="K328" s="45">
        <v>99</v>
      </c>
      <c r="L328" s="45">
        <v>99.1</v>
      </c>
      <c r="M328" s="45">
        <v>114.8</v>
      </c>
      <c r="N328" s="67">
        <f>AVERAGE(J328:M328)</f>
        <v>106.825</v>
      </c>
      <c r="O328" s="41">
        <f t="shared" si="101"/>
        <v>21.666666666666668</v>
      </c>
      <c r="P328" s="41">
        <f t="shared" si="102"/>
        <v>41.666666666666664</v>
      </c>
    </row>
    <row r="329" spans="2:16" x14ac:dyDescent="0.2">
      <c r="B329" s="1">
        <v>0.65625</v>
      </c>
      <c r="C329" s="3">
        <v>72</v>
      </c>
      <c r="D329" s="3">
        <v>109</v>
      </c>
      <c r="E329" s="75">
        <v>0.34</v>
      </c>
      <c r="F329" s="41">
        <v>9</v>
      </c>
      <c r="G329" s="66" t="s">
        <v>180</v>
      </c>
      <c r="H329" s="97">
        <v>29.03</v>
      </c>
      <c r="J329" s="45">
        <v>116.8</v>
      </c>
      <c r="K329" s="45">
        <v>100.96</v>
      </c>
      <c r="L329" s="45">
        <v>101.8</v>
      </c>
      <c r="M329" s="45">
        <v>118</v>
      </c>
      <c r="N329" s="67">
        <f t="shared" si="105"/>
        <v>109.39</v>
      </c>
      <c r="O329" s="41">
        <f t="shared" si="101"/>
        <v>22.222222222222221</v>
      </c>
      <c r="P329" s="41">
        <f t="shared" si="102"/>
        <v>42.777777777777779</v>
      </c>
    </row>
    <row r="330" spans="2:16" x14ac:dyDescent="0.2">
      <c r="B330" s="1">
        <v>0.66666666666666596</v>
      </c>
      <c r="C330" s="3">
        <v>73</v>
      </c>
      <c r="D330" s="3">
        <v>108</v>
      </c>
      <c r="E330" s="75">
        <v>0.33</v>
      </c>
      <c r="F330" s="41">
        <v>4</v>
      </c>
      <c r="G330" s="66" t="s">
        <v>202</v>
      </c>
      <c r="H330" s="72">
        <v>29.03</v>
      </c>
      <c r="I330" s="19"/>
      <c r="J330" s="45">
        <v>115.3</v>
      </c>
      <c r="K330" s="45">
        <v>97.7</v>
      </c>
      <c r="L330" s="45">
        <v>101.3</v>
      </c>
      <c r="M330" s="45">
        <v>115.3</v>
      </c>
      <c r="N330" s="67">
        <f t="shared" ref="N330:N336" si="109">AVERAGE(J330:M330)</f>
        <v>107.4</v>
      </c>
      <c r="O330" s="41">
        <f t="shared" si="101"/>
        <v>22.777777777777779</v>
      </c>
      <c r="P330" s="41">
        <f t="shared" si="102"/>
        <v>42.222222222222221</v>
      </c>
    </row>
    <row r="331" spans="2:16" x14ac:dyDescent="0.2">
      <c r="B331" s="1">
        <v>0.67708333333333304</v>
      </c>
      <c r="C331" s="3">
        <v>72</v>
      </c>
      <c r="D331" s="3">
        <v>103</v>
      </c>
      <c r="E331" s="75">
        <v>0.32</v>
      </c>
      <c r="F331" s="41">
        <v>3</v>
      </c>
      <c r="G331" s="66" t="s">
        <v>190</v>
      </c>
      <c r="H331" s="72">
        <v>29.03</v>
      </c>
      <c r="I331" s="19"/>
      <c r="J331" s="45">
        <v>111</v>
      </c>
      <c r="K331" s="45">
        <v>97.5</v>
      </c>
      <c r="L331" s="45">
        <v>94.6</v>
      </c>
      <c r="M331" s="45">
        <v>109.8</v>
      </c>
      <c r="N331" s="67">
        <f t="shared" si="109"/>
        <v>103.22500000000001</v>
      </c>
      <c r="O331" s="41">
        <f t="shared" si="101"/>
        <v>22.222222222222221</v>
      </c>
      <c r="P331" s="41">
        <f t="shared" si="102"/>
        <v>39.444444444444443</v>
      </c>
    </row>
    <row r="332" spans="2:16" x14ac:dyDescent="0.2">
      <c r="B332" s="1">
        <v>0.687499999999999</v>
      </c>
      <c r="C332" s="3">
        <v>71</v>
      </c>
      <c r="D332" s="3">
        <v>103</v>
      </c>
      <c r="E332" s="75">
        <v>0.32</v>
      </c>
      <c r="F332" s="41">
        <v>5</v>
      </c>
      <c r="G332" s="66" t="s">
        <v>180</v>
      </c>
      <c r="H332" s="72">
        <v>29.02</v>
      </c>
      <c r="I332" s="19"/>
      <c r="J332" s="45">
        <v>109.63</v>
      </c>
      <c r="K332" s="45">
        <v>97.7</v>
      </c>
      <c r="L332" s="45">
        <v>94.6</v>
      </c>
      <c r="M332" s="45">
        <v>109</v>
      </c>
      <c r="N332" s="67">
        <f t="shared" si="109"/>
        <v>102.73249999999999</v>
      </c>
      <c r="O332" s="41">
        <f t="shared" si="101"/>
        <v>21.666666666666668</v>
      </c>
      <c r="P332" s="41">
        <f t="shared" si="102"/>
        <v>39.444444444444443</v>
      </c>
    </row>
    <row r="333" spans="2:16" x14ac:dyDescent="0.2">
      <c r="B333" s="1">
        <v>0.69791666666666596</v>
      </c>
      <c r="C333" s="3">
        <v>72</v>
      </c>
      <c r="D333" s="3">
        <v>103</v>
      </c>
      <c r="E333" s="75">
        <v>0.34</v>
      </c>
      <c r="F333" s="41">
        <v>1</v>
      </c>
      <c r="G333" s="66" t="s">
        <v>34</v>
      </c>
      <c r="H333" s="72">
        <v>29.02</v>
      </c>
      <c r="J333" s="45">
        <v>110.5</v>
      </c>
      <c r="K333" s="45">
        <v>98.2</v>
      </c>
      <c r="L333" s="45">
        <v>94.6</v>
      </c>
      <c r="M333" s="45">
        <v>108.7</v>
      </c>
      <c r="N333" s="67">
        <f t="shared" si="109"/>
        <v>102.99999999999999</v>
      </c>
      <c r="O333" s="41">
        <f t="shared" si="101"/>
        <v>22.222222222222221</v>
      </c>
      <c r="P333" s="41">
        <f t="shared" si="102"/>
        <v>39.444444444444443</v>
      </c>
    </row>
    <row r="334" spans="2:16" x14ac:dyDescent="0.2">
      <c r="B334" s="1">
        <v>0.70833333333333304</v>
      </c>
      <c r="C334" s="3">
        <v>72</v>
      </c>
      <c r="D334" s="3">
        <v>100</v>
      </c>
      <c r="E334" s="75">
        <v>0.33</v>
      </c>
      <c r="F334" s="41">
        <v>2</v>
      </c>
      <c r="G334" s="66" t="s">
        <v>129</v>
      </c>
      <c r="H334" s="72">
        <v>29.02</v>
      </c>
      <c r="J334" s="45">
        <v>109.2</v>
      </c>
      <c r="K334" s="45">
        <v>96.8</v>
      </c>
      <c r="L334" s="45">
        <v>93.7</v>
      </c>
      <c r="M334" s="45">
        <v>101.9</v>
      </c>
      <c r="N334" s="67">
        <f t="shared" si="109"/>
        <v>100.4</v>
      </c>
      <c r="O334" s="41">
        <f t="shared" si="101"/>
        <v>22.222222222222221</v>
      </c>
      <c r="P334" s="41">
        <f t="shared" si="102"/>
        <v>37.777777777777779</v>
      </c>
    </row>
    <row r="335" spans="2:16" x14ac:dyDescent="0.2">
      <c r="B335" s="1">
        <v>0.718749999999999</v>
      </c>
      <c r="C335" s="3">
        <v>72</v>
      </c>
      <c r="D335" s="3">
        <v>101</v>
      </c>
      <c r="E335" s="75">
        <v>0.33</v>
      </c>
      <c r="F335" s="41">
        <v>3</v>
      </c>
      <c r="G335" s="66" t="s">
        <v>129</v>
      </c>
      <c r="H335" s="72">
        <v>29.02</v>
      </c>
      <c r="J335" s="45">
        <v>109.2</v>
      </c>
      <c r="K335" s="45">
        <v>97.3</v>
      </c>
      <c r="L335" s="45">
        <v>95.7</v>
      </c>
      <c r="M335" s="45">
        <v>101.5</v>
      </c>
      <c r="N335" s="67">
        <f t="shared" si="109"/>
        <v>100.925</v>
      </c>
      <c r="O335" s="41">
        <f t="shared" si="101"/>
        <v>22.222222222222221</v>
      </c>
      <c r="P335" s="41">
        <f t="shared" si="102"/>
        <v>38.333333333333336</v>
      </c>
    </row>
    <row r="336" spans="2:16" x14ac:dyDescent="0.2">
      <c r="B336" s="1">
        <v>0.72986111111111107</v>
      </c>
      <c r="C336" s="3">
        <v>71</v>
      </c>
      <c r="D336" s="3">
        <v>96</v>
      </c>
      <c r="E336" s="75">
        <v>0.33</v>
      </c>
      <c r="F336" s="41">
        <v>3</v>
      </c>
      <c r="G336" s="66" t="s">
        <v>202</v>
      </c>
      <c r="H336" s="72">
        <v>29.02</v>
      </c>
      <c r="J336" s="45">
        <v>102.6</v>
      </c>
      <c r="K336" s="45">
        <v>92.3</v>
      </c>
      <c r="L336" s="45">
        <v>90.3</v>
      </c>
      <c r="M336" s="45">
        <v>98.8</v>
      </c>
      <c r="N336" s="67">
        <f t="shared" si="109"/>
        <v>96</v>
      </c>
      <c r="O336" s="41">
        <f t="shared" si="101"/>
        <v>21.666666666666668</v>
      </c>
      <c r="P336" s="41">
        <f t="shared" si="102"/>
        <v>35.555555555555557</v>
      </c>
    </row>
    <row r="337" spans="1:20" x14ac:dyDescent="0.2">
      <c r="N337" s="67"/>
      <c r="O337" s="41"/>
      <c r="P337" s="41"/>
    </row>
    <row r="338" spans="1:20" x14ac:dyDescent="0.2">
      <c r="A338" s="113" t="s">
        <v>341</v>
      </c>
      <c r="N338" s="67"/>
      <c r="O338" s="41"/>
      <c r="P338" s="41"/>
      <c r="T338" s="71" t="s">
        <v>622</v>
      </c>
    </row>
    <row r="339" spans="1:20" x14ac:dyDescent="0.2">
      <c r="A339" s="21">
        <v>45426</v>
      </c>
      <c r="B339" s="6" t="s">
        <v>2</v>
      </c>
      <c r="C339" s="6" t="s">
        <v>0</v>
      </c>
      <c r="D339" s="87" t="s">
        <v>1</v>
      </c>
      <c r="E339" s="100" t="s">
        <v>156</v>
      </c>
      <c r="F339" s="6" t="s">
        <v>32</v>
      </c>
      <c r="G339" s="6" t="s">
        <v>217</v>
      </c>
      <c r="H339" s="33" t="s">
        <v>157</v>
      </c>
      <c r="I339" s="44"/>
      <c r="J339" s="142" t="s">
        <v>427</v>
      </c>
      <c r="K339" s="142" t="s">
        <v>428</v>
      </c>
      <c r="L339" s="142" t="s">
        <v>326</v>
      </c>
      <c r="M339" s="142" t="s">
        <v>429</v>
      </c>
      <c r="N339" s="33" t="s">
        <v>368</v>
      </c>
      <c r="O339" s="142" t="s">
        <v>561</v>
      </c>
      <c r="P339" s="142" t="s">
        <v>562</v>
      </c>
      <c r="T339" s="55">
        <f>MAX(J340:M571)</f>
        <v>133.69999999999999</v>
      </c>
    </row>
    <row r="340" spans="1:20" x14ac:dyDescent="0.2">
      <c r="B340" s="2">
        <v>0.36458333333333331</v>
      </c>
      <c r="C340" s="3">
        <v>64</v>
      </c>
      <c r="D340" s="3">
        <v>75</v>
      </c>
      <c r="E340" s="75">
        <v>0.82</v>
      </c>
      <c r="F340" s="66">
        <v>3</v>
      </c>
      <c r="G340" s="66" t="s">
        <v>143</v>
      </c>
      <c r="H340" s="97">
        <v>28.99</v>
      </c>
      <c r="J340" s="45">
        <v>73</v>
      </c>
      <c r="K340" s="45">
        <v>74.099999999999994</v>
      </c>
      <c r="L340" s="67">
        <v>76.099999999999994</v>
      </c>
      <c r="M340" s="67">
        <v>75.599999999999994</v>
      </c>
      <c r="N340" s="67">
        <f t="shared" ref="N340:N344" si="110">AVERAGE(J340:M340)</f>
        <v>74.699999999999989</v>
      </c>
      <c r="O340" s="41">
        <f t="shared" ref="O340:O344" si="111">CONVERT(C340,"F","C")</f>
        <v>17.777777777777779</v>
      </c>
      <c r="P340" s="41">
        <f t="shared" ref="P340:P344" si="112">CONVERT(D340,"F","C")</f>
        <v>23.888888888888889</v>
      </c>
    </row>
    <row r="341" spans="1:20" x14ac:dyDescent="0.2">
      <c r="B341" s="2">
        <v>0.375</v>
      </c>
      <c r="C341" s="3">
        <v>64</v>
      </c>
      <c r="D341" s="3">
        <v>75</v>
      </c>
      <c r="E341" s="75">
        <v>0.82</v>
      </c>
      <c r="F341" s="66">
        <v>4</v>
      </c>
      <c r="G341" s="66" t="s">
        <v>201</v>
      </c>
      <c r="H341" s="97">
        <v>29</v>
      </c>
      <c r="I341" s="19"/>
      <c r="J341" s="45">
        <v>72.900000000000006</v>
      </c>
      <c r="K341" s="45">
        <v>73.900000000000006</v>
      </c>
      <c r="L341" s="67">
        <v>76.099999999999994</v>
      </c>
      <c r="M341" s="67">
        <v>75.400000000000006</v>
      </c>
      <c r="N341" s="67">
        <f t="shared" si="110"/>
        <v>74.575000000000003</v>
      </c>
      <c r="O341" s="41">
        <f t="shared" si="111"/>
        <v>17.777777777777779</v>
      </c>
      <c r="P341" s="41">
        <f t="shared" si="112"/>
        <v>23.888888888888889</v>
      </c>
    </row>
    <row r="342" spans="1:20" x14ac:dyDescent="0.2">
      <c r="B342" s="2">
        <v>0.38541666666666674</v>
      </c>
      <c r="C342" s="3">
        <v>64</v>
      </c>
      <c r="D342" s="3">
        <v>74</v>
      </c>
      <c r="E342" s="75">
        <v>0.82</v>
      </c>
      <c r="F342" s="66">
        <v>2</v>
      </c>
      <c r="G342" s="66" t="s">
        <v>143</v>
      </c>
      <c r="H342" s="97">
        <v>29</v>
      </c>
      <c r="I342" s="66"/>
      <c r="J342" s="66">
        <v>72.900000000000006</v>
      </c>
      <c r="K342" s="45">
        <v>73.8</v>
      </c>
      <c r="L342" s="45">
        <v>75.7</v>
      </c>
      <c r="M342" s="67">
        <v>75.400000000000006</v>
      </c>
      <c r="N342" s="67">
        <f t="shared" si="110"/>
        <v>74.449999999999989</v>
      </c>
      <c r="O342" s="41">
        <f t="shared" si="111"/>
        <v>17.777777777777779</v>
      </c>
      <c r="P342" s="41">
        <f t="shared" si="112"/>
        <v>23.333333333333332</v>
      </c>
    </row>
    <row r="343" spans="1:20" x14ac:dyDescent="0.2">
      <c r="B343" s="2">
        <v>0.39583333333333343</v>
      </c>
      <c r="C343" s="3">
        <v>64</v>
      </c>
      <c r="D343" s="3">
        <v>74</v>
      </c>
      <c r="E343" s="75">
        <v>0.81</v>
      </c>
      <c r="F343" s="66">
        <v>2</v>
      </c>
      <c r="G343" s="66" t="s">
        <v>130</v>
      </c>
      <c r="H343" s="97">
        <v>29</v>
      </c>
      <c r="J343" s="45">
        <v>72.5</v>
      </c>
      <c r="K343" s="45">
        <v>73.2</v>
      </c>
      <c r="L343" s="45">
        <v>75.7</v>
      </c>
      <c r="M343" s="67">
        <v>75</v>
      </c>
      <c r="N343" s="67">
        <f t="shared" si="110"/>
        <v>74.099999999999994</v>
      </c>
      <c r="O343" s="41">
        <f t="shared" si="111"/>
        <v>17.777777777777779</v>
      </c>
      <c r="P343" s="41">
        <f t="shared" si="112"/>
        <v>23.333333333333332</v>
      </c>
    </row>
    <row r="344" spans="1:20" x14ac:dyDescent="0.2">
      <c r="B344" s="2">
        <v>0.40625</v>
      </c>
      <c r="C344" s="35">
        <v>63</v>
      </c>
      <c r="D344" s="35">
        <v>73</v>
      </c>
      <c r="E344" s="108">
        <v>0.86</v>
      </c>
      <c r="F344" s="106">
        <v>4</v>
      </c>
      <c r="G344" s="106" t="s">
        <v>130</v>
      </c>
      <c r="H344" s="112">
        <v>29</v>
      </c>
      <c r="I344" s="113"/>
      <c r="J344" s="162">
        <v>71.400000000000006</v>
      </c>
      <c r="K344" s="162">
        <v>72.099999999999994</v>
      </c>
      <c r="L344" s="162">
        <v>74.7</v>
      </c>
      <c r="M344" s="95">
        <v>74.3</v>
      </c>
      <c r="N344" s="95">
        <f t="shared" si="110"/>
        <v>73.125</v>
      </c>
      <c r="O344" s="159">
        <f t="shared" si="111"/>
        <v>17.222222222222221</v>
      </c>
      <c r="P344" s="159">
        <f t="shared" si="112"/>
        <v>22.777777777777779</v>
      </c>
      <c r="Q344" s="35" t="s">
        <v>432</v>
      </c>
    </row>
    <row r="345" spans="1:20" x14ac:dyDescent="0.2">
      <c r="B345" s="2">
        <v>0.4166666666666668</v>
      </c>
      <c r="C345" s="35">
        <v>63</v>
      </c>
      <c r="D345" s="35">
        <v>74</v>
      </c>
      <c r="E345" s="108">
        <v>0.87</v>
      </c>
      <c r="F345" s="106">
        <v>4</v>
      </c>
      <c r="G345" s="106" t="s">
        <v>130</v>
      </c>
      <c r="H345" s="112">
        <v>29</v>
      </c>
      <c r="I345" s="113"/>
      <c r="J345" s="162">
        <v>72.3</v>
      </c>
      <c r="K345" s="162">
        <v>73</v>
      </c>
      <c r="L345" s="162">
        <v>75</v>
      </c>
      <c r="M345" s="95">
        <v>74.7</v>
      </c>
      <c r="N345" s="95">
        <f t="shared" ref="N345:N371" si="113">AVERAGE(J345:M345)</f>
        <v>73.75</v>
      </c>
      <c r="O345" s="159">
        <f t="shared" ref="O345:O371" si="114">CONVERT(C345,"F","C")</f>
        <v>17.222222222222221</v>
      </c>
      <c r="P345" s="159">
        <f t="shared" ref="P345:P371" si="115">CONVERT(D345,"F","C")</f>
        <v>23.333333333333332</v>
      </c>
      <c r="Q345" s="35" t="s">
        <v>432</v>
      </c>
    </row>
    <row r="346" spans="1:20" x14ac:dyDescent="0.2">
      <c r="B346" s="2">
        <v>0.42708333333333354</v>
      </c>
      <c r="C346" s="35">
        <v>63</v>
      </c>
      <c r="D346" s="35">
        <v>74</v>
      </c>
      <c r="E346" s="108">
        <v>0.88</v>
      </c>
      <c r="F346" s="106">
        <v>3</v>
      </c>
      <c r="G346" s="106" t="s">
        <v>130</v>
      </c>
      <c r="H346" s="112">
        <v>28.99</v>
      </c>
      <c r="I346" s="171"/>
      <c r="J346" s="106">
        <v>72.3</v>
      </c>
      <c r="K346" s="162">
        <v>73</v>
      </c>
      <c r="L346" s="162">
        <v>75.400000000000006</v>
      </c>
      <c r="M346" s="162">
        <v>74.8</v>
      </c>
      <c r="N346" s="95">
        <f t="shared" si="113"/>
        <v>73.875</v>
      </c>
      <c r="O346" s="159">
        <f t="shared" si="114"/>
        <v>17.222222222222221</v>
      </c>
      <c r="P346" s="159">
        <f t="shared" si="115"/>
        <v>23.333333333333332</v>
      </c>
      <c r="Q346" s="35" t="s">
        <v>432</v>
      </c>
    </row>
    <row r="347" spans="1:20" x14ac:dyDescent="0.2">
      <c r="B347" s="2">
        <v>0.4375</v>
      </c>
      <c r="C347" s="35">
        <v>63</v>
      </c>
      <c r="D347" s="35">
        <v>73</v>
      </c>
      <c r="E347" s="108">
        <v>0.89</v>
      </c>
      <c r="F347" s="106">
        <v>3</v>
      </c>
      <c r="G347" s="106" t="s">
        <v>130</v>
      </c>
      <c r="H347" s="112">
        <v>28.99</v>
      </c>
      <c r="I347" s="171"/>
      <c r="J347" s="162">
        <v>71.400000000000006</v>
      </c>
      <c r="K347" s="162">
        <v>72.3</v>
      </c>
      <c r="L347" s="162">
        <v>75.2</v>
      </c>
      <c r="M347" s="162">
        <v>74.5</v>
      </c>
      <c r="N347" s="95">
        <f t="shared" si="113"/>
        <v>73.349999999999994</v>
      </c>
      <c r="O347" s="159">
        <f t="shared" si="114"/>
        <v>17.222222222222221</v>
      </c>
      <c r="P347" s="159">
        <f t="shared" si="115"/>
        <v>22.777777777777779</v>
      </c>
      <c r="Q347" s="35" t="s">
        <v>432</v>
      </c>
    </row>
    <row r="348" spans="1:20" x14ac:dyDescent="0.2">
      <c r="B348" s="2">
        <v>0.44791666666666691</v>
      </c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95" t="e">
        <f t="shared" si="113"/>
        <v>#DIV/0!</v>
      </c>
      <c r="O348" s="159">
        <f t="shared" si="114"/>
        <v>-17.777777777777779</v>
      </c>
      <c r="P348" s="159">
        <f t="shared" si="115"/>
        <v>-17.777777777777779</v>
      </c>
      <c r="Q348" s="35" t="s">
        <v>432</v>
      </c>
    </row>
    <row r="349" spans="1:20" x14ac:dyDescent="0.2">
      <c r="B349" s="2">
        <v>0.45833333333333359</v>
      </c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95" t="e">
        <f t="shared" si="113"/>
        <v>#DIV/0!</v>
      </c>
      <c r="O349" s="159">
        <f t="shared" si="114"/>
        <v>-17.777777777777779</v>
      </c>
      <c r="P349" s="159">
        <f t="shared" si="115"/>
        <v>-17.777777777777779</v>
      </c>
      <c r="Q349" s="35" t="s">
        <v>432</v>
      </c>
    </row>
    <row r="350" spans="1:20" x14ac:dyDescent="0.2">
      <c r="B350" s="1">
        <v>0.46875</v>
      </c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95" t="e">
        <f t="shared" si="113"/>
        <v>#DIV/0!</v>
      </c>
      <c r="O350" s="159">
        <f t="shared" si="114"/>
        <v>-17.777777777777779</v>
      </c>
      <c r="P350" s="159">
        <f t="shared" si="115"/>
        <v>-17.777777777777779</v>
      </c>
      <c r="Q350" s="35" t="s">
        <v>432</v>
      </c>
    </row>
    <row r="351" spans="1:20" x14ac:dyDescent="0.2">
      <c r="B351" s="1">
        <v>0.47916666666666669</v>
      </c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95" t="e">
        <f t="shared" si="113"/>
        <v>#DIV/0!</v>
      </c>
      <c r="O351" s="159">
        <f t="shared" si="114"/>
        <v>-17.777777777777779</v>
      </c>
      <c r="P351" s="159">
        <f t="shared" si="115"/>
        <v>-17.777777777777779</v>
      </c>
      <c r="Q351" s="35" t="s">
        <v>432</v>
      </c>
    </row>
    <row r="352" spans="1:20" x14ac:dyDescent="0.2">
      <c r="B352" s="1">
        <v>0.48958333333333331</v>
      </c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95" t="e">
        <f t="shared" si="113"/>
        <v>#DIV/0!</v>
      </c>
      <c r="O352" s="159">
        <f t="shared" si="114"/>
        <v>-17.777777777777779</v>
      </c>
      <c r="P352" s="159">
        <f t="shared" si="115"/>
        <v>-17.777777777777779</v>
      </c>
      <c r="Q352" s="35" t="s">
        <v>432</v>
      </c>
    </row>
    <row r="353" spans="2:17" x14ac:dyDescent="0.2">
      <c r="B353" s="1">
        <v>0.5</v>
      </c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95" t="e">
        <f t="shared" si="113"/>
        <v>#DIV/0!</v>
      </c>
      <c r="O353" s="159">
        <f t="shared" si="114"/>
        <v>-17.777777777777779</v>
      </c>
      <c r="P353" s="159">
        <f t="shared" si="115"/>
        <v>-17.777777777777779</v>
      </c>
      <c r="Q353" s="35" t="s">
        <v>432</v>
      </c>
    </row>
    <row r="354" spans="2:17" x14ac:dyDescent="0.2">
      <c r="B354" s="1">
        <v>0.51041666666666663</v>
      </c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95" t="e">
        <f t="shared" si="113"/>
        <v>#DIV/0!</v>
      </c>
      <c r="O354" s="159">
        <f t="shared" si="114"/>
        <v>-17.777777777777779</v>
      </c>
      <c r="P354" s="159">
        <f t="shared" si="115"/>
        <v>-17.777777777777779</v>
      </c>
      <c r="Q354" s="35" t="s">
        <v>432</v>
      </c>
    </row>
    <row r="355" spans="2:17" x14ac:dyDescent="0.2">
      <c r="B355" s="1">
        <v>0.52083333333333337</v>
      </c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95" t="e">
        <f t="shared" si="113"/>
        <v>#DIV/0!</v>
      </c>
      <c r="O355" s="159">
        <f t="shared" si="114"/>
        <v>-17.777777777777779</v>
      </c>
      <c r="P355" s="159">
        <f t="shared" si="115"/>
        <v>-17.777777777777779</v>
      </c>
      <c r="Q355" s="35" t="s">
        <v>432</v>
      </c>
    </row>
    <row r="356" spans="2:17" x14ac:dyDescent="0.2">
      <c r="B356" s="1">
        <v>0.53125</v>
      </c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95" t="e">
        <f t="shared" si="113"/>
        <v>#DIV/0!</v>
      </c>
      <c r="O356" s="159">
        <f t="shared" si="114"/>
        <v>-17.777777777777779</v>
      </c>
      <c r="P356" s="159">
        <f t="shared" si="115"/>
        <v>-17.777777777777779</v>
      </c>
      <c r="Q356" s="35" t="s">
        <v>432</v>
      </c>
    </row>
    <row r="357" spans="2:17" x14ac:dyDescent="0.2">
      <c r="B357" s="1">
        <v>0.54166666666666663</v>
      </c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95" t="e">
        <f t="shared" si="113"/>
        <v>#DIV/0!</v>
      </c>
      <c r="O357" s="159">
        <f t="shared" si="114"/>
        <v>-17.777777777777779</v>
      </c>
      <c r="P357" s="159">
        <f t="shared" si="115"/>
        <v>-17.777777777777779</v>
      </c>
      <c r="Q357" s="35" t="s">
        <v>432</v>
      </c>
    </row>
    <row r="358" spans="2:17" x14ac:dyDescent="0.2">
      <c r="B358" s="1">
        <v>0.55208333333333304</v>
      </c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95" t="e">
        <f t="shared" si="113"/>
        <v>#DIV/0!</v>
      </c>
      <c r="O358" s="159">
        <f t="shared" si="114"/>
        <v>-17.777777777777779</v>
      </c>
      <c r="P358" s="159">
        <f t="shared" si="115"/>
        <v>-17.777777777777779</v>
      </c>
      <c r="Q358" s="35" t="s">
        <v>432</v>
      </c>
    </row>
    <row r="359" spans="2:17" x14ac:dyDescent="0.2">
      <c r="B359" s="1">
        <v>0.5625</v>
      </c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95" t="e">
        <f t="shared" si="113"/>
        <v>#DIV/0!</v>
      </c>
      <c r="O359" s="159">
        <f t="shared" si="114"/>
        <v>-17.777777777777779</v>
      </c>
      <c r="P359" s="159">
        <f t="shared" si="115"/>
        <v>-17.777777777777779</v>
      </c>
      <c r="Q359" s="35" t="s">
        <v>432</v>
      </c>
    </row>
    <row r="360" spans="2:17" x14ac:dyDescent="0.2">
      <c r="B360" s="1">
        <v>0.57291666666666696</v>
      </c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95" t="e">
        <f t="shared" si="113"/>
        <v>#DIV/0!</v>
      </c>
      <c r="O360" s="159">
        <f t="shared" si="114"/>
        <v>-17.777777777777779</v>
      </c>
      <c r="P360" s="159">
        <f t="shared" si="115"/>
        <v>-17.777777777777779</v>
      </c>
      <c r="Q360" s="35" t="s">
        <v>432</v>
      </c>
    </row>
    <row r="361" spans="2:17" x14ac:dyDescent="0.2">
      <c r="B361" s="1">
        <v>0.58333333333333304</v>
      </c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95" t="e">
        <f t="shared" si="113"/>
        <v>#DIV/0!</v>
      </c>
      <c r="O361" s="159">
        <f t="shared" si="114"/>
        <v>-17.777777777777779</v>
      </c>
      <c r="P361" s="159">
        <f t="shared" si="115"/>
        <v>-17.777777777777779</v>
      </c>
      <c r="Q361" s="35" t="s">
        <v>432</v>
      </c>
    </row>
    <row r="362" spans="2:17" x14ac:dyDescent="0.2">
      <c r="B362" s="1">
        <v>0.59375</v>
      </c>
      <c r="C362" s="113"/>
      <c r="D362" s="113"/>
      <c r="E362" s="113"/>
      <c r="F362" s="106" t="s">
        <v>564</v>
      </c>
      <c r="G362" s="106" t="s">
        <v>565</v>
      </c>
      <c r="H362" s="112" t="s">
        <v>547</v>
      </c>
      <c r="I362" s="35" t="s">
        <v>566</v>
      </c>
      <c r="J362" s="162" t="s">
        <v>432</v>
      </c>
      <c r="K362" s="113"/>
      <c r="L362" s="113"/>
      <c r="M362" s="113"/>
      <c r="N362" s="95" t="e">
        <f t="shared" si="113"/>
        <v>#DIV/0!</v>
      </c>
      <c r="O362" s="159">
        <f t="shared" si="114"/>
        <v>-17.777777777777779</v>
      </c>
      <c r="P362" s="159">
        <f t="shared" si="115"/>
        <v>-17.777777777777779</v>
      </c>
      <c r="Q362" s="35" t="s">
        <v>432</v>
      </c>
    </row>
    <row r="363" spans="2:17" x14ac:dyDescent="0.2">
      <c r="B363" s="1">
        <v>0.60416666666666596</v>
      </c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95" t="e">
        <f t="shared" si="113"/>
        <v>#DIV/0!</v>
      </c>
      <c r="O363" s="159">
        <f t="shared" si="114"/>
        <v>-17.777777777777779</v>
      </c>
      <c r="P363" s="159">
        <f t="shared" si="115"/>
        <v>-17.777777777777779</v>
      </c>
      <c r="Q363" s="35" t="s">
        <v>432</v>
      </c>
    </row>
    <row r="364" spans="2:17" x14ac:dyDescent="0.2">
      <c r="B364" s="1">
        <v>0.61458333333333304</v>
      </c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95" t="e">
        <f t="shared" si="113"/>
        <v>#DIV/0!</v>
      </c>
      <c r="O364" s="159">
        <f t="shared" si="114"/>
        <v>-17.777777777777779</v>
      </c>
      <c r="P364" s="159">
        <f t="shared" si="115"/>
        <v>-17.777777777777779</v>
      </c>
      <c r="Q364" s="35" t="s">
        <v>432</v>
      </c>
    </row>
    <row r="365" spans="2:17" x14ac:dyDescent="0.2">
      <c r="B365" s="1">
        <v>0.625</v>
      </c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95" t="e">
        <f t="shared" si="113"/>
        <v>#DIV/0!</v>
      </c>
      <c r="O365" s="159">
        <f t="shared" si="114"/>
        <v>-17.777777777777779</v>
      </c>
      <c r="P365" s="159">
        <f t="shared" si="115"/>
        <v>-17.777777777777779</v>
      </c>
      <c r="Q365" s="35" t="s">
        <v>432</v>
      </c>
    </row>
    <row r="366" spans="2:17" x14ac:dyDescent="0.2">
      <c r="B366" s="1">
        <v>0.63541666666666596</v>
      </c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95" t="e">
        <f t="shared" si="113"/>
        <v>#DIV/0!</v>
      </c>
      <c r="O366" s="159">
        <f t="shared" si="114"/>
        <v>-17.777777777777779</v>
      </c>
      <c r="P366" s="159">
        <f t="shared" si="115"/>
        <v>-17.777777777777779</v>
      </c>
      <c r="Q366" s="35" t="s">
        <v>432</v>
      </c>
    </row>
    <row r="367" spans="2:17" x14ac:dyDescent="0.2">
      <c r="B367" s="1">
        <v>0.64583333333333304</v>
      </c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95" t="e">
        <f t="shared" si="113"/>
        <v>#DIV/0!</v>
      </c>
      <c r="O367" s="159">
        <f t="shared" si="114"/>
        <v>-17.777777777777779</v>
      </c>
      <c r="P367" s="159">
        <f t="shared" si="115"/>
        <v>-17.777777777777779</v>
      </c>
      <c r="Q367" s="35" t="s">
        <v>432</v>
      </c>
    </row>
    <row r="368" spans="2:17" x14ac:dyDescent="0.2">
      <c r="B368" s="1">
        <v>0.65625</v>
      </c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95" t="e">
        <f t="shared" si="113"/>
        <v>#DIV/0!</v>
      </c>
      <c r="O368" s="159">
        <f t="shared" si="114"/>
        <v>-17.777777777777779</v>
      </c>
      <c r="P368" s="159">
        <f t="shared" si="115"/>
        <v>-17.777777777777779</v>
      </c>
      <c r="Q368" s="35" t="s">
        <v>432</v>
      </c>
    </row>
    <row r="369" spans="1:17" x14ac:dyDescent="0.2">
      <c r="B369" s="1">
        <v>0.66666666666666596</v>
      </c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95" t="e">
        <f t="shared" si="113"/>
        <v>#DIV/0!</v>
      </c>
      <c r="O369" s="159">
        <f t="shared" si="114"/>
        <v>-17.777777777777779</v>
      </c>
      <c r="P369" s="159">
        <f t="shared" si="115"/>
        <v>-17.777777777777779</v>
      </c>
      <c r="Q369" s="35" t="s">
        <v>432</v>
      </c>
    </row>
    <row r="370" spans="1:17" x14ac:dyDescent="0.2">
      <c r="B370" s="1">
        <v>0.67708333333333304</v>
      </c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95" t="e">
        <f t="shared" si="113"/>
        <v>#DIV/0!</v>
      </c>
      <c r="O370" s="159">
        <f t="shared" si="114"/>
        <v>-17.777777777777779</v>
      </c>
      <c r="P370" s="159">
        <f t="shared" si="115"/>
        <v>-17.777777777777779</v>
      </c>
      <c r="Q370" s="35" t="s">
        <v>432</v>
      </c>
    </row>
    <row r="371" spans="1:17" x14ac:dyDescent="0.2">
      <c r="B371" s="1">
        <v>0.687499999999999</v>
      </c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95" t="e">
        <f t="shared" si="113"/>
        <v>#DIV/0!</v>
      </c>
      <c r="O371" s="159">
        <f t="shared" si="114"/>
        <v>-17.777777777777779</v>
      </c>
      <c r="P371" s="159">
        <f t="shared" si="115"/>
        <v>-17.777777777777779</v>
      </c>
      <c r="Q371" s="35" t="s">
        <v>432</v>
      </c>
    </row>
    <row r="372" spans="1:17" x14ac:dyDescent="0.2">
      <c r="B372" s="1">
        <v>0.69791666666666596</v>
      </c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95" t="e">
        <f t="shared" ref="N372:N377" si="116">AVERAGE(J372:M372)</f>
        <v>#DIV/0!</v>
      </c>
      <c r="O372" s="159">
        <f t="shared" ref="O372:O377" si="117">CONVERT(C372,"F","C")</f>
        <v>-17.777777777777779</v>
      </c>
      <c r="P372" s="159">
        <f t="shared" ref="P372:P377" si="118">CONVERT(D372,"F","C")</f>
        <v>-17.777777777777779</v>
      </c>
      <c r="Q372" s="35" t="s">
        <v>432</v>
      </c>
    </row>
    <row r="373" spans="1:17" x14ac:dyDescent="0.2">
      <c r="B373" s="1">
        <v>0.70833333333333304</v>
      </c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95" t="e">
        <f t="shared" si="116"/>
        <v>#DIV/0!</v>
      </c>
      <c r="O373" s="159">
        <f t="shared" si="117"/>
        <v>-17.777777777777779</v>
      </c>
      <c r="P373" s="159">
        <f t="shared" si="118"/>
        <v>-17.777777777777779</v>
      </c>
      <c r="Q373" s="35" t="s">
        <v>432</v>
      </c>
    </row>
    <row r="374" spans="1:17" x14ac:dyDescent="0.2">
      <c r="B374" s="1">
        <v>0.718749999999999</v>
      </c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95" t="e">
        <f t="shared" si="116"/>
        <v>#DIV/0!</v>
      </c>
      <c r="O374" s="159">
        <f t="shared" si="117"/>
        <v>-17.777777777777779</v>
      </c>
      <c r="P374" s="159">
        <f t="shared" si="118"/>
        <v>-17.777777777777779</v>
      </c>
      <c r="Q374" s="35" t="s">
        <v>432</v>
      </c>
    </row>
    <row r="375" spans="1:17" x14ac:dyDescent="0.2">
      <c r="B375" s="1">
        <v>0.72916666666666596</v>
      </c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95" t="e">
        <f t="shared" si="116"/>
        <v>#DIV/0!</v>
      </c>
      <c r="O375" s="159">
        <f t="shared" si="117"/>
        <v>-17.777777777777779</v>
      </c>
      <c r="P375" s="159">
        <f t="shared" si="118"/>
        <v>-17.777777777777779</v>
      </c>
      <c r="Q375" s="35" t="s">
        <v>432</v>
      </c>
    </row>
    <row r="376" spans="1:17" x14ac:dyDescent="0.2">
      <c r="B376" s="1">
        <v>0.73958333333333304</v>
      </c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95" t="e">
        <f t="shared" si="116"/>
        <v>#DIV/0!</v>
      </c>
      <c r="O376" s="159">
        <f t="shared" si="117"/>
        <v>-17.777777777777779</v>
      </c>
      <c r="P376" s="159">
        <f t="shared" si="118"/>
        <v>-17.777777777777779</v>
      </c>
      <c r="Q376" s="35" t="s">
        <v>432</v>
      </c>
    </row>
    <row r="377" spans="1:17" x14ac:dyDescent="0.2">
      <c r="B377" s="1">
        <v>0.749999999999999</v>
      </c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95" t="e">
        <f t="shared" si="116"/>
        <v>#DIV/0!</v>
      </c>
      <c r="O377" s="159">
        <f t="shared" si="117"/>
        <v>-17.777777777777779</v>
      </c>
      <c r="P377" s="159">
        <f t="shared" si="118"/>
        <v>-17.777777777777779</v>
      </c>
      <c r="Q377" s="35" t="s">
        <v>432</v>
      </c>
    </row>
    <row r="378" spans="1:17" x14ac:dyDescent="0.2">
      <c r="N378" s="67"/>
      <c r="O378" s="41"/>
      <c r="P378" s="41"/>
    </row>
    <row r="379" spans="1:17" x14ac:dyDescent="0.2">
      <c r="A379" s="21">
        <v>45427</v>
      </c>
      <c r="B379" s="6" t="s">
        <v>2</v>
      </c>
      <c r="C379" s="6" t="s">
        <v>0</v>
      </c>
      <c r="D379" s="87" t="s">
        <v>1</v>
      </c>
      <c r="E379" s="100" t="s">
        <v>156</v>
      </c>
      <c r="F379" s="6" t="s">
        <v>32</v>
      </c>
      <c r="G379" s="6" t="s">
        <v>217</v>
      </c>
      <c r="H379" s="33" t="s">
        <v>157</v>
      </c>
      <c r="I379" s="44"/>
      <c r="J379" s="142" t="s">
        <v>427</v>
      </c>
      <c r="K379" s="142" t="s">
        <v>428</v>
      </c>
      <c r="L379" s="142" t="s">
        <v>326</v>
      </c>
      <c r="M379" s="142" t="s">
        <v>429</v>
      </c>
      <c r="N379" s="33" t="s">
        <v>368</v>
      </c>
      <c r="O379" s="142" t="s">
        <v>561</v>
      </c>
      <c r="P379" s="142" t="s">
        <v>562</v>
      </c>
    </row>
    <row r="380" spans="1:17" x14ac:dyDescent="0.2">
      <c r="B380" s="1">
        <v>0.62847222222222221</v>
      </c>
      <c r="C380" s="3">
        <v>71</v>
      </c>
      <c r="D380" s="3">
        <v>98</v>
      </c>
      <c r="E380" s="75">
        <v>0.75</v>
      </c>
      <c r="F380" s="66">
        <v>1</v>
      </c>
      <c r="G380" s="66" t="s">
        <v>130</v>
      </c>
      <c r="H380" s="97">
        <v>28.97</v>
      </c>
      <c r="J380" s="45">
        <v>90.9</v>
      </c>
      <c r="K380" s="45">
        <v>96.4</v>
      </c>
      <c r="L380" s="67">
        <v>104.5</v>
      </c>
      <c r="M380" s="67">
        <v>101.8</v>
      </c>
      <c r="N380" s="67">
        <f>AVERAGE(J380:M380)</f>
        <v>98.4</v>
      </c>
      <c r="O380" s="41">
        <f t="shared" ref="O380:O382" si="119">CONVERT(C380,"F","C")</f>
        <v>21.666666666666668</v>
      </c>
      <c r="P380" s="41">
        <f t="shared" ref="P380:P382" si="120">CONVERT(D380,"F","C")</f>
        <v>36.666666666666664</v>
      </c>
    </row>
    <row r="381" spans="1:17" x14ac:dyDescent="0.2">
      <c r="B381" s="1">
        <v>0.63541666666666596</v>
      </c>
      <c r="C381" s="3">
        <v>72</v>
      </c>
      <c r="D381" s="3">
        <v>96</v>
      </c>
      <c r="E381" s="75">
        <v>0.71</v>
      </c>
      <c r="F381" s="66">
        <v>8</v>
      </c>
      <c r="G381" s="66" t="s">
        <v>180</v>
      </c>
      <c r="H381" s="97">
        <v>28.97</v>
      </c>
      <c r="I381" s="19"/>
      <c r="J381" s="45">
        <v>91.6</v>
      </c>
      <c r="K381" s="45">
        <v>94.6</v>
      </c>
      <c r="L381" s="67">
        <v>100</v>
      </c>
      <c r="M381" s="67">
        <v>95.9</v>
      </c>
      <c r="N381" s="67">
        <f>AVERAGE(J381:M381)</f>
        <v>95.525000000000006</v>
      </c>
      <c r="O381" s="41">
        <f t="shared" si="119"/>
        <v>22.222222222222221</v>
      </c>
      <c r="P381" s="41">
        <f t="shared" si="120"/>
        <v>35.555555555555557</v>
      </c>
    </row>
    <row r="382" spans="1:17" x14ac:dyDescent="0.2">
      <c r="B382" s="1">
        <v>0.64583333333333304</v>
      </c>
      <c r="C382" s="3">
        <v>71</v>
      </c>
      <c r="D382" s="3">
        <v>93</v>
      </c>
      <c r="E382" s="75">
        <v>0.73</v>
      </c>
      <c r="F382" s="66">
        <v>2</v>
      </c>
      <c r="G382" s="66" t="s">
        <v>35</v>
      </c>
      <c r="H382" s="97">
        <v>28.97</v>
      </c>
      <c r="I382" s="66"/>
      <c r="J382" s="66">
        <v>88.9</v>
      </c>
      <c r="K382" s="45">
        <v>91.6</v>
      </c>
      <c r="L382" s="45">
        <v>98.4</v>
      </c>
      <c r="M382" s="67">
        <v>92.8</v>
      </c>
      <c r="N382" s="67">
        <f t="shared" ref="N382:N384" si="121">AVERAGE(J382:M382)</f>
        <v>92.924999999999997</v>
      </c>
      <c r="O382" s="41">
        <f t="shared" si="119"/>
        <v>21.666666666666668</v>
      </c>
      <c r="P382" s="41">
        <f t="shared" si="120"/>
        <v>33.888888888888886</v>
      </c>
    </row>
    <row r="383" spans="1:17" x14ac:dyDescent="0.2">
      <c r="B383" s="1">
        <v>0.65625</v>
      </c>
      <c r="C383" s="3">
        <v>71</v>
      </c>
      <c r="D383" s="3">
        <v>93</v>
      </c>
      <c r="E383" s="75">
        <v>0.73</v>
      </c>
      <c r="F383" s="66">
        <v>8</v>
      </c>
      <c r="G383" s="66" t="s">
        <v>180</v>
      </c>
      <c r="H383" s="97">
        <v>28.97</v>
      </c>
      <c r="J383" s="45">
        <v>89.2</v>
      </c>
      <c r="K383" s="45">
        <v>91</v>
      </c>
      <c r="L383" s="45">
        <v>98.1</v>
      </c>
      <c r="M383" s="67">
        <v>93.6</v>
      </c>
      <c r="N383" s="67">
        <f t="shared" si="121"/>
        <v>92.974999999999994</v>
      </c>
      <c r="O383" s="41">
        <f t="shared" ref="O383:O396" si="122">CONVERT(C383,"F","C")</f>
        <v>21.666666666666668</v>
      </c>
      <c r="P383" s="41">
        <f t="shared" ref="P383:P396" si="123">CONVERT(D383,"F","C")</f>
        <v>33.888888888888886</v>
      </c>
    </row>
    <row r="384" spans="1:17" x14ac:dyDescent="0.2">
      <c r="B384" s="1">
        <v>0.66666666666666596</v>
      </c>
      <c r="C384" s="3">
        <v>72</v>
      </c>
      <c r="D384" s="3">
        <v>97</v>
      </c>
      <c r="E384" s="75">
        <v>0.69</v>
      </c>
      <c r="F384" s="66">
        <v>4</v>
      </c>
      <c r="G384" s="66" t="s">
        <v>35</v>
      </c>
      <c r="H384" s="97">
        <v>28.97</v>
      </c>
      <c r="J384" s="45">
        <v>92.1</v>
      </c>
      <c r="K384" s="45">
        <v>99</v>
      </c>
      <c r="L384" s="45">
        <v>103.5</v>
      </c>
      <c r="M384" s="67">
        <v>94.5</v>
      </c>
      <c r="N384" s="67">
        <f t="shared" si="121"/>
        <v>97.275000000000006</v>
      </c>
      <c r="O384" s="41">
        <f t="shared" si="122"/>
        <v>22.222222222222221</v>
      </c>
      <c r="P384" s="41">
        <f t="shared" si="123"/>
        <v>36.111111111111107</v>
      </c>
    </row>
    <row r="385" spans="1:16" x14ac:dyDescent="0.2">
      <c r="B385" s="1">
        <v>0.67708333333333304</v>
      </c>
      <c r="C385" s="3">
        <v>72</v>
      </c>
      <c r="D385" s="3">
        <v>92</v>
      </c>
      <c r="E385" s="75">
        <v>0.69</v>
      </c>
      <c r="F385" s="66">
        <v>3</v>
      </c>
      <c r="G385" s="66" t="s">
        <v>190</v>
      </c>
      <c r="H385" s="97">
        <v>28.97</v>
      </c>
      <c r="J385" s="45">
        <v>88.3</v>
      </c>
      <c r="K385" s="45">
        <v>92.7</v>
      </c>
      <c r="L385" s="45">
        <v>95.9</v>
      </c>
      <c r="M385" s="67">
        <v>90.1</v>
      </c>
      <c r="N385" s="67">
        <f>AVERAGE(J385:M385)</f>
        <v>91.75</v>
      </c>
      <c r="O385" s="41">
        <f t="shared" ref="O385" si="124">CONVERT(C385,"F","C")</f>
        <v>22.222222222222221</v>
      </c>
      <c r="P385" s="41">
        <f t="shared" ref="P385" si="125">CONVERT(D385,"F","C")</f>
        <v>33.333333333333336</v>
      </c>
    </row>
    <row r="386" spans="1:16" x14ac:dyDescent="0.2">
      <c r="B386" s="1">
        <v>0.687499999999999</v>
      </c>
      <c r="C386" s="3">
        <v>72</v>
      </c>
      <c r="D386" s="3">
        <v>89</v>
      </c>
      <c r="E386" s="75">
        <v>0.7</v>
      </c>
      <c r="F386" s="66">
        <v>6</v>
      </c>
      <c r="G386" s="66" t="s">
        <v>180</v>
      </c>
      <c r="H386" s="97">
        <v>28.96</v>
      </c>
      <c r="I386" s="26"/>
      <c r="J386" s="66">
        <v>86.2</v>
      </c>
      <c r="K386" s="45">
        <v>90</v>
      </c>
      <c r="L386" s="45">
        <v>93</v>
      </c>
      <c r="M386" s="45">
        <v>88.3</v>
      </c>
      <c r="N386" s="67">
        <f>AVERAGE(J386:M386)</f>
        <v>89.375</v>
      </c>
      <c r="O386" s="41">
        <f t="shared" si="122"/>
        <v>22.222222222222221</v>
      </c>
      <c r="P386" s="41">
        <f t="shared" si="123"/>
        <v>31.666666666666664</v>
      </c>
    </row>
    <row r="387" spans="1:16" x14ac:dyDescent="0.2">
      <c r="B387" s="1">
        <v>0.69791666666666596</v>
      </c>
      <c r="C387" s="3">
        <v>71</v>
      </c>
      <c r="D387" s="3">
        <v>93</v>
      </c>
      <c r="E387" s="75">
        <v>0.73</v>
      </c>
      <c r="F387" s="66">
        <v>6</v>
      </c>
      <c r="G387" s="66" t="s">
        <v>34</v>
      </c>
      <c r="H387" s="97">
        <v>28.96</v>
      </c>
      <c r="I387" s="26"/>
      <c r="J387" s="45">
        <v>90.7</v>
      </c>
      <c r="K387" s="45">
        <v>94.1</v>
      </c>
      <c r="L387" s="45">
        <v>96.6</v>
      </c>
      <c r="M387" s="45">
        <v>92.1</v>
      </c>
      <c r="N387" s="67">
        <f>AVERAGE(J387:M387)</f>
        <v>93.375</v>
      </c>
      <c r="O387" s="41">
        <f t="shared" si="122"/>
        <v>21.666666666666668</v>
      </c>
      <c r="P387" s="41">
        <f t="shared" si="123"/>
        <v>33.888888888888886</v>
      </c>
    </row>
    <row r="388" spans="1:16" x14ac:dyDescent="0.2">
      <c r="B388" s="1">
        <v>0.70833333333333304</v>
      </c>
      <c r="C388" s="3">
        <v>71</v>
      </c>
      <c r="D388" s="3">
        <v>92</v>
      </c>
      <c r="E388" s="75">
        <v>0.74</v>
      </c>
      <c r="F388" s="66">
        <v>6</v>
      </c>
      <c r="G388" s="66" t="s">
        <v>180</v>
      </c>
      <c r="H388" s="97">
        <v>28.97</v>
      </c>
      <c r="I388" s="3"/>
      <c r="J388" s="45">
        <v>89.6</v>
      </c>
      <c r="K388" s="45">
        <v>92.8</v>
      </c>
      <c r="L388" s="45">
        <v>95</v>
      </c>
      <c r="M388" s="45">
        <v>91</v>
      </c>
      <c r="N388" s="67">
        <f>AVERAGE(J388:M388)</f>
        <v>92.1</v>
      </c>
      <c r="O388" s="41">
        <f t="shared" si="122"/>
        <v>21.666666666666668</v>
      </c>
      <c r="P388" s="41">
        <f t="shared" si="123"/>
        <v>33.333333333333336</v>
      </c>
    </row>
    <row r="389" spans="1:16" x14ac:dyDescent="0.2">
      <c r="B389" s="1">
        <v>0.718749999999999</v>
      </c>
      <c r="C389" s="3">
        <v>70</v>
      </c>
      <c r="D389" s="3">
        <v>91</v>
      </c>
      <c r="E389" s="75">
        <v>0.75</v>
      </c>
      <c r="F389" s="41">
        <v>3</v>
      </c>
      <c r="G389" s="66" t="s">
        <v>180</v>
      </c>
      <c r="H389" s="97">
        <v>28.97</v>
      </c>
      <c r="I389" s="19"/>
      <c r="J389" s="45">
        <v>88.5</v>
      </c>
      <c r="K389" s="45">
        <v>92.3</v>
      </c>
      <c r="L389" s="67">
        <v>94.3</v>
      </c>
      <c r="M389" s="67">
        <v>90.5</v>
      </c>
      <c r="N389" s="67">
        <f t="shared" ref="N389:N390" si="126">AVERAGE(J389:M389)</f>
        <v>91.4</v>
      </c>
      <c r="O389" s="41">
        <f t="shared" si="122"/>
        <v>21.111111111111111</v>
      </c>
      <c r="P389" s="41">
        <f t="shared" si="123"/>
        <v>32.777777777777779</v>
      </c>
    </row>
    <row r="390" spans="1:16" x14ac:dyDescent="0.2">
      <c r="B390" s="1">
        <v>0.72916666666666596</v>
      </c>
      <c r="C390" s="3">
        <v>71</v>
      </c>
      <c r="D390" s="3">
        <v>91</v>
      </c>
      <c r="E390" s="75">
        <v>0.73</v>
      </c>
      <c r="F390" s="66">
        <v>3</v>
      </c>
      <c r="G390" s="66" t="s">
        <v>34</v>
      </c>
      <c r="H390" s="97">
        <v>28.97</v>
      </c>
      <c r="J390" s="45">
        <v>87.1</v>
      </c>
      <c r="K390" s="45">
        <v>92.3</v>
      </c>
      <c r="L390" s="67">
        <v>95.7</v>
      </c>
      <c r="M390" s="67">
        <v>90.3</v>
      </c>
      <c r="N390" s="67">
        <f t="shared" si="126"/>
        <v>91.35</v>
      </c>
      <c r="O390" s="41">
        <f t="shared" si="122"/>
        <v>21.666666666666668</v>
      </c>
      <c r="P390" s="41">
        <f t="shared" si="123"/>
        <v>32.777777777777779</v>
      </c>
    </row>
    <row r="391" spans="1:16" x14ac:dyDescent="0.2">
      <c r="B391" s="1">
        <v>0.73958333333333304</v>
      </c>
      <c r="C391" s="3">
        <v>72</v>
      </c>
      <c r="D391" s="3">
        <v>91</v>
      </c>
      <c r="E391" s="75">
        <v>0.71</v>
      </c>
      <c r="F391" s="41">
        <v>4</v>
      </c>
      <c r="G391" s="66" t="s">
        <v>190</v>
      </c>
      <c r="H391" s="97">
        <v>28.98</v>
      </c>
      <c r="I391" s="19"/>
      <c r="J391" s="45">
        <v>86.5</v>
      </c>
      <c r="K391" s="45">
        <v>93.2</v>
      </c>
      <c r="L391" s="45">
        <v>95.4</v>
      </c>
      <c r="M391" s="45">
        <v>89.4</v>
      </c>
      <c r="N391" s="67">
        <f>AVERAGE(J391:M391)</f>
        <v>91.125</v>
      </c>
      <c r="O391" s="41">
        <f t="shared" si="122"/>
        <v>22.222222222222221</v>
      </c>
      <c r="P391" s="41">
        <f t="shared" si="123"/>
        <v>32.777777777777779</v>
      </c>
    </row>
    <row r="392" spans="1:16" x14ac:dyDescent="0.2">
      <c r="B392" s="1">
        <v>0.749999999999999</v>
      </c>
      <c r="C392" s="3">
        <v>71</v>
      </c>
      <c r="D392" s="3">
        <v>90</v>
      </c>
      <c r="E392" s="75">
        <v>0.72</v>
      </c>
      <c r="F392" s="41">
        <v>2</v>
      </c>
      <c r="G392" s="66" t="s">
        <v>34</v>
      </c>
      <c r="H392" s="97">
        <v>28.98</v>
      </c>
      <c r="I392" s="19"/>
      <c r="J392" s="45">
        <v>85.1</v>
      </c>
      <c r="K392" s="45">
        <v>92.5</v>
      </c>
      <c r="L392" s="45">
        <v>92.8</v>
      </c>
      <c r="M392" s="45">
        <v>88.5</v>
      </c>
      <c r="N392" s="67">
        <f>AVERAGE(J392:M392)</f>
        <v>89.724999999999994</v>
      </c>
      <c r="O392" s="41">
        <f t="shared" si="122"/>
        <v>21.666666666666668</v>
      </c>
      <c r="P392" s="41">
        <f t="shared" si="123"/>
        <v>32.222222222222221</v>
      </c>
    </row>
    <row r="393" spans="1:16" x14ac:dyDescent="0.2">
      <c r="B393" s="1">
        <v>0.76041666666666596</v>
      </c>
      <c r="C393" s="3">
        <v>71</v>
      </c>
      <c r="D393" s="3">
        <v>86</v>
      </c>
      <c r="E393" s="75">
        <v>0.73</v>
      </c>
      <c r="F393" s="41">
        <v>1</v>
      </c>
      <c r="G393" s="66" t="s">
        <v>180</v>
      </c>
      <c r="H393" s="97">
        <v>28.99</v>
      </c>
      <c r="J393" s="45">
        <v>82.4</v>
      </c>
      <c r="K393" s="45">
        <v>87.3</v>
      </c>
      <c r="L393" s="45">
        <v>88.2</v>
      </c>
      <c r="M393" s="45">
        <v>85.5</v>
      </c>
      <c r="N393" s="67">
        <f t="shared" ref="N393:N396" si="127">AVERAGE(J393:M393)</f>
        <v>85.85</v>
      </c>
      <c r="O393" s="41">
        <f t="shared" si="122"/>
        <v>21.666666666666668</v>
      </c>
      <c r="P393" s="41">
        <f t="shared" si="123"/>
        <v>30</v>
      </c>
    </row>
    <row r="394" spans="1:16" x14ac:dyDescent="0.2">
      <c r="B394" s="1">
        <v>0.77083333333333204</v>
      </c>
      <c r="C394" s="3">
        <v>71</v>
      </c>
      <c r="D394" s="3">
        <v>84</v>
      </c>
      <c r="E394" s="75">
        <v>0.75</v>
      </c>
      <c r="F394" s="41">
        <v>5</v>
      </c>
      <c r="G394" s="66" t="s">
        <v>180</v>
      </c>
      <c r="H394" s="72">
        <v>28.99</v>
      </c>
      <c r="I394" s="19"/>
      <c r="J394" s="45">
        <v>80.599999999999994</v>
      </c>
      <c r="K394" s="45">
        <v>85.1</v>
      </c>
      <c r="L394" s="45">
        <v>86</v>
      </c>
      <c r="M394" s="45">
        <v>82.8</v>
      </c>
      <c r="N394" s="67">
        <f t="shared" si="127"/>
        <v>83.625</v>
      </c>
      <c r="O394" s="41">
        <f t="shared" si="122"/>
        <v>21.666666666666668</v>
      </c>
      <c r="P394" s="41">
        <f t="shared" si="123"/>
        <v>28.888888888888889</v>
      </c>
    </row>
    <row r="395" spans="1:16" x14ac:dyDescent="0.2">
      <c r="B395" s="1">
        <v>0.781249999999999</v>
      </c>
      <c r="C395" s="3">
        <v>70</v>
      </c>
      <c r="D395" s="3">
        <v>82</v>
      </c>
      <c r="E395" s="75">
        <v>0.76</v>
      </c>
      <c r="F395" s="41">
        <v>4</v>
      </c>
      <c r="G395" s="66" t="s">
        <v>34</v>
      </c>
      <c r="H395" s="72">
        <v>28.9</v>
      </c>
      <c r="I395" s="19"/>
      <c r="J395" s="45">
        <v>79.5</v>
      </c>
      <c r="K395" s="45">
        <v>83.1</v>
      </c>
      <c r="L395" s="45">
        <v>84.4</v>
      </c>
      <c r="M395" s="45">
        <v>83.2</v>
      </c>
      <c r="N395" s="67">
        <f t="shared" si="127"/>
        <v>82.55</v>
      </c>
      <c r="O395" s="41">
        <f t="shared" si="122"/>
        <v>21.111111111111111</v>
      </c>
      <c r="P395" s="41">
        <f t="shared" si="123"/>
        <v>27.777777777777779</v>
      </c>
    </row>
    <row r="396" spans="1:16" x14ac:dyDescent="0.2">
      <c r="B396" s="1">
        <v>0.79166666666666596</v>
      </c>
      <c r="C396" s="3">
        <v>70</v>
      </c>
      <c r="D396" s="3">
        <v>82</v>
      </c>
      <c r="E396" s="75">
        <v>0.76</v>
      </c>
      <c r="F396" s="41">
        <v>3</v>
      </c>
      <c r="G396" s="66" t="s">
        <v>34</v>
      </c>
      <c r="H396" s="72">
        <v>28.99</v>
      </c>
      <c r="I396" s="19"/>
      <c r="J396" s="45">
        <v>79</v>
      </c>
      <c r="K396" s="45">
        <v>82.8</v>
      </c>
      <c r="L396" s="45">
        <v>83.7</v>
      </c>
      <c r="M396" s="45">
        <v>81.900000000000006</v>
      </c>
      <c r="N396" s="67">
        <f t="shared" si="127"/>
        <v>81.849999999999994</v>
      </c>
      <c r="O396" s="41">
        <f t="shared" si="122"/>
        <v>21.111111111111111</v>
      </c>
      <c r="P396" s="41">
        <f t="shared" si="123"/>
        <v>27.777777777777779</v>
      </c>
    </row>
    <row r="397" spans="1:16" x14ac:dyDescent="0.2">
      <c r="N397" s="67"/>
      <c r="O397" s="41"/>
      <c r="P397" s="41"/>
    </row>
    <row r="398" spans="1:16" x14ac:dyDescent="0.2">
      <c r="A398" s="21">
        <v>45428</v>
      </c>
      <c r="B398" s="6" t="s">
        <v>2</v>
      </c>
      <c r="C398" s="6" t="s">
        <v>0</v>
      </c>
      <c r="D398" s="87" t="s">
        <v>1</v>
      </c>
      <c r="E398" s="100" t="s">
        <v>156</v>
      </c>
      <c r="F398" s="6" t="s">
        <v>32</v>
      </c>
      <c r="G398" s="6" t="s">
        <v>217</v>
      </c>
      <c r="H398" s="33" t="s">
        <v>157</v>
      </c>
      <c r="I398" s="44"/>
      <c r="J398" s="142" t="s">
        <v>427</v>
      </c>
      <c r="K398" s="142" t="s">
        <v>428</v>
      </c>
      <c r="L398" s="142" t="s">
        <v>326</v>
      </c>
      <c r="M398" s="142" t="s">
        <v>429</v>
      </c>
      <c r="N398" s="33" t="s">
        <v>368</v>
      </c>
      <c r="O398" s="142" t="s">
        <v>561</v>
      </c>
      <c r="P398" s="142" t="s">
        <v>562</v>
      </c>
    </row>
    <row r="399" spans="1:16" x14ac:dyDescent="0.2">
      <c r="B399" s="2">
        <v>0.40625</v>
      </c>
      <c r="C399" s="3">
        <v>68</v>
      </c>
      <c r="D399" s="3">
        <v>80</v>
      </c>
      <c r="E399" s="75">
        <v>0.78</v>
      </c>
      <c r="F399" s="66">
        <v>0</v>
      </c>
      <c r="G399" s="66" t="s">
        <v>190</v>
      </c>
      <c r="H399" s="97">
        <v>29.08</v>
      </c>
      <c r="J399" s="45">
        <v>83.8</v>
      </c>
      <c r="K399" s="45">
        <v>66.2</v>
      </c>
      <c r="L399" s="67">
        <v>80.400000000000006</v>
      </c>
      <c r="M399" s="67">
        <v>88.3</v>
      </c>
      <c r="N399" s="67">
        <f t="shared" ref="N399" si="128">AVERAGE(J399:M399)</f>
        <v>79.674999999999997</v>
      </c>
      <c r="O399" s="41">
        <f t="shared" ref="O399:O400" si="129">CONVERT(C399,"F","C")</f>
        <v>20</v>
      </c>
      <c r="P399" s="41">
        <f t="shared" ref="P399:P400" si="130">CONVERT(D399,"F","C")</f>
        <v>26.666666666666664</v>
      </c>
    </row>
    <row r="400" spans="1:16" x14ac:dyDescent="0.2">
      <c r="B400" s="2">
        <v>0.4166666666666668</v>
      </c>
      <c r="C400" s="3">
        <v>68</v>
      </c>
      <c r="D400" s="3">
        <v>82</v>
      </c>
      <c r="E400" s="75">
        <v>0.76</v>
      </c>
      <c r="F400" s="66">
        <v>0</v>
      </c>
      <c r="G400" s="66" t="s">
        <v>190</v>
      </c>
      <c r="H400" s="97">
        <v>29.08</v>
      </c>
      <c r="I400" s="19"/>
      <c r="J400" s="45">
        <v>86.4</v>
      </c>
      <c r="K400" s="45">
        <v>66.599999999999994</v>
      </c>
      <c r="L400" s="67">
        <v>83.5</v>
      </c>
      <c r="M400" s="67">
        <v>91</v>
      </c>
      <c r="N400" s="67">
        <f>AVERAGE(J400:M400)</f>
        <v>81.875</v>
      </c>
      <c r="O400" s="41">
        <f t="shared" si="129"/>
        <v>20</v>
      </c>
      <c r="P400" s="41">
        <f t="shared" si="130"/>
        <v>27.777777777777779</v>
      </c>
    </row>
    <row r="401" spans="2:16" x14ac:dyDescent="0.2">
      <c r="B401" s="2">
        <v>0.42708333333333354</v>
      </c>
      <c r="C401" s="3">
        <v>69</v>
      </c>
      <c r="D401" s="3">
        <v>84</v>
      </c>
      <c r="E401" s="75">
        <v>0.74</v>
      </c>
      <c r="F401" s="66">
        <v>0</v>
      </c>
      <c r="G401" s="66" t="s">
        <v>130</v>
      </c>
      <c r="H401" s="97">
        <v>29.08</v>
      </c>
      <c r="I401" s="66"/>
      <c r="J401" s="66">
        <v>89.4</v>
      </c>
      <c r="K401" s="45">
        <v>67.099999999999994</v>
      </c>
      <c r="L401" s="45">
        <v>86.5</v>
      </c>
      <c r="M401" s="67">
        <v>93.2</v>
      </c>
      <c r="N401" s="67">
        <f t="shared" ref="N401:N405" si="131">AVERAGE(J401:M401)</f>
        <v>84.05</v>
      </c>
      <c r="O401" s="41">
        <f t="shared" ref="O401:O432" si="132">CONVERT(C401,"F","C")</f>
        <v>20.555555555555554</v>
      </c>
      <c r="P401" s="41">
        <f t="shared" ref="P401:P432" si="133">CONVERT(D401,"F","C")</f>
        <v>28.888888888888889</v>
      </c>
    </row>
    <row r="402" spans="2:16" x14ac:dyDescent="0.2">
      <c r="B402" s="2">
        <v>0.4375</v>
      </c>
      <c r="C402" s="3">
        <v>70</v>
      </c>
      <c r="D402" s="3">
        <v>86</v>
      </c>
      <c r="E402" s="75">
        <v>0.69</v>
      </c>
      <c r="F402" s="66">
        <v>1</v>
      </c>
      <c r="G402" s="66" t="s">
        <v>143</v>
      </c>
      <c r="H402" s="97">
        <v>29.09</v>
      </c>
      <c r="J402" s="45">
        <v>91.8</v>
      </c>
      <c r="K402" s="45">
        <v>67.599999999999994</v>
      </c>
      <c r="L402" s="45">
        <v>89.4</v>
      </c>
      <c r="M402" s="67">
        <v>94.8</v>
      </c>
      <c r="N402" s="67">
        <f t="shared" si="131"/>
        <v>85.899999999999991</v>
      </c>
      <c r="O402" s="41">
        <f t="shared" si="132"/>
        <v>21.111111111111111</v>
      </c>
      <c r="P402" s="41">
        <f t="shared" si="133"/>
        <v>30</v>
      </c>
    </row>
    <row r="403" spans="2:16" x14ac:dyDescent="0.2">
      <c r="B403" s="2">
        <v>0.44791666666666691</v>
      </c>
      <c r="C403" s="3">
        <v>72</v>
      </c>
      <c r="D403" s="3">
        <v>88</v>
      </c>
      <c r="E403" s="75">
        <v>0.66</v>
      </c>
      <c r="F403" s="66">
        <v>2</v>
      </c>
      <c r="G403" s="66" t="s">
        <v>197</v>
      </c>
      <c r="H403" s="97">
        <v>29.07</v>
      </c>
      <c r="J403" s="45">
        <v>95</v>
      </c>
      <c r="K403" s="45">
        <v>68.5</v>
      </c>
      <c r="L403" s="45">
        <v>92.8</v>
      </c>
      <c r="M403" s="67">
        <v>97.7</v>
      </c>
      <c r="N403" s="67">
        <f t="shared" si="131"/>
        <v>88.5</v>
      </c>
      <c r="O403" s="41">
        <f t="shared" si="132"/>
        <v>22.222222222222221</v>
      </c>
      <c r="P403" s="41">
        <f t="shared" si="133"/>
        <v>31.111111111111111</v>
      </c>
    </row>
    <row r="404" spans="2:16" x14ac:dyDescent="0.2">
      <c r="B404" s="2">
        <v>0.45833333333333359</v>
      </c>
      <c r="C404" s="3">
        <v>73</v>
      </c>
      <c r="D404" s="3">
        <v>90</v>
      </c>
      <c r="E404" s="75">
        <v>0.63</v>
      </c>
      <c r="F404" s="66">
        <v>5</v>
      </c>
      <c r="G404" s="66" t="s">
        <v>143</v>
      </c>
      <c r="H404" s="97">
        <v>29.07</v>
      </c>
      <c r="J404" s="45">
        <v>97.3</v>
      </c>
      <c r="K404" s="45">
        <v>69.099999999999994</v>
      </c>
      <c r="L404" s="45">
        <v>94.3</v>
      </c>
      <c r="M404" s="67">
        <v>99.3</v>
      </c>
      <c r="N404" s="67">
        <f t="shared" si="131"/>
        <v>90</v>
      </c>
      <c r="O404" s="41">
        <f t="shared" si="132"/>
        <v>22.777777777777779</v>
      </c>
      <c r="P404" s="41">
        <f t="shared" si="133"/>
        <v>32.222222222222221</v>
      </c>
    </row>
    <row r="405" spans="2:16" x14ac:dyDescent="0.2">
      <c r="B405" s="1">
        <v>0.46875</v>
      </c>
      <c r="C405" s="3">
        <v>74</v>
      </c>
      <c r="D405" s="3">
        <v>94</v>
      </c>
      <c r="E405" s="75">
        <v>0.6</v>
      </c>
      <c r="F405" s="66">
        <v>2</v>
      </c>
      <c r="G405" s="66" t="s">
        <v>143</v>
      </c>
      <c r="H405" s="97">
        <v>29.08</v>
      </c>
      <c r="I405" s="26"/>
      <c r="J405" s="66">
        <v>102.2</v>
      </c>
      <c r="K405" s="45">
        <v>71.099999999999994</v>
      </c>
      <c r="L405" s="45">
        <v>99.5</v>
      </c>
      <c r="M405" s="45">
        <v>104</v>
      </c>
      <c r="N405" s="67">
        <f t="shared" si="131"/>
        <v>94.2</v>
      </c>
      <c r="O405" s="41">
        <f t="shared" si="132"/>
        <v>23.333333333333332</v>
      </c>
      <c r="P405" s="41">
        <f t="shared" si="133"/>
        <v>34.444444444444443</v>
      </c>
    </row>
    <row r="406" spans="2:16" x14ac:dyDescent="0.2">
      <c r="B406" s="1">
        <v>0.47916666666666669</v>
      </c>
      <c r="C406" s="3">
        <v>74</v>
      </c>
      <c r="D406" s="3">
        <v>97</v>
      </c>
      <c r="E406" s="75">
        <v>0.6</v>
      </c>
      <c r="F406" s="66">
        <v>2</v>
      </c>
      <c r="G406" s="66" t="s">
        <v>130</v>
      </c>
      <c r="H406" s="97">
        <v>29.08</v>
      </c>
      <c r="I406" s="26"/>
      <c r="J406" s="45">
        <v>105.1</v>
      </c>
      <c r="K406" s="45">
        <v>76.5</v>
      </c>
      <c r="L406" s="45">
        <v>100.8</v>
      </c>
      <c r="M406" s="45">
        <v>106.2</v>
      </c>
      <c r="N406" s="67">
        <f t="shared" ref="N406:N432" si="134">AVERAGE(J406:M406)</f>
        <v>97.149999999999991</v>
      </c>
      <c r="O406" s="41">
        <f t="shared" si="132"/>
        <v>23.333333333333332</v>
      </c>
      <c r="P406" s="41">
        <f t="shared" si="133"/>
        <v>36.111111111111107</v>
      </c>
    </row>
    <row r="407" spans="2:16" x14ac:dyDescent="0.2">
      <c r="B407" s="1">
        <v>0.48958333333333331</v>
      </c>
      <c r="C407" s="3">
        <v>73</v>
      </c>
      <c r="D407" s="3">
        <v>101</v>
      </c>
      <c r="E407" s="75">
        <v>0.6</v>
      </c>
      <c r="F407" s="66">
        <v>2</v>
      </c>
      <c r="G407" s="66" t="s">
        <v>130</v>
      </c>
      <c r="H407" s="97">
        <v>29.09</v>
      </c>
      <c r="I407" s="3"/>
      <c r="J407" s="45">
        <v>107.8</v>
      </c>
      <c r="K407" s="45">
        <v>83.3</v>
      </c>
      <c r="L407" s="45">
        <v>102.6</v>
      </c>
      <c r="M407" s="45">
        <v>109.2</v>
      </c>
      <c r="N407" s="67">
        <f t="shared" si="134"/>
        <v>100.72499999999999</v>
      </c>
      <c r="O407" s="41">
        <f t="shared" si="132"/>
        <v>22.777777777777779</v>
      </c>
      <c r="P407" s="41">
        <f t="shared" si="133"/>
        <v>38.333333333333336</v>
      </c>
    </row>
    <row r="408" spans="2:16" x14ac:dyDescent="0.2">
      <c r="B408" s="1">
        <v>0.5</v>
      </c>
      <c r="C408" s="3">
        <v>74</v>
      </c>
      <c r="D408" s="3">
        <v>101</v>
      </c>
      <c r="E408" s="75">
        <v>0.61</v>
      </c>
      <c r="F408" s="41">
        <v>7</v>
      </c>
      <c r="G408" s="66" t="s">
        <v>130</v>
      </c>
      <c r="H408" s="97">
        <v>29.09</v>
      </c>
      <c r="I408" s="19"/>
      <c r="J408" s="45">
        <v>105.4</v>
      </c>
      <c r="K408" s="45">
        <v>82.8</v>
      </c>
      <c r="L408" s="67">
        <v>104.9</v>
      </c>
      <c r="M408" s="67">
        <v>110.1</v>
      </c>
      <c r="N408" s="67">
        <f t="shared" si="134"/>
        <v>100.80000000000001</v>
      </c>
      <c r="O408" s="41">
        <f t="shared" si="132"/>
        <v>23.333333333333332</v>
      </c>
      <c r="P408" s="41">
        <f t="shared" si="133"/>
        <v>38.333333333333336</v>
      </c>
    </row>
    <row r="409" spans="2:16" x14ac:dyDescent="0.2">
      <c r="B409" s="1">
        <v>0.51041666666666663</v>
      </c>
      <c r="C409" s="3">
        <v>75</v>
      </c>
      <c r="D409" s="3">
        <v>100</v>
      </c>
      <c r="E409" s="75">
        <v>0.6</v>
      </c>
      <c r="F409" s="66">
        <v>0</v>
      </c>
      <c r="G409" s="66" t="s">
        <v>201</v>
      </c>
      <c r="H409" s="97">
        <v>29.1</v>
      </c>
      <c r="J409" s="45">
        <v>104.7</v>
      </c>
      <c r="K409" s="45">
        <v>84.4</v>
      </c>
      <c r="L409" s="67">
        <v>106.5</v>
      </c>
      <c r="M409" s="67">
        <v>106.3</v>
      </c>
      <c r="N409" s="67">
        <f t="shared" si="134"/>
        <v>100.47500000000001</v>
      </c>
      <c r="O409" s="41">
        <f t="shared" si="132"/>
        <v>23.888888888888889</v>
      </c>
      <c r="P409" s="41">
        <f t="shared" si="133"/>
        <v>37.777777777777779</v>
      </c>
    </row>
    <row r="410" spans="2:16" x14ac:dyDescent="0.2">
      <c r="B410" s="1">
        <v>0.52083333333333337</v>
      </c>
      <c r="C410" s="3">
        <v>75</v>
      </c>
      <c r="D410" s="3">
        <v>101</v>
      </c>
      <c r="E410" s="75">
        <v>0.59</v>
      </c>
      <c r="F410" s="41">
        <v>3</v>
      </c>
      <c r="G410" s="66" t="s">
        <v>37</v>
      </c>
      <c r="H410" s="97">
        <v>29.1</v>
      </c>
      <c r="I410" s="19"/>
      <c r="J410" s="45">
        <v>103.8</v>
      </c>
      <c r="K410" s="45">
        <v>87.4</v>
      </c>
      <c r="L410" s="45">
        <v>104</v>
      </c>
      <c r="M410" s="45">
        <v>107.2</v>
      </c>
      <c r="N410" s="67">
        <f t="shared" si="134"/>
        <v>100.6</v>
      </c>
      <c r="O410" s="41">
        <f t="shared" si="132"/>
        <v>23.888888888888889</v>
      </c>
      <c r="P410" s="41">
        <f t="shared" si="133"/>
        <v>38.333333333333336</v>
      </c>
    </row>
    <row r="411" spans="2:16" x14ac:dyDescent="0.2">
      <c r="B411" s="1">
        <v>0.53125</v>
      </c>
      <c r="C411" s="3">
        <v>75</v>
      </c>
      <c r="D411" s="3">
        <v>101</v>
      </c>
      <c r="E411" s="75">
        <v>0.6</v>
      </c>
      <c r="F411" s="41">
        <v>2</v>
      </c>
      <c r="G411" s="66" t="s">
        <v>129</v>
      </c>
      <c r="H411" s="97">
        <v>29.1</v>
      </c>
      <c r="I411" s="19"/>
      <c r="J411" s="45">
        <v>103.3</v>
      </c>
      <c r="K411" s="45">
        <v>89.4</v>
      </c>
      <c r="L411" s="45">
        <v>103.1</v>
      </c>
      <c r="M411" s="45">
        <v>108.3</v>
      </c>
      <c r="N411" s="67">
        <f t="shared" si="134"/>
        <v>101.02499999999999</v>
      </c>
      <c r="O411" s="41">
        <f t="shared" si="132"/>
        <v>23.888888888888889</v>
      </c>
      <c r="P411" s="41">
        <f t="shared" si="133"/>
        <v>38.333333333333336</v>
      </c>
    </row>
    <row r="412" spans="2:16" x14ac:dyDescent="0.2">
      <c r="B412" s="1">
        <v>0.54166666666666663</v>
      </c>
      <c r="C412" s="3">
        <v>75</v>
      </c>
      <c r="D412" s="3">
        <v>102</v>
      </c>
      <c r="E412" s="75">
        <v>0.6</v>
      </c>
      <c r="F412" s="41">
        <v>1</v>
      </c>
      <c r="G412" s="66" t="s">
        <v>129</v>
      </c>
      <c r="H412" s="97">
        <v>29.1</v>
      </c>
      <c r="J412" s="45">
        <v>104.4</v>
      </c>
      <c r="K412" s="45">
        <v>90.9</v>
      </c>
      <c r="L412" s="45">
        <v>103.3</v>
      </c>
      <c r="M412" s="45">
        <v>107.8</v>
      </c>
      <c r="N412" s="67">
        <f t="shared" si="134"/>
        <v>101.60000000000001</v>
      </c>
      <c r="O412" s="41">
        <f t="shared" si="132"/>
        <v>23.888888888888889</v>
      </c>
      <c r="P412" s="41">
        <f t="shared" si="133"/>
        <v>38.888888888888886</v>
      </c>
    </row>
    <row r="413" spans="2:16" x14ac:dyDescent="0.2">
      <c r="B413" s="1">
        <v>0.55208333333333304</v>
      </c>
      <c r="C413" s="3">
        <v>76</v>
      </c>
      <c r="D413" s="3">
        <v>101</v>
      </c>
      <c r="E413" s="75">
        <v>0.57999999999999996</v>
      </c>
      <c r="F413" s="41">
        <v>1</v>
      </c>
      <c r="G413" s="66" t="s">
        <v>201</v>
      </c>
      <c r="H413" s="72">
        <v>29.1</v>
      </c>
      <c r="I413" s="19"/>
      <c r="J413" s="45">
        <v>103.6</v>
      </c>
      <c r="K413" s="45">
        <v>90.5</v>
      </c>
      <c r="L413" s="45">
        <v>102.7</v>
      </c>
      <c r="M413" s="45">
        <v>106.5</v>
      </c>
      <c r="N413" s="67">
        <f t="shared" si="134"/>
        <v>100.825</v>
      </c>
      <c r="O413" s="41">
        <f t="shared" si="132"/>
        <v>24.444444444444443</v>
      </c>
      <c r="P413" s="41">
        <f t="shared" si="133"/>
        <v>38.333333333333336</v>
      </c>
    </row>
    <row r="414" spans="2:16" x14ac:dyDescent="0.2">
      <c r="B414" s="1">
        <v>0.5625</v>
      </c>
      <c r="C414" s="3">
        <v>77</v>
      </c>
      <c r="D414" s="3">
        <v>108</v>
      </c>
      <c r="E414" s="75">
        <v>0.54</v>
      </c>
      <c r="F414" s="41">
        <v>2</v>
      </c>
      <c r="G414" s="66" t="s">
        <v>201</v>
      </c>
      <c r="H414" s="72">
        <v>29.09</v>
      </c>
      <c r="I414" s="19"/>
      <c r="J414" s="45">
        <v>112.63</v>
      </c>
      <c r="K414" s="45">
        <v>99.1</v>
      </c>
      <c r="L414" s="45">
        <v>110.1</v>
      </c>
      <c r="M414" s="45">
        <v>113.2</v>
      </c>
      <c r="N414" s="67">
        <f t="shared" si="134"/>
        <v>108.75749999999999</v>
      </c>
      <c r="O414" s="41">
        <f t="shared" si="132"/>
        <v>25</v>
      </c>
      <c r="P414" s="41">
        <f t="shared" si="133"/>
        <v>42.222222222222221</v>
      </c>
    </row>
    <row r="415" spans="2:16" x14ac:dyDescent="0.2">
      <c r="B415" s="1">
        <v>0.57291666666666696</v>
      </c>
      <c r="C415" s="3">
        <v>78</v>
      </c>
      <c r="D415" s="3">
        <v>111</v>
      </c>
      <c r="E415" s="75">
        <v>0.52</v>
      </c>
      <c r="F415" s="41">
        <v>1</v>
      </c>
      <c r="G415" s="66" t="s">
        <v>37</v>
      </c>
      <c r="H415" s="72">
        <v>29.09</v>
      </c>
      <c r="I415" s="19"/>
      <c r="J415" s="45">
        <v>114.4</v>
      </c>
      <c r="K415" s="45">
        <v>101.7</v>
      </c>
      <c r="L415" s="45">
        <v>112.8</v>
      </c>
      <c r="M415" s="45">
        <v>114.8</v>
      </c>
      <c r="N415" s="67">
        <f t="shared" si="134"/>
        <v>110.92500000000001</v>
      </c>
      <c r="O415" s="41">
        <f t="shared" si="132"/>
        <v>25.555555555555554</v>
      </c>
      <c r="P415" s="41">
        <f t="shared" si="133"/>
        <v>43.888888888888886</v>
      </c>
    </row>
    <row r="416" spans="2:16" x14ac:dyDescent="0.2">
      <c r="B416" s="1">
        <v>0.58333333333333304</v>
      </c>
      <c r="C416" s="3">
        <v>77</v>
      </c>
      <c r="D416" s="3">
        <v>113</v>
      </c>
      <c r="E416" s="75">
        <v>0.54</v>
      </c>
      <c r="F416" s="41">
        <v>8</v>
      </c>
      <c r="G416" s="66" t="s">
        <v>130</v>
      </c>
      <c r="H416" s="72">
        <v>29.09</v>
      </c>
      <c r="J416" s="45">
        <v>116.1</v>
      </c>
      <c r="K416" s="45">
        <v>104.5</v>
      </c>
      <c r="L416" s="45">
        <v>115.7</v>
      </c>
      <c r="M416" s="45">
        <v>116.6</v>
      </c>
      <c r="N416" s="67">
        <f t="shared" si="134"/>
        <v>113.22499999999999</v>
      </c>
      <c r="O416" s="41">
        <f t="shared" si="132"/>
        <v>25</v>
      </c>
      <c r="P416" s="41">
        <f t="shared" si="133"/>
        <v>45</v>
      </c>
    </row>
    <row r="417" spans="2:17" x14ac:dyDescent="0.2">
      <c r="B417" s="1">
        <v>0.59375</v>
      </c>
      <c r="C417" s="3">
        <v>77</v>
      </c>
      <c r="D417" s="3">
        <v>115</v>
      </c>
      <c r="E417" s="75">
        <v>0.53</v>
      </c>
      <c r="F417" s="41">
        <v>3</v>
      </c>
      <c r="G417" s="66" t="s">
        <v>130</v>
      </c>
      <c r="H417" s="72">
        <v>29.08</v>
      </c>
      <c r="J417" s="45">
        <v>117</v>
      </c>
      <c r="K417" s="45">
        <v>107.4</v>
      </c>
      <c r="L417" s="45">
        <v>117.9</v>
      </c>
      <c r="M417" s="45">
        <v>118.9</v>
      </c>
      <c r="N417" s="67">
        <f t="shared" si="134"/>
        <v>115.30000000000001</v>
      </c>
      <c r="O417" s="41">
        <f t="shared" si="132"/>
        <v>25</v>
      </c>
      <c r="P417" s="41">
        <f t="shared" si="133"/>
        <v>46.111111111111107</v>
      </c>
    </row>
    <row r="418" spans="2:17" x14ac:dyDescent="0.2">
      <c r="B418" s="1">
        <v>0.60416666666666596</v>
      </c>
      <c r="C418" s="3">
        <v>78</v>
      </c>
      <c r="D418" s="3">
        <v>114</v>
      </c>
      <c r="E418" s="75">
        <v>0.53</v>
      </c>
      <c r="F418" s="41">
        <v>1</v>
      </c>
      <c r="G418" s="66" t="s">
        <v>130</v>
      </c>
      <c r="H418" s="72">
        <v>29.08</v>
      </c>
      <c r="J418" s="45">
        <v>116.4</v>
      </c>
      <c r="K418" s="45">
        <v>106.3</v>
      </c>
      <c r="L418" s="45">
        <v>116.6</v>
      </c>
      <c r="M418" s="45">
        <v>117.9</v>
      </c>
      <c r="N418" s="67">
        <f t="shared" si="134"/>
        <v>114.29999999999998</v>
      </c>
      <c r="O418" s="41">
        <f t="shared" si="132"/>
        <v>25.555555555555554</v>
      </c>
      <c r="P418" s="41">
        <f t="shared" si="133"/>
        <v>45.555555555555557</v>
      </c>
    </row>
    <row r="419" spans="2:17" x14ac:dyDescent="0.2">
      <c r="B419" s="1">
        <v>0.61458333333333304</v>
      </c>
      <c r="C419" s="3">
        <v>79</v>
      </c>
      <c r="D419" s="3">
        <v>115</v>
      </c>
      <c r="E419" s="75">
        <v>0.51</v>
      </c>
      <c r="F419" s="41">
        <v>2</v>
      </c>
      <c r="G419" s="66" t="s">
        <v>129</v>
      </c>
      <c r="H419" s="72">
        <v>29.08</v>
      </c>
      <c r="J419" s="45">
        <v>116.2</v>
      </c>
      <c r="K419" s="45">
        <v>107.4</v>
      </c>
      <c r="L419" s="45">
        <v>118.6</v>
      </c>
      <c r="M419" s="45">
        <v>118.9</v>
      </c>
      <c r="N419" s="67">
        <f t="shared" si="134"/>
        <v>115.27500000000001</v>
      </c>
      <c r="O419" s="41">
        <f t="shared" si="132"/>
        <v>26.111111111111111</v>
      </c>
      <c r="P419" s="41">
        <f t="shared" si="133"/>
        <v>46.111111111111107</v>
      </c>
    </row>
    <row r="420" spans="2:17" x14ac:dyDescent="0.2">
      <c r="B420" s="1">
        <v>0.625</v>
      </c>
      <c r="C420" s="3">
        <v>79</v>
      </c>
      <c r="D420" s="3">
        <v>113</v>
      </c>
      <c r="E420" s="75">
        <v>0.52</v>
      </c>
      <c r="F420" s="41">
        <v>2</v>
      </c>
      <c r="G420" s="66" t="s">
        <v>203</v>
      </c>
      <c r="H420" s="72">
        <v>29.08</v>
      </c>
      <c r="I420" s="19"/>
      <c r="J420" s="45">
        <v>114.1</v>
      </c>
      <c r="K420" s="45">
        <v>105.4</v>
      </c>
      <c r="L420" s="45">
        <v>115.7</v>
      </c>
      <c r="M420" s="45">
        <v>116.4</v>
      </c>
      <c r="N420" s="67">
        <f t="shared" si="134"/>
        <v>112.9</v>
      </c>
      <c r="O420" s="41">
        <f t="shared" si="132"/>
        <v>26.111111111111111</v>
      </c>
      <c r="P420" s="41">
        <f t="shared" si="133"/>
        <v>45</v>
      </c>
    </row>
    <row r="421" spans="2:17" x14ac:dyDescent="0.2">
      <c r="B421" s="1">
        <v>0.63541666666666596</v>
      </c>
      <c r="C421" s="3">
        <v>79</v>
      </c>
      <c r="D421" s="3">
        <v>113</v>
      </c>
      <c r="E421" s="75">
        <v>0.53</v>
      </c>
      <c r="F421" s="41">
        <v>5</v>
      </c>
      <c r="G421" s="66" t="s">
        <v>130</v>
      </c>
      <c r="H421" s="72">
        <v>29.08</v>
      </c>
      <c r="I421" s="19"/>
      <c r="J421" s="45">
        <v>114.8</v>
      </c>
      <c r="K421" s="45">
        <v>105.8</v>
      </c>
      <c r="L421" s="45">
        <v>116.2</v>
      </c>
      <c r="M421" s="45">
        <v>116.8</v>
      </c>
      <c r="N421" s="67">
        <f t="shared" si="134"/>
        <v>113.4</v>
      </c>
      <c r="O421" s="41">
        <f t="shared" si="132"/>
        <v>26.111111111111111</v>
      </c>
      <c r="P421" s="41">
        <f t="shared" si="133"/>
        <v>45</v>
      </c>
    </row>
    <row r="422" spans="2:17" x14ac:dyDescent="0.2">
      <c r="B422" s="1">
        <v>0.64583333333333304</v>
      </c>
      <c r="C422" s="3">
        <v>79</v>
      </c>
      <c r="D422" s="3">
        <v>111</v>
      </c>
      <c r="E422" s="75">
        <v>0.54</v>
      </c>
      <c r="F422" s="41">
        <v>1</v>
      </c>
      <c r="G422" s="66" t="s">
        <v>37</v>
      </c>
      <c r="H422" s="72">
        <v>29.08</v>
      </c>
      <c r="I422" s="26"/>
      <c r="J422" s="45">
        <v>111.4</v>
      </c>
      <c r="K422" s="45">
        <v>102.7</v>
      </c>
      <c r="L422" s="45">
        <v>115.7</v>
      </c>
      <c r="M422" s="45">
        <v>115.2</v>
      </c>
      <c r="N422" s="67">
        <f t="shared" si="134"/>
        <v>111.25</v>
      </c>
      <c r="O422" s="41">
        <f t="shared" si="132"/>
        <v>26.111111111111111</v>
      </c>
      <c r="P422" s="41">
        <f t="shared" si="133"/>
        <v>43.888888888888886</v>
      </c>
    </row>
    <row r="423" spans="2:17" x14ac:dyDescent="0.2">
      <c r="B423" s="1">
        <v>0.65625</v>
      </c>
      <c r="C423" s="3">
        <v>78</v>
      </c>
      <c r="D423" s="3">
        <v>110</v>
      </c>
      <c r="E423" s="173">
        <v>0.56000000000000005</v>
      </c>
      <c r="F423" s="41">
        <v>2</v>
      </c>
      <c r="G423" s="66" t="s">
        <v>129</v>
      </c>
      <c r="H423" s="72">
        <v>29.07</v>
      </c>
      <c r="I423" s="19"/>
      <c r="J423" s="45">
        <v>111.4</v>
      </c>
      <c r="K423" s="45">
        <v>102.9</v>
      </c>
      <c r="L423" s="45">
        <v>113.5</v>
      </c>
      <c r="M423" s="45">
        <v>113</v>
      </c>
      <c r="N423" s="67">
        <f t="shared" si="134"/>
        <v>110.2</v>
      </c>
      <c r="O423" s="41">
        <f t="shared" si="132"/>
        <v>25.555555555555554</v>
      </c>
      <c r="P423" s="41">
        <f t="shared" si="133"/>
        <v>43.333333333333336</v>
      </c>
    </row>
    <row r="424" spans="2:17" x14ac:dyDescent="0.2">
      <c r="B424" s="1">
        <v>0.66666666666666596</v>
      </c>
      <c r="C424" s="3">
        <v>78</v>
      </c>
      <c r="D424" s="3">
        <v>108</v>
      </c>
      <c r="E424" s="173">
        <v>0.54</v>
      </c>
      <c r="F424" s="41">
        <v>1</v>
      </c>
      <c r="G424" s="66" t="s">
        <v>201</v>
      </c>
      <c r="H424" s="72">
        <v>29.07</v>
      </c>
      <c r="I424" s="19"/>
      <c r="J424" s="45">
        <v>109.2</v>
      </c>
      <c r="K424" s="45">
        <v>101.3</v>
      </c>
      <c r="L424" s="45">
        <v>110.7</v>
      </c>
      <c r="M424" s="45">
        <v>109.9</v>
      </c>
      <c r="N424" s="67">
        <f t="shared" si="134"/>
        <v>107.77500000000001</v>
      </c>
      <c r="O424" s="41">
        <f t="shared" si="132"/>
        <v>25.555555555555554</v>
      </c>
      <c r="P424" s="41">
        <f t="shared" si="133"/>
        <v>42.222222222222221</v>
      </c>
    </row>
    <row r="425" spans="2:17" x14ac:dyDescent="0.2">
      <c r="B425" s="1">
        <v>0.67708333333333304</v>
      </c>
      <c r="C425" s="3">
        <v>77</v>
      </c>
      <c r="D425" s="3">
        <v>105</v>
      </c>
      <c r="E425" s="173">
        <v>0.56999999999999995</v>
      </c>
      <c r="F425" s="41">
        <v>2</v>
      </c>
      <c r="G425" s="66" t="s">
        <v>129</v>
      </c>
      <c r="H425" s="72">
        <v>29.07</v>
      </c>
      <c r="I425" s="26"/>
      <c r="J425" s="45">
        <v>107.1</v>
      </c>
      <c r="K425" s="45">
        <v>99.1</v>
      </c>
      <c r="L425" s="45">
        <v>107.2</v>
      </c>
      <c r="M425" s="45">
        <v>108.3</v>
      </c>
      <c r="N425" s="67">
        <f t="shared" si="134"/>
        <v>105.425</v>
      </c>
      <c r="O425" s="41">
        <f t="shared" si="132"/>
        <v>25</v>
      </c>
      <c r="P425" s="41">
        <f t="shared" si="133"/>
        <v>40.555555555555557</v>
      </c>
    </row>
    <row r="426" spans="2:17" x14ac:dyDescent="0.2">
      <c r="B426" s="1">
        <v>0.687499999999999</v>
      </c>
      <c r="C426" s="3">
        <v>76</v>
      </c>
      <c r="D426" s="3">
        <v>103</v>
      </c>
      <c r="E426" s="173">
        <v>0.59</v>
      </c>
      <c r="F426" s="41">
        <v>1</v>
      </c>
      <c r="G426" s="66" t="s">
        <v>203</v>
      </c>
      <c r="H426" s="72">
        <v>29.07</v>
      </c>
      <c r="I426" s="26"/>
      <c r="J426" s="45">
        <v>104.7</v>
      </c>
      <c r="K426" s="45">
        <v>96.6</v>
      </c>
      <c r="L426" s="45">
        <v>104.7</v>
      </c>
      <c r="M426" s="45">
        <v>106</v>
      </c>
      <c r="N426" s="67">
        <f t="shared" si="134"/>
        <v>103</v>
      </c>
      <c r="O426" s="41">
        <f t="shared" si="132"/>
        <v>24.444444444444443</v>
      </c>
      <c r="P426" s="41">
        <f t="shared" si="133"/>
        <v>39.444444444444443</v>
      </c>
    </row>
    <row r="427" spans="2:17" x14ac:dyDescent="0.2">
      <c r="B427" s="1">
        <v>0.69791666666666596</v>
      </c>
      <c r="C427" s="3">
        <v>76</v>
      </c>
      <c r="D427" s="3">
        <v>100</v>
      </c>
      <c r="E427" s="173">
        <v>0.6</v>
      </c>
      <c r="F427" s="41">
        <v>2</v>
      </c>
      <c r="G427" s="66" t="s">
        <v>130</v>
      </c>
      <c r="H427" s="72">
        <v>29.06</v>
      </c>
      <c r="J427" s="45">
        <v>101.8</v>
      </c>
      <c r="K427" s="45">
        <v>93.9</v>
      </c>
      <c r="L427" s="45">
        <v>100.9</v>
      </c>
      <c r="M427" s="45">
        <v>103.1</v>
      </c>
      <c r="N427" s="67">
        <f t="shared" si="134"/>
        <v>99.925000000000011</v>
      </c>
      <c r="O427" s="41">
        <f t="shared" si="132"/>
        <v>24.444444444444443</v>
      </c>
      <c r="P427" s="41">
        <f t="shared" si="133"/>
        <v>37.777777777777779</v>
      </c>
    </row>
    <row r="428" spans="2:17" x14ac:dyDescent="0.2">
      <c r="B428" s="1">
        <v>0.70833333333333304</v>
      </c>
      <c r="C428" s="35">
        <v>74</v>
      </c>
      <c r="D428" s="35">
        <v>96</v>
      </c>
      <c r="E428" s="174">
        <v>0.66</v>
      </c>
      <c r="F428" s="159">
        <v>5</v>
      </c>
      <c r="G428" s="106" t="s">
        <v>130</v>
      </c>
      <c r="H428" s="109">
        <v>29.05</v>
      </c>
      <c r="I428" s="113"/>
      <c r="J428" s="162">
        <v>98.1</v>
      </c>
      <c r="K428" s="162">
        <v>90.7</v>
      </c>
      <c r="L428" s="162">
        <v>97</v>
      </c>
      <c r="M428" s="162">
        <v>98.6</v>
      </c>
      <c r="N428" s="95">
        <f t="shared" si="134"/>
        <v>96.1</v>
      </c>
      <c r="O428" s="159">
        <f t="shared" si="132"/>
        <v>23.333333333333332</v>
      </c>
      <c r="P428" s="159">
        <f t="shared" si="133"/>
        <v>35.555555555555557</v>
      </c>
      <c r="Q428" s="106" t="s">
        <v>432</v>
      </c>
    </row>
    <row r="429" spans="2:17" x14ac:dyDescent="0.2">
      <c r="B429" s="1">
        <v>0.718749999999999</v>
      </c>
      <c r="C429" s="35">
        <v>73</v>
      </c>
      <c r="D429" s="35">
        <v>92</v>
      </c>
      <c r="E429" s="174">
        <v>0.68</v>
      </c>
      <c r="F429" s="159">
        <v>2</v>
      </c>
      <c r="G429" s="106" t="s">
        <v>130</v>
      </c>
      <c r="H429" s="109">
        <v>29.04</v>
      </c>
      <c r="I429" s="164"/>
      <c r="J429" s="162">
        <v>95</v>
      </c>
      <c r="K429" s="162">
        <v>87.3</v>
      </c>
      <c r="L429" s="162">
        <v>91.9</v>
      </c>
      <c r="M429" s="162">
        <v>95.5</v>
      </c>
      <c r="N429" s="95">
        <f t="shared" si="134"/>
        <v>92.425000000000011</v>
      </c>
      <c r="O429" s="159">
        <f t="shared" si="132"/>
        <v>22.777777777777779</v>
      </c>
      <c r="P429" s="159">
        <f t="shared" si="133"/>
        <v>33.333333333333336</v>
      </c>
      <c r="Q429" s="106" t="s">
        <v>432</v>
      </c>
    </row>
    <row r="430" spans="2:17" x14ac:dyDescent="0.2">
      <c r="B430" s="1">
        <v>0.72916666666666596</v>
      </c>
      <c r="C430" s="35">
        <v>73</v>
      </c>
      <c r="D430" s="35">
        <v>95</v>
      </c>
      <c r="E430" s="174">
        <v>0.67</v>
      </c>
      <c r="F430" s="159">
        <v>3</v>
      </c>
      <c r="G430" s="106" t="s">
        <v>143</v>
      </c>
      <c r="H430" s="109">
        <v>29.04</v>
      </c>
      <c r="I430" s="164"/>
      <c r="J430" s="162">
        <v>96.4</v>
      </c>
      <c r="K430" s="162">
        <v>91.2</v>
      </c>
      <c r="L430" s="162">
        <v>95.5</v>
      </c>
      <c r="M430" s="162">
        <v>97.5</v>
      </c>
      <c r="N430" s="95">
        <f t="shared" si="134"/>
        <v>95.15</v>
      </c>
      <c r="O430" s="159">
        <f t="shared" si="132"/>
        <v>22.777777777777779</v>
      </c>
      <c r="P430" s="159">
        <f t="shared" si="133"/>
        <v>35</v>
      </c>
      <c r="Q430" s="106" t="s">
        <v>432</v>
      </c>
    </row>
    <row r="431" spans="2:17" x14ac:dyDescent="0.2">
      <c r="B431" s="1">
        <v>0.73958333333333304</v>
      </c>
      <c r="C431" s="175">
        <v>73</v>
      </c>
      <c r="D431" s="175">
        <v>95</v>
      </c>
      <c r="E431" s="176">
        <v>0.66</v>
      </c>
      <c r="F431" s="177">
        <v>0</v>
      </c>
      <c r="G431" s="178" t="s">
        <v>203</v>
      </c>
      <c r="H431" s="179">
        <v>29.02</v>
      </c>
      <c r="I431" s="180"/>
      <c r="J431" s="181">
        <v>95.9</v>
      </c>
      <c r="K431" s="181">
        <v>90</v>
      </c>
      <c r="L431" s="181">
        <v>95.4</v>
      </c>
      <c r="M431" s="181">
        <v>97</v>
      </c>
      <c r="N431" s="182">
        <f t="shared" si="134"/>
        <v>94.575000000000003</v>
      </c>
      <c r="O431" s="41">
        <f t="shared" si="132"/>
        <v>22.777777777777779</v>
      </c>
      <c r="P431" s="41">
        <f t="shared" si="133"/>
        <v>35</v>
      </c>
      <c r="Q431" s="66"/>
    </row>
    <row r="432" spans="2:17" x14ac:dyDescent="0.2">
      <c r="B432" s="1">
        <v>0.749999999999999</v>
      </c>
      <c r="N432" s="67" t="e">
        <f t="shared" si="134"/>
        <v>#DIV/0!</v>
      </c>
      <c r="O432" s="41">
        <f t="shared" si="132"/>
        <v>-17.777777777777779</v>
      </c>
      <c r="P432" s="41">
        <f t="shared" si="133"/>
        <v>-17.777777777777779</v>
      </c>
      <c r="Q432" s="66"/>
    </row>
    <row r="433" spans="1:16" x14ac:dyDescent="0.2">
      <c r="N433" s="67"/>
      <c r="O433" s="41"/>
      <c r="P433" s="41"/>
    </row>
    <row r="434" spans="1:16" x14ac:dyDescent="0.2">
      <c r="A434" s="21">
        <v>45429</v>
      </c>
      <c r="B434" s="6" t="s">
        <v>2</v>
      </c>
      <c r="C434" s="6" t="s">
        <v>0</v>
      </c>
      <c r="D434" s="87" t="s">
        <v>1</v>
      </c>
      <c r="E434" s="100" t="s">
        <v>156</v>
      </c>
      <c r="F434" s="6" t="s">
        <v>32</v>
      </c>
      <c r="G434" s="6" t="s">
        <v>217</v>
      </c>
      <c r="H434" s="33" t="s">
        <v>157</v>
      </c>
      <c r="I434" s="44"/>
      <c r="J434" s="142" t="s">
        <v>427</v>
      </c>
      <c r="K434" s="142" t="s">
        <v>428</v>
      </c>
      <c r="L434" s="142" t="s">
        <v>326</v>
      </c>
      <c r="M434" s="142" t="s">
        <v>429</v>
      </c>
      <c r="N434" s="33" t="s">
        <v>368</v>
      </c>
      <c r="O434" s="142" t="s">
        <v>561</v>
      </c>
      <c r="P434" s="142" t="s">
        <v>562</v>
      </c>
    </row>
    <row r="435" spans="1:16" x14ac:dyDescent="0.2">
      <c r="B435" s="1">
        <v>0.48958333333333331</v>
      </c>
      <c r="C435" s="3">
        <v>71</v>
      </c>
      <c r="D435" s="3">
        <v>89</v>
      </c>
      <c r="E435" s="75">
        <v>0.79</v>
      </c>
      <c r="F435" s="66">
        <v>4</v>
      </c>
      <c r="G435" s="66" t="s">
        <v>130</v>
      </c>
      <c r="H435" s="97">
        <v>29.04</v>
      </c>
      <c r="J435" s="45">
        <v>89.1</v>
      </c>
      <c r="K435" s="45">
        <v>85.6</v>
      </c>
      <c r="L435" s="67">
        <v>91</v>
      </c>
      <c r="M435" s="67">
        <v>90.5</v>
      </c>
      <c r="N435" s="67">
        <f>AVERAGE(J435:M435)</f>
        <v>89.05</v>
      </c>
      <c r="O435" s="41">
        <f t="shared" ref="O435:O437" si="135">CONVERT(C435,"F","C")</f>
        <v>21.666666666666668</v>
      </c>
      <c r="P435" s="41">
        <f t="shared" ref="P435:P437" si="136">CONVERT(D435,"F","C")</f>
        <v>31.666666666666664</v>
      </c>
    </row>
    <row r="436" spans="1:16" x14ac:dyDescent="0.2">
      <c r="B436" s="1">
        <v>0.5</v>
      </c>
      <c r="C436" s="3">
        <v>72</v>
      </c>
      <c r="D436" s="3">
        <v>90</v>
      </c>
      <c r="E436" s="75">
        <v>0.77</v>
      </c>
      <c r="F436" s="66">
        <v>1</v>
      </c>
      <c r="G436" s="66" t="s">
        <v>130</v>
      </c>
      <c r="H436" s="97">
        <v>29.04</v>
      </c>
      <c r="I436" s="19"/>
      <c r="J436" s="45">
        <v>89.6</v>
      </c>
      <c r="K436" s="45">
        <v>86.7</v>
      </c>
      <c r="L436" s="67">
        <v>92.8</v>
      </c>
      <c r="M436" s="67">
        <v>91.9</v>
      </c>
      <c r="N436" s="67">
        <f>AVERAGE(J436:M436)</f>
        <v>90.25</v>
      </c>
      <c r="O436" s="41">
        <f t="shared" si="135"/>
        <v>22.222222222222221</v>
      </c>
      <c r="P436" s="41">
        <f t="shared" si="136"/>
        <v>32.222222222222221</v>
      </c>
    </row>
    <row r="437" spans="1:16" x14ac:dyDescent="0.2">
      <c r="B437" s="1">
        <v>0.51041666666666663</v>
      </c>
      <c r="C437" s="3">
        <v>72</v>
      </c>
      <c r="D437" s="3">
        <v>90</v>
      </c>
      <c r="E437" s="75">
        <v>0.77</v>
      </c>
      <c r="F437" s="66">
        <v>5</v>
      </c>
      <c r="G437" s="66" t="s">
        <v>130</v>
      </c>
      <c r="H437" s="97">
        <v>29.04</v>
      </c>
      <c r="I437" s="66"/>
      <c r="J437" s="66">
        <v>90</v>
      </c>
      <c r="K437" s="45">
        <v>86.9</v>
      </c>
      <c r="L437" s="45">
        <v>91.9</v>
      </c>
      <c r="M437" s="67">
        <v>91.2</v>
      </c>
      <c r="N437" s="67">
        <f t="shared" ref="N437:N442" si="137">AVERAGE(J437:M437)</f>
        <v>90</v>
      </c>
      <c r="O437" s="41">
        <f t="shared" si="135"/>
        <v>22.222222222222221</v>
      </c>
      <c r="P437" s="41">
        <f t="shared" si="136"/>
        <v>32.222222222222221</v>
      </c>
    </row>
    <row r="438" spans="1:16" x14ac:dyDescent="0.2">
      <c r="B438" s="1">
        <v>0.52083333333333337</v>
      </c>
      <c r="C438" s="3">
        <v>71</v>
      </c>
      <c r="D438" s="3">
        <v>90</v>
      </c>
      <c r="E438" s="75">
        <v>0.77</v>
      </c>
      <c r="F438" s="66">
        <v>2</v>
      </c>
      <c r="G438" s="66" t="s">
        <v>130</v>
      </c>
      <c r="H438" s="97">
        <v>29.04</v>
      </c>
      <c r="J438" s="45">
        <v>90.5</v>
      </c>
      <c r="K438" s="45">
        <v>87.1</v>
      </c>
      <c r="L438" s="45">
        <v>91.8</v>
      </c>
      <c r="M438" s="67">
        <v>5</v>
      </c>
      <c r="N438" s="67">
        <f t="shared" si="137"/>
        <v>68.599999999999994</v>
      </c>
      <c r="O438" s="41">
        <f t="shared" ref="O438:O460" si="138">CONVERT(C438,"F","C")</f>
        <v>21.666666666666668</v>
      </c>
      <c r="P438" s="41">
        <f t="shared" ref="P438:P460" si="139">CONVERT(D438,"F","C")</f>
        <v>32.222222222222221</v>
      </c>
    </row>
    <row r="439" spans="1:16" x14ac:dyDescent="0.2">
      <c r="B439" s="1">
        <v>0.53125</v>
      </c>
      <c r="C439" s="3">
        <v>71</v>
      </c>
      <c r="D439" s="3">
        <v>92</v>
      </c>
      <c r="E439" s="75">
        <v>0.76</v>
      </c>
      <c r="F439" s="66">
        <v>5</v>
      </c>
      <c r="G439" s="66" t="s">
        <v>130</v>
      </c>
      <c r="H439" s="97">
        <v>29.04</v>
      </c>
      <c r="J439" s="45">
        <v>93</v>
      </c>
      <c r="K439" s="45">
        <v>89.8</v>
      </c>
      <c r="L439" s="45">
        <v>94.8</v>
      </c>
      <c r="M439" s="67">
        <v>93.2</v>
      </c>
      <c r="N439" s="67">
        <f t="shared" si="137"/>
        <v>92.7</v>
      </c>
      <c r="O439" s="41">
        <f t="shared" si="138"/>
        <v>21.666666666666668</v>
      </c>
      <c r="P439" s="41">
        <f t="shared" si="139"/>
        <v>33.333333333333336</v>
      </c>
    </row>
    <row r="440" spans="1:16" x14ac:dyDescent="0.2">
      <c r="B440" s="1">
        <v>0.54166666666666663</v>
      </c>
      <c r="C440" s="3">
        <v>72</v>
      </c>
      <c r="D440" s="3">
        <v>99</v>
      </c>
      <c r="E440" s="75">
        <v>0.74</v>
      </c>
      <c r="F440" s="66">
        <v>1</v>
      </c>
      <c r="G440" s="66" t="s">
        <v>201</v>
      </c>
      <c r="H440" s="97">
        <v>29.03</v>
      </c>
      <c r="J440" s="45">
        <v>99.5</v>
      </c>
      <c r="K440" s="45">
        <v>95.2</v>
      </c>
      <c r="L440" s="45">
        <v>102.2</v>
      </c>
      <c r="M440" s="67">
        <v>97.2</v>
      </c>
      <c r="N440" s="67">
        <f t="shared" si="137"/>
        <v>98.524999999999991</v>
      </c>
      <c r="O440" s="41">
        <f t="shared" si="138"/>
        <v>22.222222222222221</v>
      </c>
      <c r="P440" s="41">
        <f t="shared" si="139"/>
        <v>37.222222222222221</v>
      </c>
    </row>
    <row r="441" spans="1:16" x14ac:dyDescent="0.2">
      <c r="B441" s="1">
        <v>0.55208333333333304</v>
      </c>
      <c r="C441" s="3">
        <v>72</v>
      </c>
      <c r="D441" s="3">
        <v>98</v>
      </c>
      <c r="E441" s="75">
        <v>0.73</v>
      </c>
      <c r="F441" s="66">
        <v>5</v>
      </c>
      <c r="G441" s="66" t="s">
        <v>201</v>
      </c>
      <c r="H441" s="97">
        <v>29.03</v>
      </c>
      <c r="I441" s="26"/>
      <c r="J441" s="66">
        <v>99.5</v>
      </c>
      <c r="K441" s="45">
        <v>94.3</v>
      </c>
      <c r="L441" s="45">
        <v>99.5</v>
      </c>
      <c r="M441" s="45">
        <v>96.6</v>
      </c>
      <c r="N441" s="67">
        <f t="shared" si="137"/>
        <v>97.474999999999994</v>
      </c>
      <c r="O441" s="41">
        <f t="shared" si="138"/>
        <v>22.222222222222221</v>
      </c>
      <c r="P441" s="41">
        <f t="shared" si="139"/>
        <v>36.666666666666664</v>
      </c>
    </row>
    <row r="442" spans="1:16" x14ac:dyDescent="0.2">
      <c r="B442" s="1">
        <v>0.5625</v>
      </c>
      <c r="C442" s="3">
        <v>72</v>
      </c>
      <c r="D442" s="3">
        <v>99</v>
      </c>
      <c r="E442" s="75">
        <v>0.75</v>
      </c>
      <c r="F442" s="66">
        <v>11</v>
      </c>
      <c r="G442" s="66" t="s">
        <v>130</v>
      </c>
      <c r="H442" s="97">
        <v>29.04</v>
      </c>
      <c r="I442" s="26"/>
      <c r="J442" s="45">
        <v>100.4</v>
      </c>
      <c r="K442" s="45">
        <v>93.6</v>
      </c>
      <c r="L442" s="45">
        <v>102.7</v>
      </c>
      <c r="M442" s="45">
        <v>100</v>
      </c>
      <c r="N442" s="67">
        <f t="shared" si="137"/>
        <v>99.174999999999997</v>
      </c>
      <c r="O442" s="41">
        <f t="shared" si="138"/>
        <v>22.222222222222221</v>
      </c>
      <c r="P442" s="41">
        <f t="shared" si="139"/>
        <v>37.222222222222221</v>
      </c>
    </row>
    <row r="443" spans="1:16" x14ac:dyDescent="0.2">
      <c r="B443" s="1">
        <v>0.57291666666666696</v>
      </c>
      <c r="C443" s="3">
        <v>72</v>
      </c>
      <c r="D443" s="3">
        <v>100</v>
      </c>
      <c r="E443" s="75">
        <v>0.76</v>
      </c>
      <c r="F443" s="66">
        <v>6</v>
      </c>
      <c r="G443" s="66" t="s">
        <v>130</v>
      </c>
      <c r="H443" s="97">
        <v>29.04</v>
      </c>
      <c r="I443" s="3"/>
      <c r="J443" s="45">
        <v>100.6</v>
      </c>
      <c r="K443" s="45">
        <v>95.9</v>
      </c>
      <c r="L443" s="45">
        <v>103.1</v>
      </c>
      <c r="M443" s="45">
        <v>101.8</v>
      </c>
      <c r="N443" s="67">
        <f t="shared" ref="N443:N460" si="140">AVERAGE(J443:M443)</f>
        <v>100.35000000000001</v>
      </c>
      <c r="O443" s="41">
        <f t="shared" si="138"/>
        <v>22.222222222222221</v>
      </c>
      <c r="P443" s="41">
        <f t="shared" si="139"/>
        <v>37.777777777777779</v>
      </c>
    </row>
    <row r="444" spans="1:16" x14ac:dyDescent="0.2">
      <c r="B444" s="1">
        <v>0.58333333333333304</v>
      </c>
      <c r="C444" s="3">
        <v>72</v>
      </c>
      <c r="D444" s="3">
        <v>102</v>
      </c>
      <c r="E444" s="75">
        <v>0.74</v>
      </c>
      <c r="F444" s="41">
        <v>4</v>
      </c>
      <c r="G444" s="66" t="s">
        <v>130</v>
      </c>
      <c r="H444" s="97">
        <v>29.04</v>
      </c>
      <c r="I444" s="19"/>
      <c r="J444" s="45">
        <v>102.9</v>
      </c>
      <c r="K444" s="45">
        <v>97</v>
      </c>
      <c r="L444" s="67">
        <v>106.3</v>
      </c>
      <c r="M444" s="67">
        <v>103.5</v>
      </c>
      <c r="N444" s="67">
        <f t="shared" si="140"/>
        <v>102.425</v>
      </c>
      <c r="O444" s="41">
        <f t="shared" si="138"/>
        <v>22.222222222222221</v>
      </c>
      <c r="P444" s="41">
        <f t="shared" si="139"/>
        <v>38.888888888888886</v>
      </c>
    </row>
    <row r="445" spans="1:16" x14ac:dyDescent="0.2">
      <c r="B445" s="1">
        <v>0.59375</v>
      </c>
      <c r="C445" s="3">
        <v>74</v>
      </c>
      <c r="D445" s="3">
        <v>107</v>
      </c>
      <c r="E445" s="75">
        <v>0.71</v>
      </c>
      <c r="F445" s="66">
        <v>7</v>
      </c>
      <c r="G445" s="66" t="s">
        <v>143</v>
      </c>
      <c r="H445" s="97">
        <v>29.04</v>
      </c>
      <c r="J445" s="45">
        <v>105.4</v>
      </c>
      <c r="K445" s="45">
        <v>104.5</v>
      </c>
      <c r="L445" s="67">
        <v>108.9</v>
      </c>
      <c r="M445" s="67">
        <v>108.1</v>
      </c>
      <c r="N445" s="67">
        <f t="shared" si="140"/>
        <v>106.72499999999999</v>
      </c>
      <c r="O445" s="41">
        <f t="shared" si="138"/>
        <v>23.333333333333332</v>
      </c>
      <c r="P445" s="41">
        <f t="shared" si="139"/>
        <v>41.666666666666664</v>
      </c>
    </row>
    <row r="446" spans="1:16" x14ac:dyDescent="0.2">
      <c r="B446" s="1">
        <v>0.60416666666666596</v>
      </c>
      <c r="C446" s="3">
        <v>74</v>
      </c>
      <c r="D446" s="3">
        <v>109</v>
      </c>
      <c r="E446" s="75">
        <v>0.7</v>
      </c>
      <c r="F446" s="41">
        <v>8</v>
      </c>
      <c r="G446" s="66" t="s">
        <v>130</v>
      </c>
      <c r="H446" s="97">
        <v>29.03</v>
      </c>
      <c r="I446" s="19"/>
      <c r="J446" s="45">
        <v>109.6</v>
      </c>
      <c r="K446" s="45">
        <v>107.1</v>
      </c>
      <c r="L446" s="45">
        <v>109.2</v>
      </c>
      <c r="M446" s="45">
        <v>110.7</v>
      </c>
      <c r="N446" s="67">
        <f t="shared" si="140"/>
        <v>109.14999999999999</v>
      </c>
      <c r="O446" s="41">
        <f t="shared" si="138"/>
        <v>23.333333333333332</v>
      </c>
      <c r="P446" s="41">
        <f t="shared" si="139"/>
        <v>42.777777777777779</v>
      </c>
    </row>
    <row r="447" spans="1:16" x14ac:dyDescent="0.2">
      <c r="B447" s="1">
        <v>0.61458333333333304</v>
      </c>
      <c r="C447" s="3">
        <v>75</v>
      </c>
      <c r="D447" s="3">
        <v>113</v>
      </c>
      <c r="E447" s="75">
        <v>0.67</v>
      </c>
      <c r="F447" s="41">
        <v>7</v>
      </c>
      <c r="G447" s="66" t="s">
        <v>130</v>
      </c>
      <c r="H447" s="97">
        <v>29.03</v>
      </c>
      <c r="I447" s="19"/>
      <c r="J447" s="45">
        <v>112.5</v>
      </c>
      <c r="K447" s="45">
        <v>111.2</v>
      </c>
      <c r="L447" s="45">
        <v>115</v>
      </c>
      <c r="M447" s="45">
        <v>113.2</v>
      </c>
      <c r="N447" s="67">
        <f t="shared" si="140"/>
        <v>112.97499999999999</v>
      </c>
      <c r="O447" s="41">
        <f t="shared" si="138"/>
        <v>23.888888888888889</v>
      </c>
      <c r="P447" s="41">
        <f t="shared" si="139"/>
        <v>45</v>
      </c>
    </row>
    <row r="448" spans="1:16" x14ac:dyDescent="0.2">
      <c r="B448" s="1">
        <v>0.625</v>
      </c>
      <c r="C448" s="3">
        <v>75</v>
      </c>
      <c r="D448" s="3">
        <v>110</v>
      </c>
      <c r="E448" s="75">
        <v>0.68</v>
      </c>
      <c r="F448" s="41">
        <v>9</v>
      </c>
      <c r="G448" s="66" t="s">
        <v>130</v>
      </c>
      <c r="H448" s="97">
        <v>29.03</v>
      </c>
      <c r="J448" s="45">
        <v>109.14</v>
      </c>
      <c r="K448" s="45">
        <v>106.2</v>
      </c>
      <c r="L448" s="45">
        <v>113.7</v>
      </c>
      <c r="M448" s="45">
        <v>110.7</v>
      </c>
      <c r="N448" s="67">
        <f t="shared" si="140"/>
        <v>109.935</v>
      </c>
      <c r="O448" s="41">
        <f t="shared" si="138"/>
        <v>23.888888888888889</v>
      </c>
      <c r="P448" s="41">
        <f t="shared" si="139"/>
        <v>43.333333333333336</v>
      </c>
    </row>
    <row r="449" spans="1:16" x14ac:dyDescent="0.2">
      <c r="B449" s="1">
        <v>0.63541666666666596</v>
      </c>
      <c r="C449" s="3">
        <v>75</v>
      </c>
      <c r="D449" s="3">
        <v>111</v>
      </c>
      <c r="E449" s="75">
        <v>0.68</v>
      </c>
      <c r="F449" s="41">
        <v>5</v>
      </c>
      <c r="G449" s="66" t="s">
        <v>130</v>
      </c>
      <c r="H449" s="72">
        <v>29.02</v>
      </c>
      <c r="I449" s="19"/>
      <c r="J449" s="45">
        <v>111.1</v>
      </c>
      <c r="K449" s="45">
        <v>110.3</v>
      </c>
      <c r="L449" s="45">
        <v>113.4</v>
      </c>
      <c r="M449" s="45">
        <v>110.8</v>
      </c>
      <c r="N449" s="67">
        <f t="shared" si="140"/>
        <v>111.39999999999999</v>
      </c>
      <c r="O449" s="41">
        <f t="shared" si="138"/>
        <v>23.888888888888889</v>
      </c>
      <c r="P449" s="41">
        <f t="shared" si="139"/>
        <v>43.888888888888886</v>
      </c>
    </row>
    <row r="450" spans="1:16" x14ac:dyDescent="0.2">
      <c r="B450" s="1">
        <v>0.64583333333333304</v>
      </c>
      <c r="C450" s="3">
        <v>75</v>
      </c>
      <c r="D450" s="3">
        <v>111</v>
      </c>
      <c r="E450" s="75">
        <v>0.67</v>
      </c>
      <c r="F450" s="41">
        <v>3</v>
      </c>
      <c r="G450" s="66" t="s">
        <v>143</v>
      </c>
      <c r="H450" s="72">
        <v>29.02</v>
      </c>
      <c r="I450" s="19"/>
      <c r="J450" s="45">
        <v>111.4</v>
      </c>
      <c r="K450" s="45">
        <v>110.5</v>
      </c>
      <c r="L450" s="45">
        <v>110.5</v>
      </c>
      <c r="M450" s="45">
        <v>109.8</v>
      </c>
      <c r="N450" s="67">
        <f t="shared" si="140"/>
        <v>110.55</v>
      </c>
      <c r="O450" s="41">
        <f t="shared" si="138"/>
        <v>23.888888888888889</v>
      </c>
      <c r="P450" s="41">
        <f t="shared" si="139"/>
        <v>43.888888888888886</v>
      </c>
    </row>
    <row r="451" spans="1:16" x14ac:dyDescent="0.2">
      <c r="B451" s="1">
        <v>0.65625</v>
      </c>
      <c r="C451" s="3">
        <v>76</v>
      </c>
      <c r="D451" s="3">
        <v>114</v>
      </c>
      <c r="E451" s="75">
        <v>0.64</v>
      </c>
      <c r="F451" s="41">
        <v>10</v>
      </c>
      <c r="G451" s="66" t="s">
        <v>130</v>
      </c>
      <c r="H451" s="72">
        <v>29.01</v>
      </c>
      <c r="I451" s="19"/>
      <c r="J451" s="45">
        <v>115.9</v>
      </c>
      <c r="K451" s="45">
        <v>115.78</v>
      </c>
      <c r="L451" s="45">
        <v>116.8</v>
      </c>
      <c r="M451" s="45">
        <v>109</v>
      </c>
      <c r="N451" s="67">
        <f t="shared" si="140"/>
        <v>114.37</v>
      </c>
      <c r="O451" s="41">
        <f t="shared" si="138"/>
        <v>24.444444444444443</v>
      </c>
      <c r="P451" s="41">
        <f t="shared" si="139"/>
        <v>45.555555555555557</v>
      </c>
    </row>
    <row r="452" spans="1:16" x14ac:dyDescent="0.2">
      <c r="B452" s="1">
        <v>0.66666666666666596</v>
      </c>
      <c r="C452" s="3">
        <v>76</v>
      </c>
      <c r="D452" s="3">
        <v>113</v>
      </c>
      <c r="E452" s="75">
        <v>0.64</v>
      </c>
      <c r="F452" s="41">
        <v>5</v>
      </c>
      <c r="G452" s="66" t="s">
        <v>130</v>
      </c>
      <c r="H452" s="72">
        <v>29.01</v>
      </c>
      <c r="J452" s="45">
        <v>115.2</v>
      </c>
      <c r="K452" s="45">
        <v>115.78</v>
      </c>
      <c r="L452" s="45">
        <v>116.2</v>
      </c>
      <c r="M452" s="45">
        <v>106.5</v>
      </c>
      <c r="N452" s="67">
        <f t="shared" si="140"/>
        <v>113.42</v>
      </c>
      <c r="O452" s="41">
        <f t="shared" si="138"/>
        <v>24.444444444444443</v>
      </c>
      <c r="P452" s="41">
        <f t="shared" si="139"/>
        <v>45</v>
      </c>
    </row>
    <row r="453" spans="1:16" x14ac:dyDescent="0.2">
      <c r="B453" s="1">
        <v>0.67708333333333304</v>
      </c>
      <c r="C453" s="3">
        <v>76</v>
      </c>
      <c r="D453" s="3">
        <v>113</v>
      </c>
      <c r="E453" s="75">
        <v>0.64</v>
      </c>
      <c r="F453" s="41">
        <v>3</v>
      </c>
      <c r="G453" s="66" t="s">
        <v>130</v>
      </c>
      <c r="H453" s="72">
        <v>29</v>
      </c>
      <c r="J453" s="45">
        <v>114.4</v>
      </c>
      <c r="K453" s="45">
        <v>112.8</v>
      </c>
      <c r="L453" s="45">
        <v>115.5</v>
      </c>
      <c r="M453" s="45">
        <v>108.5</v>
      </c>
      <c r="N453" s="67">
        <f t="shared" si="140"/>
        <v>112.8</v>
      </c>
      <c r="O453" s="41">
        <f t="shared" si="138"/>
        <v>24.444444444444443</v>
      </c>
      <c r="P453" s="41">
        <f t="shared" si="139"/>
        <v>45</v>
      </c>
    </row>
    <row r="454" spans="1:16" x14ac:dyDescent="0.2">
      <c r="B454" s="1">
        <v>0.687499999999999</v>
      </c>
      <c r="C454" s="3">
        <v>76</v>
      </c>
      <c r="D454" s="3">
        <v>112</v>
      </c>
      <c r="E454" s="75">
        <v>0.64</v>
      </c>
      <c r="F454" s="41">
        <v>7</v>
      </c>
      <c r="G454" s="66" t="s">
        <v>130</v>
      </c>
      <c r="H454" s="72">
        <v>29</v>
      </c>
      <c r="J454" s="45">
        <v>113</v>
      </c>
      <c r="K454" s="45">
        <v>111.9</v>
      </c>
      <c r="L454" s="45">
        <v>114.3</v>
      </c>
      <c r="M454" s="45">
        <v>108.9</v>
      </c>
      <c r="N454" s="67">
        <f t="shared" si="140"/>
        <v>112.02500000000001</v>
      </c>
      <c r="O454" s="41">
        <f t="shared" si="138"/>
        <v>24.444444444444443</v>
      </c>
      <c r="P454" s="41">
        <f t="shared" si="139"/>
        <v>44.444444444444443</v>
      </c>
    </row>
    <row r="455" spans="1:16" x14ac:dyDescent="0.2">
      <c r="B455" s="1">
        <v>0.69791666666666596</v>
      </c>
      <c r="C455" s="3">
        <v>75</v>
      </c>
      <c r="D455" s="3">
        <v>108</v>
      </c>
      <c r="E455" s="75">
        <v>0.64</v>
      </c>
      <c r="F455" s="41">
        <v>1</v>
      </c>
      <c r="G455" s="66" t="s">
        <v>130</v>
      </c>
      <c r="H455" s="72">
        <v>28.99</v>
      </c>
      <c r="J455" s="45">
        <v>109.2</v>
      </c>
      <c r="K455" s="45">
        <v>107.6</v>
      </c>
      <c r="L455" s="45">
        <v>109.4</v>
      </c>
      <c r="M455" s="45">
        <v>106.5</v>
      </c>
      <c r="N455" s="67">
        <f t="shared" si="140"/>
        <v>108.17500000000001</v>
      </c>
      <c r="O455" s="41">
        <f t="shared" si="138"/>
        <v>23.888888888888889</v>
      </c>
      <c r="P455" s="41">
        <f t="shared" si="139"/>
        <v>42.222222222222221</v>
      </c>
    </row>
    <row r="456" spans="1:16" x14ac:dyDescent="0.2">
      <c r="B456" s="1">
        <v>0.70833333333333304</v>
      </c>
      <c r="C456" s="3">
        <v>75</v>
      </c>
      <c r="D456" s="3">
        <v>108</v>
      </c>
      <c r="E456" s="75">
        <v>0.66</v>
      </c>
      <c r="F456" s="41">
        <v>2</v>
      </c>
      <c r="G456" s="66" t="s">
        <v>130</v>
      </c>
      <c r="H456" s="72">
        <v>29</v>
      </c>
      <c r="I456" s="19"/>
      <c r="J456" s="45">
        <v>109</v>
      </c>
      <c r="K456" s="45">
        <v>107.8</v>
      </c>
      <c r="L456" s="45">
        <v>109.2</v>
      </c>
      <c r="M456" s="45">
        <v>105.1</v>
      </c>
      <c r="N456" s="67">
        <f t="shared" si="140"/>
        <v>107.77500000000001</v>
      </c>
      <c r="O456" s="41">
        <f t="shared" si="138"/>
        <v>23.888888888888889</v>
      </c>
      <c r="P456" s="41">
        <f t="shared" si="139"/>
        <v>42.222222222222221</v>
      </c>
    </row>
    <row r="457" spans="1:16" x14ac:dyDescent="0.2">
      <c r="B457" s="1">
        <v>0.718749999999999</v>
      </c>
      <c r="C457" s="3">
        <v>76</v>
      </c>
      <c r="D457" s="3">
        <v>107</v>
      </c>
      <c r="E457" s="75">
        <v>0.65</v>
      </c>
      <c r="F457" s="41">
        <v>1</v>
      </c>
      <c r="G457" s="66" t="s">
        <v>130</v>
      </c>
      <c r="H457" s="72">
        <v>28.99</v>
      </c>
      <c r="I457" s="19"/>
      <c r="J457" s="45">
        <v>107.1</v>
      </c>
      <c r="K457" s="45">
        <v>108.3</v>
      </c>
      <c r="L457" s="45">
        <v>109.2</v>
      </c>
      <c r="M457" s="45">
        <v>104.4</v>
      </c>
      <c r="N457" s="67">
        <f t="shared" si="140"/>
        <v>107.25</v>
      </c>
      <c r="O457" s="41">
        <f t="shared" si="138"/>
        <v>24.444444444444443</v>
      </c>
      <c r="P457" s="41">
        <f t="shared" si="139"/>
        <v>41.666666666666664</v>
      </c>
    </row>
    <row r="458" spans="1:16" x14ac:dyDescent="0.2">
      <c r="B458" s="1">
        <v>0.72916666666666596</v>
      </c>
      <c r="C458" s="3">
        <v>76</v>
      </c>
      <c r="D458" s="3">
        <v>107</v>
      </c>
      <c r="E458" s="75">
        <v>0.64</v>
      </c>
      <c r="F458" s="41">
        <v>3</v>
      </c>
      <c r="G458" s="66" t="s">
        <v>129</v>
      </c>
      <c r="H458" s="72">
        <v>29</v>
      </c>
      <c r="I458" s="26"/>
      <c r="J458" s="45">
        <v>104.7</v>
      </c>
      <c r="K458" s="45">
        <v>109.9</v>
      </c>
      <c r="L458" s="45">
        <v>108.5</v>
      </c>
      <c r="M458" s="45">
        <v>105.4</v>
      </c>
      <c r="N458" s="67">
        <f t="shared" si="140"/>
        <v>107.125</v>
      </c>
      <c r="O458" s="41">
        <f t="shared" si="138"/>
        <v>24.444444444444443</v>
      </c>
      <c r="P458" s="41">
        <f t="shared" si="139"/>
        <v>41.666666666666664</v>
      </c>
    </row>
    <row r="459" spans="1:16" x14ac:dyDescent="0.2">
      <c r="B459" s="1">
        <v>0.73958333333333304</v>
      </c>
      <c r="C459" s="3">
        <v>75</v>
      </c>
      <c r="D459" s="3">
        <v>105</v>
      </c>
      <c r="E459" s="173">
        <v>0.65</v>
      </c>
      <c r="F459" s="41">
        <v>2</v>
      </c>
      <c r="G459" s="66" t="s">
        <v>201</v>
      </c>
      <c r="H459" s="72">
        <v>28.99</v>
      </c>
      <c r="I459" s="19"/>
      <c r="J459" s="45">
        <v>102.2</v>
      </c>
      <c r="K459" s="45">
        <v>104.5</v>
      </c>
      <c r="L459" s="45">
        <v>107.2</v>
      </c>
      <c r="M459" s="45">
        <v>106.2</v>
      </c>
      <c r="N459" s="67">
        <f t="shared" si="140"/>
        <v>105.02499999999999</v>
      </c>
      <c r="O459" s="41">
        <f t="shared" si="138"/>
        <v>23.888888888888889</v>
      </c>
      <c r="P459" s="41">
        <f t="shared" si="139"/>
        <v>40.555555555555557</v>
      </c>
    </row>
    <row r="460" spans="1:16" x14ac:dyDescent="0.2">
      <c r="B460" s="1">
        <v>0.749999999999999</v>
      </c>
      <c r="C460" s="3">
        <v>75</v>
      </c>
      <c r="D460" s="3">
        <v>103</v>
      </c>
      <c r="E460" s="173">
        <v>0.66</v>
      </c>
      <c r="F460" s="41">
        <v>4</v>
      </c>
      <c r="G460" s="66" t="s">
        <v>130</v>
      </c>
      <c r="H460" s="72">
        <v>29</v>
      </c>
      <c r="I460" s="19"/>
      <c r="J460" s="45">
        <v>100.9</v>
      </c>
      <c r="K460" s="45">
        <v>104.4</v>
      </c>
      <c r="L460" s="45">
        <v>104.2</v>
      </c>
      <c r="M460" s="45">
        <v>103.6</v>
      </c>
      <c r="N460" s="67">
        <f t="shared" si="140"/>
        <v>103.27500000000001</v>
      </c>
      <c r="O460" s="41">
        <f t="shared" si="138"/>
        <v>23.888888888888889</v>
      </c>
      <c r="P460" s="41">
        <f t="shared" si="139"/>
        <v>39.444444444444443</v>
      </c>
    </row>
    <row r="461" spans="1:16" x14ac:dyDescent="0.2">
      <c r="N461" s="67"/>
      <c r="O461" s="41"/>
      <c r="P461" s="41"/>
    </row>
    <row r="462" spans="1:16" x14ac:dyDescent="0.2">
      <c r="A462" s="21">
        <v>45430</v>
      </c>
      <c r="B462" s="6" t="s">
        <v>2</v>
      </c>
      <c r="C462" s="6" t="s">
        <v>0</v>
      </c>
      <c r="D462" s="87" t="s">
        <v>1</v>
      </c>
      <c r="E462" s="100" t="s">
        <v>156</v>
      </c>
      <c r="F462" s="6" t="s">
        <v>32</v>
      </c>
      <c r="G462" s="6" t="s">
        <v>217</v>
      </c>
      <c r="H462" s="33" t="s">
        <v>157</v>
      </c>
      <c r="I462" s="44"/>
      <c r="J462" s="142" t="s">
        <v>427</v>
      </c>
      <c r="K462" s="142" t="s">
        <v>428</v>
      </c>
      <c r="L462" s="142" t="s">
        <v>326</v>
      </c>
      <c r="M462" s="142" t="s">
        <v>429</v>
      </c>
      <c r="N462" s="33" t="s">
        <v>368</v>
      </c>
      <c r="O462" s="142" t="s">
        <v>561</v>
      </c>
      <c r="P462" s="142" t="s">
        <v>562</v>
      </c>
    </row>
    <row r="463" spans="1:16" x14ac:dyDescent="0.2">
      <c r="B463" s="2">
        <v>0.36458333333333331</v>
      </c>
      <c r="C463" s="3">
        <v>63</v>
      </c>
      <c r="D463" s="3">
        <v>76</v>
      </c>
      <c r="E463" s="75">
        <v>0.95</v>
      </c>
      <c r="F463" s="66">
        <v>1</v>
      </c>
      <c r="G463" s="66" t="s">
        <v>130</v>
      </c>
      <c r="H463" s="97">
        <v>29.12</v>
      </c>
      <c r="J463" s="45">
        <v>75.2</v>
      </c>
      <c r="K463" s="45">
        <v>75.2</v>
      </c>
      <c r="L463" s="67">
        <v>77.7</v>
      </c>
      <c r="M463" s="67">
        <v>77</v>
      </c>
      <c r="N463" s="67">
        <f t="shared" ref="N463" si="141">AVERAGE(J463:M463)</f>
        <v>76.275000000000006</v>
      </c>
      <c r="O463" s="41">
        <f t="shared" ref="O463:O464" si="142">CONVERT(C463,"F","C")</f>
        <v>17.222222222222221</v>
      </c>
      <c r="P463" s="41">
        <f t="shared" ref="P463:P464" si="143">CONVERT(D463,"F","C")</f>
        <v>24.444444444444443</v>
      </c>
    </row>
    <row r="464" spans="1:16" x14ac:dyDescent="0.2">
      <c r="B464" s="2">
        <v>0.375</v>
      </c>
      <c r="C464" s="3">
        <v>63</v>
      </c>
      <c r="D464" s="3">
        <v>78</v>
      </c>
      <c r="E464" s="75">
        <v>0.95</v>
      </c>
      <c r="F464" s="66">
        <v>1</v>
      </c>
      <c r="G464" s="66" t="s">
        <v>130</v>
      </c>
      <c r="H464" s="97">
        <v>29.12</v>
      </c>
      <c r="I464" s="19"/>
      <c r="J464" s="45">
        <v>77.5</v>
      </c>
      <c r="K464" s="45">
        <v>75.900000000000006</v>
      </c>
      <c r="L464" s="67">
        <v>79.5</v>
      </c>
      <c r="M464" s="67">
        <v>78.8</v>
      </c>
      <c r="N464" s="67">
        <f>AVERAGE(J464:M464)</f>
        <v>77.924999999999997</v>
      </c>
      <c r="O464" s="41">
        <f t="shared" si="142"/>
        <v>17.222222222222221</v>
      </c>
      <c r="P464" s="41">
        <f t="shared" si="143"/>
        <v>25.555555555555554</v>
      </c>
    </row>
    <row r="465" spans="2:16" x14ac:dyDescent="0.2">
      <c r="B465" s="2">
        <v>0.38541666666666674</v>
      </c>
      <c r="C465" s="3">
        <v>64</v>
      </c>
      <c r="D465" s="3">
        <v>79</v>
      </c>
      <c r="E465" s="75">
        <v>0.95</v>
      </c>
      <c r="F465" s="66">
        <v>3</v>
      </c>
      <c r="G465" s="66" t="s">
        <v>143</v>
      </c>
      <c r="H465" s="97">
        <v>29.12</v>
      </c>
      <c r="I465" s="66"/>
      <c r="J465" s="66">
        <v>79.7</v>
      </c>
      <c r="K465" s="45">
        <v>76.3</v>
      </c>
      <c r="L465" s="45">
        <v>81</v>
      </c>
      <c r="M465" s="67">
        <v>80.2</v>
      </c>
      <c r="N465" s="67">
        <f t="shared" ref="N465:N466" si="144">AVERAGE(J465:M465)</f>
        <v>79.3</v>
      </c>
      <c r="O465" s="41">
        <f t="shared" ref="O465:O498" si="145">CONVERT(C465,"F","C")</f>
        <v>17.777777777777779</v>
      </c>
      <c r="P465" s="41">
        <f t="shared" ref="P465:P498" si="146">CONVERT(D465,"F","C")</f>
        <v>26.111111111111111</v>
      </c>
    </row>
    <row r="466" spans="2:16" x14ac:dyDescent="0.2">
      <c r="B466" s="2">
        <v>0.39583333333333343</v>
      </c>
      <c r="C466" s="3">
        <v>65</v>
      </c>
      <c r="D466" s="3">
        <v>81</v>
      </c>
      <c r="E466" s="75">
        <v>0.94</v>
      </c>
      <c r="F466" s="66">
        <v>3</v>
      </c>
      <c r="G466" s="66" t="s">
        <v>180</v>
      </c>
      <c r="H466" s="97">
        <v>29.12</v>
      </c>
      <c r="J466" s="45">
        <v>81</v>
      </c>
      <c r="K466" s="45">
        <v>76.3</v>
      </c>
      <c r="L466" s="45">
        <v>83.3</v>
      </c>
      <c r="M466" s="67">
        <v>84.4</v>
      </c>
      <c r="N466" s="67">
        <f t="shared" si="144"/>
        <v>81.25</v>
      </c>
      <c r="O466" s="41">
        <f t="shared" si="145"/>
        <v>18.333333333333332</v>
      </c>
      <c r="P466" s="41">
        <f t="shared" si="146"/>
        <v>27.222222222222221</v>
      </c>
    </row>
    <row r="467" spans="2:16" x14ac:dyDescent="0.2">
      <c r="B467" s="2">
        <v>0.40625</v>
      </c>
      <c r="C467" s="3">
        <v>66</v>
      </c>
      <c r="D467" s="3">
        <v>84</v>
      </c>
      <c r="E467" s="75">
        <v>0.91</v>
      </c>
      <c r="F467" s="66">
        <v>2</v>
      </c>
      <c r="G467" s="66" t="s">
        <v>180</v>
      </c>
      <c r="H467" s="97">
        <v>29.12</v>
      </c>
      <c r="J467" s="45">
        <v>86.7</v>
      </c>
      <c r="K467" s="45">
        <v>75.599999999999994</v>
      </c>
      <c r="L467" s="45">
        <v>87.3</v>
      </c>
      <c r="M467" s="67">
        <v>87.1</v>
      </c>
      <c r="N467" s="67">
        <f t="shared" ref="N467:N498" si="147">AVERAGE(J467:M467)</f>
        <v>84.175000000000011</v>
      </c>
      <c r="O467" s="41">
        <f t="shared" si="145"/>
        <v>18.888888888888889</v>
      </c>
      <c r="P467" s="41">
        <f t="shared" si="146"/>
        <v>28.888888888888889</v>
      </c>
    </row>
    <row r="468" spans="2:16" x14ac:dyDescent="0.2">
      <c r="B468" s="2">
        <v>0.4166666666666668</v>
      </c>
      <c r="C468" s="3">
        <v>68</v>
      </c>
      <c r="D468" s="3">
        <v>87</v>
      </c>
      <c r="E468" s="75">
        <v>0.87</v>
      </c>
      <c r="F468" s="66">
        <v>1</v>
      </c>
      <c r="G468" s="66" t="s">
        <v>180</v>
      </c>
      <c r="H468" s="97">
        <v>29.12</v>
      </c>
      <c r="J468" s="45">
        <v>90.1</v>
      </c>
      <c r="K468" s="45">
        <v>75.2</v>
      </c>
      <c r="L468" s="45">
        <v>91.2</v>
      </c>
      <c r="M468" s="67">
        <v>91.4</v>
      </c>
      <c r="N468" s="67">
        <f t="shared" si="147"/>
        <v>86.974999999999994</v>
      </c>
      <c r="O468" s="41">
        <f t="shared" si="145"/>
        <v>20</v>
      </c>
      <c r="P468" s="41">
        <f t="shared" si="146"/>
        <v>30.555555555555554</v>
      </c>
    </row>
    <row r="469" spans="2:16" x14ac:dyDescent="0.2">
      <c r="B469" s="2">
        <v>0.44791666666666691</v>
      </c>
      <c r="C469" s="3">
        <v>72</v>
      </c>
      <c r="D469" s="3">
        <v>94</v>
      </c>
      <c r="E469" s="75">
        <v>0.79</v>
      </c>
      <c r="F469" s="66">
        <v>1</v>
      </c>
      <c r="G469" s="66" t="s">
        <v>180</v>
      </c>
      <c r="H469" s="97">
        <v>29.12</v>
      </c>
      <c r="I469" s="26"/>
      <c r="J469" s="66">
        <v>100.2</v>
      </c>
      <c r="K469" s="45">
        <v>74.8</v>
      </c>
      <c r="L469" s="45">
        <v>98.2</v>
      </c>
      <c r="M469" s="45">
        <v>102.2</v>
      </c>
      <c r="N469" s="67">
        <f t="shared" si="147"/>
        <v>93.85</v>
      </c>
      <c r="O469" s="41">
        <f t="shared" si="145"/>
        <v>22.222222222222221</v>
      </c>
      <c r="P469" s="41">
        <f t="shared" si="146"/>
        <v>34.444444444444443</v>
      </c>
    </row>
    <row r="470" spans="2:16" x14ac:dyDescent="0.2">
      <c r="B470" s="2">
        <v>0.45833333333333359</v>
      </c>
      <c r="C470" s="3">
        <v>73</v>
      </c>
      <c r="D470" s="3">
        <v>95</v>
      </c>
      <c r="E470" s="75">
        <v>0.76</v>
      </c>
      <c r="F470" s="66">
        <v>2</v>
      </c>
      <c r="G470" s="66" t="s">
        <v>35</v>
      </c>
      <c r="H470" s="97">
        <v>29.12</v>
      </c>
      <c r="I470" s="26"/>
      <c r="J470" s="45">
        <v>102.4</v>
      </c>
      <c r="K470" s="45">
        <v>76.599999999999994</v>
      </c>
      <c r="L470" s="45">
        <v>95.5</v>
      </c>
      <c r="M470" s="45">
        <v>105.3</v>
      </c>
      <c r="N470" s="67">
        <f t="shared" si="147"/>
        <v>94.95</v>
      </c>
      <c r="O470" s="41">
        <f t="shared" si="145"/>
        <v>22.777777777777779</v>
      </c>
      <c r="P470" s="41">
        <f t="shared" si="146"/>
        <v>35</v>
      </c>
    </row>
    <row r="471" spans="2:16" x14ac:dyDescent="0.2">
      <c r="B471" s="1">
        <v>0.46875</v>
      </c>
      <c r="C471" s="3">
        <v>75</v>
      </c>
      <c r="D471" s="3">
        <v>98</v>
      </c>
      <c r="E471" s="75">
        <v>0.72</v>
      </c>
      <c r="F471" s="66">
        <v>2</v>
      </c>
      <c r="G471" s="66" t="s">
        <v>129</v>
      </c>
      <c r="H471" s="97">
        <v>29.12</v>
      </c>
      <c r="J471" s="45">
        <v>104</v>
      </c>
      <c r="K471" s="45">
        <v>79.5</v>
      </c>
      <c r="L471" s="45">
        <v>102.7</v>
      </c>
      <c r="M471" s="45">
        <v>106</v>
      </c>
      <c r="N471" s="67">
        <f t="shared" si="147"/>
        <v>98.05</v>
      </c>
      <c r="O471" s="41">
        <f t="shared" si="145"/>
        <v>23.888888888888889</v>
      </c>
      <c r="P471" s="41">
        <f t="shared" si="146"/>
        <v>36.666666666666664</v>
      </c>
    </row>
    <row r="472" spans="2:16" x14ac:dyDescent="0.2">
      <c r="B472" s="1">
        <v>0.47916666666666669</v>
      </c>
      <c r="C472" s="3">
        <v>76</v>
      </c>
      <c r="D472" s="3">
        <v>99</v>
      </c>
      <c r="E472" s="75">
        <v>0.7</v>
      </c>
      <c r="F472" s="41">
        <v>1</v>
      </c>
      <c r="G472" s="66" t="s">
        <v>43</v>
      </c>
      <c r="H472" s="97">
        <v>29.12</v>
      </c>
      <c r="I472" s="19"/>
      <c r="J472" s="45">
        <v>100.9</v>
      </c>
      <c r="K472" s="45">
        <v>79.900000000000006</v>
      </c>
      <c r="L472" s="67">
        <v>105.6</v>
      </c>
      <c r="M472" s="67">
        <v>107.6</v>
      </c>
      <c r="N472" s="67">
        <f t="shared" si="147"/>
        <v>98.5</v>
      </c>
      <c r="O472" s="41">
        <f t="shared" si="145"/>
        <v>24.444444444444443</v>
      </c>
      <c r="P472" s="41">
        <f t="shared" si="146"/>
        <v>37.222222222222221</v>
      </c>
    </row>
    <row r="473" spans="2:16" x14ac:dyDescent="0.2">
      <c r="B473" s="1">
        <v>0.48958333333333331</v>
      </c>
      <c r="C473" s="3">
        <v>75</v>
      </c>
      <c r="D473" s="3">
        <v>100</v>
      </c>
      <c r="E473" s="75">
        <v>0.68</v>
      </c>
      <c r="F473" s="66">
        <v>2</v>
      </c>
      <c r="G473" s="66" t="s">
        <v>143</v>
      </c>
      <c r="H473" s="97">
        <v>29.12</v>
      </c>
      <c r="J473" s="45">
        <v>100.9</v>
      </c>
      <c r="K473" s="45">
        <v>84</v>
      </c>
      <c r="L473" s="67">
        <v>107.8</v>
      </c>
      <c r="M473" s="67">
        <v>109.2</v>
      </c>
      <c r="N473" s="67">
        <f t="shared" si="147"/>
        <v>100.47499999999999</v>
      </c>
      <c r="O473" s="41">
        <f t="shared" si="145"/>
        <v>23.888888888888889</v>
      </c>
      <c r="P473" s="41">
        <f t="shared" si="146"/>
        <v>37.777777777777779</v>
      </c>
    </row>
    <row r="474" spans="2:16" x14ac:dyDescent="0.2">
      <c r="B474" s="1">
        <v>0.5</v>
      </c>
      <c r="C474" s="3">
        <v>77</v>
      </c>
      <c r="D474" s="3">
        <v>104</v>
      </c>
      <c r="E474" s="75">
        <v>0.67</v>
      </c>
      <c r="F474" s="41">
        <v>3</v>
      </c>
      <c r="G474" s="66" t="s">
        <v>203</v>
      </c>
      <c r="H474" s="97">
        <v>29.12</v>
      </c>
      <c r="I474" s="19"/>
      <c r="J474" s="45">
        <v>108.5</v>
      </c>
      <c r="K474" s="45">
        <v>85.3</v>
      </c>
      <c r="L474" s="45">
        <v>108.9</v>
      </c>
      <c r="M474" s="45">
        <v>114.4</v>
      </c>
      <c r="N474" s="67">
        <f t="shared" si="147"/>
        <v>104.27500000000001</v>
      </c>
      <c r="O474" s="41">
        <f t="shared" si="145"/>
        <v>25</v>
      </c>
      <c r="P474" s="41">
        <f t="shared" si="146"/>
        <v>40</v>
      </c>
    </row>
    <row r="475" spans="2:16" x14ac:dyDescent="0.2">
      <c r="B475" s="1">
        <v>0.51041666666666663</v>
      </c>
      <c r="C475" s="3">
        <v>77</v>
      </c>
      <c r="D475" s="3">
        <v>102</v>
      </c>
      <c r="E475" s="75">
        <v>0.65</v>
      </c>
      <c r="F475" s="41">
        <v>1</v>
      </c>
      <c r="G475" s="66" t="s">
        <v>143</v>
      </c>
      <c r="H475" s="97">
        <v>29.12</v>
      </c>
      <c r="I475" s="19"/>
      <c r="J475" s="45">
        <v>105.8</v>
      </c>
      <c r="K475" s="45">
        <v>88.5</v>
      </c>
      <c r="L475" s="45">
        <v>101.8</v>
      </c>
      <c r="M475" s="45">
        <v>111.2</v>
      </c>
      <c r="N475" s="67">
        <f t="shared" si="147"/>
        <v>101.825</v>
      </c>
      <c r="O475" s="41">
        <f t="shared" si="145"/>
        <v>25</v>
      </c>
      <c r="P475" s="41">
        <f t="shared" si="146"/>
        <v>38.888888888888886</v>
      </c>
    </row>
    <row r="476" spans="2:16" x14ac:dyDescent="0.2">
      <c r="B476" s="1">
        <v>0.52083333333333337</v>
      </c>
      <c r="C476" s="3">
        <v>78</v>
      </c>
      <c r="D476" s="3">
        <v>105</v>
      </c>
      <c r="E476" s="75">
        <v>0.64</v>
      </c>
      <c r="F476" s="41">
        <v>2</v>
      </c>
      <c r="G476" s="66" t="s">
        <v>130</v>
      </c>
      <c r="H476" s="97">
        <v>29.13</v>
      </c>
      <c r="J476" s="45">
        <v>104.9</v>
      </c>
      <c r="K476" s="45">
        <v>92.8</v>
      </c>
      <c r="L476" s="45">
        <v>107.6</v>
      </c>
      <c r="M476" s="45">
        <v>115.7</v>
      </c>
      <c r="N476" s="67">
        <f t="shared" si="147"/>
        <v>105.24999999999999</v>
      </c>
      <c r="O476" s="41">
        <f t="shared" si="145"/>
        <v>25.555555555555554</v>
      </c>
      <c r="P476" s="41">
        <f t="shared" si="146"/>
        <v>40.555555555555557</v>
      </c>
    </row>
    <row r="477" spans="2:16" x14ac:dyDescent="0.2">
      <c r="B477" s="1">
        <v>0.53125</v>
      </c>
      <c r="C477" s="3">
        <v>78</v>
      </c>
      <c r="D477" s="3">
        <v>108</v>
      </c>
      <c r="E477" s="75">
        <v>0.62</v>
      </c>
      <c r="F477" s="41">
        <v>1</v>
      </c>
      <c r="G477" s="66" t="s">
        <v>130</v>
      </c>
      <c r="H477" s="72">
        <v>29.13</v>
      </c>
      <c r="I477" s="19"/>
      <c r="J477" s="45">
        <v>107.8</v>
      </c>
      <c r="K477" s="45">
        <v>99</v>
      </c>
      <c r="L477" s="45">
        <v>111.7</v>
      </c>
      <c r="M477" s="45">
        <v>113.9</v>
      </c>
      <c r="N477" s="67">
        <f t="shared" si="147"/>
        <v>108.1</v>
      </c>
      <c r="O477" s="41">
        <f t="shared" si="145"/>
        <v>25.555555555555554</v>
      </c>
      <c r="P477" s="41">
        <f t="shared" si="146"/>
        <v>42.222222222222221</v>
      </c>
    </row>
    <row r="478" spans="2:16" x14ac:dyDescent="0.2">
      <c r="B478" s="1">
        <v>0.54166666666666663</v>
      </c>
      <c r="C478" s="3">
        <v>78</v>
      </c>
      <c r="D478" s="3">
        <v>106</v>
      </c>
      <c r="E478" s="75">
        <v>0.61</v>
      </c>
      <c r="F478" s="41">
        <v>2</v>
      </c>
      <c r="G478" s="66" t="s">
        <v>203</v>
      </c>
      <c r="H478" s="72">
        <v>29.13</v>
      </c>
      <c r="I478" s="19"/>
      <c r="J478" s="45">
        <v>105.4</v>
      </c>
      <c r="K478" s="45">
        <v>97.3</v>
      </c>
      <c r="L478" s="45">
        <v>111.7</v>
      </c>
      <c r="M478" s="45">
        <v>109</v>
      </c>
      <c r="N478" s="67">
        <f t="shared" si="147"/>
        <v>105.85</v>
      </c>
      <c r="O478" s="41">
        <f t="shared" si="145"/>
        <v>25.555555555555554</v>
      </c>
      <c r="P478" s="41">
        <f t="shared" si="146"/>
        <v>41.111111111111107</v>
      </c>
    </row>
    <row r="479" spans="2:16" x14ac:dyDescent="0.2">
      <c r="B479" s="1">
        <v>0.55208333333333304</v>
      </c>
      <c r="C479" s="3">
        <v>79</v>
      </c>
      <c r="D479" s="3">
        <v>113</v>
      </c>
      <c r="E479" s="75">
        <v>0.57999999999999996</v>
      </c>
      <c r="F479" s="41">
        <v>4</v>
      </c>
      <c r="G479" s="66" t="s">
        <v>130</v>
      </c>
      <c r="H479" s="72">
        <v>29.12</v>
      </c>
      <c r="I479" s="19"/>
      <c r="J479" s="45">
        <v>114.4</v>
      </c>
      <c r="K479" s="45">
        <v>101.3</v>
      </c>
      <c r="L479" s="45">
        <v>119.7</v>
      </c>
      <c r="M479" s="45">
        <v>117.1</v>
      </c>
      <c r="N479" s="67">
        <f t="shared" si="147"/>
        <v>113.125</v>
      </c>
      <c r="O479" s="41">
        <f t="shared" si="145"/>
        <v>26.111111111111111</v>
      </c>
      <c r="P479" s="41">
        <f t="shared" si="146"/>
        <v>45</v>
      </c>
    </row>
    <row r="480" spans="2:16" x14ac:dyDescent="0.2">
      <c r="B480" s="1">
        <v>0.5625</v>
      </c>
      <c r="C480" s="3">
        <v>79</v>
      </c>
      <c r="D480" s="3">
        <v>114</v>
      </c>
      <c r="E480" s="75">
        <v>0.59</v>
      </c>
      <c r="F480" s="41">
        <v>4</v>
      </c>
      <c r="G480" s="66" t="s">
        <v>201</v>
      </c>
      <c r="H480" s="72">
        <v>29.12</v>
      </c>
      <c r="J480" s="45">
        <v>113.7</v>
      </c>
      <c r="K480" s="45">
        <v>100.9</v>
      </c>
      <c r="L480" s="45">
        <v>121.8</v>
      </c>
      <c r="M480" s="45">
        <v>120.2</v>
      </c>
      <c r="N480" s="67">
        <f t="shared" si="147"/>
        <v>114.15</v>
      </c>
      <c r="O480" s="41">
        <f t="shared" si="145"/>
        <v>26.111111111111111</v>
      </c>
      <c r="P480" s="41">
        <f t="shared" si="146"/>
        <v>45.555555555555557</v>
      </c>
    </row>
    <row r="481" spans="2:16" x14ac:dyDescent="0.2">
      <c r="B481" s="1">
        <v>0.57291666666666696</v>
      </c>
      <c r="C481" s="3">
        <v>79</v>
      </c>
      <c r="D481" s="3">
        <v>114</v>
      </c>
      <c r="E481" s="75">
        <v>0.59</v>
      </c>
      <c r="F481" s="41">
        <v>5</v>
      </c>
      <c r="G481" s="66" t="s">
        <v>130</v>
      </c>
      <c r="H481" s="72">
        <v>29.12</v>
      </c>
      <c r="J481" s="45">
        <v>119.1</v>
      </c>
      <c r="K481" s="45">
        <v>109.8</v>
      </c>
      <c r="L481" s="45">
        <v>114.1</v>
      </c>
      <c r="M481" s="45">
        <v>113.5</v>
      </c>
      <c r="N481" s="67">
        <f t="shared" si="147"/>
        <v>114.125</v>
      </c>
      <c r="O481" s="41">
        <f t="shared" si="145"/>
        <v>26.111111111111111</v>
      </c>
      <c r="P481" s="41">
        <f t="shared" si="146"/>
        <v>45.555555555555557</v>
      </c>
    </row>
    <row r="482" spans="2:16" x14ac:dyDescent="0.2">
      <c r="B482" s="1">
        <v>0.58333333333333304</v>
      </c>
      <c r="C482" s="3">
        <v>80</v>
      </c>
      <c r="D482" s="3">
        <v>113</v>
      </c>
      <c r="E482" s="75">
        <v>0.57999999999999996</v>
      </c>
      <c r="F482" s="41">
        <v>5</v>
      </c>
      <c r="G482" s="66" t="s">
        <v>201</v>
      </c>
      <c r="H482" s="72">
        <v>29.12</v>
      </c>
      <c r="J482" s="45">
        <v>117.5</v>
      </c>
      <c r="K482" s="45">
        <v>109.2</v>
      </c>
      <c r="L482" s="45">
        <v>115.7</v>
      </c>
      <c r="M482" s="45">
        <v>109.2</v>
      </c>
      <c r="N482" s="67">
        <f t="shared" si="147"/>
        <v>112.89999999999999</v>
      </c>
      <c r="O482" s="41">
        <f t="shared" si="145"/>
        <v>26.666666666666664</v>
      </c>
      <c r="P482" s="41">
        <f t="shared" si="146"/>
        <v>45</v>
      </c>
    </row>
    <row r="483" spans="2:16" x14ac:dyDescent="0.2">
      <c r="B483" s="1">
        <v>0.59375</v>
      </c>
      <c r="C483" s="3">
        <v>79</v>
      </c>
      <c r="D483" s="3">
        <v>117</v>
      </c>
      <c r="E483" s="75">
        <v>0.56999999999999995</v>
      </c>
      <c r="F483" s="41">
        <v>2</v>
      </c>
      <c r="G483" s="66" t="s">
        <v>197</v>
      </c>
      <c r="H483" s="72">
        <v>29.12</v>
      </c>
      <c r="J483" s="45">
        <v>113</v>
      </c>
      <c r="K483" s="45">
        <v>115.2</v>
      </c>
      <c r="L483" s="45">
        <v>122</v>
      </c>
      <c r="M483" s="45">
        <v>116.6</v>
      </c>
      <c r="N483" s="67">
        <f t="shared" si="147"/>
        <v>116.69999999999999</v>
      </c>
      <c r="O483" s="41">
        <f t="shared" si="145"/>
        <v>26.111111111111111</v>
      </c>
      <c r="P483" s="41">
        <f t="shared" si="146"/>
        <v>47.222222222222221</v>
      </c>
    </row>
    <row r="484" spans="2:16" x14ac:dyDescent="0.2">
      <c r="B484" s="1">
        <v>0.60416666666666596</v>
      </c>
      <c r="C484" s="3">
        <v>80</v>
      </c>
      <c r="D484" s="3">
        <v>120</v>
      </c>
      <c r="E484" s="75">
        <v>0.56999999999999995</v>
      </c>
      <c r="F484" s="41">
        <v>3</v>
      </c>
      <c r="G484" s="66" t="s">
        <v>203</v>
      </c>
      <c r="H484" s="72">
        <v>29.11</v>
      </c>
      <c r="I484" s="19"/>
      <c r="J484" s="45">
        <v>121.1</v>
      </c>
      <c r="K484" s="45">
        <v>119.3</v>
      </c>
      <c r="L484" s="45">
        <v>119.1</v>
      </c>
      <c r="M484" s="45">
        <v>120.6</v>
      </c>
      <c r="N484" s="67">
        <f t="shared" si="147"/>
        <v>120.02500000000001</v>
      </c>
      <c r="O484" s="41">
        <f t="shared" si="145"/>
        <v>26.666666666666664</v>
      </c>
      <c r="P484" s="41">
        <f t="shared" si="146"/>
        <v>48.888888888888886</v>
      </c>
    </row>
    <row r="485" spans="2:16" x14ac:dyDescent="0.2">
      <c r="B485" s="1">
        <v>0.61458333333333304</v>
      </c>
      <c r="C485" s="3">
        <v>80</v>
      </c>
      <c r="D485" s="3">
        <v>118</v>
      </c>
      <c r="E485" s="75">
        <v>0.54</v>
      </c>
      <c r="F485" s="41">
        <v>1</v>
      </c>
      <c r="G485" s="66" t="s">
        <v>34</v>
      </c>
      <c r="H485" s="72">
        <v>29.11</v>
      </c>
      <c r="I485" s="19"/>
      <c r="J485" s="45">
        <v>118.8</v>
      </c>
      <c r="K485" s="45">
        <v>113.7</v>
      </c>
      <c r="L485" s="45">
        <v>122.7</v>
      </c>
      <c r="M485" s="45">
        <v>117.9</v>
      </c>
      <c r="N485" s="67">
        <f t="shared" si="147"/>
        <v>118.27500000000001</v>
      </c>
      <c r="O485" s="41">
        <f t="shared" si="145"/>
        <v>26.666666666666664</v>
      </c>
      <c r="P485" s="41">
        <f t="shared" si="146"/>
        <v>47.777777777777779</v>
      </c>
    </row>
    <row r="486" spans="2:16" x14ac:dyDescent="0.2">
      <c r="B486" s="1">
        <v>0.625</v>
      </c>
      <c r="C486" s="3">
        <v>81</v>
      </c>
      <c r="D486" s="3">
        <v>119</v>
      </c>
      <c r="E486" s="75">
        <v>0.53</v>
      </c>
      <c r="F486" s="41">
        <v>2</v>
      </c>
      <c r="G486" s="66" t="s">
        <v>197</v>
      </c>
      <c r="H486" s="72">
        <v>29.11</v>
      </c>
      <c r="I486" s="26"/>
      <c r="J486" s="45">
        <v>117.3</v>
      </c>
      <c r="K486" s="45">
        <v>108.7</v>
      </c>
      <c r="L486" s="45">
        <v>127.8</v>
      </c>
      <c r="M486" s="45">
        <v>122.2</v>
      </c>
      <c r="N486" s="67">
        <f t="shared" si="147"/>
        <v>119</v>
      </c>
      <c r="O486" s="41">
        <f t="shared" si="145"/>
        <v>27.222222222222221</v>
      </c>
      <c r="P486" s="41">
        <f t="shared" si="146"/>
        <v>48.333333333333329</v>
      </c>
    </row>
    <row r="487" spans="2:16" x14ac:dyDescent="0.2">
      <c r="B487" s="1">
        <v>0.63541666666666596</v>
      </c>
      <c r="C487" s="3">
        <v>80</v>
      </c>
      <c r="D487" s="3">
        <v>121</v>
      </c>
      <c r="E487" s="173">
        <v>0.55000000000000004</v>
      </c>
      <c r="F487" s="41">
        <v>2</v>
      </c>
      <c r="G487" s="66" t="s">
        <v>203</v>
      </c>
      <c r="H487" s="72">
        <v>29.11</v>
      </c>
      <c r="I487" s="19"/>
      <c r="J487" s="45">
        <v>117.9</v>
      </c>
      <c r="K487" s="45">
        <v>116.6</v>
      </c>
      <c r="L487" s="45">
        <v>130.30000000000001</v>
      </c>
      <c r="M487" s="45">
        <v>121.8</v>
      </c>
      <c r="N487" s="67">
        <f t="shared" si="147"/>
        <v>121.65</v>
      </c>
      <c r="O487" s="41">
        <f t="shared" si="145"/>
        <v>26.666666666666664</v>
      </c>
      <c r="P487" s="41">
        <f t="shared" si="146"/>
        <v>49.444444444444443</v>
      </c>
    </row>
    <row r="488" spans="2:16" x14ac:dyDescent="0.2">
      <c r="B488" s="1">
        <v>0.64583333333333304</v>
      </c>
      <c r="C488" s="3">
        <v>82</v>
      </c>
      <c r="D488" s="3">
        <v>123</v>
      </c>
      <c r="E488" s="173">
        <v>0.53</v>
      </c>
      <c r="F488" s="41">
        <v>2</v>
      </c>
      <c r="G488" s="66" t="s">
        <v>201</v>
      </c>
      <c r="H488" s="72">
        <v>29.11</v>
      </c>
      <c r="I488" s="19"/>
      <c r="J488" s="45">
        <v>121.6</v>
      </c>
      <c r="K488" s="45">
        <v>120.2</v>
      </c>
      <c r="L488" s="45">
        <v>130.6</v>
      </c>
      <c r="M488" s="45">
        <v>121.1</v>
      </c>
      <c r="N488" s="67">
        <f t="shared" si="147"/>
        <v>123.375</v>
      </c>
      <c r="O488" s="41">
        <f t="shared" si="145"/>
        <v>27.777777777777779</v>
      </c>
      <c r="P488" s="41">
        <f t="shared" si="146"/>
        <v>50.555555555555557</v>
      </c>
    </row>
    <row r="489" spans="2:16" x14ac:dyDescent="0.2">
      <c r="B489" s="1">
        <v>0.65625</v>
      </c>
      <c r="C489" s="3">
        <v>83</v>
      </c>
      <c r="D489" s="3">
        <v>121</v>
      </c>
      <c r="E489" s="173">
        <v>0.51</v>
      </c>
      <c r="F489" s="41">
        <v>2</v>
      </c>
      <c r="G489" s="66" t="s">
        <v>130</v>
      </c>
      <c r="H489" s="72">
        <v>29.11</v>
      </c>
      <c r="I489" s="26"/>
      <c r="J489" s="45">
        <v>119.3</v>
      </c>
      <c r="K489" s="45">
        <v>111.9</v>
      </c>
      <c r="L489" s="45">
        <v>130.5</v>
      </c>
      <c r="M489" s="45">
        <v>120.7</v>
      </c>
      <c r="N489" s="67">
        <f t="shared" si="147"/>
        <v>120.6</v>
      </c>
      <c r="O489" s="41">
        <f t="shared" si="145"/>
        <v>28.333333333333332</v>
      </c>
      <c r="P489" s="41">
        <f t="shared" si="146"/>
        <v>49.444444444444443</v>
      </c>
    </row>
    <row r="490" spans="2:16" x14ac:dyDescent="0.2">
      <c r="B490" s="1">
        <v>0.66666666666666596</v>
      </c>
      <c r="C490" s="3">
        <v>82</v>
      </c>
      <c r="D490" s="3">
        <v>118</v>
      </c>
      <c r="E490" s="173">
        <v>0.51</v>
      </c>
      <c r="F490" s="41">
        <v>6</v>
      </c>
      <c r="G490" s="66" t="s">
        <v>130</v>
      </c>
      <c r="H490" s="72">
        <v>29.11</v>
      </c>
      <c r="I490" s="26"/>
      <c r="J490" s="45">
        <v>119.78</v>
      </c>
      <c r="K490" s="45">
        <v>113.7</v>
      </c>
      <c r="L490" s="45">
        <v>126</v>
      </c>
      <c r="M490" s="45">
        <v>113.4</v>
      </c>
      <c r="N490" s="67">
        <f t="shared" si="147"/>
        <v>118.22</v>
      </c>
      <c r="O490" s="41">
        <f t="shared" si="145"/>
        <v>27.777777777777779</v>
      </c>
      <c r="P490" s="41">
        <f t="shared" si="146"/>
        <v>47.777777777777779</v>
      </c>
    </row>
    <row r="491" spans="2:16" x14ac:dyDescent="0.2">
      <c r="B491" s="1">
        <v>0.67708333333333304</v>
      </c>
      <c r="C491" s="3">
        <v>81</v>
      </c>
      <c r="D491" s="3">
        <v>122</v>
      </c>
      <c r="E491" s="173">
        <v>0.51</v>
      </c>
      <c r="F491" s="41">
        <v>0</v>
      </c>
      <c r="G491" s="66" t="s">
        <v>180</v>
      </c>
      <c r="H491" s="72">
        <v>29.1</v>
      </c>
      <c r="J491" s="45">
        <v>121.1</v>
      </c>
      <c r="K491" s="45">
        <v>120</v>
      </c>
      <c r="L491" s="45">
        <v>129.69999999999999</v>
      </c>
      <c r="M491" s="45">
        <v>117.3</v>
      </c>
      <c r="N491" s="67">
        <f t="shared" si="147"/>
        <v>122.02499999999999</v>
      </c>
      <c r="O491" s="41">
        <f t="shared" si="145"/>
        <v>27.222222222222221</v>
      </c>
      <c r="P491" s="41">
        <f t="shared" si="146"/>
        <v>50</v>
      </c>
    </row>
    <row r="492" spans="2:16" x14ac:dyDescent="0.2">
      <c r="B492" s="1">
        <v>0.687499999999999</v>
      </c>
      <c r="C492" s="3">
        <v>82</v>
      </c>
      <c r="D492" s="3">
        <v>123</v>
      </c>
      <c r="E492" s="173">
        <v>0.51</v>
      </c>
      <c r="F492" s="41">
        <v>4</v>
      </c>
      <c r="G492" s="66" t="s">
        <v>130</v>
      </c>
      <c r="H492" s="72">
        <v>29.1</v>
      </c>
      <c r="J492" s="45">
        <v>122.2</v>
      </c>
      <c r="K492" s="45">
        <v>122</v>
      </c>
      <c r="L492" s="45">
        <v>129.69999999999999</v>
      </c>
      <c r="M492" s="45">
        <v>117.7</v>
      </c>
      <c r="N492" s="67">
        <f t="shared" si="147"/>
        <v>122.89999999999999</v>
      </c>
      <c r="O492" s="41">
        <f t="shared" si="145"/>
        <v>27.777777777777779</v>
      </c>
      <c r="P492" s="41">
        <f t="shared" si="146"/>
        <v>50.555555555555557</v>
      </c>
    </row>
    <row r="493" spans="2:16" x14ac:dyDescent="0.2">
      <c r="B493" s="1">
        <v>0.69791666666666596</v>
      </c>
      <c r="C493" s="3">
        <v>81</v>
      </c>
      <c r="D493" s="3">
        <v>124</v>
      </c>
      <c r="E493" s="173">
        <v>0.51</v>
      </c>
      <c r="F493" s="41">
        <v>5</v>
      </c>
      <c r="G493" s="66" t="s">
        <v>130</v>
      </c>
      <c r="H493" s="72">
        <v>29.09</v>
      </c>
      <c r="I493" s="19"/>
      <c r="J493" s="45">
        <v>122.4</v>
      </c>
      <c r="K493" s="45">
        <v>123.4</v>
      </c>
      <c r="L493" s="45">
        <v>130.5</v>
      </c>
      <c r="M493" s="45">
        <v>118.2</v>
      </c>
      <c r="N493" s="67">
        <f t="shared" si="147"/>
        <v>123.625</v>
      </c>
      <c r="O493" s="41">
        <f t="shared" si="145"/>
        <v>27.222222222222221</v>
      </c>
      <c r="P493" s="41">
        <f t="shared" si="146"/>
        <v>51.111111111111107</v>
      </c>
    </row>
    <row r="494" spans="2:16" x14ac:dyDescent="0.2">
      <c r="B494" s="1">
        <v>0.70833333333333304</v>
      </c>
      <c r="C494" s="175">
        <v>82</v>
      </c>
      <c r="D494" s="175">
        <v>122</v>
      </c>
      <c r="E494" s="176">
        <v>0.5</v>
      </c>
      <c r="F494" s="177">
        <v>4</v>
      </c>
      <c r="G494" s="178" t="s">
        <v>130</v>
      </c>
      <c r="H494" s="179">
        <v>29.09</v>
      </c>
      <c r="I494" s="180"/>
      <c r="J494" s="181">
        <v>117.3</v>
      </c>
      <c r="K494" s="181">
        <v>123.6</v>
      </c>
      <c r="L494" s="181">
        <v>129.5</v>
      </c>
      <c r="M494" s="181">
        <v>116.8</v>
      </c>
      <c r="N494" s="67">
        <f t="shared" si="147"/>
        <v>121.8</v>
      </c>
      <c r="O494" s="41">
        <f t="shared" si="145"/>
        <v>27.777777777777779</v>
      </c>
      <c r="P494" s="41">
        <f t="shared" si="146"/>
        <v>50</v>
      </c>
    </row>
    <row r="495" spans="2:16" x14ac:dyDescent="0.2">
      <c r="B495" s="1">
        <v>0.718749999999999</v>
      </c>
      <c r="C495" s="175">
        <v>82</v>
      </c>
      <c r="D495" s="175">
        <v>120</v>
      </c>
      <c r="E495" s="176">
        <v>0.5</v>
      </c>
      <c r="F495" s="177">
        <v>5</v>
      </c>
      <c r="G495" s="178" t="s">
        <v>130</v>
      </c>
      <c r="H495" s="179">
        <v>29.09</v>
      </c>
      <c r="I495" s="180"/>
      <c r="J495" s="181">
        <v>113.5</v>
      </c>
      <c r="K495" s="181">
        <v>123.8</v>
      </c>
      <c r="L495" s="181">
        <v>128.5</v>
      </c>
      <c r="M495" s="181">
        <v>115.7</v>
      </c>
      <c r="N495" s="67">
        <f t="shared" si="147"/>
        <v>120.375</v>
      </c>
      <c r="O495" s="41">
        <f t="shared" si="145"/>
        <v>27.777777777777779</v>
      </c>
      <c r="P495" s="41">
        <f t="shared" si="146"/>
        <v>48.888888888888886</v>
      </c>
    </row>
    <row r="496" spans="2:16" x14ac:dyDescent="0.2">
      <c r="B496" s="1">
        <v>0.72916666666666596</v>
      </c>
      <c r="C496" s="175">
        <v>82</v>
      </c>
      <c r="D496" s="175">
        <v>119</v>
      </c>
      <c r="E496" s="176">
        <v>0.49</v>
      </c>
      <c r="F496" s="177">
        <v>1</v>
      </c>
      <c r="G496" s="178" t="s">
        <v>130</v>
      </c>
      <c r="H496" s="179">
        <v>29.09</v>
      </c>
      <c r="I496" s="180"/>
      <c r="J496" s="181">
        <v>109.6</v>
      </c>
      <c r="K496" s="181">
        <v>123.3</v>
      </c>
      <c r="L496" s="181">
        <v>127.6</v>
      </c>
      <c r="M496" s="181">
        <v>114.8</v>
      </c>
      <c r="N496" s="67">
        <f t="shared" si="147"/>
        <v>118.825</v>
      </c>
      <c r="O496" s="41">
        <f t="shared" si="145"/>
        <v>27.777777777777779</v>
      </c>
      <c r="P496" s="41">
        <f t="shared" si="146"/>
        <v>48.333333333333329</v>
      </c>
    </row>
    <row r="497" spans="1:16" x14ac:dyDescent="0.2">
      <c r="B497" s="1">
        <v>0.73958333333333304</v>
      </c>
      <c r="C497" s="3">
        <v>82</v>
      </c>
      <c r="D497" s="175">
        <v>117</v>
      </c>
      <c r="E497" s="173">
        <v>0.51</v>
      </c>
      <c r="F497" s="41">
        <v>1</v>
      </c>
      <c r="G497" s="178" t="s">
        <v>129</v>
      </c>
      <c r="H497" s="72">
        <v>29.08</v>
      </c>
      <c r="I497" s="19"/>
      <c r="J497" s="45">
        <v>105.8</v>
      </c>
      <c r="K497" s="45">
        <v>122.9</v>
      </c>
      <c r="L497" s="45">
        <v>126.9</v>
      </c>
      <c r="M497" s="45">
        <v>113.7</v>
      </c>
      <c r="N497" s="67">
        <f t="shared" si="147"/>
        <v>117.325</v>
      </c>
      <c r="O497" s="41">
        <f t="shared" si="145"/>
        <v>27.777777777777779</v>
      </c>
      <c r="P497" s="41">
        <f t="shared" si="146"/>
        <v>47.222222222222221</v>
      </c>
    </row>
    <row r="498" spans="1:16" x14ac:dyDescent="0.2">
      <c r="B498" s="1">
        <v>0.74444444444444446</v>
      </c>
      <c r="C498" s="3">
        <v>82</v>
      </c>
      <c r="D498" s="175">
        <v>117</v>
      </c>
      <c r="E498" s="75">
        <v>0.49</v>
      </c>
      <c r="F498" s="41">
        <v>6</v>
      </c>
      <c r="G498" s="178" t="s">
        <v>130</v>
      </c>
      <c r="H498" s="179">
        <v>29.09</v>
      </c>
      <c r="I498" s="26"/>
      <c r="J498" s="45">
        <v>104.4</v>
      </c>
      <c r="K498" s="45">
        <v>122.7</v>
      </c>
      <c r="L498" s="45">
        <v>126</v>
      </c>
      <c r="M498" s="45">
        <v>113</v>
      </c>
      <c r="N498" s="67">
        <f t="shared" si="147"/>
        <v>116.52500000000001</v>
      </c>
      <c r="O498" s="41">
        <f t="shared" si="145"/>
        <v>27.777777777777779</v>
      </c>
      <c r="P498" s="41">
        <f t="shared" si="146"/>
        <v>47.222222222222221</v>
      </c>
    </row>
    <row r="499" spans="1:16" x14ac:dyDescent="0.2">
      <c r="N499" s="67"/>
      <c r="O499" s="41"/>
      <c r="P499" s="41"/>
    </row>
    <row r="500" spans="1:16" x14ac:dyDescent="0.2">
      <c r="A500" s="21">
        <v>45431</v>
      </c>
      <c r="B500" s="6" t="s">
        <v>2</v>
      </c>
      <c r="C500" s="6" t="s">
        <v>0</v>
      </c>
      <c r="D500" s="87" t="s">
        <v>1</v>
      </c>
      <c r="E500" s="100" t="s">
        <v>156</v>
      </c>
      <c r="F500" s="6" t="s">
        <v>32</v>
      </c>
      <c r="G500" s="6" t="s">
        <v>217</v>
      </c>
      <c r="H500" s="33" t="s">
        <v>157</v>
      </c>
      <c r="I500" s="44"/>
      <c r="J500" s="142" t="s">
        <v>427</v>
      </c>
      <c r="K500" s="142" t="s">
        <v>428</v>
      </c>
      <c r="L500" s="142" t="s">
        <v>326</v>
      </c>
      <c r="M500" s="142" t="s">
        <v>429</v>
      </c>
      <c r="N500" s="33" t="s">
        <v>368</v>
      </c>
      <c r="O500" s="142" t="s">
        <v>561</v>
      </c>
      <c r="P500" s="142" t="s">
        <v>562</v>
      </c>
    </row>
    <row r="501" spans="1:16" x14ac:dyDescent="0.2">
      <c r="B501" s="1">
        <v>0.48958333333333331</v>
      </c>
      <c r="C501" s="3">
        <v>84</v>
      </c>
      <c r="D501" s="3">
        <v>76</v>
      </c>
      <c r="E501" s="75">
        <v>0.51</v>
      </c>
      <c r="F501" s="66">
        <v>0</v>
      </c>
      <c r="G501" s="66" t="s">
        <v>208</v>
      </c>
      <c r="H501" s="97">
        <v>29.22</v>
      </c>
      <c r="J501" s="45">
        <v>73.8</v>
      </c>
      <c r="K501" s="45">
        <v>76.599999999999994</v>
      </c>
      <c r="L501" s="67">
        <v>77.2</v>
      </c>
      <c r="M501" s="67">
        <v>76.099999999999994</v>
      </c>
      <c r="N501" s="67">
        <f t="shared" ref="N501:N503" si="148">AVERAGE(J501:M501)</f>
        <v>75.924999999999983</v>
      </c>
      <c r="O501" s="41">
        <f t="shared" ref="O501:O503" si="149">CONVERT(C501,"F","C")</f>
        <v>28.888888888888889</v>
      </c>
      <c r="P501" s="41">
        <f t="shared" ref="P501:P503" si="150">CONVERT(D501,"F","C")</f>
        <v>24.444444444444443</v>
      </c>
    </row>
    <row r="502" spans="1:16" x14ac:dyDescent="0.2">
      <c r="B502" s="1">
        <v>0.5</v>
      </c>
      <c r="C502" s="3">
        <v>85</v>
      </c>
      <c r="D502" s="3">
        <v>113</v>
      </c>
      <c r="E502" s="75">
        <v>0.5</v>
      </c>
      <c r="F502" s="66">
        <v>2</v>
      </c>
      <c r="G502" s="66" t="s">
        <v>143</v>
      </c>
      <c r="H502" s="97">
        <v>29.22</v>
      </c>
      <c r="I502" s="19"/>
      <c r="J502" s="45">
        <v>119.3</v>
      </c>
      <c r="K502" s="45">
        <v>95.9</v>
      </c>
      <c r="L502" s="67">
        <v>115.88</v>
      </c>
      <c r="M502" s="67">
        <v>120.74</v>
      </c>
      <c r="N502" s="67">
        <f t="shared" si="148"/>
        <v>112.955</v>
      </c>
      <c r="O502" s="41">
        <f t="shared" si="149"/>
        <v>29.444444444444443</v>
      </c>
      <c r="P502" s="41">
        <f t="shared" si="150"/>
        <v>45</v>
      </c>
    </row>
    <row r="503" spans="1:16" x14ac:dyDescent="0.2">
      <c r="B503" s="1">
        <v>0.51041666666666663</v>
      </c>
      <c r="C503" s="3">
        <v>85</v>
      </c>
      <c r="D503" s="3">
        <v>116</v>
      </c>
      <c r="E503" s="75">
        <v>0.51</v>
      </c>
      <c r="F503" s="66">
        <v>2</v>
      </c>
      <c r="G503" s="66" t="s">
        <v>43</v>
      </c>
      <c r="H503" s="97">
        <v>29.22</v>
      </c>
      <c r="I503" s="66"/>
      <c r="J503" s="66">
        <v>121.6</v>
      </c>
      <c r="K503" s="45">
        <v>100.4</v>
      </c>
      <c r="L503" s="45">
        <v>118.6</v>
      </c>
      <c r="M503" s="67">
        <v>122.5</v>
      </c>
      <c r="N503" s="67">
        <f t="shared" si="148"/>
        <v>115.77500000000001</v>
      </c>
      <c r="O503" s="41">
        <f t="shared" si="149"/>
        <v>29.444444444444443</v>
      </c>
      <c r="P503" s="41">
        <f t="shared" si="150"/>
        <v>46.666666666666664</v>
      </c>
    </row>
    <row r="504" spans="1:16" x14ac:dyDescent="0.2">
      <c r="B504" s="1">
        <v>0.52083333333333337</v>
      </c>
      <c r="C504" s="3">
        <v>85</v>
      </c>
      <c r="D504" s="3">
        <v>116</v>
      </c>
      <c r="E504" s="75">
        <v>0.5</v>
      </c>
      <c r="F504" s="66">
        <v>3</v>
      </c>
      <c r="G504" s="66" t="s">
        <v>34</v>
      </c>
      <c r="H504" s="97">
        <v>29.22</v>
      </c>
      <c r="J504" s="45">
        <v>119.2</v>
      </c>
      <c r="K504" s="45">
        <v>104</v>
      </c>
      <c r="L504" s="45">
        <v>120.9</v>
      </c>
      <c r="M504" s="67">
        <v>120.4</v>
      </c>
      <c r="N504" s="67">
        <f t="shared" ref="N504:N523" si="151">AVERAGE(J504:M504)</f>
        <v>116.125</v>
      </c>
      <c r="O504" s="41">
        <f t="shared" ref="O504:O523" si="152">CONVERT(C504,"F","C")</f>
        <v>29.444444444444443</v>
      </c>
      <c r="P504" s="41">
        <f t="shared" ref="P504:P523" si="153">CONVERT(D504,"F","C")</f>
        <v>46.666666666666664</v>
      </c>
    </row>
    <row r="505" spans="1:16" x14ac:dyDescent="0.2">
      <c r="B505" s="1">
        <v>0.53125</v>
      </c>
      <c r="C505" s="3">
        <v>84</v>
      </c>
      <c r="D505" s="3">
        <v>119</v>
      </c>
      <c r="E505" s="75">
        <v>0.51</v>
      </c>
      <c r="F505" s="66">
        <v>3</v>
      </c>
      <c r="G505" s="66" t="s">
        <v>34</v>
      </c>
      <c r="H505" s="97">
        <v>29.21</v>
      </c>
      <c r="J505" s="45">
        <v>123.4</v>
      </c>
      <c r="K505" s="45">
        <v>105.4</v>
      </c>
      <c r="L505" s="45">
        <v>124.5</v>
      </c>
      <c r="M505" s="67">
        <v>121.8</v>
      </c>
      <c r="N505" s="67">
        <f t="shared" si="151"/>
        <v>118.77500000000001</v>
      </c>
      <c r="O505" s="41">
        <f t="shared" si="152"/>
        <v>28.888888888888889</v>
      </c>
      <c r="P505" s="41">
        <f t="shared" si="153"/>
        <v>48.333333333333329</v>
      </c>
    </row>
    <row r="506" spans="1:16" x14ac:dyDescent="0.2">
      <c r="B506" s="1">
        <v>0.54166666666666663</v>
      </c>
      <c r="C506" s="3">
        <v>85</v>
      </c>
      <c r="D506" s="3">
        <v>123</v>
      </c>
      <c r="E506" s="75">
        <v>0.49</v>
      </c>
      <c r="F506" s="66">
        <v>3</v>
      </c>
      <c r="G506" s="66" t="s">
        <v>35</v>
      </c>
      <c r="H506" s="97">
        <v>29.2</v>
      </c>
      <c r="J506" s="45">
        <v>126.3</v>
      </c>
      <c r="K506" s="45">
        <v>111</v>
      </c>
      <c r="L506" s="45">
        <v>126.9</v>
      </c>
      <c r="M506" s="67">
        <v>126.5</v>
      </c>
      <c r="N506" s="67">
        <f t="shared" si="151"/>
        <v>122.67500000000001</v>
      </c>
      <c r="O506" s="41">
        <f t="shared" si="152"/>
        <v>29.444444444444443</v>
      </c>
      <c r="P506" s="41">
        <f t="shared" si="153"/>
        <v>50.555555555555557</v>
      </c>
    </row>
    <row r="507" spans="1:16" x14ac:dyDescent="0.2">
      <c r="B507" s="1">
        <v>0.55208333333333304</v>
      </c>
      <c r="C507" s="3">
        <v>85</v>
      </c>
      <c r="D507" s="3">
        <v>125</v>
      </c>
      <c r="E507" s="75">
        <v>0.49</v>
      </c>
      <c r="F507" s="66">
        <v>4</v>
      </c>
      <c r="G507" s="66" t="s">
        <v>130</v>
      </c>
      <c r="H507" s="97">
        <v>29.2</v>
      </c>
      <c r="I507" s="26"/>
      <c r="J507" s="66">
        <v>128.5</v>
      </c>
      <c r="K507" s="45">
        <v>114.4</v>
      </c>
      <c r="L507" s="45">
        <v>128.69999999999999</v>
      </c>
      <c r="M507" s="45">
        <v>128.80000000000001</v>
      </c>
      <c r="N507" s="67">
        <f t="shared" si="151"/>
        <v>125.10000000000001</v>
      </c>
      <c r="O507" s="41">
        <f t="shared" si="152"/>
        <v>29.444444444444443</v>
      </c>
      <c r="P507" s="41">
        <f t="shared" si="153"/>
        <v>51.666666666666664</v>
      </c>
    </row>
    <row r="508" spans="1:16" x14ac:dyDescent="0.2">
      <c r="B508" s="1">
        <v>0.5625</v>
      </c>
      <c r="C508" s="3">
        <v>87</v>
      </c>
      <c r="D508" s="3">
        <v>126</v>
      </c>
      <c r="E508" s="75">
        <v>0.47</v>
      </c>
      <c r="F508" s="66">
        <v>5</v>
      </c>
      <c r="G508" s="66" t="s">
        <v>130</v>
      </c>
      <c r="H508" s="97">
        <v>29.19</v>
      </c>
      <c r="I508" s="26"/>
      <c r="J508" s="45">
        <v>131.19999999999999</v>
      </c>
      <c r="K508" s="45">
        <v>118.4</v>
      </c>
      <c r="L508" s="45">
        <v>130.1</v>
      </c>
      <c r="M508" s="45">
        <v>124.9</v>
      </c>
      <c r="N508" s="67">
        <f t="shared" si="151"/>
        <v>126.15</v>
      </c>
      <c r="O508" s="41">
        <f t="shared" si="152"/>
        <v>30.555555555555554</v>
      </c>
      <c r="P508" s="41">
        <f t="shared" si="153"/>
        <v>52.222222222222221</v>
      </c>
    </row>
    <row r="509" spans="1:16" x14ac:dyDescent="0.2">
      <c r="B509" s="1">
        <v>0.57291666666666696</v>
      </c>
      <c r="C509" s="3">
        <v>86</v>
      </c>
      <c r="D509" s="3">
        <v>126</v>
      </c>
      <c r="E509" s="75">
        <v>0.44</v>
      </c>
      <c r="F509" s="66">
        <v>2</v>
      </c>
      <c r="G509" s="66" t="s">
        <v>35</v>
      </c>
      <c r="H509" s="97">
        <v>29.19</v>
      </c>
      <c r="J509" s="162">
        <v>133.69999999999999</v>
      </c>
      <c r="K509" s="45">
        <v>122</v>
      </c>
      <c r="L509" s="45">
        <v>125.4</v>
      </c>
      <c r="M509" s="45">
        <v>123.1</v>
      </c>
      <c r="N509" s="67">
        <f t="shared" si="151"/>
        <v>126.05000000000001</v>
      </c>
      <c r="O509" s="41">
        <f t="shared" si="152"/>
        <v>30</v>
      </c>
      <c r="P509" s="41">
        <f t="shared" si="153"/>
        <v>52.222222222222221</v>
      </c>
    </row>
    <row r="510" spans="1:16" x14ac:dyDescent="0.2">
      <c r="B510" s="1">
        <v>0.58333333333333304</v>
      </c>
      <c r="C510" s="3">
        <v>86</v>
      </c>
      <c r="D510" s="3">
        <v>125</v>
      </c>
      <c r="E510" s="75">
        <v>0.47</v>
      </c>
      <c r="F510" s="41">
        <v>1</v>
      </c>
      <c r="G510" s="66" t="s">
        <v>130</v>
      </c>
      <c r="H510" s="97">
        <v>29.18</v>
      </c>
      <c r="I510" s="19"/>
      <c r="J510" s="45">
        <v>133</v>
      </c>
      <c r="K510" s="45">
        <v>122.7</v>
      </c>
      <c r="L510" s="67">
        <v>123.8</v>
      </c>
      <c r="M510" s="67">
        <v>119.1</v>
      </c>
      <c r="N510" s="67">
        <f t="shared" si="151"/>
        <v>124.65</v>
      </c>
      <c r="O510" s="41">
        <f t="shared" si="152"/>
        <v>30</v>
      </c>
      <c r="P510" s="41">
        <f t="shared" si="153"/>
        <v>51.666666666666664</v>
      </c>
    </row>
    <row r="511" spans="1:16" x14ac:dyDescent="0.2">
      <c r="B511" s="1">
        <v>0.61458333333333304</v>
      </c>
      <c r="C511" s="3">
        <v>86</v>
      </c>
      <c r="D511" s="3">
        <v>128</v>
      </c>
      <c r="E511" s="75">
        <v>0.44</v>
      </c>
      <c r="F511" s="66">
        <v>2</v>
      </c>
      <c r="G511" s="66" t="s">
        <v>143</v>
      </c>
      <c r="H511" s="97">
        <v>29.17</v>
      </c>
      <c r="J511" s="45">
        <v>133.19999999999999</v>
      </c>
      <c r="K511" s="45">
        <v>127</v>
      </c>
      <c r="L511" s="67">
        <v>128.1</v>
      </c>
      <c r="M511" s="67">
        <v>123.4</v>
      </c>
      <c r="N511" s="67">
        <f t="shared" si="151"/>
        <v>127.92499999999998</v>
      </c>
      <c r="O511" s="41">
        <f t="shared" si="152"/>
        <v>30</v>
      </c>
      <c r="P511" s="41">
        <f t="shared" si="153"/>
        <v>53.333333333333329</v>
      </c>
    </row>
    <row r="512" spans="1:16" x14ac:dyDescent="0.2">
      <c r="B512" s="1">
        <v>0.625</v>
      </c>
      <c r="C512" s="3">
        <v>87</v>
      </c>
      <c r="D512" s="3">
        <v>125</v>
      </c>
      <c r="E512" s="75">
        <v>0.44</v>
      </c>
      <c r="F512" s="41">
        <v>6</v>
      </c>
      <c r="G512" s="66" t="s">
        <v>130</v>
      </c>
      <c r="H512" s="97">
        <v>29.17</v>
      </c>
      <c r="I512" s="19"/>
      <c r="J512" s="45">
        <v>131.9</v>
      </c>
      <c r="K512" s="45">
        <v>130.1</v>
      </c>
      <c r="L512" s="45">
        <v>122.2</v>
      </c>
      <c r="M512" s="45">
        <v>116.6</v>
      </c>
      <c r="N512" s="67">
        <f t="shared" si="151"/>
        <v>125.19999999999999</v>
      </c>
      <c r="O512" s="41">
        <f t="shared" si="152"/>
        <v>30.555555555555554</v>
      </c>
      <c r="P512" s="41">
        <f t="shared" si="153"/>
        <v>51.666666666666664</v>
      </c>
    </row>
    <row r="513" spans="1:16" x14ac:dyDescent="0.2">
      <c r="B513" s="1">
        <v>0.63541666666666596</v>
      </c>
      <c r="C513" s="3">
        <v>88</v>
      </c>
      <c r="D513" s="3">
        <v>124</v>
      </c>
      <c r="E513" s="75">
        <v>0.43</v>
      </c>
      <c r="F513" s="41">
        <v>4</v>
      </c>
      <c r="G513" s="66" t="s">
        <v>190</v>
      </c>
      <c r="H513" s="97">
        <v>29.16</v>
      </c>
      <c r="I513" s="19"/>
      <c r="J513" s="45">
        <v>131.5</v>
      </c>
      <c r="K513" s="45">
        <v>127</v>
      </c>
      <c r="L513" s="45">
        <v>117.1</v>
      </c>
      <c r="M513" s="45">
        <v>119.3</v>
      </c>
      <c r="N513" s="67">
        <f t="shared" si="151"/>
        <v>123.72500000000001</v>
      </c>
      <c r="O513" s="41">
        <f t="shared" si="152"/>
        <v>31.111111111111111</v>
      </c>
      <c r="P513" s="41">
        <f t="shared" si="153"/>
        <v>51.111111111111107</v>
      </c>
    </row>
    <row r="514" spans="1:16" x14ac:dyDescent="0.2">
      <c r="B514" s="1">
        <v>0.64583333333333304</v>
      </c>
      <c r="C514" s="3">
        <v>88</v>
      </c>
      <c r="D514" s="3">
        <v>120</v>
      </c>
      <c r="E514" s="75">
        <v>0.42</v>
      </c>
      <c r="F514" s="41">
        <v>5</v>
      </c>
      <c r="G514" s="66" t="s">
        <v>130</v>
      </c>
      <c r="H514" s="97">
        <v>29.17</v>
      </c>
      <c r="J514" s="45">
        <v>127</v>
      </c>
      <c r="K514" s="45">
        <v>120.2</v>
      </c>
      <c r="L514" s="45">
        <v>114.3</v>
      </c>
      <c r="M514" s="45">
        <v>118.6</v>
      </c>
      <c r="N514" s="67">
        <f t="shared" si="151"/>
        <v>120.02500000000001</v>
      </c>
      <c r="O514" s="41">
        <f t="shared" si="152"/>
        <v>31.111111111111111</v>
      </c>
      <c r="P514" s="41">
        <f t="shared" si="153"/>
        <v>48.888888888888886</v>
      </c>
    </row>
    <row r="515" spans="1:16" x14ac:dyDescent="0.2">
      <c r="B515" s="1">
        <v>0.65625</v>
      </c>
      <c r="C515" s="3">
        <v>88</v>
      </c>
      <c r="D515" s="3">
        <v>124</v>
      </c>
      <c r="E515" s="75">
        <v>0.43</v>
      </c>
      <c r="F515" s="41">
        <v>2</v>
      </c>
      <c r="G515" s="66" t="s">
        <v>143</v>
      </c>
      <c r="H515" s="72">
        <v>29.16</v>
      </c>
      <c r="I515" s="19"/>
      <c r="J515" s="45">
        <v>133.19999999999999</v>
      </c>
      <c r="K515" s="45">
        <v>124.7</v>
      </c>
      <c r="L515" s="45">
        <v>119.8</v>
      </c>
      <c r="M515" s="45">
        <v>117.3</v>
      </c>
      <c r="N515" s="67">
        <f t="shared" si="151"/>
        <v>123.75</v>
      </c>
      <c r="O515" s="41">
        <f t="shared" si="152"/>
        <v>31.111111111111111</v>
      </c>
      <c r="P515" s="41">
        <f t="shared" si="153"/>
        <v>51.111111111111107</v>
      </c>
    </row>
    <row r="516" spans="1:16" x14ac:dyDescent="0.2">
      <c r="B516" s="1">
        <v>0.66666666666666596</v>
      </c>
      <c r="C516" s="3">
        <v>88</v>
      </c>
      <c r="D516" s="3">
        <v>124</v>
      </c>
      <c r="E516" s="75">
        <v>0.41</v>
      </c>
      <c r="F516" s="41">
        <v>2</v>
      </c>
      <c r="G516" s="66" t="s">
        <v>43</v>
      </c>
      <c r="H516" s="72">
        <v>29.16</v>
      </c>
      <c r="I516" s="19"/>
      <c r="J516" s="45">
        <v>125.6</v>
      </c>
      <c r="K516" s="45">
        <v>125.4</v>
      </c>
      <c r="L516" s="45">
        <v>127.4</v>
      </c>
      <c r="M516" s="45">
        <v>117.5</v>
      </c>
      <c r="N516" s="67">
        <f t="shared" si="151"/>
        <v>123.97499999999999</v>
      </c>
      <c r="O516" s="41">
        <f t="shared" si="152"/>
        <v>31.111111111111111</v>
      </c>
      <c r="P516" s="41">
        <f t="shared" si="153"/>
        <v>51.111111111111107</v>
      </c>
    </row>
    <row r="517" spans="1:16" x14ac:dyDescent="0.2">
      <c r="B517" s="1">
        <v>0.67708333333333304</v>
      </c>
      <c r="C517" s="3">
        <v>88</v>
      </c>
      <c r="D517" s="3">
        <v>125</v>
      </c>
      <c r="E517" s="75">
        <v>0.42</v>
      </c>
      <c r="F517" s="41">
        <v>2</v>
      </c>
      <c r="G517" s="66" t="s">
        <v>37</v>
      </c>
      <c r="H517" s="72">
        <v>29.16</v>
      </c>
      <c r="I517" s="19"/>
      <c r="J517" s="45">
        <v>126.7</v>
      </c>
      <c r="K517" s="45">
        <v>121.8</v>
      </c>
      <c r="L517" s="45">
        <v>130.80000000000001</v>
      </c>
      <c r="M517" s="45">
        <v>121.3</v>
      </c>
      <c r="N517" s="67">
        <f t="shared" si="151"/>
        <v>125.15</v>
      </c>
      <c r="O517" s="41">
        <f t="shared" si="152"/>
        <v>31.111111111111111</v>
      </c>
      <c r="P517" s="41">
        <f t="shared" si="153"/>
        <v>51.666666666666664</v>
      </c>
    </row>
    <row r="518" spans="1:16" x14ac:dyDescent="0.2">
      <c r="B518" s="1">
        <v>0.687499999999999</v>
      </c>
      <c r="C518" s="3">
        <v>89</v>
      </c>
      <c r="D518" s="3">
        <v>127</v>
      </c>
      <c r="E518" s="75">
        <v>0.41</v>
      </c>
      <c r="F518" s="41">
        <v>2</v>
      </c>
      <c r="G518" s="66" t="s">
        <v>34</v>
      </c>
      <c r="H518" s="72">
        <v>29.15</v>
      </c>
      <c r="J518" s="45">
        <v>130.1</v>
      </c>
      <c r="K518" s="45">
        <v>125.2</v>
      </c>
      <c r="L518" s="45">
        <v>132.6</v>
      </c>
      <c r="M518" s="45">
        <v>122.7</v>
      </c>
      <c r="N518" s="67">
        <f t="shared" si="151"/>
        <v>127.64999999999999</v>
      </c>
      <c r="O518" s="41">
        <f t="shared" si="152"/>
        <v>31.666666666666664</v>
      </c>
      <c r="P518" s="41">
        <f t="shared" si="153"/>
        <v>52.777777777777779</v>
      </c>
    </row>
    <row r="519" spans="1:16" x14ac:dyDescent="0.2">
      <c r="B519" s="1">
        <v>0.69791666666666596</v>
      </c>
      <c r="C519" s="3">
        <v>90</v>
      </c>
      <c r="D519" s="3">
        <v>129</v>
      </c>
      <c r="E519" s="75">
        <v>0.4</v>
      </c>
      <c r="F519" s="41">
        <v>2</v>
      </c>
      <c r="G519" s="66" t="s">
        <v>202</v>
      </c>
      <c r="H519" s="72">
        <v>29.16</v>
      </c>
      <c r="J519" s="45">
        <v>131</v>
      </c>
      <c r="K519" s="45">
        <v>129</v>
      </c>
      <c r="L519" s="45">
        <v>133.5</v>
      </c>
      <c r="M519" s="45">
        <v>122.9</v>
      </c>
      <c r="N519" s="67">
        <f t="shared" si="151"/>
        <v>129.1</v>
      </c>
      <c r="O519" s="41">
        <f t="shared" si="152"/>
        <v>32.222222222222221</v>
      </c>
      <c r="P519" s="41">
        <f t="shared" si="153"/>
        <v>53.888888888888886</v>
      </c>
    </row>
    <row r="520" spans="1:16" x14ac:dyDescent="0.2">
      <c r="B520" s="1">
        <v>0.70833333333333304</v>
      </c>
      <c r="C520" s="3">
        <v>91</v>
      </c>
      <c r="D520" s="3">
        <v>130</v>
      </c>
      <c r="E520" s="75">
        <v>0.39</v>
      </c>
      <c r="F520" s="41">
        <v>2</v>
      </c>
      <c r="G520" s="66" t="s">
        <v>37</v>
      </c>
      <c r="H520" s="72">
        <v>29.16</v>
      </c>
      <c r="J520" s="45">
        <v>131.5</v>
      </c>
      <c r="K520" s="45">
        <v>130.80000000000001</v>
      </c>
      <c r="L520" s="45">
        <v>133.30000000000001</v>
      </c>
      <c r="M520" s="45">
        <v>123.1</v>
      </c>
      <c r="N520" s="67">
        <f t="shared" si="151"/>
        <v>129.67500000000001</v>
      </c>
      <c r="O520" s="41">
        <f t="shared" si="152"/>
        <v>32.777777777777779</v>
      </c>
      <c r="P520" s="41">
        <f t="shared" si="153"/>
        <v>54.444444444444443</v>
      </c>
    </row>
    <row r="521" spans="1:16" x14ac:dyDescent="0.2">
      <c r="B521" s="1">
        <v>0.718749999999999</v>
      </c>
      <c r="C521" s="3">
        <v>91</v>
      </c>
      <c r="D521" s="3">
        <v>128</v>
      </c>
      <c r="E521" s="75">
        <v>0.39</v>
      </c>
      <c r="F521" s="41">
        <v>1</v>
      </c>
      <c r="G521" s="66" t="s">
        <v>130</v>
      </c>
      <c r="H521" s="72">
        <v>29.15</v>
      </c>
      <c r="J521" s="45">
        <v>125.1</v>
      </c>
      <c r="K521" s="45">
        <v>130.80000000000001</v>
      </c>
      <c r="L521" s="45">
        <v>132.6</v>
      </c>
      <c r="M521" s="45">
        <v>122.2</v>
      </c>
      <c r="N521" s="67">
        <f t="shared" si="151"/>
        <v>127.675</v>
      </c>
      <c r="O521" s="41">
        <f t="shared" si="152"/>
        <v>32.777777777777779</v>
      </c>
      <c r="P521" s="41">
        <f t="shared" si="153"/>
        <v>53.333333333333329</v>
      </c>
    </row>
    <row r="522" spans="1:16" x14ac:dyDescent="0.2">
      <c r="B522" s="1">
        <v>0.72916666666666596</v>
      </c>
      <c r="C522" s="3">
        <v>89</v>
      </c>
      <c r="D522" s="3">
        <v>125</v>
      </c>
      <c r="E522" s="75">
        <v>0.41</v>
      </c>
      <c r="F522" s="41">
        <v>2</v>
      </c>
      <c r="G522" s="66" t="s">
        <v>143</v>
      </c>
      <c r="H522" s="72">
        <v>29.15</v>
      </c>
      <c r="I522" s="19"/>
      <c r="J522" s="45">
        <v>119.1</v>
      </c>
      <c r="K522" s="45">
        <v>129.69999999999999</v>
      </c>
      <c r="L522" s="45">
        <v>131.9</v>
      </c>
      <c r="M522" s="45">
        <v>120.7</v>
      </c>
      <c r="N522" s="67">
        <f t="shared" si="151"/>
        <v>125.35</v>
      </c>
      <c r="O522" s="41">
        <f t="shared" si="152"/>
        <v>31.666666666666664</v>
      </c>
      <c r="P522" s="41">
        <f t="shared" si="153"/>
        <v>51.666666666666664</v>
      </c>
    </row>
    <row r="523" spans="1:16" x14ac:dyDescent="0.2">
      <c r="B523" s="1">
        <v>0.73958333333333304</v>
      </c>
      <c r="C523" s="3">
        <v>89</v>
      </c>
      <c r="D523" s="3">
        <v>123</v>
      </c>
      <c r="E523" s="75">
        <v>0.4</v>
      </c>
      <c r="F523" s="41">
        <v>2</v>
      </c>
      <c r="G523" s="66" t="s">
        <v>43</v>
      </c>
      <c r="H523" s="72">
        <v>29.15</v>
      </c>
      <c r="I523" s="19"/>
      <c r="J523" s="45">
        <v>115.5</v>
      </c>
      <c r="K523" s="45">
        <v>128.69999999999999</v>
      </c>
      <c r="L523" s="45">
        <v>130.30000000000001</v>
      </c>
      <c r="M523" s="45">
        <v>119.3</v>
      </c>
      <c r="N523" s="67">
        <f t="shared" si="151"/>
        <v>123.45</v>
      </c>
      <c r="O523" s="41">
        <f t="shared" si="152"/>
        <v>31.666666666666664</v>
      </c>
      <c r="P523" s="41">
        <f t="shared" si="153"/>
        <v>50.555555555555557</v>
      </c>
    </row>
    <row r="524" spans="1:16" x14ac:dyDescent="0.2">
      <c r="N524" s="67"/>
      <c r="O524" s="41"/>
      <c r="P524" s="41"/>
    </row>
    <row r="525" spans="1:16" x14ac:dyDescent="0.2">
      <c r="A525" s="21">
        <v>45432</v>
      </c>
      <c r="B525" s="6" t="s">
        <v>2</v>
      </c>
      <c r="C525" s="6" t="s">
        <v>0</v>
      </c>
      <c r="D525" s="87" t="s">
        <v>1</v>
      </c>
      <c r="E525" s="100" t="s">
        <v>156</v>
      </c>
      <c r="F525" s="6" t="s">
        <v>32</v>
      </c>
      <c r="G525" s="6" t="s">
        <v>217</v>
      </c>
      <c r="H525" s="33" t="s">
        <v>157</v>
      </c>
      <c r="I525" s="44"/>
      <c r="J525" s="142" t="s">
        <v>427</v>
      </c>
      <c r="K525" s="142" t="s">
        <v>428</v>
      </c>
      <c r="L525" s="142" t="s">
        <v>326</v>
      </c>
      <c r="M525" s="142" t="s">
        <v>429</v>
      </c>
      <c r="N525" s="33" t="s">
        <v>368</v>
      </c>
      <c r="O525" s="142" t="s">
        <v>561</v>
      </c>
      <c r="P525" s="142" t="s">
        <v>562</v>
      </c>
    </row>
    <row r="526" spans="1:16" x14ac:dyDescent="0.2">
      <c r="B526" s="1">
        <v>0.53125</v>
      </c>
      <c r="C526" s="3">
        <v>85</v>
      </c>
      <c r="D526" s="3">
        <v>119</v>
      </c>
      <c r="E526" s="75">
        <v>0.43</v>
      </c>
      <c r="F526" s="66">
        <v>4</v>
      </c>
      <c r="G526" s="66" t="s">
        <v>143</v>
      </c>
      <c r="H526" s="97">
        <v>29.16</v>
      </c>
      <c r="J526" s="45">
        <v>123.6</v>
      </c>
      <c r="K526" s="45">
        <v>108.5</v>
      </c>
      <c r="L526" s="67">
        <v>120.4</v>
      </c>
      <c r="M526" s="67">
        <v>124.3</v>
      </c>
      <c r="N526" s="67">
        <f t="shared" ref="N526" si="154">AVERAGE(J526:M526)</f>
        <v>119.2</v>
      </c>
      <c r="O526" s="41">
        <f t="shared" ref="O526:O528" si="155">CONVERT(C526,"F","C")</f>
        <v>29.444444444444443</v>
      </c>
      <c r="P526" s="41">
        <f t="shared" ref="P526:P528" si="156">CONVERT(D526,"F","C")</f>
        <v>48.333333333333329</v>
      </c>
    </row>
    <row r="527" spans="1:16" x14ac:dyDescent="0.2">
      <c r="B527" s="1">
        <v>0.54166666666666663</v>
      </c>
      <c r="C527" s="3">
        <v>86</v>
      </c>
      <c r="D527" s="3">
        <v>122</v>
      </c>
      <c r="E527" s="75">
        <v>0.42</v>
      </c>
      <c r="F527" s="66">
        <v>6</v>
      </c>
      <c r="G527" s="66" t="s">
        <v>143</v>
      </c>
      <c r="H527" s="97">
        <v>29.16</v>
      </c>
      <c r="I527" s="19"/>
      <c r="J527" s="45">
        <v>125.1</v>
      </c>
      <c r="K527" s="45">
        <v>111.9</v>
      </c>
      <c r="L527" s="67">
        <v>120.9</v>
      </c>
      <c r="M527" s="67">
        <v>124.9</v>
      </c>
      <c r="N527" s="67">
        <f>AVERAGE(J527:M527)</f>
        <v>120.69999999999999</v>
      </c>
      <c r="O527" s="41">
        <f t="shared" si="155"/>
        <v>30</v>
      </c>
      <c r="P527" s="41">
        <f t="shared" si="156"/>
        <v>50</v>
      </c>
    </row>
    <row r="528" spans="1:16" x14ac:dyDescent="0.2">
      <c r="B528" s="1">
        <v>0.55208333333333304</v>
      </c>
      <c r="C528" s="3">
        <v>86</v>
      </c>
      <c r="D528" s="3">
        <v>120</v>
      </c>
      <c r="E528" s="75">
        <v>0.42</v>
      </c>
      <c r="F528" s="66">
        <v>6</v>
      </c>
      <c r="G528" s="66" t="s">
        <v>201</v>
      </c>
      <c r="H528" s="97">
        <v>29.16</v>
      </c>
      <c r="I528" s="66"/>
      <c r="J528" s="66">
        <v>124.9</v>
      </c>
      <c r="K528" s="45">
        <v>111.9</v>
      </c>
      <c r="L528" s="45">
        <v>120.6</v>
      </c>
      <c r="M528" s="67">
        <v>124.3</v>
      </c>
      <c r="N528" s="67">
        <f t="shared" ref="N528:N532" si="157">AVERAGE(J528:M528)</f>
        <v>120.425</v>
      </c>
      <c r="O528" s="41">
        <f t="shared" si="155"/>
        <v>30</v>
      </c>
      <c r="P528" s="41">
        <f t="shared" si="156"/>
        <v>48.888888888888886</v>
      </c>
    </row>
    <row r="529" spans="1:16" x14ac:dyDescent="0.2">
      <c r="B529" s="1">
        <v>0.5625</v>
      </c>
      <c r="C529" s="3">
        <v>85</v>
      </c>
      <c r="D529" s="3">
        <v>120</v>
      </c>
      <c r="E529" s="75">
        <v>0.43</v>
      </c>
      <c r="F529" s="66">
        <v>9</v>
      </c>
      <c r="G529" s="66" t="s">
        <v>201</v>
      </c>
      <c r="H529" s="97">
        <v>29.15</v>
      </c>
      <c r="J529" s="45">
        <v>123.1</v>
      </c>
      <c r="K529" s="45">
        <v>113.5</v>
      </c>
      <c r="L529" s="45">
        <v>120.9</v>
      </c>
      <c r="M529" s="67">
        <v>123.4</v>
      </c>
      <c r="N529" s="67">
        <f t="shared" si="157"/>
        <v>120.22499999999999</v>
      </c>
      <c r="O529" s="41">
        <f t="shared" ref="O529:O532" si="158">CONVERT(C529,"F","C")</f>
        <v>29.444444444444443</v>
      </c>
      <c r="P529" s="41">
        <f t="shared" ref="P529:P532" si="159">CONVERT(D529,"F","C")</f>
        <v>48.888888888888886</v>
      </c>
    </row>
    <row r="530" spans="1:16" x14ac:dyDescent="0.2">
      <c r="B530" s="1">
        <v>0.57291666666666696</v>
      </c>
      <c r="C530" s="3">
        <v>86</v>
      </c>
      <c r="D530" s="3">
        <v>122</v>
      </c>
      <c r="E530" s="75">
        <v>0.41</v>
      </c>
      <c r="F530" s="66">
        <v>8</v>
      </c>
      <c r="G530" s="66" t="s">
        <v>130</v>
      </c>
      <c r="H530" s="97">
        <v>29.14</v>
      </c>
      <c r="J530" s="45">
        <v>125.6</v>
      </c>
      <c r="K530" s="45">
        <v>115.3</v>
      </c>
      <c r="L530" s="45">
        <v>122.9</v>
      </c>
      <c r="M530" s="67">
        <v>124.7</v>
      </c>
      <c r="N530" s="67">
        <f t="shared" si="157"/>
        <v>122.12499999999999</v>
      </c>
      <c r="O530" s="41">
        <f t="shared" si="158"/>
        <v>30</v>
      </c>
      <c r="P530" s="41">
        <f t="shared" si="159"/>
        <v>50</v>
      </c>
    </row>
    <row r="531" spans="1:16" x14ac:dyDescent="0.2">
      <c r="B531" s="1">
        <v>0.58333333333333304</v>
      </c>
      <c r="C531" s="3">
        <v>86</v>
      </c>
      <c r="D531" s="3">
        <v>124</v>
      </c>
      <c r="E531" s="75">
        <v>0.39</v>
      </c>
      <c r="F531" s="66">
        <v>2</v>
      </c>
      <c r="G531" s="66" t="s">
        <v>129</v>
      </c>
      <c r="H531" s="97">
        <v>29.14</v>
      </c>
      <c r="J531" s="45">
        <v>127.6</v>
      </c>
      <c r="K531" s="45">
        <v>117.3</v>
      </c>
      <c r="L531" s="45">
        <v>125.2</v>
      </c>
      <c r="M531" s="67">
        <v>126</v>
      </c>
      <c r="N531" s="67">
        <f t="shared" si="157"/>
        <v>124.02499999999999</v>
      </c>
      <c r="O531" s="41">
        <f t="shared" si="158"/>
        <v>30</v>
      </c>
      <c r="P531" s="41">
        <f t="shared" si="159"/>
        <v>51.111111111111107</v>
      </c>
    </row>
    <row r="532" spans="1:16" x14ac:dyDescent="0.2">
      <c r="B532" s="1">
        <v>0.59375</v>
      </c>
      <c r="C532" s="3">
        <v>87</v>
      </c>
      <c r="D532" s="3">
        <v>124</v>
      </c>
      <c r="E532" s="75">
        <v>0.39</v>
      </c>
      <c r="F532" s="66">
        <v>4</v>
      </c>
      <c r="G532" s="66" t="s">
        <v>130</v>
      </c>
      <c r="H532" s="97">
        <v>29.13</v>
      </c>
      <c r="I532" s="26"/>
      <c r="J532" s="66">
        <v>125.6</v>
      </c>
      <c r="K532" s="45">
        <v>117.1</v>
      </c>
      <c r="L532" s="45">
        <v>125.8</v>
      </c>
      <c r="M532" s="45">
        <v>126.3</v>
      </c>
      <c r="N532" s="67">
        <f t="shared" si="157"/>
        <v>123.7</v>
      </c>
      <c r="O532" s="41">
        <f t="shared" si="158"/>
        <v>30.555555555555554</v>
      </c>
      <c r="P532" s="41">
        <f t="shared" si="159"/>
        <v>51.111111111111107</v>
      </c>
    </row>
    <row r="533" spans="1:16" x14ac:dyDescent="0.2">
      <c r="B533" s="1">
        <v>0.60416666666666596</v>
      </c>
      <c r="C533" s="3">
        <v>88</v>
      </c>
      <c r="D533" s="3">
        <v>123</v>
      </c>
      <c r="E533" s="75">
        <v>0.38</v>
      </c>
      <c r="F533" s="66">
        <v>4</v>
      </c>
      <c r="G533" s="66" t="s">
        <v>143</v>
      </c>
      <c r="H533" s="97">
        <v>29.13</v>
      </c>
      <c r="I533" s="26"/>
      <c r="J533" s="45">
        <v>127.4</v>
      </c>
      <c r="K533" s="45">
        <v>117.5</v>
      </c>
      <c r="L533" s="45">
        <v>124.2</v>
      </c>
      <c r="M533" s="45">
        <v>125.6</v>
      </c>
      <c r="N533" s="67">
        <f>AVERAGE(J533:M533)</f>
        <v>123.67500000000001</v>
      </c>
      <c r="O533" s="41">
        <f t="shared" ref="O533:O535" si="160">CONVERT(C533,"F","C")</f>
        <v>31.111111111111111</v>
      </c>
      <c r="P533" s="41">
        <f t="shared" ref="P533:P535" si="161">CONVERT(D533,"F","C")</f>
        <v>50.555555555555557</v>
      </c>
    </row>
    <row r="534" spans="1:16" x14ac:dyDescent="0.2">
      <c r="B534" s="1">
        <v>0.61458333333333304</v>
      </c>
      <c r="C534" s="3">
        <v>87</v>
      </c>
      <c r="D534" s="3">
        <v>119</v>
      </c>
      <c r="E534" s="75">
        <v>0.39</v>
      </c>
      <c r="F534" s="66">
        <v>1</v>
      </c>
      <c r="G534" s="66" t="s">
        <v>201</v>
      </c>
      <c r="H534" s="97">
        <v>29.13</v>
      </c>
      <c r="J534" s="45">
        <v>121.3</v>
      </c>
      <c r="K534" s="45">
        <v>114.1</v>
      </c>
      <c r="L534" s="45">
        <v>119.8</v>
      </c>
      <c r="M534" s="45">
        <v>120.9</v>
      </c>
      <c r="N534" s="67">
        <f>AVERAGE(J534:M534)</f>
        <v>119.02500000000001</v>
      </c>
      <c r="O534" s="41">
        <f t="shared" si="160"/>
        <v>30.555555555555554</v>
      </c>
      <c r="P534" s="41">
        <f t="shared" si="161"/>
        <v>48.333333333333329</v>
      </c>
    </row>
    <row r="535" spans="1:16" x14ac:dyDescent="0.2">
      <c r="B535" s="1">
        <v>0.625</v>
      </c>
      <c r="C535" s="3">
        <v>87</v>
      </c>
      <c r="D535" s="3">
        <v>120</v>
      </c>
      <c r="E535" s="75">
        <v>0.4</v>
      </c>
      <c r="F535" s="41">
        <v>5</v>
      </c>
      <c r="G535" s="66" t="s">
        <v>130</v>
      </c>
      <c r="H535" s="97">
        <v>29.12</v>
      </c>
      <c r="I535" s="19"/>
      <c r="J535" s="45">
        <v>122.2</v>
      </c>
      <c r="K535" s="45">
        <v>115.3</v>
      </c>
      <c r="L535" s="67">
        <v>120.2</v>
      </c>
      <c r="M535" s="67">
        <v>121.1</v>
      </c>
      <c r="N535" s="67">
        <f>AVERAGE(J535:M535)</f>
        <v>119.69999999999999</v>
      </c>
      <c r="O535" s="41">
        <f t="shared" si="160"/>
        <v>30.555555555555554</v>
      </c>
      <c r="P535" s="41">
        <f t="shared" si="161"/>
        <v>48.888888888888886</v>
      </c>
    </row>
    <row r="536" spans="1:16" x14ac:dyDescent="0.2">
      <c r="N536" s="67"/>
      <c r="O536" s="41"/>
      <c r="P536" s="41"/>
    </row>
    <row r="537" spans="1:16" x14ac:dyDescent="0.2">
      <c r="A537" s="21">
        <v>45436</v>
      </c>
      <c r="B537" s="6" t="s">
        <v>2</v>
      </c>
      <c r="C537" s="6" t="s">
        <v>0</v>
      </c>
      <c r="D537" s="87" t="s">
        <v>1</v>
      </c>
      <c r="E537" s="100" t="s">
        <v>156</v>
      </c>
      <c r="F537" s="6" t="s">
        <v>32</v>
      </c>
      <c r="G537" s="6" t="s">
        <v>217</v>
      </c>
      <c r="H537" s="33" t="s">
        <v>157</v>
      </c>
      <c r="I537" s="44"/>
      <c r="J537" s="142" t="s">
        <v>427</v>
      </c>
      <c r="K537" s="142" t="s">
        <v>428</v>
      </c>
      <c r="L537" s="142" t="s">
        <v>326</v>
      </c>
      <c r="M537" s="142" t="s">
        <v>429</v>
      </c>
      <c r="N537" s="33" t="s">
        <v>368</v>
      </c>
      <c r="O537" s="142" t="s">
        <v>561</v>
      </c>
      <c r="P537" s="142" t="s">
        <v>562</v>
      </c>
    </row>
    <row r="538" spans="1:16" x14ac:dyDescent="0.2">
      <c r="B538" s="2">
        <v>0.44791666666666691</v>
      </c>
      <c r="C538" s="3">
        <v>76</v>
      </c>
      <c r="D538" s="3">
        <v>97</v>
      </c>
      <c r="E538" s="75">
        <v>0.7</v>
      </c>
      <c r="F538" s="66">
        <v>2</v>
      </c>
      <c r="G538" s="66" t="s">
        <v>130</v>
      </c>
      <c r="H538" s="97">
        <v>29.08</v>
      </c>
      <c r="J538" s="45">
        <v>102.6</v>
      </c>
      <c r="K538" s="45">
        <v>78.599999999999994</v>
      </c>
      <c r="L538" s="67">
        <v>102.2</v>
      </c>
      <c r="M538" s="67">
        <v>104.9</v>
      </c>
      <c r="N538" s="67">
        <f t="shared" ref="N538:N542" si="162">AVERAGE(J538:M538)</f>
        <v>97.074999999999989</v>
      </c>
      <c r="O538" s="41">
        <f t="shared" ref="O538:O541" si="163">CONVERT(C538,"F","C")</f>
        <v>24.444444444444443</v>
      </c>
      <c r="P538" s="41">
        <f t="shared" ref="P538:P541" si="164">CONVERT(D538,"F","C")</f>
        <v>36.111111111111107</v>
      </c>
    </row>
    <row r="539" spans="1:16" x14ac:dyDescent="0.2">
      <c r="B539" s="2">
        <v>0.45833333333333359</v>
      </c>
      <c r="C539" s="3">
        <v>77</v>
      </c>
      <c r="D539" s="3">
        <v>99</v>
      </c>
      <c r="E539" s="75">
        <v>0.68</v>
      </c>
      <c r="F539" s="66">
        <v>2</v>
      </c>
      <c r="G539" s="66" t="s">
        <v>130</v>
      </c>
      <c r="H539" s="97">
        <v>29.07</v>
      </c>
      <c r="I539" s="19"/>
      <c r="J539" s="45">
        <v>105.3</v>
      </c>
      <c r="K539" s="45">
        <v>79.2</v>
      </c>
      <c r="L539" s="67">
        <v>104.7</v>
      </c>
      <c r="M539" s="67">
        <v>107.6</v>
      </c>
      <c r="N539" s="67">
        <f>AVERAGE(J539:M539)</f>
        <v>99.199999999999989</v>
      </c>
      <c r="O539" s="41">
        <f t="shared" si="163"/>
        <v>25</v>
      </c>
      <c r="P539" s="41">
        <f t="shared" si="164"/>
        <v>37.222222222222221</v>
      </c>
    </row>
    <row r="540" spans="1:16" x14ac:dyDescent="0.2">
      <c r="B540" s="1">
        <v>0.46875</v>
      </c>
      <c r="C540" s="3">
        <v>78</v>
      </c>
      <c r="D540" s="3">
        <v>100</v>
      </c>
      <c r="E540" s="75">
        <v>0.65</v>
      </c>
      <c r="F540" s="66">
        <v>1</v>
      </c>
      <c r="G540" s="66" t="s">
        <v>197</v>
      </c>
      <c r="H540" s="97">
        <v>29.07</v>
      </c>
      <c r="I540" s="66"/>
      <c r="J540" s="66">
        <v>107.4</v>
      </c>
      <c r="K540" s="45">
        <v>79.5</v>
      </c>
      <c r="L540" s="45">
        <v>106</v>
      </c>
      <c r="M540" s="67">
        <v>108.74</v>
      </c>
      <c r="N540" s="67">
        <f t="shared" ref="N540" si="165">AVERAGE(J540:M540)</f>
        <v>100.41</v>
      </c>
      <c r="O540" s="41">
        <f t="shared" si="163"/>
        <v>25.555555555555554</v>
      </c>
      <c r="P540" s="41">
        <f t="shared" si="164"/>
        <v>37.777777777777779</v>
      </c>
    </row>
    <row r="541" spans="1:16" x14ac:dyDescent="0.2">
      <c r="B541" s="1">
        <v>0.47916666666666669</v>
      </c>
      <c r="C541" s="3">
        <v>80</v>
      </c>
      <c r="D541" s="3">
        <v>104</v>
      </c>
      <c r="E541" s="75">
        <v>0.61</v>
      </c>
      <c r="F541" s="66">
        <v>4</v>
      </c>
      <c r="G541" s="66" t="s">
        <v>130</v>
      </c>
      <c r="H541" s="97">
        <v>29.07</v>
      </c>
      <c r="J541" s="3">
        <v>110.1</v>
      </c>
      <c r="K541" s="45">
        <v>87.4</v>
      </c>
      <c r="L541" s="45">
        <v>108.3</v>
      </c>
      <c r="M541" s="67">
        <v>110.1</v>
      </c>
      <c r="N541" s="67">
        <f t="shared" si="162"/>
        <v>103.97499999999999</v>
      </c>
      <c r="O541" s="41">
        <f t="shared" si="163"/>
        <v>26.666666666666664</v>
      </c>
      <c r="P541" s="41">
        <f t="shared" si="164"/>
        <v>40</v>
      </c>
    </row>
    <row r="542" spans="1:16" x14ac:dyDescent="0.2">
      <c r="B542" s="1">
        <v>0.48958333333333331</v>
      </c>
      <c r="C542" s="3">
        <v>80</v>
      </c>
      <c r="D542" s="3">
        <v>107</v>
      </c>
      <c r="E542" s="75">
        <v>0.57999999999999996</v>
      </c>
      <c r="F542" s="66">
        <v>2</v>
      </c>
      <c r="G542" s="66" t="s">
        <v>130</v>
      </c>
      <c r="H542" s="97">
        <v>29.07</v>
      </c>
      <c r="J542" s="45">
        <v>112.1</v>
      </c>
      <c r="K542" s="45">
        <v>92.8</v>
      </c>
      <c r="L542" s="45">
        <v>110.3</v>
      </c>
      <c r="M542" s="67">
        <v>112.1</v>
      </c>
      <c r="N542" s="67">
        <f t="shared" si="162"/>
        <v>106.82499999999999</v>
      </c>
      <c r="O542" s="41">
        <f t="shared" ref="O542:O552" si="166">CONVERT(C542,"F","C")</f>
        <v>26.666666666666664</v>
      </c>
      <c r="P542" s="41">
        <f t="shared" ref="P542:P552" si="167">CONVERT(D542,"F","C")</f>
        <v>41.666666666666664</v>
      </c>
    </row>
    <row r="543" spans="1:16" x14ac:dyDescent="0.2">
      <c r="B543" s="1">
        <v>0.5</v>
      </c>
      <c r="C543" s="3">
        <v>80</v>
      </c>
      <c r="D543" s="3">
        <v>109</v>
      </c>
      <c r="E543" s="75">
        <v>0.59</v>
      </c>
      <c r="F543" s="66">
        <v>5</v>
      </c>
      <c r="G543" s="66" t="s">
        <v>143</v>
      </c>
      <c r="H543" s="97">
        <v>29.07</v>
      </c>
      <c r="J543" s="45">
        <v>113.5</v>
      </c>
      <c r="K543" s="45">
        <v>95.7</v>
      </c>
      <c r="L543" s="45">
        <v>112.5</v>
      </c>
      <c r="M543" s="67">
        <v>113.5</v>
      </c>
      <c r="N543" s="67">
        <f t="shared" ref="N543:N552" si="168">AVERAGE(J543:M543)</f>
        <v>108.8</v>
      </c>
      <c r="O543" s="41">
        <f t="shared" si="166"/>
        <v>26.666666666666664</v>
      </c>
      <c r="P543" s="41">
        <f t="shared" si="167"/>
        <v>42.777777777777779</v>
      </c>
    </row>
    <row r="544" spans="1:16" x14ac:dyDescent="0.2">
      <c r="B544" s="1">
        <v>0.51041666666666663</v>
      </c>
      <c r="C544" s="3">
        <v>80</v>
      </c>
      <c r="D544" s="3">
        <v>110</v>
      </c>
      <c r="E544" s="75">
        <v>0.6</v>
      </c>
      <c r="F544" s="66">
        <v>3</v>
      </c>
      <c r="G544" s="66" t="s">
        <v>130</v>
      </c>
      <c r="H544" s="97">
        <v>29.07</v>
      </c>
      <c r="I544" s="26"/>
      <c r="J544" s="66">
        <v>115.7</v>
      </c>
      <c r="K544" s="45">
        <v>98.1</v>
      </c>
      <c r="L544" s="45">
        <v>113.2</v>
      </c>
      <c r="M544" s="45">
        <v>114.6</v>
      </c>
      <c r="N544" s="67">
        <f t="shared" si="168"/>
        <v>110.4</v>
      </c>
      <c r="O544" s="41">
        <f t="shared" si="166"/>
        <v>26.666666666666664</v>
      </c>
      <c r="P544" s="41">
        <f t="shared" si="167"/>
        <v>43.333333333333336</v>
      </c>
    </row>
    <row r="545" spans="1:17" x14ac:dyDescent="0.2">
      <c r="B545" s="1">
        <v>0.52083333333333337</v>
      </c>
      <c r="C545" s="3">
        <v>80</v>
      </c>
      <c r="D545" s="3">
        <v>113</v>
      </c>
      <c r="E545" s="75">
        <v>0.57999999999999996</v>
      </c>
      <c r="F545" s="66">
        <v>8</v>
      </c>
      <c r="G545" s="66" t="s">
        <v>130</v>
      </c>
      <c r="H545" s="97">
        <v>29.07</v>
      </c>
      <c r="I545" s="26"/>
      <c r="J545" s="67">
        <v>117.9</v>
      </c>
      <c r="K545" s="45">
        <v>101.3</v>
      </c>
      <c r="L545" s="45">
        <v>115.7</v>
      </c>
      <c r="M545" s="45">
        <v>116.8</v>
      </c>
      <c r="N545" s="67">
        <f t="shared" si="168"/>
        <v>112.925</v>
      </c>
      <c r="O545" s="41">
        <f t="shared" si="166"/>
        <v>26.666666666666664</v>
      </c>
      <c r="P545" s="41">
        <f t="shared" si="167"/>
        <v>45</v>
      </c>
    </row>
    <row r="546" spans="1:17" x14ac:dyDescent="0.2">
      <c r="B546" s="1">
        <v>0.53125</v>
      </c>
      <c r="C546" s="3">
        <v>80</v>
      </c>
      <c r="D546" s="3">
        <v>114</v>
      </c>
      <c r="E546" s="75">
        <v>0.57999999999999996</v>
      </c>
      <c r="F546" s="66">
        <v>7</v>
      </c>
      <c r="G546" s="66" t="s">
        <v>130</v>
      </c>
      <c r="H546" s="97">
        <v>29.07</v>
      </c>
      <c r="J546" s="45">
        <v>119.8</v>
      </c>
      <c r="K546" s="45">
        <v>104.2</v>
      </c>
      <c r="L546" s="45">
        <v>115.3</v>
      </c>
      <c r="M546" s="45">
        <v>118</v>
      </c>
      <c r="N546" s="67">
        <f t="shared" si="168"/>
        <v>114.325</v>
      </c>
      <c r="O546" s="41">
        <f t="shared" si="166"/>
        <v>26.666666666666664</v>
      </c>
      <c r="P546" s="41">
        <f t="shared" si="167"/>
        <v>45.555555555555557</v>
      </c>
    </row>
    <row r="547" spans="1:17" x14ac:dyDescent="0.2">
      <c r="B547" s="1">
        <v>0.54166666666666663</v>
      </c>
      <c r="C547" s="3">
        <v>82</v>
      </c>
      <c r="D547" s="3">
        <v>117</v>
      </c>
      <c r="E547" s="75">
        <v>0.55000000000000004</v>
      </c>
      <c r="F547" s="41">
        <v>12</v>
      </c>
      <c r="G547" s="66" t="s">
        <v>130</v>
      </c>
      <c r="H547" s="97">
        <v>29.08</v>
      </c>
      <c r="I547" s="19"/>
      <c r="J547" s="45">
        <v>120.78</v>
      </c>
      <c r="K547" s="45">
        <v>108.3</v>
      </c>
      <c r="L547" s="67">
        <v>117.7</v>
      </c>
      <c r="M547" s="67">
        <v>120.2</v>
      </c>
      <c r="N547" s="67">
        <f t="shared" si="168"/>
        <v>116.74499999999999</v>
      </c>
      <c r="O547" s="41">
        <f t="shared" si="166"/>
        <v>27.777777777777779</v>
      </c>
      <c r="P547" s="41">
        <f t="shared" si="167"/>
        <v>47.222222222222221</v>
      </c>
    </row>
    <row r="548" spans="1:17" x14ac:dyDescent="0.2">
      <c r="N548" s="67"/>
      <c r="O548" s="41"/>
      <c r="P548" s="41"/>
    </row>
    <row r="549" spans="1:17" x14ac:dyDescent="0.2">
      <c r="A549" s="113" t="s">
        <v>341</v>
      </c>
      <c r="N549" s="67"/>
      <c r="O549" s="41"/>
      <c r="P549" s="41"/>
    </row>
    <row r="550" spans="1:17" x14ac:dyDescent="0.2">
      <c r="A550" s="21">
        <v>45438</v>
      </c>
      <c r="B550" s="6" t="s">
        <v>2</v>
      </c>
      <c r="C550" s="6" t="s">
        <v>0</v>
      </c>
      <c r="D550" s="87" t="s">
        <v>1</v>
      </c>
      <c r="E550" s="100" t="s">
        <v>156</v>
      </c>
      <c r="F550" s="6" t="s">
        <v>32</v>
      </c>
      <c r="G550" s="6" t="s">
        <v>217</v>
      </c>
      <c r="H550" s="33" t="s">
        <v>157</v>
      </c>
      <c r="I550" s="44"/>
      <c r="J550" s="142" t="s">
        <v>427</v>
      </c>
      <c r="K550" s="142" t="s">
        <v>428</v>
      </c>
      <c r="L550" s="142" t="s">
        <v>326</v>
      </c>
      <c r="M550" s="142" t="s">
        <v>429</v>
      </c>
      <c r="N550" s="33" t="s">
        <v>368</v>
      </c>
      <c r="O550" s="142" t="s">
        <v>561</v>
      </c>
      <c r="P550" s="142" t="s">
        <v>562</v>
      </c>
    </row>
    <row r="551" spans="1:17" x14ac:dyDescent="0.2">
      <c r="B551" s="2">
        <v>0.45833333333333359</v>
      </c>
      <c r="C551" s="35">
        <v>74</v>
      </c>
      <c r="D551" s="35">
        <v>84</v>
      </c>
      <c r="E551" s="108">
        <v>0.73</v>
      </c>
      <c r="F551" s="106">
        <v>4</v>
      </c>
      <c r="G551" s="106" t="s">
        <v>130</v>
      </c>
      <c r="H551" s="112">
        <v>28.92</v>
      </c>
      <c r="I551" s="113"/>
      <c r="J551" s="162">
        <v>82.2</v>
      </c>
      <c r="K551" s="162">
        <v>83.5</v>
      </c>
      <c r="L551" s="95">
        <v>86.5</v>
      </c>
      <c r="M551" s="95">
        <v>84.6</v>
      </c>
      <c r="N551" s="95">
        <f t="shared" si="168"/>
        <v>84.199999999999989</v>
      </c>
      <c r="O551" s="159">
        <f t="shared" si="166"/>
        <v>23.333333333333332</v>
      </c>
      <c r="P551" s="159">
        <f t="shared" si="167"/>
        <v>28.888888888888889</v>
      </c>
      <c r="Q551" s="35"/>
    </row>
    <row r="552" spans="1:17" x14ac:dyDescent="0.2">
      <c r="B552" s="1">
        <v>0.46875</v>
      </c>
      <c r="C552" s="35">
        <v>74</v>
      </c>
      <c r="D552" s="35">
        <v>84</v>
      </c>
      <c r="E552" s="108">
        <v>0.74</v>
      </c>
      <c r="F552" s="106">
        <v>3</v>
      </c>
      <c r="G552" s="106" t="s">
        <v>130</v>
      </c>
      <c r="H552" s="112">
        <v>28.92</v>
      </c>
      <c r="I552" s="164"/>
      <c r="J552" s="162">
        <v>82</v>
      </c>
      <c r="K552" s="162">
        <v>83.1</v>
      </c>
      <c r="L552" s="95">
        <v>86</v>
      </c>
      <c r="M552" s="95">
        <v>84.2</v>
      </c>
      <c r="N552" s="95">
        <f t="shared" si="168"/>
        <v>83.825000000000003</v>
      </c>
      <c r="O552" s="159">
        <f t="shared" si="166"/>
        <v>23.333333333333332</v>
      </c>
      <c r="P552" s="159">
        <f t="shared" si="167"/>
        <v>28.888888888888889</v>
      </c>
      <c r="Q552" s="35"/>
    </row>
    <row r="553" spans="1:17" x14ac:dyDescent="0.2">
      <c r="B553" s="1"/>
      <c r="C553" s="35"/>
      <c r="D553" s="35"/>
      <c r="E553" s="108"/>
      <c r="F553" s="106"/>
      <c r="G553" s="106"/>
      <c r="H553" s="112" t="s">
        <v>432</v>
      </c>
      <c r="I553" s="164" t="s">
        <v>569</v>
      </c>
      <c r="J553" s="162"/>
      <c r="K553" s="162"/>
      <c r="L553" s="95"/>
      <c r="M553" s="95"/>
      <c r="N553" s="95"/>
      <c r="O553" s="159"/>
      <c r="P553" s="159"/>
      <c r="Q553" s="35"/>
    </row>
    <row r="554" spans="1:17" x14ac:dyDescent="0.2">
      <c r="B554" s="1">
        <v>0.64583333333333304</v>
      </c>
      <c r="C554" s="3">
        <v>71</v>
      </c>
      <c r="D554" s="3">
        <v>86</v>
      </c>
      <c r="E554" s="75">
        <v>0.79</v>
      </c>
      <c r="F554" s="66">
        <v>4</v>
      </c>
      <c r="G554" s="66" t="s">
        <v>130</v>
      </c>
      <c r="H554" s="97">
        <v>28.8</v>
      </c>
      <c r="I554" s="66"/>
      <c r="J554" s="66">
        <v>84.9</v>
      </c>
      <c r="K554" s="45">
        <v>84.9</v>
      </c>
      <c r="L554" s="45">
        <v>87.6</v>
      </c>
      <c r="M554" s="67">
        <v>86.2</v>
      </c>
      <c r="N554" s="67">
        <f t="shared" ref="N554:N571" si="169">AVERAGE(J554:M554)</f>
        <v>85.899999999999991</v>
      </c>
      <c r="O554" s="41">
        <f t="shared" ref="O554:O571" si="170">CONVERT(C554,"F","C")</f>
        <v>21.666666666666668</v>
      </c>
      <c r="P554" s="41">
        <f t="shared" ref="P554:P571" si="171">CONVERT(D554,"F","C")</f>
        <v>30</v>
      </c>
    </row>
    <row r="555" spans="1:17" x14ac:dyDescent="0.2">
      <c r="B555" s="1">
        <v>0.65625</v>
      </c>
      <c r="C555" s="3">
        <v>71</v>
      </c>
      <c r="D555" s="3">
        <v>87</v>
      </c>
      <c r="E555" s="75">
        <v>0.79</v>
      </c>
      <c r="F555" s="66">
        <v>2</v>
      </c>
      <c r="G555" s="66" t="s">
        <v>130</v>
      </c>
      <c r="H555" s="97">
        <v>28.8</v>
      </c>
      <c r="J555" s="3">
        <v>84.9</v>
      </c>
      <c r="K555" s="45">
        <v>85.6</v>
      </c>
      <c r="L555" s="45">
        <v>90.1</v>
      </c>
      <c r="M555" s="67">
        <v>86.7</v>
      </c>
      <c r="N555" s="67">
        <f t="shared" si="169"/>
        <v>86.825000000000003</v>
      </c>
      <c r="O555" s="41">
        <f t="shared" si="170"/>
        <v>21.666666666666668</v>
      </c>
      <c r="P555" s="41">
        <f t="shared" si="171"/>
        <v>30.555555555555554</v>
      </c>
    </row>
    <row r="556" spans="1:17" x14ac:dyDescent="0.2">
      <c r="B556" s="1">
        <v>0.66666666666666596</v>
      </c>
      <c r="C556" s="3">
        <v>72</v>
      </c>
      <c r="D556" s="3">
        <v>87</v>
      </c>
      <c r="E556" s="75">
        <v>0.8</v>
      </c>
      <c r="F556" s="66">
        <v>4</v>
      </c>
      <c r="G556" s="66" t="s">
        <v>130</v>
      </c>
      <c r="H556" s="97">
        <v>28.8</v>
      </c>
      <c r="J556" s="45">
        <v>85.1</v>
      </c>
      <c r="K556" s="45">
        <v>85.6</v>
      </c>
      <c r="L556" s="45">
        <v>90</v>
      </c>
      <c r="M556" s="67">
        <v>86.9</v>
      </c>
      <c r="N556" s="67">
        <f t="shared" si="169"/>
        <v>86.9</v>
      </c>
      <c r="O556" s="41">
        <f t="shared" si="170"/>
        <v>22.222222222222221</v>
      </c>
      <c r="P556" s="41">
        <f t="shared" si="171"/>
        <v>30.555555555555554</v>
      </c>
    </row>
    <row r="557" spans="1:17" x14ac:dyDescent="0.2">
      <c r="B557" s="1">
        <v>0.67708333333333304</v>
      </c>
      <c r="C557" s="3">
        <v>71</v>
      </c>
      <c r="D557" s="3">
        <v>88</v>
      </c>
      <c r="E557" s="75">
        <v>0.8</v>
      </c>
      <c r="F557" s="66">
        <v>6</v>
      </c>
      <c r="G557" s="66" t="s">
        <v>130</v>
      </c>
      <c r="H557" s="97">
        <v>28.81</v>
      </c>
      <c r="J557" s="45">
        <v>86.2</v>
      </c>
      <c r="K557" s="45">
        <v>86.5</v>
      </c>
      <c r="L557" s="45">
        <v>90</v>
      </c>
      <c r="M557" s="67">
        <v>94</v>
      </c>
      <c r="N557" s="67">
        <f t="shared" si="169"/>
        <v>89.174999999999997</v>
      </c>
      <c r="O557" s="41">
        <f t="shared" si="170"/>
        <v>21.666666666666668</v>
      </c>
      <c r="P557" s="41">
        <f t="shared" si="171"/>
        <v>31.111111111111111</v>
      </c>
    </row>
    <row r="558" spans="1:17" x14ac:dyDescent="0.2">
      <c r="B558" s="1">
        <v>0.687499999999999</v>
      </c>
      <c r="C558" s="3">
        <v>73</v>
      </c>
      <c r="D558" s="3">
        <v>97</v>
      </c>
      <c r="E558" s="75">
        <v>0.76</v>
      </c>
      <c r="F558" s="66">
        <v>5</v>
      </c>
      <c r="G558" s="66" t="s">
        <v>201</v>
      </c>
      <c r="H558" s="97">
        <v>28.81</v>
      </c>
      <c r="I558" s="26"/>
      <c r="J558" s="66">
        <v>94.3</v>
      </c>
      <c r="K558" s="45">
        <v>97</v>
      </c>
      <c r="L558" s="45">
        <v>100.9</v>
      </c>
      <c r="M558" s="45">
        <v>94.3</v>
      </c>
      <c r="N558" s="67">
        <f t="shared" si="169"/>
        <v>96.625000000000014</v>
      </c>
      <c r="O558" s="41">
        <f t="shared" si="170"/>
        <v>22.777777777777779</v>
      </c>
      <c r="P558" s="41">
        <f t="shared" si="171"/>
        <v>36.111111111111107</v>
      </c>
    </row>
    <row r="559" spans="1:17" x14ac:dyDescent="0.2">
      <c r="B559" s="1">
        <v>0.69791666666666596</v>
      </c>
      <c r="C559" s="3">
        <v>73</v>
      </c>
      <c r="D559" s="3">
        <v>99</v>
      </c>
      <c r="E559" s="75">
        <v>0.76</v>
      </c>
      <c r="F559" s="66">
        <v>7</v>
      </c>
      <c r="G559" s="66" t="s">
        <v>130</v>
      </c>
      <c r="H559" s="97">
        <v>28.81</v>
      </c>
      <c r="I559" s="26"/>
      <c r="J559" s="67">
        <v>95.7</v>
      </c>
      <c r="K559" s="45">
        <v>99.7</v>
      </c>
      <c r="L559" s="45">
        <v>102.9</v>
      </c>
      <c r="M559" s="45">
        <v>95.5</v>
      </c>
      <c r="N559" s="67">
        <f t="shared" si="169"/>
        <v>98.45</v>
      </c>
      <c r="O559" s="41">
        <f t="shared" si="170"/>
        <v>22.777777777777779</v>
      </c>
      <c r="P559" s="41">
        <f t="shared" si="171"/>
        <v>37.222222222222221</v>
      </c>
    </row>
    <row r="560" spans="1:17" x14ac:dyDescent="0.2">
      <c r="B560" s="1">
        <v>0.70833333333333304</v>
      </c>
      <c r="C560" s="3">
        <v>74</v>
      </c>
      <c r="D560" s="3">
        <v>99</v>
      </c>
      <c r="E560" s="75">
        <v>0.76</v>
      </c>
      <c r="F560" s="66">
        <v>8</v>
      </c>
      <c r="G560" s="66" t="s">
        <v>130</v>
      </c>
      <c r="H560" s="97">
        <v>28.81</v>
      </c>
      <c r="J560" s="45">
        <v>96.3</v>
      </c>
      <c r="K560" s="45">
        <v>100.8</v>
      </c>
      <c r="L560" s="45">
        <v>102.9</v>
      </c>
      <c r="M560" s="45">
        <v>96.8</v>
      </c>
      <c r="N560" s="67">
        <f t="shared" si="169"/>
        <v>99.2</v>
      </c>
      <c r="O560" s="41">
        <f t="shared" si="170"/>
        <v>23.333333333333332</v>
      </c>
      <c r="P560" s="41">
        <f t="shared" si="171"/>
        <v>37.222222222222221</v>
      </c>
    </row>
    <row r="561" spans="1:16" x14ac:dyDescent="0.2">
      <c r="B561" s="1">
        <v>0.718749999999999</v>
      </c>
      <c r="C561" s="3">
        <v>74</v>
      </c>
      <c r="D561" s="3">
        <v>98</v>
      </c>
      <c r="E561" s="75">
        <v>0.73</v>
      </c>
      <c r="F561" s="41">
        <v>4</v>
      </c>
      <c r="G561" s="66" t="s">
        <v>130</v>
      </c>
      <c r="H561" s="97">
        <v>28.82</v>
      </c>
      <c r="I561" s="19"/>
      <c r="J561" s="45">
        <v>93.4</v>
      </c>
      <c r="K561" s="45">
        <v>100.2</v>
      </c>
      <c r="L561" s="67">
        <v>100.4</v>
      </c>
      <c r="M561" s="67">
        <v>97.5</v>
      </c>
      <c r="N561" s="67">
        <f t="shared" si="169"/>
        <v>97.875</v>
      </c>
      <c r="O561" s="41">
        <f t="shared" si="170"/>
        <v>23.333333333333332</v>
      </c>
      <c r="P561" s="41">
        <f t="shared" si="171"/>
        <v>36.666666666666664</v>
      </c>
    </row>
    <row r="562" spans="1:16" x14ac:dyDescent="0.2">
      <c r="B562" s="1">
        <v>0.72916666666666596</v>
      </c>
      <c r="C562" s="3">
        <v>75</v>
      </c>
      <c r="D562" s="3">
        <v>97</v>
      </c>
      <c r="E562" s="75">
        <v>0.73</v>
      </c>
      <c r="F562" s="66">
        <v>2</v>
      </c>
      <c r="G562" s="66" t="s">
        <v>130</v>
      </c>
      <c r="H562" s="97">
        <v>28.82</v>
      </c>
      <c r="J562" s="45">
        <v>91.9</v>
      </c>
      <c r="K562" s="45">
        <v>99.5</v>
      </c>
      <c r="L562" s="67">
        <v>99.7</v>
      </c>
      <c r="M562" s="67">
        <v>96.1</v>
      </c>
      <c r="N562" s="67">
        <f t="shared" si="169"/>
        <v>96.800000000000011</v>
      </c>
      <c r="O562" s="41">
        <f t="shared" si="170"/>
        <v>23.888888888888889</v>
      </c>
      <c r="P562" s="41">
        <f t="shared" si="171"/>
        <v>36.111111111111107</v>
      </c>
    </row>
    <row r="563" spans="1:16" x14ac:dyDescent="0.2">
      <c r="B563" s="1">
        <v>0.73958333333333304</v>
      </c>
      <c r="C563" s="3">
        <v>75</v>
      </c>
      <c r="D563" s="3">
        <v>96</v>
      </c>
      <c r="E563" s="75">
        <v>0.72</v>
      </c>
      <c r="F563" s="41">
        <v>9</v>
      </c>
      <c r="G563" s="66" t="s">
        <v>143</v>
      </c>
      <c r="H563" s="97">
        <v>28.82</v>
      </c>
      <c r="I563" s="19"/>
      <c r="J563" s="45">
        <v>91.4</v>
      </c>
      <c r="K563" s="45">
        <v>99</v>
      </c>
      <c r="L563" s="45">
        <v>98.4</v>
      </c>
      <c r="M563" s="45">
        <v>95.4</v>
      </c>
      <c r="N563" s="67">
        <f t="shared" si="169"/>
        <v>96.050000000000011</v>
      </c>
      <c r="O563" s="41">
        <f t="shared" si="170"/>
        <v>23.888888888888889</v>
      </c>
      <c r="P563" s="41">
        <f t="shared" si="171"/>
        <v>35.555555555555557</v>
      </c>
    </row>
    <row r="564" spans="1:16" x14ac:dyDescent="0.2">
      <c r="B564" s="1">
        <v>0.749999999999999</v>
      </c>
      <c r="C564" s="3">
        <v>76</v>
      </c>
      <c r="D564" s="3">
        <v>96</v>
      </c>
      <c r="E564" s="75">
        <v>0.7</v>
      </c>
      <c r="F564" s="41">
        <v>11</v>
      </c>
      <c r="G564" s="66" t="s">
        <v>130</v>
      </c>
      <c r="H564" s="97">
        <v>28.82</v>
      </c>
      <c r="I564" s="19"/>
      <c r="J564" s="19">
        <v>89.4</v>
      </c>
      <c r="K564" s="45">
        <v>99.1</v>
      </c>
      <c r="L564" s="45">
        <v>100.6</v>
      </c>
      <c r="M564" s="45">
        <v>94.5</v>
      </c>
      <c r="N564" s="67">
        <f t="shared" si="169"/>
        <v>95.9</v>
      </c>
      <c r="O564" s="41">
        <f t="shared" si="170"/>
        <v>24.444444444444443</v>
      </c>
      <c r="P564" s="41">
        <f t="shared" si="171"/>
        <v>35.555555555555557</v>
      </c>
    </row>
    <row r="565" spans="1:16" x14ac:dyDescent="0.2">
      <c r="B565" s="1">
        <v>0.76041666666666596</v>
      </c>
      <c r="C565" s="3">
        <v>76</v>
      </c>
      <c r="D565" s="3">
        <v>96</v>
      </c>
      <c r="E565" s="75">
        <v>0.69</v>
      </c>
      <c r="F565" s="41">
        <v>3</v>
      </c>
      <c r="G565" s="66" t="s">
        <v>201</v>
      </c>
      <c r="H565" s="97">
        <v>28.82</v>
      </c>
      <c r="J565" s="45">
        <v>88.9</v>
      </c>
      <c r="K565" s="45">
        <v>100</v>
      </c>
      <c r="L565" s="45">
        <v>100.8</v>
      </c>
      <c r="M565" s="45">
        <v>94.3</v>
      </c>
      <c r="N565" s="67">
        <f t="shared" si="169"/>
        <v>96</v>
      </c>
      <c r="O565" s="41">
        <f t="shared" si="170"/>
        <v>24.444444444444443</v>
      </c>
      <c r="P565" s="41">
        <f t="shared" si="171"/>
        <v>35.555555555555557</v>
      </c>
    </row>
    <row r="566" spans="1:16" x14ac:dyDescent="0.2">
      <c r="B566" s="1">
        <v>0.77083333333333204</v>
      </c>
      <c r="C566" s="3">
        <v>77</v>
      </c>
      <c r="D566" s="3">
        <v>95</v>
      </c>
      <c r="E566" s="75">
        <v>0.69</v>
      </c>
      <c r="F566" s="41">
        <v>1</v>
      </c>
      <c r="G566" s="66" t="s">
        <v>143</v>
      </c>
      <c r="H566" s="72">
        <v>28.82</v>
      </c>
      <c r="I566" s="19"/>
      <c r="J566" s="45">
        <v>88.2</v>
      </c>
      <c r="K566" s="45">
        <v>97.2</v>
      </c>
      <c r="L566" s="45">
        <v>99.1</v>
      </c>
      <c r="M566" s="45">
        <v>93.6</v>
      </c>
      <c r="N566" s="67">
        <f t="shared" si="169"/>
        <v>94.525000000000006</v>
      </c>
      <c r="O566" s="41">
        <f t="shared" si="170"/>
        <v>25</v>
      </c>
      <c r="P566" s="41">
        <f t="shared" si="171"/>
        <v>35</v>
      </c>
    </row>
    <row r="567" spans="1:16" x14ac:dyDescent="0.2">
      <c r="B567" s="1">
        <v>0.781249999999999</v>
      </c>
      <c r="C567" s="3">
        <v>77</v>
      </c>
      <c r="D567" s="3">
        <v>95</v>
      </c>
      <c r="E567" s="75">
        <v>0.69</v>
      </c>
      <c r="F567" s="41">
        <v>3</v>
      </c>
      <c r="G567" s="66" t="s">
        <v>197</v>
      </c>
      <c r="H567" s="72">
        <v>28.82</v>
      </c>
      <c r="I567" s="19"/>
      <c r="J567" s="45">
        <v>87.8</v>
      </c>
      <c r="K567" s="45">
        <v>94.6</v>
      </c>
      <c r="L567" s="45">
        <v>97.7</v>
      </c>
      <c r="M567" s="45">
        <v>92.7</v>
      </c>
      <c r="N567" s="67">
        <f t="shared" si="169"/>
        <v>93.199999999999989</v>
      </c>
      <c r="O567" s="41">
        <f t="shared" si="170"/>
        <v>25</v>
      </c>
      <c r="P567" s="41">
        <f t="shared" si="171"/>
        <v>35</v>
      </c>
    </row>
    <row r="568" spans="1:16" x14ac:dyDescent="0.2">
      <c r="B568" s="1">
        <v>0.79166666666666596</v>
      </c>
      <c r="C568" s="3">
        <v>78</v>
      </c>
      <c r="D568" s="3">
        <v>93</v>
      </c>
      <c r="E568" s="75">
        <v>0.67</v>
      </c>
      <c r="F568" s="41">
        <v>4</v>
      </c>
      <c r="G568" s="66" t="s">
        <v>143</v>
      </c>
      <c r="H568" s="72">
        <v>28.82</v>
      </c>
      <c r="I568" s="19"/>
      <c r="J568" s="45">
        <v>86.9</v>
      </c>
      <c r="K568" s="45">
        <v>95.9</v>
      </c>
      <c r="L568" s="45">
        <v>98.1</v>
      </c>
      <c r="M568" s="45">
        <v>91</v>
      </c>
      <c r="N568" s="67">
        <f t="shared" si="169"/>
        <v>92.974999999999994</v>
      </c>
      <c r="O568" s="41">
        <f t="shared" si="170"/>
        <v>25.555555555555554</v>
      </c>
      <c r="P568" s="41">
        <f t="shared" si="171"/>
        <v>33.888888888888886</v>
      </c>
    </row>
    <row r="569" spans="1:16" x14ac:dyDescent="0.2">
      <c r="B569" s="1">
        <v>0.80208333333333204</v>
      </c>
      <c r="C569" s="3">
        <v>77</v>
      </c>
      <c r="D569" s="3">
        <v>92</v>
      </c>
      <c r="E569" s="75">
        <v>0.68</v>
      </c>
      <c r="F569" s="41">
        <v>3</v>
      </c>
      <c r="G569" s="66" t="s">
        <v>130</v>
      </c>
      <c r="H569" s="72">
        <v>28.82</v>
      </c>
      <c r="J569" s="45">
        <v>86</v>
      </c>
      <c r="K569" s="45">
        <v>96.3</v>
      </c>
      <c r="L569" s="45">
        <v>97.5</v>
      </c>
      <c r="M569" s="45">
        <v>89.8</v>
      </c>
      <c r="N569" s="67">
        <f t="shared" si="169"/>
        <v>92.4</v>
      </c>
      <c r="O569" s="41">
        <f t="shared" si="170"/>
        <v>25</v>
      </c>
      <c r="P569" s="41">
        <f t="shared" si="171"/>
        <v>33.333333333333336</v>
      </c>
    </row>
    <row r="570" spans="1:16" x14ac:dyDescent="0.2">
      <c r="B570" s="1">
        <v>0.812499999999999</v>
      </c>
      <c r="C570" s="3">
        <v>77</v>
      </c>
      <c r="D570" s="3">
        <v>91</v>
      </c>
      <c r="E570" s="75">
        <v>0.68</v>
      </c>
      <c r="F570" s="41">
        <v>2</v>
      </c>
      <c r="G570" s="66" t="s">
        <v>130</v>
      </c>
      <c r="H570" s="72">
        <v>28.82</v>
      </c>
      <c r="J570" s="45">
        <v>84.6</v>
      </c>
      <c r="K570" s="45">
        <v>94.3</v>
      </c>
      <c r="L570" s="45">
        <v>95.5</v>
      </c>
      <c r="M570" s="45">
        <v>88.2</v>
      </c>
      <c r="N570" s="67">
        <f t="shared" si="169"/>
        <v>90.649999999999991</v>
      </c>
      <c r="O570" s="41">
        <f t="shared" si="170"/>
        <v>25</v>
      </c>
      <c r="P570" s="41">
        <f t="shared" si="171"/>
        <v>32.777777777777779</v>
      </c>
    </row>
    <row r="571" spans="1:16" x14ac:dyDescent="0.2">
      <c r="B571" s="1">
        <v>0.82222222222222219</v>
      </c>
      <c r="C571" s="3">
        <v>77</v>
      </c>
      <c r="D571" s="3">
        <v>88</v>
      </c>
      <c r="E571" s="75">
        <v>0.68</v>
      </c>
      <c r="F571" s="41">
        <v>3</v>
      </c>
      <c r="G571" s="66" t="s">
        <v>143</v>
      </c>
      <c r="H571" s="72">
        <v>28.82</v>
      </c>
      <c r="J571" s="45">
        <v>83.7</v>
      </c>
      <c r="K571" s="45">
        <v>90.5</v>
      </c>
      <c r="L571" s="45">
        <v>92.3</v>
      </c>
      <c r="M571" s="45">
        <v>86.9</v>
      </c>
      <c r="N571" s="67">
        <f t="shared" si="169"/>
        <v>88.35</v>
      </c>
      <c r="O571" s="41">
        <f t="shared" si="170"/>
        <v>25</v>
      </c>
      <c r="P571" s="41">
        <f t="shared" si="171"/>
        <v>31.111111111111111</v>
      </c>
    </row>
    <row r="572" spans="1:16" x14ac:dyDescent="0.2">
      <c r="N572" s="67"/>
      <c r="O572" s="41"/>
      <c r="P572" s="41"/>
    </row>
    <row r="573" spans="1:16" x14ac:dyDescent="0.2">
      <c r="A573" s="113" t="s">
        <v>243</v>
      </c>
      <c r="N573" s="67"/>
      <c r="O573" s="41"/>
      <c r="P573" s="41"/>
    </row>
    <row r="574" spans="1:16" x14ac:dyDescent="0.2">
      <c r="A574" s="21">
        <v>45443</v>
      </c>
      <c r="B574" s="6" t="s">
        <v>2</v>
      </c>
      <c r="C574" s="6" t="s">
        <v>0</v>
      </c>
      <c r="D574" s="87" t="s">
        <v>1</v>
      </c>
      <c r="E574" s="100" t="s">
        <v>156</v>
      </c>
      <c r="F574" s="6" t="s">
        <v>32</v>
      </c>
      <c r="G574" s="6" t="s">
        <v>217</v>
      </c>
      <c r="H574" s="33" t="s">
        <v>157</v>
      </c>
      <c r="I574" s="44"/>
      <c r="J574" s="142" t="s">
        <v>338</v>
      </c>
      <c r="K574" s="142" t="s">
        <v>352</v>
      </c>
      <c r="L574" s="142" t="s">
        <v>343</v>
      </c>
      <c r="M574" s="142" t="s">
        <v>500</v>
      </c>
      <c r="N574" s="33" t="s">
        <v>368</v>
      </c>
      <c r="O574" s="142" t="s">
        <v>561</v>
      </c>
      <c r="P574" s="142" t="s">
        <v>562</v>
      </c>
    </row>
    <row r="575" spans="1:16" x14ac:dyDescent="0.2">
      <c r="B575" s="1">
        <v>0.57291666666666696</v>
      </c>
      <c r="C575" s="3">
        <v>74</v>
      </c>
      <c r="D575" s="3">
        <v>114</v>
      </c>
      <c r="E575" s="75">
        <v>0.32</v>
      </c>
      <c r="F575" s="66">
        <v>1</v>
      </c>
      <c r="G575" s="66" t="s">
        <v>129</v>
      </c>
      <c r="H575" s="97">
        <v>29.62</v>
      </c>
      <c r="J575" s="45">
        <v>109.8</v>
      </c>
      <c r="K575" s="45">
        <v>118.2</v>
      </c>
      <c r="L575" s="67">
        <v>125.1</v>
      </c>
      <c r="M575" s="67">
        <v>103.5</v>
      </c>
      <c r="N575" s="67">
        <f t="shared" ref="N575:N578" si="172">AVERAGE(J575:M575)</f>
        <v>114.15</v>
      </c>
      <c r="O575" s="41">
        <f t="shared" ref="O575:O578" si="173">CONVERT(C575,"F","C")</f>
        <v>23.333333333333332</v>
      </c>
      <c r="P575" s="41">
        <f t="shared" ref="P575:P578" si="174">CONVERT(D575,"F","C")</f>
        <v>45.555555555555557</v>
      </c>
    </row>
    <row r="576" spans="1:16" x14ac:dyDescent="0.2">
      <c r="B576" s="1">
        <v>0.58333333333333304</v>
      </c>
      <c r="C576" s="3">
        <v>74</v>
      </c>
      <c r="D576" s="3">
        <v>115</v>
      </c>
      <c r="E576" s="75">
        <v>0.33</v>
      </c>
      <c r="F576" s="66">
        <v>0</v>
      </c>
      <c r="G576" s="66" t="s">
        <v>180</v>
      </c>
      <c r="H576" s="97">
        <v>29.61</v>
      </c>
      <c r="I576" s="19"/>
      <c r="J576" s="45">
        <v>110.7</v>
      </c>
      <c r="K576" s="45">
        <v>118.9</v>
      </c>
      <c r="L576" s="67">
        <v>125.4</v>
      </c>
      <c r="M576" s="67">
        <v>104.9</v>
      </c>
      <c r="N576" s="67">
        <f t="shared" si="172"/>
        <v>114.97499999999999</v>
      </c>
      <c r="O576" s="41">
        <f t="shared" si="173"/>
        <v>23.333333333333332</v>
      </c>
      <c r="P576" s="41">
        <f t="shared" si="174"/>
        <v>46.111111111111107</v>
      </c>
    </row>
    <row r="577" spans="1:16" x14ac:dyDescent="0.2">
      <c r="B577" s="1">
        <v>0.59375</v>
      </c>
      <c r="C577" s="3">
        <v>76</v>
      </c>
      <c r="D577" s="3">
        <v>116</v>
      </c>
      <c r="E577" s="75">
        <v>0.34</v>
      </c>
      <c r="F577" s="66">
        <v>3</v>
      </c>
      <c r="G577" s="66" t="s">
        <v>208</v>
      </c>
      <c r="H577" s="97">
        <v>29.61</v>
      </c>
      <c r="I577" s="66"/>
      <c r="J577" s="66">
        <v>111.4</v>
      </c>
      <c r="K577" s="45">
        <v>119.5</v>
      </c>
      <c r="L577" s="45">
        <v>126.7</v>
      </c>
      <c r="M577" s="67">
        <v>106.3</v>
      </c>
      <c r="N577" s="67">
        <f t="shared" si="172"/>
        <v>115.97500000000001</v>
      </c>
      <c r="O577" s="41">
        <f t="shared" si="173"/>
        <v>24.444444444444443</v>
      </c>
      <c r="P577" s="41">
        <f t="shared" si="174"/>
        <v>46.666666666666664</v>
      </c>
    </row>
    <row r="578" spans="1:16" x14ac:dyDescent="0.2">
      <c r="B578" s="1">
        <v>0.60416666666666596</v>
      </c>
      <c r="C578" s="3">
        <v>75</v>
      </c>
      <c r="D578" s="3">
        <v>117</v>
      </c>
      <c r="E578" s="75">
        <v>0.34</v>
      </c>
      <c r="F578" s="66">
        <v>0</v>
      </c>
      <c r="G578" s="66" t="s">
        <v>37</v>
      </c>
      <c r="H578" s="97">
        <v>29.6</v>
      </c>
      <c r="J578" s="3">
        <v>112.3</v>
      </c>
      <c r="K578" s="45">
        <v>120.4</v>
      </c>
      <c r="L578" s="45">
        <v>127.4</v>
      </c>
      <c r="M578" s="67">
        <v>107.2</v>
      </c>
      <c r="N578" s="67">
        <f t="shared" si="172"/>
        <v>116.825</v>
      </c>
      <c r="O578" s="41">
        <f t="shared" si="173"/>
        <v>23.888888888888889</v>
      </c>
      <c r="P578" s="41">
        <f t="shared" si="174"/>
        <v>47.222222222222221</v>
      </c>
    </row>
    <row r="579" spans="1:16" x14ac:dyDescent="0.2">
      <c r="B579" s="1">
        <v>0.61458333333333304</v>
      </c>
      <c r="C579" s="3">
        <v>74</v>
      </c>
      <c r="D579" s="3">
        <v>118</v>
      </c>
      <c r="E579" s="75">
        <v>0.38</v>
      </c>
      <c r="F579" s="66">
        <v>2</v>
      </c>
      <c r="G579" s="66" t="s">
        <v>208</v>
      </c>
      <c r="H579" s="97">
        <v>29.6</v>
      </c>
      <c r="J579" s="45">
        <v>112.8</v>
      </c>
      <c r="K579" s="45">
        <v>121.3</v>
      </c>
      <c r="L579" s="45">
        <v>128.1</v>
      </c>
      <c r="M579" s="67">
        <v>108.3</v>
      </c>
      <c r="N579" s="67">
        <f t="shared" ref="N579:N590" si="175">AVERAGE(J579:M579)</f>
        <v>117.625</v>
      </c>
      <c r="O579" s="41">
        <f t="shared" ref="O579:O590" si="176">CONVERT(C579,"F","C")</f>
        <v>23.333333333333332</v>
      </c>
      <c r="P579" s="41">
        <f t="shared" ref="P579:P590" si="177">CONVERT(D579,"F","C")</f>
        <v>47.777777777777779</v>
      </c>
    </row>
    <row r="580" spans="1:16" x14ac:dyDescent="0.2">
      <c r="B580" s="1">
        <v>0.625</v>
      </c>
      <c r="C580" s="3">
        <v>75</v>
      </c>
      <c r="D580" s="3">
        <v>118</v>
      </c>
      <c r="E580" s="75">
        <v>0.35</v>
      </c>
      <c r="F580" s="66">
        <v>1</v>
      </c>
      <c r="G580" s="66" t="s">
        <v>34</v>
      </c>
      <c r="H580" s="97">
        <v>29.6</v>
      </c>
      <c r="J580" s="45">
        <v>113</v>
      </c>
      <c r="K580" s="45">
        <v>121.3</v>
      </c>
      <c r="L580" s="45">
        <v>128.30000000000001</v>
      </c>
      <c r="M580" s="67">
        <v>108.9</v>
      </c>
      <c r="N580" s="67">
        <f t="shared" si="175"/>
        <v>117.875</v>
      </c>
      <c r="O580" s="41">
        <f t="shared" si="176"/>
        <v>23.888888888888889</v>
      </c>
      <c r="P580" s="41">
        <f t="shared" si="177"/>
        <v>47.777777777777779</v>
      </c>
    </row>
    <row r="581" spans="1:16" x14ac:dyDescent="0.2">
      <c r="B581" s="1">
        <v>0.63541666666666596</v>
      </c>
      <c r="C581" s="3">
        <v>76</v>
      </c>
      <c r="D581" s="3">
        <v>118</v>
      </c>
      <c r="E581" s="75">
        <v>0.32</v>
      </c>
      <c r="F581" s="66">
        <v>4</v>
      </c>
      <c r="G581" s="66" t="s">
        <v>203</v>
      </c>
      <c r="H581" s="97">
        <v>29.59</v>
      </c>
      <c r="I581" s="26"/>
      <c r="J581" s="66">
        <v>113.4</v>
      </c>
      <c r="K581" s="45">
        <v>121.6</v>
      </c>
      <c r="L581" s="45">
        <v>128.5</v>
      </c>
      <c r="M581" s="45">
        <v>109</v>
      </c>
      <c r="N581" s="67">
        <f t="shared" si="175"/>
        <v>118.125</v>
      </c>
      <c r="O581" s="41">
        <f t="shared" si="176"/>
        <v>24.444444444444443</v>
      </c>
      <c r="P581" s="41">
        <f t="shared" si="177"/>
        <v>47.777777777777779</v>
      </c>
    </row>
    <row r="582" spans="1:16" x14ac:dyDescent="0.2">
      <c r="B582" s="1">
        <v>0.64583333333333304</v>
      </c>
      <c r="C582" s="3">
        <v>76</v>
      </c>
      <c r="D582" s="3">
        <v>118</v>
      </c>
      <c r="E582" s="75">
        <v>0.32</v>
      </c>
      <c r="F582" s="66">
        <v>2</v>
      </c>
      <c r="G582" s="66" t="s">
        <v>202</v>
      </c>
      <c r="H582" s="97">
        <v>29.59</v>
      </c>
      <c r="I582" s="26"/>
      <c r="J582" s="67">
        <v>113.5</v>
      </c>
      <c r="K582" s="45">
        <v>121.1</v>
      </c>
      <c r="L582" s="45">
        <v>128.30000000000001</v>
      </c>
      <c r="M582" s="45">
        <v>109</v>
      </c>
      <c r="N582" s="67">
        <f t="shared" si="175"/>
        <v>117.97499999999999</v>
      </c>
      <c r="O582" s="41">
        <f t="shared" si="176"/>
        <v>24.444444444444443</v>
      </c>
      <c r="P582" s="41">
        <f t="shared" si="177"/>
        <v>47.777777777777779</v>
      </c>
    </row>
    <row r="583" spans="1:16" x14ac:dyDescent="0.2">
      <c r="B583" s="1">
        <v>0.65625</v>
      </c>
      <c r="C583" s="3">
        <v>78</v>
      </c>
      <c r="D583" s="3">
        <v>118</v>
      </c>
      <c r="E583" s="75">
        <v>0.3</v>
      </c>
      <c r="F583" s="66">
        <v>1</v>
      </c>
      <c r="G583" s="66" t="s">
        <v>129</v>
      </c>
      <c r="H583" s="97">
        <v>29.59</v>
      </c>
      <c r="J583" s="45">
        <v>113.41</v>
      </c>
      <c r="K583" s="45">
        <v>120.9</v>
      </c>
      <c r="L583" s="45">
        <v>127.8</v>
      </c>
      <c r="M583" s="45">
        <v>108.9</v>
      </c>
      <c r="N583" s="67">
        <f t="shared" si="175"/>
        <v>117.7525</v>
      </c>
      <c r="O583" s="41">
        <f t="shared" si="176"/>
        <v>25.555555555555554</v>
      </c>
      <c r="P583" s="41">
        <f t="shared" si="177"/>
        <v>47.777777777777779</v>
      </c>
    </row>
    <row r="584" spans="1:16" x14ac:dyDescent="0.2">
      <c r="B584" s="1">
        <v>0.66666666666666596</v>
      </c>
      <c r="C584" s="3">
        <v>78</v>
      </c>
      <c r="D584" s="3">
        <v>118</v>
      </c>
      <c r="E584" s="75">
        <v>0.31</v>
      </c>
      <c r="F584" s="41">
        <v>1</v>
      </c>
      <c r="G584" s="66" t="s">
        <v>130</v>
      </c>
      <c r="H584" s="97">
        <v>29.58</v>
      </c>
      <c r="I584" s="19"/>
      <c r="J584" s="45">
        <v>113.2</v>
      </c>
      <c r="K584" s="45">
        <v>120.9</v>
      </c>
      <c r="L584" s="67">
        <v>127.4</v>
      </c>
      <c r="M584" s="67">
        <v>108.7</v>
      </c>
      <c r="N584" s="67">
        <f t="shared" si="175"/>
        <v>117.55</v>
      </c>
      <c r="O584" s="41">
        <f t="shared" si="176"/>
        <v>25.555555555555554</v>
      </c>
      <c r="P584" s="41">
        <f t="shared" si="177"/>
        <v>47.777777777777779</v>
      </c>
    </row>
    <row r="585" spans="1:16" x14ac:dyDescent="0.2">
      <c r="B585" s="1">
        <v>0.67708333333333304</v>
      </c>
      <c r="C585" s="3">
        <v>78</v>
      </c>
      <c r="D585" s="3">
        <v>117</v>
      </c>
      <c r="E585" s="75">
        <v>0.32</v>
      </c>
      <c r="F585" s="66">
        <v>3</v>
      </c>
      <c r="G585" s="66" t="s">
        <v>203</v>
      </c>
      <c r="H585" s="97">
        <v>29.58</v>
      </c>
      <c r="J585" s="45">
        <v>112.6</v>
      </c>
      <c r="K585" s="45">
        <v>120.7</v>
      </c>
      <c r="L585" s="67">
        <v>126.7</v>
      </c>
      <c r="M585" s="67">
        <v>108.3</v>
      </c>
      <c r="N585" s="67">
        <f t="shared" si="175"/>
        <v>117.075</v>
      </c>
      <c r="O585" s="41">
        <f t="shared" si="176"/>
        <v>25.555555555555554</v>
      </c>
      <c r="P585" s="41">
        <f t="shared" si="177"/>
        <v>47.222222222222221</v>
      </c>
    </row>
    <row r="586" spans="1:16" x14ac:dyDescent="0.2">
      <c r="B586" s="1">
        <v>0.68541666666666667</v>
      </c>
      <c r="C586" s="3">
        <v>78</v>
      </c>
      <c r="D586" s="3">
        <v>117</v>
      </c>
      <c r="E586" s="75">
        <v>0.33</v>
      </c>
      <c r="F586" s="41">
        <v>1</v>
      </c>
      <c r="G586" s="66" t="s">
        <v>130</v>
      </c>
      <c r="H586" s="97">
        <v>29.58</v>
      </c>
      <c r="I586" s="19"/>
      <c r="J586" s="45">
        <v>112.5</v>
      </c>
      <c r="K586" s="45">
        <v>120.4</v>
      </c>
      <c r="L586" s="45">
        <v>126</v>
      </c>
      <c r="M586" s="45">
        <v>108.5</v>
      </c>
      <c r="N586" s="67">
        <f t="shared" si="175"/>
        <v>116.85</v>
      </c>
      <c r="O586" s="41">
        <f t="shared" ref="O586" si="178">CONVERT(C586,"F","C")</f>
        <v>25.555555555555554</v>
      </c>
      <c r="P586" s="41">
        <f t="shared" ref="P586" si="179">CONVERT(D586,"F","C")</f>
        <v>47.222222222222221</v>
      </c>
    </row>
    <row r="587" spans="1:16" x14ac:dyDescent="0.2">
      <c r="N587" s="67"/>
      <c r="O587" s="41"/>
      <c r="P587" s="41"/>
    </row>
    <row r="588" spans="1:16" x14ac:dyDescent="0.2">
      <c r="A588" s="21">
        <v>45444</v>
      </c>
      <c r="B588" s="6" t="s">
        <v>2</v>
      </c>
      <c r="C588" s="6" t="s">
        <v>0</v>
      </c>
      <c r="D588" s="87" t="s">
        <v>1</v>
      </c>
      <c r="E588" s="100" t="s">
        <v>156</v>
      </c>
      <c r="F588" s="6" t="s">
        <v>32</v>
      </c>
      <c r="G588" s="6" t="s">
        <v>217</v>
      </c>
      <c r="H588" s="33" t="s">
        <v>157</v>
      </c>
      <c r="I588" s="44"/>
      <c r="J588" s="142" t="s">
        <v>338</v>
      </c>
      <c r="K588" s="142" t="s">
        <v>352</v>
      </c>
      <c r="L588" s="142" t="s">
        <v>343</v>
      </c>
      <c r="M588" s="142" t="s">
        <v>500</v>
      </c>
      <c r="N588" s="33" t="s">
        <v>368</v>
      </c>
      <c r="O588" s="142" t="s">
        <v>561</v>
      </c>
      <c r="P588" s="142" t="s">
        <v>562</v>
      </c>
    </row>
    <row r="589" spans="1:16" x14ac:dyDescent="0.2">
      <c r="B589" s="2">
        <v>0.32291666666666669</v>
      </c>
      <c r="C589" s="3">
        <v>64</v>
      </c>
      <c r="D589" s="3">
        <v>69</v>
      </c>
      <c r="E589" s="75">
        <v>0.75</v>
      </c>
      <c r="F589" s="66">
        <v>0</v>
      </c>
      <c r="G589" s="66" t="s">
        <v>129</v>
      </c>
      <c r="H589" s="97">
        <v>29.54</v>
      </c>
      <c r="J589" s="45">
        <v>68.2</v>
      </c>
      <c r="K589" s="45">
        <v>68.900000000000006</v>
      </c>
      <c r="L589" s="67">
        <v>71.599999999999994</v>
      </c>
      <c r="M589" s="67">
        <v>67.599999999999994</v>
      </c>
      <c r="N589" s="67">
        <f t="shared" si="175"/>
        <v>69.075000000000003</v>
      </c>
      <c r="O589" s="41">
        <f t="shared" si="176"/>
        <v>17.777777777777779</v>
      </c>
      <c r="P589" s="41">
        <f t="shared" si="177"/>
        <v>20.555555555555554</v>
      </c>
    </row>
    <row r="590" spans="1:16" x14ac:dyDescent="0.2">
      <c r="B590" s="2">
        <v>0.33333333333333331</v>
      </c>
      <c r="C590" s="3">
        <v>65</v>
      </c>
      <c r="D590" s="3">
        <v>70</v>
      </c>
      <c r="E590" s="75">
        <v>0.7</v>
      </c>
      <c r="F590" s="66">
        <v>0</v>
      </c>
      <c r="G590" s="66" t="s">
        <v>129</v>
      </c>
      <c r="H590" s="97">
        <v>29.54</v>
      </c>
      <c r="I590" s="19"/>
      <c r="J590" s="45">
        <v>70.2</v>
      </c>
      <c r="K590" s="45">
        <v>70.900000000000006</v>
      </c>
      <c r="L590" s="67">
        <v>72.3</v>
      </c>
      <c r="M590" s="67">
        <v>67.7</v>
      </c>
      <c r="N590" s="67">
        <f t="shared" si="175"/>
        <v>70.275000000000006</v>
      </c>
      <c r="O590" s="41">
        <f t="shared" si="176"/>
        <v>18.333333333333332</v>
      </c>
      <c r="P590" s="41">
        <f t="shared" si="177"/>
        <v>21.111111111111111</v>
      </c>
    </row>
    <row r="591" spans="1:16" x14ac:dyDescent="0.2">
      <c r="B591" s="2">
        <v>0.34375</v>
      </c>
      <c r="C591" s="3">
        <v>66</v>
      </c>
      <c r="D591" s="3">
        <v>71</v>
      </c>
      <c r="E591" s="75">
        <v>0.7</v>
      </c>
      <c r="F591" s="66">
        <v>0</v>
      </c>
      <c r="G591" s="66" t="s">
        <v>201</v>
      </c>
      <c r="H591" s="97">
        <v>29.54</v>
      </c>
      <c r="I591" s="66"/>
      <c r="J591" s="66">
        <v>70.7</v>
      </c>
      <c r="K591" s="45">
        <v>71.099999999999994</v>
      </c>
      <c r="L591" s="45">
        <v>72.7</v>
      </c>
      <c r="M591" s="67">
        <v>68.7</v>
      </c>
      <c r="N591" s="67">
        <f t="shared" ref="N591:N611" si="180">AVERAGE(J591:M591)</f>
        <v>70.8</v>
      </c>
      <c r="O591" s="41">
        <f t="shared" ref="O591:O611" si="181">CONVERT(C591,"F","C")</f>
        <v>18.888888888888889</v>
      </c>
      <c r="P591" s="41">
        <f t="shared" ref="P591:P611" si="182">CONVERT(D591,"F","C")</f>
        <v>21.666666666666668</v>
      </c>
    </row>
    <row r="592" spans="1:16" x14ac:dyDescent="0.2">
      <c r="B592" s="2">
        <v>0.35416666666666669</v>
      </c>
      <c r="C592" s="3">
        <v>66</v>
      </c>
      <c r="D592" s="3">
        <v>73</v>
      </c>
      <c r="E592" s="75">
        <v>0.66</v>
      </c>
      <c r="F592" s="66">
        <v>0</v>
      </c>
      <c r="G592" s="66" t="s">
        <v>71</v>
      </c>
      <c r="H592" s="97">
        <v>29.54</v>
      </c>
      <c r="J592" s="3">
        <v>72.7</v>
      </c>
      <c r="K592" s="45">
        <v>72.5</v>
      </c>
      <c r="L592" s="45">
        <v>74.7</v>
      </c>
      <c r="M592" s="67">
        <v>70.5</v>
      </c>
      <c r="N592" s="67">
        <f t="shared" si="180"/>
        <v>72.599999999999994</v>
      </c>
      <c r="O592" s="41">
        <f t="shared" si="181"/>
        <v>18.888888888888889</v>
      </c>
      <c r="P592" s="41">
        <f t="shared" si="182"/>
        <v>22.777777777777779</v>
      </c>
    </row>
    <row r="593" spans="2:16" x14ac:dyDescent="0.2">
      <c r="B593" s="2">
        <v>0.36458333333333331</v>
      </c>
      <c r="C593" s="3">
        <v>68</v>
      </c>
      <c r="D593" s="3">
        <v>74</v>
      </c>
      <c r="E593" s="75">
        <v>0.61</v>
      </c>
      <c r="F593" s="66">
        <v>2</v>
      </c>
      <c r="G593" s="66" t="s">
        <v>201</v>
      </c>
      <c r="H593" s="97">
        <v>29.54</v>
      </c>
      <c r="J593" s="45">
        <v>72.5</v>
      </c>
      <c r="K593" s="45">
        <v>74.8</v>
      </c>
      <c r="L593" s="45">
        <v>77.5</v>
      </c>
      <c r="M593" s="67">
        <v>71.599999999999994</v>
      </c>
      <c r="N593" s="67">
        <f t="shared" si="180"/>
        <v>74.099999999999994</v>
      </c>
      <c r="O593" s="41">
        <f t="shared" si="181"/>
        <v>20</v>
      </c>
      <c r="P593" s="41">
        <f t="shared" si="182"/>
        <v>23.333333333333332</v>
      </c>
    </row>
    <row r="594" spans="2:16" x14ac:dyDescent="0.2">
      <c r="B594" s="2">
        <v>0.375</v>
      </c>
      <c r="C594" s="3">
        <v>69</v>
      </c>
      <c r="D594" s="3">
        <v>76</v>
      </c>
      <c r="E594" s="75">
        <v>0.57999999999999996</v>
      </c>
      <c r="F594" s="66">
        <v>2</v>
      </c>
      <c r="G594" s="66" t="s">
        <v>203</v>
      </c>
      <c r="H594" s="97">
        <v>29.53</v>
      </c>
      <c r="J594" s="45">
        <v>72.099999999999994</v>
      </c>
      <c r="K594" s="45">
        <v>77.7</v>
      </c>
      <c r="L594" s="45">
        <v>81.3</v>
      </c>
      <c r="M594" s="67">
        <v>73</v>
      </c>
      <c r="N594" s="67">
        <f t="shared" si="180"/>
        <v>76.025000000000006</v>
      </c>
      <c r="O594" s="41">
        <f t="shared" si="181"/>
        <v>20.555555555555554</v>
      </c>
      <c r="P594" s="41">
        <f t="shared" si="182"/>
        <v>24.444444444444443</v>
      </c>
    </row>
    <row r="595" spans="2:16" x14ac:dyDescent="0.2">
      <c r="B595" s="2">
        <v>0.38194444444444442</v>
      </c>
      <c r="C595" s="3">
        <v>70</v>
      </c>
      <c r="D595" s="3">
        <v>77</v>
      </c>
      <c r="E595" s="75">
        <v>0.56000000000000005</v>
      </c>
      <c r="F595" s="66">
        <v>1</v>
      </c>
      <c r="G595" s="66" t="s">
        <v>71</v>
      </c>
      <c r="H595" s="97">
        <v>29.53</v>
      </c>
      <c r="I595" s="26"/>
      <c r="J595" s="66">
        <v>72.3</v>
      </c>
      <c r="K595" s="45">
        <v>77.7</v>
      </c>
      <c r="L595" s="45">
        <v>82.8</v>
      </c>
      <c r="M595" s="45">
        <v>73.8</v>
      </c>
      <c r="N595" s="67">
        <f t="shared" si="180"/>
        <v>76.650000000000006</v>
      </c>
      <c r="O595" s="41">
        <f t="shared" si="181"/>
        <v>21.111111111111111</v>
      </c>
      <c r="P595" s="41">
        <f t="shared" si="182"/>
        <v>25</v>
      </c>
    </row>
    <row r="596" spans="2:16" x14ac:dyDescent="0.2">
      <c r="B596" s="2">
        <v>0.39583333333333343</v>
      </c>
      <c r="C596" s="3">
        <v>70</v>
      </c>
      <c r="D596" s="3">
        <v>79</v>
      </c>
      <c r="E596" s="75">
        <v>0.56000000000000005</v>
      </c>
      <c r="F596" s="66">
        <v>3</v>
      </c>
      <c r="G596" s="66" t="s">
        <v>129</v>
      </c>
      <c r="H596" s="97">
        <v>29.53</v>
      </c>
      <c r="I596" s="26"/>
      <c r="J596" s="67">
        <v>72.7</v>
      </c>
      <c r="K596" s="45">
        <v>80.400000000000006</v>
      </c>
      <c r="L596" s="45">
        <v>87.1</v>
      </c>
      <c r="M596" s="45">
        <v>75.900000000000006</v>
      </c>
      <c r="N596" s="67">
        <f t="shared" si="180"/>
        <v>79.025000000000006</v>
      </c>
      <c r="O596" s="41">
        <f t="shared" si="181"/>
        <v>21.111111111111111</v>
      </c>
      <c r="P596" s="41">
        <f t="shared" si="182"/>
        <v>26.111111111111111</v>
      </c>
    </row>
    <row r="597" spans="2:16" x14ac:dyDescent="0.2">
      <c r="B597" s="2">
        <v>0.40625</v>
      </c>
      <c r="C597" s="3">
        <v>72</v>
      </c>
      <c r="D597" s="3">
        <v>82</v>
      </c>
      <c r="E597" s="75">
        <v>0.51</v>
      </c>
      <c r="F597" s="66">
        <v>2</v>
      </c>
      <c r="G597" s="66" t="s">
        <v>203</v>
      </c>
      <c r="H597" s="97">
        <v>29.53</v>
      </c>
      <c r="J597" s="45">
        <v>76.3</v>
      </c>
      <c r="K597" s="45">
        <v>83.3</v>
      </c>
      <c r="L597" s="45">
        <v>90.1</v>
      </c>
      <c r="M597" s="45">
        <v>77.400000000000006</v>
      </c>
      <c r="N597" s="67">
        <f t="shared" si="180"/>
        <v>81.775000000000006</v>
      </c>
      <c r="O597" s="41">
        <f t="shared" si="181"/>
        <v>22.222222222222221</v>
      </c>
      <c r="P597" s="41">
        <f t="shared" si="182"/>
        <v>27.777777777777779</v>
      </c>
    </row>
    <row r="598" spans="2:16" x14ac:dyDescent="0.2">
      <c r="B598" s="2">
        <v>0.4166666666666668</v>
      </c>
      <c r="C598" s="3">
        <v>73</v>
      </c>
      <c r="D598" s="3">
        <v>84</v>
      </c>
      <c r="E598" s="75">
        <v>0.49</v>
      </c>
      <c r="F598" s="41">
        <v>2</v>
      </c>
      <c r="G598" s="66" t="s">
        <v>203</v>
      </c>
      <c r="H598" s="97">
        <v>29.52</v>
      </c>
      <c r="I598" s="19"/>
      <c r="J598" s="45">
        <v>80.2</v>
      </c>
      <c r="K598" s="45">
        <v>85.5</v>
      </c>
      <c r="L598" s="67">
        <v>92.3</v>
      </c>
      <c r="M598" s="67">
        <v>76.8</v>
      </c>
      <c r="N598" s="67">
        <f t="shared" si="180"/>
        <v>83.7</v>
      </c>
      <c r="O598" s="41">
        <f t="shared" si="181"/>
        <v>22.777777777777779</v>
      </c>
      <c r="P598" s="41">
        <f t="shared" si="182"/>
        <v>28.888888888888889</v>
      </c>
    </row>
    <row r="599" spans="2:16" x14ac:dyDescent="0.2">
      <c r="B599" s="1">
        <v>0.46875</v>
      </c>
      <c r="C599" s="3">
        <v>75</v>
      </c>
      <c r="D599" s="3">
        <v>95</v>
      </c>
      <c r="E599" s="75">
        <v>0.38</v>
      </c>
      <c r="F599" s="66">
        <v>4</v>
      </c>
      <c r="G599" s="66" t="s">
        <v>71</v>
      </c>
      <c r="H599" s="97">
        <v>29.5</v>
      </c>
      <c r="J599" s="45">
        <v>93</v>
      </c>
      <c r="K599" s="45">
        <v>97.9</v>
      </c>
      <c r="L599" s="67">
        <v>104.9</v>
      </c>
      <c r="M599" s="67">
        <v>82.8</v>
      </c>
      <c r="N599" s="67">
        <f t="shared" si="180"/>
        <v>94.65</v>
      </c>
      <c r="O599" s="41">
        <f t="shared" si="181"/>
        <v>23.888888888888889</v>
      </c>
      <c r="P599" s="41">
        <f t="shared" si="182"/>
        <v>35</v>
      </c>
    </row>
    <row r="600" spans="2:16" x14ac:dyDescent="0.2">
      <c r="B600" s="1">
        <v>0.47916666666666669</v>
      </c>
      <c r="C600" s="3">
        <v>76</v>
      </c>
      <c r="D600" s="3">
        <v>97</v>
      </c>
      <c r="E600" s="75">
        <v>0.38</v>
      </c>
      <c r="F600" s="41">
        <v>1</v>
      </c>
      <c r="G600" s="66" t="s">
        <v>129</v>
      </c>
      <c r="H600" s="97">
        <v>29.49</v>
      </c>
      <c r="I600" s="19"/>
      <c r="J600" s="45">
        <v>95</v>
      </c>
      <c r="K600" s="45">
        <v>100.2</v>
      </c>
      <c r="L600" s="45">
        <v>107.1</v>
      </c>
      <c r="M600" s="45">
        <v>84.9</v>
      </c>
      <c r="N600" s="67">
        <f t="shared" si="180"/>
        <v>96.799999999999983</v>
      </c>
      <c r="O600" s="41">
        <f t="shared" si="181"/>
        <v>24.444444444444443</v>
      </c>
      <c r="P600" s="41">
        <f t="shared" si="182"/>
        <v>36.111111111111107</v>
      </c>
    </row>
    <row r="601" spans="2:16" x14ac:dyDescent="0.2">
      <c r="B601" s="1">
        <v>0.48958333333333331</v>
      </c>
      <c r="C601" s="3">
        <v>76</v>
      </c>
      <c r="D601" s="3">
        <v>99</v>
      </c>
      <c r="E601" s="75">
        <v>0.35</v>
      </c>
      <c r="F601" s="41">
        <v>4</v>
      </c>
      <c r="G601" s="66" t="s">
        <v>71</v>
      </c>
      <c r="H601" s="97">
        <v>29.49</v>
      </c>
      <c r="I601" s="19"/>
      <c r="J601" s="45">
        <v>97</v>
      </c>
      <c r="K601" s="45">
        <v>102.4</v>
      </c>
      <c r="L601" s="45">
        <v>109.8</v>
      </c>
      <c r="M601" s="45">
        <v>87.6</v>
      </c>
      <c r="N601" s="67">
        <f t="shared" si="180"/>
        <v>99.199999999999989</v>
      </c>
      <c r="O601" s="41">
        <f t="shared" si="181"/>
        <v>24.444444444444443</v>
      </c>
      <c r="P601" s="41">
        <f t="shared" si="182"/>
        <v>37.222222222222221</v>
      </c>
    </row>
    <row r="602" spans="2:16" x14ac:dyDescent="0.2">
      <c r="B602" s="1">
        <v>0.5</v>
      </c>
      <c r="C602" s="3">
        <v>77</v>
      </c>
      <c r="D602" s="3">
        <v>101</v>
      </c>
      <c r="E602" s="75">
        <v>0.35</v>
      </c>
      <c r="F602" s="41">
        <v>5</v>
      </c>
      <c r="G602" s="66" t="s">
        <v>203</v>
      </c>
      <c r="H602" s="97">
        <v>29.49</v>
      </c>
      <c r="J602" s="45">
        <v>99.1</v>
      </c>
      <c r="K602" s="45">
        <v>104.2</v>
      </c>
      <c r="L602" s="45">
        <v>111.7</v>
      </c>
      <c r="M602" s="45">
        <v>88.9</v>
      </c>
      <c r="N602" s="67">
        <f t="shared" si="180"/>
        <v>100.97499999999999</v>
      </c>
      <c r="O602" s="41">
        <f t="shared" si="181"/>
        <v>25</v>
      </c>
      <c r="P602" s="41">
        <f t="shared" si="182"/>
        <v>38.333333333333336</v>
      </c>
    </row>
    <row r="603" spans="2:16" x14ac:dyDescent="0.2">
      <c r="B603" s="1">
        <v>0.51041666666666663</v>
      </c>
      <c r="C603" s="3">
        <v>77</v>
      </c>
      <c r="D603" s="3">
        <v>103</v>
      </c>
      <c r="E603" s="75">
        <v>0.34</v>
      </c>
      <c r="F603" s="41">
        <v>2</v>
      </c>
      <c r="G603" s="66" t="s">
        <v>129</v>
      </c>
      <c r="H603" s="72">
        <v>29.49</v>
      </c>
      <c r="I603" s="19"/>
      <c r="J603" s="45">
        <v>101.3</v>
      </c>
      <c r="K603" s="45">
        <v>106.9</v>
      </c>
      <c r="L603" s="45">
        <v>114.4</v>
      </c>
      <c r="M603" s="45">
        <v>91.2</v>
      </c>
      <c r="N603" s="67">
        <f t="shared" si="180"/>
        <v>103.45</v>
      </c>
      <c r="O603" s="41">
        <f t="shared" si="181"/>
        <v>25</v>
      </c>
      <c r="P603" s="41">
        <f t="shared" si="182"/>
        <v>39.444444444444443</v>
      </c>
    </row>
    <row r="604" spans="2:16" x14ac:dyDescent="0.2">
      <c r="B604" s="1">
        <v>0.52083333333333337</v>
      </c>
      <c r="C604" s="3">
        <v>78</v>
      </c>
      <c r="D604" s="3">
        <v>106</v>
      </c>
      <c r="E604" s="75">
        <v>0.35</v>
      </c>
      <c r="F604" s="41">
        <v>3</v>
      </c>
      <c r="G604" s="66" t="s">
        <v>201</v>
      </c>
      <c r="H604" s="72">
        <v>29.48</v>
      </c>
      <c r="I604" s="19"/>
      <c r="J604" s="45">
        <v>103.5</v>
      </c>
      <c r="K604" s="45">
        <v>109.9</v>
      </c>
      <c r="L604" s="45">
        <v>115.9</v>
      </c>
      <c r="M604" s="45">
        <v>94.8</v>
      </c>
      <c r="N604" s="67">
        <f t="shared" si="180"/>
        <v>106.02500000000001</v>
      </c>
      <c r="O604" s="41">
        <f t="shared" si="181"/>
        <v>25.555555555555554</v>
      </c>
      <c r="P604" s="41">
        <f t="shared" si="182"/>
        <v>41.111111111111107</v>
      </c>
    </row>
    <row r="605" spans="2:16" x14ac:dyDescent="0.2">
      <c r="B605" s="1">
        <v>0.53125</v>
      </c>
      <c r="C605" s="3">
        <v>78</v>
      </c>
      <c r="D605" s="3">
        <v>105</v>
      </c>
      <c r="E605" s="75">
        <v>0.34</v>
      </c>
      <c r="F605" s="41">
        <v>4</v>
      </c>
      <c r="G605" s="66" t="s">
        <v>203</v>
      </c>
      <c r="H605" s="72">
        <v>29.47</v>
      </c>
      <c r="I605" s="19"/>
      <c r="J605" s="45">
        <v>102.7</v>
      </c>
      <c r="K605" s="45">
        <v>109</v>
      </c>
      <c r="L605" s="45">
        <v>114.3</v>
      </c>
      <c r="M605" s="45">
        <v>93.9</v>
      </c>
      <c r="N605" s="67">
        <f t="shared" si="180"/>
        <v>104.97499999999999</v>
      </c>
      <c r="O605" s="41">
        <f t="shared" si="181"/>
        <v>25.555555555555554</v>
      </c>
      <c r="P605" s="41">
        <f t="shared" si="182"/>
        <v>40.555555555555557</v>
      </c>
    </row>
    <row r="606" spans="2:16" x14ac:dyDescent="0.2">
      <c r="B606" s="1">
        <v>0.54166666666666663</v>
      </c>
      <c r="C606" s="3">
        <v>77</v>
      </c>
      <c r="D606" s="3">
        <v>99</v>
      </c>
      <c r="E606" s="75">
        <v>0.32</v>
      </c>
      <c r="F606" s="41">
        <v>1</v>
      </c>
      <c r="G606" s="66" t="s">
        <v>201</v>
      </c>
      <c r="H606" s="72">
        <v>29.47</v>
      </c>
      <c r="J606" s="45">
        <v>97.2</v>
      </c>
      <c r="K606" s="45">
        <v>101.8</v>
      </c>
      <c r="L606" s="45">
        <v>107.4</v>
      </c>
      <c r="M606" s="45">
        <v>88.2</v>
      </c>
      <c r="N606" s="67">
        <f t="shared" si="180"/>
        <v>98.649999999999991</v>
      </c>
      <c r="O606" s="41">
        <f t="shared" si="181"/>
        <v>25</v>
      </c>
      <c r="P606" s="41">
        <f t="shared" si="182"/>
        <v>37.222222222222221</v>
      </c>
    </row>
    <row r="607" spans="2:16" x14ac:dyDescent="0.2">
      <c r="B607" s="1">
        <v>0.55208333333333304</v>
      </c>
      <c r="C607" s="3">
        <v>77</v>
      </c>
      <c r="D607" s="3">
        <v>101</v>
      </c>
      <c r="E607" s="75">
        <v>0.32</v>
      </c>
      <c r="F607" s="41">
        <v>3</v>
      </c>
      <c r="G607" s="66" t="s">
        <v>143</v>
      </c>
      <c r="H607" s="72">
        <v>29.46</v>
      </c>
      <c r="J607" s="45">
        <v>99</v>
      </c>
      <c r="K607" s="45">
        <v>103.3</v>
      </c>
      <c r="L607" s="45">
        <v>110.3</v>
      </c>
      <c r="M607" s="45">
        <v>90.9</v>
      </c>
      <c r="N607" s="67">
        <f t="shared" si="180"/>
        <v>100.875</v>
      </c>
      <c r="O607" s="41">
        <f t="shared" si="181"/>
        <v>25</v>
      </c>
      <c r="P607" s="41">
        <f t="shared" si="182"/>
        <v>38.333333333333336</v>
      </c>
    </row>
    <row r="608" spans="2:16" x14ac:dyDescent="0.2">
      <c r="B608" s="1">
        <v>0.5625</v>
      </c>
      <c r="C608" s="3">
        <v>78</v>
      </c>
      <c r="D608" s="3">
        <v>106</v>
      </c>
      <c r="E608" s="75">
        <v>0.32</v>
      </c>
      <c r="F608" s="41">
        <v>6</v>
      </c>
      <c r="G608" s="66" t="s">
        <v>129</v>
      </c>
      <c r="H608" s="72">
        <v>29.46</v>
      </c>
      <c r="J608" s="45">
        <v>103.1</v>
      </c>
      <c r="K608" s="45">
        <v>109</v>
      </c>
      <c r="L608" s="45">
        <v>115</v>
      </c>
      <c r="M608" s="45">
        <v>95.9</v>
      </c>
      <c r="N608" s="67">
        <f t="shared" si="180"/>
        <v>105.75</v>
      </c>
      <c r="O608" s="41">
        <f t="shared" si="181"/>
        <v>25.555555555555554</v>
      </c>
      <c r="P608" s="41">
        <f t="shared" si="182"/>
        <v>41.111111111111107</v>
      </c>
    </row>
    <row r="609" spans="1:16" x14ac:dyDescent="0.2">
      <c r="N609" s="67"/>
      <c r="O609" s="41"/>
      <c r="P609" s="41"/>
    </row>
    <row r="610" spans="1:16" x14ac:dyDescent="0.2">
      <c r="A610" s="21">
        <v>45445</v>
      </c>
      <c r="B610" s="6" t="s">
        <v>2</v>
      </c>
      <c r="C610" s="6" t="s">
        <v>0</v>
      </c>
      <c r="D610" s="87" t="s">
        <v>1</v>
      </c>
      <c r="E610" s="100" t="s">
        <v>156</v>
      </c>
      <c r="F610" s="6" t="s">
        <v>32</v>
      </c>
      <c r="G610" s="6" t="s">
        <v>217</v>
      </c>
      <c r="H610" s="33" t="s">
        <v>157</v>
      </c>
      <c r="I610" s="44"/>
      <c r="J610" s="142" t="s">
        <v>338</v>
      </c>
      <c r="K610" s="142" t="s">
        <v>352</v>
      </c>
      <c r="L610" s="142" t="s">
        <v>343</v>
      </c>
      <c r="M610" s="142" t="s">
        <v>500</v>
      </c>
      <c r="N610" s="33" t="s">
        <v>368</v>
      </c>
      <c r="O610" s="142" t="s">
        <v>561</v>
      </c>
      <c r="P610" s="142" t="s">
        <v>562</v>
      </c>
    </row>
    <row r="611" spans="1:16" x14ac:dyDescent="0.2">
      <c r="B611" s="2">
        <v>0.38541666666666674</v>
      </c>
      <c r="C611" s="3">
        <v>65</v>
      </c>
      <c r="D611" s="3">
        <v>69</v>
      </c>
      <c r="E611" s="75">
        <v>0.91</v>
      </c>
      <c r="F611" s="66">
        <v>1</v>
      </c>
      <c r="G611" s="66" t="s">
        <v>203</v>
      </c>
      <c r="H611" s="97">
        <v>29.29</v>
      </c>
      <c r="J611" s="45">
        <v>68.900000000000006</v>
      </c>
      <c r="K611" s="45">
        <v>67.599999999999994</v>
      </c>
      <c r="L611" s="67">
        <v>70.2</v>
      </c>
      <c r="M611" s="67">
        <v>67.5</v>
      </c>
      <c r="N611" s="67">
        <f t="shared" si="180"/>
        <v>68.55</v>
      </c>
      <c r="O611" s="41">
        <f t="shared" si="181"/>
        <v>18.333333333333332</v>
      </c>
      <c r="P611" s="41">
        <f t="shared" si="182"/>
        <v>20.555555555555554</v>
      </c>
    </row>
    <row r="612" spans="1:16" x14ac:dyDescent="0.2">
      <c r="B612" s="2">
        <v>0.39583333333333343</v>
      </c>
      <c r="C612" s="3">
        <v>65</v>
      </c>
      <c r="D612" s="3">
        <v>69</v>
      </c>
      <c r="E612" s="75">
        <v>0.9</v>
      </c>
      <c r="F612" s="66">
        <v>1</v>
      </c>
      <c r="G612" s="66" t="s">
        <v>130</v>
      </c>
      <c r="H612" s="97">
        <v>29.28</v>
      </c>
      <c r="I612" s="19"/>
      <c r="J612" s="45">
        <v>70</v>
      </c>
      <c r="K612" s="45">
        <v>67.8</v>
      </c>
      <c r="L612" s="67">
        <v>70.900000000000006</v>
      </c>
      <c r="M612" s="67">
        <v>67.599999999999994</v>
      </c>
      <c r="N612" s="67">
        <f>AVERAGE(J612:M612)</f>
        <v>69.075000000000003</v>
      </c>
      <c r="O612" s="41">
        <f t="shared" ref="O612:O632" si="183">CONVERT(C612,"F","C")</f>
        <v>18.333333333333332</v>
      </c>
      <c r="P612" s="41">
        <f t="shared" ref="P612:P632" si="184">CONVERT(D612,"F","C")</f>
        <v>20.555555555555554</v>
      </c>
    </row>
    <row r="613" spans="1:16" x14ac:dyDescent="0.2">
      <c r="B613" s="2">
        <v>0.40625</v>
      </c>
      <c r="C613" s="3">
        <v>66</v>
      </c>
      <c r="D613" s="3">
        <v>70</v>
      </c>
      <c r="E613" s="75">
        <v>0.89</v>
      </c>
      <c r="F613" s="66">
        <v>1</v>
      </c>
      <c r="G613" s="66" t="s">
        <v>197</v>
      </c>
      <c r="H613" s="97">
        <v>29.29</v>
      </c>
      <c r="I613" s="66"/>
      <c r="J613" s="66">
        <v>71.099999999999994</v>
      </c>
      <c r="K613" s="45">
        <v>68.5</v>
      </c>
      <c r="L613" s="45">
        <v>71.8</v>
      </c>
      <c r="M613" s="67">
        <v>68</v>
      </c>
      <c r="N613" s="67">
        <f t="shared" ref="N613:N614" si="185">AVERAGE(J613:M613)</f>
        <v>69.849999999999994</v>
      </c>
      <c r="O613" s="41">
        <f t="shared" si="183"/>
        <v>18.888888888888889</v>
      </c>
      <c r="P613" s="41">
        <f t="shared" si="184"/>
        <v>21.111111111111111</v>
      </c>
    </row>
    <row r="614" spans="1:16" x14ac:dyDescent="0.2">
      <c r="B614" s="2">
        <v>0.4166666666666668</v>
      </c>
      <c r="C614" s="3">
        <v>66</v>
      </c>
      <c r="D614" s="3">
        <v>70</v>
      </c>
      <c r="E614" s="75">
        <v>0.88</v>
      </c>
      <c r="F614" s="66">
        <v>2</v>
      </c>
      <c r="G614" s="66" t="s">
        <v>197</v>
      </c>
      <c r="H614" s="97">
        <v>29.29</v>
      </c>
      <c r="J614" s="3">
        <v>71.400000000000006</v>
      </c>
      <c r="K614" s="45">
        <v>68.400000000000006</v>
      </c>
      <c r="L614" s="45">
        <v>72.3</v>
      </c>
      <c r="M614" s="67">
        <v>68</v>
      </c>
      <c r="N614" s="67">
        <f t="shared" si="185"/>
        <v>70.025000000000006</v>
      </c>
      <c r="O614" s="41">
        <f t="shared" si="183"/>
        <v>18.888888888888889</v>
      </c>
      <c r="P614" s="41">
        <f t="shared" si="184"/>
        <v>21.111111111111111</v>
      </c>
    </row>
    <row r="615" spans="1:16" x14ac:dyDescent="0.2">
      <c r="B615" s="2">
        <v>0.42708333333333354</v>
      </c>
      <c r="C615" s="3">
        <v>66</v>
      </c>
      <c r="D615" s="3">
        <v>70</v>
      </c>
      <c r="E615" s="75">
        <v>0.87</v>
      </c>
      <c r="F615" s="66">
        <v>2</v>
      </c>
      <c r="G615" s="66" t="s">
        <v>197</v>
      </c>
      <c r="H615" s="97">
        <v>29.29</v>
      </c>
      <c r="J615" s="45">
        <v>71.2</v>
      </c>
      <c r="K615" s="45">
        <v>68.400000000000006</v>
      </c>
      <c r="L615" s="45">
        <v>72.099999999999994</v>
      </c>
      <c r="M615" s="67">
        <v>68</v>
      </c>
      <c r="N615" s="67">
        <f t="shared" ref="N615:N632" si="186">AVERAGE(J615:M615)</f>
        <v>69.925000000000011</v>
      </c>
      <c r="O615" s="41">
        <f t="shared" si="183"/>
        <v>18.888888888888889</v>
      </c>
      <c r="P615" s="41">
        <f t="shared" si="184"/>
        <v>21.111111111111111</v>
      </c>
    </row>
    <row r="616" spans="1:16" x14ac:dyDescent="0.2">
      <c r="B616" s="2">
        <v>0.4375</v>
      </c>
      <c r="C616" s="3">
        <v>66</v>
      </c>
      <c r="D616" s="3">
        <v>70</v>
      </c>
      <c r="E616" s="75">
        <v>0.87</v>
      </c>
      <c r="F616" s="66">
        <v>1</v>
      </c>
      <c r="G616" s="66" t="s">
        <v>130</v>
      </c>
      <c r="H616" s="97">
        <v>29.28</v>
      </c>
      <c r="J616" s="45">
        <v>71.599999999999994</v>
      </c>
      <c r="K616" s="45">
        <v>68.7</v>
      </c>
      <c r="L616" s="45">
        <v>72.5</v>
      </c>
      <c r="M616" s="67">
        <v>68.2</v>
      </c>
      <c r="N616" s="67">
        <f t="shared" si="186"/>
        <v>70.25</v>
      </c>
      <c r="O616" s="41">
        <f t="shared" si="183"/>
        <v>18.888888888888889</v>
      </c>
      <c r="P616" s="41">
        <f t="shared" si="184"/>
        <v>21.111111111111111</v>
      </c>
    </row>
    <row r="617" spans="1:16" x14ac:dyDescent="0.2">
      <c r="B617" s="2">
        <v>0.44791666666666691</v>
      </c>
      <c r="C617" s="3">
        <v>67</v>
      </c>
      <c r="D617" s="3">
        <v>70</v>
      </c>
      <c r="E617" s="75">
        <v>0.87</v>
      </c>
      <c r="F617" s="66">
        <v>1</v>
      </c>
      <c r="G617" s="66" t="s">
        <v>34</v>
      </c>
      <c r="H617" s="97">
        <v>29.28</v>
      </c>
      <c r="I617" s="26"/>
      <c r="J617" s="66">
        <v>71.8</v>
      </c>
      <c r="K617" s="45">
        <v>68.900000000000006</v>
      </c>
      <c r="L617" s="45">
        <v>72.7</v>
      </c>
      <c r="M617" s="45">
        <v>68.2</v>
      </c>
      <c r="N617" s="67">
        <f t="shared" si="186"/>
        <v>70.399999999999991</v>
      </c>
      <c r="O617" s="41">
        <f t="shared" si="183"/>
        <v>19.444444444444443</v>
      </c>
      <c r="P617" s="41">
        <f t="shared" si="184"/>
        <v>21.111111111111111</v>
      </c>
    </row>
    <row r="618" spans="1:16" x14ac:dyDescent="0.2">
      <c r="B618" s="2">
        <v>0.45833333333333359</v>
      </c>
      <c r="C618" s="3">
        <v>67</v>
      </c>
      <c r="D618" s="3">
        <v>71</v>
      </c>
      <c r="E618" s="75">
        <v>0.86</v>
      </c>
      <c r="F618" s="66">
        <v>1</v>
      </c>
      <c r="G618" s="66" t="s">
        <v>129</v>
      </c>
      <c r="H618" s="97">
        <v>29.28</v>
      </c>
      <c r="I618" s="26"/>
      <c r="J618" s="67">
        <v>72</v>
      </c>
      <c r="K618" s="45">
        <v>69.400000000000006</v>
      </c>
      <c r="L618" s="45">
        <v>73.2</v>
      </c>
      <c r="M618" s="45">
        <v>68.5</v>
      </c>
      <c r="N618" s="67">
        <f t="shared" si="186"/>
        <v>70.775000000000006</v>
      </c>
      <c r="O618" s="41">
        <f t="shared" si="183"/>
        <v>19.444444444444443</v>
      </c>
      <c r="P618" s="41">
        <f t="shared" si="184"/>
        <v>21.666666666666668</v>
      </c>
    </row>
    <row r="619" spans="1:16" x14ac:dyDescent="0.2">
      <c r="B619" s="1">
        <v>0.46875</v>
      </c>
      <c r="C619" s="3">
        <v>67</v>
      </c>
      <c r="D619" s="3">
        <v>73</v>
      </c>
      <c r="E619" s="75">
        <v>0.86</v>
      </c>
      <c r="F619" s="66">
        <v>3</v>
      </c>
      <c r="G619" s="66" t="s">
        <v>71</v>
      </c>
      <c r="H619" s="97">
        <v>29.28</v>
      </c>
      <c r="J619" s="45">
        <v>74.5</v>
      </c>
      <c r="K619" s="45">
        <v>72.3</v>
      </c>
      <c r="L619" s="45">
        <v>75.2</v>
      </c>
      <c r="M619" s="45">
        <v>70.2</v>
      </c>
      <c r="N619" s="67">
        <f t="shared" si="186"/>
        <v>73.05</v>
      </c>
      <c r="O619" s="41">
        <f t="shared" si="183"/>
        <v>19.444444444444443</v>
      </c>
      <c r="P619" s="41">
        <f t="shared" si="184"/>
        <v>22.777777777777779</v>
      </c>
    </row>
    <row r="620" spans="1:16" x14ac:dyDescent="0.2">
      <c r="B620" s="1">
        <v>0.47569444444444442</v>
      </c>
      <c r="C620" s="3">
        <v>68</v>
      </c>
      <c r="D620" s="3">
        <v>73</v>
      </c>
      <c r="E620" s="75">
        <v>0.85</v>
      </c>
      <c r="F620" s="41">
        <v>2</v>
      </c>
      <c r="G620" s="66" t="s">
        <v>71</v>
      </c>
      <c r="H620" s="97">
        <v>29.28</v>
      </c>
      <c r="I620" s="19"/>
      <c r="J620" s="45">
        <v>75</v>
      </c>
      <c r="K620" s="45">
        <v>73.2</v>
      </c>
      <c r="L620" s="67">
        <v>75.599999999999994</v>
      </c>
      <c r="M620" s="67">
        <v>70.2</v>
      </c>
      <c r="N620" s="67">
        <f t="shared" si="186"/>
        <v>73.5</v>
      </c>
      <c r="O620" s="41">
        <f t="shared" si="183"/>
        <v>20</v>
      </c>
      <c r="P620" s="41">
        <f t="shared" si="184"/>
        <v>22.777777777777779</v>
      </c>
    </row>
    <row r="621" spans="1:16" x14ac:dyDescent="0.2">
      <c r="B621" s="1">
        <v>0.5</v>
      </c>
      <c r="C621" s="3">
        <v>68</v>
      </c>
      <c r="D621" s="3">
        <v>75</v>
      </c>
      <c r="E621" s="75">
        <v>0.84</v>
      </c>
      <c r="F621" s="66">
        <v>0</v>
      </c>
      <c r="G621" s="66" t="s">
        <v>203</v>
      </c>
      <c r="H621" s="97">
        <v>29.29</v>
      </c>
      <c r="J621" s="45">
        <v>76.099999999999994</v>
      </c>
      <c r="K621" s="45">
        <v>75</v>
      </c>
      <c r="L621" s="67">
        <v>77.400000000000006</v>
      </c>
      <c r="M621" s="67">
        <v>71.8</v>
      </c>
      <c r="N621" s="67">
        <f t="shared" si="186"/>
        <v>75.075000000000003</v>
      </c>
      <c r="O621" s="41">
        <f t="shared" si="183"/>
        <v>20</v>
      </c>
      <c r="P621" s="41">
        <f t="shared" si="184"/>
        <v>23.888888888888889</v>
      </c>
    </row>
    <row r="622" spans="1:16" x14ac:dyDescent="0.2">
      <c r="B622" s="1">
        <v>0.51041666666666663</v>
      </c>
      <c r="C622" s="3">
        <v>69</v>
      </c>
      <c r="D622" s="3">
        <v>77</v>
      </c>
      <c r="E622" s="75">
        <v>0.83</v>
      </c>
      <c r="F622" s="41">
        <v>0</v>
      </c>
      <c r="G622" s="66" t="s">
        <v>180</v>
      </c>
      <c r="H622" s="97">
        <v>29.29</v>
      </c>
      <c r="I622" s="19"/>
      <c r="J622" s="45">
        <v>77.900000000000006</v>
      </c>
      <c r="K622" s="45">
        <v>77.2</v>
      </c>
      <c r="L622" s="45">
        <v>79.7</v>
      </c>
      <c r="M622" s="45">
        <v>73</v>
      </c>
      <c r="N622" s="67">
        <f t="shared" si="186"/>
        <v>76.95</v>
      </c>
      <c r="O622" s="41">
        <f t="shared" si="183"/>
        <v>20.555555555555554</v>
      </c>
      <c r="P622" s="41">
        <f t="shared" si="184"/>
        <v>25</v>
      </c>
    </row>
    <row r="623" spans="1:16" x14ac:dyDescent="0.2">
      <c r="B623" s="1">
        <v>0.52083333333333337</v>
      </c>
      <c r="C623" s="3">
        <v>70</v>
      </c>
      <c r="D623" s="3">
        <v>77</v>
      </c>
      <c r="E623" s="75">
        <v>0.81</v>
      </c>
      <c r="F623" s="41">
        <v>4</v>
      </c>
      <c r="G623" s="66" t="s">
        <v>71</v>
      </c>
      <c r="H623" s="97">
        <v>29.29</v>
      </c>
      <c r="I623" s="19"/>
      <c r="J623" s="45">
        <v>79.2</v>
      </c>
      <c r="K623" s="45">
        <v>78.099999999999994</v>
      </c>
      <c r="L623" s="45">
        <v>79.900000000000006</v>
      </c>
      <c r="M623" s="45">
        <v>72.900000000000006</v>
      </c>
      <c r="N623" s="67">
        <f t="shared" si="186"/>
        <v>77.525000000000006</v>
      </c>
      <c r="O623" s="41">
        <f t="shared" si="183"/>
        <v>21.111111111111111</v>
      </c>
      <c r="P623" s="41">
        <f t="shared" si="184"/>
        <v>25</v>
      </c>
    </row>
    <row r="624" spans="1:16" x14ac:dyDescent="0.2">
      <c r="B624" s="1">
        <v>0.53125</v>
      </c>
      <c r="C624" s="3">
        <v>70</v>
      </c>
      <c r="D624" s="3">
        <v>76</v>
      </c>
      <c r="E624" s="75">
        <v>0.81</v>
      </c>
      <c r="F624" s="41">
        <v>5</v>
      </c>
      <c r="G624" s="66" t="s">
        <v>35</v>
      </c>
      <c r="H624" s="97">
        <v>29.29</v>
      </c>
      <c r="J624" s="45">
        <v>77.400000000000006</v>
      </c>
      <c r="K624" s="45">
        <v>76.5</v>
      </c>
      <c r="L624" s="45">
        <v>78.8</v>
      </c>
      <c r="M624" s="45">
        <v>72.099999999999994</v>
      </c>
      <c r="N624" s="67">
        <f t="shared" si="186"/>
        <v>76.199999999999989</v>
      </c>
      <c r="O624" s="41">
        <f t="shared" si="183"/>
        <v>21.111111111111111</v>
      </c>
      <c r="P624" s="41">
        <f t="shared" si="184"/>
        <v>24.444444444444443</v>
      </c>
    </row>
    <row r="625" spans="1:16" x14ac:dyDescent="0.2">
      <c r="B625" s="1">
        <v>0.54166666666666663</v>
      </c>
      <c r="C625" s="3">
        <v>70</v>
      </c>
      <c r="D625" s="3">
        <v>78</v>
      </c>
      <c r="E625" s="75">
        <v>0.81</v>
      </c>
      <c r="F625" s="41">
        <v>2</v>
      </c>
      <c r="G625" s="66" t="s">
        <v>71</v>
      </c>
      <c r="H625" s="72">
        <v>29.29</v>
      </c>
      <c r="I625" s="19"/>
      <c r="J625" s="45">
        <v>80.099999999999994</v>
      </c>
      <c r="K625" s="45">
        <v>78.8</v>
      </c>
      <c r="L625" s="45">
        <v>80.8</v>
      </c>
      <c r="M625" s="45">
        <v>73.599999999999994</v>
      </c>
      <c r="N625" s="67">
        <f t="shared" si="186"/>
        <v>78.324999999999989</v>
      </c>
      <c r="O625" s="41">
        <f t="shared" si="183"/>
        <v>21.111111111111111</v>
      </c>
      <c r="P625" s="41">
        <f t="shared" si="184"/>
        <v>25.555555555555554</v>
      </c>
    </row>
    <row r="626" spans="1:16" x14ac:dyDescent="0.2">
      <c r="B626" s="1">
        <v>0.55208333333333304</v>
      </c>
      <c r="C626" s="3">
        <v>70</v>
      </c>
      <c r="D626" s="3">
        <v>78</v>
      </c>
      <c r="E626" s="75">
        <v>0.8</v>
      </c>
      <c r="F626" s="41">
        <v>6</v>
      </c>
      <c r="G626" s="66" t="s">
        <v>71</v>
      </c>
      <c r="H626" s="72">
        <v>29.29</v>
      </c>
      <c r="I626" s="19"/>
      <c r="J626" s="45">
        <v>79</v>
      </c>
      <c r="K626" s="45">
        <v>77.7</v>
      </c>
      <c r="L626" s="45">
        <v>79.900000000000006</v>
      </c>
      <c r="M626" s="45">
        <v>72.900000000000006</v>
      </c>
      <c r="N626" s="67">
        <f t="shared" si="186"/>
        <v>77.375</v>
      </c>
      <c r="O626" s="41">
        <f t="shared" si="183"/>
        <v>21.111111111111111</v>
      </c>
      <c r="P626" s="41">
        <f t="shared" si="184"/>
        <v>25.555555555555554</v>
      </c>
    </row>
    <row r="627" spans="1:16" x14ac:dyDescent="0.2">
      <c r="B627" s="1">
        <v>0.5625</v>
      </c>
      <c r="C627" s="3">
        <v>70</v>
      </c>
      <c r="D627" s="3">
        <v>75</v>
      </c>
      <c r="E627" s="75">
        <v>0.83</v>
      </c>
      <c r="F627" s="41">
        <v>2</v>
      </c>
      <c r="G627" s="66" t="s">
        <v>203</v>
      </c>
      <c r="H627" s="72">
        <v>29.28</v>
      </c>
      <c r="I627" s="19"/>
      <c r="J627" s="45">
        <v>75.7</v>
      </c>
      <c r="K627" s="45">
        <v>74.5</v>
      </c>
      <c r="L627" s="45">
        <v>77.400000000000006</v>
      </c>
      <c r="M627" s="45">
        <v>71.400000000000006</v>
      </c>
      <c r="N627" s="67">
        <f t="shared" si="186"/>
        <v>74.75</v>
      </c>
      <c r="O627" s="41">
        <f t="shared" si="183"/>
        <v>21.111111111111111</v>
      </c>
      <c r="P627" s="41">
        <f t="shared" si="184"/>
        <v>23.888888888888889</v>
      </c>
    </row>
    <row r="628" spans="1:16" x14ac:dyDescent="0.2">
      <c r="B628" s="1">
        <v>0.57291666666666696</v>
      </c>
      <c r="C628" s="3">
        <v>70</v>
      </c>
      <c r="D628" s="3">
        <v>77</v>
      </c>
      <c r="E628" s="75">
        <v>0.82</v>
      </c>
      <c r="F628" s="41">
        <v>0</v>
      </c>
      <c r="G628" s="66" t="s">
        <v>201</v>
      </c>
      <c r="H628" s="72">
        <v>29.29</v>
      </c>
      <c r="J628" s="45">
        <v>78.3</v>
      </c>
      <c r="K628" s="45">
        <v>78.3</v>
      </c>
      <c r="L628" s="45" t="s">
        <v>591</v>
      </c>
      <c r="M628" s="45">
        <v>73.400000000000006</v>
      </c>
      <c r="N628" s="67">
        <f t="shared" si="186"/>
        <v>76.666666666666671</v>
      </c>
      <c r="O628" s="41">
        <f t="shared" si="183"/>
        <v>21.111111111111111</v>
      </c>
      <c r="P628" s="41">
        <f t="shared" si="184"/>
        <v>25</v>
      </c>
    </row>
    <row r="629" spans="1:16" x14ac:dyDescent="0.2">
      <c r="B629" s="1">
        <v>0.58333333333333304</v>
      </c>
      <c r="C629" s="3">
        <v>71</v>
      </c>
      <c r="D629" s="3">
        <v>79</v>
      </c>
      <c r="E629" s="75">
        <v>0.78</v>
      </c>
      <c r="F629" s="41">
        <v>2</v>
      </c>
      <c r="G629" s="66" t="s">
        <v>197</v>
      </c>
      <c r="H629" s="72">
        <v>29.28</v>
      </c>
      <c r="J629" s="45">
        <v>79.900000000000006</v>
      </c>
      <c r="K629" s="45">
        <v>79.7</v>
      </c>
      <c r="L629" s="45">
        <v>81.7</v>
      </c>
      <c r="M629" s="45">
        <v>73.599999999999994</v>
      </c>
      <c r="N629" s="67">
        <f t="shared" si="186"/>
        <v>78.724999999999994</v>
      </c>
      <c r="O629" s="41">
        <f t="shared" si="183"/>
        <v>21.666666666666668</v>
      </c>
      <c r="P629" s="41">
        <f t="shared" si="184"/>
        <v>26.111111111111111</v>
      </c>
    </row>
    <row r="630" spans="1:16" x14ac:dyDescent="0.2">
      <c r="B630" s="1">
        <v>0.59375</v>
      </c>
      <c r="C630" s="3">
        <v>72</v>
      </c>
      <c r="D630" s="3">
        <v>81</v>
      </c>
      <c r="E630" s="75">
        <v>0.76</v>
      </c>
      <c r="F630" s="41">
        <v>0</v>
      </c>
      <c r="G630" s="66" t="s">
        <v>130</v>
      </c>
      <c r="H630" s="72">
        <v>29.28</v>
      </c>
      <c r="J630" s="45">
        <v>83.1</v>
      </c>
      <c r="K630" s="45">
        <v>84.2</v>
      </c>
      <c r="L630" s="45">
        <v>84.2</v>
      </c>
      <c r="M630" s="45">
        <v>75.7</v>
      </c>
      <c r="N630" s="67">
        <f t="shared" si="186"/>
        <v>81.8</v>
      </c>
      <c r="O630" s="41">
        <f t="shared" si="183"/>
        <v>22.222222222222221</v>
      </c>
      <c r="P630" s="41">
        <f t="shared" si="184"/>
        <v>27.222222222222221</v>
      </c>
    </row>
    <row r="631" spans="1:16" x14ac:dyDescent="0.2">
      <c r="B631" s="1">
        <v>0.60416666666666596</v>
      </c>
      <c r="C631" s="3">
        <v>73</v>
      </c>
      <c r="D631" s="3">
        <v>82</v>
      </c>
      <c r="E631" s="75">
        <v>0.74</v>
      </c>
      <c r="F631" s="41">
        <v>3</v>
      </c>
      <c r="G631" s="66" t="s">
        <v>197</v>
      </c>
      <c r="H631" s="72">
        <v>29.28</v>
      </c>
      <c r="J631" s="45">
        <v>83.8</v>
      </c>
      <c r="K631" s="45">
        <v>84</v>
      </c>
      <c r="L631" s="45">
        <v>84.7</v>
      </c>
      <c r="M631" s="45">
        <v>75.7</v>
      </c>
      <c r="N631" s="67">
        <f t="shared" si="186"/>
        <v>82.05</v>
      </c>
      <c r="O631" s="41">
        <f t="shared" si="183"/>
        <v>22.777777777777779</v>
      </c>
      <c r="P631" s="41">
        <f t="shared" si="184"/>
        <v>27.777777777777779</v>
      </c>
    </row>
    <row r="632" spans="1:16" x14ac:dyDescent="0.2">
      <c r="B632" s="1">
        <v>0.61458333333333304</v>
      </c>
      <c r="C632" s="3">
        <v>73</v>
      </c>
      <c r="D632" s="3">
        <v>82</v>
      </c>
      <c r="E632" s="75">
        <v>0.7</v>
      </c>
      <c r="F632" s="41">
        <v>2</v>
      </c>
      <c r="G632" s="66" t="s">
        <v>180</v>
      </c>
      <c r="H632" s="72">
        <v>29.28</v>
      </c>
      <c r="I632" s="19"/>
      <c r="J632" s="45">
        <v>84.2</v>
      </c>
      <c r="K632" s="45">
        <v>84.6</v>
      </c>
      <c r="L632" s="45">
        <v>84.9</v>
      </c>
      <c r="M632" s="45">
        <v>76.099999999999994</v>
      </c>
      <c r="N632" s="67">
        <f t="shared" si="186"/>
        <v>82.45</v>
      </c>
      <c r="O632" s="41">
        <f t="shared" si="183"/>
        <v>22.777777777777779</v>
      </c>
      <c r="P632" s="41">
        <f t="shared" si="184"/>
        <v>27.777777777777779</v>
      </c>
    </row>
    <row r="633" spans="1:16" x14ac:dyDescent="0.2">
      <c r="N633" s="67"/>
      <c r="O633" s="41"/>
      <c r="P633" s="41"/>
    </row>
    <row r="634" spans="1:16" x14ac:dyDescent="0.2">
      <c r="A634" s="113" t="s">
        <v>471</v>
      </c>
      <c r="N634" s="67"/>
      <c r="O634" s="41"/>
      <c r="P634" s="41"/>
    </row>
    <row r="635" spans="1:16" x14ac:dyDescent="0.2">
      <c r="A635" s="21">
        <v>45450</v>
      </c>
      <c r="B635" s="6" t="s">
        <v>2</v>
      </c>
      <c r="C635" s="6" t="s">
        <v>0</v>
      </c>
      <c r="D635" s="87" t="s">
        <v>1</v>
      </c>
      <c r="E635" s="100" t="s">
        <v>156</v>
      </c>
      <c r="F635" s="6" t="s">
        <v>32</v>
      </c>
      <c r="G635" s="6" t="s">
        <v>217</v>
      </c>
      <c r="H635" s="33" t="s">
        <v>157</v>
      </c>
      <c r="I635" s="44"/>
      <c r="J635" s="142" t="s">
        <v>568</v>
      </c>
      <c r="K635" s="142" t="s">
        <v>416</v>
      </c>
      <c r="L635" s="142" t="s">
        <v>444</v>
      </c>
      <c r="M635" s="142" t="s">
        <v>539</v>
      </c>
      <c r="N635" s="33" t="s">
        <v>368</v>
      </c>
      <c r="O635" s="142" t="s">
        <v>561</v>
      </c>
      <c r="P635" s="142" t="s">
        <v>562</v>
      </c>
    </row>
    <row r="636" spans="1:16" x14ac:dyDescent="0.2">
      <c r="B636" s="1">
        <v>0.57291666666666696</v>
      </c>
      <c r="C636" s="3">
        <v>67</v>
      </c>
      <c r="D636" s="3">
        <v>108</v>
      </c>
      <c r="E636" s="75">
        <v>0.49</v>
      </c>
      <c r="F636" s="66">
        <v>8</v>
      </c>
      <c r="G636" s="66" t="s">
        <v>203</v>
      </c>
      <c r="H636" s="97">
        <v>28.64</v>
      </c>
      <c r="J636" s="45">
        <v>106.2</v>
      </c>
      <c r="K636" s="45">
        <v>111.4</v>
      </c>
      <c r="L636" s="67">
        <v>107.1</v>
      </c>
      <c r="M636" s="67">
        <v>105.4</v>
      </c>
      <c r="N636" s="67">
        <f t="shared" ref="N636:N637" si="187">AVERAGE(J636:M636)</f>
        <v>107.52500000000001</v>
      </c>
      <c r="O636" s="41">
        <f t="shared" ref="O636:O637" si="188">CONVERT(C636,"F","C")</f>
        <v>19.444444444444443</v>
      </c>
      <c r="P636" s="41">
        <f t="shared" ref="P636:P637" si="189">CONVERT(D636,"F","C")</f>
        <v>42.222222222222221</v>
      </c>
    </row>
    <row r="637" spans="1:16" x14ac:dyDescent="0.2">
      <c r="B637" s="1">
        <v>0.58333333333333304</v>
      </c>
      <c r="C637" s="3">
        <v>68</v>
      </c>
      <c r="D637" s="3">
        <v>108</v>
      </c>
      <c r="E637" s="75">
        <v>0.5</v>
      </c>
      <c r="F637" s="66">
        <v>8</v>
      </c>
      <c r="G637" s="66" t="s">
        <v>202</v>
      </c>
      <c r="H637" s="97">
        <v>28.64</v>
      </c>
      <c r="I637" s="19"/>
      <c r="J637" s="45">
        <v>107.2</v>
      </c>
      <c r="K637" s="45">
        <v>112.6</v>
      </c>
      <c r="L637" s="67">
        <v>107.4</v>
      </c>
      <c r="M637" s="67">
        <v>106.2</v>
      </c>
      <c r="N637" s="67">
        <f t="shared" si="187"/>
        <v>108.35000000000001</v>
      </c>
      <c r="O637" s="41">
        <f t="shared" si="188"/>
        <v>20</v>
      </c>
      <c r="P637" s="41">
        <f t="shared" si="189"/>
        <v>42.222222222222221</v>
      </c>
    </row>
    <row r="638" spans="1:16" x14ac:dyDescent="0.2">
      <c r="B638" s="1">
        <v>0.59375</v>
      </c>
      <c r="C638" s="3">
        <v>67</v>
      </c>
      <c r="D638" s="3">
        <v>107</v>
      </c>
      <c r="E638" s="75">
        <v>0.5</v>
      </c>
      <c r="F638" s="66">
        <v>6</v>
      </c>
      <c r="G638" s="66" t="s">
        <v>35</v>
      </c>
      <c r="H638" s="97">
        <v>28.64</v>
      </c>
      <c r="I638" s="66"/>
      <c r="J638" s="66">
        <v>105.6</v>
      </c>
      <c r="K638" s="45">
        <v>110.8</v>
      </c>
      <c r="L638" s="45">
        <v>106.7</v>
      </c>
      <c r="M638" s="67">
        <v>106</v>
      </c>
      <c r="N638" s="67">
        <f t="shared" ref="N638:N653" si="190">AVERAGE(J638:M638)</f>
        <v>107.27499999999999</v>
      </c>
      <c r="O638" s="41">
        <f t="shared" ref="O638:O653" si="191">CONVERT(C638,"F","C")</f>
        <v>19.444444444444443</v>
      </c>
      <c r="P638" s="41">
        <f t="shared" ref="P638:P653" si="192">CONVERT(D638,"F","C")</f>
        <v>41.666666666666664</v>
      </c>
    </row>
    <row r="639" spans="1:16" x14ac:dyDescent="0.2">
      <c r="B639" s="1">
        <v>0.60416666666666596</v>
      </c>
      <c r="C639" s="3">
        <v>68</v>
      </c>
      <c r="D639" s="3">
        <v>109</v>
      </c>
      <c r="E639" s="75">
        <v>0.49</v>
      </c>
      <c r="F639" s="66">
        <v>9</v>
      </c>
      <c r="G639" s="66" t="s">
        <v>35</v>
      </c>
      <c r="H639" s="97">
        <v>28.64</v>
      </c>
      <c r="J639" s="3">
        <v>108.5</v>
      </c>
      <c r="K639" s="45">
        <v>112.3</v>
      </c>
      <c r="L639" s="45">
        <v>106.9</v>
      </c>
      <c r="M639" s="67">
        <v>107.2</v>
      </c>
      <c r="N639" s="67">
        <f t="shared" si="190"/>
        <v>108.72500000000001</v>
      </c>
      <c r="O639" s="41">
        <f t="shared" si="191"/>
        <v>20</v>
      </c>
      <c r="P639" s="41">
        <f t="shared" si="192"/>
        <v>42.777777777777779</v>
      </c>
    </row>
    <row r="640" spans="1:16" x14ac:dyDescent="0.2">
      <c r="B640" s="1">
        <v>0.61458333333333304</v>
      </c>
      <c r="C640" s="3">
        <v>69</v>
      </c>
      <c r="D640" s="3">
        <v>109</v>
      </c>
      <c r="E640" s="75">
        <v>0.49</v>
      </c>
      <c r="F640" s="66">
        <v>10</v>
      </c>
      <c r="G640" s="66" t="s">
        <v>35</v>
      </c>
      <c r="H640" s="97">
        <v>28.65</v>
      </c>
      <c r="J640" s="45">
        <v>107.8</v>
      </c>
      <c r="K640" s="45">
        <v>113.2</v>
      </c>
      <c r="L640" s="45">
        <v>108</v>
      </c>
      <c r="M640" s="67">
        <v>107.4</v>
      </c>
      <c r="N640" s="67">
        <f t="shared" si="190"/>
        <v>109.1</v>
      </c>
      <c r="O640" s="41">
        <f t="shared" si="191"/>
        <v>20.555555555555554</v>
      </c>
      <c r="P640" s="41">
        <f t="shared" si="192"/>
        <v>42.777777777777779</v>
      </c>
    </row>
    <row r="641" spans="1:16" x14ac:dyDescent="0.2">
      <c r="B641" s="1">
        <v>0.625</v>
      </c>
      <c r="C641" s="3">
        <v>69</v>
      </c>
      <c r="D641" s="3">
        <v>109</v>
      </c>
      <c r="E641" s="75">
        <v>0.04</v>
      </c>
      <c r="F641" s="66">
        <v>10</v>
      </c>
      <c r="G641" s="66" t="s">
        <v>180</v>
      </c>
      <c r="H641" s="97">
        <v>28.64</v>
      </c>
      <c r="J641" s="45">
        <v>107.1</v>
      </c>
      <c r="K641" s="45">
        <v>113.7</v>
      </c>
      <c r="L641" s="45">
        <v>108.7</v>
      </c>
      <c r="M641" s="67">
        <v>108.3</v>
      </c>
      <c r="N641" s="67">
        <f t="shared" si="190"/>
        <v>109.45</v>
      </c>
      <c r="O641" s="41">
        <f t="shared" si="191"/>
        <v>20.555555555555554</v>
      </c>
      <c r="P641" s="41">
        <f t="shared" si="192"/>
        <v>42.777777777777779</v>
      </c>
    </row>
    <row r="642" spans="1:16" x14ac:dyDescent="0.2">
      <c r="B642" s="1">
        <v>0.63541666666666596</v>
      </c>
      <c r="C642" s="3">
        <v>69</v>
      </c>
      <c r="D642" s="3">
        <v>110</v>
      </c>
      <c r="E642" s="75">
        <v>0.47</v>
      </c>
      <c r="F642" s="66">
        <v>8</v>
      </c>
      <c r="G642" s="66" t="s">
        <v>202</v>
      </c>
      <c r="H642" s="97">
        <v>28.65</v>
      </c>
      <c r="I642" s="26"/>
      <c r="J642" s="66">
        <v>107.8</v>
      </c>
      <c r="K642" s="45">
        <v>114.4</v>
      </c>
      <c r="L642" s="45">
        <v>109</v>
      </c>
      <c r="M642" s="45">
        <v>109.2</v>
      </c>
      <c r="N642" s="67">
        <f t="shared" si="190"/>
        <v>110.1</v>
      </c>
      <c r="O642" s="41">
        <f t="shared" si="191"/>
        <v>20.555555555555554</v>
      </c>
      <c r="P642" s="41">
        <f t="shared" si="192"/>
        <v>43.333333333333336</v>
      </c>
    </row>
    <row r="643" spans="1:16" x14ac:dyDescent="0.2">
      <c r="B643" s="1">
        <v>0.64583333333333304</v>
      </c>
      <c r="C643" s="3">
        <v>69</v>
      </c>
      <c r="D643" s="3">
        <v>110</v>
      </c>
      <c r="E643" s="75">
        <v>0.48</v>
      </c>
      <c r="F643" s="66">
        <v>12</v>
      </c>
      <c r="G643" s="66" t="s">
        <v>202</v>
      </c>
      <c r="H643" s="97">
        <v>28.65</v>
      </c>
      <c r="I643" s="26"/>
      <c r="J643" s="67">
        <v>107.1</v>
      </c>
      <c r="K643" s="45">
        <v>113.9</v>
      </c>
      <c r="L643" s="45">
        <v>109.2</v>
      </c>
      <c r="M643" s="45">
        <v>109.6</v>
      </c>
      <c r="N643" s="67">
        <f t="shared" si="190"/>
        <v>109.94999999999999</v>
      </c>
      <c r="O643" s="41">
        <f t="shared" si="191"/>
        <v>20.555555555555554</v>
      </c>
      <c r="P643" s="41">
        <f t="shared" si="192"/>
        <v>43.333333333333336</v>
      </c>
    </row>
    <row r="644" spans="1:16" x14ac:dyDescent="0.2">
      <c r="B644" s="1">
        <v>0.65625</v>
      </c>
      <c r="C644" s="3">
        <v>70</v>
      </c>
      <c r="D644" s="3">
        <v>110</v>
      </c>
      <c r="E644" s="75">
        <v>0.47</v>
      </c>
      <c r="F644" s="66">
        <v>6</v>
      </c>
      <c r="G644" s="66" t="s">
        <v>35</v>
      </c>
      <c r="H644" s="97">
        <v>28.65</v>
      </c>
      <c r="J644" s="45">
        <v>108.3</v>
      </c>
      <c r="K644" s="45">
        <v>114.6</v>
      </c>
      <c r="L644" s="45">
        <v>108.7</v>
      </c>
      <c r="M644" s="45">
        <v>108.7</v>
      </c>
      <c r="N644" s="67">
        <f t="shared" si="190"/>
        <v>110.07499999999999</v>
      </c>
      <c r="O644" s="41">
        <f t="shared" si="191"/>
        <v>21.111111111111111</v>
      </c>
      <c r="P644" s="41">
        <f t="shared" si="192"/>
        <v>43.333333333333336</v>
      </c>
    </row>
    <row r="645" spans="1:16" x14ac:dyDescent="0.2">
      <c r="B645" s="1">
        <v>0.66666666666666596</v>
      </c>
      <c r="C645" s="3">
        <v>70</v>
      </c>
      <c r="D645" s="3">
        <v>109</v>
      </c>
      <c r="E645" s="75">
        <v>0.45</v>
      </c>
      <c r="F645" s="41">
        <v>7</v>
      </c>
      <c r="G645" s="66" t="s">
        <v>35</v>
      </c>
      <c r="H645" s="97">
        <v>28.67</v>
      </c>
      <c r="I645" s="19"/>
      <c r="J645" s="45">
        <v>106.3</v>
      </c>
      <c r="K645" s="45">
        <v>113.5</v>
      </c>
      <c r="L645" s="67">
        <v>107.1</v>
      </c>
      <c r="M645" s="67">
        <v>108</v>
      </c>
      <c r="N645" s="67">
        <f t="shared" si="190"/>
        <v>108.72499999999999</v>
      </c>
      <c r="O645" s="41">
        <f t="shared" si="191"/>
        <v>21.111111111111111</v>
      </c>
      <c r="P645" s="41">
        <f t="shared" si="192"/>
        <v>42.777777777777779</v>
      </c>
    </row>
    <row r="646" spans="1:16" x14ac:dyDescent="0.2">
      <c r="B646" s="1">
        <v>0.67708333333333304</v>
      </c>
      <c r="C646" s="3">
        <v>71</v>
      </c>
      <c r="D646" s="3">
        <v>109</v>
      </c>
      <c r="E646" s="75">
        <v>0.44</v>
      </c>
      <c r="F646" s="66">
        <v>4</v>
      </c>
      <c r="G646" s="66" t="s">
        <v>129</v>
      </c>
      <c r="H646" s="97">
        <v>28.66</v>
      </c>
      <c r="J646" s="45">
        <v>106.5</v>
      </c>
      <c r="K646" s="45">
        <v>113.7</v>
      </c>
      <c r="L646" s="67">
        <v>107.2</v>
      </c>
      <c r="M646" s="67">
        <v>107.6</v>
      </c>
      <c r="N646" s="67">
        <f t="shared" si="190"/>
        <v>108.75</v>
      </c>
      <c r="O646" s="41">
        <f t="shared" si="191"/>
        <v>21.666666666666668</v>
      </c>
      <c r="P646" s="41">
        <f t="shared" si="192"/>
        <v>42.777777777777779</v>
      </c>
    </row>
    <row r="647" spans="1:16" x14ac:dyDescent="0.2">
      <c r="N647" s="67"/>
      <c r="O647" s="41"/>
      <c r="P647" s="41"/>
    </row>
    <row r="648" spans="1:16" x14ac:dyDescent="0.2">
      <c r="A648" s="21">
        <v>45451</v>
      </c>
      <c r="B648" s="6" t="s">
        <v>2</v>
      </c>
      <c r="C648" s="6" t="s">
        <v>0</v>
      </c>
      <c r="D648" s="87" t="s">
        <v>1</v>
      </c>
      <c r="E648" s="100" t="s">
        <v>156</v>
      </c>
      <c r="F648" s="6" t="s">
        <v>32</v>
      </c>
      <c r="G648" s="6" t="s">
        <v>217</v>
      </c>
      <c r="H648" s="33" t="s">
        <v>157</v>
      </c>
      <c r="I648" s="44"/>
      <c r="J648" s="142" t="s">
        <v>568</v>
      </c>
      <c r="K648" s="142" t="s">
        <v>416</v>
      </c>
      <c r="L648" s="142" t="s">
        <v>444</v>
      </c>
      <c r="M648" s="142" t="s">
        <v>539</v>
      </c>
      <c r="N648" s="33" t="s">
        <v>368</v>
      </c>
      <c r="O648" s="142" t="s">
        <v>561</v>
      </c>
      <c r="P648" s="142" t="s">
        <v>562</v>
      </c>
    </row>
    <row r="649" spans="1:16" x14ac:dyDescent="0.2">
      <c r="B649" s="2">
        <v>0.36458333333333331</v>
      </c>
      <c r="C649" s="3">
        <v>64</v>
      </c>
      <c r="D649" s="3">
        <v>71</v>
      </c>
      <c r="E649" s="75">
        <v>0.64</v>
      </c>
      <c r="F649" s="66">
        <v>0</v>
      </c>
      <c r="G649" s="66" t="s">
        <v>129</v>
      </c>
      <c r="H649" s="97">
        <v>28.7</v>
      </c>
      <c r="J649" s="45">
        <v>70</v>
      </c>
      <c r="K649" s="45">
        <v>71.8</v>
      </c>
      <c r="L649" s="67">
        <v>70.5</v>
      </c>
      <c r="M649" s="67">
        <v>70.7</v>
      </c>
      <c r="N649" s="67">
        <f t="shared" si="190"/>
        <v>70.75</v>
      </c>
      <c r="O649" s="41">
        <f t="shared" si="191"/>
        <v>17.777777777777779</v>
      </c>
      <c r="P649" s="41">
        <f t="shared" si="192"/>
        <v>21.666666666666668</v>
      </c>
    </row>
    <row r="650" spans="1:16" x14ac:dyDescent="0.2">
      <c r="B650" s="2">
        <v>0.375</v>
      </c>
      <c r="C650" s="3">
        <v>64</v>
      </c>
      <c r="D650" s="3">
        <v>73</v>
      </c>
      <c r="E650" s="75">
        <v>0.64</v>
      </c>
      <c r="F650" s="66">
        <v>2</v>
      </c>
      <c r="G650" s="66" t="s">
        <v>203</v>
      </c>
      <c r="H650" s="97">
        <v>28.69</v>
      </c>
      <c r="I650" s="19"/>
      <c r="J650" s="45">
        <v>73.400000000000006</v>
      </c>
      <c r="K650" s="45">
        <v>73.8</v>
      </c>
      <c r="L650" s="67">
        <v>72.900000000000006</v>
      </c>
      <c r="M650" s="67">
        <v>73</v>
      </c>
      <c r="N650" s="67">
        <f t="shared" si="190"/>
        <v>73.275000000000006</v>
      </c>
      <c r="O650" s="41">
        <f t="shared" si="191"/>
        <v>17.777777777777779</v>
      </c>
      <c r="P650" s="41">
        <f t="shared" si="192"/>
        <v>22.777777777777779</v>
      </c>
    </row>
    <row r="651" spans="1:16" x14ac:dyDescent="0.2">
      <c r="B651" s="2">
        <v>0.38541666666666674</v>
      </c>
      <c r="C651" s="3">
        <v>65</v>
      </c>
      <c r="D651" s="3">
        <v>74</v>
      </c>
      <c r="E651" s="75">
        <v>0.62</v>
      </c>
      <c r="F651" s="66">
        <v>1</v>
      </c>
      <c r="G651" s="66" t="s">
        <v>71</v>
      </c>
      <c r="H651" s="97">
        <v>28.69</v>
      </c>
      <c r="I651" s="66"/>
      <c r="J651" s="66">
        <v>73.599999999999994</v>
      </c>
      <c r="K651" s="45">
        <v>74.7</v>
      </c>
      <c r="L651" s="45">
        <v>73.2</v>
      </c>
      <c r="M651" s="67">
        <v>73.400000000000006</v>
      </c>
      <c r="N651" s="67">
        <f t="shared" si="190"/>
        <v>73.724999999999994</v>
      </c>
      <c r="O651" s="41">
        <f t="shared" si="191"/>
        <v>18.333333333333332</v>
      </c>
      <c r="P651" s="41">
        <f t="shared" si="192"/>
        <v>23.333333333333332</v>
      </c>
    </row>
    <row r="652" spans="1:16" x14ac:dyDescent="0.2">
      <c r="B652" s="2">
        <v>0.39583333333333343</v>
      </c>
      <c r="C652" s="3">
        <v>64</v>
      </c>
      <c r="D652" s="3">
        <v>73</v>
      </c>
      <c r="E652" s="75">
        <v>0.64</v>
      </c>
      <c r="F652" s="66">
        <v>0</v>
      </c>
      <c r="G652" s="66" t="s">
        <v>71</v>
      </c>
      <c r="H652" s="97">
        <v>28.7</v>
      </c>
      <c r="J652" s="3">
        <v>73.400000000000006</v>
      </c>
      <c r="K652" s="45">
        <v>73.900000000000006</v>
      </c>
      <c r="L652" s="45">
        <v>72.900000000000006</v>
      </c>
      <c r="M652" s="67">
        <v>72.5</v>
      </c>
      <c r="N652" s="67">
        <f t="shared" si="190"/>
        <v>73.175000000000011</v>
      </c>
      <c r="O652" s="41">
        <f t="shared" si="191"/>
        <v>17.777777777777779</v>
      </c>
      <c r="P652" s="41">
        <f t="shared" si="192"/>
        <v>22.777777777777779</v>
      </c>
    </row>
    <row r="653" spans="1:16" x14ac:dyDescent="0.2">
      <c r="B653" s="2">
        <v>0.40625</v>
      </c>
      <c r="C653" s="3">
        <v>64</v>
      </c>
      <c r="D653" s="3">
        <v>73</v>
      </c>
      <c r="E653" s="75">
        <v>0.67</v>
      </c>
      <c r="F653" s="66">
        <v>0</v>
      </c>
      <c r="G653" s="66" t="s">
        <v>202</v>
      </c>
      <c r="H653" s="97">
        <v>28.71</v>
      </c>
      <c r="J653" s="45">
        <v>72.5</v>
      </c>
      <c r="K653" s="45">
        <v>73.8</v>
      </c>
      <c r="L653" s="45">
        <v>72.3</v>
      </c>
      <c r="M653" s="67">
        <v>72</v>
      </c>
      <c r="N653" s="67">
        <f t="shared" si="190"/>
        <v>72.650000000000006</v>
      </c>
      <c r="O653" s="41">
        <f t="shared" si="191"/>
        <v>17.777777777777779</v>
      </c>
      <c r="P653" s="41">
        <f t="shared" si="192"/>
        <v>22.777777777777779</v>
      </c>
    </row>
    <row r="654" spans="1:16" x14ac:dyDescent="0.2">
      <c r="B654" s="2">
        <v>0.4166666666666668</v>
      </c>
      <c r="C654" s="3">
        <v>63</v>
      </c>
      <c r="D654" s="3">
        <v>72</v>
      </c>
      <c r="E654" s="75">
        <v>0.69</v>
      </c>
      <c r="F654" s="66">
        <v>4</v>
      </c>
      <c r="G654" s="66" t="s">
        <v>180</v>
      </c>
      <c r="H654" s="97">
        <v>28.71</v>
      </c>
      <c r="J654" s="45">
        <v>71.099999999999994</v>
      </c>
      <c r="K654" s="45">
        <v>72.7</v>
      </c>
      <c r="L654" s="45">
        <v>71.2</v>
      </c>
      <c r="M654" s="67">
        <v>71.400000000000006</v>
      </c>
      <c r="N654" s="67">
        <f t="shared" ref="N654:N680" si="193">AVERAGE(J654:M654)</f>
        <v>71.599999999999994</v>
      </c>
      <c r="O654" s="41">
        <f t="shared" ref="O654:O679" si="194">CONVERT(C654,"F","C")</f>
        <v>17.222222222222221</v>
      </c>
      <c r="P654" s="41">
        <f t="shared" ref="P654:P679" si="195">CONVERT(D654,"F","C")</f>
        <v>22.222222222222221</v>
      </c>
    </row>
    <row r="655" spans="1:16" x14ac:dyDescent="0.2">
      <c r="B655" s="2">
        <v>0.4236111111111111</v>
      </c>
      <c r="C655" s="3">
        <v>62</v>
      </c>
      <c r="D655" s="3">
        <v>70</v>
      </c>
      <c r="E655" s="75">
        <v>0.74</v>
      </c>
      <c r="F655" s="66">
        <v>5</v>
      </c>
      <c r="G655" s="66" t="s">
        <v>35</v>
      </c>
      <c r="H655" s="97">
        <v>28.72</v>
      </c>
      <c r="I655" s="26"/>
      <c r="J655" s="66">
        <v>68.5</v>
      </c>
      <c r="K655" s="45">
        <v>70.900000000000006</v>
      </c>
      <c r="L655" s="45">
        <v>69.400000000000006</v>
      </c>
      <c r="M655" s="45">
        <v>69.599999999999994</v>
      </c>
      <c r="N655" s="67">
        <f t="shared" si="193"/>
        <v>69.599999999999994</v>
      </c>
      <c r="O655" s="41">
        <f t="shared" si="194"/>
        <v>16.666666666666668</v>
      </c>
      <c r="P655" s="41">
        <f t="shared" si="195"/>
        <v>21.111111111111111</v>
      </c>
    </row>
    <row r="656" spans="1:16" x14ac:dyDescent="0.2">
      <c r="B656" s="2">
        <v>0.4375</v>
      </c>
      <c r="C656" s="3">
        <v>61</v>
      </c>
      <c r="D656" s="3">
        <v>68</v>
      </c>
      <c r="E656" s="75">
        <v>0.78</v>
      </c>
      <c r="F656" s="66">
        <v>4</v>
      </c>
      <c r="G656" s="66" t="s">
        <v>71</v>
      </c>
      <c r="H656" s="97">
        <v>28.73</v>
      </c>
      <c r="I656" s="26"/>
      <c r="J656" s="67">
        <v>66.900000000000006</v>
      </c>
      <c r="K656" s="45">
        <v>69.599999999999994</v>
      </c>
      <c r="L656" s="45">
        <v>68.400000000000006</v>
      </c>
      <c r="M656" s="45">
        <v>66.7</v>
      </c>
      <c r="N656" s="67">
        <f t="shared" si="193"/>
        <v>67.900000000000006</v>
      </c>
      <c r="O656" s="41">
        <f t="shared" si="194"/>
        <v>16.111111111111111</v>
      </c>
      <c r="P656" s="41">
        <f t="shared" si="195"/>
        <v>20</v>
      </c>
    </row>
    <row r="657" spans="2:17" x14ac:dyDescent="0.2">
      <c r="B657" s="2">
        <v>0.44791666666666691</v>
      </c>
      <c r="C657" s="3">
        <v>60</v>
      </c>
      <c r="D657" s="3">
        <v>67</v>
      </c>
      <c r="E657" s="75">
        <v>0.81</v>
      </c>
      <c r="F657" s="66">
        <v>4</v>
      </c>
      <c r="G657" s="66" t="s">
        <v>35</v>
      </c>
      <c r="H657" s="97">
        <v>28.73</v>
      </c>
      <c r="J657" s="45">
        <v>65.7</v>
      </c>
      <c r="K657" s="45">
        <v>68.2</v>
      </c>
      <c r="L657" s="45">
        <v>66.599999999999994</v>
      </c>
      <c r="M657" s="45">
        <v>65.7</v>
      </c>
      <c r="N657" s="67">
        <f t="shared" si="193"/>
        <v>66.55</v>
      </c>
      <c r="O657" s="41">
        <f t="shared" si="194"/>
        <v>15.555555555555555</v>
      </c>
      <c r="P657" s="41">
        <f t="shared" si="195"/>
        <v>19.444444444444443</v>
      </c>
    </row>
    <row r="658" spans="2:17" x14ac:dyDescent="0.2">
      <c r="B658" s="2">
        <v>0.45833333333333359</v>
      </c>
      <c r="C658" s="3">
        <v>59</v>
      </c>
      <c r="D658" s="3">
        <v>69</v>
      </c>
      <c r="E658" s="75">
        <v>0.86</v>
      </c>
      <c r="F658" s="41">
        <v>5</v>
      </c>
      <c r="G658" s="66" t="s">
        <v>35</v>
      </c>
      <c r="H658" s="97">
        <v>28.73</v>
      </c>
      <c r="I658" s="19"/>
      <c r="J658" s="45">
        <v>67.599999999999994</v>
      </c>
      <c r="K658" s="45">
        <v>70.3</v>
      </c>
      <c r="L658" s="67">
        <v>68.900000000000006</v>
      </c>
      <c r="M658" s="67">
        <v>68</v>
      </c>
      <c r="N658" s="67">
        <f t="shared" si="193"/>
        <v>68.699999999999989</v>
      </c>
      <c r="O658" s="41">
        <f t="shared" si="194"/>
        <v>15</v>
      </c>
      <c r="P658" s="41">
        <f t="shared" si="195"/>
        <v>20.555555555555554</v>
      </c>
    </row>
    <row r="659" spans="2:17" x14ac:dyDescent="0.2">
      <c r="B659" s="1">
        <v>0.46666666666666667</v>
      </c>
      <c r="C659" s="3">
        <v>59</v>
      </c>
      <c r="D659" s="3">
        <v>68</v>
      </c>
      <c r="E659" s="75">
        <v>0.87</v>
      </c>
      <c r="F659" s="66">
        <v>0</v>
      </c>
      <c r="G659" s="66" t="s">
        <v>35</v>
      </c>
      <c r="H659" s="97">
        <v>28.73</v>
      </c>
      <c r="J659" s="45">
        <v>67.3</v>
      </c>
      <c r="K659" s="45">
        <v>70</v>
      </c>
      <c r="L659" s="67">
        <v>68.400000000000006</v>
      </c>
      <c r="M659" s="67">
        <v>66.900000000000006</v>
      </c>
      <c r="N659" s="67">
        <f t="shared" si="193"/>
        <v>68.150000000000006</v>
      </c>
      <c r="O659" s="41">
        <f t="shared" si="194"/>
        <v>15</v>
      </c>
      <c r="P659" s="41">
        <f t="shared" si="195"/>
        <v>20</v>
      </c>
    </row>
    <row r="660" spans="2:17" x14ac:dyDescent="0.2">
      <c r="B660" s="1">
        <v>0.55208333333333304</v>
      </c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95" t="e">
        <f t="shared" si="193"/>
        <v>#DIV/0!</v>
      </c>
      <c r="O660" s="159">
        <f t="shared" si="194"/>
        <v>-17.777777777777779</v>
      </c>
      <c r="P660" s="159">
        <f t="shared" si="195"/>
        <v>-17.777777777777779</v>
      </c>
      <c r="Q660" s="35" t="s">
        <v>432</v>
      </c>
    </row>
    <row r="661" spans="2:17" x14ac:dyDescent="0.2">
      <c r="B661" s="1">
        <v>0.5625</v>
      </c>
      <c r="C661" s="113"/>
      <c r="D661" s="113"/>
      <c r="E661" s="113"/>
      <c r="F661" s="113"/>
      <c r="G661" s="113"/>
      <c r="H661" s="113" t="s">
        <v>432</v>
      </c>
      <c r="I661" s="113" t="s">
        <v>569</v>
      </c>
      <c r="J661" s="113"/>
      <c r="K661" s="113"/>
      <c r="L661" s="113"/>
      <c r="M661" s="113"/>
      <c r="N661" s="95" t="e">
        <f t="shared" si="193"/>
        <v>#DIV/0!</v>
      </c>
      <c r="O661" s="159">
        <f t="shared" si="194"/>
        <v>-17.777777777777779</v>
      </c>
      <c r="P661" s="159">
        <f t="shared" si="195"/>
        <v>-17.777777777777779</v>
      </c>
      <c r="Q661" s="35" t="s">
        <v>432</v>
      </c>
    </row>
    <row r="662" spans="2:17" x14ac:dyDescent="0.2">
      <c r="B662" s="1">
        <v>0.57291666666666696</v>
      </c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95" t="e">
        <f t="shared" si="193"/>
        <v>#DIV/0!</v>
      </c>
      <c r="O662" s="159">
        <f t="shared" si="194"/>
        <v>-17.777777777777779</v>
      </c>
      <c r="P662" s="159">
        <f t="shared" si="195"/>
        <v>-17.777777777777779</v>
      </c>
      <c r="Q662" s="35" t="s">
        <v>432</v>
      </c>
    </row>
    <row r="663" spans="2:17" x14ac:dyDescent="0.2">
      <c r="B663" s="1">
        <v>0.58333333333333304</v>
      </c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95" t="e">
        <f t="shared" si="193"/>
        <v>#DIV/0!</v>
      </c>
      <c r="O663" s="159">
        <f t="shared" si="194"/>
        <v>-17.777777777777779</v>
      </c>
      <c r="P663" s="159">
        <f t="shared" si="195"/>
        <v>-17.777777777777779</v>
      </c>
      <c r="Q663" s="35" t="s">
        <v>432</v>
      </c>
    </row>
    <row r="664" spans="2:17" x14ac:dyDescent="0.2">
      <c r="B664" s="1">
        <v>0.59375</v>
      </c>
      <c r="C664" s="3">
        <v>56</v>
      </c>
      <c r="D664" s="3">
        <v>71</v>
      </c>
      <c r="E664" s="75">
        <v>0.91</v>
      </c>
      <c r="F664" s="41">
        <v>3</v>
      </c>
      <c r="G664" s="66" t="s">
        <v>190</v>
      </c>
      <c r="H664" s="72">
        <v>28.7</v>
      </c>
      <c r="I664" s="19"/>
      <c r="J664" s="45">
        <v>70.2</v>
      </c>
      <c r="K664" s="45">
        <v>71.8</v>
      </c>
      <c r="L664" s="45">
        <v>71.099999999999994</v>
      </c>
      <c r="M664" s="45">
        <v>70.7</v>
      </c>
      <c r="N664" s="67">
        <f t="shared" si="193"/>
        <v>70.95</v>
      </c>
      <c r="O664" s="41">
        <f t="shared" si="194"/>
        <v>13.333333333333332</v>
      </c>
      <c r="P664" s="41">
        <f t="shared" si="195"/>
        <v>21.666666666666668</v>
      </c>
    </row>
    <row r="665" spans="2:17" x14ac:dyDescent="0.2">
      <c r="B665" s="1">
        <v>0.60069444444444442</v>
      </c>
      <c r="C665" s="3">
        <v>57</v>
      </c>
      <c r="D665" s="3">
        <v>71</v>
      </c>
      <c r="E665" s="75">
        <v>0.91</v>
      </c>
      <c r="F665" s="41">
        <v>2</v>
      </c>
      <c r="G665" s="66" t="s">
        <v>37</v>
      </c>
      <c r="H665" s="72">
        <v>28.7</v>
      </c>
      <c r="I665" s="19"/>
      <c r="J665" s="45">
        <v>70</v>
      </c>
      <c r="K665" s="45">
        <v>71.400000000000006</v>
      </c>
      <c r="L665" s="45">
        <v>70.900000000000006</v>
      </c>
      <c r="M665" s="45">
        <v>70.5</v>
      </c>
      <c r="N665" s="67">
        <f t="shared" si="193"/>
        <v>70.7</v>
      </c>
      <c r="O665" s="41">
        <f t="shared" si="194"/>
        <v>13.888888888888889</v>
      </c>
      <c r="P665" s="41">
        <f t="shared" si="195"/>
        <v>21.666666666666668</v>
      </c>
    </row>
    <row r="666" spans="2:17" x14ac:dyDescent="0.2">
      <c r="B666" s="1">
        <v>0.61458333333333304</v>
      </c>
      <c r="C666" s="3">
        <v>57</v>
      </c>
      <c r="D666" s="3">
        <v>69</v>
      </c>
      <c r="E666" s="75">
        <v>0.9</v>
      </c>
      <c r="F666" s="41">
        <v>3</v>
      </c>
      <c r="G666" s="66" t="s">
        <v>37</v>
      </c>
      <c r="H666" s="72">
        <v>28.7</v>
      </c>
      <c r="J666" s="45">
        <v>68.400000000000006</v>
      </c>
      <c r="K666" s="45">
        <v>70.2</v>
      </c>
      <c r="L666" s="45">
        <v>69.099999999999994</v>
      </c>
      <c r="M666" s="45">
        <v>68.400000000000006</v>
      </c>
      <c r="N666" s="67">
        <f>AVERAGE(J666:M666)</f>
        <v>69.025000000000006</v>
      </c>
      <c r="O666" s="41">
        <f t="shared" si="194"/>
        <v>13.888888888888889</v>
      </c>
      <c r="P666" s="41">
        <f t="shared" si="195"/>
        <v>20.555555555555554</v>
      </c>
    </row>
    <row r="667" spans="2:17" x14ac:dyDescent="0.2">
      <c r="B667" s="1">
        <v>0.625</v>
      </c>
      <c r="C667" s="3">
        <v>57</v>
      </c>
      <c r="D667" s="3">
        <v>69</v>
      </c>
      <c r="E667" s="75">
        <v>0.89</v>
      </c>
      <c r="F667" s="41">
        <v>3</v>
      </c>
      <c r="G667" s="66" t="s">
        <v>190</v>
      </c>
      <c r="H667" s="72">
        <v>28.69</v>
      </c>
      <c r="J667" s="45">
        <v>68.900000000000006</v>
      </c>
      <c r="K667" s="45">
        <v>70.3</v>
      </c>
      <c r="L667" s="45">
        <v>69.400000000000006</v>
      </c>
      <c r="M667" s="45">
        <v>68.900000000000006</v>
      </c>
      <c r="N667" s="67">
        <f>AVERAGE(J667:M667)</f>
        <v>69.375</v>
      </c>
      <c r="O667" s="41">
        <f t="shared" si="194"/>
        <v>13.888888888888889</v>
      </c>
      <c r="P667" s="41">
        <f t="shared" si="195"/>
        <v>20.555555555555554</v>
      </c>
    </row>
    <row r="668" spans="2:17" x14ac:dyDescent="0.2">
      <c r="B668" s="1">
        <v>0.63541666666666596</v>
      </c>
      <c r="C668" s="3">
        <v>58</v>
      </c>
      <c r="D668" s="3">
        <v>73</v>
      </c>
      <c r="E668" s="75">
        <v>0.88</v>
      </c>
      <c r="F668" s="41">
        <v>2</v>
      </c>
      <c r="G668" s="66" t="s">
        <v>190</v>
      </c>
      <c r="H668" s="72">
        <v>28.68</v>
      </c>
      <c r="J668" s="45">
        <v>72.5</v>
      </c>
      <c r="K668" s="45">
        <v>73.8</v>
      </c>
      <c r="L668" s="45">
        <v>72.900000000000006</v>
      </c>
      <c r="M668" s="45">
        <v>72</v>
      </c>
      <c r="N668" s="67">
        <f t="shared" si="193"/>
        <v>72.800000000000011</v>
      </c>
      <c r="O668" s="41">
        <f t="shared" si="194"/>
        <v>14.444444444444445</v>
      </c>
      <c r="P668" s="41">
        <f t="shared" si="195"/>
        <v>22.777777777777779</v>
      </c>
    </row>
    <row r="669" spans="2:17" x14ac:dyDescent="0.2">
      <c r="B669" s="1">
        <v>0.64583333333333304</v>
      </c>
      <c r="C669" s="3">
        <v>58</v>
      </c>
      <c r="D669" s="3">
        <v>76</v>
      </c>
      <c r="E669" s="75">
        <v>0.86</v>
      </c>
      <c r="F669" s="41">
        <v>1</v>
      </c>
      <c r="G669" s="66" t="s">
        <v>197</v>
      </c>
      <c r="H669" s="72">
        <v>28.69</v>
      </c>
      <c r="J669" s="45">
        <v>76.099999999999994</v>
      </c>
      <c r="K669" s="45">
        <v>76.599999999999994</v>
      </c>
      <c r="L669" s="45">
        <v>75</v>
      </c>
      <c r="M669" s="45">
        <v>75.2</v>
      </c>
      <c r="N669" s="67">
        <f>AVERAGE(J669:M669)</f>
        <v>75.724999999999994</v>
      </c>
      <c r="O669" s="41">
        <f t="shared" si="194"/>
        <v>14.444444444444445</v>
      </c>
      <c r="P669" s="41">
        <f t="shared" si="195"/>
        <v>24.444444444444443</v>
      </c>
    </row>
    <row r="670" spans="2:17" x14ac:dyDescent="0.2">
      <c r="B670" s="1">
        <v>0.65625</v>
      </c>
      <c r="C670" s="3">
        <v>60</v>
      </c>
      <c r="D670" s="3">
        <v>78</v>
      </c>
      <c r="E670" s="75">
        <v>0.84</v>
      </c>
      <c r="F670" s="41">
        <v>1</v>
      </c>
      <c r="G670" s="66" t="s">
        <v>143</v>
      </c>
      <c r="H670" s="72">
        <v>28.68</v>
      </c>
      <c r="I670" s="19"/>
      <c r="J670" s="45">
        <v>78.099999999999994</v>
      </c>
      <c r="K670" s="45">
        <v>78.400000000000006</v>
      </c>
      <c r="L670" s="45">
        <v>78.3</v>
      </c>
      <c r="M670" s="45">
        <v>78.400000000000006</v>
      </c>
      <c r="N670" s="67">
        <f>AVERAGE(J670:M670)</f>
        <v>78.300000000000011</v>
      </c>
      <c r="O670" s="41">
        <f t="shared" si="194"/>
        <v>15.555555555555555</v>
      </c>
      <c r="P670" s="41">
        <f t="shared" si="195"/>
        <v>25.555555555555554</v>
      </c>
    </row>
    <row r="671" spans="2:17" x14ac:dyDescent="0.2">
      <c r="B671" s="1">
        <v>0.66666666666666663</v>
      </c>
      <c r="C671" s="3">
        <v>61</v>
      </c>
      <c r="D671" s="3">
        <v>79</v>
      </c>
      <c r="E671" s="75">
        <v>0.81</v>
      </c>
      <c r="F671" s="41">
        <v>4</v>
      </c>
      <c r="G671" s="66" t="s">
        <v>201</v>
      </c>
      <c r="H671" s="72">
        <v>28.68</v>
      </c>
      <c r="I671" s="19"/>
      <c r="J671" s="45">
        <v>78.400000000000006</v>
      </c>
      <c r="K671" s="45">
        <v>79.3</v>
      </c>
      <c r="L671" s="45">
        <v>78.8</v>
      </c>
      <c r="M671" s="45">
        <v>81.099999999999994</v>
      </c>
      <c r="N671" s="67">
        <f t="shared" si="193"/>
        <v>79.400000000000006</v>
      </c>
      <c r="O671" s="41">
        <f t="shared" si="194"/>
        <v>16.111111111111111</v>
      </c>
      <c r="P671" s="41">
        <f t="shared" si="195"/>
        <v>26.111111111111111</v>
      </c>
    </row>
    <row r="672" spans="2:17" x14ac:dyDescent="0.2">
      <c r="B672" s="1">
        <v>0.67708333333333304</v>
      </c>
      <c r="C672" s="3">
        <v>61</v>
      </c>
      <c r="D672" s="3">
        <v>81</v>
      </c>
      <c r="E672" s="75">
        <v>0.8</v>
      </c>
      <c r="F672" s="41">
        <v>1</v>
      </c>
      <c r="G672" s="66" t="s">
        <v>71</v>
      </c>
      <c r="H672" s="72">
        <v>28.68</v>
      </c>
      <c r="I672" s="19"/>
      <c r="J672" s="45">
        <v>79.2</v>
      </c>
      <c r="K672" s="45">
        <v>81.3</v>
      </c>
      <c r="L672" s="45">
        <v>80.8</v>
      </c>
      <c r="M672" s="45">
        <v>84.2</v>
      </c>
      <c r="N672" s="67">
        <f t="shared" ref="N672:N673" si="196">AVERAGE(J672:M672)</f>
        <v>81.375</v>
      </c>
      <c r="O672" s="41">
        <f t="shared" ref="O672:O673" si="197">CONVERT(C672,"F","C")</f>
        <v>16.111111111111111</v>
      </c>
      <c r="P672" s="41">
        <f t="shared" ref="P672:P673" si="198">CONVERT(D672,"F","C")</f>
        <v>27.222222222222221</v>
      </c>
    </row>
    <row r="673" spans="1:16" x14ac:dyDescent="0.2">
      <c r="B673" s="1">
        <v>0.6875</v>
      </c>
      <c r="C673" s="3">
        <v>62</v>
      </c>
      <c r="D673" s="3">
        <v>84</v>
      </c>
      <c r="E673" s="75">
        <v>0.81</v>
      </c>
      <c r="F673" s="41">
        <v>2</v>
      </c>
      <c r="G673" s="66" t="s">
        <v>201</v>
      </c>
      <c r="H673" s="72">
        <v>28.68</v>
      </c>
      <c r="I673" s="19"/>
      <c r="J673" s="45">
        <v>82.6</v>
      </c>
      <c r="K673" s="45">
        <v>84.4</v>
      </c>
      <c r="L673" s="45">
        <v>84</v>
      </c>
      <c r="M673" s="45">
        <v>86.9</v>
      </c>
      <c r="N673" s="67">
        <f t="shared" si="196"/>
        <v>84.474999999999994</v>
      </c>
      <c r="O673" s="41">
        <f t="shared" si="197"/>
        <v>16.666666666666668</v>
      </c>
      <c r="P673" s="41">
        <f t="shared" si="198"/>
        <v>28.888888888888889</v>
      </c>
    </row>
    <row r="674" spans="1:16" x14ac:dyDescent="0.2">
      <c r="B674" s="1">
        <v>0.69791666666666696</v>
      </c>
      <c r="C674" s="3">
        <v>62</v>
      </c>
      <c r="D674" s="3">
        <v>87</v>
      </c>
      <c r="E674" s="75">
        <v>0.76</v>
      </c>
      <c r="F674" s="41">
        <v>1</v>
      </c>
      <c r="G674" s="66" t="s">
        <v>71</v>
      </c>
      <c r="H674" s="72">
        <v>28.67</v>
      </c>
      <c r="I674" s="19"/>
      <c r="J674" s="45">
        <v>86.7</v>
      </c>
      <c r="K674" s="45">
        <v>87.6</v>
      </c>
      <c r="L674" s="45">
        <v>86.9</v>
      </c>
      <c r="M674" s="45">
        <v>88.3</v>
      </c>
      <c r="N674" s="67">
        <f t="shared" ref="N674" si="199">AVERAGE(J674:M674)</f>
        <v>87.375000000000014</v>
      </c>
      <c r="O674" s="41">
        <f t="shared" ref="O674" si="200">CONVERT(C674,"F","C")</f>
        <v>16.666666666666668</v>
      </c>
      <c r="P674" s="41">
        <f t="shared" ref="P674" si="201">CONVERT(D674,"F","C")</f>
        <v>30.555555555555554</v>
      </c>
    </row>
    <row r="675" spans="1:16" x14ac:dyDescent="0.2">
      <c r="N675" s="67"/>
      <c r="O675" s="41"/>
      <c r="P675" s="41"/>
    </row>
    <row r="676" spans="1:16" x14ac:dyDescent="0.2">
      <c r="A676" s="21">
        <v>45452</v>
      </c>
      <c r="B676" s="6" t="s">
        <v>2</v>
      </c>
      <c r="C676" s="6" t="s">
        <v>0</v>
      </c>
      <c r="D676" s="87" t="s">
        <v>1</v>
      </c>
      <c r="E676" s="100" t="s">
        <v>156</v>
      </c>
      <c r="F676" s="6" t="s">
        <v>32</v>
      </c>
      <c r="G676" s="6" t="s">
        <v>217</v>
      </c>
      <c r="H676" s="33" t="s">
        <v>157</v>
      </c>
      <c r="I676" s="44"/>
      <c r="J676" s="142" t="s">
        <v>568</v>
      </c>
      <c r="K676" s="142" t="s">
        <v>416</v>
      </c>
      <c r="L676" s="142" t="s">
        <v>444</v>
      </c>
      <c r="M676" s="142" t="s">
        <v>539</v>
      </c>
      <c r="N676" s="33" t="s">
        <v>368</v>
      </c>
      <c r="O676" s="142" t="s">
        <v>561</v>
      </c>
      <c r="P676" s="142" t="s">
        <v>562</v>
      </c>
    </row>
    <row r="677" spans="1:16" x14ac:dyDescent="0.2">
      <c r="B677" s="2">
        <v>0.45833333333333359</v>
      </c>
      <c r="C677" s="3">
        <v>69</v>
      </c>
      <c r="D677" s="3">
        <v>99</v>
      </c>
      <c r="E677" s="75">
        <v>0.48</v>
      </c>
      <c r="F677" s="66">
        <v>14</v>
      </c>
      <c r="G677" s="66" t="s">
        <v>202</v>
      </c>
      <c r="H677" s="97">
        <v>28.67</v>
      </c>
      <c r="J677" s="45">
        <v>98.6</v>
      </c>
      <c r="K677" s="45">
        <v>100.2</v>
      </c>
      <c r="L677" s="67">
        <v>98.2</v>
      </c>
      <c r="M677" s="67">
        <v>97.2</v>
      </c>
      <c r="N677" s="67">
        <f t="shared" si="193"/>
        <v>98.55</v>
      </c>
      <c r="O677" s="41">
        <f t="shared" si="194"/>
        <v>20.555555555555554</v>
      </c>
      <c r="P677" s="41">
        <f t="shared" si="195"/>
        <v>37.222222222222221</v>
      </c>
    </row>
    <row r="678" spans="1:16" x14ac:dyDescent="0.2">
      <c r="B678" s="1">
        <v>0.46875</v>
      </c>
      <c r="C678" s="3">
        <v>70</v>
      </c>
      <c r="D678" s="3">
        <v>101</v>
      </c>
      <c r="E678" s="75">
        <v>0.46</v>
      </c>
      <c r="F678" s="66">
        <v>6</v>
      </c>
      <c r="G678" s="66" t="s">
        <v>35</v>
      </c>
      <c r="H678" s="97">
        <v>28.67</v>
      </c>
      <c r="I678" s="19"/>
      <c r="J678" s="45">
        <v>100.2</v>
      </c>
      <c r="K678" s="45">
        <v>102.6</v>
      </c>
      <c r="L678" s="67">
        <v>100</v>
      </c>
      <c r="M678" s="67">
        <v>99.5</v>
      </c>
      <c r="N678" s="67">
        <f t="shared" si="193"/>
        <v>100.575</v>
      </c>
      <c r="O678" s="41">
        <f t="shared" si="194"/>
        <v>21.111111111111111</v>
      </c>
      <c r="P678" s="41">
        <f t="shared" si="195"/>
        <v>38.333333333333336</v>
      </c>
    </row>
    <row r="679" spans="1:16" x14ac:dyDescent="0.2">
      <c r="B679" s="1">
        <v>0.47916666666666669</v>
      </c>
      <c r="C679" s="3">
        <v>71</v>
      </c>
      <c r="D679" s="3">
        <v>102</v>
      </c>
      <c r="E679" s="75">
        <v>0.48</v>
      </c>
      <c r="F679" s="66">
        <v>6</v>
      </c>
      <c r="G679" s="66" t="s">
        <v>34</v>
      </c>
      <c r="H679" s="97">
        <v>28.67</v>
      </c>
      <c r="I679" s="66"/>
      <c r="J679" s="66">
        <v>102.9</v>
      </c>
      <c r="K679" s="45">
        <v>104.5</v>
      </c>
      <c r="L679" s="45">
        <v>101.8</v>
      </c>
      <c r="M679" s="67">
        <v>100</v>
      </c>
      <c r="N679" s="67">
        <f t="shared" si="193"/>
        <v>102.3</v>
      </c>
      <c r="O679" s="41">
        <f t="shared" si="194"/>
        <v>21.666666666666668</v>
      </c>
      <c r="P679" s="41">
        <f t="shared" si="195"/>
        <v>38.888888888888886</v>
      </c>
    </row>
    <row r="680" spans="1:16" x14ac:dyDescent="0.2">
      <c r="B680" s="1">
        <v>0.48958333333333331</v>
      </c>
      <c r="C680" s="3">
        <v>70</v>
      </c>
      <c r="D680" s="3">
        <v>104</v>
      </c>
      <c r="E680" s="75">
        <v>0.46</v>
      </c>
      <c r="F680" s="66">
        <v>4</v>
      </c>
      <c r="G680" s="66" t="s">
        <v>35</v>
      </c>
      <c r="H680" s="97">
        <v>28.66</v>
      </c>
      <c r="J680" s="3">
        <v>104.2</v>
      </c>
      <c r="K680" s="45">
        <v>106.7</v>
      </c>
      <c r="L680" s="45">
        <v>102.6</v>
      </c>
      <c r="M680" s="67">
        <v>101.3</v>
      </c>
      <c r="N680" s="67">
        <f t="shared" si="193"/>
        <v>103.7</v>
      </c>
      <c r="O680" s="41">
        <f t="shared" ref="O680:O696" si="202">CONVERT(C680,"F","C")</f>
        <v>21.111111111111111</v>
      </c>
      <c r="P680" s="41">
        <f t="shared" ref="P680:P696" si="203">CONVERT(D680,"F","C")</f>
        <v>40</v>
      </c>
    </row>
    <row r="681" spans="1:16" x14ac:dyDescent="0.2">
      <c r="B681" s="1">
        <v>0.5</v>
      </c>
      <c r="C681" s="3">
        <v>71</v>
      </c>
      <c r="D681" s="3">
        <v>105</v>
      </c>
      <c r="E681" s="75">
        <v>0.46</v>
      </c>
      <c r="F681" s="66">
        <v>5</v>
      </c>
      <c r="G681" s="66" t="s">
        <v>129</v>
      </c>
      <c r="H681" s="97">
        <v>28.66</v>
      </c>
      <c r="J681" s="45">
        <v>105.8</v>
      </c>
      <c r="K681" s="45">
        <v>108.1</v>
      </c>
      <c r="L681" s="45">
        <v>102.6</v>
      </c>
      <c r="M681" s="67">
        <v>104.4</v>
      </c>
      <c r="N681" s="67">
        <f t="shared" ref="N681:N696" si="204">AVERAGE(J681:M681)</f>
        <v>105.22499999999999</v>
      </c>
      <c r="O681" s="41">
        <f t="shared" si="202"/>
        <v>21.666666666666668</v>
      </c>
      <c r="P681" s="41">
        <f t="shared" si="203"/>
        <v>40.555555555555557</v>
      </c>
    </row>
    <row r="682" spans="1:16" x14ac:dyDescent="0.2">
      <c r="B682" s="1">
        <v>0.51041666666666663</v>
      </c>
      <c r="C682" s="3">
        <v>71</v>
      </c>
      <c r="D682" s="3">
        <v>105</v>
      </c>
      <c r="E682" s="75">
        <v>0.47</v>
      </c>
      <c r="F682" s="66">
        <v>11</v>
      </c>
      <c r="G682" s="66" t="s">
        <v>180</v>
      </c>
      <c r="H682" s="97">
        <v>28.67</v>
      </c>
      <c r="J682" s="45">
        <v>106.5</v>
      </c>
      <c r="K682" s="45">
        <v>108.7</v>
      </c>
      <c r="L682" s="45">
        <v>101.7</v>
      </c>
      <c r="M682" s="67">
        <v>104</v>
      </c>
      <c r="N682" s="67">
        <f t="shared" si="204"/>
        <v>105.22499999999999</v>
      </c>
      <c r="O682" s="41">
        <f t="shared" si="202"/>
        <v>21.666666666666668</v>
      </c>
      <c r="P682" s="41">
        <f t="shared" si="203"/>
        <v>40.555555555555557</v>
      </c>
    </row>
    <row r="683" spans="1:16" x14ac:dyDescent="0.2">
      <c r="B683" s="1">
        <v>0.52083333333333337</v>
      </c>
      <c r="C683" s="3">
        <v>70</v>
      </c>
      <c r="D683" s="3">
        <v>102</v>
      </c>
      <c r="E683" s="75">
        <v>0.47</v>
      </c>
      <c r="F683" s="66">
        <v>9</v>
      </c>
      <c r="G683" s="66" t="s">
        <v>202</v>
      </c>
      <c r="H683" s="97">
        <v>28.66</v>
      </c>
      <c r="I683" s="26"/>
      <c r="J683" s="66">
        <v>100.6</v>
      </c>
      <c r="K683" s="45">
        <v>105.3</v>
      </c>
      <c r="L683" s="45">
        <v>100.4</v>
      </c>
      <c r="M683" s="45">
        <v>99.3</v>
      </c>
      <c r="N683" s="67">
        <f t="shared" si="204"/>
        <v>101.39999999999999</v>
      </c>
      <c r="O683" s="41">
        <f t="shared" si="202"/>
        <v>21.111111111111111</v>
      </c>
      <c r="P683" s="41">
        <f t="shared" si="203"/>
        <v>38.888888888888886</v>
      </c>
    </row>
    <row r="684" spans="1:16" x14ac:dyDescent="0.2">
      <c r="B684" s="1">
        <v>0.53125</v>
      </c>
      <c r="C684" s="3">
        <v>70</v>
      </c>
      <c r="D684" s="3">
        <v>104</v>
      </c>
      <c r="E684" s="75">
        <v>0.48</v>
      </c>
      <c r="F684" s="66">
        <v>3</v>
      </c>
      <c r="G684" s="66" t="s">
        <v>34</v>
      </c>
      <c r="H684" s="97">
        <v>28.66</v>
      </c>
      <c r="I684" s="26"/>
      <c r="J684" s="67">
        <v>101.5</v>
      </c>
      <c r="K684" s="45">
        <v>107.1</v>
      </c>
      <c r="L684" s="45">
        <v>104.7</v>
      </c>
      <c r="M684" s="45">
        <v>100.8</v>
      </c>
      <c r="N684" s="67">
        <f t="shared" si="204"/>
        <v>103.52500000000001</v>
      </c>
      <c r="O684" s="41">
        <f t="shared" si="202"/>
        <v>21.111111111111111</v>
      </c>
      <c r="P684" s="41">
        <f t="shared" si="203"/>
        <v>40</v>
      </c>
    </row>
    <row r="685" spans="1:16" x14ac:dyDescent="0.2">
      <c r="B685" s="1">
        <v>0.54166666666666663</v>
      </c>
      <c r="C685" s="3">
        <v>70</v>
      </c>
      <c r="D685" s="3">
        <v>106</v>
      </c>
      <c r="E685" s="75">
        <v>0.48</v>
      </c>
      <c r="F685" s="66">
        <v>13</v>
      </c>
      <c r="G685" s="66" t="s">
        <v>34</v>
      </c>
      <c r="H685" s="97">
        <v>28.67</v>
      </c>
      <c r="J685" s="45">
        <v>103.8</v>
      </c>
      <c r="K685" s="45">
        <v>109.2</v>
      </c>
      <c r="L685" s="45">
        <v>107.8</v>
      </c>
      <c r="M685" s="45">
        <v>101.7</v>
      </c>
      <c r="N685" s="67">
        <f t="shared" si="204"/>
        <v>105.625</v>
      </c>
      <c r="O685" s="41">
        <f t="shared" si="202"/>
        <v>21.111111111111111</v>
      </c>
      <c r="P685" s="41">
        <f t="shared" si="203"/>
        <v>41.111111111111107</v>
      </c>
    </row>
    <row r="686" spans="1:16" x14ac:dyDescent="0.2">
      <c r="B686" s="1">
        <v>0.58333333333333304</v>
      </c>
      <c r="C686" s="3">
        <v>70</v>
      </c>
      <c r="D686" s="3">
        <v>109</v>
      </c>
      <c r="E686" s="75">
        <v>0.44</v>
      </c>
      <c r="F686" s="66">
        <v>7</v>
      </c>
      <c r="G686" s="66" t="s">
        <v>71</v>
      </c>
      <c r="H686" s="97">
        <v>28.67</v>
      </c>
      <c r="J686" s="45">
        <v>105.1</v>
      </c>
      <c r="K686" s="45">
        <v>112.8</v>
      </c>
      <c r="L686" s="67">
        <v>108</v>
      </c>
      <c r="M686" s="67">
        <v>109.9</v>
      </c>
      <c r="N686" s="67">
        <f t="shared" si="204"/>
        <v>108.94999999999999</v>
      </c>
      <c r="O686" s="41">
        <f t="shared" si="202"/>
        <v>21.111111111111111</v>
      </c>
      <c r="P686" s="41">
        <f t="shared" si="203"/>
        <v>42.777777777777779</v>
      </c>
    </row>
    <row r="687" spans="1:16" x14ac:dyDescent="0.2">
      <c r="B687" s="1">
        <v>0.59375</v>
      </c>
      <c r="C687" s="3">
        <v>70</v>
      </c>
      <c r="D687" s="3">
        <v>107</v>
      </c>
      <c r="E687" s="75">
        <v>0.47</v>
      </c>
      <c r="F687" s="41">
        <v>9</v>
      </c>
      <c r="G687" s="66" t="s">
        <v>34</v>
      </c>
      <c r="H687" s="72">
        <v>28.68</v>
      </c>
      <c r="I687" s="19"/>
      <c r="J687" s="45">
        <v>103.3</v>
      </c>
      <c r="K687" s="45">
        <v>110.3</v>
      </c>
      <c r="L687" s="45">
        <v>107.2</v>
      </c>
      <c r="M687" s="45">
        <v>105.4</v>
      </c>
      <c r="N687" s="67">
        <f t="shared" si="204"/>
        <v>106.55000000000001</v>
      </c>
      <c r="O687" s="41">
        <f t="shared" si="202"/>
        <v>21.111111111111111</v>
      </c>
      <c r="P687" s="41">
        <f t="shared" si="203"/>
        <v>41.666666666666664</v>
      </c>
    </row>
    <row r="688" spans="1:16" x14ac:dyDescent="0.2">
      <c r="B688" s="1">
        <v>0.60416666666666596</v>
      </c>
      <c r="C688" s="3">
        <v>69</v>
      </c>
      <c r="D688" s="3">
        <v>103</v>
      </c>
      <c r="E688" s="75">
        <v>0.46</v>
      </c>
      <c r="F688" s="41">
        <v>15</v>
      </c>
      <c r="G688" s="66" t="s">
        <v>202</v>
      </c>
      <c r="H688" s="72">
        <v>28.68</v>
      </c>
      <c r="I688" s="19"/>
      <c r="J688" s="45">
        <v>99.7</v>
      </c>
      <c r="K688" s="45">
        <v>106.5</v>
      </c>
      <c r="L688" s="45">
        <v>103.6</v>
      </c>
      <c r="M688" s="45">
        <v>104.5</v>
      </c>
      <c r="N688" s="67">
        <f t="shared" si="204"/>
        <v>103.57499999999999</v>
      </c>
      <c r="O688" s="41">
        <f t="shared" si="202"/>
        <v>20.555555555555554</v>
      </c>
      <c r="P688" s="41">
        <f t="shared" si="203"/>
        <v>39.444444444444443</v>
      </c>
    </row>
    <row r="689" spans="1:16" x14ac:dyDescent="0.2">
      <c r="B689" s="1">
        <v>0.61458333333333304</v>
      </c>
      <c r="C689" s="3">
        <v>69</v>
      </c>
      <c r="D689" s="3">
        <v>104</v>
      </c>
      <c r="E689" s="75">
        <v>0.44</v>
      </c>
      <c r="F689" s="41">
        <v>9</v>
      </c>
      <c r="G689" s="66" t="s">
        <v>35</v>
      </c>
      <c r="H689" s="72">
        <v>28.68</v>
      </c>
      <c r="J689" s="45">
        <v>100.9</v>
      </c>
      <c r="K689" s="45">
        <v>105.7</v>
      </c>
      <c r="L689" s="45">
        <v>105.3</v>
      </c>
      <c r="M689" s="45">
        <v>104.9</v>
      </c>
      <c r="N689" s="67">
        <f t="shared" si="204"/>
        <v>104.20000000000002</v>
      </c>
      <c r="O689" s="41">
        <f t="shared" si="202"/>
        <v>20.555555555555554</v>
      </c>
      <c r="P689" s="41">
        <f t="shared" si="203"/>
        <v>40</v>
      </c>
    </row>
    <row r="690" spans="1:16" x14ac:dyDescent="0.2">
      <c r="B690" s="1">
        <v>0.625</v>
      </c>
      <c r="C690" s="3">
        <v>69</v>
      </c>
      <c r="D690" s="3">
        <v>103</v>
      </c>
      <c r="E690" s="75">
        <v>0.45</v>
      </c>
      <c r="F690" s="41">
        <v>9</v>
      </c>
      <c r="G690" s="66" t="s">
        <v>180</v>
      </c>
      <c r="H690" s="72">
        <v>28.68</v>
      </c>
      <c r="J690" s="45">
        <v>98.8</v>
      </c>
      <c r="K690" s="45">
        <v>106.3</v>
      </c>
      <c r="L690" s="45">
        <v>103.1</v>
      </c>
      <c r="M690" s="45">
        <v>101.8</v>
      </c>
      <c r="N690" s="67">
        <f t="shared" si="204"/>
        <v>102.5</v>
      </c>
      <c r="O690" s="41">
        <f t="shared" si="202"/>
        <v>20.555555555555554</v>
      </c>
      <c r="P690" s="41">
        <f t="shared" si="203"/>
        <v>39.444444444444443</v>
      </c>
    </row>
    <row r="691" spans="1:16" x14ac:dyDescent="0.2">
      <c r="B691" s="1">
        <v>0.63541666666666596</v>
      </c>
      <c r="C691" s="3">
        <v>69</v>
      </c>
      <c r="D691" s="3">
        <v>98</v>
      </c>
      <c r="E691" s="75">
        <v>0.46</v>
      </c>
      <c r="F691" s="41">
        <v>11</v>
      </c>
      <c r="G691" s="66" t="s">
        <v>34</v>
      </c>
      <c r="H691" s="72">
        <v>28.69</v>
      </c>
      <c r="J691" s="45">
        <v>94.3</v>
      </c>
      <c r="K691" s="45">
        <v>101.7</v>
      </c>
      <c r="L691" s="45">
        <v>97.9</v>
      </c>
      <c r="M691" s="45">
        <v>97.3</v>
      </c>
      <c r="N691" s="67">
        <f t="shared" si="204"/>
        <v>97.8</v>
      </c>
      <c r="O691" s="41">
        <f t="shared" si="202"/>
        <v>20.555555555555554</v>
      </c>
      <c r="P691" s="41">
        <f t="shared" si="203"/>
        <v>36.666666666666664</v>
      </c>
    </row>
    <row r="692" spans="1:16" x14ac:dyDescent="0.2">
      <c r="B692" s="1">
        <v>0.64583333333333304</v>
      </c>
      <c r="C692" s="3">
        <v>68</v>
      </c>
      <c r="D692" s="3">
        <v>96</v>
      </c>
      <c r="E692" s="75">
        <v>0.51</v>
      </c>
      <c r="F692" s="41">
        <v>13</v>
      </c>
      <c r="G692" s="66" t="s">
        <v>180</v>
      </c>
      <c r="H692" s="72">
        <v>28.69</v>
      </c>
      <c r="J692" s="45">
        <v>92.1</v>
      </c>
      <c r="K692" s="45">
        <v>99.9</v>
      </c>
      <c r="L692" s="45">
        <v>96.45</v>
      </c>
      <c r="M692" s="45">
        <v>95.5</v>
      </c>
      <c r="N692" s="67">
        <f t="shared" si="204"/>
        <v>95.987499999999997</v>
      </c>
      <c r="O692" s="41">
        <f t="shared" si="202"/>
        <v>20</v>
      </c>
      <c r="P692" s="41">
        <f t="shared" si="203"/>
        <v>35.555555555555557</v>
      </c>
    </row>
    <row r="693" spans="1:16" x14ac:dyDescent="0.2">
      <c r="B693" s="1">
        <v>0.65625</v>
      </c>
      <c r="C693" s="3">
        <v>68</v>
      </c>
      <c r="D693" s="3">
        <v>96</v>
      </c>
      <c r="E693" s="75">
        <v>0.54</v>
      </c>
      <c r="F693" s="41">
        <v>8</v>
      </c>
      <c r="G693" s="66" t="s">
        <v>180</v>
      </c>
      <c r="H693" s="72">
        <v>28.7</v>
      </c>
      <c r="I693" s="19"/>
      <c r="J693" s="45">
        <v>92.3</v>
      </c>
      <c r="K693" s="45">
        <v>99.5</v>
      </c>
      <c r="L693" s="45">
        <v>95.7</v>
      </c>
      <c r="M693" s="45">
        <v>95.2</v>
      </c>
      <c r="N693" s="67">
        <f t="shared" si="204"/>
        <v>95.674999999999997</v>
      </c>
      <c r="O693" s="41">
        <f t="shared" si="202"/>
        <v>20</v>
      </c>
      <c r="P693" s="41">
        <f t="shared" si="203"/>
        <v>35.555555555555557</v>
      </c>
    </row>
    <row r="694" spans="1:16" x14ac:dyDescent="0.2">
      <c r="B694" s="1">
        <v>0.66666666666666596</v>
      </c>
      <c r="C694" s="3">
        <v>65</v>
      </c>
      <c r="D694" s="3">
        <v>94</v>
      </c>
      <c r="E694" s="75">
        <v>0.63</v>
      </c>
      <c r="F694" s="41">
        <v>6</v>
      </c>
      <c r="G694" s="66" t="s">
        <v>37</v>
      </c>
      <c r="H694" s="72">
        <v>28.71</v>
      </c>
      <c r="I694" s="19"/>
      <c r="J694" s="45">
        <v>91.2</v>
      </c>
      <c r="K694" s="45">
        <v>97.5</v>
      </c>
      <c r="L694" s="45">
        <v>94.5</v>
      </c>
      <c r="M694" s="45">
        <v>93</v>
      </c>
      <c r="N694" s="67">
        <f t="shared" si="204"/>
        <v>94.05</v>
      </c>
      <c r="O694" s="41">
        <f t="shared" si="202"/>
        <v>18.333333333333332</v>
      </c>
      <c r="P694" s="41">
        <f t="shared" si="203"/>
        <v>34.444444444444443</v>
      </c>
    </row>
    <row r="695" spans="1:16" x14ac:dyDescent="0.2">
      <c r="B695" s="1">
        <v>0.67708333333333304</v>
      </c>
      <c r="C695" s="3">
        <v>66</v>
      </c>
      <c r="D695" s="3">
        <v>95</v>
      </c>
      <c r="E695" s="75">
        <v>0.57999999999999996</v>
      </c>
      <c r="F695" s="41">
        <v>8</v>
      </c>
      <c r="G695" s="66" t="s">
        <v>34</v>
      </c>
      <c r="H695" s="72">
        <v>28.71</v>
      </c>
      <c r="I695" s="19"/>
      <c r="J695" s="45">
        <v>92.3</v>
      </c>
      <c r="K695" s="45">
        <v>98.1</v>
      </c>
      <c r="L695" s="45">
        <v>95.7</v>
      </c>
      <c r="M695" s="45">
        <v>94.1</v>
      </c>
      <c r="N695" s="67">
        <f t="shared" si="204"/>
        <v>95.049999999999983</v>
      </c>
      <c r="O695" s="41">
        <f t="shared" si="202"/>
        <v>18.888888888888889</v>
      </c>
      <c r="P695" s="41">
        <f t="shared" si="203"/>
        <v>35</v>
      </c>
    </row>
    <row r="696" spans="1:16" x14ac:dyDescent="0.2">
      <c r="B696" s="1">
        <v>0.687499999999999</v>
      </c>
      <c r="C696" s="3">
        <v>67</v>
      </c>
      <c r="D696" s="3">
        <v>94</v>
      </c>
      <c r="E696" s="75">
        <v>0.57999999999999996</v>
      </c>
      <c r="F696" s="41">
        <v>10</v>
      </c>
      <c r="G696" s="66" t="s">
        <v>34</v>
      </c>
      <c r="H696" s="72">
        <v>28.71</v>
      </c>
      <c r="I696" s="19"/>
      <c r="J696" s="45">
        <v>90.5</v>
      </c>
      <c r="K696" s="45">
        <v>97.5</v>
      </c>
      <c r="L696" s="45">
        <v>93.7</v>
      </c>
      <c r="M696" s="45">
        <v>92.35</v>
      </c>
      <c r="N696" s="67">
        <f t="shared" si="204"/>
        <v>93.512499999999989</v>
      </c>
      <c r="O696" s="41">
        <f t="shared" si="202"/>
        <v>19.444444444444443</v>
      </c>
      <c r="P696" s="41">
        <f t="shared" si="203"/>
        <v>34.444444444444443</v>
      </c>
    </row>
    <row r="697" spans="1:16" x14ac:dyDescent="0.2">
      <c r="N697" s="67"/>
      <c r="O697" s="41"/>
      <c r="P697" s="41"/>
    </row>
    <row r="698" spans="1:16" x14ac:dyDescent="0.2">
      <c r="A698" s="113" t="s">
        <v>592</v>
      </c>
      <c r="N698" s="67"/>
      <c r="O698" s="41"/>
      <c r="P698" s="41"/>
    </row>
    <row r="699" spans="1:16" x14ac:dyDescent="0.2">
      <c r="A699" s="21">
        <v>45454</v>
      </c>
      <c r="B699" s="6" t="s">
        <v>2</v>
      </c>
      <c r="C699" s="6" t="s">
        <v>0</v>
      </c>
      <c r="D699" s="87" t="s">
        <v>1</v>
      </c>
      <c r="E699" s="100" t="s">
        <v>156</v>
      </c>
      <c r="F699" s="6" t="s">
        <v>32</v>
      </c>
      <c r="G699" s="6" t="s">
        <v>217</v>
      </c>
      <c r="H699" s="33" t="s">
        <v>157</v>
      </c>
      <c r="I699" s="44"/>
      <c r="J699" s="142" t="s">
        <v>324</v>
      </c>
      <c r="K699" s="142" t="s">
        <v>428</v>
      </c>
      <c r="L699" s="142" t="s">
        <v>326</v>
      </c>
      <c r="M699" s="142" t="s">
        <v>327</v>
      </c>
      <c r="N699" s="33" t="s">
        <v>368</v>
      </c>
      <c r="O699" s="142" t="s">
        <v>561</v>
      </c>
      <c r="P699" s="142" t="s">
        <v>562</v>
      </c>
    </row>
    <row r="700" spans="1:16" x14ac:dyDescent="0.2">
      <c r="B700" s="2">
        <v>0.36458333333333331</v>
      </c>
      <c r="C700" s="3">
        <v>61</v>
      </c>
      <c r="D700" s="3">
        <v>80</v>
      </c>
      <c r="E700" s="75">
        <v>0.5</v>
      </c>
      <c r="F700" s="66">
        <v>2</v>
      </c>
      <c r="G700" s="66" t="s">
        <v>130</v>
      </c>
      <c r="H700" s="97">
        <v>29.24</v>
      </c>
      <c r="J700" s="45">
        <v>0</v>
      </c>
      <c r="K700" s="45">
        <v>0</v>
      </c>
      <c r="L700" s="67">
        <v>0</v>
      </c>
      <c r="M700" s="67">
        <v>0</v>
      </c>
      <c r="N700" s="67">
        <f>AVERAGE(J700:M700)</f>
        <v>0</v>
      </c>
      <c r="O700" s="41">
        <f t="shared" ref="O700:O702" si="205">CONVERT(C700,"F","C")</f>
        <v>16.111111111111111</v>
      </c>
      <c r="P700" s="41">
        <f t="shared" ref="P700:P702" si="206">CONVERT(D700,"F","C")</f>
        <v>26.666666666666664</v>
      </c>
    </row>
    <row r="701" spans="1:16" x14ac:dyDescent="0.2">
      <c r="B701" s="2">
        <v>0.375</v>
      </c>
      <c r="C701" s="3">
        <v>63</v>
      </c>
      <c r="D701" s="3">
        <v>80</v>
      </c>
      <c r="E701" s="75">
        <v>0.46</v>
      </c>
      <c r="F701" s="66">
        <v>2</v>
      </c>
      <c r="G701" s="66" t="s">
        <v>130</v>
      </c>
      <c r="H701" s="97">
        <v>29.23</v>
      </c>
      <c r="I701" s="19"/>
      <c r="J701" s="45">
        <v>0</v>
      </c>
      <c r="K701" s="45">
        <v>0</v>
      </c>
      <c r="L701" s="67">
        <v>0</v>
      </c>
      <c r="M701" s="67">
        <v>0</v>
      </c>
      <c r="N701" s="67">
        <f>AVERAGE(J701:M701)</f>
        <v>0</v>
      </c>
      <c r="O701" s="41">
        <f t="shared" si="205"/>
        <v>17.222222222222221</v>
      </c>
      <c r="P701" s="41">
        <f t="shared" si="206"/>
        <v>26.666666666666664</v>
      </c>
    </row>
    <row r="702" spans="1:16" x14ac:dyDescent="0.2">
      <c r="B702" s="2">
        <v>0.38541666666666674</v>
      </c>
      <c r="C702" s="3">
        <v>64</v>
      </c>
      <c r="D702" s="3">
        <v>82</v>
      </c>
      <c r="E702" s="75">
        <v>0.45</v>
      </c>
      <c r="F702" s="66">
        <v>4</v>
      </c>
      <c r="G702" s="66" t="s">
        <v>130</v>
      </c>
      <c r="H702" s="97">
        <v>29.23</v>
      </c>
      <c r="I702" s="66"/>
      <c r="J702" s="67">
        <v>85.82</v>
      </c>
      <c r="K702" s="45">
        <v>82.4</v>
      </c>
      <c r="L702" s="45">
        <v>73.22</v>
      </c>
      <c r="M702" s="67">
        <v>86</v>
      </c>
      <c r="N702" s="67">
        <f t="shared" ref="N702:N708" si="207">AVERAGE(J702:M702)</f>
        <v>81.86</v>
      </c>
      <c r="O702" s="41">
        <f t="shared" si="205"/>
        <v>17.777777777777779</v>
      </c>
      <c r="P702" s="41">
        <f t="shared" si="206"/>
        <v>27.777777777777779</v>
      </c>
    </row>
    <row r="703" spans="1:16" x14ac:dyDescent="0.2">
      <c r="B703" s="2">
        <v>0.39583333333333343</v>
      </c>
      <c r="C703" s="3">
        <v>64</v>
      </c>
      <c r="D703" s="3">
        <v>86</v>
      </c>
      <c r="E703" s="75">
        <v>0.44</v>
      </c>
      <c r="F703" s="66">
        <v>6</v>
      </c>
      <c r="G703" s="66" t="s">
        <v>201</v>
      </c>
      <c r="H703" s="97">
        <v>29.23</v>
      </c>
      <c r="J703" s="45">
        <v>89.06</v>
      </c>
      <c r="K703" s="45">
        <v>85.82</v>
      </c>
      <c r="L703" s="45">
        <v>79.88</v>
      </c>
      <c r="M703" s="67">
        <v>89.42</v>
      </c>
      <c r="N703" s="67">
        <f t="shared" si="207"/>
        <v>86.045000000000002</v>
      </c>
      <c r="O703" s="41">
        <f t="shared" ref="O703:O728" si="208">CONVERT(C703,"F","C")</f>
        <v>17.777777777777779</v>
      </c>
      <c r="P703" s="41">
        <f t="shared" ref="P703:P728" si="209">CONVERT(D703,"F","C")</f>
        <v>30</v>
      </c>
    </row>
    <row r="704" spans="1:16" x14ac:dyDescent="0.2">
      <c r="B704" s="2">
        <v>0.40625</v>
      </c>
      <c r="C704" s="3">
        <v>64</v>
      </c>
      <c r="D704" s="3">
        <v>86</v>
      </c>
      <c r="E704" s="75">
        <v>0.44</v>
      </c>
      <c r="F704" s="66">
        <v>3</v>
      </c>
      <c r="G704" s="66" t="s">
        <v>201</v>
      </c>
      <c r="H704" s="97">
        <v>29.23</v>
      </c>
      <c r="J704" s="45">
        <v>89.24</v>
      </c>
      <c r="K704" s="45">
        <v>85.82</v>
      </c>
      <c r="L704" s="45">
        <v>80.78</v>
      </c>
      <c r="M704" s="67">
        <v>89.06</v>
      </c>
      <c r="N704" s="67">
        <f t="shared" si="207"/>
        <v>86.224999999999994</v>
      </c>
      <c r="O704" s="41">
        <f t="shared" si="208"/>
        <v>17.777777777777779</v>
      </c>
      <c r="P704" s="41">
        <f t="shared" si="209"/>
        <v>30</v>
      </c>
    </row>
    <row r="705" spans="2:16" x14ac:dyDescent="0.2">
      <c r="B705" s="2">
        <v>0.4166666666666668</v>
      </c>
      <c r="C705" s="3">
        <v>65</v>
      </c>
      <c r="D705" s="3">
        <v>88</v>
      </c>
      <c r="E705" s="75">
        <v>0.44</v>
      </c>
      <c r="F705" s="66">
        <v>4</v>
      </c>
      <c r="G705" s="66" t="s">
        <v>129</v>
      </c>
      <c r="H705" s="97">
        <v>29.23</v>
      </c>
      <c r="J705" s="45">
        <v>91.2</v>
      </c>
      <c r="K705" s="45">
        <v>87.4</v>
      </c>
      <c r="L705" s="45">
        <v>82</v>
      </c>
      <c r="M705" s="67">
        <v>90.7</v>
      </c>
      <c r="N705" s="67">
        <f t="shared" si="207"/>
        <v>87.825000000000003</v>
      </c>
      <c r="O705" s="41">
        <f t="shared" si="208"/>
        <v>18.333333333333332</v>
      </c>
      <c r="P705" s="41">
        <f t="shared" si="209"/>
        <v>31.111111111111111</v>
      </c>
    </row>
    <row r="706" spans="2:16" x14ac:dyDescent="0.2">
      <c r="B706" s="2">
        <v>0.42708333333333354</v>
      </c>
      <c r="C706" s="3">
        <v>66</v>
      </c>
      <c r="D706" s="3">
        <v>92</v>
      </c>
      <c r="E706" s="75">
        <v>0.44</v>
      </c>
      <c r="F706" s="66">
        <v>7</v>
      </c>
      <c r="G706" s="66" t="s">
        <v>130</v>
      </c>
      <c r="H706" s="97">
        <v>29.22</v>
      </c>
      <c r="I706" s="26"/>
      <c r="J706" s="67">
        <v>94.5</v>
      </c>
      <c r="K706" s="45">
        <v>86.4</v>
      </c>
      <c r="L706" s="45">
        <v>94.6</v>
      </c>
      <c r="M706" s="45">
        <v>91.2</v>
      </c>
      <c r="N706" s="67">
        <f t="shared" si="207"/>
        <v>91.674999999999997</v>
      </c>
      <c r="O706" s="41">
        <f t="shared" si="208"/>
        <v>18.888888888888889</v>
      </c>
      <c r="P706" s="41">
        <f t="shared" si="209"/>
        <v>33.333333333333336</v>
      </c>
    </row>
    <row r="707" spans="2:16" x14ac:dyDescent="0.2">
      <c r="B707" s="2">
        <v>0.4375</v>
      </c>
      <c r="C707" s="3">
        <v>67</v>
      </c>
      <c r="D707" s="3">
        <v>94</v>
      </c>
      <c r="E707" s="75">
        <v>0.44</v>
      </c>
      <c r="F707" s="66">
        <v>4</v>
      </c>
      <c r="G707" s="66" t="s">
        <v>130</v>
      </c>
      <c r="H707" s="97">
        <v>29.21</v>
      </c>
      <c r="I707" s="26"/>
      <c r="J707" s="67">
        <v>96.6</v>
      </c>
      <c r="K707" s="45">
        <v>93.7</v>
      </c>
      <c r="L707" s="45">
        <v>88.9</v>
      </c>
      <c r="M707" s="45">
        <v>96.8</v>
      </c>
      <c r="N707" s="67">
        <f t="shared" si="207"/>
        <v>94.000000000000014</v>
      </c>
      <c r="O707" s="41">
        <f t="shared" si="208"/>
        <v>19.444444444444443</v>
      </c>
      <c r="P707" s="41">
        <f t="shared" si="209"/>
        <v>34.444444444444443</v>
      </c>
    </row>
    <row r="708" spans="2:16" x14ac:dyDescent="0.2">
      <c r="B708" s="2">
        <v>0.44791666666666691</v>
      </c>
      <c r="C708" s="3">
        <v>68</v>
      </c>
      <c r="D708" s="3">
        <v>96</v>
      </c>
      <c r="E708" s="75">
        <v>0.43</v>
      </c>
      <c r="F708" s="66">
        <v>5</v>
      </c>
      <c r="G708" s="66" t="s">
        <v>130</v>
      </c>
      <c r="H708" s="97">
        <v>29.21</v>
      </c>
      <c r="J708" s="45">
        <v>98.8</v>
      </c>
      <c r="K708" s="45">
        <v>95.9</v>
      </c>
      <c r="L708" s="45">
        <v>91.2</v>
      </c>
      <c r="M708" s="45">
        <v>99.3</v>
      </c>
      <c r="N708" s="67">
        <f t="shared" si="207"/>
        <v>96.3</v>
      </c>
      <c r="O708" s="41">
        <f t="shared" si="208"/>
        <v>20</v>
      </c>
      <c r="P708" s="41">
        <f t="shared" si="209"/>
        <v>35.555555555555557</v>
      </c>
    </row>
    <row r="709" spans="2:16" x14ac:dyDescent="0.2">
      <c r="B709" s="2">
        <v>0.45833333333333359</v>
      </c>
      <c r="C709" s="3">
        <v>69</v>
      </c>
      <c r="D709" s="3">
        <v>99</v>
      </c>
      <c r="E709" s="75">
        <v>0.42</v>
      </c>
      <c r="F709" s="66">
        <v>7</v>
      </c>
      <c r="G709" s="66" t="s">
        <v>130</v>
      </c>
      <c r="H709" s="97">
        <v>29.2</v>
      </c>
      <c r="J709" s="45">
        <v>100.9</v>
      </c>
      <c r="K709" s="45">
        <v>98.2</v>
      </c>
      <c r="L709" s="67">
        <v>93.4</v>
      </c>
      <c r="M709" s="67">
        <v>101.5</v>
      </c>
      <c r="N709" s="67">
        <f t="shared" ref="N709:N728" si="210">AVERAGE(J709:M709)</f>
        <v>98.5</v>
      </c>
      <c r="O709" s="41">
        <f t="shared" si="208"/>
        <v>20.555555555555554</v>
      </c>
      <c r="P709" s="41">
        <f t="shared" si="209"/>
        <v>37.222222222222221</v>
      </c>
    </row>
    <row r="710" spans="2:16" x14ac:dyDescent="0.2">
      <c r="B710" s="1">
        <v>0.46875</v>
      </c>
      <c r="C710" s="66">
        <v>70</v>
      </c>
      <c r="D710" s="3">
        <v>101</v>
      </c>
      <c r="E710" s="75">
        <v>0.41</v>
      </c>
      <c r="F710" s="41">
        <v>1</v>
      </c>
      <c r="G710" s="66" t="s">
        <v>143</v>
      </c>
      <c r="H710" s="72">
        <v>29.2</v>
      </c>
      <c r="I710" s="19"/>
      <c r="J710" s="45">
        <v>104</v>
      </c>
      <c r="K710" s="45">
        <v>101.3</v>
      </c>
      <c r="L710" s="45">
        <v>95.9</v>
      </c>
      <c r="M710" s="45">
        <v>103.6</v>
      </c>
      <c r="N710" s="67">
        <f t="shared" si="210"/>
        <v>101.20000000000002</v>
      </c>
      <c r="O710" s="41">
        <f t="shared" si="208"/>
        <v>21.111111111111111</v>
      </c>
      <c r="P710" s="41">
        <f t="shared" si="209"/>
        <v>38.333333333333336</v>
      </c>
    </row>
    <row r="711" spans="2:16" x14ac:dyDescent="0.2">
      <c r="B711" s="1">
        <v>0.47916666666666669</v>
      </c>
      <c r="C711" s="3">
        <v>70</v>
      </c>
      <c r="D711" s="3">
        <v>102</v>
      </c>
      <c r="E711" s="75">
        <v>0.42</v>
      </c>
      <c r="F711" s="41">
        <v>2</v>
      </c>
      <c r="G711" s="66" t="s">
        <v>201</v>
      </c>
      <c r="H711" s="72">
        <v>29.2</v>
      </c>
      <c r="I711" s="19"/>
      <c r="J711" s="45">
        <v>104.5</v>
      </c>
      <c r="K711" s="45">
        <v>102.4</v>
      </c>
      <c r="L711" s="45">
        <v>97.5</v>
      </c>
      <c r="M711" s="45">
        <v>105.4</v>
      </c>
      <c r="N711" s="67">
        <f t="shared" si="210"/>
        <v>102.44999999999999</v>
      </c>
      <c r="O711" s="41">
        <f t="shared" si="208"/>
        <v>21.111111111111111</v>
      </c>
      <c r="P711" s="41">
        <f t="shared" si="209"/>
        <v>38.888888888888886</v>
      </c>
    </row>
    <row r="712" spans="2:16" x14ac:dyDescent="0.2">
      <c r="B712" s="1">
        <v>0.48958333333333331</v>
      </c>
      <c r="C712" s="3">
        <v>71</v>
      </c>
      <c r="D712" s="3">
        <v>103</v>
      </c>
      <c r="E712" s="75">
        <v>0.41</v>
      </c>
      <c r="F712" s="66">
        <v>2</v>
      </c>
      <c r="G712" s="66" t="s">
        <v>143</v>
      </c>
      <c r="H712" s="72">
        <v>29.2</v>
      </c>
      <c r="J712" s="45">
        <v>104.9</v>
      </c>
      <c r="K712" s="45">
        <v>103.5</v>
      </c>
      <c r="L712" s="45">
        <v>97.7</v>
      </c>
      <c r="M712" s="45">
        <v>104.9</v>
      </c>
      <c r="N712" s="67">
        <f t="shared" si="210"/>
        <v>102.75</v>
      </c>
      <c r="O712" s="41">
        <f t="shared" si="208"/>
        <v>21.666666666666668</v>
      </c>
      <c r="P712" s="41">
        <f t="shared" si="209"/>
        <v>39.444444444444443</v>
      </c>
    </row>
    <row r="713" spans="2:16" x14ac:dyDescent="0.2">
      <c r="B713" s="1">
        <v>0.5</v>
      </c>
      <c r="C713" s="3">
        <v>72</v>
      </c>
      <c r="D713" s="3">
        <v>105</v>
      </c>
      <c r="E713" s="75">
        <v>0.4</v>
      </c>
      <c r="F713" s="41">
        <v>3</v>
      </c>
      <c r="G713" s="66" t="s">
        <v>143</v>
      </c>
      <c r="H713" s="72">
        <v>29.19</v>
      </c>
      <c r="J713" s="45">
        <v>107.2</v>
      </c>
      <c r="K713" s="45">
        <v>105.1</v>
      </c>
      <c r="L713" s="45">
        <v>100.8</v>
      </c>
      <c r="M713" s="45">
        <v>107.6</v>
      </c>
      <c r="N713" s="67">
        <f t="shared" si="210"/>
        <v>105.17500000000001</v>
      </c>
      <c r="O713" s="41">
        <f t="shared" si="208"/>
        <v>22.222222222222221</v>
      </c>
      <c r="P713" s="41">
        <f t="shared" si="209"/>
        <v>40.555555555555557</v>
      </c>
    </row>
    <row r="714" spans="2:16" x14ac:dyDescent="0.2">
      <c r="B714" s="1">
        <v>0.51041666666666663</v>
      </c>
      <c r="C714" s="3">
        <v>73</v>
      </c>
      <c r="D714" s="3">
        <v>108</v>
      </c>
      <c r="E714" s="75">
        <v>0.38</v>
      </c>
      <c r="F714" s="41">
        <v>3</v>
      </c>
      <c r="G714" s="66" t="s">
        <v>130</v>
      </c>
      <c r="H714" s="72">
        <v>29.19</v>
      </c>
      <c r="J714" s="45">
        <v>109</v>
      </c>
      <c r="K714" s="45">
        <v>107.8</v>
      </c>
      <c r="L714" s="45">
        <v>103.3</v>
      </c>
      <c r="M714" s="45">
        <v>110.1</v>
      </c>
      <c r="N714" s="67">
        <f t="shared" si="210"/>
        <v>107.55000000000001</v>
      </c>
      <c r="O714" s="41">
        <f t="shared" si="208"/>
        <v>22.777777777777779</v>
      </c>
      <c r="P714" s="41">
        <f t="shared" si="209"/>
        <v>42.222222222222221</v>
      </c>
    </row>
    <row r="715" spans="2:16" x14ac:dyDescent="0.2">
      <c r="B715" s="1">
        <v>0.52083333333333337</v>
      </c>
      <c r="C715" s="3">
        <v>74</v>
      </c>
      <c r="D715" s="3">
        <v>107</v>
      </c>
      <c r="E715" s="75">
        <v>0.39</v>
      </c>
      <c r="F715" s="41">
        <v>4</v>
      </c>
      <c r="G715" s="66" t="s">
        <v>143</v>
      </c>
      <c r="H715" s="72">
        <v>29.19</v>
      </c>
      <c r="J715" s="45">
        <v>108.3</v>
      </c>
      <c r="K715" s="45">
        <v>107.6</v>
      </c>
      <c r="L715" s="45">
        <v>102.4</v>
      </c>
      <c r="M715" s="45">
        <v>108.9</v>
      </c>
      <c r="N715" s="67">
        <f t="shared" si="210"/>
        <v>106.79999999999998</v>
      </c>
      <c r="O715" s="41">
        <f t="shared" si="208"/>
        <v>23.333333333333332</v>
      </c>
      <c r="P715" s="41">
        <f t="shared" si="209"/>
        <v>41.666666666666664</v>
      </c>
    </row>
    <row r="716" spans="2:16" x14ac:dyDescent="0.2">
      <c r="B716" s="1">
        <v>0.55208333333333304</v>
      </c>
      <c r="C716" s="3">
        <v>74</v>
      </c>
      <c r="D716" s="3">
        <v>111</v>
      </c>
      <c r="E716" s="75">
        <v>0.36</v>
      </c>
      <c r="F716" s="41">
        <v>5</v>
      </c>
      <c r="G716" s="66" t="s">
        <v>130</v>
      </c>
      <c r="H716" s="72">
        <v>29.18</v>
      </c>
      <c r="I716" s="19"/>
      <c r="J716" s="45">
        <v>111.7</v>
      </c>
      <c r="K716" s="45">
        <v>112.1</v>
      </c>
      <c r="L716" s="45">
        <v>108</v>
      </c>
      <c r="M716" s="45">
        <v>112.3</v>
      </c>
      <c r="N716" s="67">
        <f t="shared" si="210"/>
        <v>111.02500000000001</v>
      </c>
      <c r="O716" s="41">
        <f t="shared" si="208"/>
        <v>23.333333333333332</v>
      </c>
      <c r="P716" s="41">
        <f t="shared" si="209"/>
        <v>43.888888888888886</v>
      </c>
    </row>
    <row r="717" spans="2:16" x14ac:dyDescent="0.2">
      <c r="B717" s="1">
        <v>0.5625</v>
      </c>
      <c r="C717" s="3">
        <v>74</v>
      </c>
      <c r="D717" s="3">
        <v>110</v>
      </c>
      <c r="E717" s="75">
        <v>0.36</v>
      </c>
      <c r="F717" s="41">
        <v>8</v>
      </c>
      <c r="G717" s="66" t="s">
        <v>130</v>
      </c>
      <c r="H717" s="72">
        <v>29.18</v>
      </c>
      <c r="I717" s="19"/>
      <c r="J717" s="45">
        <v>109.9</v>
      </c>
      <c r="K717" s="45">
        <v>110.7</v>
      </c>
      <c r="L717" s="45">
        <v>106.7</v>
      </c>
      <c r="M717" s="45">
        <v>111</v>
      </c>
      <c r="N717" s="67">
        <f t="shared" si="210"/>
        <v>109.575</v>
      </c>
      <c r="O717" s="41">
        <f t="shared" si="208"/>
        <v>23.333333333333332</v>
      </c>
      <c r="P717" s="41">
        <f t="shared" si="209"/>
        <v>43.333333333333336</v>
      </c>
    </row>
    <row r="718" spans="2:16" x14ac:dyDescent="0.2">
      <c r="B718" s="1">
        <v>0.57291666666666696</v>
      </c>
      <c r="C718" s="3">
        <v>74</v>
      </c>
      <c r="D718" s="3">
        <v>110</v>
      </c>
      <c r="E718" s="75">
        <v>0.34</v>
      </c>
      <c r="F718" s="41">
        <v>6</v>
      </c>
      <c r="G718" s="66" t="s">
        <v>201</v>
      </c>
      <c r="H718" s="72">
        <v>29.17</v>
      </c>
      <c r="I718" s="19"/>
      <c r="J718" s="45">
        <v>110.5</v>
      </c>
      <c r="K718" s="45">
        <v>110.8</v>
      </c>
      <c r="L718" s="45">
        <v>106.9</v>
      </c>
      <c r="M718" s="45">
        <v>111.6</v>
      </c>
      <c r="N718" s="67">
        <f t="shared" si="210"/>
        <v>109.95000000000002</v>
      </c>
      <c r="O718" s="41">
        <f t="shared" si="208"/>
        <v>23.333333333333332</v>
      </c>
      <c r="P718" s="41">
        <f t="shared" si="209"/>
        <v>43.333333333333336</v>
      </c>
    </row>
    <row r="719" spans="2:16" x14ac:dyDescent="0.2">
      <c r="B719" s="1">
        <v>0.58333333333333304</v>
      </c>
      <c r="C719" s="3">
        <v>76</v>
      </c>
      <c r="D719" s="3">
        <v>113</v>
      </c>
      <c r="E719" s="75">
        <v>0.34</v>
      </c>
      <c r="F719" s="41">
        <v>4</v>
      </c>
      <c r="G719" s="66" t="s">
        <v>129</v>
      </c>
      <c r="H719" s="72">
        <v>29.17</v>
      </c>
      <c r="I719" s="19"/>
      <c r="J719" s="45">
        <v>113.4</v>
      </c>
      <c r="K719" s="45">
        <v>114.1</v>
      </c>
      <c r="L719" s="45">
        <v>108.9</v>
      </c>
      <c r="M719" s="45">
        <v>113.7</v>
      </c>
      <c r="N719" s="67">
        <f t="shared" si="210"/>
        <v>112.52499999999999</v>
      </c>
      <c r="O719" s="41">
        <f t="shared" si="208"/>
        <v>24.444444444444443</v>
      </c>
      <c r="P719" s="41">
        <f t="shared" si="209"/>
        <v>45</v>
      </c>
    </row>
    <row r="720" spans="2:16" x14ac:dyDescent="0.2">
      <c r="B720" s="1">
        <v>0.59375</v>
      </c>
      <c r="C720" s="3">
        <v>77</v>
      </c>
      <c r="D720" s="3">
        <v>112</v>
      </c>
      <c r="E720" s="75">
        <v>0.33</v>
      </c>
      <c r="F720" s="41">
        <v>4</v>
      </c>
      <c r="G720" s="66" t="s">
        <v>130</v>
      </c>
      <c r="H720" s="72">
        <v>29.17</v>
      </c>
      <c r="I720" s="19"/>
      <c r="J720" s="45">
        <v>112.8</v>
      </c>
      <c r="K720" s="45">
        <v>113.7</v>
      </c>
      <c r="L720" s="45">
        <v>109.4</v>
      </c>
      <c r="M720" s="45">
        <v>113.7</v>
      </c>
      <c r="N720" s="67">
        <f t="shared" si="210"/>
        <v>112.39999999999999</v>
      </c>
      <c r="O720" s="41">
        <f t="shared" si="208"/>
        <v>25</v>
      </c>
      <c r="P720" s="41">
        <f t="shared" si="209"/>
        <v>44.444444444444443</v>
      </c>
    </row>
    <row r="721" spans="1:16" x14ac:dyDescent="0.2">
      <c r="B721" s="1">
        <v>0.60416666666666596</v>
      </c>
      <c r="C721" s="3">
        <v>76</v>
      </c>
      <c r="D721" s="3">
        <v>109</v>
      </c>
      <c r="E721" s="75">
        <v>0.35</v>
      </c>
      <c r="F721" s="41">
        <v>0.05</v>
      </c>
      <c r="G721" s="66" t="s">
        <v>130</v>
      </c>
      <c r="H721" s="72">
        <v>29.17</v>
      </c>
      <c r="I721" s="26"/>
      <c r="J721" s="45">
        <v>108.3</v>
      </c>
      <c r="K721" s="45">
        <v>109.9</v>
      </c>
      <c r="L721" s="45">
        <v>105.4</v>
      </c>
      <c r="M721" s="45">
        <v>109.6</v>
      </c>
      <c r="N721" s="67">
        <f t="shared" si="210"/>
        <v>108.30000000000001</v>
      </c>
      <c r="O721" s="41">
        <f t="shared" si="208"/>
        <v>24.444444444444443</v>
      </c>
      <c r="P721" s="41">
        <f t="shared" si="209"/>
        <v>42.777777777777779</v>
      </c>
    </row>
    <row r="722" spans="1:16" x14ac:dyDescent="0.2">
      <c r="B722" s="1">
        <v>0.61458333333333304</v>
      </c>
      <c r="C722" s="3">
        <v>76</v>
      </c>
      <c r="D722" s="3">
        <v>106</v>
      </c>
      <c r="E722" s="75">
        <v>0.34</v>
      </c>
      <c r="F722" s="41">
        <v>2</v>
      </c>
      <c r="G722" s="66" t="s">
        <v>208</v>
      </c>
      <c r="H722" s="72">
        <v>29.16</v>
      </c>
      <c r="I722" s="26"/>
      <c r="J722" s="45">
        <v>106.3</v>
      </c>
      <c r="K722" s="45">
        <v>107.8</v>
      </c>
      <c r="L722" s="45">
        <v>103.6</v>
      </c>
      <c r="M722" s="45">
        <v>107.2</v>
      </c>
      <c r="N722" s="67">
        <f t="shared" si="210"/>
        <v>106.22499999999999</v>
      </c>
      <c r="O722" s="41">
        <f t="shared" si="208"/>
        <v>24.444444444444443</v>
      </c>
      <c r="P722" s="41">
        <f t="shared" si="209"/>
        <v>41.111111111111107</v>
      </c>
    </row>
    <row r="723" spans="1:16" x14ac:dyDescent="0.2">
      <c r="B723" s="1">
        <v>0.625</v>
      </c>
      <c r="C723" s="3">
        <v>76</v>
      </c>
      <c r="D723" s="3">
        <v>105</v>
      </c>
      <c r="E723" s="75">
        <v>0.34</v>
      </c>
      <c r="F723" s="41">
        <v>5</v>
      </c>
      <c r="G723" s="66" t="s">
        <v>130</v>
      </c>
      <c r="H723" s="72">
        <v>29.15</v>
      </c>
      <c r="I723" s="26"/>
      <c r="J723" s="45">
        <v>104.7</v>
      </c>
      <c r="K723" s="45">
        <v>105.8</v>
      </c>
      <c r="L723" s="45">
        <v>102</v>
      </c>
      <c r="M723" s="45">
        <v>105.4</v>
      </c>
      <c r="N723" s="67">
        <f t="shared" si="210"/>
        <v>104.47499999999999</v>
      </c>
      <c r="O723" s="41">
        <f t="shared" si="208"/>
        <v>24.444444444444443</v>
      </c>
      <c r="P723" s="41">
        <f t="shared" si="209"/>
        <v>40.555555555555557</v>
      </c>
    </row>
    <row r="724" spans="1:16" x14ac:dyDescent="0.2">
      <c r="B724" s="1">
        <v>0.63541666666666596</v>
      </c>
      <c r="C724" s="3">
        <v>75</v>
      </c>
      <c r="D724" s="3">
        <v>101</v>
      </c>
      <c r="E724" s="75">
        <v>0.34</v>
      </c>
      <c r="F724" s="41">
        <v>2</v>
      </c>
      <c r="G724" s="66" t="s">
        <v>130</v>
      </c>
      <c r="H724" s="72">
        <v>29.15</v>
      </c>
      <c r="I724" s="19"/>
      <c r="J724" s="45">
        <v>100.8</v>
      </c>
      <c r="K724" s="45">
        <v>101.7</v>
      </c>
      <c r="L724" s="45">
        <v>98.2</v>
      </c>
      <c r="M724" s="45">
        <v>101.7</v>
      </c>
      <c r="N724" s="67">
        <f t="shared" si="210"/>
        <v>100.6</v>
      </c>
      <c r="O724" s="41">
        <f t="shared" si="208"/>
        <v>23.888888888888889</v>
      </c>
      <c r="P724" s="41">
        <f t="shared" si="209"/>
        <v>38.333333333333336</v>
      </c>
    </row>
    <row r="725" spans="1:16" x14ac:dyDescent="0.2">
      <c r="B725" s="1">
        <v>0.64583333333333304</v>
      </c>
      <c r="C725" s="3">
        <v>75</v>
      </c>
      <c r="D725" s="3">
        <v>100</v>
      </c>
      <c r="E725" s="75">
        <v>0.34</v>
      </c>
      <c r="F725" s="41">
        <v>7</v>
      </c>
      <c r="G725" s="66" t="s">
        <v>143</v>
      </c>
      <c r="H725" s="72">
        <v>29.14</v>
      </c>
      <c r="I725" s="19"/>
      <c r="J725" s="45">
        <v>99.9</v>
      </c>
      <c r="K725" s="45">
        <v>100.4</v>
      </c>
      <c r="L725" s="45">
        <v>97</v>
      </c>
      <c r="M725" s="45">
        <v>100.6</v>
      </c>
      <c r="N725" s="67">
        <f t="shared" si="210"/>
        <v>99.474999999999994</v>
      </c>
      <c r="O725" s="41">
        <f t="shared" si="208"/>
        <v>23.888888888888889</v>
      </c>
      <c r="P725" s="41">
        <f t="shared" si="209"/>
        <v>37.777777777777779</v>
      </c>
    </row>
    <row r="726" spans="1:16" x14ac:dyDescent="0.2">
      <c r="B726" s="1">
        <v>0.65625</v>
      </c>
      <c r="C726" s="3">
        <v>73</v>
      </c>
      <c r="D726" s="3">
        <v>94</v>
      </c>
      <c r="E726" s="75">
        <v>0.5</v>
      </c>
      <c r="F726" s="41">
        <v>7</v>
      </c>
      <c r="G726" s="66" t="s">
        <v>143</v>
      </c>
      <c r="H726" s="72">
        <v>29.14</v>
      </c>
      <c r="J726" s="45">
        <v>94.1</v>
      </c>
      <c r="K726" s="45">
        <v>93.9</v>
      </c>
      <c r="L726" s="45">
        <v>91.9</v>
      </c>
      <c r="M726" s="45">
        <v>94.5</v>
      </c>
      <c r="N726" s="67">
        <f t="shared" si="210"/>
        <v>93.6</v>
      </c>
      <c r="O726" s="41">
        <f t="shared" si="208"/>
        <v>22.777777777777779</v>
      </c>
      <c r="P726" s="41">
        <f t="shared" si="209"/>
        <v>34.444444444444443</v>
      </c>
    </row>
    <row r="727" spans="1:16" x14ac:dyDescent="0.2">
      <c r="B727" s="1">
        <v>0.66666666666666596</v>
      </c>
      <c r="C727" s="3">
        <v>70</v>
      </c>
      <c r="D727" s="3">
        <v>92</v>
      </c>
      <c r="E727" s="75">
        <v>0.52</v>
      </c>
      <c r="F727" s="41">
        <v>4</v>
      </c>
      <c r="G727" s="66" t="s">
        <v>197</v>
      </c>
      <c r="H727" s="72">
        <v>29.146999999999998</v>
      </c>
      <c r="I727" s="26"/>
      <c r="J727" s="45">
        <v>92.7</v>
      </c>
      <c r="K727" s="45">
        <v>93</v>
      </c>
      <c r="L727" s="45">
        <v>89.6</v>
      </c>
      <c r="M727" s="45">
        <v>93.4</v>
      </c>
      <c r="N727" s="67">
        <f t="shared" si="210"/>
        <v>92.174999999999983</v>
      </c>
      <c r="O727" s="41">
        <f t="shared" si="208"/>
        <v>21.111111111111111</v>
      </c>
      <c r="P727" s="41">
        <f t="shared" si="209"/>
        <v>33.333333333333336</v>
      </c>
    </row>
    <row r="728" spans="1:16" x14ac:dyDescent="0.2">
      <c r="B728" s="1">
        <v>0.67708333333333304</v>
      </c>
      <c r="C728" s="3">
        <v>69</v>
      </c>
      <c r="D728" s="3">
        <v>93</v>
      </c>
      <c r="E728" s="75">
        <v>0.54</v>
      </c>
      <c r="F728" s="41">
        <v>3</v>
      </c>
      <c r="G728" s="66" t="s">
        <v>43</v>
      </c>
      <c r="H728" s="72">
        <v>29.14</v>
      </c>
      <c r="J728" s="45">
        <v>93.7</v>
      </c>
      <c r="K728" s="45">
        <v>94.3</v>
      </c>
      <c r="L728" s="45">
        <v>91.2</v>
      </c>
      <c r="M728" s="45">
        <v>93.9</v>
      </c>
      <c r="N728" s="67">
        <f t="shared" si="210"/>
        <v>93.275000000000006</v>
      </c>
      <c r="O728" s="41">
        <f t="shared" si="208"/>
        <v>20.555555555555554</v>
      </c>
      <c r="P728" s="41">
        <f t="shared" si="209"/>
        <v>33.888888888888886</v>
      </c>
    </row>
    <row r="729" spans="1:16" x14ac:dyDescent="0.2">
      <c r="B729" s="1">
        <v>0.687499999999999</v>
      </c>
      <c r="C729" s="3">
        <v>69</v>
      </c>
      <c r="D729" s="3">
        <v>95</v>
      </c>
      <c r="E729" s="75">
        <v>0.55000000000000004</v>
      </c>
      <c r="F729" s="41">
        <v>5</v>
      </c>
      <c r="G729" s="66" t="s">
        <v>143</v>
      </c>
      <c r="H729" s="72">
        <v>29.14</v>
      </c>
      <c r="J729" s="45">
        <v>95</v>
      </c>
      <c r="K729" s="45">
        <v>96.3</v>
      </c>
      <c r="L729" s="45">
        <v>92.7</v>
      </c>
      <c r="M729" s="45">
        <v>95</v>
      </c>
      <c r="N729" s="67">
        <f t="shared" ref="N729" si="211">AVERAGE(J729:M729)</f>
        <v>94.75</v>
      </c>
      <c r="O729" s="41">
        <f t="shared" ref="O729:O730" si="212">CONVERT(C729,"F","C")</f>
        <v>20.555555555555554</v>
      </c>
      <c r="P729" s="41">
        <f t="shared" ref="P729:P730" si="213">CONVERT(D729,"F","C")</f>
        <v>35</v>
      </c>
    </row>
    <row r="730" spans="1:16" x14ac:dyDescent="0.2">
      <c r="B730" s="1">
        <v>0.69791666666666596</v>
      </c>
      <c r="C730" s="3">
        <v>70</v>
      </c>
      <c r="D730" s="3">
        <v>95</v>
      </c>
      <c r="E730" s="75">
        <v>0.54</v>
      </c>
      <c r="F730" s="41">
        <v>8</v>
      </c>
      <c r="G730" s="66" t="s">
        <v>143</v>
      </c>
      <c r="H730" s="72">
        <v>29.13</v>
      </c>
      <c r="I730" s="19"/>
      <c r="J730" s="45">
        <v>95.4</v>
      </c>
      <c r="K730" s="45">
        <v>96.6</v>
      </c>
      <c r="L730" s="45">
        <v>93</v>
      </c>
      <c r="M730" s="45">
        <v>95.4</v>
      </c>
      <c r="N730" s="67">
        <f>AVERAGE(J730:M730)</f>
        <v>95.1</v>
      </c>
      <c r="O730" s="41">
        <f t="shared" si="212"/>
        <v>21.111111111111111</v>
      </c>
      <c r="P730" s="41">
        <f t="shared" si="213"/>
        <v>35</v>
      </c>
    </row>
    <row r="731" spans="1:16" x14ac:dyDescent="0.2">
      <c r="N731" s="67"/>
      <c r="O731" s="41"/>
      <c r="P731" s="41"/>
    </row>
    <row r="732" spans="1:16" x14ac:dyDescent="0.2">
      <c r="A732" s="21">
        <v>45455</v>
      </c>
      <c r="B732" s="6" t="s">
        <v>2</v>
      </c>
      <c r="C732" s="6" t="s">
        <v>0</v>
      </c>
      <c r="D732" s="87" t="s">
        <v>1</v>
      </c>
      <c r="E732" s="100" t="s">
        <v>156</v>
      </c>
      <c r="F732" s="6" t="s">
        <v>32</v>
      </c>
      <c r="G732" s="6" t="s">
        <v>217</v>
      </c>
      <c r="H732" s="33" t="s">
        <v>157</v>
      </c>
      <c r="I732" s="44"/>
      <c r="J732" s="142" t="s">
        <v>324</v>
      </c>
      <c r="K732" s="142" t="s">
        <v>428</v>
      </c>
      <c r="L732" s="142" t="s">
        <v>326</v>
      </c>
      <c r="M732" s="142" t="s">
        <v>327</v>
      </c>
      <c r="N732" s="33" t="s">
        <v>368</v>
      </c>
      <c r="O732" s="142" t="s">
        <v>561</v>
      </c>
      <c r="P732" s="142" t="s">
        <v>562</v>
      </c>
    </row>
    <row r="733" spans="1:16" x14ac:dyDescent="0.2">
      <c r="B733" s="2">
        <v>0.36458333333333331</v>
      </c>
      <c r="C733" s="3">
        <v>73</v>
      </c>
      <c r="D733" s="3">
        <v>84</v>
      </c>
      <c r="E733" s="75">
        <v>0.64</v>
      </c>
      <c r="F733" s="66">
        <v>6</v>
      </c>
      <c r="G733" s="66" t="s">
        <v>130</v>
      </c>
      <c r="H733" s="97">
        <v>29.1</v>
      </c>
      <c r="J733" s="45">
        <v>88.9</v>
      </c>
      <c r="K733" s="45">
        <v>84.6</v>
      </c>
      <c r="L733" s="67">
        <v>73</v>
      </c>
      <c r="M733" s="67">
        <v>88.7</v>
      </c>
      <c r="N733" s="67">
        <f t="shared" ref="N733" si="214">AVERAGE(J733:M733)</f>
        <v>83.8</v>
      </c>
      <c r="O733" s="41">
        <f t="shared" ref="O733" si="215">CONVERT(C733,"F","C")</f>
        <v>22.777777777777779</v>
      </c>
      <c r="P733" s="41">
        <f t="shared" ref="P733" si="216">CONVERT(D733,"F","C")</f>
        <v>28.888888888888889</v>
      </c>
    </row>
    <row r="734" spans="1:16" x14ac:dyDescent="0.2">
      <c r="B734" s="2">
        <v>0.375</v>
      </c>
      <c r="C734" s="3">
        <v>75</v>
      </c>
      <c r="D734" s="3">
        <v>86</v>
      </c>
      <c r="E734" s="75">
        <v>0.62</v>
      </c>
      <c r="F734" s="66">
        <v>2</v>
      </c>
      <c r="G734" s="66" t="s">
        <v>43</v>
      </c>
      <c r="H734" s="97">
        <v>29.1</v>
      </c>
      <c r="I734" s="19"/>
      <c r="J734" s="45">
        <v>91.4</v>
      </c>
      <c r="K734" s="45">
        <v>87.1</v>
      </c>
      <c r="L734" s="67">
        <v>75</v>
      </c>
      <c r="M734" s="67">
        <v>91.4</v>
      </c>
      <c r="N734" s="67">
        <f t="shared" ref="N734:N756" si="217">AVERAGE(J734:M734)</f>
        <v>86.224999999999994</v>
      </c>
      <c r="O734" s="41">
        <f t="shared" ref="O734:O756" si="218">CONVERT(C734,"F","C")</f>
        <v>23.888888888888889</v>
      </c>
      <c r="P734" s="41">
        <f t="shared" ref="P734:P756" si="219">CONVERT(D734,"F","C")</f>
        <v>30</v>
      </c>
    </row>
    <row r="735" spans="1:16" x14ac:dyDescent="0.2">
      <c r="B735" s="2">
        <v>0.38541666666666674</v>
      </c>
      <c r="C735" s="3">
        <v>76</v>
      </c>
      <c r="D735" s="3">
        <v>90</v>
      </c>
      <c r="E735" s="75">
        <v>0.61</v>
      </c>
      <c r="F735" s="66">
        <v>5</v>
      </c>
      <c r="G735" s="66" t="s">
        <v>201</v>
      </c>
      <c r="H735" s="97">
        <v>29.11</v>
      </c>
      <c r="I735" s="66"/>
      <c r="J735" s="67">
        <v>93.9</v>
      </c>
      <c r="K735" s="45">
        <v>89.8</v>
      </c>
      <c r="L735" s="45">
        <v>81.099999999999994</v>
      </c>
      <c r="M735" s="67">
        <v>93.9</v>
      </c>
      <c r="N735" s="67">
        <f t="shared" si="217"/>
        <v>89.674999999999983</v>
      </c>
      <c r="O735" s="41">
        <f t="shared" si="218"/>
        <v>24.444444444444443</v>
      </c>
      <c r="P735" s="41">
        <f t="shared" si="219"/>
        <v>32.222222222222221</v>
      </c>
    </row>
    <row r="736" spans="1:16" x14ac:dyDescent="0.2">
      <c r="B736" s="2">
        <v>0.39583333333333343</v>
      </c>
      <c r="C736" s="3">
        <v>76</v>
      </c>
      <c r="D736" s="3">
        <v>93</v>
      </c>
      <c r="E736" s="75">
        <v>0.6</v>
      </c>
      <c r="F736" s="66">
        <v>3</v>
      </c>
      <c r="G736" s="66" t="s">
        <v>130</v>
      </c>
      <c r="H736" s="97">
        <v>29.11</v>
      </c>
      <c r="J736" s="45">
        <v>96.3</v>
      </c>
      <c r="K736" s="45">
        <v>92.3</v>
      </c>
      <c r="L736" s="45">
        <v>85.1</v>
      </c>
      <c r="M736" s="67">
        <v>96.4</v>
      </c>
      <c r="N736" s="67">
        <f t="shared" si="217"/>
        <v>92.525000000000006</v>
      </c>
      <c r="O736" s="41">
        <f t="shared" si="218"/>
        <v>24.444444444444443</v>
      </c>
      <c r="P736" s="41">
        <f t="shared" si="219"/>
        <v>33.888888888888886</v>
      </c>
    </row>
    <row r="737" spans="2:16" x14ac:dyDescent="0.2">
      <c r="B737" s="2">
        <v>0.40625</v>
      </c>
      <c r="C737" s="3">
        <v>78</v>
      </c>
      <c r="D737" s="3">
        <v>95</v>
      </c>
      <c r="E737" s="75">
        <v>0.56999999999999995</v>
      </c>
      <c r="F737" s="66">
        <v>1</v>
      </c>
      <c r="G737" s="66" t="s">
        <v>130</v>
      </c>
      <c r="H737" s="97">
        <v>29.11</v>
      </c>
      <c r="J737" s="45">
        <v>98.6</v>
      </c>
      <c r="K737" s="45">
        <v>94.8</v>
      </c>
      <c r="L737" s="45">
        <v>88.7</v>
      </c>
      <c r="M737" s="67">
        <v>99.1</v>
      </c>
      <c r="N737" s="67">
        <f t="shared" si="217"/>
        <v>95.299999999999983</v>
      </c>
      <c r="O737" s="41">
        <f t="shared" si="218"/>
        <v>25.555555555555554</v>
      </c>
      <c r="P737" s="41">
        <f t="shared" si="219"/>
        <v>35</v>
      </c>
    </row>
    <row r="738" spans="2:16" x14ac:dyDescent="0.2">
      <c r="B738" s="2">
        <v>0.4166666666666668</v>
      </c>
      <c r="C738" s="3">
        <v>80</v>
      </c>
      <c r="D738" s="3">
        <v>98</v>
      </c>
      <c r="E738" s="75">
        <v>0.53</v>
      </c>
      <c r="F738" s="66">
        <v>3</v>
      </c>
      <c r="G738" s="66" t="s">
        <v>143</v>
      </c>
      <c r="H738" s="97">
        <v>29.11</v>
      </c>
      <c r="J738" s="45">
        <v>101.3</v>
      </c>
      <c r="K738" s="45">
        <v>97.7</v>
      </c>
      <c r="L738" s="45">
        <v>92.3</v>
      </c>
      <c r="M738" s="67">
        <v>101.7</v>
      </c>
      <c r="N738" s="67">
        <f t="shared" si="217"/>
        <v>98.25</v>
      </c>
      <c r="O738" s="41">
        <f t="shared" si="218"/>
        <v>26.666666666666664</v>
      </c>
      <c r="P738" s="41">
        <f t="shared" si="219"/>
        <v>36.666666666666664</v>
      </c>
    </row>
    <row r="739" spans="2:16" x14ac:dyDescent="0.2">
      <c r="B739" s="2">
        <v>0.42708333333333354</v>
      </c>
      <c r="C739" s="3">
        <v>80</v>
      </c>
      <c r="D739" s="3">
        <v>100</v>
      </c>
      <c r="E739" s="75">
        <v>0.5</v>
      </c>
      <c r="F739" s="66">
        <v>2</v>
      </c>
      <c r="G739" s="66" t="s">
        <v>130</v>
      </c>
      <c r="H739" s="97">
        <v>29.11</v>
      </c>
      <c r="I739" s="26"/>
      <c r="J739" s="67">
        <v>103.3</v>
      </c>
      <c r="K739" s="45">
        <v>99.9</v>
      </c>
      <c r="L739" s="45">
        <v>94.6</v>
      </c>
      <c r="M739" s="45">
        <v>103.8</v>
      </c>
      <c r="N739" s="67">
        <f t="shared" si="217"/>
        <v>100.39999999999999</v>
      </c>
      <c r="O739" s="41">
        <f t="shared" si="218"/>
        <v>26.666666666666664</v>
      </c>
      <c r="P739" s="41">
        <f t="shared" si="219"/>
        <v>37.777777777777779</v>
      </c>
    </row>
    <row r="740" spans="2:16" x14ac:dyDescent="0.2">
      <c r="B740" s="2">
        <v>0.4375</v>
      </c>
      <c r="C740" s="3">
        <v>82</v>
      </c>
      <c r="D740" s="3">
        <v>103</v>
      </c>
      <c r="E740" s="75">
        <v>0.46</v>
      </c>
      <c r="F740" s="66">
        <v>10</v>
      </c>
      <c r="G740" s="66" t="s">
        <v>130</v>
      </c>
      <c r="H740" s="97">
        <v>29.11</v>
      </c>
      <c r="I740" s="26"/>
      <c r="J740" s="67">
        <v>106</v>
      </c>
      <c r="K740" s="45">
        <v>102.7</v>
      </c>
      <c r="L740" s="45">
        <v>97.9</v>
      </c>
      <c r="M740" s="45">
        <v>106.5</v>
      </c>
      <c r="N740" s="67">
        <f t="shared" si="217"/>
        <v>103.27500000000001</v>
      </c>
      <c r="O740" s="41">
        <f t="shared" si="218"/>
        <v>27.777777777777779</v>
      </c>
      <c r="P740" s="41">
        <f t="shared" si="219"/>
        <v>39.444444444444443</v>
      </c>
    </row>
    <row r="741" spans="2:16" x14ac:dyDescent="0.2">
      <c r="B741" s="2">
        <v>0.44791666666666691</v>
      </c>
      <c r="C741" s="3">
        <v>82</v>
      </c>
      <c r="D741" s="3">
        <v>105</v>
      </c>
      <c r="E741" s="75">
        <v>0.45</v>
      </c>
      <c r="F741" s="66">
        <v>0</v>
      </c>
      <c r="G741" s="66" t="s">
        <v>203</v>
      </c>
      <c r="H741" s="97">
        <v>29.11</v>
      </c>
      <c r="J741" s="45">
        <v>108</v>
      </c>
      <c r="K741" s="45">
        <v>105.1</v>
      </c>
      <c r="L741" s="45">
        <v>100.4</v>
      </c>
      <c r="M741" s="45">
        <v>108.7</v>
      </c>
      <c r="N741" s="67">
        <f t="shared" si="217"/>
        <v>105.55</v>
      </c>
      <c r="O741" s="41">
        <f t="shared" si="218"/>
        <v>27.777777777777779</v>
      </c>
      <c r="P741" s="41">
        <f t="shared" si="219"/>
        <v>40.555555555555557</v>
      </c>
    </row>
    <row r="742" spans="2:16" x14ac:dyDescent="0.2">
      <c r="B742" s="2">
        <v>0.45833333333333359</v>
      </c>
      <c r="C742" s="3">
        <v>83</v>
      </c>
      <c r="D742" s="3">
        <v>108</v>
      </c>
      <c r="E742" s="75">
        <v>0.42</v>
      </c>
      <c r="F742" s="66">
        <v>4</v>
      </c>
      <c r="G742" s="66" t="s">
        <v>143</v>
      </c>
      <c r="H742" s="97">
        <v>29.11</v>
      </c>
      <c r="J742" s="45">
        <v>110.1</v>
      </c>
      <c r="K742" s="45">
        <v>107.2</v>
      </c>
      <c r="L742" s="67">
        <v>103.3</v>
      </c>
      <c r="M742" s="67">
        <v>111.2</v>
      </c>
      <c r="N742" s="67">
        <f t="shared" si="217"/>
        <v>107.95</v>
      </c>
      <c r="O742" s="41">
        <f t="shared" si="218"/>
        <v>28.333333333333332</v>
      </c>
      <c r="P742" s="41">
        <f t="shared" si="219"/>
        <v>42.222222222222221</v>
      </c>
    </row>
    <row r="743" spans="2:16" x14ac:dyDescent="0.2">
      <c r="B743" s="1">
        <v>0.46875</v>
      </c>
      <c r="C743" s="66">
        <v>83</v>
      </c>
      <c r="D743" s="3">
        <v>109</v>
      </c>
      <c r="E743" s="75">
        <v>0.4</v>
      </c>
      <c r="F743" s="41">
        <v>2</v>
      </c>
      <c r="G743" s="66" t="s">
        <v>130</v>
      </c>
      <c r="H743" s="72">
        <v>29.11</v>
      </c>
      <c r="I743" s="19"/>
      <c r="J743" s="45">
        <v>111.4</v>
      </c>
      <c r="K743" s="45">
        <v>108.9</v>
      </c>
      <c r="L743" s="45">
        <v>104.7</v>
      </c>
      <c r="M743" s="45">
        <v>112.8</v>
      </c>
      <c r="N743" s="67">
        <f t="shared" si="217"/>
        <v>109.45</v>
      </c>
      <c r="O743" s="41">
        <f t="shared" si="218"/>
        <v>28.333333333333332</v>
      </c>
      <c r="P743" s="41">
        <f t="shared" si="219"/>
        <v>42.777777777777779</v>
      </c>
    </row>
    <row r="744" spans="2:16" x14ac:dyDescent="0.2">
      <c r="B744" s="1">
        <v>0.47916666666666669</v>
      </c>
      <c r="C744" s="3">
        <v>84</v>
      </c>
      <c r="D744" s="3">
        <v>111</v>
      </c>
      <c r="E744" s="75">
        <v>0.39</v>
      </c>
      <c r="F744" s="41">
        <v>7</v>
      </c>
      <c r="G744" s="66" t="s">
        <v>130</v>
      </c>
      <c r="H744" s="72">
        <v>29.11</v>
      </c>
      <c r="I744" s="19"/>
      <c r="J744" s="45">
        <v>113.2</v>
      </c>
      <c r="K744" s="45">
        <v>111.2</v>
      </c>
      <c r="L744" s="45">
        <v>107.1</v>
      </c>
      <c r="M744" s="45">
        <v>114.6</v>
      </c>
      <c r="N744" s="67">
        <f t="shared" si="217"/>
        <v>111.52500000000001</v>
      </c>
      <c r="O744" s="41">
        <f t="shared" si="218"/>
        <v>28.888888888888889</v>
      </c>
      <c r="P744" s="41">
        <f t="shared" si="219"/>
        <v>43.888888888888886</v>
      </c>
    </row>
    <row r="745" spans="2:16" x14ac:dyDescent="0.2">
      <c r="B745" s="1">
        <v>0.51041666666666663</v>
      </c>
      <c r="C745" s="3">
        <v>85</v>
      </c>
      <c r="D745" s="3">
        <v>117</v>
      </c>
      <c r="E745" s="75">
        <v>0.39</v>
      </c>
      <c r="F745" s="66">
        <v>9</v>
      </c>
      <c r="G745" s="66" t="s">
        <v>130</v>
      </c>
      <c r="H745" s="72">
        <v>29.1</v>
      </c>
      <c r="J745" s="45">
        <v>118.4</v>
      </c>
      <c r="K745" s="45">
        <v>117</v>
      </c>
      <c r="L745" s="45">
        <v>113</v>
      </c>
      <c r="M745" s="45">
        <v>119.3</v>
      </c>
      <c r="N745" s="67">
        <f t="shared" si="217"/>
        <v>116.925</v>
      </c>
      <c r="O745" s="41">
        <f t="shared" si="218"/>
        <v>29.444444444444443</v>
      </c>
      <c r="P745" s="41">
        <f t="shared" si="219"/>
        <v>47.222222222222221</v>
      </c>
    </row>
    <row r="746" spans="2:16" x14ac:dyDescent="0.2">
      <c r="B746" s="1">
        <v>0.52083333333333337</v>
      </c>
      <c r="C746" s="3">
        <v>85</v>
      </c>
      <c r="D746" s="3">
        <v>117</v>
      </c>
      <c r="E746" s="75">
        <v>0.36</v>
      </c>
      <c r="F746" s="41">
        <v>6</v>
      </c>
      <c r="G746" s="66" t="s">
        <v>129</v>
      </c>
      <c r="H746" s="72">
        <v>29.11</v>
      </c>
      <c r="J746" s="45">
        <v>117.7</v>
      </c>
      <c r="K746" s="45">
        <v>117</v>
      </c>
      <c r="L746" s="45">
        <v>112.8</v>
      </c>
      <c r="M746" s="45">
        <v>119.1</v>
      </c>
      <c r="N746" s="67">
        <f t="shared" si="217"/>
        <v>116.65</v>
      </c>
      <c r="O746" s="41">
        <f t="shared" si="218"/>
        <v>29.444444444444443</v>
      </c>
      <c r="P746" s="41">
        <f t="shared" si="219"/>
        <v>47.222222222222221</v>
      </c>
    </row>
    <row r="747" spans="2:16" x14ac:dyDescent="0.2">
      <c r="B747" s="1">
        <v>0.53125</v>
      </c>
      <c r="C747" s="3">
        <v>86</v>
      </c>
      <c r="D747" s="3">
        <v>117</v>
      </c>
      <c r="E747" s="75">
        <v>0.36</v>
      </c>
      <c r="F747" s="41">
        <v>7</v>
      </c>
      <c r="G747" s="66" t="s">
        <v>130</v>
      </c>
      <c r="H747" s="72">
        <v>29.1</v>
      </c>
      <c r="J747" s="45">
        <v>118</v>
      </c>
      <c r="K747" s="45">
        <v>117</v>
      </c>
      <c r="L747" s="45">
        <v>114.3</v>
      </c>
      <c r="M747" s="45">
        <v>119.7</v>
      </c>
      <c r="N747" s="67">
        <f t="shared" si="217"/>
        <v>117.25</v>
      </c>
      <c r="O747" s="41">
        <f t="shared" si="218"/>
        <v>30</v>
      </c>
      <c r="P747" s="41">
        <f t="shared" si="219"/>
        <v>47.222222222222221</v>
      </c>
    </row>
    <row r="748" spans="2:16" x14ac:dyDescent="0.2">
      <c r="B748" s="1">
        <v>0.54166666666666663</v>
      </c>
      <c r="C748" s="3">
        <v>86</v>
      </c>
      <c r="D748" s="3">
        <v>118</v>
      </c>
      <c r="E748" s="75">
        <v>0.33</v>
      </c>
      <c r="F748" s="41">
        <v>7</v>
      </c>
      <c r="G748" s="66" t="s">
        <v>201</v>
      </c>
      <c r="H748" s="72">
        <v>29.1</v>
      </c>
      <c r="J748" s="45">
        <v>118.9</v>
      </c>
      <c r="K748" s="45">
        <v>117.7</v>
      </c>
      <c r="L748" s="45">
        <v>114.6</v>
      </c>
      <c r="M748" s="45">
        <v>119.8</v>
      </c>
      <c r="N748" s="67">
        <f t="shared" si="217"/>
        <v>117.75000000000001</v>
      </c>
      <c r="O748" s="41">
        <f t="shared" si="218"/>
        <v>30</v>
      </c>
      <c r="P748" s="41">
        <f t="shared" si="219"/>
        <v>47.777777777777779</v>
      </c>
    </row>
    <row r="749" spans="2:16" x14ac:dyDescent="0.2">
      <c r="B749" s="1">
        <v>0.55208333333333304</v>
      </c>
      <c r="C749" s="3">
        <v>87</v>
      </c>
      <c r="D749" s="3">
        <v>120</v>
      </c>
      <c r="E749" s="75">
        <v>0.32</v>
      </c>
      <c r="F749" s="41">
        <v>5</v>
      </c>
      <c r="G749" s="66" t="s">
        <v>130</v>
      </c>
      <c r="H749" s="72">
        <v>29.09</v>
      </c>
      <c r="I749" s="19"/>
      <c r="J749" s="45">
        <v>121.1</v>
      </c>
      <c r="K749" s="45">
        <v>120</v>
      </c>
      <c r="L749" s="45">
        <v>117</v>
      </c>
      <c r="M749" s="45">
        <v>121.8</v>
      </c>
      <c r="N749" s="67">
        <f t="shared" si="217"/>
        <v>119.97500000000001</v>
      </c>
      <c r="O749" s="41">
        <f t="shared" si="218"/>
        <v>30.555555555555554</v>
      </c>
      <c r="P749" s="41">
        <f t="shared" si="219"/>
        <v>48.888888888888886</v>
      </c>
    </row>
    <row r="750" spans="2:16" x14ac:dyDescent="0.2">
      <c r="B750" s="1">
        <v>0.5625</v>
      </c>
      <c r="C750" s="3">
        <v>88</v>
      </c>
      <c r="D750" s="3">
        <v>121</v>
      </c>
      <c r="E750" s="75">
        <v>0.31</v>
      </c>
      <c r="F750" s="41">
        <v>6</v>
      </c>
      <c r="G750" s="66" t="s">
        <v>208</v>
      </c>
      <c r="H750" s="72">
        <v>29.09</v>
      </c>
      <c r="I750" s="19"/>
      <c r="J750" s="45">
        <v>122</v>
      </c>
      <c r="K750" s="45">
        <v>121.1</v>
      </c>
      <c r="L750" s="45">
        <v>117.7</v>
      </c>
      <c r="M750" s="45">
        <v>122.2</v>
      </c>
      <c r="N750" s="67">
        <f t="shared" si="217"/>
        <v>120.75</v>
      </c>
      <c r="O750" s="41">
        <f t="shared" si="218"/>
        <v>31.111111111111111</v>
      </c>
      <c r="P750" s="41">
        <f t="shared" si="219"/>
        <v>49.444444444444443</v>
      </c>
    </row>
    <row r="751" spans="2:16" x14ac:dyDescent="0.2">
      <c r="B751" s="1">
        <v>0.57291666666666696</v>
      </c>
      <c r="C751" s="3">
        <v>88</v>
      </c>
      <c r="D751" s="3">
        <v>122</v>
      </c>
      <c r="E751" s="75">
        <v>0.31</v>
      </c>
      <c r="F751" s="41">
        <v>6</v>
      </c>
      <c r="G751" s="66" t="s">
        <v>201</v>
      </c>
      <c r="H751" s="72">
        <v>29.09</v>
      </c>
      <c r="I751" s="19"/>
      <c r="J751" s="45">
        <v>122.7</v>
      </c>
      <c r="K751" s="45">
        <v>122.7</v>
      </c>
      <c r="L751" s="45">
        <v>119.8</v>
      </c>
      <c r="M751" s="45">
        <v>124</v>
      </c>
      <c r="N751" s="67">
        <f t="shared" si="217"/>
        <v>122.3</v>
      </c>
      <c r="O751" s="41">
        <f t="shared" si="218"/>
        <v>31.111111111111111</v>
      </c>
      <c r="P751" s="41">
        <f t="shared" si="219"/>
        <v>50</v>
      </c>
    </row>
    <row r="752" spans="2:16" x14ac:dyDescent="0.2">
      <c r="B752" s="1">
        <v>0.58333333333333304</v>
      </c>
      <c r="C752" s="3">
        <v>88</v>
      </c>
      <c r="D752" s="3">
        <v>122</v>
      </c>
      <c r="E752" s="75">
        <v>0.32</v>
      </c>
      <c r="F752" s="41">
        <v>4</v>
      </c>
      <c r="G752" s="66" t="s">
        <v>201</v>
      </c>
      <c r="H752" s="72">
        <v>29.09</v>
      </c>
      <c r="I752" s="19"/>
      <c r="J752" s="45">
        <v>122.5</v>
      </c>
      <c r="K752" s="45">
        <v>122.9</v>
      </c>
      <c r="L752" s="45">
        <v>119.5</v>
      </c>
      <c r="M752" s="45">
        <v>123.1</v>
      </c>
      <c r="N752" s="67">
        <f t="shared" si="217"/>
        <v>122</v>
      </c>
      <c r="O752" s="41">
        <f t="shared" si="218"/>
        <v>31.111111111111111</v>
      </c>
      <c r="P752" s="41">
        <f t="shared" si="219"/>
        <v>50</v>
      </c>
    </row>
    <row r="753" spans="1:16" x14ac:dyDescent="0.2">
      <c r="B753" s="1">
        <v>0.59375</v>
      </c>
      <c r="C753" s="3">
        <v>88</v>
      </c>
      <c r="D753" s="3">
        <v>122</v>
      </c>
      <c r="E753" s="75">
        <v>0.3</v>
      </c>
      <c r="F753" s="41">
        <v>6</v>
      </c>
      <c r="G753" s="66" t="s">
        <v>130</v>
      </c>
      <c r="H753" s="72">
        <v>29.08</v>
      </c>
      <c r="I753" s="19"/>
      <c r="J753" s="45">
        <v>122.4</v>
      </c>
      <c r="K753" s="45">
        <v>122.5</v>
      </c>
      <c r="L753" s="45">
        <v>120.2</v>
      </c>
      <c r="M753" s="45">
        <v>122.9</v>
      </c>
      <c r="N753" s="67">
        <f t="shared" si="217"/>
        <v>122</v>
      </c>
      <c r="O753" s="41">
        <f t="shared" si="218"/>
        <v>31.111111111111111</v>
      </c>
      <c r="P753" s="41">
        <f t="shared" si="219"/>
        <v>50</v>
      </c>
    </row>
    <row r="754" spans="1:16" x14ac:dyDescent="0.2">
      <c r="B754" s="1">
        <v>0.60416666666666596</v>
      </c>
      <c r="C754" s="3">
        <v>88</v>
      </c>
      <c r="D754" s="3">
        <v>122</v>
      </c>
      <c r="E754" s="75">
        <v>0.32</v>
      </c>
      <c r="F754" s="41">
        <v>6</v>
      </c>
      <c r="G754" s="66" t="s">
        <v>129</v>
      </c>
      <c r="H754" s="72">
        <v>29.08</v>
      </c>
      <c r="I754" s="26"/>
      <c r="J754" s="45">
        <v>121.5</v>
      </c>
      <c r="K754" s="45">
        <v>122.4</v>
      </c>
      <c r="L754" s="45">
        <v>120.2</v>
      </c>
      <c r="M754" s="45">
        <v>122.7</v>
      </c>
      <c r="N754" s="67">
        <f t="shared" si="217"/>
        <v>121.7</v>
      </c>
      <c r="O754" s="41">
        <f t="shared" si="218"/>
        <v>31.111111111111111</v>
      </c>
      <c r="P754" s="41">
        <f t="shared" si="219"/>
        <v>50</v>
      </c>
    </row>
    <row r="755" spans="1:16" x14ac:dyDescent="0.2">
      <c r="B755" s="1">
        <v>0.61458333333333304</v>
      </c>
      <c r="C755" s="3">
        <v>89</v>
      </c>
      <c r="D755" s="3">
        <v>120</v>
      </c>
      <c r="E755" s="75">
        <v>0.3</v>
      </c>
      <c r="F755" s="41">
        <v>1</v>
      </c>
      <c r="G755" s="66" t="s">
        <v>143</v>
      </c>
      <c r="H755" s="72">
        <v>29.08</v>
      </c>
      <c r="I755" s="26"/>
      <c r="J755" s="45">
        <v>120.4</v>
      </c>
      <c r="K755" s="45">
        <v>121.8</v>
      </c>
      <c r="L755" s="45">
        <v>118.8</v>
      </c>
      <c r="M755" s="45">
        <v>120.9</v>
      </c>
      <c r="N755" s="67">
        <f t="shared" si="217"/>
        <v>120.47499999999999</v>
      </c>
      <c r="O755" s="41">
        <f t="shared" si="218"/>
        <v>31.666666666666664</v>
      </c>
      <c r="P755" s="41">
        <f t="shared" si="219"/>
        <v>48.888888888888886</v>
      </c>
    </row>
    <row r="756" spans="1:16" x14ac:dyDescent="0.2">
      <c r="B756" s="1">
        <v>0.625</v>
      </c>
      <c r="C756" s="3">
        <v>89</v>
      </c>
      <c r="D756" s="3">
        <v>121</v>
      </c>
      <c r="E756" s="75">
        <v>0.28999999999999998</v>
      </c>
      <c r="F756" s="41">
        <v>5</v>
      </c>
      <c r="G756" s="66" t="s">
        <v>143</v>
      </c>
      <c r="H756" s="72">
        <v>29.07</v>
      </c>
      <c r="I756" s="26"/>
      <c r="J756" s="45">
        <v>120.4</v>
      </c>
      <c r="K756" s="45">
        <v>122</v>
      </c>
      <c r="L756" s="45">
        <v>118.9</v>
      </c>
      <c r="M756" s="45">
        <v>121.5</v>
      </c>
      <c r="N756" s="67">
        <f t="shared" si="217"/>
        <v>120.7</v>
      </c>
      <c r="O756" s="41">
        <f t="shared" si="218"/>
        <v>31.666666666666664</v>
      </c>
      <c r="P756" s="41">
        <f t="shared" si="219"/>
        <v>49.444444444444443</v>
      </c>
    </row>
    <row r="757" spans="1:16" x14ac:dyDescent="0.2">
      <c r="N757" s="67"/>
      <c r="O757" s="41"/>
      <c r="P757" s="41"/>
    </row>
    <row r="758" spans="1:16" x14ac:dyDescent="0.2">
      <c r="A758" s="113" t="s">
        <v>541</v>
      </c>
      <c r="N758" s="67"/>
      <c r="O758" s="41"/>
      <c r="P758" s="41"/>
    </row>
    <row r="759" spans="1:16" x14ac:dyDescent="0.2">
      <c r="A759" s="21">
        <v>45464</v>
      </c>
      <c r="B759" s="6" t="s">
        <v>2</v>
      </c>
      <c r="C759" s="6" t="s">
        <v>0</v>
      </c>
      <c r="D759" s="87" t="s">
        <v>1</v>
      </c>
      <c r="E759" s="100" t="s">
        <v>156</v>
      </c>
      <c r="F759" s="6" t="s">
        <v>32</v>
      </c>
      <c r="G759" s="6" t="s">
        <v>217</v>
      </c>
      <c r="H759" s="33" t="s">
        <v>157</v>
      </c>
      <c r="I759" s="44"/>
      <c r="J759" s="142" t="s">
        <v>576</v>
      </c>
      <c r="K759" s="142" t="s">
        <v>575</v>
      </c>
      <c r="L759" s="142" t="s">
        <v>443</v>
      </c>
      <c r="M759" s="142" t="s">
        <v>444</v>
      </c>
      <c r="N759" s="33" t="s">
        <v>368</v>
      </c>
      <c r="O759" s="142" t="s">
        <v>561</v>
      </c>
      <c r="P759" s="142" t="s">
        <v>562</v>
      </c>
    </row>
    <row r="760" spans="1:16" x14ac:dyDescent="0.2">
      <c r="B760" s="1">
        <v>0.54166666666666663</v>
      </c>
      <c r="C760" s="3">
        <v>60</v>
      </c>
      <c r="D760" s="3">
        <v>118</v>
      </c>
      <c r="E760" s="75">
        <v>0.73</v>
      </c>
      <c r="F760" s="66">
        <v>4</v>
      </c>
      <c r="G760" s="66" t="s">
        <v>129</v>
      </c>
      <c r="H760" s="97">
        <v>29.03</v>
      </c>
      <c r="J760" s="45">
        <v>119.1</v>
      </c>
      <c r="K760" s="45">
        <v>119.8</v>
      </c>
      <c r="L760" s="67">
        <v>118.4</v>
      </c>
      <c r="M760" s="67">
        <v>114.8</v>
      </c>
      <c r="N760" s="67">
        <f t="shared" ref="N760:N766" si="220">AVERAGE(J760:M760)</f>
        <v>118.02499999999999</v>
      </c>
      <c r="O760" s="41">
        <f t="shared" ref="O760:O764" si="221">CONVERT(C760,"F","C")</f>
        <v>15.555555555555555</v>
      </c>
      <c r="P760" s="41">
        <f t="shared" ref="P760:P764" si="222">CONVERT(D760,"F","C")</f>
        <v>47.777777777777779</v>
      </c>
    </row>
    <row r="761" spans="1:16" x14ac:dyDescent="0.2">
      <c r="B761" s="1">
        <v>0.54861111111111116</v>
      </c>
      <c r="C761" s="3">
        <v>60</v>
      </c>
      <c r="D761" s="3">
        <v>119</v>
      </c>
      <c r="E761" s="75">
        <v>0.74</v>
      </c>
      <c r="F761" s="66">
        <v>0</v>
      </c>
      <c r="G761" s="66" t="s">
        <v>71</v>
      </c>
      <c r="H761" s="97">
        <v>29.03</v>
      </c>
      <c r="J761" s="45">
        <v>120</v>
      </c>
      <c r="K761" s="45">
        <v>120.9</v>
      </c>
      <c r="L761" s="67">
        <v>119.1</v>
      </c>
      <c r="M761" s="67">
        <v>115.2</v>
      </c>
      <c r="N761" s="67">
        <f t="shared" ref="N761" si="223">AVERAGE(J761:M761)</f>
        <v>118.8</v>
      </c>
      <c r="O761" s="41">
        <f t="shared" ref="O761" si="224">CONVERT(C761,"F","C")</f>
        <v>15.555555555555555</v>
      </c>
      <c r="P761" s="41">
        <f t="shared" ref="P761" si="225">CONVERT(D761,"F","C")</f>
        <v>48.333333333333329</v>
      </c>
    </row>
    <row r="762" spans="1:16" x14ac:dyDescent="0.2">
      <c r="B762" s="1">
        <v>0.55208333333333304</v>
      </c>
      <c r="C762" s="3">
        <v>60</v>
      </c>
      <c r="D762" s="3">
        <v>119</v>
      </c>
      <c r="E762" s="75">
        <v>0.74</v>
      </c>
      <c r="F762" s="66">
        <v>2</v>
      </c>
      <c r="G762" s="66" t="s">
        <v>143</v>
      </c>
      <c r="H762" s="97">
        <v>29.03</v>
      </c>
      <c r="I762" s="19"/>
      <c r="J762" s="45">
        <v>119.8</v>
      </c>
      <c r="K762" s="45">
        <v>120.9</v>
      </c>
      <c r="L762" s="67">
        <v>119.3</v>
      </c>
      <c r="M762" s="67">
        <v>115.7</v>
      </c>
      <c r="N762" s="67">
        <f t="shared" si="220"/>
        <v>118.925</v>
      </c>
      <c r="O762" s="41">
        <f t="shared" si="221"/>
        <v>15.555555555555555</v>
      </c>
      <c r="P762" s="41">
        <f t="shared" si="222"/>
        <v>48.333333333333329</v>
      </c>
    </row>
    <row r="763" spans="1:16" x14ac:dyDescent="0.2">
      <c r="B763" s="1">
        <v>0.5625</v>
      </c>
      <c r="C763" s="3">
        <v>60</v>
      </c>
      <c r="D763" s="3">
        <v>120</v>
      </c>
      <c r="E763" s="75">
        <v>0.74</v>
      </c>
      <c r="F763" s="66">
        <v>6</v>
      </c>
      <c r="G763" s="66" t="s">
        <v>129</v>
      </c>
      <c r="H763" s="97">
        <v>29.03</v>
      </c>
      <c r="I763" s="66"/>
      <c r="J763" s="67">
        <v>120.2</v>
      </c>
      <c r="K763" s="45">
        <v>121.5</v>
      </c>
      <c r="L763" s="45">
        <v>119.8</v>
      </c>
      <c r="M763" s="67">
        <v>116.8</v>
      </c>
      <c r="N763" s="67">
        <f t="shared" si="220"/>
        <v>119.575</v>
      </c>
      <c r="O763" s="41">
        <f t="shared" si="221"/>
        <v>15.555555555555555</v>
      </c>
      <c r="P763" s="41">
        <f t="shared" si="222"/>
        <v>48.888888888888886</v>
      </c>
    </row>
    <row r="764" spans="1:16" x14ac:dyDescent="0.2">
      <c r="B764" s="1">
        <v>0.57291666666666696</v>
      </c>
      <c r="C764" s="3">
        <v>60</v>
      </c>
      <c r="D764" s="3">
        <v>121</v>
      </c>
      <c r="E764" s="75">
        <v>0.74</v>
      </c>
      <c r="F764" s="66">
        <v>8</v>
      </c>
      <c r="G764" s="66" t="s">
        <v>130</v>
      </c>
      <c r="H764" s="97">
        <v>29.02</v>
      </c>
      <c r="J764" s="45">
        <v>121.5</v>
      </c>
      <c r="K764" s="45">
        <v>122.4</v>
      </c>
      <c r="L764" s="45">
        <v>120.6</v>
      </c>
      <c r="M764" s="67">
        <v>118</v>
      </c>
      <c r="N764" s="67">
        <f t="shared" si="220"/>
        <v>120.625</v>
      </c>
      <c r="O764" s="41">
        <f t="shared" si="221"/>
        <v>15.555555555555555</v>
      </c>
      <c r="P764" s="41">
        <f t="shared" si="222"/>
        <v>49.444444444444443</v>
      </c>
    </row>
    <row r="765" spans="1:16" x14ac:dyDescent="0.2">
      <c r="B765" s="1">
        <v>0.58333333333333304</v>
      </c>
      <c r="C765" s="3">
        <v>60</v>
      </c>
      <c r="D765" s="3">
        <v>121</v>
      </c>
      <c r="E765" s="75">
        <v>0.74</v>
      </c>
      <c r="F765" s="66">
        <v>4</v>
      </c>
      <c r="G765" s="66" t="s">
        <v>201</v>
      </c>
      <c r="H765" s="97">
        <v>29.02</v>
      </c>
      <c r="J765" s="45">
        <v>122.7</v>
      </c>
      <c r="K765" s="45">
        <v>123.6</v>
      </c>
      <c r="L765" s="45">
        <v>121.3</v>
      </c>
      <c r="M765" s="67">
        <v>118.6</v>
      </c>
      <c r="N765" s="67">
        <f t="shared" si="220"/>
        <v>121.55000000000001</v>
      </c>
      <c r="O765" s="41">
        <f t="shared" ref="O765:O779" si="226">CONVERT(C765,"F","C")</f>
        <v>15.555555555555555</v>
      </c>
      <c r="P765" s="41">
        <f t="shared" ref="P765:P779" si="227">CONVERT(D765,"F","C")</f>
        <v>49.444444444444443</v>
      </c>
    </row>
    <row r="766" spans="1:16" x14ac:dyDescent="0.2">
      <c r="B766" s="1">
        <v>0.59375</v>
      </c>
      <c r="C766" s="3">
        <v>61</v>
      </c>
      <c r="D766" s="3">
        <v>122</v>
      </c>
      <c r="E766" s="75">
        <v>0.72</v>
      </c>
      <c r="F766" s="66">
        <v>11</v>
      </c>
      <c r="G766" s="66" t="s">
        <v>71</v>
      </c>
      <c r="H766" s="97">
        <v>29.01</v>
      </c>
      <c r="J766" s="45">
        <v>122.9</v>
      </c>
      <c r="K766" s="45">
        <v>124.2</v>
      </c>
      <c r="L766" s="45">
        <v>122</v>
      </c>
      <c r="M766" s="67">
        <v>118.6</v>
      </c>
      <c r="N766" s="67">
        <f t="shared" si="220"/>
        <v>121.92500000000001</v>
      </c>
      <c r="O766" s="41">
        <f t="shared" si="226"/>
        <v>16.111111111111111</v>
      </c>
      <c r="P766" s="41">
        <f t="shared" si="227"/>
        <v>50</v>
      </c>
    </row>
    <row r="767" spans="1:16" x14ac:dyDescent="0.2">
      <c r="B767" s="1">
        <v>0.60416666666666596</v>
      </c>
      <c r="C767" s="3">
        <v>60</v>
      </c>
      <c r="D767" s="3">
        <v>122</v>
      </c>
      <c r="E767" s="75">
        <v>0.74</v>
      </c>
      <c r="F767" s="66">
        <v>1</v>
      </c>
      <c r="G767" s="66" t="s">
        <v>71</v>
      </c>
      <c r="H767" s="97">
        <v>29.01</v>
      </c>
      <c r="I767" s="26"/>
      <c r="J767" s="67">
        <v>122.5</v>
      </c>
      <c r="K767" s="45">
        <v>123.8</v>
      </c>
      <c r="L767" s="45">
        <v>121.6</v>
      </c>
      <c r="M767" s="45">
        <v>118.9</v>
      </c>
      <c r="N767" s="67">
        <f>AVERAGE(J767:M767)</f>
        <v>121.69999999999999</v>
      </c>
      <c r="O767" s="41">
        <f t="shared" ref="O767" si="228">CONVERT(C767,"F","C")</f>
        <v>15.555555555555555</v>
      </c>
      <c r="P767" s="41">
        <f t="shared" ref="P767" si="229">CONVERT(D767,"F","C")</f>
        <v>50</v>
      </c>
    </row>
    <row r="768" spans="1:16" x14ac:dyDescent="0.2">
      <c r="B768" s="1">
        <v>0.61458333333333304</v>
      </c>
      <c r="C768" s="3">
        <v>60</v>
      </c>
      <c r="D768" s="3">
        <v>122</v>
      </c>
      <c r="E768" s="75">
        <v>0.74</v>
      </c>
      <c r="F768" s="66">
        <v>4</v>
      </c>
      <c r="G768" s="66" t="s">
        <v>71</v>
      </c>
      <c r="H768" s="97">
        <v>29.01</v>
      </c>
      <c r="I768" s="26"/>
      <c r="J768" s="67">
        <v>122.2</v>
      </c>
      <c r="K768" s="45">
        <v>123.8</v>
      </c>
      <c r="L768" s="45">
        <v>121.3</v>
      </c>
      <c r="M768" s="45">
        <v>119.3</v>
      </c>
      <c r="N768" s="67">
        <f>AVERAGE(J768:M768)</f>
        <v>121.65</v>
      </c>
      <c r="O768" s="41">
        <f t="shared" si="226"/>
        <v>15.555555555555555</v>
      </c>
      <c r="P768" s="41">
        <f t="shared" si="227"/>
        <v>50</v>
      </c>
    </row>
    <row r="769" spans="1:16" x14ac:dyDescent="0.2">
      <c r="B769" s="1">
        <v>0.625</v>
      </c>
      <c r="C769" s="3">
        <v>59</v>
      </c>
      <c r="D769" s="3">
        <v>121</v>
      </c>
      <c r="E769" s="75">
        <v>0.77</v>
      </c>
      <c r="F769" s="66">
        <v>6</v>
      </c>
      <c r="G769" s="66" t="s">
        <v>35</v>
      </c>
      <c r="H769" s="97">
        <v>29.01</v>
      </c>
      <c r="J769" s="45">
        <v>121.3</v>
      </c>
      <c r="K769" s="45">
        <v>123.1</v>
      </c>
      <c r="L769" s="45">
        <v>120.6</v>
      </c>
      <c r="M769" s="45">
        <v>118.9</v>
      </c>
      <c r="N769" s="67">
        <f>AVERAGE(J769:M769)</f>
        <v>120.97499999999999</v>
      </c>
      <c r="O769" s="41">
        <f t="shared" si="226"/>
        <v>15</v>
      </c>
      <c r="P769" s="41">
        <f t="shared" si="227"/>
        <v>49.444444444444443</v>
      </c>
    </row>
    <row r="770" spans="1:16" x14ac:dyDescent="0.2">
      <c r="B770" s="1">
        <v>0.63541666666666596</v>
      </c>
      <c r="C770" s="3">
        <v>58</v>
      </c>
      <c r="D770" s="3">
        <v>120</v>
      </c>
      <c r="E770" s="75">
        <v>0.77</v>
      </c>
      <c r="F770" s="66">
        <v>5</v>
      </c>
      <c r="G770" s="66" t="s">
        <v>143</v>
      </c>
      <c r="H770" s="97">
        <v>29.01</v>
      </c>
      <c r="J770" s="45">
        <v>120.2</v>
      </c>
      <c r="K770" s="45">
        <v>122</v>
      </c>
      <c r="L770" s="67">
        <v>119.3</v>
      </c>
      <c r="M770" s="67">
        <v>117.1</v>
      </c>
      <c r="N770" s="67">
        <f>AVERAGE(J770:M770)</f>
        <v>119.65</v>
      </c>
      <c r="O770" s="41">
        <f t="shared" si="226"/>
        <v>14.444444444444445</v>
      </c>
      <c r="P770" s="41">
        <f t="shared" si="227"/>
        <v>48.888888888888886</v>
      </c>
    </row>
    <row r="771" spans="1:16" x14ac:dyDescent="0.2">
      <c r="B771" s="1">
        <v>0.64583333333333304</v>
      </c>
      <c r="C771" s="66">
        <v>58</v>
      </c>
      <c r="D771" s="3">
        <v>119</v>
      </c>
      <c r="E771" s="75">
        <v>0.77</v>
      </c>
      <c r="F771" s="41">
        <v>5</v>
      </c>
      <c r="G771" s="66" t="s">
        <v>203</v>
      </c>
      <c r="H771" s="72">
        <v>29</v>
      </c>
      <c r="I771" s="19"/>
      <c r="J771" s="45">
        <v>120.4</v>
      </c>
      <c r="K771" s="45">
        <v>121.6</v>
      </c>
      <c r="L771" s="45">
        <v>118.6</v>
      </c>
      <c r="M771" s="45">
        <v>116.8</v>
      </c>
      <c r="N771" s="67">
        <f t="shared" ref="N771:N779" si="230">AVERAGE(J771:M771)</f>
        <v>119.35000000000001</v>
      </c>
      <c r="O771" s="41">
        <f t="shared" si="226"/>
        <v>14.444444444444445</v>
      </c>
      <c r="P771" s="41">
        <f t="shared" si="227"/>
        <v>48.333333333333329</v>
      </c>
    </row>
    <row r="772" spans="1:16" x14ac:dyDescent="0.2">
      <c r="B772" s="1">
        <v>0.65625</v>
      </c>
      <c r="C772" s="3">
        <v>58</v>
      </c>
      <c r="D772" s="3">
        <v>119</v>
      </c>
      <c r="E772" s="75">
        <v>0.76</v>
      </c>
      <c r="F772" s="41">
        <v>6</v>
      </c>
      <c r="G772" s="66" t="s">
        <v>71</v>
      </c>
      <c r="H772" s="72">
        <v>29</v>
      </c>
      <c r="I772" s="19"/>
      <c r="J772" s="45">
        <v>119.7</v>
      </c>
      <c r="K772" s="45">
        <v>120.7</v>
      </c>
      <c r="L772" s="45">
        <v>117.7</v>
      </c>
      <c r="M772" s="45">
        <v>116.2</v>
      </c>
      <c r="N772" s="67">
        <f t="shared" si="230"/>
        <v>118.575</v>
      </c>
      <c r="O772" s="41">
        <f t="shared" si="226"/>
        <v>14.444444444444445</v>
      </c>
      <c r="P772" s="41">
        <f t="shared" si="227"/>
        <v>48.333333333333329</v>
      </c>
    </row>
    <row r="773" spans="1:16" x14ac:dyDescent="0.2">
      <c r="B773" s="1">
        <v>0.66666666666666596</v>
      </c>
      <c r="C773" s="3">
        <v>59</v>
      </c>
      <c r="D773" s="3">
        <v>117</v>
      </c>
      <c r="E773" s="75">
        <v>0.76</v>
      </c>
      <c r="F773" s="66">
        <v>7</v>
      </c>
      <c r="G773" s="66" t="s">
        <v>202</v>
      </c>
      <c r="H773" s="72">
        <v>29</v>
      </c>
      <c r="J773" s="45">
        <v>117.9</v>
      </c>
      <c r="K773" s="45">
        <v>119.5</v>
      </c>
      <c r="L773" s="45">
        <v>116.6</v>
      </c>
      <c r="M773" s="45">
        <v>115.2</v>
      </c>
      <c r="N773" s="67">
        <f t="shared" si="230"/>
        <v>117.3</v>
      </c>
      <c r="O773" s="41">
        <f t="shared" si="226"/>
        <v>15</v>
      </c>
      <c r="P773" s="41">
        <f t="shared" si="227"/>
        <v>47.222222222222221</v>
      </c>
    </row>
    <row r="774" spans="1:16" x14ac:dyDescent="0.2">
      <c r="B774" s="1">
        <v>0.67152777777777772</v>
      </c>
      <c r="C774" s="3">
        <v>58</v>
      </c>
      <c r="D774" s="3">
        <v>116</v>
      </c>
      <c r="E774" s="75">
        <v>0.76</v>
      </c>
      <c r="F774" s="41">
        <v>2</v>
      </c>
      <c r="G774" s="66" t="s">
        <v>201</v>
      </c>
      <c r="H774" s="72">
        <v>29</v>
      </c>
      <c r="J774" s="45">
        <v>117.1</v>
      </c>
      <c r="K774" s="45">
        <v>118.6</v>
      </c>
      <c r="L774" s="45">
        <v>115.9</v>
      </c>
      <c r="M774" s="45">
        <v>114.3</v>
      </c>
      <c r="N774" s="67">
        <f t="shared" si="230"/>
        <v>116.47500000000001</v>
      </c>
      <c r="O774" s="41">
        <f t="shared" si="226"/>
        <v>14.444444444444445</v>
      </c>
      <c r="P774" s="41">
        <f t="shared" si="227"/>
        <v>46.666666666666664</v>
      </c>
    </row>
    <row r="775" spans="1:16" x14ac:dyDescent="0.2">
      <c r="N775" s="67"/>
      <c r="O775" s="41"/>
      <c r="P775" s="41"/>
    </row>
    <row r="776" spans="1:16" x14ac:dyDescent="0.2">
      <c r="A776" s="21">
        <v>45465</v>
      </c>
      <c r="B776" s="6" t="s">
        <v>2</v>
      </c>
      <c r="C776" s="6" t="s">
        <v>0</v>
      </c>
      <c r="D776" s="87" t="s">
        <v>1</v>
      </c>
      <c r="E776" s="100" t="s">
        <v>156</v>
      </c>
      <c r="F776" s="6" t="s">
        <v>32</v>
      </c>
      <c r="G776" s="6" t="s">
        <v>217</v>
      </c>
      <c r="H776" s="33" t="s">
        <v>157</v>
      </c>
      <c r="I776" s="44"/>
      <c r="J776" s="142" t="s">
        <v>576</v>
      </c>
      <c r="K776" s="142" t="s">
        <v>575</v>
      </c>
      <c r="L776" s="142" t="s">
        <v>443</v>
      </c>
      <c r="M776" s="142" t="s">
        <v>444</v>
      </c>
      <c r="N776" s="33" t="s">
        <v>368</v>
      </c>
      <c r="O776" s="142" t="s">
        <v>561</v>
      </c>
      <c r="P776" s="142" t="s">
        <v>562</v>
      </c>
    </row>
    <row r="777" spans="1:16" x14ac:dyDescent="0.2">
      <c r="B777" s="2">
        <v>0.36458333333333331</v>
      </c>
      <c r="C777" s="3">
        <v>62</v>
      </c>
      <c r="D777" s="3">
        <v>84</v>
      </c>
      <c r="E777" s="75">
        <v>0.73</v>
      </c>
      <c r="F777" s="66">
        <v>1</v>
      </c>
      <c r="G777" s="66" t="s">
        <v>180</v>
      </c>
      <c r="H777" s="97">
        <v>28.99</v>
      </c>
      <c r="J777" s="45">
        <v>86</v>
      </c>
      <c r="K777" s="45">
        <v>84.4</v>
      </c>
      <c r="L777" s="67">
        <v>84.4</v>
      </c>
      <c r="M777" s="67">
        <v>79.5</v>
      </c>
      <c r="N777" s="67">
        <f t="shared" si="230"/>
        <v>83.575000000000003</v>
      </c>
      <c r="O777" s="41">
        <f t="shared" si="226"/>
        <v>16.666666666666668</v>
      </c>
      <c r="P777" s="41">
        <f t="shared" si="227"/>
        <v>28.888888888888889</v>
      </c>
    </row>
    <row r="778" spans="1:16" x14ac:dyDescent="0.2">
      <c r="B778" s="2">
        <v>0.375</v>
      </c>
      <c r="C778" s="3">
        <v>64</v>
      </c>
      <c r="D778" s="3">
        <v>87</v>
      </c>
      <c r="E778" s="75">
        <v>0.72</v>
      </c>
      <c r="F778" s="66">
        <v>0</v>
      </c>
      <c r="G778" s="66" t="s">
        <v>180</v>
      </c>
      <c r="H778" s="97">
        <v>28.99</v>
      </c>
      <c r="J778" s="45">
        <v>89.1</v>
      </c>
      <c r="K778" s="45">
        <v>87.4</v>
      </c>
      <c r="L778" s="67">
        <v>87.4</v>
      </c>
      <c r="M778" s="67">
        <v>82.8</v>
      </c>
      <c r="N778" s="67">
        <f t="shared" si="230"/>
        <v>86.674999999999997</v>
      </c>
      <c r="O778" s="41">
        <f t="shared" si="226"/>
        <v>17.777777777777779</v>
      </c>
      <c r="P778" s="41">
        <f t="shared" si="227"/>
        <v>30.555555555555554</v>
      </c>
    </row>
    <row r="779" spans="1:16" x14ac:dyDescent="0.2">
      <c r="B779" s="2">
        <v>0.38541666666666674</v>
      </c>
      <c r="C779" s="3">
        <v>66</v>
      </c>
      <c r="D779" s="3">
        <v>90</v>
      </c>
      <c r="E779" s="75">
        <v>0.71</v>
      </c>
      <c r="F779" s="66">
        <v>2</v>
      </c>
      <c r="G779" s="66" t="s">
        <v>35</v>
      </c>
      <c r="H779" s="97">
        <v>29</v>
      </c>
      <c r="I779" s="19"/>
      <c r="J779" s="45">
        <v>92.1</v>
      </c>
      <c r="K779" s="45">
        <v>90.7</v>
      </c>
      <c r="L779" s="67">
        <v>90.9</v>
      </c>
      <c r="M779" s="67">
        <v>86.4</v>
      </c>
      <c r="N779" s="67">
        <f t="shared" si="230"/>
        <v>90.025000000000006</v>
      </c>
      <c r="O779" s="41">
        <f t="shared" si="226"/>
        <v>18.888888888888889</v>
      </c>
      <c r="P779" s="41">
        <f t="shared" si="227"/>
        <v>32.222222222222221</v>
      </c>
    </row>
    <row r="780" spans="1:16" x14ac:dyDescent="0.2">
      <c r="B780" s="2">
        <v>0.39583333333333343</v>
      </c>
      <c r="C780" s="3">
        <v>67</v>
      </c>
      <c r="D780" s="3">
        <v>93</v>
      </c>
      <c r="E780" s="75">
        <v>0.68</v>
      </c>
      <c r="F780" s="66">
        <v>1</v>
      </c>
      <c r="G780" s="66" t="s">
        <v>180</v>
      </c>
      <c r="H780" s="97">
        <v>29</v>
      </c>
      <c r="I780" s="66"/>
      <c r="J780" s="67">
        <v>95.2</v>
      </c>
      <c r="K780" s="45">
        <v>93.9</v>
      </c>
      <c r="L780" s="45">
        <v>93.7</v>
      </c>
      <c r="M780" s="67">
        <v>89.8</v>
      </c>
      <c r="N780" s="67">
        <f t="shared" ref="N780:N799" si="231">AVERAGE(J780:M780)</f>
        <v>93.15</v>
      </c>
      <c r="O780" s="41">
        <f t="shared" ref="O780:O799" si="232">CONVERT(C780,"F","C")</f>
        <v>19.444444444444443</v>
      </c>
      <c r="P780" s="41">
        <f t="shared" ref="P780:P799" si="233">CONVERT(D780,"F","C")</f>
        <v>33.888888888888886</v>
      </c>
    </row>
    <row r="781" spans="1:16" x14ac:dyDescent="0.2">
      <c r="B781" s="2">
        <v>0.40625</v>
      </c>
      <c r="C781" s="3">
        <v>70</v>
      </c>
      <c r="D781" s="3">
        <v>97</v>
      </c>
      <c r="E781" s="75">
        <v>0.62</v>
      </c>
      <c r="F781" s="66">
        <v>2</v>
      </c>
      <c r="G781" s="66" t="s">
        <v>143</v>
      </c>
      <c r="H781" s="97">
        <v>29</v>
      </c>
      <c r="J781" s="45">
        <v>98.6</v>
      </c>
      <c r="K781" s="45">
        <v>97.5</v>
      </c>
      <c r="L781" s="45">
        <v>97.3</v>
      </c>
      <c r="M781" s="67">
        <v>93.4</v>
      </c>
      <c r="N781" s="67">
        <f t="shared" si="231"/>
        <v>96.699999999999989</v>
      </c>
      <c r="O781" s="41">
        <f t="shared" si="232"/>
        <v>21.111111111111111</v>
      </c>
      <c r="P781" s="41">
        <f t="shared" si="233"/>
        <v>36.111111111111107</v>
      </c>
    </row>
    <row r="782" spans="1:16" x14ac:dyDescent="0.2">
      <c r="B782" s="2">
        <v>0.4166666666666668</v>
      </c>
      <c r="C782" s="3">
        <v>71</v>
      </c>
      <c r="D782" s="3">
        <v>100</v>
      </c>
      <c r="E782" s="75">
        <v>0.62</v>
      </c>
      <c r="F782" s="66">
        <v>2</v>
      </c>
      <c r="G782" s="66" t="s">
        <v>143</v>
      </c>
      <c r="H782" s="97">
        <v>29</v>
      </c>
      <c r="J782" s="45">
        <v>101.7</v>
      </c>
      <c r="K782" s="45">
        <v>100.9</v>
      </c>
      <c r="L782" s="45">
        <v>100.6</v>
      </c>
      <c r="M782" s="67">
        <v>97</v>
      </c>
      <c r="N782" s="67">
        <f t="shared" si="231"/>
        <v>100.05000000000001</v>
      </c>
      <c r="O782" s="41">
        <f t="shared" si="232"/>
        <v>21.666666666666668</v>
      </c>
      <c r="P782" s="41">
        <f t="shared" si="233"/>
        <v>37.777777777777779</v>
      </c>
    </row>
    <row r="783" spans="1:16" x14ac:dyDescent="0.2">
      <c r="B783" s="2">
        <v>0.42708333333333354</v>
      </c>
      <c r="C783" s="3">
        <v>73</v>
      </c>
      <c r="D783" s="3">
        <v>103</v>
      </c>
      <c r="E783" s="75">
        <v>0.57999999999999996</v>
      </c>
      <c r="F783" s="66">
        <v>1</v>
      </c>
      <c r="G783" s="66" t="s">
        <v>130</v>
      </c>
      <c r="H783" s="97">
        <v>29</v>
      </c>
      <c r="J783" s="45">
        <v>104.5</v>
      </c>
      <c r="K783" s="45">
        <v>103.8</v>
      </c>
      <c r="L783" s="45">
        <v>103.5</v>
      </c>
      <c r="M783" s="67">
        <v>100.4</v>
      </c>
      <c r="N783" s="67">
        <f t="shared" si="231"/>
        <v>103.05000000000001</v>
      </c>
      <c r="O783" s="41">
        <f t="shared" si="232"/>
        <v>22.777777777777779</v>
      </c>
      <c r="P783" s="41">
        <f t="shared" si="233"/>
        <v>39.444444444444443</v>
      </c>
    </row>
    <row r="784" spans="1:16" x14ac:dyDescent="0.2">
      <c r="B784" s="2">
        <v>0.4375</v>
      </c>
      <c r="C784" s="3">
        <v>76</v>
      </c>
      <c r="D784" s="3">
        <v>107</v>
      </c>
      <c r="E784" s="75">
        <v>0.55000000000000004</v>
      </c>
      <c r="F784" s="66">
        <v>2</v>
      </c>
      <c r="G784" s="66" t="s">
        <v>130</v>
      </c>
      <c r="H784" s="97">
        <v>29</v>
      </c>
      <c r="I784" s="26"/>
      <c r="J784" s="67">
        <v>107.8</v>
      </c>
      <c r="K784" s="45">
        <v>107.4</v>
      </c>
      <c r="L784" s="45">
        <v>107.6</v>
      </c>
      <c r="M784" s="45">
        <v>104.2</v>
      </c>
      <c r="N784" s="67">
        <f t="shared" si="231"/>
        <v>106.74999999999999</v>
      </c>
      <c r="O784" s="41">
        <f t="shared" si="232"/>
        <v>24.444444444444443</v>
      </c>
      <c r="P784" s="41">
        <f t="shared" si="233"/>
        <v>41.666666666666664</v>
      </c>
    </row>
    <row r="785" spans="2:16" x14ac:dyDescent="0.2">
      <c r="B785" s="2">
        <v>0.44791666666666691</v>
      </c>
      <c r="C785" s="3">
        <v>78</v>
      </c>
      <c r="D785" s="3">
        <v>110</v>
      </c>
      <c r="E785" s="75">
        <v>0.53</v>
      </c>
      <c r="F785" s="66">
        <v>2</v>
      </c>
      <c r="G785" s="66" t="s">
        <v>130</v>
      </c>
      <c r="H785" s="97">
        <v>29</v>
      </c>
      <c r="I785" s="26"/>
      <c r="J785" s="67">
        <v>110.8</v>
      </c>
      <c r="K785" s="45">
        <v>110.1</v>
      </c>
      <c r="L785" s="45">
        <v>110.5</v>
      </c>
      <c r="M785" s="45">
        <v>107.1</v>
      </c>
      <c r="N785" s="67">
        <f t="shared" si="231"/>
        <v>109.625</v>
      </c>
      <c r="O785" s="41">
        <f t="shared" si="232"/>
        <v>25.555555555555554</v>
      </c>
      <c r="P785" s="41">
        <f t="shared" si="233"/>
        <v>43.333333333333336</v>
      </c>
    </row>
    <row r="786" spans="2:16" x14ac:dyDescent="0.2">
      <c r="B786" s="2">
        <v>0.45833333333333359</v>
      </c>
      <c r="C786" s="3">
        <v>78</v>
      </c>
      <c r="D786" s="3">
        <v>110</v>
      </c>
      <c r="E786" s="75">
        <v>0.52</v>
      </c>
      <c r="F786" s="66">
        <v>4</v>
      </c>
      <c r="G786" s="66" t="s">
        <v>130</v>
      </c>
      <c r="H786" s="97">
        <v>29</v>
      </c>
      <c r="J786" s="45">
        <v>111.6</v>
      </c>
      <c r="K786" s="45">
        <v>110.8</v>
      </c>
      <c r="L786" s="45">
        <v>111.4</v>
      </c>
      <c r="M786" s="45">
        <v>108</v>
      </c>
      <c r="N786" s="67">
        <f t="shared" si="231"/>
        <v>110.44999999999999</v>
      </c>
      <c r="O786" s="41">
        <f t="shared" si="232"/>
        <v>25.555555555555554</v>
      </c>
      <c r="P786" s="41">
        <f t="shared" si="233"/>
        <v>43.333333333333336</v>
      </c>
    </row>
    <row r="787" spans="2:16" x14ac:dyDescent="0.2">
      <c r="B787" s="1">
        <v>0.51041666666666663</v>
      </c>
      <c r="C787" s="3">
        <v>77</v>
      </c>
      <c r="D787" s="3">
        <v>125</v>
      </c>
      <c r="E787" s="75">
        <v>0.51</v>
      </c>
      <c r="F787" s="66">
        <v>1</v>
      </c>
      <c r="G787" s="66" t="s">
        <v>203</v>
      </c>
      <c r="H787" s="97">
        <v>29.01</v>
      </c>
      <c r="J787" s="45">
        <v>125.1</v>
      </c>
      <c r="K787" s="45">
        <v>125.1</v>
      </c>
      <c r="L787" s="67">
        <v>125.8</v>
      </c>
      <c r="M787" s="67">
        <v>123.3</v>
      </c>
      <c r="N787" s="67">
        <f t="shared" si="231"/>
        <v>124.825</v>
      </c>
      <c r="O787" s="41">
        <f t="shared" si="232"/>
        <v>25</v>
      </c>
      <c r="P787" s="41">
        <f t="shared" si="233"/>
        <v>51.666666666666664</v>
      </c>
    </row>
    <row r="788" spans="2:16" x14ac:dyDescent="0.2">
      <c r="B788" s="1">
        <v>0.52083333333333337</v>
      </c>
      <c r="C788" s="66">
        <v>77</v>
      </c>
      <c r="D788" s="3">
        <v>127</v>
      </c>
      <c r="E788" s="75">
        <v>0.5</v>
      </c>
      <c r="F788" s="41">
        <v>3</v>
      </c>
      <c r="G788" s="66" t="s">
        <v>202</v>
      </c>
      <c r="H788" s="72">
        <v>29.01</v>
      </c>
      <c r="I788" s="19"/>
      <c r="J788" s="45">
        <v>127.6</v>
      </c>
      <c r="K788" s="45">
        <v>127.6</v>
      </c>
      <c r="L788" s="45">
        <v>127.9</v>
      </c>
      <c r="M788" s="45">
        <v>125.8</v>
      </c>
      <c r="N788" s="67">
        <f t="shared" si="231"/>
        <v>127.22500000000001</v>
      </c>
      <c r="O788" s="41">
        <f t="shared" si="232"/>
        <v>25</v>
      </c>
      <c r="P788" s="41">
        <f t="shared" si="233"/>
        <v>52.777777777777779</v>
      </c>
    </row>
    <row r="789" spans="2:16" x14ac:dyDescent="0.2">
      <c r="B789" s="1">
        <v>0.53125</v>
      </c>
      <c r="C789" s="3">
        <v>76</v>
      </c>
      <c r="D789" s="3">
        <v>129</v>
      </c>
      <c r="E789" s="75">
        <v>0.52</v>
      </c>
      <c r="F789" s="41">
        <v>6</v>
      </c>
      <c r="G789" s="66" t="s">
        <v>180</v>
      </c>
      <c r="H789" s="72">
        <v>29.01</v>
      </c>
      <c r="I789" s="19"/>
      <c r="J789" s="45">
        <v>128.1</v>
      </c>
      <c r="K789" s="45">
        <v>129</v>
      </c>
      <c r="L789" s="45">
        <v>129.19999999999999</v>
      </c>
      <c r="M789" s="45">
        <v>127.8</v>
      </c>
      <c r="N789" s="67">
        <f t="shared" si="231"/>
        <v>128.52500000000001</v>
      </c>
      <c r="O789" s="41">
        <f t="shared" si="232"/>
        <v>24.444444444444443</v>
      </c>
      <c r="P789" s="41">
        <f t="shared" si="233"/>
        <v>53.888888888888886</v>
      </c>
    </row>
    <row r="790" spans="2:16" x14ac:dyDescent="0.2">
      <c r="B790" s="1">
        <v>0.54166666666666663</v>
      </c>
      <c r="C790" s="3">
        <v>77</v>
      </c>
      <c r="D790" s="3">
        <v>130</v>
      </c>
      <c r="E790" s="75">
        <v>0.5</v>
      </c>
      <c r="F790" s="66">
        <v>5</v>
      </c>
      <c r="G790" s="66" t="s">
        <v>35</v>
      </c>
      <c r="H790" s="72">
        <v>29.01</v>
      </c>
      <c r="J790" s="45">
        <v>129.6</v>
      </c>
      <c r="K790" s="45">
        <v>130.5</v>
      </c>
      <c r="L790" s="45">
        <v>131.19999999999999</v>
      </c>
      <c r="M790" s="45">
        <v>130.30000000000001</v>
      </c>
      <c r="N790" s="67">
        <f t="shared" si="231"/>
        <v>130.4</v>
      </c>
      <c r="O790" s="41">
        <f t="shared" si="232"/>
        <v>25</v>
      </c>
      <c r="P790" s="41">
        <f t="shared" si="233"/>
        <v>54.444444444444443</v>
      </c>
    </row>
    <row r="791" spans="2:16" x14ac:dyDescent="0.2">
      <c r="B791" s="1">
        <v>0.55208333333333304</v>
      </c>
      <c r="C791" s="3">
        <v>77</v>
      </c>
      <c r="D791" s="3">
        <v>131</v>
      </c>
      <c r="E791" s="75">
        <v>0.5</v>
      </c>
      <c r="F791" s="41">
        <v>5</v>
      </c>
      <c r="G791" s="66" t="s">
        <v>35</v>
      </c>
      <c r="H791" s="72">
        <v>29.01</v>
      </c>
      <c r="J791" s="45">
        <v>130.1</v>
      </c>
      <c r="K791" s="45">
        <v>131.4</v>
      </c>
      <c r="L791" s="45">
        <v>132.6</v>
      </c>
      <c r="M791" s="45">
        <v>131.5</v>
      </c>
      <c r="N791" s="67">
        <f t="shared" si="231"/>
        <v>131.4</v>
      </c>
      <c r="O791" s="41">
        <f t="shared" si="232"/>
        <v>25</v>
      </c>
      <c r="P791" s="41">
        <f t="shared" si="233"/>
        <v>55</v>
      </c>
    </row>
    <row r="792" spans="2:16" x14ac:dyDescent="0.2">
      <c r="B792" s="1">
        <v>0.55555555555555558</v>
      </c>
      <c r="C792" s="3">
        <v>77</v>
      </c>
      <c r="D792" s="3">
        <v>132</v>
      </c>
      <c r="E792" s="75">
        <v>0.51</v>
      </c>
      <c r="F792" s="41">
        <v>8</v>
      </c>
      <c r="G792" s="66" t="s">
        <v>35</v>
      </c>
      <c r="H792" s="72">
        <v>29.01</v>
      </c>
      <c r="J792" s="45">
        <v>130.30000000000001</v>
      </c>
      <c r="K792" s="45">
        <v>131.69999999999999</v>
      </c>
      <c r="L792" s="45">
        <v>133.19999999999999</v>
      </c>
      <c r="M792" s="45">
        <v>132.1</v>
      </c>
      <c r="N792" s="67">
        <f t="shared" si="231"/>
        <v>131.82499999999999</v>
      </c>
      <c r="O792" s="41">
        <f t="shared" si="232"/>
        <v>25</v>
      </c>
      <c r="P792" s="41">
        <f t="shared" si="233"/>
        <v>55.555555555555557</v>
      </c>
    </row>
    <row r="793" spans="2:16" x14ac:dyDescent="0.2">
      <c r="B793" s="1">
        <v>0.58333333333333304</v>
      </c>
      <c r="C793" s="3">
        <v>75</v>
      </c>
      <c r="D793" s="3">
        <v>134</v>
      </c>
      <c r="E793" s="75">
        <v>0.52</v>
      </c>
      <c r="F793" s="41">
        <v>4</v>
      </c>
      <c r="G793" s="66" t="s">
        <v>202</v>
      </c>
      <c r="H793" s="72">
        <v>29.01</v>
      </c>
      <c r="I793" s="19"/>
      <c r="J793" s="45">
        <v>133.4</v>
      </c>
      <c r="K793" s="45">
        <v>135.19999999999999</v>
      </c>
      <c r="L793" s="45">
        <v>134.19999999999999</v>
      </c>
      <c r="M793" s="45">
        <v>134.5</v>
      </c>
      <c r="N793" s="67">
        <f t="shared" si="231"/>
        <v>134.32499999999999</v>
      </c>
      <c r="O793" s="41">
        <f t="shared" si="232"/>
        <v>23.888888888888889</v>
      </c>
      <c r="P793" s="41">
        <f t="shared" si="233"/>
        <v>56.666666666666664</v>
      </c>
    </row>
    <row r="794" spans="2:16" x14ac:dyDescent="0.2">
      <c r="B794" s="1">
        <v>0.59375</v>
      </c>
      <c r="C794" s="3">
        <v>74</v>
      </c>
      <c r="D794" s="3">
        <v>135</v>
      </c>
      <c r="E794" s="75">
        <v>0.52</v>
      </c>
      <c r="F794" s="41">
        <v>2</v>
      </c>
      <c r="G794" s="66" t="s">
        <v>202</v>
      </c>
      <c r="H794" s="72">
        <v>29.01</v>
      </c>
      <c r="I794" s="19"/>
      <c r="J794" s="45">
        <v>133.9</v>
      </c>
      <c r="K794" s="162">
        <v>135.9</v>
      </c>
      <c r="L794" s="45">
        <v>134.80000000000001</v>
      </c>
      <c r="M794" s="45">
        <v>135</v>
      </c>
      <c r="N794" s="67">
        <f t="shared" si="231"/>
        <v>134.9</v>
      </c>
      <c r="O794" s="41">
        <f t="shared" si="232"/>
        <v>23.333333333333332</v>
      </c>
      <c r="P794" s="41">
        <f t="shared" si="233"/>
        <v>57.222222222222221</v>
      </c>
    </row>
    <row r="795" spans="2:16" x14ac:dyDescent="0.2">
      <c r="B795" s="1">
        <v>0.60416666666666596</v>
      </c>
      <c r="C795" s="3">
        <v>74</v>
      </c>
      <c r="D795" s="3">
        <v>135</v>
      </c>
      <c r="E795" s="75">
        <v>0.51</v>
      </c>
      <c r="F795" s="41">
        <v>3</v>
      </c>
      <c r="G795" s="66" t="s">
        <v>35</v>
      </c>
      <c r="H795" s="72">
        <v>29.01</v>
      </c>
      <c r="I795" s="19"/>
      <c r="J795" s="45">
        <v>133.30000000000001</v>
      </c>
      <c r="K795" s="45">
        <v>134.85</v>
      </c>
      <c r="L795" s="45">
        <v>134.6</v>
      </c>
      <c r="M795" s="45">
        <v>135.1</v>
      </c>
      <c r="N795" s="67">
        <f t="shared" si="231"/>
        <v>134.46250000000001</v>
      </c>
      <c r="O795" s="41">
        <f t="shared" si="232"/>
        <v>23.333333333333332</v>
      </c>
      <c r="P795" s="41">
        <f t="shared" si="233"/>
        <v>57.222222222222221</v>
      </c>
    </row>
    <row r="796" spans="2:16" x14ac:dyDescent="0.2">
      <c r="B796" s="1">
        <v>0.61458333333333304</v>
      </c>
      <c r="C796" s="3">
        <v>73</v>
      </c>
      <c r="D796" s="3">
        <v>134</v>
      </c>
      <c r="E796" s="75">
        <v>0.53</v>
      </c>
      <c r="F796" s="41">
        <v>4</v>
      </c>
      <c r="G796" s="66" t="s">
        <v>71</v>
      </c>
      <c r="H796" s="72">
        <v>29.01</v>
      </c>
      <c r="I796" s="19"/>
      <c r="J796" s="45">
        <v>132.80000000000001</v>
      </c>
      <c r="K796" s="45">
        <v>134.1</v>
      </c>
      <c r="L796" s="45">
        <v>134.4</v>
      </c>
      <c r="M796" s="45">
        <v>135.1</v>
      </c>
      <c r="N796" s="67">
        <f t="shared" si="231"/>
        <v>134.1</v>
      </c>
      <c r="O796" s="41">
        <f t="shared" si="232"/>
        <v>22.777777777777779</v>
      </c>
      <c r="P796" s="41">
        <f t="shared" si="233"/>
        <v>56.666666666666664</v>
      </c>
    </row>
    <row r="797" spans="2:16" x14ac:dyDescent="0.2">
      <c r="B797" s="1">
        <v>0.625</v>
      </c>
      <c r="C797" s="3">
        <v>72</v>
      </c>
      <c r="D797" s="3">
        <v>134</v>
      </c>
      <c r="E797" s="75">
        <v>0.54</v>
      </c>
      <c r="F797" s="41">
        <v>5</v>
      </c>
      <c r="G797" s="66" t="s">
        <v>203</v>
      </c>
      <c r="H797" s="72">
        <v>29.02</v>
      </c>
      <c r="I797" s="19"/>
      <c r="J797" s="45">
        <v>132.6</v>
      </c>
      <c r="K797" s="45">
        <v>133.5</v>
      </c>
      <c r="L797" s="45">
        <v>133.30000000000001</v>
      </c>
      <c r="M797" s="45">
        <v>134.80000000000001</v>
      </c>
      <c r="N797" s="67">
        <f t="shared" si="231"/>
        <v>133.55000000000001</v>
      </c>
      <c r="O797" s="41">
        <f t="shared" si="232"/>
        <v>22.222222222222221</v>
      </c>
      <c r="P797" s="41">
        <f t="shared" si="233"/>
        <v>56.666666666666664</v>
      </c>
    </row>
    <row r="798" spans="2:16" x14ac:dyDescent="0.2">
      <c r="B798" s="1">
        <v>0.63541666666666596</v>
      </c>
      <c r="C798" s="3">
        <v>72</v>
      </c>
      <c r="D798" s="3">
        <v>134</v>
      </c>
      <c r="E798" s="75">
        <v>0.54</v>
      </c>
      <c r="F798" s="41">
        <v>4</v>
      </c>
      <c r="G798" s="66" t="s">
        <v>71</v>
      </c>
      <c r="H798" s="72">
        <v>29.02</v>
      </c>
      <c r="J798" s="45">
        <v>132.6</v>
      </c>
      <c r="K798" s="45">
        <v>133.9</v>
      </c>
      <c r="L798" s="45">
        <v>133</v>
      </c>
      <c r="M798" s="45">
        <v>134.80000000000001</v>
      </c>
      <c r="N798" s="67">
        <f t="shared" si="231"/>
        <v>133.57499999999999</v>
      </c>
      <c r="O798" s="41">
        <f t="shared" si="232"/>
        <v>22.222222222222221</v>
      </c>
      <c r="P798" s="41">
        <f t="shared" si="233"/>
        <v>56.666666666666664</v>
      </c>
    </row>
    <row r="799" spans="2:16" x14ac:dyDescent="0.2">
      <c r="B799" s="1">
        <v>0.64027777777777772</v>
      </c>
      <c r="C799" s="3">
        <v>71</v>
      </c>
      <c r="D799" s="3">
        <v>133</v>
      </c>
      <c r="E799" s="75">
        <v>0.55000000000000004</v>
      </c>
      <c r="F799" s="41">
        <v>44</v>
      </c>
      <c r="G799" s="66" t="s">
        <v>35</v>
      </c>
      <c r="H799" s="72">
        <v>29.02</v>
      </c>
      <c r="J799" s="45">
        <v>132.1</v>
      </c>
      <c r="K799" s="45">
        <v>133.30000000000001</v>
      </c>
      <c r="L799" s="45">
        <v>132.6</v>
      </c>
      <c r="M799" s="45">
        <v>134.4</v>
      </c>
      <c r="N799" s="67">
        <f t="shared" si="231"/>
        <v>133.1</v>
      </c>
      <c r="O799" s="41">
        <f t="shared" si="232"/>
        <v>21.666666666666668</v>
      </c>
      <c r="P799" s="41">
        <f t="shared" si="233"/>
        <v>56.111111111111107</v>
      </c>
    </row>
    <row r="800" spans="2:16" x14ac:dyDescent="0.2">
      <c r="N800" s="67"/>
      <c r="O800" s="41"/>
      <c r="P800" s="41"/>
    </row>
    <row r="801" spans="1:16" x14ac:dyDescent="0.2">
      <c r="A801" s="21">
        <v>45466</v>
      </c>
      <c r="B801" s="6" t="s">
        <v>2</v>
      </c>
      <c r="C801" s="6" t="s">
        <v>0</v>
      </c>
      <c r="D801" s="87" t="s">
        <v>1</v>
      </c>
      <c r="E801" s="100" t="s">
        <v>156</v>
      </c>
      <c r="F801" s="6" t="s">
        <v>32</v>
      </c>
      <c r="G801" s="6" t="s">
        <v>217</v>
      </c>
      <c r="H801" s="33" t="s">
        <v>157</v>
      </c>
      <c r="I801" s="44"/>
      <c r="J801" s="142" t="s">
        <v>576</v>
      </c>
      <c r="K801" s="142" t="s">
        <v>575</v>
      </c>
      <c r="L801" s="142" t="s">
        <v>443</v>
      </c>
      <c r="M801" s="142" t="s">
        <v>444</v>
      </c>
      <c r="N801" s="33" t="s">
        <v>368</v>
      </c>
      <c r="O801" s="142" t="s">
        <v>561</v>
      </c>
      <c r="P801" s="142" t="s">
        <v>562</v>
      </c>
    </row>
    <row r="802" spans="1:16" x14ac:dyDescent="0.2">
      <c r="B802" s="1">
        <v>0.48958333333333331</v>
      </c>
      <c r="C802" s="3">
        <v>73</v>
      </c>
      <c r="D802" s="3">
        <v>121</v>
      </c>
      <c r="E802" s="75">
        <v>0.52</v>
      </c>
      <c r="F802" s="66">
        <v>3</v>
      </c>
      <c r="G802" s="66" t="s">
        <v>71</v>
      </c>
      <c r="H802" s="97">
        <v>29.1</v>
      </c>
      <c r="J802" s="45">
        <v>121.3</v>
      </c>
      <c r="K802" s="45">
        <v>121.3</v>
      </c>
      <c r="L802" s="67">
        <v>122.7</v>
      </c>
      <c r="M802" s="67">
        <v>119.8</v>
      </c>
      <c r="N802" s="67">
        <f t="shared" ref="N802:N808" si="234">AVERAGE(J802:M802)</f>
        <v>121.27500000000001</v>
      </c>
      <c r="O802" s="41">
        <f t="shared" ref="O802:O808" si="235">CONVERT(C802,"F","C")</f>
        <v>22.777777777777779</v>
      </c>
      <c r="P802" s="41">
        <f t="shared" ref="P802:P808" si="236">CONVERT(D802,"F","C")</f>
        <v>49.444444444444443</v>
      </c>
    </row>
    <row r="803" spans="1:16" x14ac:dyDescent="0.2">
      <c r="B803" s="1">
        <v>0.5</v>
      </c>
      <c r="C803" s="3">
        <v>72</v>
      </c>
      <c r="D803" s="3">
        <v>123</v>
      </c>
      <c r="E803" s="75">
        <v>0.54</v>
      </c>
      <c r="F803" s="66">
        <v>2</v>
      </c>
      <c r="G803" s="66" t="s">
        <v>203</v>
      </c>
      <c r="H803" s="97">
        <v>29.09</v>
      </c>
      <c r="J803" s="45">
        <v>123.3</v>
      </c>
      <c r="K803" s="45">
        <v>124</v>
      </c>
      <c r="L803" s="67">
        <v>124.3</v>
      </c>
      <c r="M803" s="67">
        <v>121.8</v>
      </c>
      <c r="N803" s="67">
        <f>AVERAGE(J803:M803)</f>
        <v>123.35000000000001</v>
      </c>
      <c r="O803" s="41">
        <f t="shared" si="235"/>
        <v>22.222222222222221</v>
      </c>
      <c r="P803" s="41">
        <f t="shared" si="236"/>
        <v>50.555555555555557</v>
      </c>
    </row>
    <row r="804" spans="1:16" x14ac:dyDescent="0.2">
      <c r="B804" s="1">
        <v>0.51041666666666663</v>
      </c>
      <c r="C804" s="3">
        <v>70</v>
      </c>
      <c r="D804" s="3">
        <v>125</v>
      </c>
      <c r="E804" s="75">
        <v>0.56999999999999995</v>
      </c>
      <c r="F804" s="3">
        <v>9</v>
      </c>
      <c r="G804" s="66" t="s">
        <v>35</v>
      </c>
      <c r="H804" s="97">
        <v>29.1</v>
      </c>
      <c r="J804" s="3">
        <v>124.7</v>
      </c>
      <c r="K804" s="45">
        <v>125.8</v>
      </c>
      <c r="L804" s="67">
        <v>125.6</v>
      </c>
      <c r="M804" s="67">
        <v>123.8</v>
      </c>
      <c r="N804" s="67">
        <f t="shared" si="234"/>
        <v>124.97500000000001</v>
      </c>
      <c r="O804" s="41">
        <f t="shared" si="235"/>
        <v>21.111111111111111</v>
      </c>
      <c r="P804" s="41">
        <f t="shared" si="236"/>
        <v>51.666666666666664</v>
      </c>
    </row>
    <row r="805" spans="1:16" x14ac:dyDescent="0.2">
      <c r="B805" s="1">
        <v>0.52083333333333337</v>
      </c>
      <c r="C805" s="3">
        <v>71</v>
      </c>
      <c r="D805" s="3">
        <v>127</v>
      </c>
      <c r="E805" s="75">
        <v>0.56000000000000005</v>
      </c>
      <c r="F805" s="66">
        <v>4</v>
      </c>
      <c r="G805" s="66" t="s">
        <v>35</v>
      </c>
      <c r="H805" s="97">
        <v>29.09</v>
      </c>
      <c r="I805" s="66"/>
      <c r="J805" s="67">
        <v>124.3</v>
      </c>
      <c r="K805" s="45">
        <v>126.3</v>
      </c>
      <c r="L805" s="45">
        <v>126.9</v>
      </c>
      <c r="M805" s="67">
        <v>125.1</v>
      </c>
      <c r="N805" s="67">
        <f t="shared" si="234"/>
        <v>125.65</v>
      </c>
      <c r="O805" s="41">
        <f t="shared" si="235"/>
        <v>21.666666666666668</v>
      </c>
      <c r="P805" s="41">
        <f t="shared" si="236"/>
        <v>52.777777777777779</v>
      </c>
    </row>
    <row r="806" spans="1:16" x14ac:dyDescent="0.2">
      <c r="B806" s="1">
        <v>0.53125</v>
      </c>
      <c r="C806" s="3">
        <v>69</v>
      </c>
      <c r="D806" s="3">
        <v>128</v>
      </c>
      <c r="E806" s="75">
        <v>0.59</v>
      </c>
      <c r="F806" s="66">
        <v>3</v>
      </c>
      <c r="G806" s="66" t="s">
        <v>71</v>
      </c>
      <c r="H806" s="97">
        <v>29.1</v>
      </c>
      <c r="J806" s="67">
        <v>126.9</v>
      </c>
      <c r="K806" s="45">
        <v>128.30000000000001</v>
      </c>
      <c r="L806" s="45">
        <v>127.9</v>
      </c>
      <c r="M806" s="67">
        <v>127</v>
      </c>
      <c r="N806" s="67">
        <f t="shared" si="234"/>
        <v>127.52500000000001</v>
      </c>
      <c r="O806" s="41">
        <f t="shared" si="235"/>
        <v>20.555555555555554</v>
      </c>
      <c r="P806" s="41">
        <f t="shared" si="236"/>
        <v>53.333333333333329</v>
      </c>
    </row>
    <row r="807" spans="1:16" x14ac:dyDescent="0.2">
      <c r="B807" s="1">
        <v>0.54166666666666663</v>
      </c>
      <c r="C807" s="3">
        <v>70</v>
      </c>
      <c r="D807" s="3">
        <v>129</v>
      </c>
      <c r="E807" s="75">
        <v>0.59</v>
      </c>
      <c r="F807" s="66">
        <v>2</v>
      </c>
      <c r="G807" s="66" t="s">
        <v>202</v>
      </c>
      <c r="H807" s="97">
        <v>29.09</v>
      </c>
      <c r="J807" s="45">
        <v>129</v>
      </c>
      <c r="K807" s="45">
        <v>129.9</v>
      </c>
      <c r="L807" s="45">
        <v>129.4</v>
      </c>
      <c r="M807" s="67">
        <v>128.80000000000001</v>
      </c>
      <c r="N807" s="67">
        <f t="shared" si="234"/>
        <v>129.27499999999998</v>
      </c>
      <c r="O807" s="41">
        <f t="shared" si="235"/>
        <v>21.111111111111111</v>
      </c>
      <c r="P807" s="41">
        <f t="shared" si="236"/>
        <v>53.888888888888886</v>
      </c>
    </row>
    <row r="808" spans="1:16" x14ac:dyDescent="0.2">
      <c r="B808" s="1">
        <v>0.55208333333333304</v>
      </c>
      <c r="C808" s="3">
        <v>71</v>
      </c>
      <c r="D808" s="3">
        <v>130</v>
      </c>
      <c r="E808" s="75">
        <v>0.56000000000000005</v>
      </c>
      <c r="F808" s="66">
        <v>4</v>
      </c>
      <c r="G808" s="66" t="s">
        <v>202</v>
      </c>
      <c r="H808" s="97">
        <v>29.09</v>
      </c>
      <c r="J808" s="45">
        <v>129</v>
      </c>
      <c r="K808" s="45">
        <v>130.30000000000001</v>
      </c>
      <c r="L808" s="45">
        <v>131</v>
      </c>
      <c r="M808" s="67">
        <v>130.6</v>
      </c>
      <c r="N808" s="67">
        <f t="shared" si="234"/>
        <v>130.22499999999999</v>
      </c>
      <c r="O808" s="41">
        <f t="shared" si="235"/>
        <v>21.666666666666668</v>
      </c>
      <c r="P808" s="41">
        <f t="shared" si="236"/>
        <v>54.444444444444443</v>
      </c>
    </row>
    <row r="809" spans="1:16" x14ac:dyDescent="0.2">
      <c r="B809" s="1">
        <v>0.5625</v>
      </c>
      <c r="C809" s="3">
        <v>72</v>
      </c>
      <c r="D809" s="3">
        <v>132</v>
      </c>
      <c r="E809" s="75">
        <v>0.52</v>
      </c>
      <c r="F809" s="66">
        <v>7</v>
      </c>
      <c r="G809" s="66" t="s">
        <v>202</v>
      </c>
      <c r="H809" s="97">
        <v>29.09</v>
      </c>
      <c r="I809" s="26"/>
      <c r="J809" s="67">
        <v>129.9</v>
      </c>
      <c r="K809" s="45">
        <v>131.5</v>
      </c>
      <c r="L809" s="45">
        <v>132.30000000000001</v>
      </c>
      <c r="M809" s="45">
        <v>132.6</v>
      </c>
      <c r="N809" s="67">
        <f t="shared" ref="N809:N823" si="237">AVERAGE(J809:M809)</f>
        <v>131.57499999999999</v>
      </c>
      <c r="O809" s="41">
        <f t="shared" ref="O809:O823" si="238">CONVERT(C809,"F","C")</f>
        <v>22.222222222222221</v>
      </c>
      <c r="P809" s="41">
        <f t="shared" ref="P809:P823" si="239">CONVERT(D809,"F","C")</f>
        <v>55.555555555555557</v>
      </c>
    </row>
    <row r="810" spans="1:16" x14ac:dyDescent="0.2">
      <c r="B810" s="1">
        <v>0.57291666666666696</v>
      </c>
      <c r="C810" s="3">
        <v>73</v>
      </c>
      <c r="D810" s="3">
        <v>133</v>
      </c>
      <c r="E810" s="75">
        <v>0.52</v>
      </c>
      <c r="F810" s="66">
        <v>5</v>
      </c>
      <c r="G810" s="66" t="s">
        <v>202</v>
      </c>
      <c r="H810" s="97">
        <v>29.08</v>
      </c>
      <c r="I810" s="26"/>
      <c r="J810" s="67">
        <v>130.6</v>
      </c>
      <c r="K810" s="45">
        <v>132.4</v>
      </c>
      <c r="L810" s="45">
        <v>133.9</v>
      </c>
      <c r="M810" s="45">
        <v>133.69999999999999</v>
      </c>
      <c r="N810" s="67">
        <f t="shared" si="237"/>
        <v>132.64999999999998</v>
      </c>
      <c r="O810" s="41">
        <f t="shared" si="238"/>
        <v>22.777777777777779</v>
      </c>
      <c r="P810" s="41">
        <f t="shared" si="239"/>
        <v>56.111111111111107</v>
      </c>
    </row>
    <row r="811" spans="1:16" x14ac:dyDescent="0.2">
      <c r="B811" s="1">
        <v>0.5756944444444444</v>
      </c>
      <c r="C811" s="3">
        <v>73</v>
      </c>
      <c r="D811" s="3">
        <v>133</v>
      </c>
      <c r="E811" s="75">
        <v>0.52</v>
      </c>
      <c r="F811" s="66">
        <v>4</v>
      </c>
      <c r="G811" s="66" t="s">
        <v>71</v>
      </c>
      <c r="H811" s="97">
        <v>29.08</v>
      </c>
      <c r="J811" s="45">
        <v>130.6</v>
      </c>
      <c r="K811" s="45">
        <v>132.80000000000001</v>
      </c>
      <c r="L811" s="45">
        <v>133.9</v>
      </c>
      <c r="M811" s="45">
        <v>133.9</v>
      </c>
      <c r="N811" s="67">
        <f t="shared" si="237"/>
        <v>132.79999999999998</v>
      </c>
      <c r="O811" s="41">
        <f t="shared" si="238"/>
        <v>22.777777777777779</v>
      </c>
      <c r="P811" s="41">
        <f t="shared" si="239"/>
        <v>56.111111111111107</v>
      </c>
    </row>
    <row r="812" spans="1:16" x14ac:dyDescent="0.2">
      <c r="B812" s="1">
        <v>0.625</v>
      </c>
      <c r="C812" s="3">
        <v>68</v>
      </c>
      <c r="D812" s="3">
        <v>133</v>
      </c>
      <c r="E812" s="75">
        <v>0.62</v>
      </c>
      <c r="F812" s="66">
        <v>3</v>
      </c>
      <c r="G812" s="66" t="s">
        <v>71</v>
      </c>
      <c r="H812" s="97">
        <v>29.08</v>
      </c>
      <c r="J812" s="45">
        <v>131.69999999999999</v>
      </c>
      <c r="K812" s="45">
        <v>135</v>
      </c>
      <c r="L812" s="67">
        <v>132.6</v>
      </c>
      <c r="M812" s="67">
        <v>133.5</v>
      </c>
      <c r="N812" s="67">
        <f t="shared" si="237"/>
        <v>133.19999999999999</v>
      </c>
      <c r="O812" s="41">
        <f t="shared" si="238"/>
        <v>20</v>
      </c>
      <c r="P812" s="41">
        <f t="shared" si="239"/>
        <v>56.111111111111107</v>
      </c>
    </row>
    <row r="813" spans="1:16" x14ac:dyDescent="0.2">
      <c r="B813" s="1">
        <v>0.63541666666666596</v>
      </c>
      <c r="C813" s="66">
        <v>67</v>
      </c>
      <c r="D813" s="3">
        <v>132</v>
      </c>
      <c r="E813" s="75">
        <v>0.63</v>
      </c>
      <c r="F813" s="41">
        <v>5</v>
      </c>
      <c r="G813" s="66" t="s">
        <v>35</v>
      </c>
      <c r="H813" s="72">
        <v>29.08</v>
      </c>
      <c r="I813" s="19"/>
      <c r="J813" s="45">
        <v>130.6</v>
      </c>
      <c r="K813" s="45">
        <v>133.9</v>
      </c>
      <c r="L813" s="45">
        <v>131.9</v>
      </c>
      <c r="M813" s="45">
        <v>133</v>
      </c>
      <c r="N813" s="67">
        <f t="shared" si="237"/>
        <v>132.35</v>
      </c>
      <c r="O813" s="41">
        <f t="shared" si="238"/>
        <v>19.444444444444443</v>
      </c>
      <c r="P813" s="41">
        <f t="shared" si="239"/>
        <v>55.555555555555557</v>
      </c>
    </row>
    <row r="814" spans="1:16" x14ac:dyDescent="0.2">
      <c r="B814" s="1">
        <v>0.64583333333333304</v>
      </c>
      <c r="C814" s="3">
        <v>66</v>
      </c>
      <c r="D814" s="3">
        <v>131</v>
      </c>
      <c r="E814" s="75">
        <v>0.64</v>
      </c>
      <c r="F814" s="41">
        <v>6</v>
      </c>
      <c r="G814" s="66" t="s">
        <v>71</v>
      </c>
      <c r="H814" s="72">
        <v>29.07</v>
      </c>
      <c r="I814" s="19"/>
      <c r="J814" s="45">
        <v>129.6</v>
      </c>
      <c r="K814" s="45">
        <v>132.80000000000001</v>
      </c>
      <c r="L814" s="45">
        <v>131.19999999999999</v>
      </c>
      <c r="M814" s="45">
        <v>132.30000000000001</v>
      </c>
      <c r="N814" s="67">
        <f t="shared" si="237"/>
        <v>131.47499999999999</v>
      </c>
      <c r="O814" s="41">
        <f t="shared" si="238"/>
        <v>18.888888888888889</v>
      </c>
      <c r="P814" s="41">
        <f t="shared" si="239"/>
        <v>55</v>
      </c>
    </row>
    <row r="815" spans="1:16" x14ac:dyDescent="0.2">
      <c r="B815" s="1">
        <v>0.65625</v>
      </c>
      <c r="C815" s="3">
        <v>67</v>
      </c>
      <c r="D815" s="3">
        <v>130</v>
      </c>
      <c r="E815" s="75">
        <v>0.63</v>
      </c>
      <c r="F815" s="66">
        <v>10</v>
      </c>
      <c r="G815" s="66" t="s">
        <v>35</v>
      </c>
      <c r="H815" s="72">
        <v>29.07</v>
      </c>
      <c r="J815" s="45">
        <v>127.4</v>
      </c>
      <c r="K815" s="45">
        <v>130.80000000000001</v>
      </c>
      <c r="L815" s="45">
        <v>130.6</v>
      </c>
      <c r="M815" s="45">
        <v>131.5</v>
      </c>
      <c r="N815" s="67">
        <f t="shared" si="237"/>
        <v>130.07500000000002</v>
      </c>
      <c r="O815" s="41">
        <f t="shared" si="238"/>
        <v>19.444444444444443</v>
      </c>
      <c r="P815" s="41">
        <f t="shared" si="239"/>
        <v>54.444444444444443</v>
      </c>
    </row>
    <row r="816" spans="1:16" x14ac:dyDescent="0.2">
      <c r="B816" s="1">
        <v>0.66666666666666596</v>
      </c>
      <c r="C816" s="3">
        <v>65</v>
      </c>
      <c r="D816" s="3">
        <v>127</v>
      </c>
      <c r="E816" s="75">
        <v>0.65</v>
      </c>
      <c r="F816" s="41">
        <v>3</v>
      </c>
      <c r="G816" s="66" t="s">
        <v>202</v>
      </c>
      <c r="H816" s="72">
        <v>29.07</v>
      </c>
      <c r="J816" s="45">
        <v>124.5</v>
      </c>
      <c r="K816" s="45">
        <v>127.9</v>
      </c>
      <c r="L816" s="45">
        <v>128.1</v>
      </c>
      <c r="M816" s="45">
        <v>129.4</v>
      </c>
      <c r="N816" s="67">
        <f t="shared" si="237"/>
        <v>127.47499999999999</v>
      </c>
      <c r="O816" s="41">
        <f t="shared" si="238"/>
        <v>18.333333333333332</v>
      </c>
      <c r="P816" s="41">
        <f t="shared" si="239"/>
        <v>52.777777777777779</v>
      </c>
    </row>
    <row r="817" spans="1:16" x14ac:dyDescent="0.2">
      <c r="B817" s="1">
        <v>0.67708333333333304</v>
      </c>
      <c r="C817" s="3">
        <v>65</v>
      </c>
      <c r="D817" s="3">
        <v>126</v>
      </c>
      <c r="E817" s="75">
        <v>0.67</v>
      </c>
      <c r="F817" s="41">
        <v>8</v>
      </c>
      <c r="G817" s="66" t="s">
        <v>35</v>
      </c>
      <c r="H817" s="72">
        <v>29.07</v>
      </c>
      <c r="J817" s="45">
        <v>123.3</v>
      </c>
      <c r="K817" s="45">
        <v>126.9</v>
      </c>
      <c r="L817" s="45">
        <v>127</v>
      </c>
      <c r="M817" s="45">
        <v>127.9</v>
      </c>
      <c r="N817" s="67">
        <f t="shared" si="237"/>
        <v>126.27500000000001</v>
      </c>
      <c r="O817" s="41">
        <f t="shared" si="238"/>
        <v>18.333333333333332</v>
      </c>
      <c r="P817" s="41">
        <f t="shared" si="239"/>
        <v>52.222222222222221</v>
      </c>
    </row>
    <row r="818" spans="1:16" x14ac:dyDescent="0.2">
      <c r="B818" s="1">
        <v>0.687499999999999</v>
      </c>
      <c r="C818" s="3">
        <v>64</v>
      </c>
      <c r="D818" s="3">
        <v>125</v>
      </c>
      <c r="E818" s="75">
        <v>0.69</v>
      </c>
      <c r="F818" s="41">
        <v>8</v>
      </c>
      <c r="G818" s="66" t="s">
        <v>203</v>
      </c>
      <c r="H818" s="72">
        <v>29.07</v>
      </c>
      <c r="I818" s="19"/>
      <c r="J818" s="45">
        <v>122.4</v>
      </c>
      <c r="K818" s="45">
        <v>126</v>
      </c>
      <c r="L818" s="45">
        <v>125.4</v>
      </c>
      <c r="M818" s="45">
        <v>126.5</v>
      </c>
      <c r="N818" s="67">
        <f t="shared" si="237"/>
        <v>125.075</v>
      </c>
      <c r="O818" s="41">
        <f t="shared" si="238"/>
        <v>17.777777777777779</v>
      </c>
      <c r="P818" s="41">
        <f t="shared" si="239"/>
        <v>51.666666666666664</v>
      </c>
    </row>
    <row r="819" spans="1:16" x14ac:dyDescent="0.2">
      <c r="B819" s="1">
        <v>0.69791666666666596</v>
      </c>
      <c r="C819" s="3">
        <v>64</v>
      </c>
      <c r="D819" s="3">
        <v>123</v>
      </c>
      <c r="E819" s="75">
        <v>0.68</v>
      </c>
      <c r="F819" s="41">
        <v>8</v>
      </c>
      <c r="G819" s="66" t="s">
        <v>71</v>
      </c>
      <c r="H819" s="72">
        <v>29.07</v>
      </c>
      <c r="J819" s="45">
        <v>120.2</v>
      </c>
      <c r="K819" s="45">
        <v>123.4</v>
      </c>
      <c r="L819" s="45">
        <v>123.3</v>
      </c>
      <c r="M819" s="45">
        <v>124.3</v>
      </c>
      <c r="N819" s="67">
        <f t="shared" si="237"/>
        <v>122.80000000000001</v>
      </c>
      <c r="O819" s="41">
        <f t="shared" si="238"/>
        <v>17.777777777777779</v>
      </c>
      <c r="P819" s="41">
        <f t="shared" si="239"/>
        <v>50.555555555555557</v>
      </c>
    </row>
    <row r="820" spans="1:16" x14ac:dyDescent="0.2">
      <c r="B820" s="1">
        <v>0.70833333333333304</v>
      </c>
      <c r="C820" s="3">
        <v>63</v>
      </c>
      <c r="D820" s="3">
        <v>121</v>
      </c>
      <c r="E820" s="75">
        <v>0.69</v>
      </c>
      <c r="F820" s="41">
        <v>7</v>
      </c>
      <c r="G820" s="66" t="s">
        <v>202</v>
      </c>
      <c r="H820" s="72">
        <v>29.07</v>
      </c>
      <c r="I820" s="19"/>
      <c r="J820" s="45">
        <v>117.1</v>
      </c>
      <c r="K820" s="45">
        <v>121.3</v>
      </c>
      <c r="L820" s="45">
        <v>121.3</v>
      </c>
      <c r="M820" s="45">
        <v>122.5</v>
      </c>
      <c r="N820" s="67">
        <f t="shared" si="237"/>
        <v>120.55</v>
      </c>
      <c r="O820" s="41">
        <f t="shared" si="238"/>
        <v>17.222222222222221</v>
      </c>
      <c r="P820" s="41">
        <f t="shared" si="239"/>
        <v>49.444444444444443</v>
      </c>
    </row>
    <row r="821" spans="1:16" x14ac:dyDescent="0.2">
      <c r="B821" s="1">
        <v>0.718749999999999</v>
      </c>
      <c r="C821" s="3">
        <v>63</v>
      </c>
      <c r="D821" s="3">
        <v>119</v>
      </c>
      <c r="E821" s="75">
        <v>0.7</v>
      </c>
      <c r="F821" s="41">
        <v>5</v>
      </c>
      <c r="G821" s="66" t="s">
        <v>202</v>
      </c>
      <c r="H821" s="72">
        <v>29.07</v>
      </c>
      <c r="I821" s="19"/>
      <c r="J821" s="45">
        <v>115.9</v>
      </c>
      <c r="K821" s="45">
        <v>119.8</v>
      </c>
      <c r="L821" s="45">
        <v>119.3</v>
      </c>
      <c r="M821" s="45">
        <v>120.7</v>
      </c>
      <c r="N821" s="67">
        <f t="shared" si="237"/>
        <v>118.925</v>
      </c>
      <c r="O821" s="41">
        <f t="shared" si="238"/>
        <v>17.222222222222221</v>
      </c>
      <c r="P821" s="41">
        <f t="shared" si="239"/>
        <v>48.333333333333329</v>
      </c>
    </row>
    <row r="822" spans="1:16" x14ac:dyDescent="0.2">
      <c r="B822" s="1">
        <v>0.72916666666666596</v>
      </c>
      <c r="C822" s="3">
        <v>62</v>
      </c>
      <c r="D822" s="3">
        <v>117</v>
      </c>
      <c r="E822" s="75">
        <v>0.7</v>
      </c>
      <c r="F822" s="41">
        <v>6</v>
      </c>
      <c r="G822" s="66" t="s">
        <v>35</v>
      </c>
      <c r="H822" s="72">
        <v>29.06</v>
      </c>
      <c r="I822" s="19"/>
      <c r="J822" s="45">
        <v>114.6</v>
      </c>
      <c r="K822" s="45">
        <v>117.9</v>
      </c>
      <c r="L822" s="45">
        <v>117</v>
      </c>
      <c r="M822" s="45">
        <v>118.4</v>
      </c>
      <c r="N822" s="67">
        <f t="shared" si="237"/>
        <v>116.97499999999999</v>
      </c>
      <c r="O822" s="41">
        <f t="shared" si="238"/>
        <v>16.666666666666668</v>
      </c>
      <c r="P822" s="41">
        <f t="shared" si="239"/>
        <v>47.222222222222221</v>
      </c>
    </row>
    <row r="823" spans="1:16" x14ac:dyDescent="0.2">
      <c r="B823" s="1">
        <v>0.73333333333333328</v>
      </c>
      <c r="C823" s="3">
        <v>62</v>
      </c>
      <c r="D823" s="3">
        <v>116</v>
      </c>
      <c r="E823" s="75">
        <v>0.7</v>
      </c>
      <c r="F823" s="41">
        <v>7</v>
      </c>
      <c r="G823" s="66" t="s">
        <v>71</v>
      </c>
      <c r="H823" s="72">
        <v>29.06</v>
      </c>
      <c r="J823" s="45">
        <v>113.5</v>
      </c>
      <c r="K823" s="45">
        <v>117.1</v>
      </c>
      <c r="L823" s="45">
        <v>116.2</v>
      </c>
      <c r="M823" s="45">
        <v>117.5</v>
      </c>
      <c r="N823" s="67">
        <f t="shared" si="237"/>
        <v>116.075</v>
      </c>
      <c r="O823" s="41">
        <f t="shared" si="238"/>
        <v>16.666666666666668</v>
      </c>
      <c r="P823" s="41">
        <f t="shared" si="239"/>
        <v>46.666666666666664</v>
      </c>
    </row>
    <row r="824" spans="1:16" x14ac:dyDescent="0.2">
      <c r="N824" s="67"/>
      <c r="O824" s="41"/>
      <c r="P824" s="41"/>
    </row>
    <row r="825" spans="1:16" x14ac:dyDescent="0.2">
      <c r="A825" s="113" t="s">
        <v>236</v>
      </c>
      <c r="N825" s="67"/>
      <c r="O825" s="41"/>
      <c r="P825" s="41"/>
    </row>
    <row r="826" spans="1:16" x14ac:dyDescent="0.2">
      <c r="A826" s="21">
        <v>45478</v>
      </c>
      <c r="B826" s="6" t="s">
        <v>2</v>
      </c>
      <c r="C826" s="6" t="s">
        <v>0</v>
      </c>
      <c r="D826" s="87" t="s">
        <v>1</v>
      </c>
      <c r="E826" s="100" t="s">
        <v>156</v>
      </c>
      <c r="F826" s="6" t="s">
        <v>32</v>
      </c>
      <c r="G826" s="6" t="s">
        <v>217</v>
      </c>
      <c r="H826" s="33" t="s">
        <v>157</v>
      </c>
      <c r="I826" s="44"/>
      <c r="J826" s="142" t="s">
        <v>338</v>
      </c>
      <c r="K826" s="142" t="s">
        <v>342</v>
      </c>
      <c r="L826" s="142" t="s">
        <v>416</v>
      </c>
      <c r="M826" s="142" t="s">
        <v>444</v>
      </c>
      <c r="N826" s="33" t="s">
        <v>368</v>
      </c>
      <c r="O826" s="142" t="s">
        <v>561</v>
      </c>
      <c r="P826" s="142" t="s">
        <v>562</v>
      </c>
    </row>
    <row r="827" spans="1:16" x14ac:dyDescent="0.2">
      <c r="B827" s="1">
        <v>0.58333333333333304</v>
      </c>
      <c r="C827" s="3">
        <v>77</v>
      </c>
      <c r="D827" s="3">
        <v>99</v>
      </c>
      <c r="E827" s="75">
        <v>0.76</v>
      </c>
      <c r="F827" s="66">
        <v>4</v>
      </c>
      <c r="G827" s="66" t="s">
        <v>35</v>
      </c>
      <c r="H827" s="97">
        <v>28.4</v>
      </c>
      <c r="J827" s="45">
        <v>102</v>
      </c>
      <c r="K827" s="45">
        <v>97.2</v>
      </c>
      <c r="L827" s="67">
        <v>103.5</v>
      </c>
      <c r="M827" s="67">
        <v>94.1</v>
      </c>
      <c r="N827" s="67">
        <f t="shared" ref="N827:N828" si="240">AVERAGE(J827:M827)</f>
        <v>99.199999999999989</v>
      </c>
      <c r="O827" s="41">
        <f t="shared" ref="O827:O828" si="241">CONVERT(C827,"F","C")</f>
        <v>25</v>
      </c>
      <c r="P827" s="41">
        <f t="shared" ref="P827:P828" si="242">CONVERT(D827,"F","C")</f>
        <v>37.222222222222221</v>
      </c>
    </row>
    <row r="828" spans="1:16" x14ac:dyDescent="0.2">
      <c r="B828" s="1">
        <v>0.59375</v>
      </c>
      <c r="C828" s="3">
        <v>77</v>
      </c>
      <c r="D828" s="3">
        <v>99</v>
      </c>
      <c r="E828" s="75">
        <v>0.75</v>
      </c>
      <c r="F828" s="66">
        <v>3</v>
      </c>
      <c r="G828" s="66" t="s">
        <v>203</v>
      </c>
      <c r="H828" s="97">
        <v>28.4</v>
      </c>
      <c r="J828" s="45">
        <v>101.3</v>
      </c>
      <c r="K828" s="45">
        <v>96.6</v>
      </c>
      <c r="L828" s="67">
        <v>102.6</v>
      </c>
      <c r="M828" s="67">
        <v>93.6</v>
      </c>
      <c r="N828" s="67">
        <f t="shared" si="240"/>
        <v>98.525000000000006</v>
      </c>
      <c r="O828" s="41">
        <f t="shared" si="241"/>
        <v>25</v>
      </c>
      <c r="P828" s="41">
        <f t="shared" si="242"/>
        <v>37.222222222222221</v>
      </c>
    </row>
    <row r="829" spans="1:16" x14ac:dyDescent="0.2">
      <c r="B829" s="1">
        <v>0.60416666666666596</v>
      </c>
      <c r="C829" s="3">
        <v>77</v>
      </c>
      <c r="D829" s="3">
        <v>99</v>
      </c>
      <c r="E829" s="75">
        <v>0.74</v>
      </c>
      <c r="F829" s="3">
        <v>3</v>
      </c>
      <c r="G829" s="66" t="s">
        <v>208</v>
      </c>
      <c r="H829" s="97">
        <v>28.4</v>
      </c>
      <c r="J829" s="3">
        <v>101.7</v>
      </c>
      <c r="K829" s="45">
        <v>97.3</v>
      </c>
      <c r="L829" s="67">
        <v>102.7</v>
      </c>
      <c r="M829" s="67">
        <v>94.3</v>
      </c>
      <c r="N829" s="67">
        <f t="shared" ref="N829:N843" si="243">AVERAGE(J829:M829)</f>
        <v>99</v>
      </c>
      <c r="O829" s="41">
        <f t="shared" ref="O829:O843" si="244">CONVERT(C829,"F","C")</f>
        <v>25</v>
      </c>
      <c r="P829" s="41">
        <f t="shared" ref="P829:P843" si="245">CONVERT(D829,"F","C")</f>
        <v>37.222222222222221</v>
      </c>
    </row>
    <row r="830" spans="1:16" x14ac:dyDescent="0.2">
      <c r="B830" s="1">
        <v>0.61458333333333304</v>
      </c>
      <c r="C830" s="3">
        <v>78</v>
      </c>
      <c r="D830" s="3">
        <v>97</v>
      </c>
      <c r="E830" s="75">
        <v>0.72</v>
      </c>
      <c r="F830" s="66">
        <v>2</v>
      </c>
      <c r="G830" s="66" t="s">
        <v>143</v>
      </c>
      <c r="H830" s="97">
        <v>28.39</v>
      </c>
      <c r="I830" s="66"/>
      <c r="J830" s="67">
        <v>99.9</v>
      </c>
      <c r="K830" s="45">
        <v>95.5</v>
      </c>
      <c r="L830" s="45">
        <v>100.6</v>
      </c>
      <c r="M830" s="67">
        <v>92.7</v>
      </c>
      <c r="N830" s="67">
        <f t="shared" si="243"/>
        <v>97.174999999999997</v>
      </c>
      <c r="O830" s="41">
        <f t="shared" si="244"/>
        <v>25.555555555555554</v>
      </c>
      <c r="P830" s="41">
        <f t="shared" si="245"/>
        <v>36.111111111111107</v>
      </c>
    </row>
    <row r="831" spans="1:16" x14ac:dyDescent="0.2">
      <c r="B831" s="1">
        <v>0.625</v>
      </c>
      <c r="C831" s="3">
        <v>78</v>
      </c>
      <c r="D831" s="3">
        <v>97</v>
      </c>
      <c r="E831" s="75">
        <v>0.74</v>
      </c>
      <c r="F831" s="66">
        <v>1</v>
      </c>
      <c r="G831" s="66" t="s">
        <v>143</v>
      </c>
      <c r="H831" s="97">
        <v>28.39</v>
      </c>
      <c r="J831" s="67">
        <v>99.1</v>
      </c>
      <c r="K831" s="45">
        <v>95</v>
      </c>
      <c r="L831" s="45">
        <v>100</v>
      </c>
      <c r="M831" s="67">
        <v>92.1</v>
      </c>
      <c r="N831" s="67">
        <f t="shared" si="243"/>
        <v>96.550000000000011</v>
      </c>
      <c r="O831" s="41">
        <f t="shared" si="244"/>
        <v>25.555555555555554</v>
      </c>
      <c r="P831" s="41">
        <f t="shared" si="245"/>
        <v>36.111111111111107</v>
      </c>
    </row>
    <row r="832" spans="1:16" x14ac:dyDescent="0.2">
      <c r="B832" s="1">
        <v>0.63541666666666596</v>
      </c>
      <c r="C832" s="3">
        <v>78</v>
      </c>
      <c r="D832" s="3">
        <v>97</v>
      </c>
      <c r="E832" s="75">
        <v>0.73</v>
      </c>
      <c r="F832" s="66">
        <v>3</v>
      </c>
      <c r="G832" s="66" t="s">
        <v>143</v>
      </c>
      <c r="H832" s="97">
        <v>28.4</v>
      </c>
      <c r="J832" s="45">
        <v>99.2</v>
      </c>
      <c r="K832" s="45">
        <v>94.9</v>
      </c>
      <c r="L832" s="45">
        <v>100</v>
      </c>
      <c r="M832" s="67">
        <v>92.1</v>
      </c>
      <c r="N832" s="67">
        <f t="shared" si="243"/>
        <v>96.550000000000011</v>
      </c>
      <c r="O832" s="41">
        <f t="shared" si="244"/>
        <v>25.555555555555554</v>
      </c>
      <c r="P832" s="41">
        <f t="shared" si="245"/>
        <v>36.111111111111107</v>
      </c>
    </row>
    <row r="833" spans="1:16" x14ac:dyDescent="0.2">
      <c r="B833" s="1">
        <v>0.63888888888888884</v>
      </c>
      <c r="C833" s="3">
        <v>78</v>
      </c>
      <c r="D833" s="3">
        <v>97</v>
      </c>
      <c r="E833" s="75">
        <v>0.73</v>
      </c>
      <c r="F833" s="66">
        <v>5</v>
      </c>
      <c r="G833" s="66" t="s">
        <v>143</v>
      </c>
      <c r="H833" s="97">
        <v>28.4</v>
      </c>
      <c r="J833" s="45">
        <v>99.3</v>
      </c>
      <c r="K833" s="45">
        <v>94.8</v>
      </c>
      <c r="L833" s="45">
        <v>99.98</v>
      </c>
      <c r="M833" s="67">
        <v>92.1</v>
      </c>
      <c r="N833" s="67">
        <f t="shared" si="243"/>
        <v>96.544999999999987</v>
      </c>
      <c r="O833" s="41">
        <f t="shared" si="244"/>
        <v>25.555555555555554</v>
      </c>
      <c r="P833" s="41">
        <f t="shared" si="245"/>
        <v>36.111111111111107</v>
      </c>
    </row>
    <row r="834" spans="1:16" x14ac:dyDescent="0.2">
      <c r="B834" s="1">
        <v>0.64583333333333304</v>
      </c>
      <c r="C834" s="3">
        <v>77</v>
      </c>
      <c r="D834" s="3">
        <v>96</v>
      </c>
      <c r="E834" s="75">
        <v>0.74</v>
      </c>
      <c r="F834" s="66">
        <v>6</v>
      </c>
      <c r="G834" s="66" t="s">
        <v>143</v>
      </c>
      <c r="H834" s="97">
        <v>28.39</v>
      </c>
      <c r="I834" s="26"/>
      <c r="J834" s="67">
        <v>99</v>
      </c>
      <c r="K834" s="45">
        <v>94.6</v>
      </c>
      <c r="L834" s="45">
        <v>99.5</v>
      </c>
      <c r="M834" s="45">
        <v>92.1</v>
      </c>
      <c r="N834" s="67">
        <f t="shared" si="243"/>
        <v>96.300000000000011</v>
      </c>
      <c r="O834" s="41">
        <f t="shared" si="244"/>
        <v>25</v>
      </c>
      <c r="P834" s="41">
        <f t="shared" si="245"/>
        <v>35.555555555555557</v>
      </c>
    </row>
    <row r="835" spans="1:16" x14ac:dyDescent="0.2">
      <c r="B835" s="1">
        <v>0.65625</v>
      </c>
      <c r="C835" s="3">
        <v>77</v>
      </c>
      <c r="D835" s="3">
        <v>95</v>
      </c>
      <c r="E835" s="75">
        <v>0.78</v>
      </c>
      <c r="F835" s="66">
        <v>2</v>
      </c>
      <c r="G835" s="66" t="s">
        <v>197</v>
      </c>
      <c r="H835" s="97">
        <v>28.38</v>
      </c>
      <c r="I835" s="26"/>
      <c r="J835" s="67">
        <v>97.7</v>
      </c>
      <c r="K835" s="45">
        <v>93.4</v>
      </c>
      <c r="L835" s="45">
        <v>98.6</v>
      </c>
      <c r="M835" s="45">
        <v>91.2</v>
      </c>
      <c r="N835" s="67">
        <f t="shared" si="243"/>
        <v>95.225000000000009</v>
      </c>
      <c r="O835" s="41">
        <f t="shared" si="244"/>
        <v>25</v>
      </c>
      <c r="P835" s="41">
        <f t="shared" si="245"/>
        <v>35</v>
      </c>
    </row>
    <row r="836" spans="1:16" x14ac:dyDescent="0.2">
      <c r="B836" s="1">
        <v>0.66666666666666596</v>
      </c>
      <c r="C836" s="3">
        <v>77</v>
      </c>
      <c r="D836" s="3">
        <v>94</v>
      </c>
      <c r="E836" s="75">
        <v>0.79</v>
      </c>
      <c r="F836" s="66">
        <v>2</v>
      </c>
      <c r="G836" s="66" t="s">
        <v>143</v>
      </c>
      <c r="H836" s="97">
        <v>28.39</v>
      </c>
      <c r="J836" s="45">
        <v>97</v>
      </c>
      <c r="K836" s="45">
        <v>92.7</v>
      </c>
      <c r="L836" s="45">
        <v>97</v>
      </c>
      <c r="M836" s="45">
        <v>90.5</v>
      </c>
      <c r="N836" s="67">
        <f t="shared" si="243"/>
        <v>94.3</v>
      </c>
      <c r="O836" s="41">
        <f t="shared" si="244"/>
        <v>25</v>
      </c>
      <c r="P836" s="41">
        <f t="shared" si="245"/>
        <v>34.444444444444443</v>
      </c>
    </row>
    <row r="837" spans="1:16" x14ac:dyDescent="0.2">
      <c r="B837" s="1">
        <v>0.67708333333333304</v>
      </c>
      <c r="C837" s="3">
        <v>77</v>
      </c>
      <c r="D837" s="3">
        <v>91</v>
      </c>
      <c r="E837" s="75">
        <v>0.8</v>
      </c>
      <c r="F837" s="66">
        <v>3</v>
      </c>
      <c r="G837" s="66" t="s">
        <v>130</v>
      </c>
      <c r="H837" s="97">
        <v>28.38</v>
      </c>
      <c r="J837" s="45">
        <v>93.9</v>
      </c>
      <c r="K837" s="45">
        <v>88.9</v>
      </c>
      <c r="L837" s="67">
        <v>93.9</v>
      </c>
      <c r="M837" s="67">
        <v>88.3</v>
      </c>
      <c r="N837" s="67">
        <f t="shared" si="243"/>
        <v>91.250000000000014</v>
      </c>
      <c r="O837" s="41">
        <f t="shared" si="244"/>
        <v>25</v>
      </c>
      <c r="P837" s="41">
        <f t="shared" si="245"/>
        <v>32.777777777777779</v>
      </c>
    </row>
    <row r="838" spans="1:16" x14ac:dyDescent="0.2">
      <c r="B838" s="1">
        <v>0.687499999999999</v>
      </c>
      <c r="C838" s="66">
        <v>76</v>
      </c>
      <c r="D838" s="3">
        <v>89</v>
      </c>
      <c r="E838" s="75">
        <v>0.83</v>
      </c>
      <c r="F838" s="41">
        <v>2</v>
      </c>
      <c r="G838" s="66" t="s">
        <v>130</v>
      </c>
      <c r="H838" s="72">
        <v>28.38</v>
      </c>
      <c r="I838" s="19"/>
      <c r="J838" s="45">
        <v>90.7</v>
      </c>
      <c r="K838" s="45">
        <v>86.7</v>
      </c>
      <c r="L838" s="45">
        <v>90.9</v>
      </c>
      <c r="M838" s="45">
        <v>85.5</v>
      </c>
      <c r="N838" s="67">
        <f t="shared" si="243"/>
        <v>88.45</v>
      </c>
      <c r="O838" s="41">
        <f t="shared" si="244"/>
        <v>24.444444444444443</v>
      </c>
      <c r="P838" s="41">
        <f t="shared" si="245"/>
        <v>31.666666666666664</v>
      </c>
    </row>
    <row r="839" spans="1:16" x14ac:dyDescent="0.2">
      <c r="B839" s="1">
        <v>0.69791666666666596</v>
      </c>
      <c r="C839" s="3">
        <v>76</v>
      </c>
      <c r="D839" s="3">
        <v>88</v>
      </c>
      <c r="E839" s="75">
        <v>0.82</v>
      </c>
      <c r="F839" s="41">
        <v>0</v>
      </c>
      <c r="G839" s="66" t="s">
        <v>143</v>
      </c>
      <c r="H839" s="72">
        <v>28.38</v>
      </c>
      <c r="I839" s="19"/>
      <c r="J839" s="45">
        <v>89.4</v>
      </c>
      <c r="K839" s="45">
        <v>85.6</v>
      </c>
      <c r="L839" s="45">
        <v>89.8</v>
      </c>
      <c r="M839" s="45">
        <v>85.1</v>
      </c>
      <c r="N839" s="67">
        <f t="shared" si="243"/>
        <v>87.474999999999994</v>
      </c>
      <c r="O839" s="41">
        <f t="shared" si="244"/>
        <v>24.444444444444443</v>
      </c>
      <c r="P839" s="41">
        <f t="shared" si="245"/>
        <v>31.111111111111111</v>
      </c>
    </row>
    <row r="840" spans="1:16" x14ac:dyDescent="0.2">
      <c r="N840" s="67"/>
      <c r="O840" s="41"/>
      <c r="P840" s="41"/>
    </row>
    <row r="841" spans="1:16" x14ac:dyDescent="0.2">
      <c r="A841" s="21">
        <v>45479</v>
      </c>
      <c r="B841" s="6" t="s">
        <v>2</v>
      </c>
      <c r="C841" s="6" t="s">
        <v>0</v>
      </c>
      <c r="D841" s="87" t="s">
        <v>1</v>
      </c>
      <c r="E841" s="100" t="s">
        <v>156</v>
      </c>
      <c r="F841" s="6" t="s">
        <v>32</v>
      </c>
      <c r="G841" s="6" t="s">
        <v>217</v>
      </c>
      <c r="H841" s="33" t="s">
        <v>157</v>
      </c>
      <c r="I841" s="44"/>
      <c r="J841" s="142" t="s">
        <v>338</v>
      </c>
      <c r="K841" s="142" t="s">
        <v>342</v>
      </c>
      <c r="L841" s="142" t="s">
        <v>416</v>
      </c>
      <c r="M841" s="142" t="s">
        <v>444</v>
      </c>
      <c r="N841" s="33" t="s">
        <v>368</v>
      </c>
      <c r="O841" s="142" t="s">
        <v>561</v>
      </c>
      <c r="P841" s="142" t="s">
        <v>562</v>
      </c>
    </row>
    <row r="842" spans="1:16" x14ac:dyDescent="0.2">
      <c r="B842" s="2">
        <v>0.39583333333333343</v>
      </c>
      <c r="C842" s="3">
        <v>71</v>
      </c>
      <c r="D842" s="3">
        <v>84</v>
      </c>
      <c r="E842" s="75">
        <v>0.74</v>
      </c>
      <c r="F842" s="66">
        <v>2</v>
      </c>
      <c r="G842" s="66" t="s">
        <v>130</v>
      </c>
      <c r="H842" s="97">
        <v>28.49</v>
      </c>
      <c r="J842" s="45">
        <v>90.1</v>
      </c>
      <c r="K842" s="45">
        <v>83.3</v>
      </c>
      <c r="L842" s="67">
        <v>90.9</v>
      </c>
      <c r="M842" s="67">
        <v>69.8</v>
      </c>
      <c r="N842" s="67">
        <f t="shared" si="243"/>
        <v>83.524999999999991</v>
      </c>
      <c r="O842" s="41">
        <f t="shared" si="244"/>
        <v>21.666666666666668</v>
      </c>
      <c r="P842" s="41">
        <f t="shared" si="245"/>
        <v>28.888888888888889</v>
      </c>
    </row>
    <row r="843" spans="1:16" x14ac:dyDescent="0.2">
      <c r="B843" s="2">
        <v>0.40625</v>
      </c>
      <c r="C843" s="3">
        <v>72</v>
      </c>
      <c r="D843" s="3">
        <v>85</v>
      </c>
      <c r="E843" s="75">
        <v>0.72</v>
      </c>
      <c r="F843" s="66">
        <v>6</v>
      </c>
      <c r="G843" s="66" t="s">
        <v>71</v>
      </c>
      <c r="H843" s="97">
        <v>28.49</v>
      </c>
      <c r="J843" s="45">
        <v>92.7</v>
      </c>
      <c r="K843" s="45">
        <v>85.5</v>
      </c>
      <c r="L843" s="67">
        <v>93.4</v>
      </c>
      <c r="M843" s="67">
        <v>70.2</v>
      </c>
      <c r="N843" s="67">
        <f t="shared" si="243"/>
        <v>85.45</v>
      </c>
      <c r="O843" s="41">
        <f t="shared" si="244"/>
        <v>22.222222222222221</v>
      </c>
      <c r="P843" s="41">
        <f t="shared" si="245"/>
        <v>29.444444444444443</v>
      </c>
    </row>
    <row r="844" spans="1:16" x14ac:dyDescent="0.2">
      <c r="B844" s="2">
        <v>0.4166666666666668</v>
      </c>
      <c r="C844" s="3">
        <v>72</v>
      </c>
      <c r="D844" s="3">
        <v>88</v>
      </c>
      <c r="E844" s="75">
        <v>0.71</v>
      </c>
      <c r="F844" s="3">
        <v>7</v>
      </c>
      <c r="G844" s="66" t="s">
        <v>129</v>
      </c>
      <c r="H844" s="97">
        <v>28.49</v>
      </c>
      <c r="J844" s="3">
        <v>95.2</v>
      </c>
      <c r="K844" s="45">
        <v>86.9</v>
      </c>
      <c r="L844" s="67">
        <v>96.3</v>
      </c>
      <c r="M844" s="67">
        <v>73.400000000000006</v>
      </c>
      <c r="N844" s="67">
        <f t="shared" ref="N844:N872" si="246">AVERAGE(J844:M844)</f>
        <v>87.950000000000017</v>
      </c>
      <c r="O844" s="41">
        <f t="shared" ref="O844:O883" si="247">CONVERT(C844,"F","C")</f>
        <v>22.222222222222221</v>
      </c>
      <c r="P844" s="41">
        <f t="shared" ref="P844:P883" si="248">CONVERT(D844,"F","C")</f>
        <v>31.111111111111111</v>
      </c>
    </row>
    <row r="845" spans="1:16" x14ac:dyDescent="0.2">
      <c r="B845" s="2">
        <v>0.42708333333333354</v>
      </c>
      <c r="C845" s="3">
        <v>73</v>
      </c>
      <c r="D845" s="3">
        <v>91</v>
      </c>
      <c r="E845" s="75">
        <v>0.68</v>
      </c>
      <c r="F845" s="66">
        <v>5</v>
      </c>
      <c r="G845" s="66" t="s">
        <v>129</v>
      </c>
      <c r="H845" s="97">
        <v>28.49</v>
      </c>
      <c r="I845" s="66"/>
      <c r="J845" s="67">
        <v>98.1</v>
      </c>
      <c r="K845" s="45">
        <v>88</v>
      </c>
      <c r="L845" s="45">
        <v>98.7</v>
      </c>
      <c r="M845" s="67">
        <v>78.8</v>
      </c>
      <c r="N845" s="67">
        <f t="shared" si="246"/>
        <v>90.9</v>
      </c>
      <c r="O845" s="41">
        <f t="shared" si="247"/>
        <v>22.777777777777779</v>
      </c>
      <c r="P845" s="41">
        <f t="shared" si="248"/>
        <v>32.777777777777779</v>
      </c>
    </row>
    <row r="846" spans="1:16" x14ac:dyDescent="0.2">
      <c r="B846" s="2">
        <v>0.4375</v>
      </c>
      <c r="C846" s="3">
        <v>73</v>
      </c>
      <c r="D846" s="3">
        <v>94</v>
      </c>
      <c r="E846" s="75">
        <v>0.66</v>
      </c>
      <c r="F846" s="66">
        <v>10</v>
      </c>
      <c r="G846" s="66" t="s">
        <v>129</v>
      </c>
      <c r="H846" s="97">
        <v>28.5</v>
      </c>
      <c r="J846" s="67">
        <v>100.2</v>
      </c>
      <c r="K846" s="45">
        <v>89.8</v>
      </c>
      <c r="L846" s="45">
        <v>101.3</v>
      </c>
      <c r="M846" s="67">
        <v>84</v>
      </c>
      <c r="N846" s="67">
        <f t="shared" si="246"/>
        <v>93.825000000000003</v>
      </c>
      <c r="O846" s="41">
        <f t="shared" si="247"/>
        <v>22.777777777777779</v>
      </c>
      <c r="P846" s="41">
        <f t="shared" si="248"/>
        <v>34.444444444444443</v>
      </c>
    </row>
    <row r="847" spans="1:16" x14ac:dyDescent="0.2">
      <c r="B847" s="2">
        <v>0.44791666666666691</v>
      </c>
      <c r="C847" s="3">
        <v>72</v>
      </c>
      <c r="D847" s="3">
        <v>93</v>
      </c>
      <c r="E847" s="75">
        <v>0.67</v>
      </c>
      <c r="F847" s="66">
        <v>6</v>
      </c>
      <c r="G847" s="66" t="s">
        <v>129</v>
      </c>
      <c r="H847" s="97">
        <v>28.5</v>
      </c>
      <c r="J847" s="45">
        <v>99.1</v>
      </c>
      <c r="K847" s="45">
        <v>91</v>
      </c>
      <c r="L847" s="45">
        <v>99.7</v>
      </c>
      <c r="M847" s="67">
        <v>84</v>
      </c>
      <c r="N847" s="67">
        <f t="shared" si="246"/>
        <v>93.45</v>
      </c>
      <c r="O847" s="41">
        <f t="shared" si="247"/>
        <v>22.222222222222221</v>
      </c>
      <c r="P847" s="41">
        <f t="shared" si="248"/>
        <v>33.888888888888886</v>
      </c>
    </row>
    <row r="848" spans="1:16" x14ac:dyDescent="0.2">
      <c r="B848" s="2">
        <v>0.45833333333333359</v>
      </c>
      <c r="C848" s="3">
        <v>73</v>
      </c>
      <c r="D848" s="3">
        <v>97</v>
      </c>
      <c r="E848" s="75">
        <v>0.68</v>
      </c>
      <c r="F848" s="66">
        <v>4</v>
      </c>
      <c r="G848" s="66" t="s">
        <v>203</v>
      </c>
      <c r="H848" s="97">
        <v>28.5</v>
      </c>
      <c r="J848" s="45">
        <v>100.2</v>
      </c>
      <c r="K848" s="45">
        <v>91.9</v>
      </c>
      <c r="L848" s="45">
        <v>104.2</v>
      </c>
      <c r="M848" s="67">
        <v>90.9</v>
      </c>
      <c r="N848" s="67">
        <f t="shared" si="246"/>
        <v>96.800000000000011</v>
      </c>
      <c r="O848" s="41">
        <f t="shared" si="247"/>
        <v>22.777777777777779</v>
      </c>
      <c r="P848" s="41">
        <f t="shared" si="248"/>
        <v>36.111111111111107</v>
      </c>
    </row>
    <row r="849" spans="1:16" x14ac:dyDescent="0.2">
      <c r="B849" s="1">
        <v>0.46875</v>
      </c>
      <c r="C849" s="3">
        <v>74</v>
      </c>
      <c r="D849" s="3">
        <v>97</v>
      </c>
      <c r="E849" s="75">
        <v>0.65</v>
      </c>
      <c r="F849" s="66">
        <v>4</v>
      </c>
      <c r="G849" s="66" t="s">
        <v>593</v>
      </c>
      <c r="H849" s="97">
        <v>28.5</v>
      </c>
      <c r="I849" s="26"/>
      <c r="J849" s="67">
        <v>99.1</v>
      </c>
      <c r="K849" s="45">
        <v>91</v>
      </c>
      <c r="L849" s="45">
        <v>104.7</v>
      </c>
      <c r="M849" s="45">
        <v>93.6</v>
      </c>
      <c r="N849" s="67">
        <f t="shared" si="246"/>
        <v>97.1</v>
      </c>
      <c r="O849" s="41">
        <f t="shared" si="247"/>
        <v>23.333333333333332</v>
      </c>
      <c r="P849" s="41">
        <f t="shared" si="248"/>
        <v>36.111111111111107</v>
      </c>
    </row>
    <row r="850" spans="1:16" x14ac:dyDescent="0.2">
      <c r="B850" s="1">
        <v>0.47916666666666669</v>
      </c>
      <c r="C850" s="3">
        <v>74</v>
      </c>
      <c r="D850" s="3">
        <v>101</v>
      </c>
      <c r="E850" s="75">
        <v>0.64</v>
      </c>
      <c r="F850" s="66">
        <v>5</v>
      </c>
      <c r="G850" s="66" t="s">
        <v>129</v>
      </c>
      <c r="H850" s="97">
        <v>28.5</v>
      </c>
      <c r="I850" s="26"/>
      <c r="J850" s="67">
        <v>103.5</v>
      </c>
      <c r="K850" s="45">
        <v>95</v>
      </c>
      <c r="L850" s="45">
        <v>108.3</v>
      </c>
      <c r="M850" s="45">
        <v>97.5</v>
      </c>
      <c r="N850" s="67">
        <f t="shared" si="246"/>
        <v>101.075</v>
      </c>
      <c r="O850" s="41">
        <f t="shared" si="247"/>
        <v>23.333333333333332</v>
      </c>
      <c r="P850" s="41">
        <f t="shared" si="248"/>
        <v>38.333333333333336</v>
      </c>
    </row>
    <row r="851" spans="1:16" x14ac:dyDescent="0.2">
      <c r="B851" s="1">
        <v>0.48819444444444443</v>
      </c>
      <c r="C851" s="3">
        <v>74</v>
      </c>
      <c r="D851" s="3">
        <v>104</v>
      </c>
      <c r="E851" s="75">
        <v>0.65</v>
      </c>
      <c r="F851" s="66">
        <v>12</v>
      </c>
      <c r="G851" s="66" t="s">
        <v>203</v>
      </c>
      <c r="H851" s="97">
        <v>28.5</v>
      </c>
      <c r="J851" s="67">
        <v>107.1</v>
      </c>
      <c r="K851" s="45">
        <v>97.5</v>
      </c>
      <c r="L851" s="45">
        <v>109.6</v>
      </c>
      <c r="M851" s="45">
        <v>99</v>
      </c>
      <c r="N851" s="67">
        <f t="shared" si="246"/>
        <v>103.3</v>
      </c>
      <c r="O851" s="41">
        <f t="shared" si="247"/>
        <v>23.333333333333332</v>
      </c>
      <c r="P851" s="41">
        <f t="shared" si="248"/>
        <v>40</v>
      </c>
    </row>
    <row r="852" spans="1:16" x14ac:dyDescent="0.2">
      <c r="B852" s="1">
        <v>0.58333333333333304</v>
      </c>
      <c r="C852" s="66">
        <v>77</v>
      </c>
      <c r="D852" s="3">
        <v>112</v>
      </c>
      <c r="E852" s="75">
        <v>0.61</v>
      </c>
      <c r="F852" s="41">
        <v>9</v>
      </c>
      <c r="G852" s="66" t="s">
        <v>203</v>
      </c>
      <c r="H852" s="72">
        <v>28.52</v>
      </c>
      <c r="I852" s="19"/>
      <c r="J852" s="45">
        <v>113.7</v>
      </c>
      <c r="K852" s="45">
        <v>108.1</v>
      </c>
      <c r="L852" s="45">
        <v>118.2</v>
      </c>
      <c r="M852" s="45">
        <v>109.2</v>
      </c>
      <c r="N852" s="67">
        <f t="shared" si="246"/>
        <v>112.3</v>
      </c>
      <c r="O852" s="41">
        <f t="shared" si="247"/>
        <v>25</v>
      </c>
      <c r="P852" s="41">
        <f t="shared" si="248"/>
        <v>44.444444444444443</v>
      </c>
    </row>
    <row r="853" spans="1:16" x14ac:dyDescent="0.2">
      <c r="B853" s="1">
        <v>0.59375</v>
      </c>
      <c r="C853" s="3">
        <v>77</v>
      </c>
      <c r="D853" s="3">
        <v>113</v>
      </c>
      <c r="E853" s="75">
        <v>0.61</v>
      </c>
      <c r="F853" s="41">
        <v>8</v>
      </c>
      <c r="G853" s="66" t="s">
        <v>71</v>
      </c>
      <c r="H853" s="72">
        <v>28.52</v>
      </c>
      <c r="I853" s="19"/>
      <c r="J853" s="45">
        <v>112.5</v>
      </c>
      <c r="K853" s="45">
        <v>105.6</v>
      </c>
      <c r="L853" s="45">
        <v>120.7</v>
      </c>
      <c r="M853" s="45">
        <v>112.1</v>
      </c>
      <c r="N853" s="67">
        <f t="shared" si="246"/>
        <v>112.72499999999999</v>
      </c>
      <c r="O853" s="41">
        <f t="shared" si="247"/>
        <v>25</v>
      </c>
      <c r="P853" s="41">
        <f t="shared" si="248"/>
        <v>45</v>
      </c>
    </row>
    <row r="854" spans="1:16" x14ac:dyDescent="0.2">
      <c r="B854" s="1">
        <v>0.60416666666666596</v>
      </c>
      <c r="C854" s="3">
        <v>77</v>
      </c>
      <c r="D854" s="3">
        <v>115</v>
      </c>
      <c r="E854" s="75">
        <v>0.62</v>
      </c>
      <c r="F854" s="66">
        <v>8</v>
      </c>
      <c r="G854" s="66" t="s">
        <v>202</v>
      </c>
      <c r="H854" s="72">
        <v>28.52</v>
      </c>
      <c r="J854" s="45">
        <v>115.3</v>
      </c>
      <c r="K854" s="45">
        <v>109.2</v>
      </c>
      <c r="L854" s="45">
        <v>122.7</v>
      </c>
      <c r="M854" s="45">
        <v>114.1</v>
      </c>
      <c r="N854" s="67">
        <f t="shared" si="246"/>
        <v>115.32499999999999</v>
      </c>
      <c r="O854" s="41">
        <f t="shared" si="247"/>
        <v>25</v>
      </c>
      <c r="P854" s="41">
        <f t="shared" si="248"/>
        <v>46.111111111111107</v>
      </c>
    </row>
    <row r="855" spans="1:16" x14ac:dyDescent="0.2">
      <c r="B855" s="1">
        <v>0.61458333333333304</v>
      </c>
      <c r="C855" s="3">
        <v>78</v>
      </c>
      <c r="D855" s="3">
        <v>118</v>
      </c>
      <c r="E855" s="75">
        <v>0.6</v>
      </c>
      <c r="F855" s="41">
        <v>1</v>
      </c>
      <c r="G855" s="66" t="s">
        <v>35</v>
      </c>
      <c r="H855" s="72">
        <v>28.52</v>
      </c>
      <c r="J855" s="45">
        <v>118.6</v>
      </c>
      <c r="K855" s="45">
        <v>111.6</v>
      </c>
      <c r="L855" s="45">
        <v>124.54</v>
      </c>
      <c r="M855" s="45">
        <v>116.8</v>
      </c>
      <c r="N855" s="67">
        <f>AVERAGE(J855:M855)</f>
        <v>117.88500000000001</v>
      </c>
      <c r="O855" s="41">
        <f t="shared" si="247"/>
        <v>25.555555555555554</v>
      </c>
      <c r="P855" s="41">
        <f t="shared" si="248"/>
        <v>47.777777777777779</v>
      </c>
    </row>
    <row r="856" spans="1:16" x14ac:dyDescent="0.2">
      <c r="B856" s="1">
        <v>0.625</v>
      </c>
      <c r="C856" s="3">
        <v>79</v>
      </c>
      <c r="D856" s="3">
        <v>118</v>
      </c>
      <c r="E856" s="75">
        <v>0.57999999999999996</v>
      </c>
      <c r="F856" s="41">
        <v>6</v>
      </c>
      <c r="G856" s="66" t="s">
        <v>71</v>
      </c>
      <c r="H856" s="72">
        <v>28.52</v>
      </c>
      <c r="J856" s="45">
        <v>118.9</v>
      </c>
      <c r="K856" s="45">
        <v>109.39</v>
      </c>
      <c r="L856" s="45">
        <v>126.58</v>
      </c>
      <c r="M856" s="45">
        <v>117.9</v>
      </c>
      <c r="N856" s="67">
        <f t="shared" si="246"/>
        <v>118.1925</v>
      </c>
      <c r="O856" s="41">
        <f t="shared" si="247"/>
        <v>26.111111111111111</v>
      </c>
      <c r="P856" s="41">
        <f t="shared" si="248"/>
        <v>47.777777777777779</v>
      </c>
    </row>
    <row r="857" spans="1:16" x14ac:dyDescent="0.2">
      <c r="B857" s="1">
        <v>0.63541666666666596</v>
      </c>
      <c r="C857" s="3">
        <v>79</v>
      </c>
      <c r="D857" s="3">
        <v>119</v>
      </c>
      <c r="E857" s="75">
        <v>0.56000000000000005</v>
      </c>
      <c r="F857" s="41">
        <v>11</v>
      </c>
      <c r="G857" s="66" t="s">
        <v>203</v>
      </c>
      <c r="H857" s="72">
        <v>28.53</v>
      </c>
      <c r="I857" s="19"/>
      <c r="J857" s="45">
        <v>117.3</v>
      </c>
      <c r="K857" s="45">
        <v>110.3</v>
      </c>
      <c r="L857" s="45">
        <v>125.4</v>
      </c>
      <c r="M857" s="45">
        <v>119.5</v>
      </c>
      <c r="N857" s="67">
        <f>AVERAGE(J857:M857)</f>
        <v>118.125</v>
      </c>
      <c r="O857" s="41">
        <f t="shared" si="247"/>
        <v>26.111111111111111</v>
      </c>
      <c r="P857" s="41">
        <f t="shared" si="248"/>
        <v>48.333333333333329</v>
      </c>
    </row>
    <row r="858" spans="1:16" x14ac:dyDescent="0.2">
      <c r="B858" s="1">
        <v>0.64583333333333304</v>
      </c>
      <c r="C858" s="3">
        <v>78</v>
      </c>
      <c r="D858" s="3">
        <v>118</v>
      </c>
      <c r="E858" s="75">
        <v>0.56999999999999995</v>
      </c>
      <c r="F858" s="41">
        <v>12</v>
      </c>
      <c r="G858" s="66" t="s">
        <v>129</v>
      </c>
      <c r="H858" s="72">
        <v>28.52</v>
      </c>
      <c r="J858" s="45">
        <v>118</v>
      </c>
      <c r="K858" s="45">
        <v>109.4</v>
      </c>
      <c r="L858" s="45">
        <v>125.8</v>
      </c>
      <c r="M858" s="45">
        <v>118.8</v>
      </c>
      <c r="N858" s="67">
        <f>AVERAGE(J858:M858)</f>
        <v>118</v>
      </c>
      <c r="O858" s="41">
        <f t="shared" si="247"/>
        <v>25.555555555555554</v>
      </c>
      <c r="P858" s="41">
        <f t="shared" si="248"/>
        <v>47.777777777777779</v>
      </c>
    </row>
    <row r="859" spans="1:16" x14ac:dyDescent="0.2">
      <c r="B859" s="1">
        <v>0.65625</v>
      </c>
      <c r="C859" s="3">
        <v>77</v>
      </c>
      <c r="D859" s="3">
        <v>112</v>
      </c>
      <c r="E859" s="75">
        <v>0.61</v>
      </c>
      <c r="F859" s="41">
        <v>8</v>
      </c>
      <c r="G859" s="66" t="s">
        <v>203</v>
      </c>
      <c r="H859" s="72">
        <v>28.53</v>
      </c>
      <c r="I859" s="19"/>
      <c r="J859" s="45">
        <v>110.3</v>
      </c>
      <c r="K859" s="45">
        <v>107.6</v>
      </c>
      <c r="L859" s="45">
        <v>118.2</v>
      </c>
      <c r="M859" s="45">
        <v>111.6</v>
      </c>
      <c r="N859" s="67">
        <f>AVERAGE(J859:M859)</f>
        <v>111.92499999999998</v>
      </c>
      <c r="O859" s="41">
        <f t="shared" si="247"/>
        <v>25</v>
      </c>
      <c r="P859" s="41">
        <f t="shared" si="248"/>
        <v>44.444444444444443</v>
      </c>
    </row>
    <row r="860" spans="1:16" x14ac:dyDescent="0.2">
      <c r="B860" s="1">
        <v>0.66666666666666596</v>
      </c>
      <c r="C860" s="3">
        <v>78</v>
      </c>
      <c r="D860" s="3">
        <v>113</v>
      </c>
      <c r="E860" s="75">
        <v>0.62</v>
      </c>
      <c r="F860" s="41">
        <v>8</v>
      </c>
      <c r="G860" s="66" t="s">
        <v>202</v>
      </c>
      <c r="H860" s="72">
        <v>28.53</v>
      </c>
      <c r="I860" s="19"/>
      <c r="J860" s="45">
        <v>108.7</v>
      </c>
      <c r="K860" s="45">
        <v>107.8</v>
      </c>
      <c r="L860" s="45">
        <v>120.9</v>
      </c>
      <c r="M860" s="45">
        <v>115.7</v>
      </c>
      <c r="N860" s="67">
        <f>AVERAGE(J860:M860)</f>
        <v>113.27499999999999</v>
      </c>
      <c r="O860" s="41">
        <f t="shared" si="247"/>
        <v>25.555555555555554</v>
      </c>
      <c r="P860" s="41">
        <f t="shared" si="248"/>
        <v>45</v>
      </c>
    </row>
    <row r="861" spans="1:16" x14ac:dyDescent="0.2">
      <c r="B861" s="1">
        <v>0.67083333333333328</v>
      </c>
      <c r="C861" s="3">
        <v>78</v>
      </c>
      <c r="D861" s="3">
        <v>113</v>
      </c>
      <c r="E861" s="75">
        <v>0.6</v>
      </c>
      <c r="F861" s="41">
        <v>7</v>
      </c>
      <c r="G861" s="66" t="s">
        <v>202</v>
      </c>
      <c r="H861" s="72">
        <v>28.53</v>
      </c>
      <c r="J861" s="45">
        <v>107.2</v>
      </c>
      <c r="K861" s="45">
        <v>109.8</v>
      </c>
      <c r="L861" s="45">
        <v>121.3</v>
      </c>
      <c r="M861" s="45">
        <v>114.8</v>
      </c>
      <c r="N861" s="67">
        <f t="shared" si="246"/>
        <v>113.27500000000001</v>
      </c>
      <c r="O861" s="41">
        <f t="shared" si="247"/>
        <v>25.555555555555554</v>
      </c>
      <c r="P861" s="41">
        <f t="shared" si="248"/>
        <v>45</v>
      </c>
    </row>
    <row r="862" spans="1:16" x14ac:dyDescent="0.2">
      <c r="N862" s="67"/>
      <c r="O862" s="41"/>
      <c r="P862" s="41"/>
    </row>
    <row r="863" spans="1:16" x14ac:dyDescent="0.2">
      <c r="A863" s="21">
        <v>45480</v>
      </c>
      <c r="B863" s="6" t="s">
        <v>2</v>
      </c>
      <c r="C863" s="6" t="s">
        <v>0</v>
      </c>
      <c r="D863" s="87" t="s">
        <v>1</v>
      </c>
      <c r="E863" s="100" t="s">
        <v>156</v>
      </c>
      <c r="F863" s="6" t="s">
        <v>32</v>
      </c>
      <c r="G863" s="6" t="s">
        <v>217</v>
      </c>
      <c r="H863" s="33" t="s">
        <v>157</v>
      </c>
      <c r="I863" s="44"/>
      <c r="J863" s="142" t="s">
        <v>338</v>
      </c>
      <c r="K863" s="142" t="s">
        <v>342</v>
      </c>
      <c r="L863" s="142" t="s">
        <v>416</v>
      </c>
      <c r="M863" s="142" t="s">
        <v>444</v>
      </c>
      <c r="N863" s="33" t="s">
        <v>368</v>
      </c>
      <c r="O863" s="142" t="s">
        <v>561</v>
      </c>
      <c r="P863" s="142" t="s">
        <v>562</v>
      </c>
    </row>
    <row r="864" spans="1:16" x14ac:dyDescent="0.2">
      <c r="B864" s="2">
        <v>0.42708333333333354</v>
      </c>
      <c r="C864" s="3">
        <v>75</v>
      </c>
      <c r="D864" s="3">
        <v>92</v>
      </c>
      <c r="E864" s="75">
        <v>0.67</v>
      </c>
      <c r="F864" s="66">
        <v>2</v>
      </c>
      <c r="G864" s="66" t="s">
        <v>35</v>
      </c>
      <c r="H864" s="97">
        <v>28.62</v>
      </c>
      <c r="J864" s="45">
        <v>97.3</v>
      </c>
      <c r="K864" s="45">
        <v>93.2</v>
      </c>
      <c r="L864" s="67">
        <v>100</v>
      </c>
      <c r="M864" s="67">
        <v>79.5</v>
      </c>
      <c r="N864" s="67">
        <f>AVERAGE(J864:M864)</f>
        <v>92.5</v>
      </c>
      <c r="O864" s="41">
        <f t="shared" si="247"/>
        <v>23.888888888888889</v>
      </c>
      <c r="P864" s="41">
        <f t="shared" si="248"/>
        <v>33.333333333333336</v>
      </c>
    </row>
    <row r="865" spans="2:16" x14ac:dyDescent="0.2">
      <c r="B865" s="2">
        <v>0.43402777777777779</v>
      </c>
      <c r="C865" s="3">
        <v>76</v>
      </c>
      <c r="D865" s="3">
        <v>95</v>
      </c>
      <c r="E865" s="75">
        <v>0.66</v>
      </c>
      <c r="F865" s="66">
        <v>3</v>
      </c>
      <c r="G865" s="66" t="s">
        <v>202</v>
      </c>
      <c r="H865" s="97">
        <v>28.62</v>
      </c>
      <c r="J865" s="45">
        <v>97.3</v>
      </c>
      <c r="K865" s="45">
        <v>95.9</v>
      </c>
      <c r="L865" s="67">
        <v>103.8</v>
      </c>
      <c r="M865" s="67">
        <v>83.5</v>
      </c>
      <c r="N865" s="67">
        <f>AVERAGE(J865:M865)</f>
        <v>95.125</v>
      </c>
      <c r="O865" s="41">
        <f t="shared" si="247"/>
        <v>24.444444444444443</v>
      </c>
      <c r="P865" s="41">
        <f t="shared" si="248"/>
        <v>35</v>
      </c>
    </row>
    <row r="866" spans="2:16" x14ac:dyDescent="0.2">
      <c r="B866" s="2">
        <v>0.44791666666666691</v>
      </c>
      <c r="C866" s="3">
        <v>76</v>
      </c>
      <c r="D866" s="3">
        <v>98</v>
      </c>
      <c r="E866" s="75">
        <v>0.65</v>
      </c>
      <c r="F866" s="3">
        <v>3</v>
      </c>
      <c r="G866" s="66" t="s">
        <v>203</v>
      </c>
      <c r="H866" s="97">
        <v>28.62</v>
      </c>
      <c r="J866" s="3">
        <v>98.8</v>
      </c>
      <c r="K866" s="45">
        <v>98.1</v>
      </c>
      <c r="L866" s="67">
        <v>105.6</v>
      </c>
      <c r="M866" s="67">
        <v>89.2</v>
      </c>
      <c r="N866" s="67">
        <f t="shared" ref="N866:N867" si="249">AVERAGE(J866:M866)</f>
        <v>97.924999999999997</v>
      </c>
      <c r="O866" s="41">
        <f t="shared" si="247"/>
        <v>24.444444444444443</v>
      </c>
      <c r="P866" s="41">
        <f t="shared" si="248"/>
        <v>36.666666666666664</v>
      </c>
    </row>
    <row r="867" spans="2:16" x14ac:dyDescent="0.2">
      <c r="B867" s="2">
        <v>0.4548611111111111</v>
      </c>
      <c r="C867" s="3">
        <v>77</v>
      </c>
      <c r="D867" s="3">
        <v>99</v>
      </c>
      <c r="E867" s="75">
        <v>0.64</v>
      </c>
      <c r="F867" s="66">
        <v>2</v>
      </c>
      <c r="G867" s="66" t="s">
        <v>203</v>
      </c>
      <c r="H867" s="97">
        <v>28.62</v>
      </c>
      <c r="I867" s="66"/>
      <c r="J867" s="67">
        <v>104</v>
      </c>
      <c r="K867" s="45">
        <v>96.8</v>
      </c>
      <c r="L867" s="45">
        <v>108.7</v>
      </c>
      <c r="M867" s="67">
        <v>88.3</v>
      </c>
      <c r="N867" s="67">
        <f t="shared" si="249"/>
        <v>99.45</v>
      </c>
      <c r="O867" s="41">
        <f t="shared" si="247"/>
        <v>25</v>
      </c>
      <c r="P867" s="41">
        <f t="shared" si="248"/>
        <v>37.222222222222221</v>
      </c>
    </row>
    <row r="868" spans="2:16" x14ac:dyDescent="0.2">
      <c r="B868" s="1">
        <v>0.46875</v>
      </c>
      <c r="C868" s="3">
        <v>76</v>
      </c>
      <c r="D868" s="3">
        <v>106</v>
      </c>
      <c r="E868" s="75">
        <v>0.57999999999999996</v>
      </c>
      <c r="F868" s="66">
        <v>2</v>
      </c>
      <c r="G868" s="66" t="s">
        <v>143</v>
      </c>
      <c r="H868" s="97">
        <v>28.61</v>
      </c>
      <c r="J868" s="67">
        <v>108.9</v>
      </c>
      <c r="K868" s="45">
        <v>103.5</v>
      </c>
      <c r="L868" s="45">
        <v>112.8</v>
      </c>
      <c r="M868" s="67">
        <v>97.7</v>
      </c>
      <c r="N868" s="67">
        <f t="shared" si="246"/>
        <v>105.72499999999999</v>
      </c>
      <c r="O868" s="41">
        <f t="shared" si="247"/>
        <v>24.444444444444443</v>
      </c>
      <c r="P868" s="41">
        <f t="shared" si="248"/>
        <v>41.111111111111107</v>
      </c>
    </row>
    <row r="869" spans="2:16" x14ac:dyDescent="0.2">
      <c r="B869" s="1">
        <v>0.47916666666666669</v>
      </c>
      <c r="C869" s="3">
        <v>79</v>
      </c>
      <c r="D869" s="3">
        <v>107</v>
      </c>
      <c r="E869" s="75">
        <v>0.57999999999999996</v>
      </c>
      <c r="F869" s="66">
        <v>1</v>
      </c>
      <c r="G869" s="66" t="s">
        <v>35</v>
      </c>
      <c r="H869" s="97">
        <v>28.62</v>
      </c>
      <c r="J869" s="67">
        <v>109.2</v>
      </c>
      <c r="K869" s="45">
        <v>105.3</v>
      </c>
      <c r="L869" s="45">
        <v>111.7</v>
      </c>
      <c r="M869" s="67">
        <v>100.4</v>
      </c>
      <c r="N869" s="67">
        <f t="shared" si="246"/>
        <v>106.65</v>
      </c>
      <c r="O869" s="41">
        <f t="shared" si="247"/>
        <v>26.111111111111111</v>
      </c>
      <c r="P869" s="41">
        <f t="shared" si="248"/>
        <v>41.666666666666664</v>
      </c>
    </row>
    <row r="870" spans="2:16" x14ac:dyDescent="0.2">
      <c r="B870" s="1">
        <v>0.48958333333333331</v>
      </c>
      <c r="C870" s="3">
        <v>78</v>
      </c>
      <c r="D870" s="3">
        <v>109</v>
      </c>
      <c r="E870" s="75">
        <v>0.6</v>
      </c>
      <c r="F870" s="66">
        <v>4</v>
      </c>
      <c r="G870" s="66" t="s">
        <v>203</v>
      </c>
      <c r="H870" s="97">
        <v>28.62</v>
      </c>
      <c r="J870" s="45">
        <v>113.7</v>
      </c>
      <c r="K870" s="45">
        <v>106.7</v>
      </c>
      <c r="L870" s="45">
        <v>112.3</v>
      </c>
      <c r="M870" s="67">
        <v>101.5</v>
      </c>
      <c r="N870" s="67">
        <f t="shared" si="246"/>
        <v>108.55</v>
      </c>
      <c r="O870" s="41">
        <f t="shared" si="247"/>
        <v>25.555555555555554</v>
      </c>
      <c r="P870" s="41">
        <f t="shared" si="248"/>
        <v>42.777777777777779</v>
      </c>
    </row>
    <row r="871" spans="2:16" x14ac:dyDescent="0.2">
      <c r="B871" s="1">
        <v>0.5</v>
      </c>
      <c r="C871" s="3">
        <v>78</v>
      </c>
      <c r="D871" s="3">
        <v>110</v>
      </c>
      <c r="E871" s="75">
        <v>0.6</v>
      </c>
      <c r="F871" s="66">
        <v>4</v>
      </c>
      <c r="G871" s="66" t="s">
        <v>35</v>
      </c>
      <c r="H871" s="97">
        <v>28.62</v>
      </c>
      <c r="I871" s="26"/>
      <c r="J871" s="67">
        <v>114.1</v>
      </c>
      <c r="K871" s="45">
        <v>108.1</v>
      </c>
      <c r="L871" s="45">
        <v>114.8</v>
      </c>
      <c r="M871" s="45">
        <v>103.6</v>
      </c>
      <c r="N871" s="67">
        <f t="shared" si="246"/>
        <v>110.15</v>
      </c>
      <c r="O871" s="41">
        <f t="shared" si="247"/>
        <v>25.555555555555554</v>
      </c>
      <c r="P871" s="41">
        <f t="shared" si="248"/>
        <v>43.333333333333336</v>
      </c>
    </row>
    <row r="872" spans="2:16" x14ac:dyDescent="0.2">
      <c r="B872" s="1">
        <v>0.50624999999999998</v>
      </c>
      <c r="C872" s="3">
        <v>79</v>
      </c>
      <c r="D872" s="3">
        <v>110</v>
      </c>
      <c r="E872" s="75">
        <v>0.57999999999999996</v>
      </c>
      <c r="F872" s="66">
        <v>7</v>
      </c>
      <c r="G872" s="66" t="s">
        <v>202</v>
      </c>
      <c r="H872" s="97">
        <v>28.62</v>
      </c>
      <c r="I872" s="26"/>
      <c r="J872" s="67">
        <v>115.2</v>
      </c>
      <c r="K872" s="45">
        <v>106.3</v>
      </c>
      <c r="L872" s="45">
        <v>111.4</v>
      </c>
      <c r="M872" s="45">
        <v>106.2</v>
      </c>
      <c r="N872" s="67">
        <f t="shared" si="246"/>
        <v>109.77499999999999</v>
      </c>
      <c r="O872" s="41">
        <f t="shared" si="247"/>
        <v>26.111111111111111</v>
      </c>
      <c r="P872" s="41">
        <f t="shared" si="248"/>
        <v>43.333333333333336</v>
      </c>
    </row>
    <row r="873" spans="2:16" x14ac:dyDescent="0.2">
      <c r="B873" s="1">
        <v>0.54166666666666596</v>
      </c>
      <c r="C873" s="66">
        <v>80</v>
      </c>
      <c r="D873" s="3">
        <v>114</v>
      </c>
      <c r="E873" s="75">
        <v>0.55000000000000004</v>
      </c>
      <c r="F873" s="41">
        <v>2</v>
      </c>
      <c r="G873" s="66" t="s">
        <v>203</v>
      </c>
      <c r="H873" s="72">
        <v>28.63</v>
      </c>
      <c r="I873" s="19"/>
      <c r="J873" s="45">
        <v>118.2</v>
      </c>
      <c r="K873" s="45">
        <v>105.3</v>
      </c>
      <c r="L873" s="45">
        <v>122.7</v>
      </c>
      <c r="M873" s="45">
        <v>110.8</v>
      </c>
      <c r="N873" s="67">
        <f t="shared" ref="N873" si="250">AVERAGE(J873:M873)</f>
        <v>114.25</v>
      </c>
      <c r="O873" s="41">
        <f t="shared" ref="O873" si="251">CONVERT(C873,"F","C")</f>
        <v>26.666666666666664</v>
      </c>
      <c r="P873" s="41">
        <f t="shared" ref="P873" si="252">CONVERT(D873,"F","C")</f>
        <v>45.555555555555557</v>
      </c>
    </row>
    <row r="874" spans="2:16" x14ac:dyDescent="0.2">
      <c r="B874" s="1">
        <v>0.55208333333333304</v>
      </c>
      <c r="C874" s="66">
        <v>81</v>
      </c>
      <c r="D874" s="3">
        <v>115</v>
      </c>
      <c r="E874" s="75">
        <v>0.52</v>
      </c>
      <c r="F874" s="41">
        <v>3</v>
      </c>
      <c r="G874" s="66" t="s">
        <v>35</v>
      </c>
      <c r="H874" s="72">
        <v>28.63</v>
      </c>
      <c r="I874" s="19"/>
      <c r="J874" s="45">
        <v>120.2</v>
      </c>
      <c r="K874" s="45">
        <v>109</v>
      </c>
      <c r="L874" s="45">
        <v>120.9</v>
      </c>
      <c r="M874" s="45">
        <v>109.6</v>
      </c>
      <c r="N874" s="67">
        <f>AVERAGE(J874:M874)</f>
        <v>114.92500000000001</v>
      </c>
      <c r="O874" s="41">
        <f t="shared" si="247"/>
        <v>27.222222222222221</v>
      </c>
      <c r="P874" s="41">
        <f t="shared" si="248"/>
        <v>46.111111111111107</v>
      </c>
    </row>
    <row r="875" spans="2:16" x14ac:dyDescent="0.2">
      <c r="B875" s="1">
        <v>0.5625</v>
      </c>
      <c r="C875" s="3">
        <v>81</v>
      </c>
      <c r="D875" s="3">
        <v>117</v>
      </c>
      <c r="E875" s="75">
        <v>0.51</v>
      </c>
      <c r="F875" s="41">
        <v>3</v>
      </c>
      <c r="G875" s="66" t="s">
        <v>203</v>
      </c>
      <c r="H875" s="72">
        <v>28.64</v>
      </c>
      <c r="I875" s="19"/>
      <c r="J875" s="45">
        <v>120.4</v>
      </c>
      <c r="K875" s="45">
        <v>112.3</v>
      </c>
      <c r="L875" s="45">
        <v>122.4</v>
      </c>
      <c r="M875" s="45">
        <v>111.2</v>
      </c>
      <c r="N875" s="67">
        <f>AVERAGE(J875:M875)</f>
        <v>116.575</v>
      </c>
      <c r="O875" s="41">
        <f t="shared" si="247"/>
        <v>27.222222222222221</v>
      </c>
      <c r="P875" s="41">
        <f t="shared" si="248"/>
        <v>47.222222222222221</v>
      </c>
    </row>
    <row r="876" spans="2:16" x14ac:dyDescent="0.2">
      <c r="B876" s="1">
        <v>0.57291666666666696</v>
      </c>
      <c r="C876" s="3">
        <v>81</v>
      </c>
      <c r="D876" s="3">
        <v>117</v>
      </c>
      <c r="E876" s="75">
        <v>0.53</v>
      </c>
      <c r="F876" s="66">
        <v>1</v>
      </c>
      <c r="G876" s="66" t="s">
        <v>208</v>
      </c>
      <c r="H876" s="72">
        <v>28.63</v>
      </c>
      <c r="J876" s="45">
        <v>122.9</v>
      </c>
      <c r="K876" s="45">
        <v>114.4</v>
      </c>
      <c r="L876" s="45">
        <v>121.8</v>
      </c>
      <c r="M876" s="45">
        <v>110.3</v>
      </c>
      <c r="N876" s="67">
        <f>AVERAGE(J876:M876)</f>
        <v>117.35000000000001</v>
      </c>
      <c r="O876" s="41">
        <f t="shared" si="247"/>
        <v>27.222222222222221</v>
      </c>
      <c r="P876" s="41">
        <f t="shared" si="248"/>
        <v>47.222222222222221</v>
      </c>
    </row>
    <row r="877" spans="2:16" x14ac:dyDescent="0.2">
      <c r="B877" s="1">
        <v>0.58333333333333304</v>
      </c>
      <c r="C877" s="3">
        <v>82</v>
      </c>
      <c r="D877" s="3">
        <v>116</v>
      </c>
      <c r="E877" s="75">
        <v>0.5</v>
      </c>
      <c r="F877" s="41">
        <v>4</v>
      </c>
      <c r="G877" s="66" t="s">
        <v>190</v>
      </c>
      <c r="H877" s="72">
        <v>28.63</v>
      </c>
      <c r="J877" s="45">
        <v>118.9</v>
      </c>
      <c r="K877" s="45">
        <v>116.1</v>
      </c>
      <c r="L877" s="45">
        <v>117.9</v>
      </c>
      <c r="M877" s="45">
        <v>110.7</v>
      </c>
      <c r="N877" s="67">
        <f>AVERAGE(J877:M877)</f>
        <v>115.89999999999999</v>
      </c>
      <c r="O877" s="41">
        <f t="shared" si="247"/>
        <v>27.777777777777779</v>
      </c>
      <c r="P877" s="41">
        <f t="shared" si="248"/>
        <v>46.666666666666664</v>
      </c>
    </row>
    <row r="878" spans="2:16" x14ac:dyDescent="0.2">
      <c r="B878" s="1">
        <v>0.59375</v>
      </c>
      <c r="C878" s="3">
        <v>81</v>
      </c>
      <c r="D878" s="3">
        <v>118</v>
      </c>
      <c r="E878" s="75">
        <v>0.52</v>
      </c>
      <c r="F878" s="41">
        <v>4</v>
      </c>
      <c r="G878" s="66" t="s">
        <v>71</v>
      </c>
      <c r="H878" s="72">
        <v>28.63</v>
      </c>
      <c r="J878" s="45">
        <v>120.4</v>
      </c>
      <c r="K878" s="45">
        <v>113.9</v>
      </c>
      <c r="L878" s="45">
        <v>122.7</v>
      </c>
      <c r="M878" s="45">
        <v>113.9</v>
      </c>
      <c r="N878" s="67">
        <f t="shared" ref="N878" si="253">AVERAGE(J878:M878)</f>
        <v>117.72499999999999</v>
      </c>
      <c r="O878" s="41">
        <f t="shared" si="247"/>
        <v>27.222222222222221</v>
      </c>
      <c r="P878" s="41">
        <f t="shared" si="248"/>
        <v>47.777777777777779</v>
      </c>
    </row>
    <row r="879" spans="2:16" x14ac:dyDescent="0.2">
      <c r="B879" s="1">
        <v>0.60416666666666596</v>
      </c>
      <c r="C879" s="3">
        <v>82</v>
      </c>
      <c r="D879" s="3">
        <v>121</v>
      </c>
      <c r="E879" s="75">
        <v>0.51</v>
      </c>
      <c r="F879" s="41">
        <v>4</v>
      </c>
      <c r="G879" s="66" t="s">
        <v>190</v>
      </c>
      <c r="H879" s="72">
        <v>28.63</v>
      </c>
      <c r="I879" s="19"/>
      <c r="J879" s="45">
        <v>125.1</v>
      </c>
      <c r="K879" s="45">
        <v>118</v>
      </c>
      <c r="L879" s="45">
        <v>125.2</v>
      </c>
      <c r="M879" s="45">
        <v>117.9</v>
      </c>
      <c r="N879" s="67">
        <f>AVERAGE(J879:M879)</f>
        <v>121.55000000000001</v>
      </c>
      <c r="O879" s="41">
        <f t="shared" si="247"/>
        <v>27.777777777777779</v>
      </c>
      <c r="P879" s="41">
        <f t="shared" si="248"/>
        <v>49.444444444444443</v>
      </c>
    </row>
    <row r="880" spans="2:16" x14ac:dyDescent="0.2">
      <c r="B880" s="1">
        <v>0.61458333333333304</v>
      </c>
      <c r="C880" s="3">
        <v>82</v>
      </c>
      <c r="D880" s="3">
        <v>122</v>
      </c>
      <c r="E880" s="75">
        <v>0.49</v>
      </c>
      <c r="F880" s="41">
        <v>2</v>
      </c>
      <c r="G880" s="66" t="s">
        <v>190</v>
      </c>
      <c r="H880" s="72">
        <v>28.63</v>
      </c>
      <c r="J880" s="45">
        <v>126.5</v>
      </c>
      <c r="K880" s="45">
        <v>118.4</v>
      </c>
      <c r="L880" s="45">
        <v>125.4</v>
      </c>
      <c r="M880" s="45">
        <v>119.1</v>
      </c>
      <c r="N880" s="67">
        <f>AVERAGE(J880:M880)</f>
        <v>122.35</v>
      </c>
      <c r="O880" s="41">
        <f t="shared" si="247"/>
        <v>27.777777777777779</v>
      </c>
      <c r="P880" s="41">
        <f t="shared" si="248"/>
        <v>50</v>
      </c>
    </row>
    <row r="881" spans="1:16" x14ac:dyDescent="0.2">
      <c r="B881" s="1">
        <v>0.625</v>
      </c>
      <c r="C881" s="3">
        <v>82</v>
      </c>
      <c r="D881" s="3">
        <v>123</v>
      </c>
      <c r="E881" s="75">
        <v>0.5</v>
      </c>
      <c r="F881" s="41">
        <v>4</v>
      </c>
      <c r="G881" s="66" t="s">
        <v>203</v>
      </c>
      <c r="H881" s="72">
        <v>28.62</v>
      </c>
      <c r="I881" s="19"/>
      <c r="J881" s="45">
        <v>125.36</v>
      </c>
      <c r="K881" s="45">
        <v>117.1</v>
      </c>
      <c r="L881" s="45">
        <v>128.80000000000001</v>
      </c>
      <c r="M881" s="45">
        <v>121.5</v>
      </c>
      <c r="N881" s="67">
        <f>AVERAGE(J881:M881)</f>
        <v>123.19</v>
      </c>
      <c r="O881" s="41">
        <f t="shared" si="247"/>
        <v>27.777777777777779</v>
      </c>
      <c r="P881" s="41">
        <f t="shared" si="248"/>
        <v>50.555555555555557</v>
      </c>
    </row>
    <row r="882" spans="1:16" x14ac:dyDescent="0.2">
      <c r="B882" s="1">
        <v>0.63541666666666596</v>
      </c>
      <c r="C882" s="3">
        <v>82</v>
      </c>
      <c r="D882" s="3">
        <v>125</v>
      </c>
      <c r="E882" s="75">
        <v>0.5</v>
      </c>
      <c r="F882" s="41">
        <v>2</v>
      </c>
      <c r="G882" s="66" t="s">
        <v>180</v>
      </c>
      <c r="H882" s="72">
        <v>28.62</v>
      </c>
      <c r="I882" s="19"/>
      <c r="J882" s="45">
        <v>127.9</v>
      </c>
      <c r="K882" s="45">
        <v>119.8</v>
      </c>
      <c r="L882" s="45">
        <v>129.19999999999999</v>
      </c>
      <c r="M882" s="45">
        <v>121.3</v>
      </c>
      <c r="N882" s="67">
        <f>AVERAGE(J882:M882)</f>
        <v>124.55</v>
      </c>
      <c r="O882" s="41">
        <f t="shared" si="247"/>
        <v>27.777777777777779</v>
      </c>
      <c r="P882" s="41">
        <f t="shared" si="248"/>
        <v>51.666666666666664</v>
      </c>
    </row>
    <row r="883" spans="1:16" x14ac:dyDescent="0.2">
      <c r="B883" s="1">
        <v>0.6430555555555556</v>
      </c>
      <c r="C883" s="3">
        <v>83</v>
      </c>
      <c r="D883" s="3">
        <v>126</v>
      </c>
      <c r="E883" s="75">
        <v>0.49</v>
      </c>
      <c r="F883" s="41">
        <v>3</v>
      </c>
      <c r="G883" s="66" t="s">
        <v>197</v>
      </c>
      <c r="H883" s="72">
        <v>28.61</v>
      </c>
      <c r="J883" s="45">
        <v>129.19999999999999</v>
      </c>
      <c r="K883" s="45">
        <v>121.1</v>
      </c>
      <c r="L883" s="45">
        <v>130.80000000000001</v>
      </c>
      <c r="M883" s="45">
        <v>122.7</v>
      </c>
      <c r="N883" s="67">
        <f t="shared" ref="N883" si="254">AVERAGE(J883:M883)</f>
        <v>125.95</v>
      </c>
      <c r="O883" s="41">
        <f t="shared" si="247"/>
        <v>28.333333333333332</v>
      </c>
      <c r="P883" s="41">
        <f t="shared" si="248"/>
        <v>52.222222222222221</v>
      </c>
    </row>
    <row r="884" spans="1:16" x14ac:dyDescent="0.2">
      <c r="N884" s="67"/>
      <c r="O884" s="41"/>
      <c r="P884" s="41"/>
    </row>
    <row r="885" spans="1:16" x14ac:dyDescent="0.2">
      <c r="A885" s="113" t="s">
        <v>231</v>
      </c>
      <c r="N885" s="67"/>
      <c r="O885" s="41"/>
      <c r="P885" s="41"/>
    </row>
    <row r="886" spans="1:16" x14ac:dyDescent="0.2">
      <c r="A886" s="21">
        <v>45485</v>
      </c>
      <c r="B886" s="6" t="s">
        <v>2</v>
      </c>
      <c r="C886" s="6" t="s">
        <v>0</v>
      </c>
      <c r="D886" s="87" t="s">
        <v>1</v>
      </c>
      <c r="E886" s="100" t="s">
        <v>156</v>
      </c>
      <c r="F886" s="6" t="s">
        <v>32</v>
      </c>
      <c r="G886" s="6" t="s">
        <v>217</v>
      </c>
      <c r="H886" s="33" t="s">
        <v>157</v>
      </c>
      <c r="I886" s="44"/>
      <c r="J886" s="87" t="s">
        <v>338</v>
      </c>
      <c r="K886" s="87" t="s">
        <v>346</v>
      </c>
      <c r="L886" s="87" t="s">
        <v>347</v>
      </c>
      <c r="M886" s="87" t="s">
        <v>348</v>
      </c>
      <c r="N886" s="33" t="s">
        <v>368</v>
      </c>
      <c r="O886" s="142" t="s">
        <v>561</v>
      </c>
      <c r="P886" s="142" t="s">
        <v>562</v>
      </c>
    </row>
    <row r="887" spans="1:16" x14ac:dyDescent="0.2">
      <c r="A887" s="21"/>
      <c r="B887" s="1">
        <v>0.53125</v>
      </c>
      <c r="C887" s="3">
        <v>82</v>
      </c>
      <c r="D887" s="3">
        <v>117</v>
      </c>
      <c r="E887" s="75">
        <v>0.64</v>
      </c>
      <c r="F887" s="66">
        <v>5</v>
      </c>
      <c r="G887" s="66" t="s">
        <v>143</v>
      </c>
      <c r="H887" s="97">
        <v>29.1</v>
      </c>
      <c r="J887" s="45">
        <v>108.9</v>
      </c>
      <c r="K887" s="45">
        <v>111.9</v>
      </c>
      <c r="L887" s="67">
        <v>121.5</v>
      </c>
      <c r="M887" s="67">
        <v>126.3</v>
      </c>
      <c r="N887" s="67">
        <f>AVERAGE(J887:M887)</f>
        <v>117.15</v>
      </c>
      <c r="O887" s="41">
        <f t="shared" ref="O887" si="255">CONVERT(C887,"F","C")</f>
        <v>27.777777777777779</v>
      </c>
      <c r="P887" s="41">
        <f t="shared" ref="P887" si="256">CONVERT(D887,"F","C")</f>
        <v>47.222222222222221</v>
      </c>
    </row>
    <row r="888" spans="1:16" x14ac:dyDescent="0.2">
      <c r="B888" s="1">
        <v>0.54166666666666663</v>
      </c>
      <c r="C888" s="3">
        <v>83</v>
      </c>
      <c r="D888" s="3">
        <v>116</v>
      </c>
      <c r="E888" s="75">
        <v>0.63</v>
      </c>
      <c r="F888" s="66">
        <v>5</v>
      </c>
      <c r="G888" s="66" t="s">
        <v>143</v>
      </c>
      <c r="H888" s="97">
        <v>29.1</v>
      </c>
      <c r="J888" s="45">
        <v>109.6</v>
      </c>
      <c r="K888" s="45">
        <v>111.4</v>
      </c>
      <c r="L888" s="67">
        <v>118.6</v>
      </c>
      <c r="M888" s="67">
        <v>124</v>
      </c>
      <c r="N888" s="67">
        <f t="shared" ref="N888:N904" si="257">AVERAGE(J888:M888)</f>
        <v>115.9</v>
      </c>
      <c r="O888" s="41">
        <f t="shared" ref="O888:O904" si="258">CONVERT(C888,"F","C")</f>
        <v>28.333333333333332</v>
      </c>
      <c r="P888" s="41">
        <f t="shared" ref="P888:P904" si="259">CONVERT(D888,"F","C")</f>
        <v>46.666666666666664</v>
      </c>
    </row>
    <row r="889" spans="1:16" x14ac:dyDescent="0.2">
      <c r="B889" s="1">
        <v>0.55208333333333304</v>
      </c>
      <c r="C889" s="3">
        <v>84</v>
      </c>
      <c r="D889" s="3">
        <v>118</v>
      </c>
      <c r="E889" s="75">
        <v>0.59</v>
      </c>
      <c r="F889" s="66">
        <v>8</v>
      </c>
      <c r="G889" s="66" t="s">
        <v>143</v>
      </c>
      <c r="H889" s="97">
        <v>29.09</v>
      </c>
      <c r="J889" s="45">
        <v>110.8</v>
      </c>
      <c r="K889" s="45">
        <v>113.2</v>
      </c>
      <c r="L889" s="67">
        <v>121.5</v>
      </c>
      <c r="M889" s="67">
        <v>126</v>
      </c>
      <c r="N889" s="67">
        <f t="shared" si="257"/>
        <v>117.875</v>
      </c>
      <c r="O889" s="41">
        <f t="shared" si="258"/>
        <v>28.888888888888889</v>
      </c>
      <c r="P889" s="41">
        <f t="shared" si="259"/>
        <v>47.777777777777779</v>
      </c>
    </row>
    <row r="890" spans="1:16" x14ac:dyDescent="0.2">
      <c r="B890" s="1">
        <v>0.5625</v>
      </c>
      <c r="C890" s="3">
        <v>84</v>
      </c>
      <c r="D890" s="3">
        <v>118</v>
      </c>
      <c r="E890" s="75">
        <v>0.61</v>
      </c>
      <c r="F890" s="3">
        <v>6</v>
      </c>
      <c r="G890" s="66" t="s">
        <v>130</v>
      </c>
      <c r="H890" s="97">
        <v>29.09</v>
      </c>
      <c r="J890" s="3">
        <v>110.5</v>
      </c>
      <c r="K890" s="45">
        <v>111.9</v>
      </c>
      <c r="L890" s="67">
        <v>122.9</v>
      </c>
      <c r="M890" s="67">
        <v>126</v>
      </c>
      <c r="N890" s="67">
        <f t="shared" si="257"/>
        <v>117.825</v>
      </c>
      <c r="O890" s="41">
        <f t="shared" si="258"/>
        <v>28.888888888888889</v>
      </c>
      <c r="P890" s="41">
        <f t="shared" si="259"/>
        <v>47.777777777777779</v>
      </c>
    </row>
    <row r="891" spans="1:16" x14ac:dyDescent="0.2">
      <c r="B891" s="1">
        <v>0.57291666666666696</v>
      </c>
      <c r="C891" s="3">
        <v>84</v>
      </c>
      <c r="D891" s="3">
        <v>120</v>
      </c>
      <c r="E891" s="75">
        <v>0.61</v>
      </c>
      <c r="F891" s="66">
        <v>4</v>
      </c>
      <c r="G891" s="66" t="s">
        <v>197</v>
      </c>
      <c r="H891" s="97">
        <v>29.08</v>
      </c>
      <c r="I891" s="66"/>
      <c r="J891" s="67">
        <v>111.4</v>
      </c>
      <c r="K891" s="45">
        <v>116.1</v>
      </c>
      <c r="L891" s="45">
        <v>124</v>
      </c>
      <c r="M891" s="67">
        <v>127</v>
      </c>
      <c r="N891" s="67">
        <f t="shared" si="257"/>
        <v>119.625</v>
      </c>
      <c r="O891" s="41">
        <f t="shared" si="258"/>
        <v>28.888888888888889</v>
      </c>
      <c r="P891" s="41">
        <f t="shared" si="259"/>
        <v>48.888888888888886</v>
      </c>
    </row>
    <row r="892" spans="1:16" x14ac:dyDescent="0.2">
      <c r="B892" s="1">
        <v>0.58333333333333304</v>
      </c>
      <c r="C892" s="3">
        <v>84</v>
      </c>
      <c r="D892" s="3">
        <v>120</v>
      </c>
      <c r="E892" s="75">
        <v>0.6</v>
      </c>
      <c r="F892" s="66">
        <v>5</v>
      </c>
      <c r="G892" s="66" t="s">
        <v>197</v>
      </c>
      <c r="H892" s="97">
        <v>29.09</v>
      </c>
      <c r="J892" s="67">
        <v>111.7</v>
      </c>
      <c r="K892" s="45">
        <v>117.7</v>
      </c>
      <c r="L892" s="45">
        <v>124.7</v>
      </c>
      <c r="M892" s="67">
        <v>127.4</v>
      </c>
      <c r="N892" s="67">
        <f t="shared" si="257"/>
        <v>120.375</v>
      </c>
      <c r="O892" s="41">
        <f t="shared" si="258"/>
        <v>28.888888888888889</v>
      </c>
      <c r="P892" s="41">
        <f t="shared" si="259"/>
        <v>48.888888888888886</v>
      </c>
    </row>
    <row r="893" spans="1:16" x14ac:dyDescent="0.2">
      <c r="B893" s="1">
        <v>0.59375</v>
      </c>
      <c r="C893" s="3">
        <v>84</v>
      </c>
      <c r="D893" s="3">
        <v>120</v>
      </c>
      <c r="E893" s="75">
        <v>0.61</v>
      </c>
      <c r="F893" s="66">
        <v>6</v>
      </c>
      <c r="G893" s="66" t="s">
        <v>130</v>
      </c>
      <c r="H893" s="97">
        <v>29.08</v>
      </c>
      <c r="J893" s="67">
        <v>111.9</v>
      </c>
      <c r="K893" s="45">
        <v>117.9</v>
      </c>
      <c r="L893" s="45">
        <v>125.4</v>
      </c>
      <c r="M893" s="67">
        <v>126.3</v>
      </c>
      <c r="N893" s="67">
        <f t="shared" si="257"/>
        <v>120.37500000000001</v>
      </c>
      <c r="O893" s="41">
        <f t="shared" si="258"/>
        <v>28.888888888888889</v>
      </c>
      <c r="P893" s="41">
        <f t="shared" si="259"/>
        <v>48.888888888888886</v>
      </c>
    </row>
    <row r="894" spans="1:16" x14ac:dyDescent="0.2">
      <c r="B894" s="1">
        <v>0.60416666666666596</v>
      </c>
      <c r="C894" s="3">
        <v>84</v>
      </c>
      <c r="D894" s="3">
        <v>120</v>
      </c>
      <c r="E894" s="75">
        <v>0.62</v>
      </c>
      <c r="F894" s="66">
        <v>10</v>
      </c>
      <c r="G894" s="66" t="s">
        <v>43</v>
      </c>
      <c r="H894" s="97">
        <v>29.07</v>
      </c>
      <c r="J894" s="45">
        <v>109.9</v>
      </c>
      <c r="K894" s="45">
        <v>120.6</v>
      </c>
      <c r="L894" s="45">
        <v>126</v>
      </c>
      <c r="M894" s="67">
        <v>124</v>
      </c>
      <c r="N894" s="67">
        <f t="shared" si="257"/>
        <v>120.125</v>
      </c>
      <c r="O894" s="41">
        <f t="shared" si="258"/>
        <v>28.888888888888889</v>
      </c>
      <c r="P894" s="41">
        <f t="shared" si="259"/>
        <v>48.888888888888886</v>
      </c>
    </row>
    <row r="895" spans="1:16" x14ac:dyDescent="0.2">
      <c r="B895" s="1">
        <v>0.61458333333333304</v>
      </c>
      <c r="C895" s="3">
        <v>85</v>
      </c>
      <c r="D895" s="3">
        <v>120</v>
      </c>
      <c r="E895" s="75">
        <v>0.62</v>
      </c>
      <c r="F895" s="66">
        <v>9</v>
      </c>
      <c r="G895" s="66" t="s">
        <v>43</v>
      </c>
      <c r="H895" s="97">
        <v>29.07</v>
      </c>
      <c r="I895" s="26"/>
      <c r="J895" s="67">
        <v>109.9</v>
      </c>
      <c r="K895" s="45">
        <v>121.3</v>
      </c>
      <c r="L895" s="45">
        <v>124.5</v>
      </c>
      <c r="M895" s="45">
        <v>124.5</v>
      </c>
      <c r="N895" s="67">
        <f t="shared" si="257"/>
        <v>120.05</v>
      </c>
      <c r="O895" s="41">
        <f t="shared" si="258"/>
        <v>29.444444444444443</v>
      </c>
      <c r="P895" s="41">
        <f t="shared" si="259"/>
        <v>48.888888888888886</v>
      </c>
    </row>
    <row r="896" spans="1:16" x14ac:dyDescent="0.2">
      <c r="B896" s="1">
        <v>0.625</v>
      </c>
      <c r="C896" s="3">
        <v>84</v>
      </c>
      <c r="D896" s="3">
        <v>121</v>
      </c>
      <c r="E896" s="75">
        <v>0.62</v>
      </c>
      <c r="F896" s="66">
        <v>12</v>
      </c>
      <c r="G896" s="66" t="s">
        <v>143</v>
      </c>
      <c r="H896" s="97">
        <v>29.07</v>
      </c>
      <c r="I896" s="26"/>
      <c r="J896" s="67">
        <v>111.6</v>
      </c>
      <c r="K896" s="45">
        <v>121.3</v>
      </c>
      <c r="L896" s="45">
        <v>125.1</v>
      </c>
      <c r="M896" s="45">
        <v>124.7</v>
      </c>
      <c r="N896" s="67">
        <f t="shared" si="257"/>
        <v>120.675</v>
      </c>
      <c r="O896" s="41">
        <f t="shared" si="258"/>
        <v>28.888888888888889</v>
      </c>
      <c r="P896" s="41">
        <f t="shared" si="259"/>
        <v>49.444444444444443</v>
      </c>
    </row>
    <row r="897" spans="1:16" x14ac:dyDescent="0.2">
      <c r="B897" s="1">
        <v>0.63541666666666596</v>
      </c>
      <c r="C897" s="66">
        <v>85</v>
      </c>
      <c r="D897" s="3">
        <v>120</v>
      </c>
      <c r="E897" s="75">
        <v>0.61</v>
      </c>
      <c r="F897" s="41">
        <v>3</v>
      </c>
      <c r="G897" s="66" t="s">
        <v>197</v>
      </c>
      <c r="H897" s="72">
        <v>29.07</v>
      </c>
      <c r="I897" s="19"/>
      <c r="J897" s="45">
        <v>111.6</v>
      </c>
      <c r="K897" s="45">
        <v>120.4</v>
      </c>
      <c r="L897" s="45">
        <v>125.4</v>
      </c>
      <c r="M897" s="45">
        <v>124</v>
      </c>
      <c r="N897" s="67">
        <f t="shared" si="257"/>
        <v>120.35</v>
      </c>
      <c r="O897" s="41">
        <f t="shared" si="258"/>
        <v>29.444444444444443</v>
      </c>
      <c r="P897" s="41">
        <f t="shared" si="259"/>
        <v>48.888888888888886</v>
      </c>
    </row>
    <row r="898" spans="1:16" x14ac:dyDescent="0.2">
      <c r="B898" s="1">
        <v>0.64583333333333304</v>
      </c>
      <c r="C898" s="66">
        <v>85</v>
      </c>
      <c r="D898" s="3">
        <v>121</v>
      </c>
      <c r="E898" s="75">
        <v>0.57999999999999996</v>
      </c>
      <c r="F898" s="41">
        <v>7</v>
      </c>
      <c r="G898" s="66" t="s">
        <v>143</v>
      </c>
      <c r="H898" s="72">
        <v>29.07</v>
      </c>
      <c r="I898" s="19"/>
      <c r="J898" s="45">
        <v>111</v>
      </c>
      <c r="K898" s="45">
        <v>122.5</v>
      </c>
      <c r="L898" s="45">
        <v>125.2</v>
      </c>
      <c r="M898" s="45">
        <v>124.2</v>
      </c>
      <c r="N898" s="67">
        <f t="shared" si="257"/>
        <v>120.72499999999999</v>
      </c>
      <c r="O898" s="41">
        <f t="shared" si="258"/>
        <v>29.444444444444443</v>
      </c>
      <c r="P898" s="41">
        <f t="shared" si="259"/>
        <v>49.444444444444443</v>
      </c>
    </row>
    <row r="899" spans="1:16" x14ac:dyDescent="0.2">
      <c r="B899" s="1">
        <v>0.65625</v>
      </c>
      <c r="C899" s="3">
        <v>86</v>
      </c>
      <c r="D899" s="3">
        <v>120</v>
      </c>
      <c r="E899" s="75">
        <v>0.57999999999999996</v>
      </c>
      <c r="F899" s="41">
        <v>10</v>
      </c>
      <c r="G899" s="66" t="s">
        <v>130</v>
      </c>
      <c r="H899" s="72">
        <v>29.07</v>
      </c>
      <c r="I899" s="19"/>
      <c r="J899" s="45">
        <v>110.7</v>
      </c>
      <c r="K899" s="45">
        <v>122.9</v>
      </c>
      <c r="L899" s="45">
        <v>124.9</v>
      </c>
      <c r="M899" s="45">
        <v>121.6</v>
      </c>
      <c r="N899" s="67">
        <f t="shared" si="257"/>
        <v>120.02500000000001</v>
      </c>
      <c r="O899" s="41">
        <f t="shared" si="258"/>
        <v>30</v>
      </c>
      <c r="P899" s="41">
        <f t="shared" si="259"/>
        <v>48.888888888888886</v>
      </c>
    </row>
    <row r="900" spans="1:16" x14ac:dyDescent="0.2">
      <c r="B900" s="1">
        <v>0.66666666666666596</v>
      </c>
      <c r="C900" s="3">
        <v>86</v>
      </c>
      <c r="D900" s="3">
        <v>120</v>
      </c>
      <c r="E900" s="75">
        <v>0.6</v>
      </c>
      <c r="F900" s="66">
        <v>5</v>
      </c>
      <c r="G900" s="66" t="s">
        <v>143</v>
      </c>
      <c r="H900" s="72">
        <v>29.07</v>
      </c>
      <c r="J900" s="45">
        <v>110.7</v>
      </c>
      <c r="K900" s="45">
        <v>123.1</v>
      </c>
      <c r="L900" s="45">
        <v>125.4</v>
      </c>
      <c r="M900" s="45">
        <v>120.6</v>
      </c>
      <c r="N900" s="67">
        <f t="shared" si="257"/>
        <v>119.95000000000002</v>
      </c>
      <c r="O900" s="41">
        <f t="shared" si="258"/>
        <v>30</v>
      </c>
      <c r="P900" s="41">
        <f t="shared" si="259"/>
        <v>48.888888888888886</v>
      </c>
    </row>
    <row r="901" spans="1:16" x14ac:dyDescent="0.2">
      <c r="B901" s="1">
        <v>0.67708333333333304</v>
      </c>
      <c r="C901" s="3">
        <v>86</v>
      </c>
      <c r="D901" s="3">
        <v>119</v>
      </c>
      <c r="E901" s="75">
        <v>0.61</v>
      </c>
      <c r="F901" s="41">
        <v>8</v>
      </c>
      <c r="G901" s="66" t="s">
        <v>130</v>
      </c>
      <c r="H901" s="72">
        <v>29.06</v>
      </c>
      <c r="J901" s="45">
        <v>109.9</v>
      </c>
      <c r="K901" s="45">
        <v>121.8</v>
      </c>
      <c r="L901" s="45">
        <v>124</v>
      </c>
      <c r="M901" s="45">
        <v>119.1</v>
      </c>
      <c r="N901" s="67">
        <f t="shared" si="257"/>
        <v>118.69999999999999</v>
      </c>
      <c r="O901" s="41">
        <f t="shared" si="258"/>
        <v>30</v>
      </c>
      <c r="P901" s="41">
        <f t="shared" si="259"/>
        <v>48.333333333333329</v>
      </c>
    </row>
    <row r="902" spans="1:16" x14ac:dyDescent="0.2">
      <c r="B902" s="1">
        <v>0.687499999999999</v>
      </c>
      <c r="C902" s="3">
        <v>86</v>
      </c>
      <c r="D902" s="3">
        <v>117</v>
      </c>
      <c r="E902" s="75">
        <v>0.61</v>
      </c>
      <c r="F902" s="41">
        <v>8</v>
      </c>
      <c r="G902" s="66" t="s">
        <v>197</v>
      </c>
      <c r="H902" s="72">
        <v>29.06</v>
      </c>
      <c r="J902" s="45">
        <v>109</v>
      </c>
      <c r="K902" s="45">
        <v>119.3</v>
      </c>
      <c r="L902" s="45">
        <v>120.2</v>
      </c>
      <c r="M902" s="45">
        <v>117.3</v>
      </c>
      <c r="N902" s="67">
        <f t="shared" si="257"/>
        <v>116.45</v>
      </c>
      <c r="O902" s="41">
        <f t="shared" si="258"/>
        <v>30</v>
      </c>
      <c r="P902" s="41">
        <f t="shared" si="259"/>
        <v>47.222222222222221</v>
      </c>
    </row>
    <row r="903" spans="1:16" x14ac:dyDescent="0.2">
      <c r="B903" s="1">
        <v>0.69791666666666596</v>
      </c>
      <c r="C903" s="3">
        <v>86</v>
      </c>
      <c r="D903" s="3">
        <v>115</v>
      </c>
      <c r="E903" s="75">
        <v>0.6</v>
      </c>
      <c r="F903" s="41">
        <v>3</v>
      </c>
      <c r="G903" s="66" t="s">
        <v>143</v>
      </c>
      <c r="H903" s="72">
        <v>29.06</v>
      </c>
      <c r="I903" s="19"/>
      <c r="J903" s="45">
        <v>107.8</v>
      </c>
      <c r="K903" s="45">
        <v>118</v>
      </c>
      <c r="L903" s="45">
        <v>119.8</v>
      </c>
      <c r="M903" s="45">
        <v>115.7</v>
      </c>
      <c r="N903" s="67">
        <f t="shared" si="257"/>
        <v>115.325</v>
      </c>
      <c r="O903" s="41">
        <f t="shared" si="258"/>
        <v>30</v>
      </c>
      <c r="P903" s="41">
        <f t="shared" si="259"/>
        <v>46.111111111111107</v>
      </c>
    </row>
    <row r="904" spans="1:16" x14ac:dyDescent="0.2">
      <c r="B904" s="1">
        <v>0.70833333333333304</v>
      </c>
      <c r="C904" s="3">
        <v>85</v>
      </c>
      <c r="D904" s="3">
        <v>114</v>
      </c>
      <c r="E904" s="75">
        <v>0.61</v>
      </c>
      <c r="F904" s="41">
        <v>9</v>
      </c>
      <c r="G904" s="66" t="s">
        <v>143</v>
      </c>
      <c r="H904" s="72">
        <v>29.06</v>
      </c>
      <c r="J904" s="45">
        <v>107.1</v>
      </c>
      <c r="K904" s="45">
        <v>118</v>
      </c>
      <c r="L904" s="45">
        <v>118.8</v>
      </c>
      <c r="M904" s="45">
        <v>112.6</v>
      </c>
      <c r="N904" s="67">
        <f t="shared" si="257"/>
        <v>114.125</v>
      </c>
      <c r="O904" s="41">
        <f t="shared" si="258"/>
        <v>29.444444444444443</v>
      </c>
      <c r="P904" s="41">
        <f t="shared" si="259"/>
        <v>45.555555555555557</v>
      </c>
    </row>
    <row r="905" spans="1:16" x14ac:dyDescent="0.2">
      <c r="B905" s="1">
        <v>0.718749999999999</v>
      </c>
      <c r="C905" s="3">
        <v>86</v>
      </c>
      <c r="D905" s="3">
        <v>113</v>
      </c>
      <c r="E905" s="75">
        <v>0.61</v>
      </c>
      <c r="F905" s="41">
        <v>2</v>
      </c>
      <c r="G905" s="66" t="s">
        <v>143</v>
      </c>
      <c r="H905" s="72">
        <v>29.06</v>
      </c>
      <c r="I905" s="19"/>
      <c r="J905" s="45">
        <v>106</v>
      </c>
      <c r="K905" s="45">
        <v>117.5</v>
      </c>
      <c r="L905" s="45">
        <v>117.3</v>
      </c>
      <c r="M905" s="45">
        <v>112.5</v>
      </c>
      <c r="N905" s="67">
        <f t="shared" ref="N905:N908" si="260">AVERAGE(J905:M905)</f>
        <v>113.325</v>
      </c>
      <c r="O905" s="41">
        <f t="shared" ref="O905:O908" si="261">CONVERT(C905,"F","C")</f>
        <v>30</v>
      </c>
      <c r="P905" s="41">
        <f t="shared" ref="P905:P908" si="262">CONVERT(D905,"F","C")</f>
        <v>45</v>
      </c>
    </row>
    <row r="906" spans="1:16" x14ac:dyDescent="0.2">
      <c r="B906" s="1">
        <v>0.72916666666666596</v>
      </c>
      <c r="C906" s="3">
        <v>85</v>
      </c>
      <c r="D906" s="3">
        <v>111</v>
      </c>
      <c r="E906" s="75">
        <v>0.63</v>
      </c>
      <c r="F906" s="41">
        <v>3</v>
      </c>
      <c r="G906" s="66" t="s">
        <v>143</v>
      </c>
      <c r="H906" s="72">
        <v>29.06</v>
      </c>
      <c r="I906" s="19"/>
      <c r="J906" s="45">
        <v>103.3</v>
      </c>
      <c r="K906" s="45">
        <v>114.6</v>
      </c>
      <c r="L906" s="45">
        <v>114.1</v>
      </c>
      <c r="M906" s="45">
        <v>110.3</v>
      </c>
      <c r="N906" s="67">
        <f t="shared" si="260"/>
        <v>110.575</v>
      </c>
      <c r="O906" s="41">
        <f t="shared" si="261"/>
        <v>29.444444444444443</v>
      </c>
      <c r="P906" s="41">
        <f t="shared" si="262"/>
        <v>43.888888888888886</v>
      </c>
    </row>
    <row r="907" spans="1:16" x14ac:dyDescent="0.2">
      <c r="B907" s="1">
        <v>0.73958333333333304</v>
      </c>
      <c r="C907" s="3">
        <v>85</v>
      </c>
      <c r="D907" s="3">
        <v>108</v>
      </c>
      <c r="E907" s="75">
        <v>0.65</v>
      </c>
      <c r="F907" s="41">
        <v>2</v>
      </c>
      <c r="G907" s="66" t="s">
        <v>143</v>
      </c>
      <c r="H907" s="72">
        <v>29.06</v>
      </c>
      <c r="J907" s="45">
        <v>101.7</v>
      </c>
      <c r="K907" s="45">
        <v>111.7</v>
      </c>
      <c r="L907" s="45">
        <v>111.4</v>
      </c>
      <c r="M907" s="45">
        <v>108.5</v>
      </c>
      <c r="N907" s="67">
        <f t="shared" si="260"/>
        <v>108.325</v>
      </c>
      <c r="O907" s="41">
        <f t="shared" si="261"/>
        <v>29.444444444444443</v>
      </c>
      <c r="P907" s="41">
        <f t="shared" si="262"/>
        <v>42.222222222222221</v>
      </c>
    </row>
    <row r="908" spans="1:16" x14ac:dyDescent="0.2">
      <c r="B908" s="1">
        <v>0.749999999999999</v>
      </c>
      <c r="C908" s="3">
        <v>84</v>
      </c>
      <c r="D908" s="3">
        <v>107</v>
      </c>
      <c r="E908" s="75">
        <v>0.66</v>
      </c>
      <c r="F908" s="41">
        <v>3</v>
      </c>
      <c r="G908" s="66" t="s">
        <v>143</v>
      </c>
      <c r="H908" s="72">
        <v>29.06</v>
      </c>
      <c r="J908" s="45">
        <v>100.4</v>
      </c>
      <c r="K908" s="45">
        <v>110.1</v>
      </c>
      <c r="L908" s="45">
        <v>109.9</v>
      </c>
      <c r="M908" s="45">
        <v>107.4</v>
      </c>
      <c r="N908" s="67">
        <f t="shared" si="260"/>
        <v>106.94999999999999</v>
      </c>
      <c r="O908" s="41">
        <f t="shared" si="261"/>
        <v>28.888888888888889</v>
      </c>
      <c r="P908" s="41">
        <f t="shared" si="262"/>
        <v>41.666666666666664</v>
      </c>
    </row>
    <row r="910" spans="1:16" x14ac:dyDescent="0.2">
      <c r="A910" s="21">
        <v>45486</v>
      </c>
      <c r="B910" s="6" t="s">
        <v>2</v>
      </c>
      <c r="C910" s="6" t="s">
        <v>0</v>
      </c>
      <c r="D910" s="87" t="s">
        <v>1</v>
      </c>
      <c r="E910" s="100" t="s">
        <v>156</v>
      </c>
      <c r="F910" s="6" t="s">
        <v>32</v>
      </c>
      <c r="G910" s="6" t="s">
        <v>217</v>
      </c>
      <c r="H910" s="33" t="s">
        <v>157</v>
      </c>
      <c r="I910" s="44"/>
      <c r="J910" s="87" t="s">
        <v>338</v>
      </c>
      <c r="K910" s="87" t="s">
        <v>346</v>
      </c>
      <c r="L910" s="87" t="s">
        <v>347</v>
      </c>
      <c r="M910" s="87" t="s">
        <v>348</v>
      </c>
      <c r="N910" s="33" t="s">
        <v>368</v>
      </c>
      <c r="O910" s="142" t="s">
        <v>561</v>
      </c>
      <c r="P910" s="142" t="s">
        <v>562</v>
      </c>
    </row>
    <row r="911" spans="1:16" x14ac:dyDescent="0.2">
      <c r="B911" s="1">
        <v>0.54166666666666663</v>
      </c>
      <c r="C911" s="3">
        <v>86</v>
      </c>
      <c r="D911" s="3">
        <v>119</v>
      </c>
      <c r="E911" s="75">
        <v>0.68</v>
      </c>
      <c r="F911" s="66">
        <v>10</v>
      </c>
      <c r="G911" s="66" t="s">
        <v>130</v>
      </c>
      <c r="H911" s="97">
        <v>29.04</v>
      </c>
      <c r="J911" s="45">
        <v>111.9</v>
      </c>
      <c r="K911" s="45">
        <v>114.8</v>
      </c>
      <c r="L911" s="67">
        <v>122.2</v>
      </c>
      <c r="M911" s="67">
        <v>125.6</v>
      </c>
      <c r="N911" s="67">
        <f>AVERAGE(J911:M911)</f>
        <v>118.625</v>
      </c>
      <c r="O911" s="41">
        <f t="shared" ref="O911:P914" si="263">CONVERT(C911,"F","C")</f>
        <v>30</v>
      </c>
      <c r="P911" s="41">
        <f t="shared" si="263"/>
        <v>48.333333333333329</v>
      </c>
    </row>
    <row r="912" spans="1:16" x14ac:dyDescent="0.2">
      <c r="B912" s="1">
        <v>0.55208333333333304</v>
      </c>
      <c r="C912" s="3">
        <v>86</v>
      </c>
      <c r="D912" s="3">
        <v>120</v>
      </c>
      <c r="E912" s="75">
        <v>0.68</v>
      </c>
      <c r="F912" s="66">
        <v>7</v>
      </c>
      <c r="G912" s="66" t="s">
        <v>197</v>
      </c>
      <c r="H912" s="97">
        <v>29.04</v>
      </c>
      <c r="J912" s="45">
        <v>112.8</v>
      </c>
      <c r="K912" s="45">
        <v>115.9</v>
      </c>
      <c r="L912" s="67">
        <v>123.6</v>
      </c>
      <c r="M912" s="67">
        <v>126.7</v>
      </c>
      <c r="N912" s="67">
        <f>AVERAGE(J912:M912)</f>
        <v>119.74999999999999</v>
      </c>
      <c r="O912" s="41">
        <f t="shared" si="263"/>
        <v>30</v>
      </c>
      <c r="P912" s="41">
        <f t="shared" si="263"/>
        <v>48.888888888888886</v>
      </c>
    </row>
    <row r="913" spans="2:16" x14ac:dyDescent="0.2">
      <c r="B913" s="1">
        <v>0.5625</v>
      </c>
      <c r="C913" s="3">
        <v>87</v>
      </c>
      <c r="D913" s="3">
        <v>119</v>
      </c>
      <c r="E913" s="75">
        <v>0.66</v>
      </c>
      <c r="F913" s="66">
        <v>3</v>
      </c>
      <c r="G913" s="66" t="s">
        <v>71</v>
      </c>
      <c r="H913" s="97">
        <v>29.04</v>
      </c>
      <c r="I913" s="66"/>
      <c r="J913" s="45">
        <v>113</v>
      </c>
      <c r="K913" s="45">
        <v>113.9</v>
      </c>
      <c r="L913" s="67">
        <v>122</v>
      </c>
      <c r="M913" s="67">
        <v>127</v>
      </c>
      <c r="N913" s="67">
        <f>AVERAGE(J913:M913)</f>
        <v>118.97499999999999</v>
      </c>
      <c r="O913" s="41">
        <f t="shared" si="263"/>
        <v>30.555555555555554</v>
      </c>
      <c r="P913" s="41">
        <f t="shared" si="263"/>
        <v>48.333333333333329</v>
      </c>
    </row>
    <row r="914" spans="2:16" x14ac:dyDescent="0.2">
      <c r="B914" s="1">
        <v>0.5708333333333333</v>
      </c>
      <c r="C914" s="3">
        <v>88</v>
      </c>
      <c r="D914" s="3">
        <v>120</v>
      </c>
      <c r="E914" s="75">
        <v>0.65</v>
      </c>
      <c r="F914" s="3">
        <v>5</v>
      </c>
      <c r="G914" s="66" t="s">
        <v>130</v>
      </c>
      <c r="H914" s="97">
        <v>29.04</v>
      </c>
      <c r="J914" s="3">
        <v>114.6</v>
      </c>
      <c r="K914" s="45">
        <v>115.7</v>
      </c>
      <c r="L914" s="67">
        <v>122.7</v>
      </c>
      <c r="M914" s="67">
        <v>127.8</v>
      </c>
      <c r="N914" s="67">
        <f>AVERAGE(J914:M914)</f>
        <v>120.2</v>
      </c>
      <c r="O914" s="41">
        <f t="shared" si="263"/>
        <v>31.111111111111111</v>
      </c>
      <c r="P914" s="41">
        <f t="shared" si="263"/>
        <v>48.888888888888886</v>
      </c>
    </row>
    <row r="915" spans="2:16" x14ac:dyDescent="0.2">
      <c r="B915" s="1">
        <v>0.60416666666666696</v>
      </c>
      <c r="C915" s="3">
        <v>86</v>
      </c>
      <c r="D915" s="3">
        <v>122</v>
      </c>
      <c r="E915" s="75">
        <v>0.68</v>
      </c>
      <c r="F915" s="66">
        <v>7</v>
      </c>
      <c r="G915" s="66" t="s">
        <v>130</v>
      </c>
      <c r="H915" s="97">
        <v>29.02</v>
      </c>
      <c r="J915" s="67">
        <v>113</v>
      </c>
      <c r="K915" s="45">
        <v>122.5</v>
      </c>
      <c r="L915" s="45">
        <v>124.9</v>
      </c>
      <c r="M915" s="67">
        <v>126</v>
      </c>
      <c r="N915" s="67">
        <f t="shared" ref="N915:N927" si="264">AVERAGE(J915:M915)</f>
        <v>121.6</v>
      </c>
      <c r="O915" s="41">
        <f t="shared" ref="O915:O927" si="265">CONVERT(C915,"F","C")</f>
        <v>30</v>
      </c>
      <c r="P915" s="41">
        <f t="shared" ref="P915:P927" si="266">CONVERT(D915,"F","C")</f>
        <v>50</v>
      </c>
    </row>
    <row r="916" spans="2:16" x14ac:dyDescent="0.2">
      <c r="B916" s="1">
        <v>0.61458333333333404</v>
      </c>
      <c r="C916" s="3">
        <v>87</v>
      </c>
      <c r="D916" s="3">
        <v>122</v>
      </c>
      <c r="E916" s="75">
        <v>0.67</v>
      </c>
      <c r="F916" s="66">
        <v>8</v>
      </c>
      <c r="G916" s="66" t="s">
        <v>130</v>
      </c>
      <c r="H916" s="97">
        <v>29.02</v>
      </c>
      <c r="J916" s="45">
        <v>113.4</v>
      </c>
      <c r="K916" s="45">
        <v>123.3</v>
      </c>
      <c r="L916" s="45">
        <v>125.1</v>
      </c>
      <c r="M916" s="67">
        <v>128.1</v>
      </c>
      <c r="N916" s="67">
        <f t="shared" si="264"/>
        <v>122.47499999999999</v>
      </c>
      <c r="O916" s="41">
        <f t="shared" si="265"/>
        <v>30.555555555555554</v>
      </c>
      <c r="P916" s="41">
        <f t="shared" si="266"/>
        <v>50</v>
      </c>
    </row>
    <row r="917" spans="2:16" x14ac:dyDescent="0.2">
      <c r="B917" s="1">
        <v>0.625000000000001</v>
      </c>
      <c r="C917" s="3">
        <v>87</v>
      </c>
      <c r="D917" s="3">
        <v>122</v>
      </c>
      <c r="E917" s="75">
        <v>0.66</v>
      </c>
      <c r="F917" s="66">
        <v>5</v>
      </c>
      <c r="G917" s="66" t="s">
        <v>143</v>
      </c>
      <c r="H917" s="97">
        <v>29.01</v>
      </c>
      <c r="I917" s="26"/>
      <c r="J917" s="67">
        <v>112.6</v>
      </c>
      <c r="K917" s="45">
        <v>123.4</v>
      </c>
      <c r="L917" s="45">
        <v>124.7</v>
      </c>
      <c r="M917" s="45">
        <v>127.2</v>
      </c>
      <c r="N917" s="67">
        <f t="shared" si="264"/>
        <v>121.97499999999999</v>
      </c>
      <c r="O917" s="41">
        <f t="shared" si="265"/>
        <v>30.555555555555554</v>
      </c>
      <c r="P917" s="41">
        <f t="shared" si="266"/>
        <v>50</v>
      </c>
    </row>
    <row r="918" spans="2:16" x14ac:dyDescent="0.2">
      <c r="B918" s="1">
        <v>0.63541666666666796</v>
      </c>
      <c r="C918" s="3">
        <v>88</v>
      </c>
      <c r="D918" s="3">
        <v>123</v>
      </c>
      <c r="E918" s="75">
        <v>0.64</v>
      </c>
      <c r="F918" s="66">
        <v>2</v>
      </c>
      <c r="G918" s="66" t="s">
        <v>130</v>
      </c>
      <c r="H918" s="97">
        <v>29.01</v>
      </c>
      <c r="I918" s="26"/>
      <c r="J918" s="67">
        <v>113.9</v>
      </c>
      <c r="K918" s="45">
        <v>125.6</v>
      </c>
      <c r="L918" s="45">
        <v>126.1</v>
      </c>
      <c r="M918" s="45">
        <v>127</v>
      </c>
      <c r="N918" s="67">
        <f t="shared" si="264"/>
        <v>123.15</v>
      </c>
      <c r="O918" s="41">
        <f t="shared" si="265"/>
        <v>31.111111111111111</v>
      </c>
      <c r="P918" s="41">
        <f t="shared" si="266"/>
        <v>50.555555555555557</v>
      </c>
    </row>
    <row r="919" spans="2:16" x14ac:dyDescent="0.2">
      <c r="B919" s="1">
        <v>0.64583333333333504</v>
      </c>
      <c r="C919" s="66">
        <v>88</v>
      </c>
      <c r="D919" s="3">
        <v>124</v>
      </c>
      <c r="E919" s="75">
        <v>0.66</v>
      </c>
      <c r="F919" s="41">
        <v>4</v>
      </c>
      <c r="G919" s="66" t="s">
        <v>201</v>
      </c>
      <c r="H919" s="72">
        <v>29</v>
      </c>
      <c r="I919" s="19"/>
      <c r="J919" s="45">
        <v>113.7</v>
      </c>
      <c r="K919" s="45">
        <v>126.7</v>
      </c>
      <c r="L919" s="45">
        <v>127.4</v>
      </c>
      <c r="M919" s="45">
        <v>127.4</v>
      </c>
      <c r="N919" s="67">
        <f t="shared" si="264"/>
        <v>123.80000000000001</v>
      </c>
      <c r="O919" s="41">
        <f t="shared" si="265"/>
        <v>31.111111111111111</v>
      </c>
      <c r="P919" s="41">
        <f t="shared" si="266"/>
        <v>51.111111111111107</v>
      </c>
    </row>
    <row r="920" spans="2:16" x14ac:dyDescent="0.2">
      <c r="B920" s="1">
        <v>0.656250000000002</v>
      </c>
      <c r="C920" s="66">
        <v>88</v>
      </c>
      <c r="D920" s="3">
        <v>122</v>
      </c>
      <c r="E920" s="75">
        <v>0.64</v>
      </c>
      <c r="F920" s="41">
        <v>4</v>
      </c>
      <c r="G920" s="66" t="s">
        <v>43</v>
      </c>
      <c r="H920" s="72">
        <v>29.01</v>
      </c>
      <c r="I920" s="19"/>
      <c r="J920" s="45">
        <v>111.9</v>
      </c>
      <c r="K920" s="45">
        <v>126.9</v>
      </c>
      <c r="L920" s="45">
        <v>124.9</v>
      </c>
      <c r="M920" s="45">
        <v>122.4</v>
      </c>
      <c r="N920" s="67">
        <f t="shared" si="264"/>
        <v>121.52500000000001</v>
      </c>
      <c r="O920" s="41">
        <f t="shared" si="265"/>
        <v>31.111111111111111</v>
      </c>
      <c r="P920" s="41">
        <f t="shared" si="266"/>
        <v>50</v>
      </c>
    </row>
    <row r="921" spans="2:16" x14ac:dyDescent="0.2">
      <c r="B921" s="1">
        <v>0.66666666666666896</v>
      </c>
      <c r="C921" s="66">
        <v>89</v>
      </c>
      <c r="D921" s="3">
        <v>121</v>
      </c>
      <c r="E921" s="75">
        <v>0.63</v>
      </c>
      <c r="F921" s="41">
        <v>4</v>
      </c>
      <c r="G921" s="66" t="s">
        <v>197</v>
      </c>
      <c r="H921" s="72">
        <v>29</v>
      </c>
      <c r="I921" s="19"/>
      <c r="J921" s="45">
        <v>112.1</v>
      </c>
      <c r="K921" s="45">
        <v>126.3</v>
      </c>
      <c r="L921" s="45">
        <v>124.3</v>
      </c>
      <c r="M921" s="45">
        <v>122.5</v>
      </c>
      <c r="N921" s="67">
        <f t="shared" ref="N921" si="267">AVERAGE(J921:M921)</f>
        <v>121.3</v>
      </c>
      <c r="O921" s="41">
        <f t="shared" ref="O921" si="268">CONVERT(C921,"F","C")</f>
        <v>31.666666666666664</v>
      </c>
      <c r="P921" s="41">
        <f t="shared" ref="P921" si="269">CONVERT(D921,"F","C")</f>
        <v>49.444444444444443</v>
      </c>
    </row>
    <row r="922" spans="2:16" x14ac:dyDescent="0.2">
      <c r="B922" s="1">
        <v>0.77083333333333204</v>
      </c>
      <c r="C922" s="3">
        <v>89</v>
      </c>
      <c r="D922" s="3">
        <v>111</v>
      </c>
      <c r="E922" s="75">
        <v>0.64</v>
      </c>
      <c r="F922" s="41">
        <v>1</v>
      </c>
      <c r="G922" s="66" t="s">
        <v>129</v>
      </c>
      <c r="H922" s="72">
        <v>28.98</v>
      </c>
      <c r="I922" s="19"/>
      <c r="J922" s="45">
        <v>104.4</v>
      </c>
      <c r="K922" s="45">
        <v>118.9</v>
      </c>
      <c r="L922" s="45">
        <v>113.7</v>
      </c>
      <c r="M922" s="45">
        <v>107.1</v>
      </c>
      <c r="N922" s="67">
        <f t="shared" si="264"/>
        <v>111.02500000000001</v>
      </c>
      <c r="O922" s="41">
        <f t="shared" si="265"/>
        <v>31.666666666666664</v>
      </c>
      <c r="P922" s="41">
        <f t="shared" si="266"/>
        <v>43.888888888888886</v>
      </c>
    </row>
    <row r="923" spans="2:16" x14ac:dyDescent="0.2">
      <c r="B923" s="1">
        <v>0.781249999999999</v>
      </c>
      <c r="C923" s="3">
        <v>89</v>
      </c>
      <c r="D923" s="3">
        <v>109</v>
      </c>
      <c r="E923" s="75">
        <v>0.65</v>
      </c>
      <c r="F923" s="66">
        <v>5</v>
      </c>
      <c r="G923" s="66" t="s">
        <v>130</v>
      </c>
      <c r="H923" s="72">
        <v>28.97</v>
      </c>
      <c r="J923" s="45">
        <v>102.6</v>
      </c>
      <c r="K923" s="45">
        <v>117.3</v>
      </c>
      <c r="L923" s="45">
        <v>112.1</v>
      </c>
      <c r="M923" s="45">
        <v>104.5</v>
      </c>
      <c r="N923" s="67">
        <f t="shared" si="264"/>
        <v>109.125</v>
      </c>
      <c r="O923" s="41">
        <f t="shared" si="265"/>
        <v>31.666666666666664</v>
      </c>
      <c r="P923" s="41">
        <f t="shared" si="266"/>
        <v>42.777777777777779</v>
      </c>
    </row>
    <row r="924" spans="2:16" x14ac:dyDescent="0.2">
      <c r="B924" s="1">
        <v>0.79166666666666596</v>
      </c>
      <c r="C924" s="3">
        <v>88</v>
      </c>
      <c r="D924" s="3">
        <v>108</v>
      </c>
      <c r="E924" s="75">
        <v>0.66</v>
      </c>
      <c r="F924" s="41">
        <v>4</v>
      </c>
      <c r="G924" s="66" t="s">
        <v>130</v>
      </c>
      <c r="H924" s="72">
        <v>28.97</v>
      </c>
      <c r="J924" s="45">
        <v>101.7</v>
      </c>
      <c r="K924" s="45">
        <v>116.6</v>
      </c>
      <c r="L924" s="45">
        <v>111</v>
      </c>
      <c r="M924" s="45">
        <v>103.8</v>
      </c>
      <c r="N924" s="67">
        <f t="shared" si="264"/>
        <v>108.27500000000001</v>
      </c>
      <c r="O924" s="41">
        <f t="shared" si="265"/>
        <v>31.111111111111111</v>
      </c>
      <c r="P924" s="41">
        <f t="shared" si="266"/>
        <v>42.222222222222221</v>
      </c>
    </row>
    <row r="925" spans="2:16" x14ac:dyDescent="0.2">
      <c r="B925" s="1">
        <v>0.79513888888888884</v>
      </c>
      <c r="C925" s="3">
        <v>88</v>
      </c>
      <c r="D925" s="3">
        <v>108</v>
      </c>
      <c r="E925" s="75">
        <v>0.67</v>
      </c>
      <c r="F925" s="41">
        <v>2</v>
      </c>
      <c r="G925" s="66" t="s">
        <v>143</v>
      </c>
      <c r="H925" s="72">
        <v>28.97</v>
      </c>
      <c r="J925" s="45">
        <v>100.9</v>
      </c>
      <c r="K925" s="45">
        <v>115.9</v>
      </c>
      <c r="L925" s="45">
        <v>110.5</v>
      </c>
      <c r="M925" s="45">
        <v>103.1</v>
      </c>
      <c r="N925" s="67">
        <f t="shared" ref="N925" si="270">AVERAGE(J925:M925)</f>
        <v>107.6</v>
      </c>
      <c r="O925" s="41">
        <f t="shared" ref="O925" si="271">CONVERT(C925,"F","C")</f>
        <v>31.111111111111111</v>
      </c>
      <c r="P925" s="41">
        <f t="shared" ref="P925" si="272">CONVERT(D925,"F","C")</f>
        <v>42.222222222222221</v>
      </c>
    </row>
    <row r="926" spans="2:16" x14ac:dyDescent="0.2">
      <c r="B926" s="1">
        <v>0.80208333333333204</v>
      </c>
      <c r="C926" s="3">
        <v>88</v>
      </c>
      <c r="D926" s="3">
        <v>106</v>
      </c>
      <c r="E926" s="75">
        <v>0.67</v>
      </c>
      <c r="F926" s="41">
        <v>2</v>
      </c>
      <c r="G926" s="66" t="s">
        <v>143</v>
      </c>
      <c r="H926" s="72">
        <v>28.98</v>
      </c>
      <c r="J926" s="45">
        <v>100</v>
      </c>
      <c r="K926" s="45">
        <v>114.3</v>
      </c>
      <c r="L926" s="45">
        <v>108.2</v>
      </c>
      <c r="M926" s="45">
        <v>102</v>
      </c>
      <c r="N926" s="67">
        <f t="shared" si="264"/>
        <v>106.125</v>
      </c>
      <c r="O926" s="41">
        <f t="shared" si="265"/>
        <v>31.111111111111111</v>
      </c>
      <c r="P926" s="41">
        <f t="shared" si="266"/>
        <v>41.111111111111107</v>
      </c>
    </row>
    <row r="927" spans="2:16" x14ac:dyDescent="0.2">
      <c r="B927" s="1">
        <v>0.812499999999999</v>
      </c>
      <c r="C927" s="3">
        <v>88</v>
      </c>
      <c r="D927" s="3">
        <v>104</v>
      </c>
      <c r="E927" s="75">
        <v>0.68</v>
      </c>
      <c r="F927" s="41">
        <v>6</v>
      </c>
      <c r="G927" s="66" t="s">
        <v>130</v>
      </c>
      <c r="H927" s="72">
        <v>28.98</v>
      </c>
      <c r="I927" s="19"/>
      <c r="J927" s="45">
        <v>98.6</v>
      </c>
      <c r="K927" s="45">
        <v>111</v>
      </c>
      <c r="L927" s="45">
        <v>107.8</v>
      </c>
      <c r="M927" s="45">
        <v>100.4</v>
      </c>
      <c r="N927" s="67">
        <f t="shared" si="264"/>
        <v>104.44999999999999</v>
      </c>
      <c r="O927" s="41">
        <f t="shared" si="265"/>
        <v>31.111111111111111</v>
      </c>
      <c r="P927" s="41">
        <f t="shared" si="266"/>
        <v>40</v>
      </c>
    </row>
    <row r="928" spans="2:16" x14ac:dyDescent="0.2">
      <c r="B928" s="1">
        <v>0.82291666666666596</v>
      </c>
      <c r="C928" s="3">
        <v>87</v>
      </c>
      <c r="D928" s="3">
        <v>103</v>
      </c>
      <c r="E928" s="75">
        <v>0.69</v>
      </c>
      <c r="F928" s="41">
        <v>3</v>
      </c>
      <c r="G928" s="66" t="s">
        <v>130</v>
      </c>
      <c r="H928" s="72">
        <v>28.98</v>
      </c>
      <c r="J928" s="45">
        <v>97.5</v>
      </c>
      <c r="K928" s="45">
        <v>109.6</v>
      </c>
      <c r="L928" s="45">
        <v>106.2</v>
      </c>
      <c r="M928" s="45">
        <v>99.9</v>
      </c>
      <c r="N928" s="67">
        <f t="shared" ref="N928:N933" si="273">AVERAGE(J928:M928)</f>
        <v>103.30000000000001</v>
      </c>
      <c r="O928" s="41">
        <f t="shared" ref="O928:O933" si="274">CONVERT(C928,"F","C")</f>
        <v>30.555555555555554</v>
      </c>
      <c r="P928" s="41">
        <f t="shared" ref="P928:P933" si="275">CONVERT(D928,"F","C")</f>
        <v>39.444444444444443</v>
      </c>
    </row>
    <row r="929" spans="1:16" x14ac:dyDescent="0.2">
      <c r="B929" s="1">
        <v>0.83333333333333204</v>
      </c>
      <c r="C929" s="3">
        <v>86</v>
      </c>
      <c r="D929" s="3">
        <v>101</v>
      </c>
      <c r="E929" s="75">
        <v>0.71</v>
      </c>
      <c r="F929" s="41">
        <v>6</v>
      </c>
      <c r="G929" s="66" t="s">
        <v>130</v>
      </c>
      <c r="H929" s="72">
        <v>28.98</v>
      </c>
      <c r="I929" s="19"/>
      <c r="J929" s="45">
        <v>96.1</v>
      </c>
      <c r="K929" s="45">
        <v>106.3</v>
      </c>
      <c r="L929" s="45">
        <v>104</v>
      </c>
      <c r="M929" s="45">
        <v>98.2</v>
      </c>
      <c r="N929" s="67">
        <f t="shared" si="273"/>
        <v>101.14999999999999</v>
      </c>
      <c r="O929" s="41">
        <f t="shared" si="274"/>
        <v>30</v>
      </c>
      <c r="P929" s="41">
        <f t="shared" si="275"/>
        <v>38.333333333333336</v>
      </c>
    </row>
    <row r="930" spans="1:16" x14ac:dyDescent="0.2">
      <c r="B930" s="1">
        <v>0.843749999999999</v>
      </c>
      <c r="C930" s="3">
        <v>86</v>
      </c>
      <c r="D930" s="3">
        <v>100</v>
      </c>
      <c r="E930" s="75">
        <v>0.73</v>
      </c>
      <c r="F930" s="41">
        <v>4</v>
      </c>
      <c r="G930" s="66" t="s">
        <v>130</v>
      </c>
      <c r="H930" s="72">
        <v>28.98</v>
      </c>
      <c r="I930" s="19"/>
      <c r="J930" s="45">
        <v>95</v>
      </c>
      <c r="K930" s="45">
        <v>104.4</v>
      </c>
      <c r="L930" s="45">
        <v>102.2</v>
      </c>
      <c r="M930" s="45">
        <v>97.3</v>
      </c>
      <c r="N930" s="67">
        <f t="shared" si="273"/>
        <v>99.725000000000009</v>
      </c>
      <c r="O930" s="41">
        <f t="shared" si="274"/>
        <v>30</v>
      </c>
      <c r="P930" s="41">
        <f t="shared" si="275"/>
        <v>37.777777777777779</v>
      </c>
    </row>
    <row r="931" spans="1:16" x14ac:dyDescent="0.2">
      <c r="B931" s="1">
        <v>0.85416666666666596</v>
      </c>
      <c r="C931" s="3">
        <v>84</v>
      </c>
      <c r="D931" s="3">
        <v>98</v>
      </c>
      <c r="E931" s="75">
        <v>0.75</v>
      </c>
      <c r="F931" s="41">
        <v>3</v>
      </c>
      <c r="G931" s="66" t="s">
        <v>130</v>
      </c>
      <c r="H931" s="72">
        <v>28.98</v>
      </c>
      <c r="J931" s="45">
        <v>93.7</v>
      </c>
      <c r="K931" s="45">
        <v>102.2</v>
      </c>
      <c r="L931" s="45">
        <v>100</v>
      </c>
      <c r="M931" s="45">
        <v>96.3</v>
      </c>
      <c r="N931" s="67">
        <f t="shared" si="273"/>
        <v>98.05</v>
      </c>
      <c r="O931" s="41">
        <f t="shared" si="274"/>
        <v>28.888888888888889</v>
      </c>
      <c r="P931" s="41">
        <f t="shared" si="275"/>
        <v>36.666666666666664</v>
      </c>
    </row>
    <row r="932" spans="1:16" x14ac:dyDescent="0.2">
      <c r="B932" s="1">
        <v>0.86458333333333204</v>
      </c>
      <c r="C932" s="3">
        <v>84</v>
      </c>
      <c r="D932" s="3">
        <v>97</v>
      </c>
      <c r="E932" s="75">
        <v>0.76</v>
      </c>
      <c r="F932" s="41">
        <v>0</v>
      </c>
      <c r="G932" s="66" t="s">
        <v>143</v>
      </c>
      <c r="H932" s="72">
        <v>28.98</v>
      </c>
      <c r="J932" s="45">
        <v>92.7</v>
      </c>
      <c r="K932" s="45">
        <v>100.8</v>
      </c>
      <c r="L932" s="45">
        <v>98.2</v>
      </c>
      <c r="M932" s="45">
        <v>95.5</v>
      </c>
      <c r="N932" s="67">
        <f t="shared" si="273"/>
        <v>96.8</v>
      </c>
      <c r="O932" s="41">
        <f t="shared" si="274"/>
        <v>28.888888888888889</v>
      </c>
      <c r="P932" s="41">
        <f t="shared" si="275"/>
        <v>36.111111111111107</v>
      </c>
    </row>
    <row r="933" spans="1:16" x14ac:dyDescent="0.2">
      <c r="B933" s="1">
        <v>0.86805555555555558</v>
      </c>
      <c r="C933" s="3">
        <v>84</v>
      </c>
      <c r="D933" s="3">
        <v>96</v>
      </c>
      <c r="E933" s="75">
        <v>0.76</v>
      </c>
      <c r="F933" s="41">
        <v>3</v>
      </c>
      <c r="G933" s="66" t="s">
        <v>130</v>
      </c>
      <c r="H933" s="72">
        <v>28.98</v>
      </c>
      <c r="J933" s="45">
        <v>92.3</v>
      </c>
      <c r="K933" s="45">
        <v>100</v>
      </c>
      <c r="L933" s="45">
        <v>97.9</v>
      </c>
      <c r="M933" s="45">
        <v>95</v>
      </c>
      <c r="N933" s="67">
        <f t="shared" si="273"/>
        <v>96.300000000000011</v>
      </c>
      <c r="O933" s="41">
        <f t="shared" si="274"/>
        <v>28.888888888888889</v>
      </c>
      <c r="P933" s="41">
        <f t="shared" si="275"/>
        <v>35.555555555555557</v>
      </c>
    </row>
    <row r="935" spans="1:16" x14ac:dyDescent="0.2">
      <c r="A935" s="21">
        <v>45487</v>
      </c>
      <c r="B935" s="6" t="s">
        <v>2</v>
      </c>
      <c r="C935" s="6" t="s">
        <v>0</v>
      </c>
      <c r="D935" s="87" t="s">
        <v>1</v>
      </c>
      <c r="E935" s="100" t="s">
        <v>156</v>
      </c>
      <c r="F935" s="6" t="s">
        <v>32</v>
      </c>
      <c r="G935" s="6" t="s">
        <v>217</v>
      </c>
      <c r="H935" s="33" t="s">
        <v>157</v>
      </c>
      <c r="I935" s="44"/>
      <c r="J935" s="87" t="s">
        <v>338</v>
      </c>
      <c r="K935" s="87" t="s">
        <v>346</v>
      </c>
      <c r="L935" s="87" t="s">
        <v>347</v>
      </c>
      <c r="M935" s="87" t="s">
        <v>348</v>
      </c>
      <c r="N935" s="33" t="s">
        <v>368</v>
      </c>
      <c r="O935" s="142" t="s">
        <v>561</v>
      </c>
      <c r="P935" s="142" t="s">
        <v>562</v>
      </c>
    </row>
    <row r="936" spans="1:16" x14ac:dyDescent="0.2">
      <c r="A936" s="21"/>
      <c r="B936" s="1">
        <v>0.44791666666666602</v>
      </c>
      <c r="C936" s="3">
        <v>86</v>
      </c>
      <c r="D936" s="3">
        <v>109</v>
      </c>
      <c r="E936" s="75">
        <v>0.67</v>
      </c>
      <c r="F936" s="66">
        <v>4</v>
      </c>
      <c r="G936" s="66" t="s">
        <v>35</v>
      </c>
      <c r="H936" s="97">
        <v>28.94</v>
      </c>
      <c r="J936" s="45">
        <v>107.2</v>
      </c>
      <c r="K936" s="45">
        <v>103.8</v>
      </c>
      <c r="L936" s="67">
        <v>110.1</v>
      </c>
      <c r="M936" s="67">
        <v>116.6</v>
      </c>
      <c r="N936" s="67">
        <f t="shared" ref="N936" si="276">AVERAGE(J936:M936)</f>
        <v>109.42500000000001</v>
      </c>
      <c r="O936" s="41">
        <f t="shared" ref="O936" si="277">CONVERT(C936,"F","C")</f>
        <v>30</v>
      </c>
      <c r="P936" s="41">
        <f t="shared" ref="P936" si="278">CONVERT(D936,"F","C")</f>
        <v>42.777777777777779</v>
      </c>
    </row>
    <row r="937" spans="1:16" x14ac:dyDescent="0.2">
      <c r="B937" s="1">
        <v>0.45833333333333298</v>
      </c>
      <c r="C937" s="3">
        <v>86</v>
      </c>
      <c r="D937" s="3">
        <v>111</v>
      </c>
      <c r="E937" s="75">
        <v>0.66</v>
      </c>
      <c r="F937" s="66">
        <v>2</v>
      </c>
      <c r="G937" s="66" t="s">
        <v>35</v>
      </c>
      <c r="H937" s="97">
        <v>28.94</v>
      </c>
      <c r="J937" s="45">
        <v>108.5</v>
      </c>
      <c r="K937" s="45">
        <v>104.9</v>
      </c>
      <c r="L937" s="67">
        <v>111.7</v>
      </c>
      <c r="M937" s="67">
        <v>118.6</v>
      </c>
      <c r="N937" s="67">
        <f t="shared" ref="N937:N939" si="279">AVERAGE(J937:M937)</f>
        <v>110.92500000000001</v>
      </c>
      <c r="O937" s="41">
        <f t="shared" ref="O937:O939" si="280">CONVERT(C937,"F","C")</f>
        <v>30</v>
      </c>
      <c r="P937" s="41">
        <f t="shared" ref="P937:P939" si="281">CONVERT(D937,"F","C")</f>
        <v>43.888888888888886</v>
      </c>
    </row>
    <row r="938" spans="1:16" x14ac:dyDescent="0.2">
      <c r="B938" s="1">
        <v>0.46875</v>
      </c>
      <c r="C938" s="3">
        <v>87</v>
      </c>
      <c r="D938" s="3">
        <v>113</v>
      </c>
      <c r="E938" s="75">
        <v>0.64</v>
      </c>
      <c r="F938" s="66">
        <v>1</v>
      </c>
      <c r="G938" s="66" t="s">
        <v>203</v>
      </c>
      <c r="H938" s="97">
        <v>28.94</v>
      </c>
      <c r="I938" s="66"/>
      <c r="J938" s="45">
        <v>109.2</v>
      </c>
      <c r="K938" s="45">
        <v>106.7</v>
      </c>
      <c r="L938" s="67">
        <v>113.4</v>
      </c>
      <c r="M938" s="67">
        <v>120.4</v>
      </c>
      <c r="N938" s="67">
        <f t="shared" si="279"/>
        <v>112.42500000000001</v>
      </c>
      <c r="O938" s="41">
        <f t="shared" si="280"/>
        <v>30.555555555555554</v>
      </c>
      <c r="P938" s="41">
        <f t="shared" si="281"/>
        <v>45</v>
      </c>
    </row>
    <row r="939" spans="1:16" x14ac:dyDescent="0.2">
      <c r="B939" s="1">
        <v>0.47916666666666702</v>
      </c>
      <c r="C939" s="3">
        <v>86</v>
      </c>
      <c r="D939" s="3">
        <v>110</v>
      </c>
      <c r="E939" s="75">
        <v>0.64</v>
      </c>
      <c r="F939" s="3">
        <v>3</v>
      </c>
      <c r="G939" s="66" t="s">
        <v>71</v>
      </c>
      <c r="H939" s="97">
        <v>28.94</v>
      </c>
      <c r="J939" s="3">
        <v>106.3</v>
      </c>
      <c r="K939" s="45">
        <v>105.4</v>
      </c>
      <c r="L939" s="67">
        <v>111</v>
      </c>
      <c r="M939" s="67">
        <v>115.7</v>
      </c>
      <c r="N939" s="67">
        <f t="shared" si="279"/>
        <v>109.6</v>
      </c>
      <c r="O939" s="41">
        <f t="shared" si="280"/>
        <v>30</v>
      </c>
      <c r="P939" s="41">
        <f t="shared" si="281"/>
        <v>43.333333333333336</v>
      </c>
    </row>
    <row r="940" spans="1:16" x14ac:dyDescent="0.2">
      <c r="B940" s="1">
        <v>0.48958333333333331</v>
      </c>
      <c r="C940" s="3">
        <v>86</v>
      </c>
      <c r="D940" s="3">
        <v>111</v>
      </c>
      <c r="E940" s="75">
        <v>0.67</v>
      </c>
      <c r="F940" s="66">
        <v>6</v>
      </c>
      <c r="G940" s="66" t="s">
        <v>202</v>
      </c>
      <c r="H940" s="97">
        <v>28.95</v>
      </c>
      <c r="J940" s="67">
        <v>108</v>
      </c>
      <c r="K940" s="45">
        <v>106</v>
      </c>
      <c r="L940" s="45">
        <v>113</v>
      </c>
      <c r="M940" s="67">
        <v>116.4</v>
      </c>
      <c r="N940" s="67">
        <f t="shared" ref="N940:N945" si="282">AVERAGE(J940:M940)</f>
        <v>110.85</v>
      </c>
      <c r="O940" s="41">
        <f t="shared" ref="O940:P945" si="283">CONVERT(C940,"F","C")</f>
        <v>30</v>
      </c>
      <c r="P940" s="41">
        <f t="shared" si="283"/>
        <v>43.888888888888886</v>
      </c>
    </row>
    <row r="941" spans="1:16" x14ac:dyDescent="0.2">
      <c r="B941" s="1">
        <v>0.5</v>
      </c>
      <c r="C941" s="3">
        <v>86</v>
      </c>
      <c r="D941" s="3">
        <v>110</v>
      </c>
      <c r="E941" s="75">
        <v>0.68</v>
      </c>
      <c r="F941" s="66">
        <v>4</v>
      </c>
      <c r="G941" s="66" t="s">
        <v>71</v>
      </c>
      <c r="H941" s="97">
        <v>28.93</v>
      </c>
      <c r="J941" s="45">
        <v>108.1</v>
      </c>
      <c r="K941" s="45">
        <v>105.1</v>
      </c>
      <c r="L941" s="45">
        <v>112.3</v>
      </c>
      <c r="M941" s="67">
        <v>115.7</v>
      </c>
      <c r="N941" s="67">
        <f t="shared" si="282"/>
        <v>110.3</v>
      </c>
      <c r="O941" s="41">
        <f t="shared" si="283"/>
        <v>30</v>
      </c>
      <c r="P941" s="41">
        <f t="shared" si="283"/>
        <v>43.333333333333336</v>
      </c>
    </row>
    <row r="942" spans="1:16" x14ac:dyDescent="0.2">
      <c r="B942" s="1">
        <v>0.51041666666666663</v>
      </c>
      <c r="C942" s="3">
        <v>86</v>
      </c>
      <c r="D942" s="3">
        <v>115</v>
      </c>
      <c r="E942" s="75">
        <v>0.67</v>
      </c>
      <c r="F942" s="66">
        <v>7</v>
      </c>
      <c r="G942" s="66" t="s">
        <v>71</v>
      </c>
      <c r="H942" s="97">
        <v>28.94</v>
      </c>
      <c r="I942" s="26"/>
      <c r="J942" s="67">
        <v>111.9</v>
      </c>
      <c r="K942" s="45">
        <v>109.4</v>
      </c>
      <c r="L942" s="45">
        <v>117.9</v>
      </c>
      <c r="M942" s="45">
        <v>121.5</v>
      </c>
      <c r="N942" s="67">
        <f t="shared" si="282"/>
        <v>115.17500000000001</v>
      </c>
      <c r="O942" s="41">
        <f t="shared" si="283"/>
        <v>30</v>
      </c>
      <c r="P942" s="41">
        <f t="shared" si="283"/>
        <v>46.111111111111107</v>
      </c>
    </row>
    <row r="943" spans="1:16" x14ac:dyDescent="0.2">
      <c r="B943" s="1">
        <v>0.52083333333333337</v>
      </c>
      <c r="C943" s="3">
        <v>87</v>
      </c>
      <c r="D943" s="3">
        <v>119</v>
      </c>
      <c r="E943" s="75">
        <v>0.65</v>
      </c>
      <c r="F943" s="66">
        <v>2</v>
      </c>
      <c r="G943" s="66" t="s">
        <v>202</v>
      </c>
      <c r="H943" s="97">
        <v>28.92</v>
      </c>
      <c r="I943" s="26"/>
      <c r="J943" s="67">
        <v>115.3</v>
      </c>
      <c r="K943" s="45">
        <v>111.4</v>
      </c>
      <c r="L943" s="45">
        <v>122.9</v>
      </c>
      <c r="M943" s="45">
        <v>125.4</v>
      </c>
      <c r="N943" s="67">
        <f t="shared" si="282"/>
        <v>118.75</v>
      </c>
      <c r="O943" s="41">
        <f t="shared" si="283"/>
        <v>30.555555555555554</v>
      </c>
      <c r="P943" s="41">
        <f t="shared" si="283"/>
        <v>48.333333333333329</v>
      </c>
    </row>
    <row r="944" spans="1:16" x14ac:dyDescent="0.2">
      <c r="B944" s="1">
        <v>0.53125</v>
      </c>
      <c r="C944" s="66">
        <v>88</v>
      </c>
      <c r="D944" s="3">
        <v>118</v>
      </c>
      <c r="E944" s="75">
        <v>0.64</v>
      </c>
      <c r="F944" s="41">
        <v>2</v>
      </c>
      <c r="G944" s="66" t="s">
        <v>180</v>
      </c>
      <c r="H944" s="72">
        <v>28.91</v>
      </c>
      <c r="I944" s="19"/>
      <c r="J944" s="45">
        <v>115.2</v>
      </c>
      <c r="K944" s="45">
        <v>110.8</v>
      </c>
      <c r="L944" s="45">
        <v>121.8</v>
      </c>
      <c r="M944" s="45">
        <v>123.3</v>
      </c>
      <c r="N944" s="67">
        <f t="shared" si="282"/>
        <v>117.77500000000001</v>
      </c>
      <c r="O944" s="41">
        <f t="shared" si="283"/>
        <v>31.111111111111111</v>
      </c>
      <c r="P944" s="41">
        <f t="shared" si="283"/>
        <v>47.777777777777779</v>
      </c>
    </row>
    <row r="945" spans="1:16" x14ac:dyDescent="0.2">
      <c r="B945" s="1">
        <v>0.53888888888888886</v>
      </c>
      <c r="C945" s="66">
        <v>88</v>
      </c>
      <c r="D945" s="3">
        <v>118</v>
      </c>
      <c r="E945" s="75">
        <v>0.65</v>
      </c>
      <c r="F945" s="41">
        <v>5</v>
      </c>
      <c r="G945" s="66" t="s">
        <v>130</v>
      </c>
      <c r="H945" s="72">
        <v>28.9</v>
      </c>
      <c r="I945" s="19"/>
      <c r="J945" s="45">
        <v>114.8</v>
      </c>
      <c r="K945" s="45">
        <v>111.6</v>
      </c>
      <c r="L945" s="45">
        <v>122.5</v>
      </c>
      <c r="M945" s="45">
        <v>122.9</v>
      </c>
      <c r="N945" s="67">
        <f t="shared" si="282"/>
        <v>117.94999999999999</v>
      </c>
      <c r="O945" s="41">
        <f t="shared" si="283"/>
        <v>31.111111111111111</v>
      </c>
      <c r="P945" s="41">
        <f t="shared" si="283"/>
        <v>47.777777777777779</v>
      </c>
    </row>
    <row r="946" spans="1:16" x14ac:dyDescent="0.2">
      <c r="N946" s="67"/>
      <c r="O946" s="41"/>
      <c r="P946" s="41"/>
    </row>
    <row r="947" spans="1:16" x14ac:dyDescent="0.2">
      <c r="A947" s="113" t="s">
        <v>293</v>
      </c>
      <c r="N947" s="67"/>
      <c r="O947" s="41"/>
      <c r="P947" s="41"/>
    </row>
    <row r="948" spans="1:16" x14ac:dyDescent="0.2">
      <c r="A948" s="21">
        <v>45492</v>
      </c>
      <c r="B948" s="6" t="s">
        <v>2</v>
      </c>
      <c r="C948" s="6" t="s">
        <v>0</v>
      </c>
      <c r="D948" s="87" t="s">
        <v>1</v>
      </c>
      <c r="E948" s="100" t="s">
        <v>156</v>
      </c>
      <c r="F948" s="6" t="s">
        <v>32</v>
      </c>
      <c r="G948" s="6" t="s">
        <v>217</v>
      </c>
      <c r="H948" s="33" t="s">
        <v>157</v>
      </c>
      <c r="I948" s="44"/>
      <c r="J948" s="87" t="s">
        <v>338</v>
      </c>
      <c r="K948" s="87" t="s">
        <v>416</v>
      </c>
      <c r="L948" s="87" t="s">
        <v>343</v>
      </c>
      <c r="M948" s="87" t="s">
        <v>353</v>
      </c>
      <c r="N948" s="33" t="s">
        <v>368</v>
      </c>
      <c r="O948" s="142" t="s">
        <v>561</v>
      </c>
      <c r="P948" s="142" t="s">
        <v>562</v>
      </c>
    </row>
    <row r="949" spans="1:16" x14ac:dyDescent="0.2">
      <c r="B949" s="1">
        <v>0.61458333333333304</v>
      </c>
      <c r="C949" s="3">
        <v>77</v>
      </c>
      <c r="D949" s="3">
        <v>114</v>
      </c>
      <c r="E949" s="75">
        <v>0.51</v>
      </c>
      <c r="F949" s="66">
        <v>3</v>
      </c>
      <c r="G949" s="66" t="s">
        <v>197</v>
      </c>
      <c r="H949" s="97">
        <v>29.83</v>
      </c>
      <c r="J949" s="45">
        <v>102.6</v>
      </c>
      <c r="K949" s="45">
        <v>121.5</v>
      </c>
      <c r="L949" s="67">
        <v>113.4</v>
      </c>
      <c r="M949" s="67">
        <v>116.8</v>
      </c>
      <c r="N949" s="67">
        <f t="shared" ref="N949:N965" si="284">AVERAGE(J949:M949)</f>
        <v>113.575</v>
      </c>
      <c r="O949" s="41">
        <f t="shared" ref="O949:O965" si="285">CONVERT(C949,"F","C")</f>
        <v>25</v>
      </c>
      <c r="P949" s="41">
        <f t="shared" ref="P949:P965" si="286">CONVERT(D949,"F","C")</f>
        <v>45.555555555555557</v>
      </c>
    </row>
    <row r="950" spans="1:16" x14ac:dyDescent="0.2">
      <c r="B950" s="1">
        <v>0.625</v>
      </c>
      <c r="C950" s="3">
        <v>77</v>
      </c>
      <c r="D950" s="3">
        <v>114</v>
      </c>
      <c r="E950" s="75">
        <v>0.5</v>
      </c>
      <c r="F950" s="66">
        <v>2</v>
      </c>
      <c r="G950" s="66" t="s">
        <v>197</v>
      </c>
      <c r="H950" s="97">
        <v>29.83</v>
      </c>
      <c r="J950" s="45">
        <v>102.6</v>
      </c>
      <c r="K950" s="45">
        <v>121.5</v>
      </c>
      <c r="L950" s="67">
        <v>113.4</v>
      </c>
      <c r="M950" s="67">
        <v>116.8</v>
      </c>
      <c r="N950" s="67">
        <f t="shared" si="284"/>
        <v>113.575</v>
      </c>
      <c r="O950" s="41">
        <f t="shared" si="285"/>
        <v>25</v>
      </c>
      <c r="P950" s="41">
        <f t="shared" si="286"/>
        <v>45.555555555555557</v>
      </c>
    </row>
    <row r="951" spans="1:16" x14ac:dyDescent="0.2">
      <c r="B951" s="1">
        <v>0.63541666666666596</v>
      </c>
      <c r="C951" s="3">
        <v>77</v>
      </c>
      <c r="D951" s="3">
        <v>114</v>
      </c>
      <c r="E951" s="75">
        <v>0.52</v>
      </c>
      <c r="F951" s="66">
        <v>2</v>
      </c>
      <c r="G951" s="66" t="s">
        <v>129</v>
      </c>
      <c r="H951" s="97">
        <v>29.82</v>
      </c>
      <c r="J951" s="45">
        <v>102.9</v>
      </c>
      <c r="K951" s="45">
        <v>121.5</v>
      </c>
      <c r="L951" s="67">
        <v>113.7</v>
      </c>
      <c r="M951" s="67">
        <v>117.1</v>
      </c>
      <c r="N951" s="67">
        <f t="shared" si="284"/>
        <v>113.80000000000001</v>
      </c>
      <c r="O951" s="41">
        <f t="shared" si="285"/>
        <v>25</v>
      </c>
      <c r="P951" s="41">
        <f t="shared" si="286"/>
        <v>45.555555555555557</v>
      </c>
    </row>
    <row r="952" spans="1:16" x14ac:dyDescent="0.2">
      <c r="B952" s="1">
        <v>0.64583333333333304</v>
      </c>
      <c r="C952" s="3">
        <v>78</v>
      </c>
      <c r="D952" s="3">
        <v>113</v>
      </c>
      <c r="E952" s="75">
        <v>0.51</v>
      </c>
      <c r="F952" s="3">
        <v>0</v>
      </c>
      <c r="G952" s="66" t="s">
        <v>130</v>
      </c>
      <c r="H952" s="97">
        <v>29.82</v>
      </c>
      <c r="J952" s="3">
        <v>102.9</v>
      </c>
      <c r="K952" s="45">
        <v>120.7</v>
      </c>
      <c r="L952" s="67">
        <v>113.5</v>
      </c>
      <c r="M952" s="67">
        <v>116.6</v>
      </c>
      <c r="N952" s="67">
        <f t="shared" si="284"/>
        <v>113.42500000000001</v>
      </c>
      <c r="O952" s="41">
        <f t="shared" si="285"/>
        <v>25.555555555555554</v>
      </c>
      <c r="P952" s="41">
        <f t="shared" si="286"/>
        <v>45</v>
      </c>
    </row>
    <row r="953" spans="1:16" x14ac:dyDescent="0.2">
      <c r="B953" s="1">
        <v>0.65625</v>
      </c>
      <c r="C953" s="3">
        <v>78</v>
      </c>
      <c r="D953" s="3">
        <v>113</v>
      </c>
      <c r="E953" s="75">
        <v>0.49</v>
      </c>
      <c r="F953" s="66">
        <v>0</v>
      </c>
      <c r="G953" s="66" t="s">
        <v>130</v>
      </c>
      <c r="H953" s="97">
        <v>29.82</v>
      </c>
      <c r="J953" s="67">
        <v>102.7</v>
      </c>
      <c r="K953" s="45">
        <v>120</v>
      </c>
      <c r="L953" s="45">
        <v>113.4</v>
      </c>
      <c r="M953" s="67">
        <v>116.2</v>
      </c>
      <c r="N953" s="67">
        <f t="shared" si="284"/>
        <v>113.075</v>
      </c>
      <c r="O953" s="41">
        <f t="shared" si="285"/>
        <v>25.555555555555554</v>
      </c>
      <c r="P953" s="41">
        <f t="shared" si="286"/>
        <v>45</v>
      </c>
    </row>
    <row r="954" spans="1:16" x14ac:dyDescent="0.2">
      <c r="B954" s="1">
        <v>0.66666666666666596</v>
      </c>
      <c r="C954" s="3">
        <v>78</v>
      </c>
      <c r="D954" s="3">
        <v>113</v>
      </c>
      <c r="E954" s="75">
        <v>0.53</v>
      </c>
      <c r="F954" s="66">
        <v>0</v>
      </c>
      <c r="G954" s="66" t="s">
        <v>130</v>
      </c>
      <c r="H954" s="97">
        <v>29.81</v>
      </c>
      <c r="J954" s="45">
        <v>102.4</v>
      </c>
      <c r="K954" s="45">
        <v>119.8</v>
      </c>
      <c r="L954" s="45">
        <v>112.8</v>
      </c>
      <c r="M954" s="67">
        <v>116.4</v>
      </c>
      <c r="N954" s="67">
        <f t="shared" si="284"/>
        <v>112.85</v>
      </c>
      <c r="O954" s="41">
        <f t="shared" si="285"/>
        <v>25.555555555555554</v>
      </c>
      <c r="P954" s="41">
        <f t="shared" si="286"/>
        <v>45</v>
      </c>
    </row>
    <row r="955" spans="1:16" x14ac:dyDescent="0.2">
      <c r="B955" s="1">
        <v>0.67708333333333304</v>
      </c>
      <c r="C955" s="3">
        <v>78</v>
      </c>
      <c r="D955" s="3">
        <v>113</v>
      </c>
      <c r="E955" s="75">
        <v>0.53</v>
      </c>
      <c r="F955" s="66">
        <v>4</v>
      </c>
      <c r="G955" s="66" t="s">
        <v>197</v>
      </c>
      <c r="H955" s="97">
        <v>29.81</v>
      </c>
      <c r="I955" s="26"/>
      <c r="J955" s="67">
        <v>102.2</v>
      </c>
      <c r="K955" s="45">
        <v>119.5</v>
      </c>
      <c r="L955" s="45">
        <v>112.5</v>
      </c>
      <c r="M955" s="45">
        <v>116.1</v>
      </c>
      <c r="N955" s="67">
        <f t="shared" si="284"/>
        <v>112.57499999999999</v>
      </c>
      <c r="O955" s="41">
        <f t="shared" si="285"/>
        <v>25.555555555555554</v>
      </c>
      <c r="P955" s="41">
        <f t="shared" si="286"/>
        <v>45</v>
      </c>
    </row>
    <row r="956" spans="1:16" x14ac:dyDescent="0.2">
      <c r="B956" s="1">
        <v>0.68125000000000002</v>
      </c>
      <c r="C956" s="3">
        <v>77</v>
      </c>
      <c r="D956" s="3">
        <v>112</v>
      </c>
      <c r="E956" s="75">
        <v>0.54</v>
      </c>
      <c r="F956" s="66">
        <v>5</v>
      </c>
      <c r="G956" s="66" t="s">
        <v>197</v>
      </c>
      <c r="H956" s="97">
        <v>29.81</v>
      </c>
      <c r="I956" s="26"/>
      <c r="J956" s="67">
        <v>102</v>
      </c>
      <c r="K956" s="45">
        <v>119.1</v>
      </c>
      <c r="L956" s="45">
        <v>112.3</v>
      </c>
      <c r="M956" s="45">
        <v>115.9</v>
      </c>
      <c r="N956" s="67">
        <f t="shared" ref="N956" si="287">AVERAGE(J956:M956)</f>
        <v>112.32499999999999</v>
      </c>
      <c r="O956" s="41">
        <f t="shared" ref="O956" si="288">CONVERT(C956,"F","C")</f>
        <v>25</v>
      </c>
      <c r="P956" s="41">
        <f t="shared" ref="P956" si="289">CONVERT(D956,"F","C")</f>
        <v>44.444444444444443</v>
      </c>
    </row>
    <row r="957" spans="1:16" x14ac:dyDescent="0.2">
      <c r="B957" s="1"/>
      <c r="C957" s="3"/>
      <c r="D957" s="3"/>
      <c r="E957" s="75"/>
      <c r="F957" s="66"/>
      <c r="G957" s="66"/>
      <c r="H957" s="97"/>
      <c r="I957" s="26"/>
      <c r="J957" s="67"/>
      <c r="K957" s="45"/>
      <c r="L957" s="45"/>
      <c r="M957" s="45"/>
      <c r="N957" s="67"/>
      <c r="O957" s="41"/>
      <c r="P957" s="41"/>
    </row>
    <row r="958" spans="1:16" x14ac:dyDescent="0.2">
      <c r="A958" s="21">
        <v>45493</v>
      </c>
      <c r="B958" s="6" t="s">
        <v>2</v>
      </c>
      <c r="C958" s="6" t="s">
        <v>0</v>
      </c>
      <c r="D958" s="87" t="s">
        <v>1</v>
      </c>
      <c r="E958" s="100" t="s">
        <v>156</v>
      </c>
      <c r="F958" s="6" t="s">
        <v>32</v>
      </c>
      <c r="G958" s="6" t="s">
        <v>217</v>
      </c>
      <c r="H958" s="33" t="s">
        <v>157</v>
      </c>
      <c r="I958" s="44"/>
      <c r="J958" s="87" t="s">
        <v>338</v>
      </c>
      <c r="K958" s="87" t="s">
        <v>416</v>
      </c>
      <c r="L958" s="87" t="s">
        <v>343</v>
      </c>
      <c r="M958" s="87" t="s">
        <v>353</v>
      </c>
      <c r="N958" s="33" t="s">
        <v>368</v>
      </c>
      <c r="O958" s="142" t="s">
        <v>561</v>
      </c>
      <c r="P958" s="142" t="s">
        <v>562</v>
      </c>
    </row>
    <row r="959" spans="1:16" x14ac:dyDescent="0.2">
      <c r="B959" s="2">
        <v>0.42708333333333354</v>
      </c>
      <c r="C959" s="3">
        <v>70</v>
      </c>
      <c r="D959" s="3">
        <v>92</v>
      </c>
      <c r="E959" s="75">
        <v>0.76</v>
      </c>
      <c r="F959" s="66">
        <v>1</v>
      </c>
      <c r="G959" s="66" t="s">
        <v>203</v>
      </c>
      <c r="H959" s="97">
        <v>29.76</v>
      </c>
      <c r="J959" s="45">
        <v>84.9</v>
      </c>
      <c r="K959" s="45">
        <v>96.6</v>
      </c>
      <c r="L959" s="67">
        <v>91.2</v>
      </c>
      <c r="M959" s="67">
        <v>97</v>
      </c>
      <c r="N959" s="67">
        <f t="shared" si="284"/>
        <v>92.424999999999997</v>
      </c>
      <c r="O959" s="41">
        <f t="shared" si="285"/>
        <v>21.111111111111111</v>
      </c>
      <c r="P959" s="41">
        <f t="shared" si="286"/>
        <v>33.333333333333336</v>
      </c>
    </row>
    <row r="960" spans="1:16" x14ac:dyDescent="0.2">
      <c r="B960" s="2">
        <v>0.4375</v>
      </c>
      <c r="C960" s="3">
        <v>71</v>
      </c>
      <c r="D960" s="3">
        <v>95</v>
      </c>
      <c r="E960" s="75">
        <v>0.75</v>
      </c>
      <c r="F960" s="66">
        <v>0</v>
      </c>
      <c r="G960" s="66" t="s">
        <v>203</v>
      </c>
      <c r="H960" s="97">
        <v>29.76</v>
      </c>
      <c r="J960" s="45">
        <v>86.7</v>
      </c>
      <c r="K960" s="45">
        <v>99.3</v>
      </c>
      <c r="L960" s="67">
        <v>93.7</v>
      </c>
      <c r="M960" s="67">
        <v>99</v>
      </c>
      <c r="N960" s="67">
        <f t="shared" si="284"/>
        <v>94.674999999999997</v>
      </c>
      <c r="O960" s="41">
        <f t="shared" si="285"/>
        <v>21.666666666666668</v>
      </c>
      <c r="P960" s="41">
        <f t="shared" si="286"/>
        <v>35</v>
      </c>
    </row>
    <row r="961" spans="1:16" x14ac:dyDescent="0.2">
      <c r="B961" s="2">
        <v>0.44791666666666691</v>
      </c>
      <c r="C961" s="3">
        <v>72</v>
      </c>
      <c r="D961" s="3">
        <v>96</v>
      </c>
      <c r="E961" s="75">
        <v>0.73</v>
      </c>
      <c r="F961" s="66">
        <v>2</v>
      </c>
      <c r="G961" s="66" t="s">
        <v>71</v>
      </c>
      <c r="H961" s="97">
        <v>29.76</v>
      </c>
      <c r="I961" s="66"/>
      <c r="J961" s="45">
        <v>88.5</v>
      </c>
      <c r="K961" s="45">
        <v>100.8</v>
      </c>
      <c r="L961" s="67">
        <v>95.7</v>
      </c>
      <c r="M961" s="67">
        <v>100.4</v>
      </c>
      <c r="N961" s="67">
        <f t="shared" si="284"/>
        <v>96.35</v>
      </c>
      <c r="O961" s="41">
        <f t="shared" si="285"/>
        <v>22.222222222222221</v>
      </c>
      <c r="P961" s="41">
        <f t="shared" si="286"/>
        <v>35.555555555555557</v>
      </c>
    </row>
    <row r="962" spans="1:16" x14ac:dyDescent="0.2">
      <c r="B962" s="2">
        <v>0.45833333333333359</v>
      </c>
      <c r="C962" s="3">
        <v>72</v>
      </c>
      <c r="D962" s="3">
        <v>98</v>
      </c>
      <c r="E962" s="75">
        <v>0.74</v>
      </c>
      <c r="F962" s="3">
        <v>0</v>
      </c>
      <c r="G962" s="66" t="s">
        <v>129</v>
      </c>
      <c r="H962" s="97">
        <v>29.76</v>
      </c>
      <c r="J962" s="3">
        <v>90.1</v>
      </c>
      <c r="K962" s="45">
        <v>102.7</v>
      </c>
      <c r="L962" s="67">
        <v>97.7</v>
      </c>
      <c r="M962" s="67">
        <v>102.2</v>
      </c>
      <c r="N962" s="67">
        <f t="shared" si="284"/>
        <v>98.174999999999997</v>
      </c>
      <c r="O962" s="41">
        <f t="shared" si="285"/>
        <v>22.222222222222221</v>
      </c>
      <c r="P962" s="41">
        <f t="shared" si="286"/>
        <v>36.666666666666664</v>
      </c>
    </row>
    <row r="963" spans="1:16" x14ac:dyDescent="0.2">
      <c r="B963" s="1">
        <v>0.46875</v>
      </c>
      <c r="C963" s="3">
        <v>72</v>
      </c>
      <c r="D963" s="3">
        <v>100</v>
      </c>
      <c r="E963" s="75">
        <v>0.74</v>
      </c>
      <c r="F963" s="66">
        <v>4</v>
      </c>
      <c r="G963" s="66" t="s">
        <v>71</v>
      </c>
      <c r="H963" s="97">
        <v>29.76</v>
      </c>
      <c r="J963" s="67">
        <v>91.6</v>
      </c>
      <c r="K963" s="45">
        <v>104</v>
      </c>
      <c r="L963" s="45">
        <v>99.5</v>
      </c>
      <c r="M963" s="67">
        <v>103.5</v>
      </c>
      <c r="N963" s="67">
        <f t="shared" si="284"/>
        <v>99.65</v>
      </c>
      <c r="O963" s="41">
        <f t="shared" si="285"/>
        <v>22.222222222222221</v>
      </c>
      <c r="P963" s="41">
        <f t="shared" si="286"/>
        <v>37.777777777777779</v>
      </c>
    </row>
    <row r="964" spans="1:16" x14ac:dyDescent="0.2">
      <c r="B964" s="1">
        <v>0.60416666666666596</v>
      </c>
      <c r="C964" s="3">
        <v>79</v>
      </c>
      <c r="D964" s="3">
        <v>118</v>
      </c>
      <c r="E964" s="75">
        <v>0.61</v>
      </c>
      <c r="F964" s="66">
        <v>0</v>
      </c>
      <c r="G964" s="66" t="s">
        <v>197</v>
      </c>
      <c r="H964" s="97">
        <v>29.73</v>
      </c>
      <c r="I964" s="26"/>
      <c r="J964" s="67">
        <v>105.8</v>
      </c>
      <c r="K964" s="45">
        <v>124.7</v>
      </c>
      <c r="L964" s="45">
        <v>118.4</v>
      </c>
      <c r="M964" s="45">
        <v>122.5</v>
      </c>
      <c r="N964" s="67">
        <f t="shared" si="284"/>
        <v>117.85</v>
      </c>
      <c r="O964" s="41">
        <f t="shared" si="285"/>
        <v>26.111111111111111</v>
      </c>
      <c r="P964" s="41">
        <f t="shared" si="286"/>
        <v>47.777777777777779</v>
      </c>
    </row>
    <row r="965" spans="1:16" x14ac:dyDescent="0.2">
      <c r="B965" s="1">
        <v>0.61458333333333304</v>
      </c>
      <c r="C965" s="3">
        <v>80</v>
      </c>
      <c r="D965" s="3">
        <v>119</v>
      </c>
      <c r="E965" s="75">
        <v>0.54</v>
      </c>
      <c r="F965" s="66">
        <v>1</v>
      </c>
      <c r="G965" s="66" t="s">
        <v>197</v>
      </c>
      <c r="H965" s="97">
        <v>29.73</v>
      </c>
      <c r="I965" s="26"/>
      <c r="J965" s="67">
        <v>107.1</v>
      </c>
      <c r="K965" s="45">
        <v>126.1</v>
      </c>
      <c r="L965" s="45">
        <v>119.3</v>
      </c>
      <c r="M965" s="45">
        <v>124</v>
      </c>
      <c r="N965" s="67">
        <f t="shared" si="284"/>
        <v>119.125</v>
      </c>
      <c r="O965" s="41">
        <f t="shared" si="285"/>
        <v>26.666666666666664</v>
      </c>
      <c r="P965" s="41">
        <f t="shared" si="286"/>
        <v>48.333333333333329</v>
      </c>
    </row>
    <row r="966" spans="1:16" x14ac:dyDescent="0.2">
      <c r="B966" s="1">
        <v>0.61875000000000002</v>
      </c>
      <c r="C966" s="66">
        <v>80</v>
      </c>
      <c r="D966" s="3">
        <v>119</v>
      </c>
      <c r="E966" s="75">
        <v>0.56000000000000005</v>
      </c>
      <c r="F966" s="41">
        <v>0</v>
      </c>
      <c r="G966" s="66" t="s">
        <v>197</v>
      </c>
      <c r="H966" s="72">
        <v>29.73</v>
      </c>
      <c r="I966" s="19"/>
      <c r="J966" s="45">
        <v>105.8</v>
      </c>
      <c r="K966" s="45">
        <v>125.6</v>
      </c>
      <c r="L966" s="45">
        <v>119.3</v>
      </c>
      <c r="M966" s="45">
        <v>123.4</v>
      </c>
      <c r="N966" s="67">
        <f t="shared" ref="N966" si="290">AVERAGE(J966:M966)</f>
        <v>118.52500000000001</v>
      </c>
      <c r="O966" s="41">
        <f t="shared" ref="O966" si="291">CONVERT(C966,"F","C")</f>
        <v>26.666666666666664</v>
      </c>
      <c r="P966" s="41">
        <f t="shared" ref="P966" si="292">CONVERT(D966,"F","C")</f>
        <v>48.333333333333329</v>
      </c>
    </row>
    <row r="967" spans="1:16" x14ac:dyDescent="0.2">
      <c r="B967" s="1">
        <v>0.625</v>
      </c>
      <c r="C967" s="66">
        <v>80</v>
      </c>
      <c r="D967" s="3">
        <v>116</v>
      </c>
      <c r="E967" s="75">
        <v>0.56999999999999995</v>
      </c>
      <c r="F967" s="41">
        <v>1</v>
      </c>
      <c r="G967" s="66" t="s">
        <v>202</v>
      </c>
      <c r="H967" s="72">
        <v>29.72</v>
      </c>
      <c r="I967" s="19"/>
      <c r="J967" s="45">
        <v>104.4</v>
      </c>
      <c r="K967" s="45">
        <v>122.7</v>
      </c>
      <c r="L967" s="45">
        <v>116.8</v>
      </c>
      <c r="M967" s="45">
        <v>120.9</v>
      </c>
      <c r="N967" s="67">
        <f t="shared" ref="N967:N976" si="293">AVERAGE(J967:M967)</f>
        <v>116.20000000000002</v>
      </c>
      <c r="O967" s="41">
        <f t="shared" ref="O967:O976" si="294">CONVERT(C967,"F","C")</f>
        <v>26.666666666666664</v>
      </c>
      <c r="P967" s="41">
        <f t="shared" ref="P967:P976" si="295">CONVERT(D967,"F","C")</f>
        <v>46.666666666666664</v>
      </c>
    </row>
    <row r="968" spans="1:16" x14ac:dyDescent="0.2">
      <c r="B968" s="1">
        <v>0.63541666666666596</v>
      </c>
      <c r="C968" s="66">
        <v>80</v>
      </c>
      <c r="D968" s="3">
        <v>117</v>
      </c>
      <c r="E968" s="75">
        <v>0.56000000000000005</v>
      </c>
      <c r="F968" s="41">
        <v>2</v>
      </c>
      <c r="G968" s="66" t="s">
        <v>71</v>
      </c>
      <c r="H968" s="72">
        <v>29.72</v>
      </c>
      <c r="I968" s="19"/>
      <c r="J968" s="45">
        <v>104.9</v>
      </c>
      <c r="K968" s="45">
        <v>124</v>
      </c>
      <c r="L968" s="45">
        <v>118.2</v>
      </c>
      <c r="M968" s="45">
        <v>121.1</v>
      </c>
      <c r="N968" s="67">
        <f t="shared" si="293"/>
        <v>117.05000000000001</v>
      </c>
      <c r="O968" s="41">
        <f t="shared" si="294"/>
        <v>26.666666666666664</v>
      </c>
      <c r="P968" s="41">
        <f t="shared" si="295"/>
        <v>47.222222222222221</v>
      </c>
    </row>
    <row r="969" spans="1:16" x14ac:dyDescent="0.2">
      <c r="B969" s="1">
        <v>0.64583333333333304</v>
      </c>
      <c r="C969" s="66">
        <v>81</v>
      </c>
      <c r="D969" s="3">
        <v>118</v>
      </c>
      <c r="E969" s="75">
        <v>0.52</v>
      </c>
      <c r="F969" s="41">
        <v>4</v>
      </c>
      <c r="G969" s="66" t="s">
        <v>197</v>
      </c>
      <c r="H969" s="72">
        <v>29.72</v>
      </c>
      <c r="I969" s="19"/>
      <c r="J969" s="45">
        <v>105.6</v>
      </c>
      <c r="K969" s="45">
        <v>124.5</v>
      </c>
      <c r="L969" s="45">
        <v>118.4</v>
      </c>
      <c r="M969" s="45">
        <v>121.8</v>
      </c>
      <c r="N969" s="67">
        <f t="shared" si="293"/>
        <v>117.575</v>
      </c>
      <c r="O969" s="41">
        <f t="shared" si="294"/>
        <v>27.222222222222221</v>
      </c>
      <c r="P969" s="41">
        <f t="shared" si="295"/>
        <v>47.777777777777779</v>
      </c>
    </row>
    <row r="970" spans="1:16" x14ac:dyDescent="0.2">
      <c r="B970" s="1">
        <v>0.65625</v>
      </c>
      <c r="C970" s="3">
        <v>81</v>
      </c>
      <c r="D970" s="3">
        <v>117</v>
      </c>
      <c r="E970" s="75">
        <v>0.55000000000000004</v>
      </c>
      <c r="F970" s="41">
        <v>3</v>
      </c>
      <c r="G970" s="66" t="s">
        <v>197</v>
      </c>
      <c r="H970" s="72">
        <v>29.71</v>
      </c>
      <c r="I970" s="19"/>
      <c r="J970" s="45">
        <v>105.3</v>
      </c>
      <c r="K970" s="45">
        <v>124</v>
      </c>
      <c r="L970" s="45">
        <v>117.7</v>
      </c>
      <c r="M970" s="45">
        <v>121.3</v>
      </c>
      <c r="N970" s="67">
        <f t="shared" si="293"/>
        <v>117.075</v>
      </c>
      <c r="O970" s="41">
        <f t="shared" si="294"/>
        <v>27.222222222222221</v>
      </c>
      <c r="P970" s="41">
        <f t="shared" si="295"/>
        <v>47.222222222222221</v>
      </c>
    </row>
    <row r="971" spans="1:16" x14ac:dyDescent="0.2">
      <c r="B971" s="1">
        <v>0.66666666666666596</v>
      </c>
      <c r="C971" s="3">
        <v>80</v>
      </c>
      <c r="D971" s="3">
        <v>117</v>
      </c>
      <c r="E971" s="75">
        <v>0.55000000000000004</v>
      </c>
      <c r="F971" s="66">
        <v>5</v>
      </c>
      <c r="G971" s="66" t="s">
        <v>197</v>
      </c>
      <c r="H971" s="72">
        <v>29.71</v>
      </c>
      <c r="J971" s="45">
        <v>105.3</v>
      </c>
      <c r="K971" s="45">
        <v>123.6</v>
      </c>
      <c r="L971" s="45">
        <v>117.5</v>
      </c>
      <c r="M971" s="45">
        <v>121.1</v>
      </c>
      <c r="N971" s="67">
        <f t="shared" si="293"/>
        <v>116.875</v>
      </c>
      <c r="O971" s="41">
        <f t="shared" si="294"/>
        <v>26.666666666666664</v>
      </c>
      <c r="P971" s="41">
        <f t="shared" si="295"/>
        <v>47.222222222222221</v>
      </c>
    </row>
    <row r="972" spans="1:16" x14ac:dyDescent="0.2">
      <c r="B972" s="1">
        <v>0.67152777777777772</v>
      </c>
      <c r="C972" s="3">
        <v>80</v>
      </c>
      <c r="D972" s="3">
        <v>117</v>
      </c>
      <c r="E972" s="75">
        <v>0.54</v>
      </c>
      <c r="F972" s="41">
        <v>1</v>
      </c>
      <c r="G972" s="66" t="s">
        <v>197</v>
      </c>
      <c r="H972" s="72">
        <v>29.71</v>
      </c>
      <c r="J972" s="45">
        <v>104.9</v>
      </c>
      <c r="K972" s="45">
        <v>123.1</v>
      </c>
      <c r="L972" s="45">
        <v>117.1</v>
      </c>
      <c r="M972" s="45">
        <v>120.9</v>
      </c>
      <c r="N972" s="67">
        <f t="shared" si="293"/>
        <v>116.5</v>
      </c>
      <c r="O972" s="41">
        <f t="shared" si="294"/>
        <v>26.666666666666664</v>
      </c>
      <c r="P972" s="41">
        <f t="shared" si="295"/>
        <v>47.222222222222221</v>
      </c>
    </row>
    <row r="973" spans="1:16" x14ac:dyDescent="0.2">
      <c r="N973" s="67"/>
      <c r="O973" s="41"/>
      <c r="P973" s="41"/>
    </row>
    <row r="974" spans="1:16" x14ac:dyDescent="0.2">
      <c r="A974" s="21">
        <v>45494</v>
      </c>
      <c r="B974" s="6" t="s">
        <v>2</v>
      </c>
      <c r="C974" s="6" t="s">
        <v>0</v>
      </c>
      <c r="D974" s="87" t="s">
        <v>1</v>
      </c>
      <c r="E974" s="100" t="s">
        <v>156</v>
      </c>
      <c r="F974" s="6" t="s">
        <v>32</v>
      </c>
      <c r="G974" s="6" t="s">
        <v>217</v>
      </c>
      <c r="H974" s="33" t="s">
        <v>157</v>
      </c>
      <c r="I974" s="44"/>
      <c r="J974" s="87" t="s">
        <v>338</v>
      </c>
      <c r="K974" s="87" t="s">
        <v>416</v>
      </c>
      <c r="L974" s="87" t="s">
        <v>343</v>
      </c>
      <c r="M974" s="87" t="s">
        <v>353</v>
      </c>
      <c r="N974" s="33" t="s">
        <v>368</v>
      </c>
      <c r="O974" s="142" t="s">
        <v>561</v>
      </c>
      <c r="P974" s="142" t="s">
        <v>562</v>
      </c>
    </row>
    <row r="975" spans="1:16" x14ac:dyDescent="0.2">
      <c r="B975" s="2">
        <v>0.40625</v>
      </c>
      <c r="C975" s="3">
        <v>76</v>
      </c>
      <c r="D975" s="3">
        <v>91</v>
      </c>
      <c r="E975" s="75">
        <v>0.57999999999999996</v>
      </c>
      <c r="F975" s="66">
        <v>0</v>
      </c>
      <c r="G975" s="66" t="s">
        <v>203</v>
      </c>
      <c r="H975" s="97">
        <v>29.74</v>
      </c>
      <c r="J975" s="45">
        <v>84</v>
      </c>
      <c r="K975" s="45">
        <v>94.3</v>
      </c>
      <c r="L975" s="67">
        <v>91</v>
      </c>
      <c r="M975" s="67">
        <v>94.5</v>
      </c>
      <c r="N975" s="67">
        <f t="shared" si="293"/>
        <v>90.95</v>
      </c>
      <c r="O975" s="41">
        <f t="shared" si="294"/>
        <v>24.444444444444443</v>
      </c>
      <c r="P975" s="41">
        <f t="shared" si="295"/>
        <v>32.777777777777779</v>
      </c>
    </row>
    <row r="976" spans="1:16" x14ac:dyDescent="0.2">
      <c r="B976" s="2">
        <v>0.4166666666666668</v>
      </c>
      <c r="C976" s="3">
        <v>75</v>
      </c>
      <c r="D976" s="3">
        <v>92</v>
      </c>
      <c r="E976" s="75">
        <v>0.6</v>
      </c>
      <c r="F976" s="66">
        <v>0</v>
      </c>
      <c r="G976" s="66" t="s">
        <v>203</v>
      </c>
      <c r="H976" s="97">
        <v>29.73</v>
      </c>
      <c r="J976" s="45">
        <v>84.6</v>
      </c>
      <c r="K976" s="45">
        <v>95.7</v>
      </c>
      <c r="L976" s="67">
        <v>91.8</v>
      </c>
      <c r="M976" s="67">
        <v>95</v>
      </c>
      <c r="N976" s="67">
        <f t="shared" si="293"/>
        <v>91.775000000000006</v>
      </c>
      <c r="O976" s="41">
        <f t="shared" si="294"/>
        <v>23.888888888888889</v>
      </c>
      <c r="P976" s="41">
        <f t="shared" si="295"/>
        <v>33.333333333333336</v>
      </c>
    </row>
    <row r="977" spans="1:16" x14ac:dyDescent="0.2">
      <c r="B977" s="2">
        <v>0.42708333333333354</v>
      </c>
      <c r="C977" s="3">
        <v>75</v>
      </c>
      <c r="D977" s="3">
        <v>93</v>
      </c>
      <c r="E977" s="75">
        <v>0.61</v>
      </c>
      <c r="F977" s="66">
        <v>4</v>
      </c>
      <c r="G977" s="66" t="s">
        <v>203</v>
      </c>
      <c r="H977" s="97">
        <v>29.74</v>
      </c>
      <c r="I977" s="66"/>
      <c r="J977" s="45">
        <v>86.2</v>
      </c>
      <c r="K977" s="45">
        <v>95.7</v>
      </c>
      <c r="L977" s="67">
        <v>92.7</v>
      </c>
      <c r="M977" s="67">
        <v>96.1</v>
      </c>
      <c r="N977" s="67">
        <f t="shared" ref="N977:N990" si="296">AVERAGE(J977:M977)</f>
        <v>92.675000000000011</v>
      </c>
      <c r="O977" s="41">
        <f t="shared" ref="O977:O990" si="297">CONVERT(C977,"F","C")</f>
        <v>23.888888888888889</v>
      </c>
      <c r="P977" s="41">
        <f t="shared" ref="P977:P990" si="298">CONVERT(D977,"F","C")</f>
        <v>33.888888888888886</v>
      </c>
    </row>
    <row r="978" spans="1:16" x14ac:dyDescent="0.2">
      <c r="B978" s="2">
        <v>0.4375</v>
      </c>
      <c r="C978" s="3">
        <v>75</v>
      </c>
      <c r="D978" s="3">
        <v>94</v>
      </c>
      <c r="E978" s="75">
        <v>0.61</v>
      </c>
      <c r="F978" s="3">
        <v>2</v>
      </c>
      <c r="G978" s="66" t="s">
        <v>71</v>
      </c>
      <c r="H978" s="97">
        <v>29.74</v>
      </c>
      <c r="J978" s="3">
        <v>87.4</v>
      </c>
      <c r="K978" s="45">
        <v>97.3</v>
      </c>
      <c r="L978" s="67">
        <v>94.3</v>
      </c>
      <c r="M978" s="67">
        <v>97.9</v>
      </c>
      <c r="N978" s="67">
        <f t="shared" si="296"/>
        <v>94.224999999999994</v>
      </c>
      <c r="O978" s="41">
        <f t="shared" si="297"/>
        <v>23.888888888888889</v>
      </c>
      <c r="P978" s="41">
        <f t="shared" si="298"/>
        <v>34.444444444444443</v>
      </c>
    </row>
    <row r="979" spans="1:16" x14ac:dyDescent="0.2">
      <c r="B979" s="1">
        <v>0.53125</v>
      </c>
      <c r="C979" s="3">
        <v>75</v>
      </c>
      <c r="D979" s="3">
        <v>93</v>
      </c>
      <c r="E979" s="75">
        <v>0.62</v>
      </c>
      <c r="F979" s="66">
        <v>0</v>
      </c>
      <c r="G979" s="66" t="s">
        <v>203</v>
      </c>
      <c r="H979" s="97">
        <v>29.74</v>
      </c>
      <c r="I979" s="26"/>
      <c r="J979" s="67">
        <v>86.9</v>
      </c>
      <c r="K979" s="45">
        <v>96.1</v>
      </c>
      <c r="L979" s="45">
        <v>93.4</v>
      </c>
      <c r="M979" s="45">
        <v>96.4</v>
      </c>
      <c r="N979" s="67">
        <f t="shared" ref="N979" si="299">AVERAGE(J979:M979)</f>
        <v>93.199999999999989</v>
      </c>
      <c r="O979" s="41">
        <f t="shared" ref="O979" si="300">CONVERT(C979,"F","C")</f>
        <v>23.888888888888889</v>
      </c>
      <c r="P979" s="41">
        <f t="shared" ref="P979" si="301">CONVERT(D979,"F","C")</f>
        <v>33.888888888888886</v>
      </c>
    </row>
    <row r="980" spans="1:16" x14ac:dyDescent="0.2">
      <c r="B980" s="1">
        <v>0.54166666666666663</v>
      </c>
      <c r="C980" s="3">
        <v>75</v>
      </c>
      <c r="D980" s="3">
        <v>95</v>
      </c>
      <c r="E980" s="75">
        <v>0.66</v>
      </c>
      <c r="F980" s="66">
        <v>0</v>
      </c>
      <c r="G980" s="66" t="s">
        <v>203</v>
      </c>
      <c r="H980" s="97">
        <v>29.75</v>
      </c>
      <c r="J980" s="67">
        <v>87.6</v>
      </c>
      <c r="K980" s="45">
        <v>97.9</v>
      </c>
      <c r="L980" s="45">
        <v>95.2</v>
      </c>
      <c r="M980" s="67">
        <v>97.5</v>
      </c>
      <c r="N980" s="67">
        <f t="shared" si="296"/>
        <v>94.55</v>
      </c>
      <c r="O980" s="41">
        <f t="shared" si="297"/>
        <v>23.888888888888889</v>
      </c>
      <c r="P980" s="41">
        <f t="shared" si="298"/>
        <v>35</v>
      </c>
    </row>
    <row r="981" spans="1:16" x14ac:dyDescent="0.2">
      <c r="B981" s="1">
        <v>0.55208333333333304</v>
      </c>
      <c r="C981" s="3">
        <v>76</v>
      </c>
      <c r="D981" s="3">
        <v>99</v>
      </c>
      <c r="E981" s="75">
        <v>0.62</v>
      </c>
      <c r="F981" s="66">
        <v>0</v>
      </c>
      <c r="G981" s="66" t="s">
        <v>143</v>
      </c>
      <c r="H981" s="97">
        <v>29.74</v>
      </c>
      <c r="I981" s="26"/>
      <c r="J981" s="67">
        <v>90.3</v>
      </c>
      <c r="K981" s="45">
        <v>104.4</v>
      </c>
      <c r="L981" s="45">
        <v>100.8</v>
      </c>
      <c r="M981" s="45">
        <v>101.7</v>
      </c>
      <c r="N981" s="67">
        <f t="shared" si="296"/>
        <v>99.3</v>
      </c>
      <c r="O981" s="41">
        <f t="shared" si="297"/>
        <v>24.444444444444443</v>
      </c>
      <c r="P981" s="41">
        <f t="shared" si="298"/>
        <v>37.222222222222221</v>
      </c>
    </row>
    <row r="982" spans="1:16" x14ac:dyDescent="0.2">
      <c r="B982" s="1">
        <v>0.5625</v>
      </c>
      <c r="C982" s="3">
        <v>78</v>
      </c>
      <c r="D982" s="3">
        <v>104</v>
      </c>
      <c r="E982" s="75">
        <v>0.56999999999999995</v>
      </c>
      <c r="F982" s="66">
        <v>0</v>
      </c>
      <c r="G982" s="66" t="s">
        <v>197</v>
      </c>
      <c r="H982" s="97">
        <v>29.74</v>
      </c>
      <c r="I982" s="26"/>
      <c r="J982" s="67">
        <v>95.2</v>
      </c>
      <c r="K982" s="45">
        <v>109.2</v>
      </c>
      <c r="L982" s="45">
        <v>105.4</v>
      </c>
      <c r="M982" s="45">
        <v>106.9</v>
      </c>
      <c r="N982" s="67">
        <f t="shared" si="296"/>
        <v>104.17500000000001</v>
      </c>
      <c r="O982" s="41">
        <f t="shared" si="297"/>
        <v>25.555555555555554</v>
      </c>
      <c r="P982" s="41">
        <f t="shared" si="298"/>
        <v>40</v>
      </c>
    </row>
    <row r="983" spans="1:16" x14ac:dyDescent="0.2">
      <c r="B983" s="1">
        <v>0.57291666666666696</v>
      </c>
      <c r="C983" s="66">
        <v>79</v>
      </c>
      <c r="D983" s="3">
        <v>107</v>
      </c>
      <c r="E983" s="75">
        <v>0.56999999999999995</v>
      </c>
      <c r="F983" s="41">
        <v>1</v>
      </c>
      <c r="G983" s="66" t="s">
        <v>197</v>
      </c>
      <c r="H983" s="72">
        <v>29.74</v>
      </c>
      <c r="I983" s="19"/>
      <c r="J983" s="45">
        <v>97.7</v>
      </c>
      <c r="K983" s="45">
        <v>112.3</v>
      </c>
      <c r="L983" s="45">
        <v>108.9</v>
      </c>
      <c r="M983" s="45">
        <v>110.5</v>
      </c>
      <c r="N983" s="67">
        <f t="shared" si="296"/>
        <v>107.35</v>
      </c>
      <c r="O983" s="41">
        <f t="shared" si="297"/>
        <v>26.111111111111111</v>
      </c>
      <c r="P983" s="41">
        <f t="shared" si="298"/>
        <v>41.666666666666664</v>
      </c>
    </row>
    <row r="984" spans="1:16" x14ac:dyDescent="0.2">
      <c r="B984" s="1">
        <v>0.58333333333333304</v>
      </c>
      <c r="C984" s="66">
        <v>80</v>
      </c>
      <c r="D984" s="3">
        <v>109</v>
      </c>
      <c r="E984" s="75">
        <v>0.55000000000000004</v>
      </c>
      <c r="F984" s="41">
        <v>0</v>
      </c>
      <c r="G984" s="66" t="s">
        <v>197</v>
      </c>
      <c r="H984" s="72">
        <v>29.73</v>
      </c>
      <c r="I984" s="19"/>
      <c r="J984" s="45">
        <v>99.7</v>
      </c>
      <c r="K984" s="45">
        <v>113.4</v>
      </c>
      <c r="L984" s="45">
        <v>111</v>
      </c>
      <c r="M984" s="45">
        <v>112.6</v>
      </c>
      <c r="N984" s="67">
        <f t="shared" si="296"/>
        <v>109.17500000000001</v>
      </c>
      <c r="O984" s="41">
        <f t="shared" si="297"/>
        <v>26.666666666666664</v>
      </c>
      <c r="P984" s="41">
        <f t="shared" si="298"/>
        <v>42.777777777777779</v>
      </c>
    </row>
    <row r="985" spans="1:16" x14ac:dyDescent="0.2">
      <c r="B985" s="1">
        <v>0.59375</v>
      </c>
      <c r="C985" s="66">
        <v>81</v>
      </c>
      <c r="D985" s="3">
        <v>110</v>
      </c>
      <c r="E985" s="75">
        <v>0.51</v>
      </c>
      <c r="F985" s="41">
        <v>2</v>
      </c>
      <c r="G985" s="66" t="s">
        <v>197</v>
      </c>
      <c r="H985" s="72">
        <v>29.73</v>
      </c>
      <c r="I985" s="19"/>
      <c r="J985" s="45">
        <v>100.8</v>
      </c>
      <c r="K985" s="45">
        <v>114.1</v>
      </c>
      <c r="L985" s="45">
        <v>112.3</v>
      </c>
      <c r="M985" s="45">
        <v>114.1</v>
      </c>
      <c r="N985" s="67">
        <f t="shared" si="296"/>
        <v>110.32499999999999</v>
      </c>
      <c r="O985" s="41">
        <f t="shared" si="297"/>
        <v>27.222222222222221</v>
      </c>
      <c r="P985" s="41">
        <f t="shared" si="298"/>
        <v>43.333333333333336</v>
      </c>
    </row>
    <row r="986" spans="1:16" x14ac:dyDescent="0.2">
      <c r="B986" s="1">
        <v>0.60416666666666596</v>
      </c>
      <c r="C986" s="66">
        <v>80</v>
      </c>
      <c r="D986" s="3">
        <v>111</v>
      </c>
      <c r="E986" s="75">
        <v>0.52</v>
      </c>
      <c r="F986" s="41">
        <v>3</v>
      </c>
      <c r="G986" s="66" t="s">
        <v>197</v>
      </c>
      <c r="H986" s="72">
        <v>29.73</v>
      </c>
      <c r="I986" s="19"/>
      <c r="J986" s="45">
        <v>101.8</v>
      </c>
      <c r="K986" s="45">
        <v>113.9</v>
      </c>
      <c r="L986" s="45">
        <v>113.2</v>
      </c>
      <c r="M986" s="45">
        <v>115.3</v>
      </c>
      <c r="N986" s="67">
        <f t="shared" si="296"/>
        <v>111.05</v>
      </c>
      <c r="O986" s="41">
        <f t="shared" si="297"/>
        <v>26.666666666666664</v>
      </c>
      <c r="P986" s="41">
        <f t="shared" si="298"/>
        <v>43.888888888888886</v>
      </c>
    </row>
    <row r="987" spans="1:16" x14ac:dyDescent="0.2">
      <c r="B987" s="1">
        <v>0.61458333333333304</v>
      </c>
      <c r="C987" s="3">
        <v>81</v>
      </c>
      <c r="D987" s="3">
        <v>112</v>
      </c>
      <c r="E987" s="75">
        <v>0.51</v>
      </c>
      <c r="F987" s="41">
        <v>1</v>
      </c>
      <c r="G987" s="66" t="s">
        <v>129</v>
      </c>
      <c r="H987" s="72">
        <v>29.73</v>
      </c>
      <c r="I987" s="19"/>
      <c r="J987" s="45">
        <v>102.6</v>
      </c>
      <c r="K987" s="45">
        <v>115.3</v>
      </c>
      <c r="L987" s="45">
        <v>114.1</v>
      </c>
      <c r="M987" s="45">
        <v>116.2</v>
      </c>
      <c r="N987" s="67">
        <f t="shared" si="296"/>
        <v>112.05</v>
      </c>
      <c r="O987" s="41">
        <f t="shared" si="297"/>
        <v>27.222222222222221</v>
      </c>
      <c r="P987" s="41">
        <f t="shared" si="298"/>
        <v>44.444444444444443</v>
      </c>
    </row>
    <row r="988" spans="1:16" x14ac:dyDescent="0.2">
      <c r="B988" s="1">
        <v>0.625</v>
      </c>
      <c r="C988" s="3">
        <v>80</v>
      </c>
      <c r="D988" s="3">
        <v>114</v>
      </c>
      <c r="E988" s="75">
        <v>0.52</v>
      </c>
      <c r="F988" s="66">
        <v>2</v>
      </c>
      <c r="G988" s="66" t="s">
        <v>197</v>
      </c>
      <c r="H988" s="72">
        <v>29.73</v>
      </c>
      <c r="J988" s="45">
        <v>104</v>
      </c>
      <c r="K988" s="45">
        <v>118.4</v>
      </c>
      <c r="L988" s="45">
        <v>116.1</v>
      </c>
      <c r="M988" s="45">
        <v>118</v>
      </c>
      <c r="N988" s="67">
        <f t="shared" si="296"/>
        <v>114.125</v>
      </c>
      <c r="O988" s="41">
        <f t="shared" si="297"/>
        <v>26.666666666666664</v>
      </c>
      <c r="P988" s="41">
        <f t="shared" si="298"/>
        <v>45.555555555555557</v>
      </c>
    </row>
    <row r="989" spans="1:16" x14ac:dyDescent="0.2">
      <c r="B989" s="1">
        <v>0.63541666666666596</v>
      </c>
      <c r="C989" s="3">
        <v>80</v>
      </c>
      <c r="D989" s="3">
        <v>115</v>
      </c>
      <c r="E989" s="75">
        <v>0.54</v>
      </c>
      <c r="F989" s="41">
        <v>3</v>
      </c>
      <c r="G989" s="66" t="s">
        <v>43</v>
      </c>
      <c r="H989" s="72">
        <v>29.73</v>
      </c>
      <c r="J989" s="45">
        <v>104.7</v>
      </c>
      <c r="K989" s="45">
        <v>119.8</v>
      </c>
      <c r="L989" s="45">
        <v>116.8</v>
      </c>
      <c r="M989" s="45">
        <v>119.1</v>
      </c>
      <c r="N989" s="67">
        <f t="shared" si="296"/>
        <v>115.1</v>
      </c>
      <c r="O989" s="41">
        <f t="shared" si="297"/>
        <v>26.666666666666664</v>
      </c>
      <c r="P989" s="41">
        <f t="shared" si="298"/>
        <v>46.111111111111107</v>
      </c>
    </row>
    <row r="990" spans="1:16" x14ac:dyDescent="0.2">
      <c r="B990" s="1">
        <v>0.64444444444444449</v>
      </c>
      <c r="C990" s="3">
        <v>80</v>
      </c>
      <c r="D990" s="3">
        <v>115</v>
      </c>
      <c r="E990" s="75">
        <v>0.54</v>
      </c>
      <c r="F990" s="41">
        <v>1</v>
      </c>
      <c r="G990" s="66" t="s">
        <v>208</v>
      </c>
      <c r="H990" s="72">
        <v>29.73</v>
      </c>
      <c r="J990" s="45">
        <v>105.1</v>
      </c>
      <c r="K990" s="45">
        <v>119.7</v>
      </c>
      <c r="L990" s="45">
        <v>117.1</v>
      </c>
      <c r="M990" s="45">
        <v>119.5</v>
      </c>
      <c r="N990" s="67">
        <f t="shared" si="296"/>
        <v>115.35</v>
      </c>
      <c r="O990" s="41">
        <f t="shared" si="297"/>
        <v>26.666666666666664</v>
      </c>
      <c r="P990" s="41">
        <f t="shared" si="298"/>
        <v>46.111111111111107</v>
      </c>
    </row>
    <row r="991" spans="1:16" x14ac:dyDescent="0.2">
      <c r="N991" s="67"/>
      <c r="O991" s="41"/>
      <c r="P991" s="41"/>
    </row>
    <row r="992" spans="1:16" x14ac:dyDescent="0.2">
      <c r="A992" s="113" t="s">
        <v>498</v>
      </c>
      <c r="N992" s="67"/>
      <c r="O992" s="41"/>
      <c r="P992" s="41"/>
    </row>
    <row r="993" spans="1:16" x14ac:dyDescent="0.2">
      <c r="A993" s="21">
        <v>45520</v>
      </c>
      <c r="B993" s="6" t="s">
        <v>2</v>
      </c>
      <c r="C993" s="6" t="s">
        <v>0</v>
      </c>
      <c r="D993" s="87" t="s">
        <v>1</v>
      </c>
      <c r="E993" s="100" t="s">
        <v>156</v>
      </c>
      <c r="F993" s="6" t="s">
        <v>32</v>
      </c>
      <c r="G993" s="6" t="s">
        <v>217</v>
      </c>
      <c r="H993" s="33" t="s">
        <v>157</v>
      </c>
      <c r="I993" s="44"/>
      <c r="J993" s="142" t="s">
        <v>338</v>
      </c>
      <c r="K993" s="142" t="s">
        <v>346</v>
      </c>
      <c r="L993" s="142" t="s">
        <v>347</v>
      </c>
      <c r="M993" s="142" t="s">
        <v>348</v>
      </c>
      <c r="N993" s="33" t="s">
        <v>368</v>
      </c>
      <c r="O993" s="142" t="s">
        <v>561</v>
      </c>
      <c r="P993" s="142" t="s">
        <v>562</v>
      </c>
    </row>
    <row r="994" spans="1:16" x14ac:dyDescent="0.2">
      <c r="B994" s="1">
        <v>0.47916666666666669</v>
      </c>
      <c r="C994" s="3">
        <v>86</v>
      </c>
      <c r="D994" s="3">
        <v>111</v>
      </c>
      <c r="E994" s="75">
        <v>0.68</v>
      </c>
      <c r="F994" s="66">
        <v>1</v>
      </c>
      <c r="G994" s="66" t="s">
        <v>201</v>
      </c>
      <c r="H994" s="97">
        <v>29.46</v>
      </c>
      <c r="J994" s="45">
        <v>106.2</v>
      </c>
      <c r="K994" s="45">
        <v>108.7</v>
      </c>
      <c r="L994" s="67">
        <v>113.9</v>
      </c>
      <c r="M994" s="67">
        <v>117</v>
      </c>
      <c r="N994" s="67">
        <f t="shared" ref="N994:N1002" si="302">AVERAGE(J994:M994)</f>
        <v>111.45</v>
      </c>
      <c r="O994" s="41">
        <f t="shared" ref="O994:O1002" si="303">CONVERT(C994,"F","C")</f>
        <v>30</v>
      </c>
      <c r="P994" s="41">
        <f t="shared" ref="P994:P1002" si="304">CONVERT(D994,"F","C")</f>
        <v>43.888888888888886</v>
      </c>
    </row>
    <row r="995" spans="1:16" x14ac:dyDescent="0.2">
      <c r="B995" s="1">
        <v>0.48958333333333331</v>
      </c>
      <c r="C995" s="3">
        <v>86</v>
      </c>
      <c r="D995" s="3">
        <v>111</v>
      </c>
      <c r="E995" s="75">
        <v>0.64</v>
      </c>
      <c r="F995" s="66">
        <v>5</v>
      </c>
      <c r="G995" s="66" t="s">
        <v>180</v>
      </c>
      <c r="H995" s="97">
        <v>29.46</v>
      </c>
      <c r="J995" s="45">
        <v>106.3</v>
      </c>
      <c r="K995" s="45">
        <v>107.2</v>
      </c>
      <c r="L995" s="67">
        <v>114.3</v>
      </c>
      <c r="M995" s="67">
        <v>116.4</v>
      </c>
      <c r="N995" s="67">
        <f t="shared" si="302"/>
        <v>111.05000000000001</v>
      </c>
      <c r="O995" s="41">
        <f t="shared" si="303"/>
        <v>30</v>
      </c>
      <c r="P995" s="41">
        <f t="shared" si="304"/>
        <v>43.888888888888886</v>
      </c>
    </row>
    <row r="996" spans="1:16" x14ac:dyDescent="0.2">
      <c r="B996" s="1">
        <v>0.5</v>
      </c>
      <c r="C996" s="3">
        <v>87</v>
      </c>
      <c r="D996" s="3">
        <v>114</v>
      </c>
      <c r="E996" s="75">
        <v>0.63</v>
      </c>
      <c r="F996" s="66">
        <v>6</v>
      </c>
      <c r="G996" s="66" t="s">
        <v>594</v>
      </c>
      <c r="H996" s="97">
        <v>29.46</v>
      </c>
      <c r="I996" s="66"/>
      <c r="J996" s="45">
        <v>109.8</v>
      </c>
      <c r="K996" s="45">
        <v>110.5</v>
      </c>
      <c r="L996" s="67">
        <v>117</v>
      </c>
      <c r="M996" s="67">
        <v>118.8</v>
      </c>
      <c r="N996" s="67">
        <f t="shared" si="302"/>
        <v>114.02500000000001</v>
      </c>
      <c r="O996" s="41">
        <f t="shared" si="303"/>
        <v>30.555555555555554</v>
      </c>
      <c r="P996" s="41">
        <f t="shared" si="304"/>
        <v>45.555555555555557</v>
      </c>
    </row>
    <row r="997" spans="1:16" x14ac:dyDescent="0.2">
      <c r="B997" s="1">
        <v>0.51041666666666663</v>
      </c>
      <c r="C997" s="3">
        <v>87</v>
      </c>
      <c r="D997" s="3">
        <v>117</v>
      </c>
      <c r="E997" s="75">
        <v>0.62</v>
      </c>
      <c r="F997" s="3">
        <v>4</v>
      </c>
      <c r="G997" s="66" t="s">
        <v>202</v>
      </c>
      <c r="H997" s="97">
        <v>29.46</v>
      </c>
      <c r="J997" s="3">
        <v>112.1</v>
      </c>
      <c r="K997" s="45">
        <v>113</v>
      </c>
      <c r="L997" s="67">
        <v>120.4</v>
      </c>
      <c r="M997" s="67">
        <v>121.5</v>
      </c>
      <c r="N997" s="67">
        <f t="shared" si="302"/>
        <v>116.75</v>
      </c>
      <c r="O997" s="41">
        <f t="shared" si="303"/>
        <v>30.555555555555554</v>
      </c>
      <c r="P997" s="41">
        <f t="shared" si="304"/>
        <v>47.222222222222221</v>
      </c>
    </row>
    <row r="998" spans="1:16" x14ac:dyDescent="0.2">
      <c r="B998" s="1">
        <v>0.52083333333333337</v>
      </c>
      <c r="C998" s="3">
        <v>88</v>
      </c>
      <c r="D998" s="3">
        <v>119</v>
      </c>
      <c r="E998" s="75">
        <v>0.62</v>
      </c>
      <c r="F998" s="66">
        <v>2</v>
      </c>
      <c r="G998" s="66" t="s">
        <v>71</v>
      </c>
      <c r="H998" s="97">
        <v>29.45</v>
      </c>
      <c r="I998" s="26"/>
      <c r="J998" s="67">
        <v>114.1</v>
      </c>
      <c r="K998" s="45">
        <v>114.8</v>
      </c>
      <c r="L998" s="45">
        <v>121.6</v>
      </c>
      <c r="M998" s="45">
        <v>124</v>
      </c>
      <c r="N998" s="67">
        <f t="shared" si="302"/>
        <v>118.625</v>
      </c>
      <c r="O998" s="41">
        <f t="shared" si="303"/>
        <v>31.111111111111111</v>
      </c>
      <c r="P998" s="41">
        <f t="shared" si="304"/>
        <v>48.333333333333329</v>
      </c>
    </row>
    <row r="999" spans="1:16" x14ac:dyDescent="0.2">
      <c r="B999" s="1">
        <v>0.53125</v>
      </c>
      <c r="C999" s="3">
        <v>89</v>
      </c>
      <c r="D999" s="3">
        <v>120</v>
      </c>
      <c r="E999" s="75">
        <v>0.59</v>
      </c>
      <c r="F999" s="66">
        <v>4</v>
      </c>
      <c r="G999" s="66" t="s">
        <v>34</v>
      </c>
      <c r="H999" s="97">
        <v>29.45</v>
      </c>
      <c r="J999" s="67">
        <v>116.6</v>
      </c>
      <c r="K999" s="45">
        <v>115.2</v>
      </c>
      <c r="L999" s="45">
        <v>122.9</v>
      </c>
      <c r="M999" s="67">
        <v>126.3</v>
      </c>
      <c r="N999" s="67">
        <f t="shared" si="302"/>
        <v>120.25000000000001</v>
      </c>
      <c r="O999" s="41">
        <f t="shared" si="303"/>
        <v>31.666666666666664</v>
      </c>
      <c r="P999" s="41">
        <f t="shared" si="304"/>
        <v>48.888888888888886</v>
      </c>
    </row>
    <row r="1000" spans="1:16" x14ac:dyDescent="0.2">
      <c r="B1000" s="1">
        <v>0.58333333333333304</v>
      </c>
      <c r="C1000" s="3">
        <v>91</v>
      </c>
      <c r="D1000" s="3">
        <v>123</v>
      </c>
      <c r="E1000" s="75">
        <v>0.46</v>
      </c>
      <c r="F1000" s="66">
        <v>2</v>
      </c>
      <c r="G1000" s="66" t="s">
        <v>203</v>
      </c>
      <c r="H1000" s="97">
        <v>29.44</v>
      </c>
      <c r="I1000" s="26"/>
      <c r="J1000" s="67">
        <v>120.7</v>
      </c>
      <c r="K1000" s="45">
        <v>115.7</v>
      </c>
      <c r="L1000" s="45">
        <v>127.4</v>
      </c>
      <c r="M1000" s="45">
        <v>128.30000000000001</v>
      </c>
      <c r="N1000" s="67">
        <f t="shared" si="302"/>
        <v>123.02500000000001</v>
      </c>
      <c r="O1000" s="41">
        <f t="shared" si="303"/>
        <v>32.777777777777779</v>
      </c>
      <c r="P1000" s="41">
        <f t="shared" si="304"/>
        <v>50.555555555555557</v>
      </c>
    </row>
    <row r="1001" spans="1:16" x14ac:dyDescent="0.2">
      <c r="B1001" s="1">
        <v>0.59375</v>
      </c>
      <c r="C1001" s="3">
        <v>92</v>
      </c>
      <c r="D1001" s="3">
        <v>124</v>
      </c>
      <c r="E1001" s="75">
        <v>0.45</v>
      </c>
      <c r="F1001" s="66">
        <v>2</v>
      </c>
      <c r="G1001" s="66" t="s">
        <v>594</v>
      </c>
      <c r="H1001" s="97">
        <v>29.44</v>
      </c>
      <c r="I1001" s="26"/>
      <c r="J1001" s="67">
        <v>122</v>
      </c>
      <c r="K1001" s="45">
        <v>116.6</v>
      </c>
      <c r="L1001" s="45">
        <v>129.19999999999999</v>
      </c>
      <c r="M1001" s="45">
        <v>129</v>
      </c>
      <c r="N1001" s="67">
        <f t="shared" si="302"/>
        <v>124.19999999999999</v>
      </c>
      <c r="O1001" s="41">
        <f t="shared" si="303"/>
        <v>33.333333333333336</v>
      </c>
      <c r="P1001" s="41">
        <f t="shared" si="304"/>
        <v>51.111111111111107</v>
      </c>
    </row>
    <row r="1002" spans="1:16" x14ac:dyDescent="0.2">
      <c r="B1002" s="1">
        <v>0.60416666666666596</v>
      </c>
      <c r="C1002" s="3">
        <v>92</v>
      </c>
      <c r="D1002" s="3">
        <v>125</v>
      </c>
      <c r="E1002" s="75">
        <v>0.44</v>
      </c>
      <c r="F1002" s="66">
        <v>2</v>
      </c>
      <c r="G1002" s="66" t="s">
        <v>202</v>
      </c>
      <c r="H1002" s="97">
        <v>29.44</v>
      </c>
      <c r="J1002" s="67">
        <v>123.4</v>
      </c>
      <c r="K1002" s="45">
        <v>118.8</v>
      </c>
      <c r="L1002" s="45">
        <v>128.5</v>
      </c>
      <c r="M1002" s="45">
        <v>129.6</v>
      </c>
      <c r="N1002" s="67">
        <f t="shared" si="302"/>
        <v>125.07499999999999</v>
      </c>
      <c r="O1002" s="41">
        <f t="shared" si="303"/>
        <v>33.333333333333336</v>
      </c>
      <c r="P1002" s="41">
        <f t="shared" si="304"/>
        <v>51.666666666666664</v>
      </c>
    </row>
    <row r="1003" spans="1:16" x14ac:dyDescent="0.2">
      <c r="B1003" s="1">
        <v>0.61458333333333304</v>
      </c>
      <c r="C1003" s="66">
        <v>94</v>
      </c>
      <c r="D1003" s="3">
        <v>125</v>
      </c>
      <c r="E1003" s="75">
        <v>0.43</v>
      </c>
      <c r="F1003" s="41">
        <v>7</v>
      </c>
      <c r="G1003" s="66" t="s">
        <v>202</v>
      </c>
      <c r="H1003" s="72">
        <v>29.44</v>
      </c>
      <c r="I1003" s="19"/>
      <c r="J1003" s="45">
        <v>123.8</v>
      </c>
      <c r="K1003" s="45">
        <v>119.5</v>
      </c>
      <c r="L1003" s="45">
        <v>128.5</v>
      </c>
      <c r="M1003" s="45">
        <v>130.1</v>
      </c>
      <c r="N1003" s="67">
        <f t="shared" ref="N1003:N1025" si="305">AVERAGE(J1003:M1003)</f>
        <v>125.47499999999999</v>
      </c>
      <c r="O1003" s="41">
        <f t="shared" ref="O1003:O1025" si="306">CONVERT(C1003,"F","C")</f>
        <v>34.444444444444443</v>
      </c>
      <c r="P1003" s="41">
        <f t="shared" ref="P1003:P1025" si="307">CONVERT(D1003,"F","C")</f>
        <v>51.666666666666664</v>
      </c>
    </row>
    <row r="1004" spans="1:16" x14ac:dyDescent="0.2">
      <c r="B1004" s="1">
        <v>0.625</v>
      </c>
      <c r="C1004" s="66">
        <v>93</v>
      </c>
      <c r="D1004" s="3">
        <v>125</v>
      </c>
      <c r="E1004" s="75">
        <v>0.44</v>
      </c>
      <c r="F1004" s="41">
        <v>3</v>
      </c>
      <c r="G1004" s="66" t="s">
        <v>34</v>
      </c>
      <c r="H1004" s="72">
        <v>29.43</v>
      </c>
      <c r="I1004" s="19"/>
      <c r="J1004" s="45">
        <v>123.6</v>
      </c>
      <c r="K1004" s="45">
        <v>119.8</v>
      </c>
      <c r="L1004" s="45">
        <v>127.4</v>
      </c>
      <c r="M1004" s="45">
        <v>128.1</v>
      </c>
      <c r="N1004" s="67">
        <f t="shared" si="305"/>
        <v>124.72499999999999</v>
      </c>
      <c r="O1004" s="41">
        <f t="shared" si="306"/>
        <v>33.888888888888886</v>
      </c>
      <c r="P1004" s="41">
        <f t="shared" si="307"/>
        <v>51.666666666666664</v>
      </c>
    </row>
    <row r="1005" spans="1:16" x14ac:dyDescent="0.2">
      <c r="B1005" s="1">
        <v>0.63541666666666596</v>
      </c>
      <c r="C1005" s="66">
        <v>94</v>
      </c>
      <c r="D1005" s="3">
        <v>126</v>
      </c>
      <c r="E1005" s="75">
        <v>0.43</v>
      </c>
      <c r="F1005" s="41">
        <v>3</v>
      </c>
      <c r="G1005" s="66" t="s">
        <v>180</v>
      </c>
      <c r="H1005" s="72">
        <v>29.43</v>
      </c>
      <c r="I1005" s="19"/>
      <c r="J1005" s="45">
        <v>123.6</v>
      </c>
      <c r="K1005" s="45">
        <v>120</v>
      </c>
      <c r="L1005" s="45">
        <v>130.1</v>
      </c>
      <c r="M1005" s="45">
        <v>129.6</v>
      </c>
      <c r="N1005" s="67">
        <f t="shared" si="305"/>
        <v>125.82499999999999</v>
      </c>
      <c r="O1005" s="41">
        <f t="shared" si="306"/>
        <v>34.444444444444443</v>
      </c>
      <c r="P1005" s="41">
        <f t="shared" si="307"/>
        <v>52.222222222222221</v>
      </c>
    </row>
    <row r="1006" spans="1:16" x14ac:dyDescent="0.2">
      <c r="B1006" s="1">
        <v>0.63888888888888884</v>
      </c>
      <c r="C1006" s="3">
        <v>94</v>
      </c>
      <c r="D1006" s="3">
        <v>126</v>
      </c>
      <c r="E1006" s="75">
        <v>0.44</v>
      </c>
      <c r="F1006" s="41">
        <v>3</v>
      </c>
      <c r="G1006" s="66" t="s">
        <v>190</v>
      </c>
      <c r="H1006" s="72">
        <v>29.43</v>
      </c>
      <c r="I1006" s="19"/>
      <c r="J1006" s="45">
        <v>124</v>
      </c>
      <c r="K1006" s="45">
        <v>120.6</v>
      </c>
      <c r="L1006" s="45">
        <v>130.5</v>
      </c>
      <c r="M1006" s="45">
        <v>129.69999999999999</v>
      </c>
      <c r="N1006" s="67">
        <f t="shared" ref="N1006" si="308">AVERAGE(J1006:M1006)</f>
        <v>126.2</v>
      </c>
      <c r="O1006" s="41">
        <f t="shared" ref="O1006" si="309">CONVERT(C1006,"F","C")</f>
        <v>34.444444444444443</v>
      </c>
      <c r="P1006" s="41">
        <f t="shared" ref="P1006" si="310">CONVERT(D1006,"F","C")</f>
        <v>52.222222222222221</v>
      </c>
    </row>
    <row r="1007" spans="1:16" x14ac:dyDescent="0.2">
      <c r="B1007" s="1">
        <v>0.64583333333333304</v>
      </c>
      <c r="C1007" s="3">
        <v>94</v>
      </c>
      <c r="D1007" s="3">
        <v>126</v>
      </c>
      <c r="E1007" s="75">
        <v>0.43</v>
      </c>
      <c r="F1007" s="41">
        <v>3</v>
      </c>
      <c r="G1007" s="66" t="s">
        <v>34</v>
      </c>
      <c r="H1007" s="72">
        <v>29.43</v>
      </c>
      <c r="I1007" s="19"/>
      <c r="J1007" s="45">
        <v>123.3</v>
      </c>
      <c r="K1007" s="45">
        <v>120.7</v>
      </c>
      <c r="L1007" s="45">
        <v>128.80000000000001</v>
      </c>
      <c r="M1007" s="45">
        <v>129.19999999999999</v>
      </c>
      <c r="N1007" s="67">
        <f t="shared" si="305"/>
        <v>125.5</v>
      </c>
      <c r="O1007" s="41">
        <f t="shared" si="306"/>
        <v>34.444444444444443</v>
      </c>
      <c r="P1007" s="41">
        <f t="shared" si="307"/>
        <v>52.222222222222221</v>
      </c>
    </row>
    <row r="1008" spans="1:16" x14ac:dyDescent="0.2">
      <c r="B1008" s="1">
        <v>0.65625</v>
      </c>
      <c r="C1008" s="3">
        <v>94</v>
      </c>
      <c r="D1008" s="3">
        <v>123</v>
      </c>
      <c r="E1008" s="75">
        <v>0.41</v>
      </c>
      <c r="F1008" s="66">
        <v>1</v>
      </c>
      <c r="G1008" s="66" t="s">
        <v>202</v>
      </c>
      <c r="H1008" s="72">
        <v>29.43</v>
      </c>
      <c r="J1008" s="45">
        <v>120.6</v>
      </c>
      <c r="K1008" s="45">
        <v>117.9</v>
      </c>
      <c r="L1008" s="45">
        <v>126.9</v>
      </c>
      <c r="M1008" s="45">
        <v>128.30000000000001</v>
      </c>
      <c r="N1008" s="67">
        <f t="shared" si="305"/>
        <v>123.425</v>
      </c>
      <c r="O1008" s="41">
        <f t="shared" si="306"/>
        <v>34.444444444444443</v>
      </c>
      <c r="P1008" s="41">
        <f t="shared" si="307"/>
        <v>50.555555555555557</v>
      </c>
    </row>
    <row r="1009" spans="2:16" x14ac:dyDescent="0.2">
      <c r="B1009" s="1">
        <v>0.66666666666666596</v>
      </c>
      <c r="C1009" s="3">
        <v>94</v>
      </c>
      <c r="D1009" s="3">
        <v>123</v>
      </c>
      <c r="E1009" s="75">
        <v>0.42</v>
      </c>
      <c r="F1009" s="41">
        <v>5</v>
      </c>
      <c r="G1009" s="66" t="s">
        <v>202</v>
      </c>
      <c r="H1009" s="72">
        <v>29.43</v>
      </c>
      <c r="J1009" s="45">
        <v>121.3</v>
      </c>
      <c r="K1009" s="45">
        <v>118.8</v>
      </c>
      <c r="L1009" s="45">
        <v>126.9</v>
      </c>
      <c r="M1009" s="45">
        <v>126.7</v>
      </c>
      <c r="N1009" s="67">
        <f t="shared" si="305"/>
        <v>123.425</v>
      </c>
      <c r="O1009" s="41">
        <f t="shared" si="306"/>
        <v>34.444444444444443</v>
      </c>
      <c r="P1009" s="41">
        <f t="shared" si="307"/>
        <v>50.555555555555557</v>
      </c>
    </row>
    <row r="1010" spans="2:16" x14ac:dyDescent="0.2">
      <c r="B1010" s="1">
        <v>0.67708333333333304</v>
      </c>
      <c r="C1010" s="3">
        <v>94</v>
      </c>
      <c r="D1010" s="3">
        <v>123</v>
      </c>
      <c r="E1010" s="75">
        <v>0.38</v>
      </c>
      <c r="F1010" s="41">
        <v>4</v>
      </c>
      <c r="G1010" s="66" t="s">
        <v>594</v>
      </c>
      <c r="H1010" s="72">
        <v>29.43</v>
      </c>
      <c r="J1010" s="45">
        <v>121.8</v>
      </c>
      <c r="K1010" s="45">
        <v>116.4</v>
      </c>
      <c r="L1010" s="45">
        <v>127.2</v>
      </c>
      <c r="M1010" s="45">
        <v>126</v>
      </c>
      <c r="N1010" s="67">
        <f t="shared" si="305"/>
        <v>122.85</v>
      </c>
      <c r="O1010" s="41">
        <f t="shared" si="306"/>
        <v>34.444444444444443</v>
      </c>
      <c r="P1010" s="41">
        <f t="shared" si="307"/>
        <v>50.555555555555557</v>
      </c>
    </row>
    <row r="1011" spans="2:16" x14ac:dyDescent="0.2">
      <c r="B1011" s="1">
        <v>0.6875</v>
      </c>
      <c r="C1011" s="3">
        <v>94</v>
      </c>
      <c r="D1011" s="3">
        <v>123</v>
      </c>
      <c r="E1011" s="75">
        <v>0.38</v>
      </c>
      <c r="F1011" s="41">
        <v>0</v>
      </c>
      <c r="G1011" s="66" t="s">
        <v>180</v>
      </c>
      <c r="H1011" s="72">
        <v>29.43</v>
      </c>
      <c r="J1011" s="45">
        <v>120.7</v>
      </c>
      <c r="K1011" s="45">
        <v>117</v>
      </c>
      <c r="L1011" s="45">
        <v>127.2</v>
      </c>
      <c r="M1011" s="45">
        <v>125.4</v>
      </c>
      <c r="N1011" s="67">
        <f t="shared" si="305"/>
        <v>122.57499999999999</v>
      </c>
      <c r="O1011" s="41">
        <f t="shared" si="306"/>
        <v>34.444444444444443</v>
      </c>
      <c r="P1011" s="41">
        <f t="shared" si="307"/>
        <v>50.555555555555557</v>
      </c>
    </row>
    <row r="1012" spans="2:16" x14ac:dyDescent="0.2">
      <c r="B1012" s="1">
        <v>0.69097222222222221</v>
      </c>
      <c r="C1012" s="3">
        <v>94</v>
      </c>
      <c r="D1012" s="3">
        <v>122</v>
      </c>
      <c r="E1012" s="75">
        <v>0.38</v>
      </c>
      <c r="F1012" s="41">
        <v>0</v>
      </c>
      <c r="G1012" s="66" t="s">
        <v>197</v>
      </c>
      <c r="H1012" s="72">
        <v>29.42</v>
      </c>
      <c r="I1012" s="26"/>
      <c r="J1012" s="45">
        <v>120.9</v>
      </c>
      <c r="K1012" s="45">
        <v>116.4</v>
      </c>
      <c r="L1012" s="45">
        <v>127</v>
      </c>
      <c r="M1012" s="45">
        <v>124.9</v>
      </c>
      <c r="N1012" s="67">
        <f t="shared" ref="N1012" si="311">AVERAGE(J1012:M1012)</f>
        <v>122.30000000000001</v>
      </c>
      <c r="O1012" s="41">
        <f t="shared" ref="O1012" si="312">CONVERT(C1012,"F","C")</f>
        <v>34.444444444444443</v>
      </c>
      <c r="P1012" s="41">
        <f t="shared" ref="P1012" si="313">CONVERT(D1012,"F","C")</f>
        <v>50</v>
      </c>
    </row>
    <row r="1013" spans="2:16" x14ac:dyDescent="0.2">
      <c r="B1013" s="1">
        <v>0.72916666666666596</v>
      </c>
      <c r="C1013" s="3">
        <v>94</v>
      </c>
      <c r="D1013" s="3">
        <v>116</v>
      </c>
      <c r="E1013" s="75">
        <v>0.41</v>
      </c>
      <c r="F1013" s="41">
        <v>5</v>
      </c>
      <c r="G1013" s="66" t="s">
        <v>594</v>
      </c>
      <c r="H1013" s="72">
        <v>29.43</v>
      </c>
      <c r="I1013" s="19"/>
      <c r="J1013" s="45">
        <v>114.4</v>
      </c>
      <c r="K1013" s="45">
        <v>112.5</v>
      </c>
      <c r="L1013" s="45">
        <v>118.6</v>
      </c>
      <c r="M1013" s="45">
        <v>117</v>
      </c>
      <c r="N1013" s="67">
        <f t="shared" si="305"/>
        <v>115.625</v>
      </c>
      <c r="O1013" s="41">
        <f t="shared" si="306"/>
        <v>34.444444444444443</v>
      </c>
      <c r="P1013" s="41">
        <f t="shared" si="307"/>
        <v>46.666666666666664</v>
      </c>
    </row>
    <row r="1014" spans="2:16" x14ac:dyDescent="0.2">
      <c r="B1014" s="1">
        <v>0.73958333333333304</v>
      </c>
      <c r="C1014" s="3">
        <v>93</v>
      </c>
      <c r="D1014" s="3">
        <v>114</v>
      </c>
      <c r="E1014" s="75">
        <v>0.43</v>
      </c>
      <c r="F1014" s="41">
        <v>0</v>
      </c>
      <c r="G1014" s="66" t="s">
        <v>208</v>
      </c>
      <c r="H1014" s="72">
        <v>29.42</v>
      </c>
      <c r="I1014" s="19"/>
      <c r="J1014" s="45">
        <v>112.8</v>
      </c>
      <c r="K1014" s="45">
        <v>112.3</v>
      </c>
      <c r="L1014" s="45">
        <v>118.2</v>
      </c>
      <c r="M1014" s="45">
        <v>114.3</v>
      </c>
      <c r="N1014" s="67">
        <f t="shared" si="305"/>
        <v>114.4</v>
      </c>
      <c r="O1014" s="41">
        <f t="shared" si="306"/>
        <v>33.888888888888886</v>
      </c>
      <c r="P1014" s="41">
        <f t="shared" si="307"/>
        <v>45.555555555555557</v>
      </c>
    </row>
    <row r="1015" spans="2:16" x14ac:dyDescent="0.2">
      <c r="B1015" s="1">
        <v>0.749999999999999</v>
      </c>
      <c r="C1015" s="3">
        <v>94</v>
      </c>
      <c r="D1015" s="3">
        <v>113</v>
      </c>
      <c r="E1015" s="75">
        <v>0.42</v>
      </c>
      <c r="F1015" s="41">
        <v>1</v>
      </c>
      <c r="G1015" s="66" t="s">
        <v>37</v>
      </c>
      <c r="H1015" s="72">
        <v>29.41</v>
      </c>
      <c r="I1015" s="19"/>
      <c r="J1015" s="45">
        <v>111</v>
      </c>
      <c r="K1015" s="45">
        <v>111</v>
      </c>
      <c r="L1015" s="45">
        <v>116.2</v>
      </c>
      <c r="M1015" s="45">
        <v>112.8</v>
      </c>
      <c r="N1015" s="67">
        <f t="shared" si="305"/>
        <v>112.75</v>
      </c>
      <c r="O1015" s="41">
        <f t="shared" si="306"/>
        <v>34.444444444444443</v>
      </c>
      <c r="P1015" s="41">
        <f t="shared" si="307"/>
        <v>45</v>
      </c>
    </row>
    <row r="1016" spans="2:16" x14ac:dyDescent="0.2">
      <c r="B1016" s="1">
        <v>0.76041666666666596</v>
      </c>
      <c r="C1016" s="3">
        <v>93</v>
      </c>
      <c r="D1016" s="3">
        <v>112</v>
      </c>
      <c r="E1016" s="75">
        <v>0.43</v>
      </c>
      <c r="F1016" s="41">
        <v>0</v>
      </c>
      <c r="G1016" s="66" t="s">
        <v>130</v>
      </c>
      <c r="H1016" s="72">
        <v>29.41</v>
      </c>
      <c r="J1016" s="45">
        <v>109.8</v>
      </c>
      <c r="K1016" s="45">
        <v>109.8</v>
      </c>
      <c r="L1016" s="45">
        <v>115.2</v>
      </c>
      <c r="M1016" s="45">
        <v>111.4</v>
      </c>
      <c r="N1016" s="67">
        <f t="shared" si="305"/>
        <v>111.55000000000001</v>
      </c>
      <c r="O1016" s="41">
        <f t="shared" si="306"/>
        <v>33.888888888888886</v>
      </c>
      <c r="P1016" s="41">
        <f t="shared" si="307"/>
        <v>44.444444444444443</v>
      </c>
    </row>
    <row r="1017" spans="2:16" x14ac:dyDescent="0.2">
      <c r="B1017" s="1">
        <v>0.76388888888888884</v>
      </c>
      <c r="C1017" s="3">
        <v>93</v>
      </c>
      <c r="D1017" s="3">
        <v>111</v>
      </c>
      <c r="E1017" s="75">
        <v>0.43</v>
      </c>
      <c r="F1017" s="41">
        <v>4</v>
      </c>
      <c r="G1017" s="66" t="s">
        <v>71</v>
      </c>
      <c r="H1017" s="72">
        <v>29.4</v>
      </c>
      <c r="J1017" s="45">
        <v>109.4</v>
      </c>
      <c r="K1017" s="45">
        <v>109.4</v>
      </c>
      <c r="L1017" s="45">
        <v>114.6</v>
      </c>
      <c r="M1017" s="45">
        <v>110.7</v>
      </c>
      <c r="N1017" s="67">
        <f t="shared" si="305"/>
        <v>111.02499999999999</v>
      </c>
      <c r="O1017" s="41">
        <f t="shared" si="306"/>
        <v>33.888888888888886</v>
      </c>
      <c r="P1017" s="41">
        <f t="shared" si="307"/>
        <v>43.888888888888886</v>
      </c>
    </row>
    <row r="1018" spans="2:16" x14ac:dyDescent="0.2">
      <c r="B1018" s="1">
        <v>0.781249999999999</v>
      </c>
      <c r="C1018" s="3">
        <v>93</v>
      </c>
      <c r="D1018" s="3">
        <v>108</v>
      </c>
      <c r="E1018" s="75">
        <v>0.42</v>
      </c>
      <c r="F1018" s="41">
        <v>0</v>
      </c>
      <c r="G1018" s="66" t="s">
        <v>43</v>
      </c>
      <c r="H1018" s="72">
        <v>29.39</v>
      </c>
      <c r="J1018" s="45">
        <v>105.6</v>
      </c>
      <c r="K1018" s="45">
        <v>107.1</v>
      </c>
      <c r="L1018" s="45">
        <v>111.9</v>
      </c>
      <c r="M1018" s="45">
        <v>107.4</v>
      </c>
      <c r="N1018" s="67">
        <f t="shared" si="305"/>
        <v>108</v>
      </c>
      <c r="O1018" s="41">
        <f t="shared" si="306"/>
        <v>33.888888888888886</v>
      </c>
      <c r="P1018" s="41">
        <f t="shared" si="307"/>
        <v>42.222222222222221</v>
      </c>
    </row>
    <row r="1019" spans="2:16" x14ac:dyDescent="0.2">
      <c r="B1019" s="1">
        <v>0.79166666666666596</v>
      </c>
      <c r="C1019" s="3">
        <v>92</v>
      </c>
      <c r="D1019" s="3">
        <v>105</v>
      </c>
      <c r="E1019" s="75">
        <v>0.43</v>
      </c>
      <c r="F1019" s="41">
        <v>0</v>
      </c>
      <c r="G1019" s="66" t="s">
        <v>190</v>
      </c>
      <c r="H1019" s="72">
        <v>29.39</v>
      </c>
      <c r="I1019" s="26"/>
      <c r="J1019" s="45">
        <v>102.7</v>
      </c>
      <c r="K1019" s="45">
        <v>104.7</v>
      </c>
      <c r="L1019" s="45">
        <v>108.3</v>
      </c>
      <c r="M1019" s="45">
        <v>105.1</v>
      </c>
      <c r="N1019" s="67">
        <f t="shared" si="305"/>
        <v>105.19999999999999</v>
      </c>
      <c r="O1019" s="41">
        <f t="shared" si="306"/>
        <v>33.333333333333336</v>
      </c>
      <c r="P1019" s="41">
        <f t="shared" si="307"/>
        <v>40.555555555555557</v>
      </c>
    </row>
    <row r="1020" spans="2:16" x14ac:dyDescent="0.2">
      <c r="B1020" s="1">
        <v>0.80208333333333204</v>
      </c>
      <c r="C1020" s="3">
        <v>92</v>
      </c>
      <c r="D1020" s="3">
        <v>103</v>
      </c>
      <c r="E1020" s="75">
        <v>0.45</v>
      </c>
      <c r="F1020" s="41">
        <v>0</v>
      </c>
      <c r="G1020" s="66" t="s">
        <v>208</v>
      </c>
      <c r="H1020" s="72">
        <v>29.39</v>
      </c>
      <c r="I1020" s="19"/>
      <c r="J1020" s="45">
        <v>100.6</v>
      </c>
      <c r="K1020" s="45">
        <v>102</v>
      </c>
      <c r="L1020" s="45">
        <v>105.8</v>
      </c>
      <c r="M1020" s="45">
        <v>103.3</v>
      </c>
      <c r="N1020" s="67">
        <f t="shared" si="305"/>
        <v>102.925</v>
      </c>
      <c r="O1020" s="41">
        <f t="shared" si="306"/>
        <v>33.333333333333336</v>
      </c>
      <c r="P1020" s="41">
        <f t="shared" si="307"/>
        <v>39.444444444444443</v>
      </c>
    </row>
    <row r="1021" spans="2:16" x14ac:dyDescent="0.2">
      <c r="B1021" s="1">
        <v>0.812499999999999</v>
      </c>
      <c r="C1021" s="3">
        <v>90</v>
      </c>
      <c r="D1021" s="3">
        <v>101</v>
      </c>
      <c r="E1021" s="75">
        <v>0.47</v>
      </c>
      <c r="F1021" s="41">
        <v>0</v>
      </c>
      <c r="G1021" s="66" t="s">
        <v>43</v>
      </c>
      <c r="H1021" s="72">
        <v>29.4</v>
      </c>
      <c r="I1021" s="19"/>
      <c r="J1021" s="45">
        <v>99</v>
      </c>
      <c r="K1021" s="45">
        <v>100.4</v>
      </c>
      <c r="L1021" s="45">
        <v>104.5</v>
      </c>
      <c r="M1021" s="45">
        <v>102</v>
      </c>
      <c r="N1021" s="67">
        <f t="shared" si="305"/>
        <v>101.47499999999999</v>
      </c>
      <c r="O1021" s="41">
        <f t="shared" si="306"/>
        <v>32.222222222222221</v>
      </c>
      <c r="P1021" s="41">
        <f t="shared" si="307"/>
        <v>38.333333333333336</v>
      </c>
    </row>
    <row r="1022" spans="2:16" x14ac:dyDescent="0.2">
      <c r="B1022" s="1">
        <v>0.82291666666666596</v>
      </c>
      <c r="C1022" s="3">
        <v>90</v>
      </c>
      <c r="D1022" s="3">
        <v>99</v>
      </c>
      <c r="E1022" s="75">
        <v>0.48</v>
      </c>
      <c r="F1022" s="41">
        <v>2</v>
      </c>
      <c r="G1022" s="66" t="s">
        <v>34</v>
      </c>
      <c r="H1022" s="72">
        <v>29.41</v>
      </c>
      <c r="J1022" s="45">
        <v>97.3</v>
      </c>
      <c r="K1022" s="45">
        <v>98.2</v>
      </c>
      <c r="L1022" s="45">
        <v>101.5</v>
      </c>
      <c r="M1022" s="45">
        <v>100.4</v>
      </c>
      <c r="N1022" s="67">
        <f t="shared" si="305"/>
        <v>99.35</v>
      </c>
      <c r="O1022" s="41">
        <f t="shared" si="306"/>
        <v>32.222222222222221</v>
      </c>
      <c r="P1022" s="41">
        <f t="shared" si="307"/>
        <v>37.222222222222221</v>
      </c>
    </row>
    <row r="1023" spans="2:16" x14ac:dyDescent="0.2">
      <c r="B1023" s="1">
        <v>0.83333333333333204</v>
      </c>
      <c r="C1023" s="3">
        <v>90</v>
      </c>
      <c r="D1023" s="3">
        <v>98</v>
      </c>
      <c r="E1023" s="75">
        <v>0.49</v>
      </c>
      <c r="F1023" s="41">
        <v>0</v>
      </c>
      <c r="G1023" s="66" t="s">
        <v>34</v>
      </c>
      <c r="H1023" s="72">
        <v>29.41</v>
      </c>
      <c r="I1023" s="26"/>
      <c r="J1023" s="45">
        <v>95.9</v>
      </c>
      <c r="K1023" s="45">
        <v>96.8</v>
      </c>
      <c r="L1023" s="45">
        <v>100</v>
      </c>
      <c r="M1023" s="45">
        <v>99.1</v>
      </c>
      <c r="N1023" s="67">
        <f t="shared" si="305"/>
        <v>97.949999999999989</v>
      </c>
      <c r="O1023" s="41">
        <f t="shared" si="306"/>
        <v>32.222222222222221</v>
      </c>
      <c r="P1023" s="41">
        <f t="shared" si="307"/>
        <v>36.666666666666664</v>
      </c>
    </row>
    <row r="1024" spans="2:16" x14ac:dyDescent="0.2">
      <c r="B1024" s="1">
        <v>0.843749999999999</v>
      </c>
      <c r="C1024" s="3">
        <v>89</v>
      </c>
      <c r="D1024" s="3">
        <v>97</v>
      </c>
      <c r="E1024" s="75">
        <v>0.5</v>
      </c>
      <c r="F1024" s="41">
        <v>0</v>
      </c>
      <c r="G1024" s="66" t="s">
        <v>130</v>
      </c>
      <c r="H1024" s="72">
        <v>29.42</v>
      </c>
      <c r="J1024" s="45">
        <v>94.6</v>
      </c>
      <c r="K1024" s="45">
        <v>95.5</v>
      </c>
      <c r="L1024" s="45">
        <v>98.8</v>
      </c>
      <c r="M1024" s="45">
        <v>98.1</v>
      </c>
      <c r="N1024" s="67">
        <f t="shared" si="305"/>
        <v>96.75</v>
      </c>
      <c r="O1024" s="41">
        <f t="shared" si="306"/>
        <v>31.666666666666664</v>
      </c>
      <c r="P1024" s="41">
        <f t="shared" si="307"/>
        <v>36.111111111111107</v>
      </c>
    </row>
    <row r="1025" spans="1:16" x14ac:dyDescent="0.2">
      <c r="B1025" s="1">
        <v>0.85416666666666596</v>
      </c>
      <c r="C1025" s="3">
        <v>89</v>
      </c>
      <c r="D1025" s="3">
        <v>96</v>
      </c>
      <c r="E1025" s="75">
        <v>0.51</v>
      </c>
      <c r="F1025" s="41">
        <v>1</v>
      </c>
      <c r="G1025" s="66" t="s">
        <v>594</v>
      </c>
      <c r="H1025" s="72">
        <v>29.42</v>
      </c>
      <c r="J1025" s="45">
        <v>93.6</v>
      </c>
      <c r="K1025" s="45">
        <v>94.5</v>
      </c>
      <c r="L1025" s="45">
        <v>97.5</v>
      </c>
      <c r="M1025" s="45">
        <v>97.2</v>
      </c>
      <c r="N1025" s="67">
        <f t="shared" si="305"/>
        <v>95.7</v>
      </c>
      <c r="O1025" s="41">
        <f t="shared" si="306"/>
        <v>31.666666666666664</v>
      </c>
      <c r="P1025" s="41">
        <f t="shared" si="307"/>
        <v>35.555555555555557</v>
      </c>
    </row>
    <row r="1026" spans="1:16" x14ac:dyDescent="0.2">
      <c r="N1026" s="67"/>
      <c r="O1026" s="41"/>
      <c r="P1026" s="41"/>
    </row>
    <row r="1027" spans="1:16" x14ac:dyDescent="0.2">
      <c r="A1027" s="21">
        <v>45521</v>
      </c>
      <c r="B1027" s="6" t="s">
        <v>2</v>
      </c>
      <c r="C1027" s="6" t="s">
        <v>0</v>
      </c>
      <c r="D1027" s="87" t="s">
        <v>1</v>
      </c>
      <c r="E1027" s="100" t="s">
        <v>156</v>
      </c>
      <c r="F1027" s="6" t="s">
        <v>32</v>
      </c>
      <c r="G1027" s="6" t="s">
        <v>217</v>
      </c>
      <c r="H1027" s="33" t="s">
        <v>157</v>
      </c>
      <c r="I1027" s="44"/>
      <c r="J1027" s="142" t="s">
        <v>338</v>
      </c>
      <c r="K1027" s="142" t="s">
        <v>346</v>
      </c>
      <c r="L1027" s="142" t="s">
        <v>347</v>
      </c>
      <c r="M1027" s="142" t="s">
        <v>348</v>
      </c>
      <c r="N1027" s="33" t="s">
        <v>368</v>
      </c>
      <c r="O1027" s="142" t="s">
        <v>561</v>
      </c>
      <c r="P1027" s="142" t="s">
        <v>562</v>
      </c>
    </row>
    <row r="1028" spans="1:16" x14ac:dyDescent="0.2">
      <c r="B1028" s="1">
        <v>0.61458333333333304</v>
      </c>
      <c r="C1028" s="3">
        <v>88</v>
      </c>
      <c r="D1028" s="3">
        <v>122</v>
      </c>
      <c r="E1028" s="75">
        <v>0.48</v>
      </c>
      <c r="F1028" s="66">
        <v>8</v>
      </c>
      <c r="G1028" s="66" t="s">
        <v>34</v>
      </c>
      <c r="H1028" s="97">
        <v>29.43</v>
      </c>
      <c r="J1028" s="45">
        <v>119.3</v>
      </c>
      <c r="K1028" s="45">
        <v>117.5</v>
      </c>
      <c r="L1028" s="67">
        <v>127.6</v>
      </c>
      <c r="M1028" s="67">
        <v>123.8</v>
      </c>
      <c r="N1028" s="67">
        <f t="shared" ref="N1028:N1029" si="314">AVERAGE(J1028:M1028)</f>
        <v>122.05</v>
      </c>
      <c r="O1028" s="41">
        <f t="shared" ref="O1028:O1029" si="315">CONVERT(C1028,"F","C")</f>
        <v>31.111111111111111</v>
      </c>
      <c r="P1028" s="41">
        <f t="shared" ref="P1028:P1029" si="316">CONVERT(D1028,"F","C")</f>
        <v>50</v>
      </c>
    </row>
    <row r="1029" spans="1:16" x14ac:dyDescent="0.2">
      <c r="B1029" s="1">
        <v>0.625</v>
      </c>
      <c r="C1029" s="3">
        <v>87</v>
      </c>
      <c r="D1029" s="3">
        <v>124</v>
      </c>
      <c r="E1029" s="75">
        <v>0.49</v>
      </c>
      <c r="F1029" s="66">
        <v>12</v>
      </c>
      <c r="G1029" s="66" t="s">
        <v>35</v>
      </c>
      <c r="H1029" s="97">
        <v>29.43</v>
      </c>
      <c r="J1029" s="45">
        <v>119.3</v>
      </c>
      <c r="K1029" s="45">
        <v>118.6</v>
      </c>
      <c r="L1029" s="67">
        <v>128.69999999999999</v>
      </c>
      <c r="M1029" s="67">
        <v>124.3</v>
      </c>
      <c r="N1029" s="67">
        <f t="shared" si="314"/>
        <v>122.72499999999999</v>
      </c>
      <c r="O1029" s="41">
        <f t="shared" si="315"/>
        <v>30.555555555555554</v>
      </c>
      <c r="P1029" s="41">
        <f t="shared" si="316"/>
        <v>51.111111111111107</v>
      </c>
    </row>
    <row r="1030" spans="1:16" x14ac:dyDescent="0.2">
      <c r="B1030" s="1">
        <v>0.63541666666666596</v>
      </c>
      <c r="C1030" s="3">
        <v>88</v>
      </c>
      <c r="D1030" s="3">
        <v>123</v>
      </c>
      <c r="E1030" s="75">
        <v>0.48</v>
      </c>
      <c r="F1030" s="66">
        <v>6</v>
      </c>
      <c r="G1030" s="66" t="s">
        <v>35</v>
      </c>
      <c r="H1030" s="97">
        <v>29.42</v>
      </c>
      <c r="I1030" s="66"/>
      <c r="J1030" s="45">
        <v>122</v>
      </c>
      <c r="K1030" s="45">
        <v>118.9</v>
      </c>
      <c r="L1030" s="67">
        <v>127.9</v>
      </c>
      <c r="M1030" s="67">
        <v>124.9</v>
      </c>
      <c r="N1030" s="67">
        <f t="shared" ref="N1030:N1045" si="317">AVERAGE(J1030:M1030)</f>
        <v>123.42500000000001</v>
      </c>
      <c r="O1030" s="41">
        <f t="shared" ref="O1030:O1045" si="318">CONVERT(C1030,"F","C")</f>
        <v>31.111111111111111</v>
      </c>
      <c r="P1030" s="41">
        <f t="shared" ref="P1030:P1045" si="319">CONVERT(D1030,"F","C")</f>
        <v>50.555555555555557</v>
      </c>
    </row>
    <row r="1031" spans="1:16" x14ac:dyDescent="0.2">
      <c r="B1031" s="1">
        <v>0.64583333333333304</v>
      </c>
      <c r="C1031" s="3">
        <v>89</v>
      </c>
      <c r="D1031" s="3">
        <v>123</v>
      </c>
      <c r="E1031" s="75">
        <v>0.44</v>
      </c>
      <c r="F1031" s="3">
        <v>6</v>
      </c>
      <c r="G1031" s="66" t="s">
        <v>35</v>
      </c>
      <c r="H1031" s="97">
        <v>29.42</v>
      </c>
      <c r="J1031" s="45">
        <v>122</v>
      </c>
      <c r="K1031" s="45">
        <v>118</v>
      </c>
      <c r="L1031" s="67">
        <v>126.1</v>
      </c>
      <c r="M1031" s="67">
        <v>124</v>
      </c>
      <c r="N1031" s="67">
        <f t="shared" si="317"/>
        <v>122.52500000000001</v>
      </c>
      <c r="O1031" s="41">
        <f t="shared" si="318"/>
        <v>31.666666666666664</v>
      </c>
      <c r="P1031" s="41">
        <f t="shared" si="319"/>
        <v>50.555555555555557</v>
      </c>
    </row>
    <row r="1032" spans="1:16" x14ac:dyDescent="0.2">
      <c r="B1032" s="1">
        <v>0.65625</v>
      </c>
      <c r="C1032" s="3">
        <v>89</v>
      </c>
      <c r="D1032" s="3">
        <v>121</v>
      </c>
      <c r="E1032" s="75">
        <v>0.45</v>
      </c>
      <c r="F1032" s="66">
        <v>15</v>
      </c>
      <c r="G1032" s="66" t="s">
        <v>35</v>
      </c>
      <c r="H1032" s="97">
        <v>29.42</v>
      </c>
      <c r="I1032" s="26"/>
      <c r="J1032" s="67">
        <v>122</v>
      </c>
      <c r="K1032" s="45">
        <v>115.2</v>
      </c>
      <c r="L1032" s="45">
        <v>125.1</v>
      </c>
      <c r="M1032" s="45">
        <v>123.4</v>
      </c>
      <c r="N1032" s="67">
        <f t="shared" si="317"/>
        <v>121.42499999999998</v>
      </c>
      <c r="O1032" s="41">
        <f t="shared" si="318"/>
        <v>31.666666666666664</v>
      </c>
      <c r="P1032" s="41">
        <f t="shared" si="319"/>
        <v>49.444444444444443</v>
      </c>
    </row>
    <row r="1033" spans="1:16" x14ac:dyDescent="0.2">
      <c r="B1033" s="1">
        <v>0.65833333333333333</v>
      </c>
      <c r="C1033" s="3">
        <v>89</v>
      </c>
      <c r="D1033" s="3">
        <v>122</v>
      </c>
      <c r="E1033" s="75">
        <v>0.45</v>
      </c>
      <c r="F1033" s="66">
        <v>9</v>
      </c>
      <c r="G1033" s="66" t="s">
        <v>202</v>
      </c>
      <c r="H1033" s="97">
        <v>29.42</v>
      </c>
      <c r="J1033" s="67">
        <v>122</v>
      </c>
      <c r="K1033" s="45">
        <v>115.3</v>
      </c>
      <c r="L1033" s="45">
        <v>125.2</v>
      </c>
      <c r="M1033" s="67">
        <v>123.4</v>
      </c>
      <c r="N1033" s="67">
        <f t="shared" si="317"/>
        <v>121.47499999999999</v>
      </c>
      <c r="O1033" s="41">
        <f t="shared" si="318"/>
        <v>31.666666666666664</v>
      </c>
      <c r="P1033" s="41">
        <f t="shared" si="319"/>
        <v>50</v>
      </c>
    </row>
    <row r="1034" spans="1:16" x14ac:dyDescent="0.2">
      <c r="B1034" s="1">
        <v>0.70833333333333304</v>
      </c>
      <c r="C1034" s="3">
        <v>88</v>
      </c>
      <c r="D1034" s="3">
        <v>116</v>
      </c>
      <c r="E1034" s="75">
        <v>0.49</v>
      </c>
      <c r="F1034" s="66">
        <v>4</v>
      </c>
      <c r="G1034" s="66" t="s">
        <v>202</v>
      </c>
      <c r="H1034" s="97">
        <v>29.41</v>
      </c>
      <c r="I1034" s="26"/>
      <c r="J1034" s="67">
        <v>117.7</v>
      </c>
      <c r="K1034" s="45">
        <v>111.6</v>
      </c>
      <c r="L1034" s="45">
        <v>120.9</v>
      </c>
      <c r="M1034" s="45">
        <v>115.3</v>
      </c>
      <c r="N1034" s="67">
        <f t="shared" si="317"/>
        <v>116.37500000000001</v>
      </c>
      <c r="O1034" s="41">
        <f t="shared" si="318"/>
        <v>31.111111111111111</v>
      </c>
      <c r="P1034" s="41">
        <f t="shared" si="319"/>
        <v>46.666666666666664</v>
      </c>
    </row>
    <row r="1035" spans="1:16" x14ac:dyDescent="0.2">
      <c r="B1035" s="1">
        <v>0.718749999999999</v>
      </c>
      <c r="C1035" s="3">
        <v>89</v>
      </c>
      <c r="D1035" s="3">
        <v>115</v>
      </c>
      <c r="E1035" s="75">
        <v>0.49</v>
      </c>
      <c r="F1035" s="66">
        <v>5</v>
      </c>
      <c r="G1035" s="66" t="s">
        <v>180</v>
      </c>
      <c r="H1035" s="97">
        <v>29.41</v>
      </c>
      <c r="J1035" s="67">
        <v>117</v>
      </c>
      <c r="K1035" s="45">
        <v>111.2</v>
      </c>
      <c r="L1035" s="45">
        <v>119.5</v>
      </c>
      <c r="M1035" s="45">
        <v>113.9</v>
      </c>
      <c r="N1035" s="67">
        <f t="shared" si="317"/>
        <v>115.4</v>
      </c>
      <c r="O1035" s="41">
        <f t="shared" si="318"/>
        <v>31.666666666666664</v>
      </c>
      <c r="P1035" s="41">
        <f t="shared" si="319"/>
        <v>46.111111111111107</v>
      </c>
    </row>
    <row r="1036" spans="1:16" x14ac:dyDescent="0.2">
      <c r="B1036" s="1">
        <v>0.73055555555555551</v>
      </c>
      <c r="C1036" s="66">
        <v>87</v>
      </c>
      <c r="D1036" s="3">
        <v>114</v>
      </c>
      <c r="E1036" s="75">
        <v>0.49</v>
      </c>
      <c r="F1036" s="41">
        <v>12</v>
      </c>
      <c r="G1036" s="66" t="s">
        <v>35</v>
      </c>
      <c r="H1036" s="72">
        <v>29.41</v>
      </c>
      <c r="I1036" s="19"/>
      <c r="J1036" s="45">
        <v>115.3</v>
      </c>
      <c r="K1036" s="45">
        <v>109.4</v>
      </c>
      <c r="L1036" s="45">
        <v>118</v>
      </c>
      <c r="M1036" s="45">
        <v>112.1</v>
      </c>
      <c r="N1036" s="67">
        <f t="shared" si="317"/>
        <v>113.69999999999999</v>
      </c>
      <c r="O1036" s="41">
        <f t="shared" si="318"/>
        <v>30.555555555555554</v>
      </c>
      <c r="P1036" s="41">
        <f t="shared" si="319"/>
        <v>45.555555555555557</v>
      </c>
    </row>
    <row r="1037" spans="1:16" x14ac:dyDescent="0.2">
      <c r="B1037" s="1">
        <v>0.73958333333333304</v>
      </c>
      <c r="C1037" s="66">
        <v>88</v>
      </c>
      <c r="D1037" s="3">
        <v>112</v>
      </c>
      <c r="E1037" s="75">
        <v>0.51</v>
      </c>
      <c r="F1037" s="41">
        <v>4</v>
      </c>
      <c r="G1037" s="66" t="s">
        <v>180</v>
      </c>
      <c r="H1037" s="72">
        <v>29.41</v>
      </c>
      <c r="I1037" s="19"/>
      <c r="J1037" s="45">
        <v>112.3</v>
      </c>
      <c r="K1037" s="45">
        <v>109</v>
      </c>
      <c r="L1037" s="45">
        <v>116.1</v>
      </c>
      <c r="M1037" s="45">
        <v>109.2</v>
      </c>
      <c r="N1037" s="67">
        <f t="shared" si="317"/>
        <v>111.64999999999999</v>
      </c>
      <c r="O1037" s="41">
        <f t="shared" si="318"/>
        <v>31.111111111111111</v>
      </c>
      <c r="P1037" s="41">
        <f t="shared" si="319"/>
        <v>44.444444444444443</v>
      </c>
    </row>
    <row r="1038" spans="1:16" x14ac:dyDescent="0.2">
      <c r="B1038" s="1">
        <v>0.749999999999999</v>
      </c>
      <c r="C1038" s="66">
        <v>88</v>
      </c>
      <c r="D1038" s="3">
        <v>110</v>
      </c>
      <c r="E1038" s="75">
        <v>0.52</v>
      </c>
      <c r="F1038" s="41">
        <v>8</v>
      </c>
      <c r="G1038" s="66" t="s">
        <v>35</v>
      </c>
      <c r="H1038" s="72">
        <v>29.41</v>
      </c>
      <c r="I1038" s="19"/>
      <c r="J1038" s="45">
        <v>110.5</v>
      </c>
      <c r="K1038" s="45">
        <v>107.8</v>
      </c>
      <c r="L1038" s="45">
        <v>114.3</v>
      </c>
      <c r="M1038" s="45">
        <v>108.3</v>
      </c>
      <c r="N1038" s="67">
        <f t="shared" si="317"/>
        <v>110.22500000000001</v>
      </c>
      <c r="O1038" s="41">
        <f t="shared" si="318"/>
        <v>31.111111111111111</v>
      </c>
      <c r="P1038" s="41">
        <f t="shared" si="319"/>
        <v>43.333333333333336</v>
      </c>
    </row>
    <row r="1039" spans="1:16" x14ac:dyDescent="0.2">
      <c r="B1039" s="1">
        <v>0.76041666666666596</v>
      </c>
      <c r="C1039" s="3">
        <v>88</v>
      </c>
      <c r="D1039" s="3">
        <v>108</v>
      </c>
      <c r="E1039" s="75">
        <v>0.52</v>
      </c>
      <c r="F1039" s="41">
        <v>10</v>
      </c>
      <c r="G1039" s="66" t="s">
        <v>35</v>
      </c>
      <c r="H1039" s="72">
        <v>29.42</v>
      </c>
      <c r="I1039" s="19"/>
      <c r="J1039" s="45">
        <v>108</v>
      </c>
      <c r="K1039" s="45">
        <v>105.4</v>
      </c>
      <c r="L1039" s="45">
        <v>111.6</v>
      </c>
      <c r="M1039" s="45">
        <v>106.3</v>
      </c>
      <c r="N1039" s="67">
        <f t="shared" si="317"/>
        <v>107.825</v>
      </c>
      <c r="O1039" s="41">
        <f t="shared" si="318"/>
        <v>31.111111111111111</v>
      </c>
      <c r="P1039" s="41">
        <f t="shared" si="319"/>
        <v>42.222222222222221</v>
      </c>
    </row>
    <row r="1040" spans="1:16" x14ac:dyDescent="0.2">
      <c r="B1040" s="1">
        <v>0.77083333333333204</v>
      </c>
      <c r="C1040" s="3">
        <v>86</v>
      </c>
      <c r="D1040" s="3">
        <v>106</v>
      </c>
      <c r="E1040" s="75">
        <v>0.56000000000000005</v>
      </c>
      <c r="F1040" s="41">
        <v>5</v>
      </c>
      <c r="G1040" s="66" t="s">
        <v>180</v>
      </c>
      <c r="H1040" s="72">
        <v>29.41</v>
      </c>
      <c r="I1040" s="19"/>
      <c r="J1040" s="45">
        <v>106</v>
      </c>
      <c r="K1040" s="45">
        <v>104</v>
      </c>
      <c r="L1040" s="45">
        <v>109.6</v>
      </c>
      <c r="M1040" s="45">
        <v>104.9</v>
      </c>
      <c r="N1040" s="67">
        <f t="shared" si="317"/>
        <v>106.125</v>
      </c>
      <c r="O1040" s="41">
        <f t="shared" si="318"/>
        <v>30</v>
      </c>
      <c r="P1040" s="41">
        <f t="shared" si="319"/>
        <v>41.111111111111107</v>
      </c>
    </row>
    <row r="1041" spans="1:16" x14ac:dyDescent="0.2">
      <c r="B1041" s="1">
        <v>0.781249999999999</v>
      </c>
      <c r="C1041" s="3">
        <v>87</v>
      </c>
      <c r="D1041" s="3">
        <v>103</v>
      </c>
      <c r="E1041" s="75">
        <v>0.54</v>
      </c>
      <c r="F1041" s="66">
        <v>5</v>
      </c>
      <c r="G1041" s="66" t="s">
        <v>180</v>
      </c>
      <c r="H1041" s="72">
        <v>29.41</v>
      </c>
      <c r="J1041" s="45">
        <v>102</v>
      </c>
      <c r="K1041" s="45">
        <v>102.2</v>
      </c>
      <c r="L1041" s="45">
        <v>107.2</v>
      </c>
      <c r="M1041" s="45">
        <v>102</v>
      </c>
      <c r="N1041" s="67">
        <f t="shared" si="317"/>
        <v>103.35</v>
      </c>
      <c r="O1041" s="41">
        <f t="shared" si="318"/>
        <v>30.555555555555554</v>
      </c>
      <c r="P1041" s="41">
        <f t="shared" si="319"/>
        <v>39.444444444444443</v>
      </c>
    </row>
    <row r="1042" spans="1:16" x14ac:dyDescent="0.2">
      <c r="B1042" s="1">
        <v>0.79166666666666596</v>
      </c>
      <c r="C1042" s="3">
        <v>86</v>
      </c>
      <c r="D1042" s="3">
        <v>101</v>
      </c>
      <c r="E1042" s="75">
        <v>0.54</v>
      </c>
      <c r="F1042" s="41">
        <v>1</v>
      </c>
      <c r="G1042" s="66" t="s">
        <v>180</v>
      </c>
      <c r="H1042" s="72">
        <v>29.42</v>
      </c>
      <c r="J1042" s="45">
        <v>99.3</v>
      </c>
      <c r="K1042" s="45">
        <v>99.3</v>
      </c>
      <c r="L1042" s="45">
        <v>104.9</v>
      </c>
      <c r="M1042" s="45">
        <v>99.9</v>
      </c>
      <c r="N1042" s="67">
        <f t="shared" si="317"/>
        <v>100.85</v>
      </c>
      <c r="O1042" s="41">
        <f t="shared" si="318"/>
        <v>30</v>
      </c>
      <c r="P1042" s="41">
        <f t="shared" si="319"/>
        <v>38.333333333333336</v>
      </c>
    </row>
    <row r="1043" spans="1:16" x14ac:dyDescent="0.2">
      <c r="B1043" s="1">
        <v>0.80208333333333204</v>
      </c>
      <c r="C1043" s="3">
        <v>85</v>
      </c>
      <c r="D1043" s="3">
        <v>99</v>
      </c>
      <c r="E1043" s="75">
        <v>0.54</v>
      </c>
      <c r="F1043" s="41">
        <v>5</v>
      </c>
      <c r="G1043" s="66" t="s">
        <v>180</v>
      </c>
      <c r="H1043" s="72">
        <v>29.42</v>
      </c>
      <c r="J1043" s="45">
        <v>97.2</v>
      </c>
      <c r="K1043" s="45">
        <v>96.8</v>
      </c>
      <c r="L1043" s="45">
        <v>102.6</v>
      </c>
      <c r="M1043" s="45">
        <v>98.4</v>
      </c>
      <c r="N1043" s="67">
        <f t="shared" si="317"/>
        <v>98.75</v>
      </c>
      <c r="O1043" s="41">
        <f t="shared" si="318"/>
        <v>29.444444444444443</v>
      </c>
      <c r="P1043" s="41">
        <f t="shared" si="319"/>
        <v>37.222222222222221</v>
      </c>
    </row>
    <row r="1044" spans="1:16" x14ac:dyDescent="0.2">
      <c r="B1044" s="1">
        <v>0.812499999999999</v>
      </c>
      <c r="C1044" s="3">
        <v>84</v>
      </c>
      <c r="D1044" s="3">
        <v>97</v>
      </c>
      <c r="E1044" s="75">
        <v>0.57999999999999996</v>
      </c>
      <c r="F1044" s="41">
        <v>5</v>
      </c>
      <c r="G1044" s="66" t="s">
        <v>180</v>
      </c>
      <c r="H1044" s="72">
        <v>29.42</v>
      </c>
      <c r="J1044" s="45">
        <v>95.9</v>
      </c>
      <c r="K1044" s="45">
        <v>95.4</v>
      </c>
      <c r="L1044" s="45">
        <v>100.9</v>
      </c>
      <c r="M1044" s="45">
        <v>97</v>
      </c>
      <c r="N1044" s="67">
        <f t="shared" si="317"/>
        <v>97.300000000000011</v>
      </c>
      <c r="O1044" s="41">
        <f t="shared" si="318"/>
        <v>28.888888888888889</v>
      </c>
      <c r="P1044" s="41">
        <f t="shared" si="319"/>
        <v>36.111111111111107</v>
      </c>
    </row>
    <row r="1045" spans="1:16" x14ac:dyDescent="0.2">
      <c r="B1045" s="1">
        <v>0.82291666666666596</v>
      </c>
      <c r="C1045" s="3">
        <v>84</v>
      </c>
      <c r="D1045" s="3">
        <v>95</v>
      </c>
      <c r="E1045" s="75">
        <v>0.6</v>
      </c>
      <c r="F1045" s="41">
        <v>2</v>
      </c>
      <c r="G1045" s="66" t="s">
        <v>35</v>
      </c>
      <c r="H1045" s="72">
        <v>29.43</v>
      </c>
      <c r="I1045" s="26"/>
      <c r="J1045" s="45">
        <v>94.1</v>
      </c>
      <c r="K1045" s="45">
        <v>93.7</v>
      </c>
      <c r="L1045" s="45">
        <v>98.2</v>
      </c>
      <c r="M1045" s="45">
        <v>95.7</v>
      </c>
      <c r="N1045" s="67">
        <f t="shared" si="317"/>
        <v>95.424999999999997</v>
      </c>
      <c r="O1045" s="41">
        <f t="shared" si="318"/>
        <v>28.888888888888889</v>
      </c>
      <c r="P1045" s="41">
        <f t="shared" si="319"/>
        <v>35</v>
      </c>
    </row>
    <row r="1046" spans="1:16" x14ac:dyDescent="0.2">
      <c r="B1046" s="1">
        <v>0.83333333333333204</v>
      </c>
      <c r="C1046" s="3">
        <v>83</v>
      </c>
      <c r="D1046" s="3">
        <v>94</v>
      </c>
      <c r="E1046" s="75">
        <v>0.61</v>
      </c>
      <c r="F1046" s="41">
        <v>2</v>
      </c>
      <c r="G1046" s="66" t="s">
        <v>202</v>
      </c>
      <c r="H1046" s="72">
        <v>29.43</v>
      </c>
      <c r="J1046" s="45">
        <v>93</v>
      </c>
      <c r="K1046" s="45">
        <v>93</v>
      </c>
      <c r="L1046" s="45">
        <v>97.3</v>
      </c>
      <c r="M1046" s="45">
        <v>95</v>
      </c>
      <c r="N1046" s="67">
        <f t="shared" ref="N1046" si="320">AVERAGE(J1046:M1046)</f>
        <v>94.575000000000003</v>
      </c>
      <c r="O1046" s="41">
        <f t="shared" ref="O1046" si="321">CONVERT(C1046,"F","C")</f>
        <v>28.333333333333332</v>
      </c>
      <c r="P1046" s="41">
        <f t="shared" ref="P1046" si="322">CONVERT(D1046,"F","C")</f>
        <v>34.444444444444443</v>
      </c>
    </row>
    <row r="1047" spans="1:16" x14ac:dyDescent="0.2">
      <c r="B1047" s="1">
        <v>0.83958333333333335</v>
      </c>
      <c r="C1047" s="3">
        <v>82</v>
      </c>
      <c r="D1047" s="3">
        <v>94</v>
      </c>
      <c r="E1047" s="75">
        <v>0.62</v>
      </c>
      <c r="F1047" s="41">
        <v>2</v>
      </c>
      <c r="G1047" s="66" t="s">
        <v>594</v>
      </c>
      <c r="H1047" s="72">
        <v>29.43</v>
      </c>
      <c r="I1047" s="26"/>
      <c r="J1047" s="45">
        <v>92.1</v>
      </c>
      <c r="K1047" s="45">
        <v>92.1</v>
      </c>
      <c r="L1047" s="45">
        <v>96.4</v>
      </c>
      <c r="M1047" s="45">
        <v>94.3</v>
      </c>
      <c r="N1047" s="67">
        <f t="shared" ref="N1047" si="323">AVERAGE(J1047:M1047)</f>
        <v>93.725000000000009</v>
      </c>
      <c r="O1047" s="41">
        <f t="shared" ref="O1047" si="324">CONVERT(C1047,"F","C")</f>
        <v>27.777777777777779</v>
      </c>
      <c r="P1047" s="41">
        <f t="shared" ref="P1047" si="325">CONVERT(D1047,"F","C")</f>
        <v>34.444444444444443</v>
      </c>
    </row>
    <row r="1048" spans="1:16" x14ac:dyDescent="0.2">
      <c r="N1048" s="67"/>
      <c r="O1048" s="41"/>
      <c r="P1048" s="41"/>
    </row>
    <row r="1049" spans="1:16" x14ac:dyDescent="0.2">
      <c r="A1049" s="113" t="s">
        <v>475</v>
      </c>
      <c r="N1049" s="67"/>
      <c r="O1049" s="41"/>
      <c r="P1049" s="41"/>
    </row>
    <row r="1050" spans="1:16" x14ac:dyDescent="0.2">
      <c r="A1050" s="21">
        <v>45527</v>
      </c>
      <c r="B1050" s="6" t="s">
        <v>2</v>
      </c>
      <c r="C1050" s="6" t="s">
        <v>0</v>
      </c>
      <c r="D1050" s="87" t="s">
        <v>1</v>
      </c>
      <c r="E1050" s="100" t="s">
        <v>156</v>
      </c>
      <c r="F1050" s="6" t="s">
        <v>32</v>
      </c>
      <c r="G1050" s="6" t="s">
        <v>217</v>
      </c>
      <c r="H1050" s="33" t="s">
        <v>157</v>
      </c>
      <c r="I1050" s="44"/>
      <c r="J1050" s="142" t="s">
        <v>338</v>
      </c>
      <c r="K1050" s="142" t="s">
        <v>358</v>
      </c>
      <c r="L1050" s="142" t="s">
        <v>443</v>
      </c>
      <c r="M1050" s="142" t="s">
        <v>444</v>
      </c>
      <c r="N1050" s="33" t="s">
        <v>368</v>
      </c>
      <c r="O1050" s="142" t="s">
        <v>561</v>
      </c>
      <c r="P1050" s="142" t="s">
        <v>562</v>
      </c>
    </row>
    <row r="1051" spans="1:16" x14ac:dyDescent="0.2">
      <c r="B1051" s="1">
        <v>0.5625</v>
      </c>
      <c r="C1051" s="3">
        <v>63</v>
      </c>
      <c r="D1051" s="3">
        <v>74</v>
      </c>
      <c r="E1051" s="75">
        <v>0.7</v>
      </c>
      <c r="F1051" s="66">
        <v>2</v>
      </c>
      <c r="G1051" s="66" t="s">
        <v>43</v>
      </c>
      <c r="H1051" s="97">
        <v>29.82</v>
      </c>
      <c r="J1051" s="45">
        <v>72</v>
      </c>
      <c r="K1051" s="45">
        <v>70.2</v>
      </c>
      <c r="L1051" s="67">
        <v>76.599999999999994</v>
      </c>
      <c r="M1051" s="67">
        <v>76.3</v>
      </c>
      <c r="N1051" s="67">
        <f t="shared" ref="N1051:N1053" si="326">AVERAGE(J1051:M1051)</f>
        <v>73.774999999999991</v>
      </c>
      <c r="O1051" s="41">
        <f t="shared" ref="O1051:O1053" si="327">CONVERT(C1051,"F","C")</f>
        <v>17.222222222222221</v>
      </c>
      <c r="P1051" s="41">
        <f t="shared" ref="P1051:P1053" si="328">CONVERT(D1051,"F","C")</f>
        <v>23.333333333333332</v>
      </c>
    </row>
    <row r="1052" spans="1:16" x14ac:dyDescent="0.2">
      <c r="B1052" s="1">
        <v>0.57291666666666696</v>
      </c>
      <c r="C1052" s="3">
        <v>63</v>
      </c>
      <c r="D1052" s="3">
        <v>75</v>
      </c>
      <c r="E1052" s="75">
        <v>0.68</v>
      </c>
      <c r="F1052" s="66">
        <v>1</v>
      </c>
      <c r="G1052" s="66" t="s">
        <v>197</v>
      </c>
      <c r="H1052" s="97">
        <v>29.82</v>
      </c>
      <c r="J1052" s="45">
        <v>72.900000000000006</v>
      </c>
      <c r="K1052" s="45">
        <v>71.2</v>
      </c>
      <c r="L1052" s="67">
        <v>78.099999999999994</v>
      </c>
      <c r="M1052" s="67">
        <v>77.5</v>
      </c>
      <c r="N1052" s="67">
        <f t="shared" si="326"/>
        <v>74.925000000000011</v>
      </c>
      <c r="O1052" s="41">
        <f t="shared" si="327"/>
        <v>17.222222222222221</v>
      </c>
      <c r="P1052" s="41">
        <f t="shared" si="328"/>
        <v>23.888888888888889</v>
      </c>
    </row>
    <row r="1053" spans="1:16" x14ac:dyDescent="0.2">
      <c r="B1053" s="1">
        <v>0.58333333333333304</v>
      </c>
      <c r="C1053" s="3">
        <v>64</v>
      </c>
      <c r="D1053" s="3">
        <v>75</v>
      </c>
      <c r="E1053" s="75">
        <v>0.67</v>
      </c>
      <c r="F1053" s="66">
        <v>1</v>
      </c>
      <c r="G1053" s="66" t="s">
        <v>143</v>
      </c>
      <c r="H1053" s="97">
        <v>29.81</v>
      </c>
      <c r="I1053" s="66"/>
      <c r="J1053" s="45">
        <v>72.3</v>
      </c>
      <c r="K1053" s="45">
        <v>72.7</v>
      </c>
      <c r="L1053" s="67">
        <v>77.400000000000006</v>
      </c>
      <c r="M1053" s="67">
        <v>77.400000000000006</v>
      </c>
      <c r="N1053" s="67">
        <f t="shared" si="326"/>
        <v>74.95</v>
      </c>
      <c r="O1053" s="41">
        <f t="shared" si="327"/>
        <v>17.777777777777779</v>
      </c>
      <c r="P1053" s="41">
        <f t="shared" si="328"/>
        <v>23.888888888888889</v>
      </c>
    </row>
    <row r="1054" spans="1:16" x14ac:dyDescent="0.2">
      <c r="B1054" s="1">
        <v>0.59375</v>
      </c>
      <c r="C1054" s="3">
        <v>64</v>
      </c>
      <c r="D1054" s="3">
        <v>77</v>
      </c>
      <c r="E1054" s="75">
        <v>0.67</v>
      </c>
      <c r="F1054" s="3">
        <v>2</v>
      </c>
      <c r="G1054" s="66" t="s">
        <v>130</v>
      </c>
      <c r="H1054" s="97">
        <v>29.82</v>
      </c>
      <c r="J1054" s="45">
        <v>74.3</v>
      </c>
      <c r="K1054" s="45">
        <v>75.400000000000006</v>
      </c>
      <c r="L1054" s="67">
        <v>79.5</v>
      </c>
      <c r="M1054" s="67">
        <v>79.5</v>
      </c>
      <c r="N1054" s="67">
        <f t="shared" ref="N1054:N1068" si="329">AVERAGE(J1054:M1054)</f>
        <v>77.174999999999997</v>
      </c>
      <c r="O1054" s="41">
        <f t="shared" ref="O1054:O1068" si="330">CONVERT(C1054,"F","C")</f>
        <v>17.777777777777779</v>
      </c>
      <c r="P1054" s="41">
        <f t="shared" ref="P1054:P1068" si="331">CONVERT(D1054,"F","C")</f>
        <v>25</v>
      </c>
    </row>
    <row r="1055" spans="1:16" x14ac:dyDescent="0.2">
      <c r="B1055" s="1">
        <v>0.60416666666666596</v>
      </c>
      <c r="C1055" s="3">
        <v>65</v>
      </c>
      <c r="D1055" s="3">
        <v>84</v>
      </c>
      <c r="E1055" s="75">
        <v>0.65</v>
      </c>
      <c r="F1055" s="66">
        <v>3</v>
      </c>
      <c r="G1055" s="66" t="s">
        <v>197</v>
      </c>
      <c r="H1055" s="97">
        <v>29.81</v>
      </c>
      <c r="I1055" s="26"/>
      <c r="J1055" s="67">
        <v>75</v>
      </c>
      <c r="K1055" s="45">
        <v>85.3</v>
      </c>
      <c r="L1055" s="45">
        <v>88.5</v>
      </c>
      <c r="M1055" s="45">
        <v>88.5</v>
      </c>
      <c r="N1055" s="67">
        <f t="shared" si="329"/>
        <v>84.325000000000003</v>
      </c>
      <c r="O1055" s="41">
        <f t="shared" si="330"/>
        <v>18.333333333333332</v>
      </c>
      <c r="P1055" s="41">
        <f t="shared" si="331"/>
        <v>28.888888888888889</v>
      </c>
    </row>
    <row r="1056" spans="1:16" x14ac:dyDescent="0.2">
      <c r="B1056" s="1">
        <v>0.61458333333333304</v>
      </c>
      <c r="C1056" s="3">
        <v>66</v>
      </c>
      <c r="D1056" s="3">
        <v>90</v>
      </c>
      <c r="E1056" s="75">
        <v>0.63</v>
      </c>
      <c r="F1056" s="66">
        <v>4</v>
      </c>
      <c r="G1056" s="66" t="s">
        <v>37</v>
      </c>
      <c r="H1056" s="97">
        <v>29.8</v>
      </c>
      <c r="J1056" s="67">
        <v>84.6</v>
      </c>
      <c r="K1056" s="45">
        <v>89.2</v>
      </c>
      <c r="L1056" s="45">
        <v>91.6</v>
      </c>
      <c r="M1056" s="67">
        <v>96.4</v>
      </c>
      <c r="N1056" s="67">
        <f t="shared" si="329"/>
        <v>90.449999999999989</v>
      </c>
      <c r="O1056" s="41">
        <f t="shared" si="330"/>
        <v>18.888888888888889</v>
      </c>
      <c r="P1056" s="41">
        <f t="shared" si="331"/>
        <v>32.222222222222221</v>
      </c>
    </row>
    <row r="1057" spans="1:16" x14ac:dyDescent="0.2">
      <c r="B1057" s="1">
        <v>0.62152777777777779</v>
      </c>
      <c r="C1057" s="3">
        <v>67</v>
      </c>
      <c r="D1057" s="3">
        <v>88</v>
      </c>
      <c r="E1057" s="75">
        <v>0.61</v>
      </c>
      <c r="F1057" s="66">
        <v>5</v>
      </c>
      <c r="G1057" s="66" t="s">
        <v>203</v>
      </c>
      <c r="H1057" s="97">
        <v>29.81</v>
      </c>
      <c r="J1057" s="67">
        <v>80.400000000000006</v>
      </c>
      <c r="K1057" s="45">
        <v>87.3</v>
      </c>
      <c r="L1057" s="45">
        <v>90.9</v>
      </c>
      <c r="M1057" s="67">
        <v>95</v>
      </c>
      <c r="N1057" s="67">
        <f t="shared" ref="N1057" si="332">AVERAGE(J1057:M1057)</f>
        <v>88.4</v>
      </c>
      <c r="O1057" s="41">
        <f t="shared" ref="O1057" si="333">CONVERT(C1057,"F","C")</f>
        <v>19.444444444444443</v>
      </c>
      <c r="P1057" s="41">
        <f t="shared" ref="P1057" si="334">CONVERT(D1057,"F","C")</f>
        <v>31.111111111111111</v>
      </c>
    </row>
    <row r="1058" spans="1:16" x14ac:dyDescent="0.2">
      <c r="B1058" s="1">
        <v>0.625</v>
      </c>
      <c r="C1058" s="3">
        <v>67</v>
      </c>
      <c r="D1058" s="3">
        <v>87</v>
      </c>
      <c r="E1058" s="75">
        <v>0.6</v>
      </c>
      <c r="F1058" s="66">
        <v>2</v>
      </c>
      <c r="G1058" s="66" t="s">
        <v>203</v>
      </c>
      <c r="H1058" s="97">
        <v>29.81</v>
      </c>
      <c r="I1058" s="26"/>
      <c r="J1058" s="67">
        <v>79.3</v>
      </c>
      <c r="K1058" s="45">
        <v>86.4</v>
      </c>
      <c r="L1058" s="45">
        <v>89.2</v>
      </c>
      <c r="M1058" s="45">
        <v>92.5</v>
      </c>
      <c r="N1058" s="67">
        <f t="shared" si="329"/>
        <v>86.85</v>
      </c>
      <c r="O1058" s="41">
        <f t="shared" si="330"/>
        <v>19.444444444444443</v>
      </c>
      <c r="P1058" s="41">
        <f t="shared" si="331"/>
        <v>30.555555555555554</v>
      </c>
    </row>
    <row r="1059" spans="1:16" x14ac:dyDescent="0.2">
      <c r="B1059" s="1">
        <v>0.63541666666666596</v>
      </c>
      <c r="C1059" s="3">
        <v>67</v>
      </c>
      <c r="D1059" s="3">
        <v>86</v>
      </c>
      <c r="E1059" s="75">
        <v>0.59</v>
      </c>
      <c r="F1059" s="66">
        <v>4</v>
      </c>
      <c r="G1059" s="66" t="s">
        <v>71</v>
      </c>
      <c r="H1059" s="97">
        <v>29.81</v>
      </c>
      <c r="J1059" s="67">
        <v>78.8</v>
      </c>
      <c r="K1059" s="45">
        <v>87.6</v>
      </c>
      <c r="L1059" s="45">
        <v>87.8</v>
      </c>
      <c r="M1059" s="45">
        <v>89.1</v>
      </c>
      <c r="N1059" s="67">
        <f t="shared" si="329"/>
        <v>85.824999999999989</v>
      </c>
      <c r="O1059" s="41">
        <f t="shared" si="330"/>
        <v>19.444444444444443</v>
      </c>
      <c r="P1059" s="41">
        <f t="shared" si="331"/>
        <v>30</v>
      </c>
    </row>
    <row r="1060" spans="1:16" x14ac:dyDescent="0.2">
      <c r="B1060" s="1">
        <v>0.64583333333333304</v>
      </c>
      <c r="C1060" s="66">
        <v>67</v>
      </c>
      <c r="D1060" s="3">
        <v>86</v>
      </c>
      <c r="E1060" s="75">
        <v>0.59</v>
      </c>
      <c r="F1060" s="41">
        <v>1</v>
      </c>
      <c r="G1060" s="66" t="s">
        <v>35</v>
      </c>
      <c r="H1060" s="72">
        <v>29.81</v>
      </c>
      <c r="I1060" s="19"/>
      <c r="J1060" s="45">
        <v>81.5</v>
      </c>
      <c r="K1060" s="45">
        <v>85.8</v>
      </c>
      <c r="L1060" s="45">
        <v>86.9</v>
      </c>
      <c r="M1060" s="45">
        <v>90.3</v>
      </c>
      <c r="N1060" s="67">
        <f t="shared" si="329"/>
        <v>86.125</v>
      </c>
      <c r="O1060" s="41">
        <f t="shared" si="330"/>
        <v>19.444444444444443</v>
      </c>
      <c r="P1060" s="41">
        <f t="shared" si="331"/>
        <v>30</v>
      </c>
    </row>
    <row r="1061" spans="1:16" x14ac:dyDescent="0.2">
      <c r="B1061" s="1">
        <v>0.65625</v>
      </c>
      <c r="C1061" s="66">
        <v>68</v>
      </c>
      <c r="D1061" s="3">
        <v>84</v>
      </c>
      <c r="E1061" s="75">
        <v>0.6</v>
      </c>
      <c r="F1061" s="41">
        <v>2</v>
      </c>
      <c r="G1061" s="66" t="s">
        <v>34</v>
      </c>
      <c r="H1061" s="72">
        <v>29.81</v>
      </c>
      <c r="I1061" s="19"/>
      <c r="J1061" s="45">
        <v>77.900000000000006</v>
      </c>
      <c r="K1061" s="45">
        <v>84.6</v>
      </c>
      <c r="L1061" s="45">
        <v>84.6</v>
      </c>
      <c r="M1061" s="45">
        <v>87.4</v>
      </c>
      <c r="N1061" s="67">
        <f t="shared" si="329"/>
        <v>83.625</v>
      </c>
      <c r="O1061" s="41">
        <f t="shared" si="330"/>
        <v>20</v>
      </c>
      <c r="P1061" s="41">
        <f t="shared" si="331"/>
        <v>28.888888888888889</v>
      </c>
    </row>
    <row r="1062" spans="1:16" x14ac:dyDescent="0.2">
      <c r="B1062" s="1">
        <v>0.66666666666666596</v>
      </c>
      <c r="C1062" s="66">
        <v>67</v>
      </c>
      <c r="D1062" s="3">
        <v>81</v>
      </c>
      <c r="E1062" s="75">
        <v>0.59</v>
      </c>
      <c r="F1062" s="41">
        <v>2</v>
      </c>
      <c r="G1062" s="66" t="s">
        <v>35</v>
      </c>
      <c r="H1062" s="72">
        <v>29.8</v>
      </c>
      <c r="I1062" s="19"/>
      <c r="J1062" s="45">
        <v>76.3</v>
      </c>
      <c r="K1062" s="45">
        <v>82.2</v>
      </c>
      <c r="L1062" s="45">
        <v>82.2</v>
      </c>
      <c r="M1062" s="45">
        <v>84.6</v>
      </c>
      <c r="N1062" s="67">
        <f t="shared" si="329"/>
        <v>81.324999999999989</v>
      </c>
      <c r="O1062" s="41">
        <f t="shared" si="330"/>
        <v>19.444444444444443</v>
      </c>
      <c r="P1062" s="41">
        <f t="shared" si="331"/>
        <v>27.222222222222221</v>
      </c>
    </row>
    <row r="1063" spans="1:16" x14ac:dyDescent="0.2">
      <c r="B1063" s="1">
        <v>0.67708333333333304</v>
      </c>
      <c r="C1063" s="3">
        <v>67</v>
      </c>
      <c r="D1063" s="3">
        <v>81</v>
      </c>
      <c r="E1063" s="75">
        <v>0.61</v>
      </c>
      <c r="F1063" s="41">
        <v>4</v>
      </c>
      <c r="G1063" s="66" t="s">
        <v>37</v>
      </c>
      <c r="H1063" s="72">
        <v>29.8</v>
      </c>
      <c r="I1063" s="19"/>
      <c r="J1063" s="45">
        <v>76.099999999999994</v>
      </c>
      <c r="K1063" s="45">
        <v>81.7</v>
      </c>
      <c r="L1063" s="45">
        <v>82.4</v>
      </c>
      <c r="M1063" s="45">
        <v>83.3</v>
      </c>
      <c r="N1063" s="67">
        <f t="shared" si="329"/>
        <v>80.875</v>
      </c>
      <c r="O1063" s="41">
        <f t="shared" si="330"/>
        <v>19.444444444444443</v>
      </c>
      <c r="P1063" s="41">
        <f t="shared" si="331"/>
        <v>27.222222222222221</v>
      </c>
    </row>
    <row r="1064" spans="1:16" x14ac:dyDescent="0.2">
      <c r="N1064" s="67"/>
      <c r="O1064" s="41"/>
      <c r="P1064" s="41"/>
    </row>
    <row r="1065" spans="1:16" x14ac:dyDescent="0.2">
      <c r="A1065" s="21">
        <v>45528</v>
      </c>
      <c r="B1065" s="6" t="s">
        <v>2</v>
      </c>
      <c r="C1065" s="6" t="s">
        <v>0</v>
      </c>
      <c r="D1065" s="87" t="s">
        <v>1</v>
      </c>
      <c r="E1065" s="100" t="s">
        <v>156</v>
      </c>
      <c r="F1065" s="6" t="s">
        <v>32</v>
      </c>
      <c r="G1065" s="6" t="s">
        <v>217</v>
      </c>
      <c r="H1065" s="33" t="s">
        <v>157</v>
      </c>
      <c r="I1065" s="44"/>
      <c r="J1065" s="142" t="s">
        <v>338</v>
      </c>
      <c r="K1065" s="142" t="s">
        <v>358</v>
      </c>
      <c r="L1065" s="142" t="s">
        <v>443</v>
      </c>
      <c r="M1065" s="142" t="s">
        <v>444</v>
      </c>
      <c r="N1065" s="33" t="s">
        <v>368</v>
      </c>
      <c r="O1065" s="142" t="s">
        <v>561</v>
      </c>
      <c r="P1065" s="142" t="s">
        <v>562</v>
      </c>
    </row>
    <row r="1066" spans="1:16" x14ac:dyDescent="0.2">
      <c r="B1066" s="2">
        <v>0.36458333333333331</v>
      </c>
      <c r="C1066" s="3">
        <v>57</v>
      </c>
      <c r="D1066" s="3">
        <v>66</v>
      </c>
      <c r="E1066" s="75">
        <v>0.86</v>
      </c>
      <c r="F1066" s="66">
        <v>1</v>
      </c>
      <c r="G1066" s="66" t="s">
        <v>197</v>
      </c>
      <c r="H1066" s="97">
        <v>29.99</v>
      </c>
      <c r="J1066" s="45">
        <v>63.9</v>
      </c>
      <c r="K1066" s="45">
        <v>64.8</v>
      </c>
      <c r="L1066" s="67">
        <v>66.900000000000006</v>
      </c>
      <c r="M1066" s="67">
        <v>66.599999999999994</v>
      </c>
      <c r="N1066" s="67">
        <f t="shared" si="329"/>
        <v>65.55</v>
      </c>
      <c r="O1066" s="41">
        <f t="shared" si="330"/>
        <v>13.888888888888889</v>
      </c>
      <c r="P1066" s="41">
        <f t="shared" si="331"/>
        <v>18.888888888888889</v>
      </c>
    </row>
    <row r="1067" spans="1:16" x14ac:dyDescent="0.2">
      <c r="B1067" s="2">
        <v>0.375</v>
      </c>
      <c r="C1067" s="3">
        <v>58</v>
      </c>
      <c r="D1067" s="3">
        <v>67</v>
      </c>
      <c r="E1067" s="75">
        <v>0.85</v>
      </c>
      <c r="F1067" s="66">
        <v>0</v>
      </c>
      <c r="G1067" s="66" t="s">
        <v>43</v>
      </c>
      <c r="H1067" s="97">
        <v>29.99</v>
      </c>
      <c r="J1067" s="45">
        <v>64.900000000000006</v>
      </c>
      <c r="K1067" s="45">
        <v>66</v>
      </c>
      <c r="L1067" s="67">
        <v>68.400000000000006</v>
      </c>
      <c r="M1067" s="67">
        <v>67.599999999999994</v>
      </c>
      <c r="N1067" s="67">
        <f t="shared" si="329"/>
        <v>66.724999999999994</v>
      </c>
      <c r="O1067" s="41">
        <f t="shared" si="330"/>
        <v>14.444444444444445</v>
      </c>
      <c r="P1067" s="41">
        <f t="shared" si="331"/>
        <v>19.444444444444443</v>
      </c>
    </row>
    <row r="1068" spans="1:16" x14ac:dyDescent="0.2">
      <c r="B1068" s="2">
        <v>0.38541666666666674</v>
      </c>
      <c r="C1068" s="3">
        <v>59</v>
      </c>
      <c r="D1068" s="3">
        <v>68</v>
      </c>
      <c r="E1068" s="75">
        <v>0.83</v>
      </c>
      <c r="F1068" s="66">
        <v>3</v>
      </c>
      <c r="G1068" s="66" t="s">
        <v>143</v>
      </c>
      <c r="H1068" s="97">
        <v>30</v>
      </c>
      <c r="I1068" s="66"/>
      <c r="J1068" s="45">
        <v>67.5</v>
      </c>
      <c r="K1068" s="45">
        <v>68.5</v>
      </c>
      <c r="L1068" s="67">
        <v>68.400000000000006</v>
      </c>
      <c r="M1068" s="67">
        <v>69.099999999999994</v>
      </c>
      <c r="N1068" s="67">
        <f t="shared" si="329"/>
        <v>68.375</v>
      </c>
      <c r="O1068" s="41">
        <f t="shared" si="330"/>
        <v>15</v>
      </c>
      <c r="P1068" s="41">
        <f t="shared" si="331"/>
        <v>20</v>
      </c>
    </row>
    <row r="1069" spans="1:16" x14ac:dyDescent="0.2">
      <c r="B1069" s="2">
        <v>0.39583333333333343</v>
      </c>
      <c r="C1069" s="3">
        <v>60</v>
      </c>
      <c r="D1069" s="3">
        <v>71</v>
      </c>
      <c r="E1069" s="75">
        <v>0.81</v>
      </c>
      <c r="F1069" s="3">
        <v>1</v>
      </c>
      <c r="G1069" s="66" t="s">
        <v>43</v>
      </c>
      <c r="H1069" s="97">
        <v>30</v>
      </c>
      <c r="J1069" s="45">
        <v>70</v>
      </c>
      <c r="K1069" s="45">
        <v>72.099999999999994</v>
      </c>
      <c r="L1069" s="67">
        <v>70.5</v>
      </c>
      <c r="M1069" s="67">
        <v>71.8</v>
      </c>
      <c r="N1069" s="67">
        <f>AVERAGE(J1069:M1069)</f>
        <v>71.099999999999994</v>
      </c>
      <c r="O1069" s="41">
        <f>CONVERT(C1069,"F","C")</f>
        <v>15.555555555555555</v>
      </c>
      <c r="P1069" s="41">
        <f>CONVERT(D1069,"F","C")</f>
        <v>21.666666666666668</v>
      </c>
    </row>
    <row r="1070" spans="1:16" x14ac:dyDescent="0.2">
      <c r="B1070" s="2">
        <v>0.40625</v>
      </c>
      <c r="C1070" s="3">
        <v>60</v>
      </c>
      <c r="D1070" s="3">
        <v>74</v>
      </c>
      <c r="E1070" s="75">
        <v>0.8</v>
      </c>
      <c r="F1070" s="66">
        <v>0</v>
      </c>
      <c r="G1070" s="66" t="s">
        <v>197</v>
      </c>
      <c r="H1070" s="97">
        <v>30</v>
      </c>
      <c r="I1070" s="26"/>
      <c r="J1070" s="67">
        <v>72</v>
      </c>
      <c r="K1070" s="45">
        <v>74.8</v>
      </c>
      <c r="L1070" s="45">
        <v>73.2</v>
      </c>
      <c r="M1070" s="45">
        <v>74.099999999999994</v>
      </c>
      <c r="N1070" s="67">
        <f>AVERAGE(J1070:M1070)</f>
        <v>73.525000000000006</v>
      </c>
      <c r="O1070" s="41">
        <f>CONVERT(C1070,"F","C")</f>
        <v>15.555555555555555</v>
      </c>
      <c r="P1070" s="41">
        <f>CONVERT(D1070,"F","C")</f>
        <v>23.333333333333332</v>
      </c>
    </row>
    <row r="1071" spans="1:16" x14ac:dyDescent="0.2">
      <c r="B1071" s="2">
        <v>0.41180555555555554</v>
      </c>
      <c r="C1071" s="3">
        <v>61</v>
      </c>
      <c r="D1071" s="3">
        <v>74</v>
      </c>
      <c r="E1071" s="75">
        <v>0.79</v>
      </c>
      <c r="F1071" s="66">
        <v>2</v>
      </c>
      <c r="G1071" s="66" t="s">
        <v>143</v>
      </c>
      <c r="H1071" s="97">
        <v>30</v>
      </c>
      <c r="J1071" s="67">
        <v>72.3</v>
      </c>
      <c r="K1071" s="45">
        <v>76.099999999999994</v>
      </c>
      <c r="L1071" s="45">
        <v>73.599999999999994</v>
      </c>
      <c r="M1071" s="67">
        <v>74.099999999999994</v>
      </c>
      <c r="N1071" s="67">
        <f t="shared" ref="N1071:N1093" si="335">AVERAGE(J1071:M1071)</f>
        <v>74.024999999999991</v>
      </c>
      <c r="O1071" s="41">
        <f t="shared" ref="O1071:O1093" si="336">CONVERT(C1071,"F","C")</f>
        <v>16.111111111111111</v>
      </c>
      <c r="P1071" s="41">
        <f t="shared" ref="P1071:P1093" si="337">CONVERT(D1071,"F","C")</f>
        <v>23.333333333333332</v>
      </c>
    </row>
    <row r="1072" spans="1:16" x14ac:dyDescent="0.2">
      <c r="B1072" s="1">
        <v>0.46875</v>
      </c>
      <c r="C1072" s="3">
        <v>63</v>
      </c>
      <c r="D1072" s="3">
        <v>80</v>
      </c>
      <c r="E1072" s="75">
        <v>0.72</v>
      </c>
      <c r="F1072" s="66">
        <v>4</v>
      </c>
      <c r="G1072" s="66" t="s">
        <v>129</v>
      </c>
      <c r="H1072" s="97">
        <v>30.02</v>
      </c>
      <c r="J1072" s="67">
        <v>75.599999999999994</v>
      </c>
      <c r="K1072" s="45">
        <v>78.8</v>
      </c>
      <c r="L1072" s="45">
        <v>81.5</v>
      </c>
      <c r="M1072" s="67">
        <v>82.6</v>
      </c>
      <c r="N1072" s="67">
        <f t="shared" si="335"/>
        <v>79.625</v>
      </c>
      <c r="O1072" s="41">
        <f t="shared" si="336"/>
        <v>17.222222222222221</v>
      </c>
      <c r="P1072" s="41">
        <f t="shared" si="337"/>
        <v>26.666666666666664</v>
      </c>
    </row>
    <row r="1073" spans="2:16" x14ac:dyDescent="0.2">
      <c r="B1073" s="1">
        <v>0.47916666666666669</v>
      </c>
      <c r="C1073" s="3">
        <v>63</v>
      </c>
      <c r="D1073" s="3">
        <v>80</v>
      </c>
      <c r="E1073" s="75">
        <v>0.74</v>
      </c>
      <c r="F1073" s="66">
        <v>1</v>
      </c>
      <c r="G1073" s="66" t="s">
        <v>203</v>
      </c>
      <c r="H1073" s="97">
        <v>30.02</v>
      </c>
      <c r="I1073" s="26"/>
      <c r="J1073" s="67">
        <v>75</v>
      </c>
      <c r="K1073" s="45">
        <v>84.6</v>
      </c>
      <c r="L1073" s="45">
        <v>81</v>
      </c>
      <c r="M1073" s="45">
        <v>79.7</v>
      </c>
      <c r="N1073" s="67">
        <f t="shared" si="335"/>
        <v>80.075000000000003</v>
      </c>
      <c r="O1073" s="41">
        <f t="shared" si="336"/>
        <v>17.222222222222221</v>
      </c>
      <c r="P1073" s="41">
        <f t="shared" si="337"/>
        <v>26.666666666666664</v>
      </c>
    </row>
    <row r="1074" spans="2:16" x14ac:dyDescent="0.2">
      <c r="B1074" s="1">
        <v>0.48958333333333331</v>
      </c>
      <c r="C1074" s="3">
        <v>65</v>
      </c>
      <c r="D1074" s="3">
        <v>84</v>
      </c>
      <c r="E1074" s="75">
        <v>0.71</v>
      </c>
      <c r="F1074" s="66">
        <v>3</v>
      </c>
      <c r="G1074" s="66" t="s">
        <v>202</v>
      </c>
      <c r="H1074" s="97">
        <v>30.02</v>
      </c>
      <c r="J1074" s="67">
        <v>80.2</v>
      </c>
      <c r="K1074" s="45">
        <v>87.8</v>
      </c>
      <c r="L1074" s="45">
        <v>83.8</v>
      </c>
      <c r="M1074" s="45">
        <v>84.9</v>
      </c>
      <c r="N1074" s="67">
        <f t="shared" si="335"/>
        <v>84.175000000000011</v>
      </c>
      <c r="O1074" s="41">
        <f t="shared" si="336"/>
        <v>18.333333333333332</v>
      </c>
      <c r="P1074" s="41">
        <f t="shared" si="337"/>
        <v>28.888888888888889</v>
      </c>
    </row>
    <row r="1075" spans="2:16" x14ac:dyDescent="0.2">
      <c r="B1075" s="1">
        <v>0.5</v>
      </c>
      <c r="C1075" s="66">
        <v>66</v>
      </c>
      <c r="D1075" s="3">
        <v>85</v>
      </c>
      <c r="E1075" s="75">
        <v>0.68</v>
      </c>
      <c r="F1075" s="41">
        <v>3</v>
      </c>
      <c r="G1075" s="66" t="s">
        <v>208</v>
      </c>
      <c r="H1075" s="72">
        <v>30.03</v>
      </c>
      <c r="I1075" s="19"/>
      <c r="J1075" s="45">
        <v>80.400000000000006</v>
      </c>
      <c r="K1075" s="45">
        <v>88.5</v>
      </c>
      <c r="L1075" s="45">
        <v>82.6</v>
      </c>
      <c r="M1075" s="45">
        <v>86.9</v>
      </c>
      <c r="N1075" s="67">
        <f t="shared" si="335"/>
        <v>84.6</v>
      </c>
      <c r="O1075" s="41">
        <f t="shared" si="336"/>
        <v>18.888888888888889</v>
      </c>
      <c r="P1075" s="41">
        <f t="shared" si="337"/>
        <v>29.444444444444443</v>
      </c>
    </row>
    <row r="1076" spans="2:16" x14ac:dyDescent="0.2">
      <c r="B1076" s="1">
        <v>0.51041666666666663</v>
      </c>
      <c r="C1076" s="66">
        <v>67</v>
      </c>
      <c r="D1076" s="3">
        <v>87</v>
      </c>
      <c r="E1076" s="75">
        <v>0.65</v>
      </c>
      <c r="F1076" s="41">
        <v>1</v>
      </c>
      <c r="G1076" s="66" t="s">
        <v>35</v>
      </c>
      <c r="H1076" s="72">
        <v>30.03</v>
      </c>
      <c r="I1076" s="19"/>
      <c r="J1076" s="45">
        <v>82.8</v>
      </c>
      <c r="K1076" s="45">
        <v>88.3</v>
      </c>
      <c r="L1076" s="45">
        <v>84.6</v>
      </c>
      <c r="M1076" s="45">
        <v>95.4</v>
      </c>
      <c r="N1076" s="67">
        <f t="shared" si="335"/>
        <v>87.775000000000006</v>
      </c>
      <c r="O1076" s="41">
        <f t="shared" si="336"/>
        <v>19.444444444444443</v>
      </c>
      <c r="P1076" s="41">
        <f t="shared" si="337"/>
        <v>30.555555555555554</v>
      </c>
    </row>
    <row r="1077" spans="2:16" x14ac:dyDescent="0.2">
      <c r="B1077" s="1">
        <v>0.52083333333333337</v>
      </c>
      <c r="C1077" s="66">
        <v>67</v>
      </c>
      <c r="D1077" s="3">
        <v>87</v>
      </c>
      <c r="E1077" s="75">
        <v>0.66</v>
      </c>
      <c r="F1077" s="41">
        <v>2</v>
      </c>
      <c r="G1077" s="66" t="s">
        <v>34</v>
      </c>
      <c r="H1077" s="72">
        <v>30.02</v>
      </c>
      <c r="I1077" s="19"/>
      <c r="J1077" s="45">
        <v>81.7</v>
      </c>
      <c r="K1077" s="45">
        <v>87.8</v>
      </c>
      <c r="L1077" s="45">
        <v>86.5</v>
      </c>
      <c r="M1077" s="45">
        <v>92.7</v>
      </c>
      <c r="N1077" s="67">
        <f t="shared" si="335"/>
        <v>87.174999999999997</v>
      </c>
      <c r="O1077" s="41">
        <f t="shared" si="336"/>
        <v>19.444444444444443</v>
      </c>
      <c r="P1077" s="41">
        <f t="shared" si="337"/>
        <v>30.555555555555554</v>
      </c>
    </row>
    <row r="1078" spans="2:16" x14ac:dyDescent="0.2">
      <c r="B1078" s="1">
        <v>0.53125</v>
      </c>
      <c r="C1078" s="3">
        <v>67</v>
      </c>
      <c r="D1078" s="3">
        <v>89</v>
      </c>
      <c r="E1078" s="75">
        <v>0.65</v>
      </c>
      <c r="F1078" s="41">
        <v>3</v>
      </c>
      <c r="G1078" s="66" t="s">
        <v>203</v>
      </c>
      <c r="H1078" s="72">
        <v>30.02</v>
      </c>
      <c r="I1078" s="19"/>
      <c r="J1078" s="45">
        <v>81.7</v>
      </c>
      <c r="K1078" s="45">
        <v>88.3</v>
      </c>
      <c r="L1078" s="45">
        <v>87.8</v>
      </c>
      <c r="M1078" s="45">
        <v>97.3</v>
      </c>
      <c r="N1078" s="67">
        <f t="shared" si="335"/>
        <v>88.775000000000006</v>
      </c>
      <c r="O1078" s="41">
        <f t="shared" si="336"/>
        <v>19.444444444444443</v>
      </c>
      <c r="P1078" s="41">
        <f t="shared" si="337"/>
        <v>31.666666666666664</v>
      </c>
    </row>
    <row r="1079" spans="2:16" x14ac:dyDescent="0.2">
      <c r="B1079" s="1">
        <v>0.54166666666666663</v>
      </c>
      <c r="C1079" s="3">
        <v>67</v>
      </c>
      <c r="D1079" s="3">
        <v>88</v>
      </c>
      <c r="E1079" s="75">
        <v>0.65</v>
      </c>
      <c r="F1079" s="66">
        <v>2</v>
      </c>
      <c r="G1079" s="66" t="s">
        <v>203</v>
      </c>
      <c r="H1079" s="72">
        <v>30.03</v>
      </c>
      <c r="J1079" s="45">
        <v>82.4</v>
      </c>
      <c r="K1079" s="45">
        <v>90.1</v>
      </c>
      <c r="L1079" s="45">
        <v>87.4</v>
      </c>
      <c r="M1079" s="45">
        <v>93.6</v>
      </c>
      <c r="N1079" s="67">
        <f t="shared" si="335"/>
        <v>88.375</v>
      </c>
      <c r="O1079" s="41">
        <f t="shared" si="336"/>
        <v>19.444444444444443</v>
      </c>
      <c r="P1079" s="41">
        <f t="shared" si="337"/>
        <v>31.111111111111111</v>
      </c>
    </row>
    <row r="1080" spans="2:16" x14ac:dyDescent="0.2">
      <c r="B1080" s="1">
        <v>0.55208333333333304</v>
      </c>
      <c r="C1080" s="3">
        <v>68</v>
      </c>
      <c r="D1080" s="3">
        <v>89</v>
      </c>
      <c r="E1080" s="75">
        <v>0.63</v>
      </c>
      <c r="F1080" s="41">
        <v>4</v>
      </c>
      <c r="G1080" s="66" t="s">
        <v>202</v>
      </c>
      <c r="H1080" s="72">
        <v>30.03</v>
      </c>
      <c r="J1080" s="45">
        <v>82.2</v>
      </c>
      <c r="K1080" s="45">
        <v>91.2</v>
      </c>
      <c r="L1080" s="45">
        <v>88.2</v>
      </c>
      <c r="M1080" s="45">
        <v>92.7</v>
      </c>
      <c r="N1080" s="67">
        <f t="shared" si="335"/>
        <v>88.575000000000003</v>
      </c>
      <c r="O1080" s="41">
        <f t="shared" si="336"/>
        <v>20</v>
      </c>
      <c r="P1080" s="41">
        <f t="shared" si="337"/>
        <v>31.666666666666664</v>
      </c>
    </row>
    <row r="1081" spans="2:16" x14ac:dyDescent="0.2">
      <c r="B1081" s="1">
        <v>0.5625</v>
      </c>
      <c r="C1081" s="3">
        <v>68</v>
      </c>
      <c r="D1081" s="3">
        <v>88</v>
      </c>
      <c r="E1081" s="75">
        <v>0.61</v>
      </c>
      <c r="F1081" s="41">
        <v>0</v>
      </c>
      <c r="G1081" s="66" t="s">
        <v>71</v>
      </c>
      <c r="H1081" s="72">
        <v>30.03</v>
      </c>
      <c r="J1081" s="45">
        <v>82</v>
      </c>
      <c r="K1081" s="45">
        <v>90.1</v>
      </c>
      <c r="L1081" s="45">
        <v>88</v>
      </c>
      <c r="M1081" s="45">
        <v>92.3</v>
      </c>
      <c r="N1081" s="67">
        <f t="shared" si="335"/>
        <v>88.100000000000009</v>
      </c>
      <c r="O1081" s="41">
        <f t="shared" si="336"/>
        <v>20</v>
      </c>
      <c r="P1081" s="41">
        <f t="shared" si="337"/>
        <v>31.111111111111111</v>
      </c>
    </row>
    <row r="1082" spans="2:16" x14ac:dyDescent="0.2">
      <c r="B1082" s="1">
        <v>0.56527777777777777</v>
      </c>
      <c r="C1082" s="3">
        <v>68</v>
      </c>
      <c r="D1082" s="3">
        <v>88</v>
      </c>
      <c r="E1082" s="75">
        <v>0.62</v>
      </c>
      <c r="F1082" s="41">
        <v>0</v>
      </c>
      <c r="G1082" s="66" t="s">
        <v>35</v>
      </c>
      <c r="H1082" s="72">
        <v>30.04</v>
      </c>
      <c r="J1082" s="45">
        <v>82</v>
      </c>
      <c r="K1082" s="45">
        <v>90</v>
      </c>
      <c r="L1082" s="45">
        <v>87.6</v>
      </c>
      <c r="M1082" s="45">
        <v>91.4</v>
      </c>
      <c r="N1082" s="67">
        <f t="shared" si="335"/>
        <v>87.75</v>
      </c>
      <c r="O1082" s="41">
        <f t="shared" si="336"/>
        <v>20</v>
      </c>
      <c r="P1082" s="41">
        <f t="shared" si="337"/>
        <v>31.111111111111111</v>
      </c>
    </row>
    <row r="1083" spans="2:16" x14ac:dyDescent="0.2">
      <c r="B1083" s="1">
        <v>0.67708333333333304</v>
      </c>
      <c r="C1083" s="3">
        <v>68</v>
      </c>
      <c r="D1083" s="3">
        <v>82</v>
      </c>
      <c r="E1083" s="75">
        <v>0.61</v>
      </c>
      <c r="F1083" s="41">
        <v>6</v>
      </c>
      <c r="G1083" s="66" t="s">
        <v>71</v>
      </c>
      <c r="H1083" s="72">
        <v>30.08</v>
      </c>
      <c r="J1083" s="45">
        <v>77.5</v>
      </c>
      <c r="K1083" s="45">
        <v>83.1</v>
      </c>
      <c r="L1083" s="45">
        <v>82.8</v>
      </c>
      <c r="M1083" s="45">
        <v>84</v>
      </c>
      <c r="N1083" s="67">
        <f t="shared" si="335"/>
        <v>81.849999999999994</v>
      </c>
      <c r="O1083" s="41">
        <f t="shared" si="336"/>
        <v>20</v>
      </c>
      <c r="P1083" s="41">
        <f t="shared" si="337"/>
        <v>27.777777777777779</v>
      </c>
    </row>
    <row r="1084" spans="2:16" x14ac:dyDescent="0.2">
      <c r="B1084" s="1">
        <v>0.687499999999999</v>
      </c>
      <c r="C1084" s="3">
        <v>68</v>
      </c>
      <c r="D1084" s="3">
        <v>80</v>
      </c>
      <c r="E1084" s="75">
        <v>0.62</v>
      </c>
      <c r="F1084" s="41">
        <v>6</v>
      </c>
      <c r="G1084" s="66" t="s">
        <v>71</v>
      </c>
      <c r="H1084" s="72">
        <v>30.09</v>
      </c>
      <c r="I1084" s="26"/>
      <c r="J1084" s="45">
        <v>76.099999999999994</v>
      </c>
      <c r="K1084" s="45">
        <v>81.5</v>
      </c>
      <c r="L1084" s="45">
        <v>80.8</v>
      </c>
      <c r="M1084" s="45">
        <v>81.900000000000006</v>
      </c>
      <c r="N1084" s="67">
        <f t="shared" si="335"/>
        <v>80.074999999999989</v>
      </c>
      <c r="O1084" s="41">
        <f t="shared" si="336"/>
        <v>20</v>
      </c>
      <c r="P1084" s="41">
        <f t="shared" si="337"/>
        <v>26.666666666666664</v>
      </c>
    </row>
    <row r="1085" spans="2:16" x14ac:dyDescent="0.2">
      <c r="B1085" s="1">
        <v>0.69791666666666596</v>
      </c>
      <c r="C1085" s="3">
        <v>67</v>
      </c>
      <c r="D1085" s="3">
        <v>79</v>
      </c>
      <c r="E1085" s="75">
        <v>0.64</v>
      </c>
      <c r="F1085" s="41">
        <v>0</v>
      </c>
      <c r="G1085" s="66" t="s">
        <v>71</v>
      </c>
      <c r="H1085" s="72">
        <v>30.09</v>
      </c>
      <c r="I1085" s="19"/>
      <c r="J1085" s="45">
        <v>75.400000000000006</v>
      </c>
      <c r="K1085" s="45">
        <v>80.400000000000006</v>
      </c>
      <c r="L1085" s="45">
        <v>79.900000000000006</v>
      </c>
      <c r="M1085" s="45">
        <v>80.599999999999994</v>
      </c>
      <c r="N1085" s="67">
        <f t="shared" si="335"/>
        <v>79.075000000000003</v>
      </c>
      <c r="O1085" s="41">
        <f t="shared" si="336"/>
        <v>19.444444444444443</v>
      </c>
      <c r="P1085" s="41">
        <f t="shared" si="337"/>
        <v>26.111111111111111</v>
      </c>
    </row>
    <row r="1086" spans="2:16" x14ac:dyDescent="0.2">
      <c r="B1086" s="1">
        <v>0.70833333333333304</v>
      </c>
      <c r="C1086" s="3">
        <v>67</v>
      </c>
      <c r="D1086" s="3">
        <v>79</v>
      </c>
      <c r="E1086" s="75">
        <v>0.66</v>
      </c>
      <c r="F1086" s="41">
        <v>0</v>
      </c>
      <c r="G1086" s="66" t="s">
        <v>203</v>
      </c>
      <c r="H1086" s="72">
        <v>30.1</v>
      </c>
      <c r="I1086" s="19"/>
      <c r="J1086" s="45">
        <v>75.7</v>
      </c>
      <c r="K1086" s="45">
        <v>80.099999999999994</v>
      </c>
      <c r="L1086" s="45">
        <v>80.2</v>
      </c>
      <c r="M1086" s="45">
        <v>80.8</v>
      </c>
      <c r="N1086" s="67">
        <f t="shared" si="335"/>
        <v>79.2</v>
      </c>
      <c r="O1086" s="41">
        <f t="shared" si="336"/>
        <v>19.444444444444443</v>
      </c>
      <c r="P1086" s="41">
        <f t="shared" si="337"/>
        <v>26.111111111111111</v>
      </c>
    </row>
    <row r="1087" spans="2:16" x14ac:dyDescent="0.2">
      <c r="B1087" s="1">
        <v>0.718749999999999</v>
      </c>
      <c r="C1087" s="3">
        <v>67</v>
      </c>
      <c r="D1087" s="3">
        <v>80</v>
      </c>
      <c r="E1087" s="75">
        <v>0.68</v>
      </c>
      <c r="F1087" s="41">
        <v>0</v>
      </c>
      <c r="G1087" s="66" t="s">
        <v>490</v>
      </c>
      <c r="H1087" s="72">
        <v>30.09</v>
      </c>
      <c r="J1087" s="45">
        <v>76.099999999999994</v>
      </c>
      <c r="K1087" s="45">
        <v>80.400000000000006</v>
      </c>
      <c r="L1087" s="45">
        <v>80.599999999999994</v>
      </c>
      <c r="M1087" s="45">
        <v>81.099999999999994</v>
      </c>
      <c r="N1087" s="67">
        <f t="shared" si="335"/>
        <v>79.55</v>
      </c>
      <c r="O1087" s="41">
        <f t="shared" si="336"/>
        <v>19.444444444444443</v>
      </c>
      <c r="P1087" s="41">
        <f t="shared" si="337"/>
        <v>26.666666666666664</v>
      </c>
    </row>
    <row r="1088" spans="2:16" x14ac:dyDescent="0.2">
      <c r="B1088" s="1">
        <v>0.72916666666666596</v>
      </c>
      <c r="C1088" s="3">
        <v>67</v>
      </c>
      <c r="D1088" s="3">
        <v>79</v>
      </c>
      <c r="E1088" s="75">
        <v>0.67</v>
      </c>
      <c r="F1088" s="41">
        <v>0</v>
      </c>
      <c r="G1088" s="66" t="s">
        <v>203</v>
      </c>
      <c r="H1088" s="72">
        <v>30.1</v>
      </c>
      <c r="J1088" s="45">
        <v>75.7</v>
      </c>
      <c r="K1088" s="45">
        <v>80.8</v>
      </c>
      <c r="L1088" s="45">
        <v>79.5</v>
      </c>
      <c r="M1088" s="45">
        <v>79.5</v>
      </c>
      <c r="N1088" s="67">
        <f t="shared" si="335"/>
        <v>78.875</v>
      </c>
      <c r="O1088" s="41">
        <f t="shared" si="336"/>
        <v>19.444444444444443</v>
      </c>
      <c r="P1088" s="41">
        <f t="shared" si="337"/>
        <v>26.111111111111111</v>
      </c>
    </row>
    <row r="1089" spans="1:16" x14ac:dyDescent="0.2">
      <c r="B1089" s="1">
        <v>0.73958333333333304</v>
      </c>
      <c r="C1089" s="3">
        <v>67</v>
      </c>
      <c r="D1089" s="3">
        <v>78</v>
      </c>
      <c r="E1089" s="75">
        <v>0.64</v>
      </c>
      <c r="F1089" s="41">
        <v>0</v>
      </c>
      <c r="G1089" s="66" t="s">
        <v>203</v>
      </c>
      <c r="H1089" s="72">
        <v>30.1</v>
      </c>
      <c r="J1089" s="45">
        <v>75</v>
      </c>
      <c r="K1089" s="45">
        <v>80.599999999999994</v>
      </c>
      <c r="L1089" s="45">
        <v>78.8</v>
      </c>
      <c r="M1089" s="45">
        <v>78.3</v>
      </c>
      <c r="N1089" s="67">
        <f t="shared" si="335"/>
        <v>78.174999999999997</v>
      </c>
      <c r="O1089" s="41">
        <f t="shared" si="336"/>
        <v>19.444444444444443</v>
      </c>
      <c r="P1089" s="41">
        <f t="shared" si="337"/>
        <v>25.555555555555554</v>
      </c>
    </row>
    <row r="1090" spans="1:16" x14ac:dyDescent="0.2">
      <c r="N1090" s="67"/>
      <c r="O1090" s="41"/>
      <c r="P1090" s="41"/>
    </row>
    <row r="1091" spans="1:16" x14ac:dyDescent="0.2">
      <c r="A1091" s="21">
        <v>45529</v>
      </c>
      <c r="B1091" s="6" t="s">
        <v>2</v>
      </c>
      <c r="C1091" s="6" t="s">
        <v>0</v>
      </c>
      <c r="D1091" s="87" t="s">
        <v>1</v>
      </c>
      <c r="E1091" s="100" t="s">
        <v>156</v>
      </c>
      <c r="F1091" s="6" t="s">
        <v>32</v>
      </c>
      <c r="G1091" s="6" t="s">
        <v>217</v>
      </c>
      <c r="H1091" s="33" t="s">
        <v>157</v>
      </c>
      <c r="I1091" s="44"/>
      <c r="J1091" s="142" t="s">
        <v>338</v>
      </c>
      <c r="K1091" s="142" t="s">
        <v>358</v>
      </c>
      <c r="L1091" s="142" t="s">
        <v>443</v>
      </c>
      <c r="M1091" s="142" t="s">
        <v>444</v>
      </c>
      <c r="N1091" s="33" t="s">
        <v>368</v>
      </c>
      <c r="O1091" s="142" t="s">
        <v>561</v>
      </c>
      <c r="P1091" s="142" t="s">
        <v>562</v>
      </c>
    </row>
    <row r="1092" spans="1:16" x14ac:dyDescent="0.2">
      <c r="B1092" s="2">
        <v>0.4166666666666668</v>
      </c>
      <c r="C1092" s="3">
        <v>62</v>
      </c>
      <c r="D1092" s="3">
        <v>82</v>
      </c>
      <c r="E1092" s="75">
        <v>0.82</v>
      </c>
      <c r="F1092" s="66">
        <v>4</v>
      </c>
      <c r="G1092" s="66" t="s">
        <v>202</v>
      </c>
      <c r="H1092" s="97">
        <v>30.25</v>
      </c>
      <c r="J1092" s="45">
        <v>80.400000000000006</v>
      </c>
      <c r="K1092" s="45">
        <v>82</v>
      </c>
      <c r="L1092" s="67">
        <v>82.9</v>
      </c>
      <c r="M1092" s="67">
        <v>82.9</v>
      </c>
      <c r="N1092" s="67">
        <f t="shared" si="335"/>
        <v>82.050000000000011</v>
      </c>
      <c r="O1092" s="41">
        <f t="shared" si="336"/>
        <v>16.666666666666668</v>
      </c>
      <c r="P1092" s="41">
        <f t="shared" si="337"/>
        <v>27.777777777777779</v>
      </c>
    </row>
    <row r="1093" spans="1:16" x14ac:dyDescent="0.2">
      <c r="B1093" s="2">
        <v>0.42708333333333354</v>
      </c>
      <c r="C1093" s="3">
        <v>63</v>
      </c>
      <c r="D1093" s="3">
        <v>85</v>
      </c>
      <c r="E1093" s="75">
        <v>0.8</v>
      </c>
      <c r="F1093" s="66">
        <v>0</v>
      </c>
      <c r="G1093" s="66" t="s">
        <v>202</v>
      </c>
      <c r="H1093" s="97">
        <v>30.25</v>
      </c>
      <c r="J1093" s="45">
        <v>80.099999999999994</v>
      </c>
      <c r="K1093" s="45">
        <v>85.8</v>
      </c>
      <c r="L1093" s="67">
        <v>86.2</v>
      </c>
      <c r="M1093" s="67">
        <v>86.5</v>
      </c>
      <c r="N1093" s="67">
        <f t="shared" si="335"/>
        <v>84.649999999999991</v>
      </c>
      <c r="O1093" s="41">
        <f t="shared" si="336"/>
        <v>17.222222222222221</v>
      </c>
      <c r="P1093" s="41">
        <f t="shared" si="337"/>
        <v>29.444444444444443</v>
      </c>
    </row>
    <row r="1094" spans="1:16" x14ac:dyDescent="0.2">
      <c r="B1094" s="2">
        <v>0.43055555555555558</v>
      </c>
      <c r="C1094" s="3">
        <v>63</v>
      </c>
      <c r="D1094" s="3">
        <v>85</v>
      </c>
      <c r="E1094" s="75">
        <v>0.79</v>
      </c>
      <c r="F1094" s="66">
        <v>0</v>
      </c>
      <c r="G1094" s="66" t="s">
        <v>71</v>
      </c>
      <c r="H1094" s="97">
        <v>30.24</v>
      </c>
      <c r="I1094" s="66"/>
      <c r="J1094" s="45">
        <v>81.3</v>
      </c>
      <c r="K1094" s="45">
        <v>86.5</v>
      </c>
      <c r="L1094" s="67">
        <v>86.5</v>
      </c>
      <c r="M1094" s="67">
        <v>87.3</v>
      </c>
      <c r="N1094" s="67">
        <f t="shared" ref="N1094:N1102" si="338">AVERAGE(J1094:M1094)</f>
        <v>85.4</v>
      </c>
      <c r="O1094" s="41">
        <f t="shared" ref="O1094:O1102" si="339">CONVERT(C1094,"F","C")</f>
        <v>17.222222222222221</v>
      </c>
      <c r="P1094" s="41">
        <f t="shared" ref="P1094:P1102" si="340">CONVERT(D1094,"F","C")</f>
        <v>29.444444444444443</v>
      </c>
    </row>
    <row r="1095" spans="1:16" x14ac:dyDescent="0.2">
      <c r="B1095" s="2">
        <v>0.4375</v>
      </c>
      <c r="C1095" s="3">
        <v>65</v>
      </c>
      <c r="D1095" s="3">
        <v>85</v>
      </c>
      <c r="E1095" s="75">
        <v>0.77</v>
      </c>
      <c r="F1095" s="3">
        <v>0</v>
      </c>
      <c r="G1095" s="66" t="s">
        <v>71</v>
      </c>
      <c r="H1095" s="97">
        <v>30.25</v>
      </c>
      <c r="J1095" s="45">
        <v>77.900000000000006</v>
      </c>
      <c r="K1095" s="45">
        <v>88.5</v>
      </c>
      <c r="L1095" s="67">
        <v>86.9</v>
      </c>
      <c r="M1095" s="67">
        <v>87.6</v>
      </c>
      <c r="N1095" s="67">
        <f t="shared" si="338"/>
        <v>85.224999999999994</v>
      </c>
      <c r="O1095" s="41">
        <f t="shared" si="339"/>
        <v>18.333333333333332</v>
      </c>
      <c r="P1095" s="41">
        <f t="shared" si="340"/>
        <v>29.444444444444443</v>
      </c>
    </row>
    <row r="1096" spans="1:16" x14ac:dyDescent="0.2">
      <c r="B1096" s="2">
        <v>0.44791666666666691</v>
      </c>
      <c r="C1096" s="3">
        <v>66</v>
      </c>
      <c r="D1096" s="3">
        <v>86</v>
      </c>
      <c r="E1096" s="75">
        <v>0.73</v>
      </c>
      <c r="F1096" s="66">
        <v>0</v>
      </c>
      <c r="G1096" s="66" t="s">
        <v>35</v>
      </c>
      <c r="H1096" s="97">
        <v>30.24</v>
      </c>
      <c r="I1096" s="26"/>
      <c r="J1096" s="67">
        <v>77.400000000000006</v>
      </c>
      <c r="K1096" s="45">
        <v>91.4</v>
      </c>
      <c r="L1096" s="45">
        <v>88.3</v>
      </c>
      <c r="M1096" s="45">
        <v>88.9</v>
      </c>
      <c r="N1096" s="67">
        <f t="shared" si="338"/>
        <v>86.5</v>
      </c>
      <c r="O1096" s="41">
        <f t="shared" si="339"/>
        <v>18.888888888888889</v>
      </c>
      <c r="P1096" s="41">
        <f t="shared" si="340"/>
        <v>30</v>
      </c>
    </row>
    <row r="1097" spans="1:16" x14ac:dyDescent="0.2">
      <c r="B1097" s="2">
        <v>0.45694444444444443</v>
      </c>
      <c r="C1097" s="3">
        <v>67</v>
      </c>
      <c r="D1097" s="3">
        <v>87</v>
      </c>
      <c r="E1097" s="75">
        <v>0.72</v>
      </c>
      <c r="F1097" s="66">
        <v>2</v>
      </c>
      <c r="G1097" s="66" t="s">
        <v>35</v>
      </c>
      <c r="H1097" s="97">
        <v>30.24</v>
      </c>
      <c r="I1097" s="66"/>
      <c r="J1097" s="67">
        <v>79</v>
      </c>
      <c r="K1097" s="45">
        <v>93.7</v>
      </c>
      <c r="L1097" s="45">
        <v>86.9</v>
      </c>
      <c r="M1097" s="67">
        <v>90.1</v>
      </c>
      <c r="N1097" s="67">
        <f t="shared" si="338"/>
        <v>87.425000000000011</v>
      </c>
      <c r="O1097" s="41">
        <f t="shared" si="339"/>
        <v>19.444444444444443</v>
      </c>
      <c r="P1097" s="41">
        <f t="shared" si="340"/>
        <v>30.555555555555554</v>
      </c>
    </row>
    <row r="1098" spans="1:16" x14ac:dyDescent="0.2">
      <c r="B1098" s="1">
        <v>0.5</v>
      </c>
      <c r="C1098" s="3">
        <v>71</v>
      </c>
      <c r="D1098" s="3">
        <v>96</v>
      </c>
      <c r="E1098" s="75">
        <v>0.57999999999999996</v>
      </c>
      <c r="F1098" s="66">
        <v>1</v>
      </c>
      <c r="G1098" s="66" t="s">
        <v>203</v>
      </c>
      <c r="H1098" s="97">
        <v>30.23</v>
      </c>
      <c r="I1098" s="26"/>
      <c r="J1098" s="67">
        <v>90.3</v>
      </c>
      <c r="K1098" s="45">
        <v>104</v>
      </c>
      <c r="L1098" s="45">
        <v>84.6</v>
      </c>
      <c r="M1098" s="45">
        <v>105.1</v>
      </c>
      <c r="N1098" s="67">
        <f t="shared" si="338"/>
        <v>96</v>
      </c>
      <c r="O1098" s="41">
        <f t="shared" si="339"/>
        <v>21.666666666666668</v>
      </c>
      <c r="P1098" s="41">
        <f t="shared" si="340"/>
        <v>35.555555555555557</v>
      </c>
    </row>
    <row r="1099" spans="1:16" x14ac:dyDescent="0.2">
      <c r="B1099" s="1">
        <v>0.51041666666666663</v>
      </c>
      <c r="C1099" s="3">
        <v>71</v>
      </c>
      <c r="D1099" s="3">
        <v>98</v>
      </c>
      <c r="E1099" s="75">
        <v>0.56999999999999995</v>
      </c>
      <c r="F1099" s="66">
        <v>3</v>
      </c>
      <c r="G1099" s="66" t="s">
        <v>490</v>
      </c>
      <c r="H1099" s="97">
        <v>30.23</v>
      </c>
      <c r="J1099" s="67">
        <v>91.6</v>
      </c>
      <c r="K1099" s="45">
        <v>106.3</v>
      </c>
      <c r="L1099" s="45">
        <v>86.7</v>
      </c>
      <c r="M1099" s="45">
        <v>108.1</v>
      </c>
      <c r="N1099" s="67">
        <f t="shared" si="338"/>
        <v>98.174999999999983</v>
      </c>
      <c r="O1099" s="41">
        <f t="shared" si="339"/>
        <v>21.666666666666668</v>
      </c>
      <c r="P1099" s="41">
        <f t="shared" si="340"/>
        <v>36.666666666666664</v>
      </c>
    </row>
    <row r="1100" spans="1:16" x14ac:dyDescent="0.2">
      <c r="B1100" s="1">
        <v>0.52013888888888893</v>
      </c>
      <c r="C1100" s="66">
        <v>70</v>
      </c>
      <c r="D1100" s="3">
        <v>96</v>
      </c>
      <c r="E1100" s="75">
        <v>0.57999999999999996</v>
      </c>
      <c r="F1100" s="41">
        <v>3</v>
      </c>
      <c r="G1100" s="66" t="s">
        <v>202</v>
      </c>
      <c r="H1100" s="72">
        <v>30.23</v>
      </c>
      <c r="I1100" s="19"/>
      <c r="J1100" s="45">
        <v>86.2</v>
      </c>
      <c r="K1100" s="45">
        <v>105.3</v>
      </c>
      <c r="L1100" s="45">
        <v>88</v>
      </c>
      <c r="M1100" s="45">
        <v>106.5</v>
      </c>
      <c r="N1100" s="67">
        <f t="shared" si="338"/>
        <v>96.5</v>
      </c>
      <c r="O1100" s="41">
        <f t="shared" si="339"/>
        <v>21.111111111111111</v>
      </c>
      <c r="P1100" s="41">
        <f t="shared" si="340"/>
        <v>35.555555555555557</v>
      </c>
    </row>
    <row r="1101" spans="1:16" x14ac:dyDescent="0.2">
      <c r="B1101" s="1">
        <v>0.53125</v>
      </c>
      <c r="C1101" s="66">
        <v>71</v>
      </c>
      <c r="D1101" s="3">
        <v>98</v>
      </c>
      <c r="E1101" s="75">
        <v>0.56000000000000005</v>
      </c>
      <c r="F1101" s="41">
        <v>4</v>
      </c>
      <c r="G1101" s="66" t="s">
        <v>35</v>
      </c>
      <c r="H1101" s="72">
        <v>30.22</v>
      </c>
      <c r="I1101" s="19"/>
      <c r="J1101" s="45">
        <v>83.1</v>
      </c>
      <c r="K1101" s="45">
        <v>109.2</v>
      </c>
      <c r="L1101" s="45">
        <v>95.4</v>
      </c>
      <c r="M1101" s="45">
        <v>104.9</v>
      </c>
      <c r="N1101" s="67">
        <f t="shared" si="338"/>
        <v>98.15</v>
      </c>
      <c r="O1101" s="41">
        <f t="shared" si="339"/>
        <v>21.666666666666668</v>
      </c>
      <c r="P1101" s="41">
        <f t="shared" si="340"/>
        <v>36.666666666666664</v>
      </c>
    </row>
    <row r="1102" spans="1:16" x14ac:dyDescent="0.2">
      <c r="B1102" s="1">
        <v>0.54166666666666663</v>
      </c>
      <c r="C1102" s="66">
        <v>72</v>
      </c>
      <c r="D1102" s="3">
        <v>98</v>
      </c>
      <c r="E1102" s="75">
        <v>0.56000000000000005</v>
      </c>
      <c r="F1102" s="41">
        <v>3</v>
      </c>
      <c r="G1102" s="66" t="s">
        <v>203</v>
      </c>
      <c r="H1102" s="72">
        <v>30.22</v>
      </c>
      <c r="I1102" s="19"/>
      <c r="J1102" s="45">
        <v>82.2</v>
      </c>
      <c r="K1102" s="45">
        <v>110.5</v>
      </c>
      <c r="L1102" s="45">
        <v>96.4</v>
      </c>
      <c r="M1102" s="45">
        <v>102.9</v>
      </c>
      <c r="N1102" s="67">
        <f t="shared" si="338"/>
        <v>98</v>
      </c>
      <c r="O1102" s="41">
        <f t="shared" si="339"/>
        <v>22.222222222222221</v>
      </c>
      <c r="P1102" s="41">
        <f t="shared" si="340"/>
        <v>36.666666666666664</v>
      </c>
    </row>
    <row r="1103" spans="1:16" x14ac:dyDescent="0.2">
      <c r="B1103" s="1">
        <v>0.55208333333333304</v>
      </c>
      <c r="C1103" s="3">
        <v>72</v>
      </c>
      <c r="D1103" s="3">
        <v>95</v>
      </c>
      <c r="E1103" s="75">
        <v>0.53</v>
      </c>
      <c r="F1103" s="41">
        <v>1</v>
      </c>
      <c r="G1103" s="66" t="s">
        <v>203</v>
      </c>
      <c r="H1103" s="72">
        <v>30.21</v>
      </c>
      <c r="I1103" s="19"/>
      <c r="J1103" s="45">
        <v>79.900000000000006</v>
      </c>
      <c r="K1103" s="45">
        <v>106.9</v>
      </c>
      <c r="L1103" s="45">
        <v>93.4</v>
      </c>
      <c r="M1103" s="45">
        <v>98.6</v>
      </c>
      <c r="N1103" s="67">
        <f t="shared" ref="N1103:N1108" si="341">AVERAGE(J1103:M1103)</f>
        <v>94.700000000000017</v>
      </c>
      <c r="O1103" s="41">
        <f t="shared" ref="O1103:O1108" si="342">CONVERT(C1103,"F","C")</f>
        <v>22.222222222222221</v>
      </c>
      <c r="P1103" s="41">
        <f t="shared" ref="P1103:P1108" si="343">CONVERT(D1103,"F","C")</f>
        <v>35</v>
      </c>
    </row>
    <row r="1104" spans="1:16" x14ac:dyDescent="0.2">
      <c r="B1104" s="1">
        <v>0.5625</v>
      </c>
      <c r="C1104" s="3">
        <v>73</v>
      </c>
      <c r="D1104" s="3">
        <v>97</v>
      </c>
      <c r="E1104" s="75">
        <v>0.51</v>
      </c>
      <c r="F1104" s="66">
        <v>2</v>
      </c>
      <c r="G1104" s="66" t="s">
        <v>71</v>
      </c>
      <c r="H1104" s="72">
        <v>30.21</v>
      </c>
      <c r="J1104" s="45">
        <v>79.3</v>
      </c>
      <c r="K1104" s="45">
        <v>110.8</v>
      </c>
      <c r="L1104" s="45">
        <v>96.3</v>
      </c>
      <c r="M1104" s="45">
        <v>100.2</v>
      </c>
      <c r="N1104" s="67">
        <f t="shared" si="341"/>
        <v>96.649999999999991</v>
      </c>
      <c r="O1104" s="41">
        <f t="shared" si="342"/>
        <v>22.777777777777779</v>
      </c>
      <c r="P1104" s="41">
        <f t="shared" si="343"/>
        <v>36.111111111111107</v>
      </c>
    </row>
    <row r="1105" spans="1:16" x14ac:dyDescent="0.2">
      <c r="B1105" s="1">
        <v>0.57291666666666696</v>
      </c>
      <c r="C1105" s="3">
        <v>73</v>
      </c>
      <c r="D1105" s="3">
        <v>98</v>
      </c>
      <c r="E1105" s="75">
        <v>0.5</v>
      </c>
      <c r="F1105" s="41">
        <v>4</v>
      </c>
      <c r="G1105" s="66" t="s">
        <v>35</v>
      </c>
      <c r="H1105" s="72">
        <v>30.21</v>
      </c>
      <c r="J1105" s="45">
        <v>77.5</v>
      </c>
      <c r="K1105" s="45">
        <v>113.7</v>
      </c>
      <c r="L1105" s="45">
        <v>99.1</v>
      </c>
      <c r="M1105" s="45">
        <v>101.7</v>
      </c>
      <c r="N1105" s="67">
        <f t="shared" si="341"/>
        <v>97.999999999999986</v>
      </c>
      <c r="O1105" s="41">
        <f t="shared" si="342"/>
        <v>22.777777777777779</v>
      </c>
      <c r="P1105" s="41">
        <f t="shared" si="343"/>
        <v>36.666666666666664</v>
      </c>
    </row>
    <row r="1106" spans="1:16" x14ac:dyDescent="0.2">
      <c r="B1106" s="1">
        <v>0.58333333333333304</v>
      </c>
      <c r="C1106" s="3">
        <v>74</v>
      </c>
      <c r="D1106" s="3">
        <v>98</v>
      </c>
      <c r="E1106" s="75">
        <v>0.5</v>
      </c>
      <c r="F1106" s="41">
        <v>6</v>
      </c>
      <c r="G1106" s="66" t="s">
        <v>190</v>
      </c>
      <c r="H1106" s="72">
        <v>30.2</v>
      </c>
      <c r="J1106" s="45">
        <v>76.8</v>
      </c>
      <c r="K1106" s="45">
        <v>114.4</v>
      </c>
      <c r="L1106" s="45">
        <v>100</v>
      </c>
      <c r="M1106" s="45">
        <v>102.4</v>
      </c>
      <c r="N1106" s="67">
        <f t="shared" si="341"/>
        <v>98.4</v>
      </c>
      <c r="O1106" s="41">
        <f t="shared" si="342"/>
        <v>23.333333333333332</v>
      </c>
      <c r="P1106" s="41">
        <f t="shared" si="343"/>
        <v>36.666666666666664</v>
      </c>
    </row>
    <row r="1107" spans="1:16" x14ac:dyDescent="0.2">
      <c r="B1107" s="1">
        <v>0.59375</v>
      </c>
      <c r="C1107" s="3">
        <v>74</v>
      </c>
      <c r="D1107" s="3">
        <v>99</v>
      </c>
      <c r="E1107" s="75">
        <v>0.49</v>
      </c>
      <c r="F1107" s="41">
        <v>2</v>
      </c>
      <c r="G1107" s="66" t="s">
        <v>180</v>
      </c>
      <c r="H1107" s="72">
        <v>30.2</v>
      </c>
      <c r="J1107" s="45">
        <v>76.5</v>
      </c>
      <c r="K1107" s="45">
        <v>115</v>
      </c>
      <c r="L1107" s="45">
        <v>101.1</v>
      </c>
      <c r="M1107" s="45">
        <v>102.4</v>
      </c>
      <c r="N1107" s="67">
        <f t="shared" si="341"/>
        <v>98.75</v>
      </c>
      <c r="O1107" s="41">
        <f t="shared" si="342"/>
        <v>23.333333333333332</v>
      </c>
      <c r="P1107" s="41">
        <f t="shared" si="343"/>
        <v>37.222222222222221</v>
      </c>
    </row>
    <row r="1108" spans="1:16" x14ac:dyDescent="0.2">
      <c r="B1108" s="1">
        <v>0.60069444444444442</v>
      </c>
      <c r="C1108" s="3">
        <v>74</v>
      </c>
      <c r="D1108" s="3">
        <v>97</v>
      </c>
      <c r="E1108" s="75">
        <v>0.49</v>
      </c>
      <c r="F1108" s="41">
        <v>0</v>
      </c>
      <c r="G1108" s="66" t="s">
        <v>130</v>
      </c>
      <c r="H1108" s="72">
        <v>30.2</v>
      </c>
      <c r="J1108" s="45">
        <v>76.8</v>
      </c>
      <c r="K1108" s="45">
        <v>112.5</v>
      </c>
      <c r="L1108" s="45">
        <v>98.1</v>
      </c>
      <c r="M1108" s="45">
        <v>99.9</v>
      </c>
      <c r="N1108" s="67">
        <f t="shared" si="341"/>
        <v>96.824999999999989</v>
      </c>
      <c r="O1108" s="41">
        <f t="shared" si="342"/>
        <v>23.333333333333332</v>
      </c>
      <c r="P1108" s="41">
        <f t="shared" si="343"/>
        <v>36.111111111111107</v>
      </c>
    </row>
    <row r="1109" spans="1:16" x14ac:dyDescent="0.2">
      <c r="N1109" s="67"/>
      <c r="O1109" s="41"/>
      <c r="P1109" s="41"/>
    </row>
    <row r="1110" spans="1:16" x14ac:dyDescent="0.2">
      <c r="A1110" s="113" t="s">
        <v>93</v>
      </c>
      <c r="N1110" s="67"/>
      <c r="O1110" s="41"/>
      <c r="P1110" s="41"/>
    </row>
    <row r="1111" spans="1:16" x14ac:dyDescent="0.2">
      <c r="A1111" s="21">
        <v>45534</v>
      </c>
      <c r="B1111" s="6" t="s">
        <v>2</v>
      </c>
      <c r="C1111" s="6" t="s">
        <v>0</v>
      </c>
      <c r="D1111" s="87" t="s">
        <v>1</v>
      </c>
      <c r="E1111" s="100" t="s">
        <v>156</v>
      </c>
      <c r="F1111" s="6" t="s">
        <v>32</v>
      </c>
      <c r="G1111" s="6" t="s">
        <v>217</v>
      </c>
      <c r="H1111" s="33" t="s">
        <v>157</v>
      </c>
      <c r="I1111" s="44"/>
      <c r="J1111" s="142" t="s">
        <v>324</v>
      </c>
      <c r="K1111" s="142" t="s">
        <v>428</v>
      </c>
      <c r="L1111" s="142" t="s">
        <v>326</v>
      </c>
      <c r="M1111" s="142" t="s">
        <v>327</v>
      </c>
      <c r="N1111" s="33" t="s">
        <v>368</v>
      </c>
      <c r="O1111" s="142" t="s">
        <v>561</v>
      </c>
      <c r="P1111" s="142" t="s">
        <v>562</v>
      </c>
    </row>
    <row r="1112" spans="1:16" x14ac:dyDescent="0.2">
      <c r="B1112" s="1">
        <v>0.55208333333333304</v>
      </c>
      <c r="C1112" s="3">
        <v>78</v>
      </c>
      <c r="D1112" s="3">
        <v>91</v>
      </c>
      <c r="E1112" s="75">
        <v>0.74</v>
      </c>
      <c r="F1112" s="66">
        <v>0</v>
      </c>
      <c r="G1112" s="66" t="s">
        <v>130</v>
      </c>
      <c r="H1112" s="97">
        <v>29.24</v>
      </c>
      <c r="J1112" s="45">
        <v>91</v>
      </c>
      <c r="K1112" s="45">
        <v>92.7</v>
      </c>
      <c r="L1112" s="67">
        <v>89.6</v>
      </c>
      <c r="M1112" s="67">
        <v>91.2</v>
      </c>
      <c r="N1112" s="67">
        <f t="shared" ref="N1112:N1119" si="344">AVERAGE(J1112:M1112)</f>
        <v>91.124999999999986</v>
      </c>
      <c r="O1112" s="41">
        <f t="shared" ref="O1112:O1119" si="345">CONVERT(C1112,"F","C")</f>
        <v>25.555555555555554</v>
      </c>
      <c r="P1112" s="41">
        <f t="shared" ref="P1112:P1119" si="346">CONVERT(D1112,"F","C")</f>
        <v>32.777777777777779</v>
      </c>
    </row>
    <row r="1113" spans="1:16" x14ac:dyDescent="0.2">
      <c r="B1113" s="1">
        <v>0.5625</v>
      </c>
      <c r="C1113" s="3">
        <v>79</v>
      </c>
      <c r="D1113" s="3">
        <v>96</v>
      </c>
      <c r="E1113" s="75">
        <v>0.7</v>
      </c>
      <c r="F1113" s="66">
        <v>9</v>
      </c>
      <c r="G1113" s="66" t="s">
        <v>143</v>
      </c>
      <c r="H1113" s="97">
        <v>29.24</v>
      </c>
      <c r="J1113" s="45">
        <v>95.9</v>
      </c>
      <c r="K1113" s="45">
        <v>97.9</v>
      </c>
      <c r="L1113" s="67">
        <v>95.4</v>
      </c>
      <c r="M1113" s="67">
        <v>96.8</v>
      </c>
      <c r="N1113" s="67">
        <f t="shared" si="344"/>
        <v>96.500000000000014</v>
      </c>
      <c r="O1113" s="41">
        <f t="shared" si="345"/>
        <v>26.111111111111111</v>
      </c>
      <c r="P1113" s="41">
        <f t="shared" si="346"/>
        <v>35.555555555555557</v>
      </c>
    </row>
    <row r="1114" spans="1:16" x14ac:dyDescent="0.2">
      <c r="B1114" s="1">
        <v>0.57291666666666696</v>
      </c>
      <c r="C1114" s="3">
        <v>80</v>
      </c>
      <c r="D1114" s="3">
        <v>97</v>
      </c>
      <c r="E1114" s="75">
        <v>0.69</v>
      </c>
      <c r="F1114" s="66">
        <v>4</v>
      </c>
      <c r="G1114" s="66" t="s">
        <v>130</v>
      </c>
      <c r="H1114" s="97">
        <v>29.24</v>
      </c>
      <c r="I1114" s="66"/>
      <c r="J1114" s="45">
        <v>96.3</v>
      </c>
      <c r="K1114" s="45">
        <v>98.4</v>
      </c>
      <c r="L1114" s="67">
        <v>96.4</v>
      </c>
      <c r="M1114" s="67">
        <v>97.9</v>
      </c>
      <c r="N1114" s="67">
        <f t="shared" si="344"/>
        <v>97.25</v>
      </c>
      <c r="O1114" s="41">
        <f t="shared" si="345"/>
        <v>26.666666666666664</v>
      </c>
      <c r="P1114" s="41">
        <f t="shared" si="346"/>
        <v>36.111111111111107</v>
      </c>
    </row>
    <row r="1115" spans="1:16" x14ac:dyDescent="0.2">
      <c r="B1115" s="1">
        <v>0.58333333333333304</v>
      </c>
      <c r="C1115" s="3">
        <v>80</v>
      </c>
      <c r="D1115" s="3">
        <v>96</v>
      </c>
      <c r="E1115" s="75">
        <v>0.69</v>
      </c>
      <c r="F1115" s="3">
        <v>3</v>
      </c>
      <c r="G1115" s="66" t="s">
        <v>130</v>
      </c>
      <c r="H1115" s="97">
        <v>29.23</v>
      </c>
      <c r="J1115" s="45">
        <v>95.5</v>
      </c>
      <c r="K1115" s="45">
        <v>97.3</v>
      </c>
      <c r="L1115" s="67">
        <v>94.6</v>
      </c>
      <c r="M1115" s="67">
        <v>96.3</v>
      </c>
      <c r="N1115" s="67">
        <f t="shared" si="344"/>
        <v>95.924999999999997</v>
      </c>
      <c r="O1115" s="41">
        <f t="shared" si="345"/>
        <v>26.666666666666664</v>
      </c>
      <c r="P1115" s="41">
        <f t="shared" si="346"/>
        <v>35.555555555555557</v>
      </c>
    </row>
    <row r="1116" spans="1:16" x14ac:dyDescent="0.2">
      <c r="B1116" s="1">
        <v>0.59375</v>
      </c>
      <c r="C1116" s="3">
        <v>80</v>
      </c>
      <c r="D1116" s="3">
        <v>97</v>
      </c>
      <c r="E1116" s="75">
        <v>0.68</v>
      </c>
      <c r="F1116" s="66">
        <v>2</v>
      </c>
      <c r="G1116" s="66" t="s">
        <v>37</v>
      </c>
      <c r="H1116" s="97">
        <v>29.23</v>
      </c>
      <c r="I1116" s="26"/>
      <c r="J1116" s="67">
        <v>96.8</v>
      </c>
      <c r="K1116" s="45">
        <v>99</v>
      </c>
      <c r="L1116" s="45">
        <v>95.7</v>
      </c>
      <c r="M1116" s="45">
        <v>97.3</v>
      </c>
      <c r="N1116" s="67">
        <f t="shared" si="344"/>
        <v>97.2</v>
      </c>
      <c r="O1116" s="41">
        <f t="shared" si="345"/>
        <v>26.666666666666664</v>
      </c>
      <c r="P1116" s="41">
        <f t="shared" si="346"/>
        <v>36.111111111111107</v>
      </c>
    </row>
    <row r="1117" spans="1:16" x14ac:dyDescent="0.2">
      <c r="B1117" s="1">
        <v>0.60416666666666596</v>
      </c>
      <c r="C1117" s="3">
        <v>80</v>
      </c>
      <c r="D1117" s="3">
        <v>94</v>
      </c>
      <c r="E1117" s="75">
        <v>0.69</v>
      </c>
      <c r="F1117" s="66">
        <v>4</v>
      </c>
      <c r="G1117" s="66" t="s">
        <v>190</v>
      </c>
      <c r="H1117" s="97">
        <v>29.23</v>
      </c>
      <c r="I1117" s="66"/>
      <c r="J1117" s="67">
        <v>93.6</v>
      </c>
      <c r="K1117" s="45">
        <v>95.2</v>
      </c>
      <c r="L1117" s="45">
        <v>92.5</v>
      </c>
      <c r="M1117" s="67">
        <v>93.9</v>
      </c>
      <c r="N1117" s="67">
        <f t="shared" si="344"/>
        <v>93.800000000000011</v>
      </c>
      <c r="O1117" s="41">
        <f t="shared" si="345"/>
        <v>26.666666666666664</v>
      </c>
      <c r="P1117" s="41">
        <f t="shared" si="346"/>
        <v>34.444444444444443</v>
      </c>
    </row>
    <row r="1118" spans="1:16" x14ac:dyDescent="0.2">
      <c r="B1118" s="1">
        <v>0.61458333333333304</v>
      </c>
      <c r="C1118" s="3">
        <v>79</v>
      </c>
      <c r="D1118" s="3">
        <v>95</v>
      </c>
      <c r="E1118" s="75">
        <v>0.7</v>
      </c>
      <c r="F1118" s="66">
        <v>2</v>
      </c>
      <c r="G1118" s="66" t="s">
        <v>43</v>
      </c>
      <c r="H1118" s="97">
        <v>29.23</v>
      </c>
      <c r="I1118" s="26"/>
      <c r="J1118" s="67">
        <v>94.3</v>
      </c>
      <c r="K1118" s="45">
        <v>96.1</v>
      </c>
      <c r="L1118" s="45">
        <v>93.2</v>
      </c>
      <c r="M1118" s="45">
        <v>94.8</v>
      </c>
      <c r="N1118" s="67">
        <f t="shared" si="344"/>
        <v>94.6</v>
      </c>
      <c r="O1118" s="41">
        <f t="shared" si="345"/>
        <v>26.111111111111111</v>
      </c>
      <c r="P1118" s="41">
        <f t="shared" si="346"/>
        <v>35</v>
      </c>
    </row>
    <row r="1119" spans="1:16" x14ac:dyDescent="0.2">
      <c r="B1119" s="1">
        <v>0.625</v>
      </c>
      <c r="C1119" s="3">
        <v>80</v>
      </c>
      <c r="D1119" s="3">
        <v>99</v>
      </c>
      <c r="E1119" s="75">
        <v>0.69</v>
      </c>
      <c r="F1119" s="66">
        <v>2</v>
      </c>
      <c r="G1119" s="66" t="s">
        <v>37</v>
      </c>
      <c r="H1119" s="97">
        <v>29.22</v>
      </c>
      <c r="J1119" s="67">
        <v>97.9</v>
      </c>
      <c r="K1119" s="45">
        <v>100.9</v>
      </c>
      <c r="L1119" s="45">
        <v>97.5</v>
      </c>
      <c r="M1119" s="45">
        <v>100</v>
      </c>
      <c r="N1119" s="67">
        <f t="shared" si="344"/>
        <v>99.075000000000003</v>
      </c>
      <c r="O1119" s="41">
        <f t="shared" si="345"/>
        <v>26.666666666666664</v>
      </c>
      <c r="P1119" s="41">
        <f t="shared" si="346"/>
        <v>37.222222222222221</v>
      </c>
    </row>
    <row r="1120" spans="1:16" x14ac:dyDescent="0.2">
      <c r="B1120" s="1">
        <v>0.63541666666666596</v>
      </c>
      <c r="C1120" s="66">
        <v>82</v>
      </c>
      <c r="D1120" s="3">
        <v>101</v>
      </c>
      <c r="E1120" s="75">
        <v>0.66</v>
      </c>
      <c r="F1120" s="41">
        <v>3</v>
      </c>
      <c r="G1120" s="66" t="s">
        <v>130</v>
      </c>
      <c r="H1120" s="72">
        <v>29.22</v>
      </c>
      <c r="I1120" s="19"/>
      <c r="J1120" s="45">
        <v>99.5</v>
      </c>
      <c r="K1120" s="45">
        <v>103.5</v>
      </c>
      <c r="L1120" s="45">
        <v>99.7</v>
      </c>
      <c r="M1120" s="45">
        <v>102.4</v>
      </c>
      <c r="N1120" s="67">
        <f t="shared" ref="N1120:N1131" si="347">AVERAGE(J1120:M1120)</f>
        <v>101.27500000000001</v>
      </c>
      <c r="O1120" s="41">
        <f t="shared" ref="O1120:O1131" si="348">CONVERT(C1120,"F","C")</f>
        <v>27.777777777777779</v>
      </c>
      <c r="P1120" s="41">
        <f t="shared" ref="P1120:P1131" si="349">CONVERT(D1120,"F","C")</f>
        <v>38.333333333333336</v>
      </c>
    </row>
    <row r="1121" spans="1:16" x14ac:dyDescent="0.2">
      <c r="B1121" s="1">
        <v>0.64583333333333304</v>
      </c>
      <c r="C1121" s="66">
        <v>80</v>
      </c>
      <c r="D1121" s="3">
        <v>100</v>
      </c>
      <c r="E1121" s="75">
        <v>0.68</v>
      </c>
      <c r="F1121" s="41">
        <v>1</v>
      </c>
      <c r="G1121" s="66" t="s">
        <v>201</v>
      </c>
      <c r="H1121" s="72">
        <v>29.22</v>
      </c>
      <c r="I1121" s="19"/>
      <c r="J1121" s="45">
        <v>99.3</v>
      </c>
      <c r="K1121" s="45">
        <v>102.9</v>
      </c>
      <c r="L1121" s="45">
        <v>98.8</v>
      </c>
      <c r="M1121" s="45">
        <v>100</v>
      </c>
      <c r="N1121" s="67">
        <f t="shared" si="347"/>
        <v>100.25</v>
      </c>
      <c r="O1121" s="41">
        <f t="shared" si="348"/>
        <v>26.666666666666664</v>
      </c>
      <c r="P1121" s="41">
        <f t="shared" si="349"/>
        <v>37.777777777777779</v>
      </c>
    </row>
    <row r="1122" spans="1:16" x14ac:dyDescent="0.2">
      <c r="B1122" s="1">
        <v>0.65625</v>
      </c>
      <c r="C1122" s="66">
        <v>81</v>
      </c>
      <c r="D1122" s="3">
        <v>98</v>
      </c>
      <c r="E1122" s="75">
        <v>0.66</v>
      </c>
      <c r="F1122" s="41">
        <v>8</v>
      </c>
      <c r="G1122" s="66" t="s">
        <v>130</v>
      </c>
      <c r="H1122" s="72">
        <v>29.22</v>
      </c>
      <c r="I1122" s="19"/>
      <c r="J1122" s="45">
        <v>97.3</v>
      </c>
      <c r="K1122" s="45">
        <v>100.6</v>
      </c>
      <c r="L1122" s="45">
        <v>95.5</v>
      </c>
      <c r="M1122" s="45">
        <v>97.2</v>
      </c>
      <c r="N1122" s="67">
        <f t="shared" si="347"/>
        <v>97.649999999999991</v>
      </c>
      <c r="O1122" s="41">
        <f t="shared" si="348"/>
        <v>27.222222222222221</v>
      </c>
      <c r="P1122" s="41">
        <f t="shared" si="349"/>
        <v>36.666666666666664</v>
      </c>
    </row>
    <row r="1123" spans="1:16" x14ac:dyDescent="0.2">
      <c r="B1123" s="1">
        <v>0.66666666666666596</v>
      </c>
      <c r="C1123" s="3">
        <v>80</v>
      </c>
      <c r="D1123" s="3">
        <v>96</v>
      </c>
      <c r="E1123" s="75">
        <v>0.68</v>
      </c>
      <c r="F1123" s="41">
        <v>2</v>
      </c>
      <c r="G1123" s="66" t="s">
        <v>129</v>
      </c>
      <c r="H1123" s="72">
        <v>29.22</v>
      </c>
      <c r="I1123" s="19"/>
      <c r="J1123" s="45">
        <v>96.1</v>
      </c>
      <c r="K1123" s="45">
        <v>98.8</v>
      </c>
      <c r="L1123" s="45">
        <v>94.3</v>
      </c>
      <c r="M1123" s="45">
        <v>96.3</v>
      </c>
      <c r="N1123" s="67">
        <f t="shared" si="347"/>
        <v>96.375</v>
      </c>
      <c r="O1123" s="41">
        <f t="shared" si="348"/>
        <v>26.666666666666664</v>
      </c>
      <c r="P1123" s="41">
        <f t="shared" si="349"/>
        <v>35.555555555555557</v>
      </c>
    </row>
    <row r="1124" spans="1:16" x14ac:dyDescent="0.2">
      <c r="B1124" s="1">
        <v>0.67708333333333304</v>
      </c>
      <c r="C1124" s="3">
        <v>80</v>
      </c>
      <c r="D1124" s="3">
        <v>97</v>
      </c>
      <c r="E1124" s="75">
        <v>0.67</v>
      </c>
      <c r="F1124" s="66">
        <v>3</v>
      </c>
      <c r="G1124" s="66" t="s">
        <v>208</v>
      </c>
      <c r="H1124" s="72">
        <v>29.22</v>
      </c>
      <c r="J1124" s="45">
        <v>96.6</v>
      </c>
      <c r="K1124" s="45">
        <v>99.5</v>
      </c>
      <c r="L1124" s="45">
        <v>95.4</v>
      </c>
      <c r="M1124" s="45">
        <v>97</v>
      </c>
      <c r="N1124" s="67">
        <f t="shared" si="347"/>
        <v>97.125</v>
      </c>
      <c r="O1124" s="41">
        <f t="shared" si="348"/>
        <v>26.666666666666664</v>
      </c>
      <c r="P1124" s="41">
        <f t="shared" si="349"/>
        <v>36.111111111111107</v>
      </c>
    </row>
    <row r="1125" spans="1:16" x14ac:dyDescent="0.2">
      <c r="B1125" s="1">
        <v>0.687499999999999</v>
      </c>
      <c r="C1125" s="3">
        <v>81</v>
      </c>
      <c r="D1125" s="3">
        <v>97</v>
      </c>
      <c r="E1125" s="75">
        <v>0.66</v>
      </c>
      <c r="F1125" s="41">
        <v>1</v>
      </c>
      <c r="G1125" s="66" t="s">
        <v>130</v>
      </c>
      <c r="H1125" s="72">
        <v>29.21</v>
      </c>
      <c r="J1125" s="45">
        <v>96.6</v>
      </c>
      <c r="K1125" s="45">
        <v>99.7</v>
      </c>
      <c r="L1125" s="45">
        <v>96.1</v>
      </c>
      <c r="M1125" s="45">
        <v>97.2</v>
      </c>
      <c r="N1125" s="67">
        <f t="shared" si="347"/>
        <v>97.399999999999991</v>
      </c>
      <c r="O1125" s="41">
        <f t="shared" si="348"/>
        <v>27.222222222222221</v>
      </c>
      <c r="P1125" s="41">
        <f t="shared" si="349"/>
        <v>36.111111111111107</v>
      </c>
    </row>
    <row r="1126" spans="1:16" x14ac:dyDescent="0.2">
      <c r="B1126" s="1">
        <v>0.69791666666666596</v>
      </c>
      <c r="C1126" s="3">
        <v>81</v>
      </c>
      <c r="D1126" s="3">
        <v>96</v>
      </c>
      <c r="E1126" s="75">
        <v>0.64</v>
      </c>
      <c r="F1126" s="41">
        <v>1</v>
      </c>
      <c r="G1126" s="66" t="s">
        <v>130</v>
      </c>
      <c r="H1126" s="72">
        <v>29.22</v>
      </c>
      <c r="J1126" s="45">
        <v>95.4</v>
      </c>
      <c r="K1126" s="45">
        <v>98.8</v>
      </c>
      <c r="L1126" s="45">
        <v>95.2</v>
      </c>
      <c r="M1126" s="45">
        <v>95.7</v>
      </c>
      <c r="N1126" s="67">
        <f t="shared" si="347"/>
        <v>96.274999999999991</v>
      </c>
      <c r="O1126" s="41">
        <f t="shared" si="348"/>
        <v>27.222222222222221</v>
      </c>
      <c r="P1126" s="41">
        <f t="shared" si="349"/>
        <v>35.555555555555557</v>
      </c>
    </row>
    <row r="1127" spans="1:16" x14ac:dyDescent="0.2">
      <c r="B1127" s="1">
        <v>0.70833333333333304</v>
      </c>
      <c r="C1127" s="3">
        <v>80</v>
      </c>
      <c r="D1127" s="3">
        <v>94</v>
      </c>
      <c r="E1127" s="75">
        <v>0.67</v>
      </c>
      <c r="F1127" s="41">
        <v>4</v>
      </c>
      <c r="G1127" s="66" t="s">
        <v>197</v>
      </c>
      <c r="H1127" s="72">
        <v>29.22</v>
      </c>
      <c r="J1127" s="45">
        <v>93.6</v>
      </c>
      <c r="K1127" s="45">
        <v>96.4</v>
      </c>
      <c r="L1127" s="45">
        <v>93.2</v>
      </c>
      <c r="M1127" s="45">
        <v>94.1</v>
      </c>
      <c r="N1127" s="67">
        <f t="shared" si="347"/>
        <v>94.324999999999989</v>
      </c>
      <c r="O1127" s="41">
        <f t="shared" si="348"/>
        <v>26.666666666666664</v>
      </c>
      <c r="P1127" s="41">
        <f t="shared" si="349"/>
        <v>34.444444444444443</v>
      </c>
    </row>
    <row r="1128" spans="1:16" x14ac:dyDescent="0.2">
      <c r="N1128" s="67"/>
      <c r="O1128" s="41"/>
      <c r="P1128" s="41"/>
    </row>
    <row r="1129" spans="1:16" x14ac:dyDescent="0.2">
      <c r="A1129" s="21">
        <v>45535</v>
      </c>
      <c r="B1129" s="6" t="s">
        <v>2</v>
      </c>
      <c r="C1129" s="6" t="s">
        <v>0</v>
      </c>
      <c r="D1129" s="87" t="s">
        <v>1</v>
      </c>
      <c r="E1129" s="100" t="s">
        <v>156</v>
      </c>
      <c r="F1129" s="6" t="s">
        <v>32</v>
      </c>
      <c r="G1129" s="6" t="s">
        <v>217</v>
      </c>
      <c r="H1129" s="33" t="s">
        <v>157</v>
      </c>
      <c r="I1129" s="44"/>
      <c r="J1129" s="142" t="s">
        <v>324</v>
      </c>
      <c r="K1129" s="142" t="s">
        <v>428</v>
      </c>
      <c r="L1129" s="142" t="s">
        <v>326</v>
      </c>
      <c r="M1129" s="142" t="s">
        <v>327</v>
      </c>
      <c r="N1129" s="33" t="s">
        <v>368</v>
      </c>
      <c r="O1129" s="142" t="s">
        <v>561</v>
      </c>
      <c r="P1129" s="142" t="s">
        <v>562</v>
      </c>
    </row>
    <row r="1130" spans="1:16" x14ac:dyDescent="0.2">
      <c r="B1130" s="1">
        <v>0.48958333333333331</v>
      </c>
      <c r="C1130" s="3">
        <v>81</v>
      </c>
      <c r="D1130" s="3">
        <v>106</v>
      </c>
      <c r="E1130" s="75">
        <v>0.5</v>
      </c>
      <c r="F1130" s="66">
        <v>2</v>
      </c>
      <c r="G1130" s="66" t="s">
        <v>208</v>
      </c>
      <c r="H1130" s="97">
        <v>29.27</v>
      </c>
      <c r="J1130" s="45">
        <v>106.9</v>
      </c>
      <c r="K1130" s="45">
        <v>106.2</v>
      </c>
      <c r="L1130" s="67">
        <v>102.2</v>
      </c>
      <c r="M1130" s="67">
        <v>109.4</v>
      </c>
      <c r="N1130" s="67">
        <f t="shared" si="347"/>
        <v>106.17500000000001</v>
      </c>
      <c r="O1130" s="41">
        <f t="shared" si="348"/>
        <v>27.222222222222221</v>
      </c>
      <c r="P1130" s="41">
        <f t="shared" si="349"/>
        <v>41.111111111111107</v>
      </c>
    </row>
    <row r="1131" spans="1:16" x14ac:dyDescent="0.2">
      <c r="B1131" s="1">
        <v>0.5</v>
      </c>
      <c r="C1131" s="3">
        <v>81</v>
      </c>
      <c r="D1131" s="3">
        <v>107</v>
      </c>
      <c r="E1131" s="75">
        <v>0.49</v>
      </c>
      <c r="F1131" s="66">
        <v>3</v>
      </c>
      <c r="G1131" s="66" t="s">
        <v>34</v>
      </c>
      <c r="H1131" s="97">
        <v>29.26</v>
      </c>
      <c r="J1131" s="45">
        <v>108</v>
      </c>
      <c r="K1131" s="45">
        <v>106.9</v>
      </c>
      <c r="L1131" s="67">
        <v>103.3</v>
      </c>
      <c r="M1131" s="67">
        <v>110.1</v>
      </c>
      <c r="N1131" s="67">
        <f t="shared" si="347"/>
        <v>107.07499999999999</v>
      </c>
      <c r="O1131" s="41">
        <f t="shared" si="348"/>
        <v>27.222222222222221</v>
      </c>
      <c r="P1131" s="41">
        <f t="shared" si="349"/>
        <v>41.666666666666664</v>
      </c>
    </row>
    <row r="1132" spans="1:16" x14ac:dyDescent="0.2">
      <c r="B1132" s="1">
        <v>0.51041666666666663</v>
      </c>
      <c r="C1132" s="3">
        <v>81</v>
      </c>
      <c r="D1132" s="3">
        <v>108</v>
      </c>
      <c r="E1132" s="75">
        <v>0.46</v>
      </c>
      <c r="F1132" s="66">
        <v>2</v>
      </c>
      <c r="G1132" s="66" t="s">
        <v>143</v>
      </c>
      <c r="H1132" s="97">
        <v>29.26</v>
      </c>
      <c r="I1132" s="66"/>
      <c r="J1132" s="45">
        <v>108.3</v>
      </c>
      <c r="K1132" s="45">
        <v>108.3</v>
      </c>
      <c r="L1132" s="67">
        <v>104.9</v>
      </c>
      <c r="M1132" s="67">
        <v>111.7</v>
      </c>
      <c r="N1132" s="67">
        <f t="shared" ref="N1132:N1147" si="350">AVERAGE(J1132:M1132)</f>
        <v>108.3</v>
      </c>
      <c r="O1132" s="41">
        <f t="shared" ref="O1132:O1147" si="351">CONVERT(C1132,"F","C")</f>
        <v>27.222222222222221</v>
      </c>
      <c r="P1132" s="41">
        <f t="shared" ref="P1132:P1147" si="352">CONVERT(D1132,"F","C")</f>
        <v>42.222222222222221</v>
      </c>
    </row>
    <row r="1133" spans="1:16" x14ac:dyDescent="0.2">
      <c r="B1133" s="1">
        <v>0.52083333333333337</v>
      </c>
      <c r="C1133" s="3">
        <v>82</v>
      </c>
      <c r="D1133" s="3">
        <v>110</v>
      </c>
      <c r="E1133" s="75">
        <v>0.45</v>
      </c>
      <c r="F1133" s="3">
        <v>5</v>
      </c>
      <c r="G1133" s="66" t="s">
        <v>130</v>
      </c>
      <c r="H1133" s="97">
        <v>29.26</v>
      </c>
      <c r="J1133" s="45">
        <v>110.3</v>
      </c>
      <c r="K1133" s="45">
        <v>109.9</v>
      </c>
      <c r="L1133" s="67">
        <v>105.8</v>
      </c>
      <c r="M1133" s="67">
        <v>112.3</v>
      </c>
      <c r="N1133" s="67">
        <f t="shared" si="350"/>
        <v>109.575</v>
      </c>
      <c r="O1133" s="41">
        <f t="shared" si="351"/>
        <v>27.777777777777779</v>
      </c>
      <c r="P1133" s="41">
        <f t="shared" si="352"/>
        <v>43.333333333333336</v>
      </c>
    </row>
    <row r="1134" spans="1:16" x14ac:dyDescent="0.2">
      <c r="B1134" s="1">
        <v>0.54166666666666663</v>
      </c>
      <c r="C1134" s="3">
        <v>83</v>
      </c>
      <c r="D1134" s="3">
        <v>112</v>
      </c>
      <c r="E1134" s="75">
        <v>0.44</v>
      </c>
      <c r="F1134" s="66">
        <v>2</v>
      </c>
      <c r="G1134" s="66" t="s">
        <v>43</v>
      </c>
      <c r="H1134" s="97">
        <v>29.25</v>
      </c>
      <c r="I1134" s="66"/>
      <c r="J1134" s="67">
        <v>112.6</v>
      </c>
      <c r="K1134" s="45">
        <v>113</v>
      </c>
      <c r="L1134" s="45">
        <v>108.9</v>
      </c>
      <c r="M1134" s="67">
        <v>114.3</v>
      </c>
      <c r="N1134" s="67">
        <f t="shared" si="350"/>
        <v>112.2</v>
      </c>
      <c r="O1134" s="41">
        <f t="shared" si="351"/>
        <v>28.333333333333332</v>
      </c>
      <c r="P1134" s="41">
        <f t="shared" si="352"/>
        <v>44.444444444444443</v>
      </c>
    </row>
    <row r="1135" spans="1:16" x14ac:dyDescent="0.2">
      <c r="B1135" s="1">
        <v>0.55208333333333304</v>
      </c>
      <c r="C1135" s="3">
        <v>84</v>
      </c>
      <c r="D1135" s="3">
        <v>113</v>
      </c>
      <c r="E1135" s="75">
        <v>0.45</v>
      </c>
      <c r="F1135" s="66">
        <v>2</v>
      </c>
      <c r="G1135" s="66" t="s">
        <v>143</v>
      </c>
      <c r="H1135" s="97">
        <v>29.25</v>
      </c>
      <c r="I1135" s="26"/>
      <c r="J1135" s="67">
        <v>113.4</v>
      </c>
      <c r="K1135" s="45">
        <v>114.3</v>
      </c>
      <c r="L1135" s="45">
        <v>109.9</v>
      </c>
      <c r="M1135" s="45">
        <v>115.2</v>
      </c>
      <c r="N1135" s="67">
        <f t="shared" si="350"/>
        <v>113.2</v>
      </c>
      <c r="O1135" s="41">
        <f t="shared" si="351"/>
        <v>28.888888888888889</v>
      </c>
      <c r="P1135" s="41">
        <f t="shared" si="352"/>
        <v>45</v>
      </c>
    </row>
    <row r="1136" spans="1:16" x14ac:dyDescent="0.2">
      <c r="B1136" s="1">
        <v>0.5625</v>
      </c>
      <c r="C1136" s="3">
        <v>84</v>
      </c>
      <c r="D1136" s="3">
        <v>114</v>
      </c>
      <c r="E1136" s="75">
        <v>0.45</v>
      </c>
      <c r="F1136" s="66">
        <v>5</v>
      </c>
      <c r="G1136" s="66" t="s">
        <v>208</v>
      </c>
      <c r="H1136" s="97">
        <v>29.24</v>
      </c>
      <c r="J1136" s="67">
        <v>113.4</v>
      </c>
      <c r="K1136" s="45">
        <v>115.2</v>
      </c>
      <c r="L1136" s="45">
        <v>111.4</v>
      </c>
      <c r="M1136" s="45">
        <v>116.6</v>
      </c>
      <c r="N1136" s="67">
        <f t="shared" si="350"/>
        <v>114.15</v>
      </c>
      <c r="O1136" s="41">
        <f t="shared" si="351"/>
        <v>28.888888888888889</v>
      </c>
      <c r="P1136" s="41">
        <f t="shared" si="352"/>
        <v>45.555555555555557</v>
      </c>
    </row>
    <row r="1137" spans="2:16" x14ac:dyDescent="0.2">
      <c r="B1137" s="1">
        <v>0.57291666666666696</v>
      </c>
      <c r="C1137" s="66">
        <v>83</v>
      </c>
      <c r="D1137" s="3">
        <v>114</v>
      </c>
      <c r="E1137" s="75">
        <v>0.45</v>
      </c>
      <c r="F1137" s="41">
        <v>7</v>
      </c>
      <c r="G1137" s="66" t="s">
        <v>130</v>
      </c>
      <c r="H1137" s="72">
        <v>29.24</v>
      </c>
      <c r="I1137" s="19"/>
      <c r="J1137" s="45">
        <v>112.8</v>
      </c>
      <c r="K1137" s="45">
        <v>115.2</v>
      </c>
      <c r="L1137" s="45">
        <v>112.3</v>
      </c>
      <c r="M1137" s="45">
        <v>117.3</v>
      </c>
      <c r="N1137" s="67">
        <f t="shared" si="350"/>
        <v>114.4</v>
      </c>
      <c r="O1137" s="41">
        <f t="shared" si="351"/>
        <v>28.333333333333332</v>
      </c>
      <c r="P1137" s="41">
        <f t="shared" si="352"/>
        <v>45.555555555555557</v>
      </c>
    </row>
    <row r="1138" spans="2:16" x14ac:dyDescent="0.2">
      <c r="B1138" s="1">
        <v>0.58333333333333304</v>
      </c>
      <c r="C1138" s="66">
        <v>84</v>
      </c>
      <c r="D1138" s="3">
        <v>115</v>
      </c>
      <c r="E1138" s="75">
        <v>0.45</v>
      </c>
      <c r="F1138" s="41">
        <v>4</v>
      </c>
      <c r="G1138" s="66" t="s">
        <v>130</v>
      </c>
      <c r="H1138" s="72">
        <v>29.23</v>
      </c>
      <c r="I1138" s="19"/>
      <c r="J1138" s="45">
        <v>114.1</v>
      </c>
      <c r="K1138" s="45">
        <v>116.1</v>
      </c>
      <c r="L1138" s="45">
        <v>113</v>
      </c>
      <c r="M1138" s="45">
        <v>117.7</v>
      </c>
      <c r="N1138" s="67">
        <f t="shared" si="350"/>
        <v>115.22499999999999</v>
      </c>
      <c r="O1138" s="41">
        <f t="shared" si="351"/>
        <v>28.888888888888889</v>
      </c>
      <c r="P1138" s="41">
        <f t="shared" si="352"/>
        <v>46.111111111111107</v>
      </c>
    </row>
    <row r="1139" spans="2:16" x14ac:dyDescent="0.2">
      <c r="B1139" s="1">
        <v>0.59166666666666667</v>
      </c>
      <c r="C1139" s="66">
        <v>84</v>
      </c>
      <c r="D1139" s="3">
        <v>116</v>
      </c>
      <c r="E1139" s="75">
        <v>0.44</v>
      </c>
      <c r="F1139" s="41">
        <v>4</v>
      </c>
      <c r="G1139" s="66" t="s">
        <v>130</v>
      </c>
      <c r="H1139" s="72">
        <v>29.23</v>
      </c>
      <c r="I1139" s="19"/>
      <c r="J1139" s="45">
        <v>114.6</v>
      </c>
      <c r="K1139" s="45">
        <v>116.8</v>
      </c>
      <c r="L1139" s="45">
        <v>113</v>
      </c>
      <c r="M1139" s="45">
        <v>118</v>
      </c>
      <c r="N1139" s="67">
        <f t="shared" si="350"/>
        <v>115.6</v>
      </c>
      <c r="O1139" s="41">
        <f t="shared" si="351"/>
        <v>28.888888888888889</v>
      </c>
      <c r="P1139" s="41">
        <f t="shared" si="352"/>
        <v>46.666666666666664</v>
      </c>
    </row>
    <row r="1140" spans="2:16" x14ac:dyDescent="0.2">
      <c r="B1140" s="1">
        <v>0.61458333333333304</v>
      </c>
      <c r="C1140" s="3">
        <v>83</v>
      </c>
      <c r="D1140" s="3">
        <v>115</v>
      </c>
      <c r="E1140" s="75">
        <v>0.47</v>
      </c>
      <c r="F1140" s="41">
        <v>7</v>
      </c>
      <c r="G1140" s="66" t="s">
        <v>143</v>
      </c>
      <c r="H1140" s="72">
        <v>29.21</v>
      </c>
      <c r="I1140" s="19"/>
      <c r="J1140" s="45">
        <v>112.5</v>
      </c>
      <c r="K1140" s="45">
        <v>116.4</v>
      </c>
      <c r="L1140" s="45">
        <v>113.5</v>
      </c>
      <c r="M1140" s="45">
        <v>117.5</v>
      </c>
      <c r="N1140" s="67">
        <f t="shared" si="350"/>
        <v>114.97499999999999</v>
      </c>
      <c r="O1140" s="41">
        <f t="shared" si="351"/>
        <v>28.333333333333332</v>
      </c>
      <c r="P1140" s="41">
        <f t="shared" si="352"/>
        <v>46.111111111111107</v>
      </c>
    </row>
    <row r="1141" spans="2:16" x14ac:dyDescent="0.2">
      <c r="B1141" s="1">
        <v>0.625</v>
      </c>
      <c r="C1141" s="3">
        <v>84</v>
      </c>
      <c r="D1141" s="3">
        <v>114</v>
      </c>
      <c r="E1141" s="75">
        <v>0.44</v>
      </c>
      <c r="F1141" s="66">
        <v>3</v>
      </c>
      <c r="G1141" s="66" t="s">
        <v>143</v>
      </c>
      <c r="H1141" s="72">
        <v>29.21</v>
      </c>
      <c r="J1141" s="45">
        <v>109.6</v>
      </c>
      <c r="K1141" s="45">
        <v>117.1</v>
      </c>
      <c r="L1141" s="45">
        <v>113.2</v>
      </c>
      <c r="M1141" s="45">
        <v>117</v>
      </c>
      <c r="N1141" s="67">
        <f t="shared" si="350"/>
        <v>114.22499999999999</v>
      </c>
      <c r="O1141" s="41">
        <f t="shared" si="351"/>
        <v>28.888888888888889</v>
      </c>
      <c r="P1141" s="41">
        <f t="shared" si="352"/>
        <v>45.555555555555557</v>
      </c>
    </row>
    <row r="1142" spans="2:16" x14ac:dyDescent="0.2">
      <c r="B1142" s="1">
        <v>0.63541666666666596</v>
      </c>
      <c r="C1142" s="3">
        <v>84</v>
      </c>
      <c r="D1142" s="3">
        <v>114</v>
      </c>
      <c r="E1142" s="75">
        <v>0.44</v>
      </c>
      <c r="F1142" s="41">
        <v>2</v>
      </c>
      <c r="G1142" s="66" t="s">
        <v>43</v>
      </c>
      <c r="H1142" s="72">
        <v>29.21</v>
      </c>
      <c r="J1142" s="45">
        <v>110.3</v>
      </c>
      <c r="K1142" s="45">
        <v>117</v>
      </c>
      <c r="L1142" s="45">
        <v>112.5</v>
      </c>
      <c r="M1142" s="45">
        <v>116.4</v>
      </c>
      <c r="N1142" s="67">
        <f t="shared" si="350"/>
        <v>114.05000000000001</v>
      </c>
      <c r="O1142" s="41">
        <f t="shared" si="351"/>
        <v>28.888888888888889</v>
      </c>
      <c r="P1142" s="41">
        <f t="shared" si="352"/>
        <v>45.555555555555557</v>
      </c>
    </row>
    <row r="1143" spans="2:16" x14ac:dyDescent="0.2">
      <c r="B1143" s="1">
        <v>0.64583333333333304</v>
      </c>
      <c r="C1143" s="3">
        <v>85</v>
      </c>
      <c r="D1143" s="3">
        <v>113</v>
      </c>
      <c r="E1143" s="75">
        <v>0.44</v>
      </c>
      <c r="F1143" s="41">
        <v>7</v>
      </c>
      <c r="G1143" s="66" t="s">
        <v>130</v>
      </c>
      <c r="H1143" s="72">
        <v>29.2</v>
      </c>
      <c r="J1143" s="45">
        <v>108.3</v>
      </c>
      <c r="K1143" s="45">
        <v>116.4</v>
      </c>
      <c r="L1143" s="45">
        <v>111.6</v>
      </c>
      <c r="M1143" s="45">
        <v>115.3</v>
      </c>
      <c r="N1143" s="67">
        <f t="shared" si="350"/>
        <v>112.89999999999999</v>
      </c>
      <c r="O1143" s="41">
        <f t="shared" si="351"/>
        <v>29.444444444444443</v>
      </c>
      <c r="P1143" s="41">
        <f t="shared" si="352"/>
        <v>45</v>
      </c>
    </row>
    <row r="1144" spans="2:16" x14ac:dyDescent="0.2">
      <c r="B1144" s="1">
        <v>0.65208333333333335</v>
      </c>
      <c r="C1144" s="3">
        <v>85</v>
      </c>
      <c r="D1144" s="3">
        <v>113</v>
      </c>
      <c r="E1144" s="75">
        <v>0.45</v>
      </c>
      <c r="F1144" s="41">
        <v>5</v>
      </c>
      <c r="G1144" s="66" t="s">
        <v>143</v>
      </c>
      <c r="H1144" s="72">
        <v>29.2</v>
      </c>
      <c r="J1144" s="45">
        <v>108.5</v>
      </c>
      <c r="K1144" s="45">
        <v>116.2</v>
      </c>
      <c r="L1144" s="45">
        <v>111.4</v>
      </c>
      <c r="M1144" s="45">
        <v>114.8</v>
      </c>
      <c r="N1144" s="67">
        <f t="shared" si="350"/>
        <v>112.72500000000001</v>
      </c>
      <c r="O1144" s="41">
        <f t="shared" si="351"/>
        <v>29.444444444444443</v>
      </c>
      <c r="P1144" s="41">
        <f t="shared" si="352"/>
        <v>45</v>
      </c>
    </row>
    <row r="1145" spans="2:16" x14ac:dyDescent="0.2">
      <c r="B1145" s="1">
        <v>0.687499999999999</v>
      </c>
      <c r="C1145" s="3">
        <v>84</v>
      </c>
      <c r="D1145" s="3">
        <v>110</v>
      </c>
      <c r="E1145" s="75">
        <v>0.42</v>
      </c>
      <c r="F1145" s="41">
        <v>3</v>
      </c>
      <c r="G1145" s="66" t="s">
        <v>43</v>
      </c>
      <c r="H1145" s="72">
        <v>29.18</v>
      </c>
      <c r="I1145" s="26"/>
      <c r="J1145" s="45">
        <v>105.6</v>
      </c>
      <c r="K1145" s="45">
        <v>113.4</v>
      </c>
      <c r="L1145" s="45">
        <v>109.9</v>
      </c>
      <c r="M1145" s="45">
        <v>109.8</v>
      </c>
      <c r="N1145" s="67">
        <f t="shared" si="350"/>
        <v>109.675</v>
      </c>
      <c r="O1145" s="41">
        <f t="shared" si="351"/>
        <v>28.888888888888889</v>
      </c>
      <c r="P1145" s="41">
        <f t="shared" si="352"/>
        <v>43.333333333333336</v>
      </c>
    </row>
    <row r="1146" spans="2:16" x14ac:dyDescent="0.2">
      <c r="B1146" s="1">
        <v>0.69791666666666596</v>
      </c>
      <c r="C1146" s="3">
        <v>84</v>
      </c>
      <c r="D1146" s="3">
        <v>108</v>
      </c>
      <c r="E1146" s="75">
        <v>0.44</v>
      </c>
      <c r="F1146" s="41">
        <v>4</v>
      </c>
      <c r="G1146" s="66" t="s">
        <v>130</v>
      </c>
      <c r="H1146" s="72">
        <v>29.17</v>
      </c>
      <c r="I1146" s="19"/>
      <c r="J1146" s="45">
        <v>104</v>
      </c>
      <c r="K1146" s="45">
        <v>111.6</v>
      </c>
      <c r="L1146" s="45">
        <v>108.5</v>
      </c>
      <c r="M1146" s="45">
        <v>107.8</v>
      </c>
      <c r="N1146" s="67">
        <f t="shared" si="350"/>
        <v>107.97500000000001</v>
      </c>
      <c r="O1146" s="41">
        <f t="shared" si="351"/>
        <v>28.888888888888889</v>
      </c>
      <c r="P1146" s="41">
        <f t="shared" si="352"/>
        <v>42.222222222222221</v>
      </c>
    </row>
    <row r="1147" spans="2:16" x14ac:dyDescent="0.2">
      <c r="B1147" s="1">
        <v>0.70833333333333304</v>
      </c>
      <c r="C1147" s="3">
        <v>84</v>
      </c>
      <c r="D1147" s="3">
        <v>107</v>
      </c>
      <c r="E1147" s="75">
        <v>0.45</v>
      </c>
      <c r="F1147" s="41">
        <v>0.05</v>
      </c>
      <c r="G1147" s="66" t="s">
        <v>130</v>
      </c>
      <c r="H1147" s="72">
        <v>29.17</v>
      </c>
      <c r="I1147" s="19"/>
      <c r="J1147" s="45">
        <v>103.3</v>
      </c>
      <c r="K1147" s="45">
        <v>110.8</v>
      </c>
      <c r="L1147" s="45">
        <v>107.8</v>
      </c>
      <c r="M1147" s="45">
        <v>104.9</v>
      </c>
      <c r="N1147" s="67">
        <f t="shared" si="350"/>
        <v>106.69999999999999</v>
      </c>
      <c r="O1147" s="41">
        <f t="shared" si="351"/>
        <v>28.888888888888889</v>
      </c>
      <c r="P1147" s="41">
        <f t="shared" si="352"/>
        <v>41.666666666666664</v>
      </c>
    </row>
    <row r="1148" spans="2:16" x14ac:dyDescent="0.2">
      <c r="B1148" s="1">
        <v>0.71180555555555558</v>
      </c>
      <c r="C1148" s="3">
        <v>84</v>
      </c>
      <c r="D1148" s="3">
        <v>106</v>
      </c>
      <c r="E1148" s="75">
        <v>0.43</v>
      </c>
      <c r="F1148" s="41">
        <v>0.09</v>
      </c>
      <c r="G1148" s="66" t="s">
        <v>201</v>
      </c>
      <c r="H1148" s="72">
        <v>29.17</v>
      </c>
      <c r="I1148" s="19"/>
      <c r="J1148" s="45">
        <v>102.6</v>
      </c>
      <c r="K1148" s="45">
        <v>109.9</v>
      </c>
      <c r="L1148" s="45">
        <v>106.5</v>
      </c>
      <c r="M1148" s="45">
        <v>103.5</v>
      </c>
      <c r="N1148" s="67">
        <f t="shared" ref="N1148" si="353">AVERAGE(J1148:M1148)</f>
        <v>105.625</v>
      </c>
      <c r="O1148" s="41">
        <f t="shared" ref="O1148" si="354">CONVERT(C1148,"F","C")</f>
        <v>28.888888888888889</v>
      </c>
      <c r="P1148" s="41">
        <f t="shared" ref="P1148" si="355">CONVERT(D1148,"F","C")</f>
        <v>41.111111111111107</v>
      </c>
    </row>
    <row r="1149" spans="2:16" x14ac:dyDescent="0.2">
      <c r="B1149" s="1">
        <v>0.718749999999999</v>
      </c>
      <c r="C1149" s="3">
        <v>84</v>
      </c>
      <c r="D1149" s="3">
        <v>105</v>
      </c>
      <c r="E1149" s="75">
        <v>0.43</v>
      </c>
      <c r="F1149" s="41">
        <v>0</v>
      </c>
      <c r="G1149" s="66" t="s">
        <v>208</v>
      </c>
      <c r="H1149" s="72">
        <v>29.16</v>
      </c>
      <c r="I1149" s="19"/>
      <c r="J1149" s="45">
        <v>101.1</v>
      </c>
      <c r="K1149" s="45">
        <v>109</v>
      </c>
      <c r="L1149" s="45">
        <v>105.1</v>
      </c>
      <c r="M1149" s="45">
        <v>103.3</v>
      </c>
      <c r="N1149" s="67">
        <f t="shared" ref="N1149:N1157" si="356">AVERAGE(J1149:M1149)</f>
        <v>104.625</v>
      </c>
      <c r="O1149" s="41">
        <f t="shared" ref="O1149:O1157" si="357">CONVERT(C1149,"F","C")</f>
        <v>28.888888888888889</v>
      </c>
      <c r="P1149" s="41">
        <f t="shared" ref="P1149:P1157" si="358">CONVERT(D1149,"F","C")</f>
        <v>40.555555555555557</v>
      </c>
    </row>
    <row r="1150" spans="2:16" x14ac:dyDescent="0.2">
      <c r="B1150" s="1">
        <v>0.72916666666666596</v>
      </c>
      <c r="C1150" s="3">
        <v>84</v>
      </c>
      <c r="D1150" s="3">
        <v>103</v>
      </c>
      <c r="E1150" s="75">
        <v>0.44</v>
      </c>
      <c r="F1150" s="41">
        <v>3</v>
      </c>
      <c r="G1150" s="66" t="s">
        <v>180</v>
      </c>
      <c r="H1150" s="72">
        <v>29.16</v>
      </c>
      <c r="I1150" s="19"/>
      <c r="J1150" s="45">
        <v>97.2</v>
      </c>
      <c r="K1150" s="45">
        <v>107.6</v>
      </c>
      <c r="L1150" s="45">
        <v>103.5</v>
      </c>
      <c r="M1150" s="45">
        <v>102</v>
      </c>
      <c r="N1150" s="67">
        <f t="shared" si="356"/>
        <v>102.575</v>
      </c>
      <c r="O1150" s="41">
        <f t="shared" si="357"/>
        <v>28.888888888888889</v>
      </c>
      <c r="P1150" s="41">
        <f t="shared" si="358"/>
        <v>39.444444444444443</v>
      </c>
    </row>
    <row r="1151" spans="2:16" x14ac:dyDescent="0.2">
      <c r="B1151" s="1">
        <v>0.73958333333333304</v>
      </c>
      <c r="C1151" s="3">
        <v>83</v>
      </c>
      <c r="D1151" s="3">
        <v>100</v>
      </c>
      <c r="E1151" s="75">
        <v>0.45</v>
      </c>
      <c r="F1151" s="41">
        <v>3</v>
      </c>
      <c r="G1151" s="66" t="s">
        <v>130</v>
      </c>
      <c r="H1151" s="72">
        <v>29.15</v>
      </c>
      <c r="I1151" s="19"/>
      <c r="J1151" s="45">
        <v>94.1</v>
      </c>
      <c r="K1151" s="45">
        <v>105.4</v>
      </c>
      <c r="L1151" s="45">
        <v>100.9</v>
      </c>
      <c r="M1151" s="45">
        <v>100.2</v>
      </c>
      <c r="N1151" s="67">
        <f t="shared" si="356"/>
        <v>100.14999999999999</v>
      </c>
      <c r="O1151" s="41">
        <f t="shared" si="357"/>
        <v>28.333333333333332</v>
      </c>
      <c r="P1151" s="41">
        <f t="shared" si="358"/>
        <v>37.777777777777779</v>
      </c>
    </row>
    <row r="1152" spans="2:16" x14ac:dyDescent="0.2">
      <c r="B1152" s="1">
        <v>0.749999999999999</v>
      </c>
      <c r="C1152" s="3">
        <v>82</v>
      </c>
      <c r="D1152" s="3">
        <v>98</v>
      </c>
      <c r="E1152" s="75">
        <v>0.45</v>
      </c>
      <c r="F1152" s="41">
        <v>1</v>
      </c>
      <c r="G1152" s="66" t="s">
        <v>34</v>
      </c>
      <c r="H1152" s="72">
        <v>29.15</v>
      </c>
      <c r="I1152" s="19"/>
      <c r="J1152" s="45">
        <v>92.3</v>
      </c>
      <c r="K1152" s="45">
        <v>103.5</v>
      </c>
      <c r="L1152" s="45">
        <v>99</v>
      </c>
      <c r="M1152" s="45">
        <v>98.2</v>
      </c>
      <c r="N1152" s="67">
        <f t="shared" si="356"/>
        <v>98.25</v>
      </c>
      <c r="O1152" s="41">
        <f t="shared" si="357"/>
        <v>27.777777777777779</v>
      </c>
      <c r="P1152" s="41">
        <f t="shared" si="358"/>
        <v>36.666666666666664</v>
      </c>
    </row>
    <row r="1153" spans="1:16" x14ac:dyDescent="0.2">
      <c r="B1153" s="1">
        <v>0.76041666666666596</v>
      </c>
      <c r="C1153" s="3">
        <v>82</v>
      </c>
      <c r="D1153" s="3">
        <v>96</v>
      </c>
      <c r="E1153" s="75">
        <v>0.45</v>
      </c>
      <c r="F1153" s="41">
        <v>4</v>
      </c>
      <c r="G1153" s="66" t="s">
        <v>143</v>
      </c>
      <c r="H1153" s="72">
        <v>29.15</v>
      </c>
      <c r="I1153" s="19"/>
      <c r="J1153" s="45">
        <v>90.7</v>
      </c>
      <c r="K1153" s="45">
        <v>101.1</v>
      </c>
      <c r="L1153" s="45">
        <v>97</v>
      </c>
      <c r="M1153" s="45">
        <v>95.7</v>
      </c>
      <c r="N1153" s="67">
        <f t="shared" si="356"/>
        <v>96.125</v>
      </c>
      <c r="O1153" s="41">
        <f t="shared" si="357"/>
        <v>27.777777777777779</v>
      </c>
      <c r="P1153" s="41">
        <f t="shared" si="358"/>
        <v>35.555555555555557</v>
      </c>
    </row>
    <row r="1154" spans="1:16" x14ac:dyDescent="0.2">
      <c r="B1154" s="1">
        <v>0.77083333333333204</v>
      </c>
      <c r="C1154" s="3">
        <v>81</v>
      </c>
      <c r="D1154" s="3">
        <v>94</v>
      </c>
      <c r="E1154" s="75">
        <v>0.47</v>
      </c>
      <c r="F1154" s="41">
        <v>3</v>
      </c>
      <c r="G1154" s="66" t="s">
        <v>130</v>
      </c>
      <c r="H1154" s="72">
        <v>29.15</v>
      </c>
      <c r="I1154" s="19"/>
      <c r="J1154" s="45">
        <v>89.4</v>
      </c>
      <c r="K1154" s="45">
        <v>98.6</v>
      </c>
      <c r="L1154" s="45">
        <v>95</v>
      </c>
      <c r="M1154" s="45">
        <v>93.6</v>
      </c>
      <c r="N1154" s="67">
        <f t="shared" si="356"/>
        <v>94.15</v>
      </c>
      <c r="O1154" s="41">
        <f t="shared" si="357"/>
        <v>27.222222222222221</v>
      </c>
      <c r="P1154" s="41">
        <f t="shared" si="358"/>
        <v>34.444444444444443</v>
      </c>
    </row>
    <row r="1155" spans="1:16" x14ac:dyDescent="0.2">
      <c r="B1155" s="1">
        <v>0.781249999999999</v>
      </c>
      <c r="C1155" s="3">
        <v>81</v>
      </c>
      <c r="D1155" s="3">
        <v>92</v>
      </c>
      <c r="E1155" s="75">
        <v>0.46</v>
      </c>
      <c r="F1155" s="41">
        <v>2</v>
      </c>
      <c r="G1155" s="66" t="s">
        <v>130</v>
      </c>
      <c r="H1155" s="72">
        <v>29.14</v>
      </c>
      <c r="I1155" s="19"/>
      <c r="J1155" s="45">
        <v>88.3</v>
      </c>
      <c r="K1155" s="45">
        <v>96.3</v>
      </c>
      <c r="L1155" s="45">
        <v>93</v>
      </c>
      <c r="M1155" s="45">
        <v>91.9</v>
      </c>
      <c r="N1155" s="67">
        <f t="shared" si="356"/>
        <v>92.375</v>
      </c>
      <c r="O1155" s="41">
        <f t="shared" si="357"/>
        <v>27.222222222222221</v>
      </c>
      <c r="P1155" s="41">
        <f t="shared" si="358"/>
        <v>33.333333333333336</v>
      </c>
    </row>
    <row r="1156" spans="1:16" x14ac:dyDescent="0.2">
      <c r="B1156" s="1">
        <v>0.79166666666666596</v>
      </c>
      <c r="C1156" s="3">
        <v>81</v>
      </c>
      <c r="D1156" s="3">
        <v>90</v>
      </c>
      <c r="E1156" s="75">
        <v>0.47</v>
      </c>
      <c r="F1156" s="41">
        <v>1</v>
      </c>
      <c r="G1156" s="66" t="s">
        <v>130</v>
      </c>
      <c r="H1156" s="72">
        <v>29.14</v>
      </c>
      <c r="I1156" s="19"/>
      <c r="J1156" s="45">
        <v>86.7</v>
      </c>
      <c r="K1156" s="45">
        <v>93.6</v>
      </c>
      <c r="L1156" s="45">
        <v>90.9</v>
      </c>
      <c r="M1156" s="45">
        <v>89.8</v>
      </c>
      <c r="N1156" s="67">
        <f t="shared" si="356"/>
        <v>90.250000000000014</v>
      </c>
      <c r="O1156" s="41">
        <f t="shared" si="357"/>
        <v>27.222222222222221</v>
      </c>
      <c r="P1156" s="41">
        <f t="shared" si="358"/>
        <v>32.222222222222221</v>
      </c>
    </row>
    <row r="1157" spans="1:16" x14ac:dyDescent="0.2">
      <c r="B1157" s="1">
        <v>0.79722222222222228</v>
      </c>
      <c r="C1157" s="3">
        <v>81</v>
      </c>
      <c r="D1157" s="3">
        <v>90</v>
      </c>
      <c r="E1157" s="75">
        <v>0.47</v>
      </c>
      <c r="F1157" s="41">
        <v>1</v>
      </c>
      <c r="G1157" s="66" t="s">
        <v>143</v>
      </c>
      <c r="H1157" s="72">
        <v>29.14</v>
      </c>
      <c r="I1157" s="19"/>
      <c r="J1157" s="45">
        <v>86.7</v>
      </c>
      <c r="K1157" s="45">
        <v>93</v>
      </c>
      <c r="L1157" s="45">
        <v>90.5</v>
      </c>
      <c r="M1157" s="45">
        <v>89.6</v>
      </c>
      <c r="N1157" s="67">
        <f t="shared" si="356"/>
        <v>89.949999999999989</v>
      </c>
      <c r="O1157" s="41">
        <f t="shared" si="357"/>
        <v>27.222222222222221</v>
      </c>
      <c r="P1157" s="41">
        <f t="shared" si="358"/>
        <v>32.222222222222221</v>
      </c>
    </row>
    <row r="1158" spans="1:16" x14ac:dyDescent="0.2">
      <c r="N1158" s="67"/>
      <c r="O1158" s="41"/>
      <c r="P1158" s="41"/>
    </row>
    <row r="1159" spans="1:16" x14ac:dyDescent="0.2">
      <c r="A1159" s="21">
        <v>45536</v>
      </c>
      <c r="B1159" s="6" t="s">
        <v>2</v>
      </c>
      <c r="C1159" s="6" t="s">
        <v>0</v>
      </c>
      <c r="D1159" s="87" t="s">
        <v>1</v>
      </c>
      <c r="E1159" s="100" t="s">
        <v>156</v>
      </c>
      <c r="F1159" s="6" t="s">
        <v>32</v>
      </c>
      <c r="G1159" s="6" t="s">
        <v>217</v>
      </c>
      <c r="H1159" s="33" t="s">
        <v>157</v>
      </c>
      <c r="I1159" s="44"/>
      <c r="J1159" s="142" t="s">
        <v>324</v>
      </c>
      <c r="K1159" s="142" t="s">
        <v>428</v>
      </c>
      <c r="L1159" s="142" t="s">
        <v>326</v>
      </c>
      <c r="M1159" s="142" t="s">
        <v>327</v>
      </c>
      <c r="N1159" s="33" t="s">
        <v>368</v>
      </c>
      <c r="O1159" s="142" t="s">
        <v>561</v>
      </c>
      <c r="P1159" s="142" t="s">
        <v>562</v>
      </c>
    </row>
    <row r="1160" spans="1:16" x14ac:dyDescent="0.2">
      <c r="B1160" s="1">
        <v>0.5625</v>
      </c>
      <c r="C1160" s="3">
        <v>73</v>
      </c>
      <c r="D1160" s="3">
        <v>107</v>
      </c>
      <c r="E1160" s="75">
        <v>0.46</v>
      </c>
      <c r="F1160" s="66">
        <v>11</v>
      </c>
      <c r="G1160" s="66" t="s">
        <v>190</v>
      </c>
      <c r="H1160" s="97">
        <v>29.33</v>
      </c>
      <c r="J1160" s="45">
        <v>105.4</v>
      </c>
      <c r="K1160" s="45">
        <v>107.2</v>
      </c>
      <c r="L1160" s="67">
        <v>103.1</v>
      </c>
      <c r="M1160" s="67">
        <v>110.7</v>
      </c>
      <c r="N1160" s="67">
        <f t="shared" ref="N1160:N1162" si="359">AVERAGE(J1160:M1160)</f>
        <v>106.60000000000001</v>
      </c>
      <c r="O1160" s="41">
        <f t="shared" ref="O1160:O1162" si="360">CONVERT(C1160,"F","C")</f>
        <v>22.777777777777779</v>
      </c>
      <c r="P1160" s="41">
        <f t="shared" ref="P1160:P1162" si="361">CONVERT(D1160,"F","C")</f>
        <v>41.666666666666664</v>
      </c>
    </row>
    <row r="1161" spans="1:16" x14ac:dyDescent="0.2">
      <c r="B1161" s="1">
        <v>0.57291666666666696</v>
      </c>
      <c r="C1161" s="3">
        <v>73</v>
      </c>
      <c r="D1161" s="3">
        <v>107</v>
      </c>
      <c r="E1161" s="75">
        <v>0.46</v>
      </c>
      <c r="F1161" s="66">
        <v>5</v>
      </c>
      <c r="G1161" s="66" t="s">
        <v>180</v>
      </c>
      <c r="H1161" s="97">
        <v>29.34</v>
      </c>
      <c r="J1161" s="45">
        <v>106.7</v>
      </c>
      <c r="K1161" s="45">
        <v>107.4</v>
      </c>
      <c r="L1161" s="67">
        <v>103.8</v>
      </c>
      <c r="M1161" s="67">
        <v>111.6</v>
      </c>
      <c r="N1161" s="67">
        <f t="shared" si="359"/>
        <v>107.375</v>
      </c>
      <c r="O1161" s="41">
        <f t="shared" si="360"/>
        <v>22.777777777777779</v>
      </c>
      <c r="P1161" s="41">
        <f t="shared" si="361"/>
        <v>41.666666666666664</v>
      </c>
    </row>
    <row r="1162" spans="1:16" x14ac:dyDescent="0.2">
      <c r="B1162" s="1">
        <v>0.58333333333333304</v>
      </c>
      <c r="C1162" s="3">
        <v>73</v>
      </c>
      <c r="D1162" s="3">
        <v>105</v>
      </c>
      <c r="E1162" s="75">
        <v>0.47</v>
      </c>
      <c r="F1162" s="66">
        <v>3</v>
      </c>
      <c r="G1162" s="66" t="s">
        <v>190</v>
      </c>
      <c r="H1162" s="97">
        <v>29.34</v>
      </c>
      <c r="I1162" s="66"/>
      <c r="J1162" s="45">
        <v>104.7</v>
      </c>
      <c r="K1162" s="45">
        <v>106.2</v>
      </c>
      <c r="L1162" s="67">
        <v>101.1</v>
      </c>
      <c r="M1162" s="67">
        <v>109.6</v>
      </c>
      <c r="N1162" s="67">
        <f t="shared" si="359"/>
        <v>105.4</v>
      </c>
      <c r="O1162" s="41">
        <f t="shared" si="360"/>
        <v>22.777777777777779</v>
      </c>
      <c r="P1162" s="41">
        <f t="shared" si="361"/>
        <v>40.555555555555557</v>
      </c>
    </row>
    <row r="1163" spans="1:16" x14ac:dyDescent="0.2">
      <c r="B1163" s="1">
        <v>0.59375</v>
      </c>
      <c r="C1163" s="3">
        <v>74</v>
      </c>
      <c r="D1163" s="3">
        <v>106</v>
      </c>
      <c r="E1163" s="75">
        <v>0.42</v>
      </c>
      <c r="F1163" s="3">
        <v>11</v>
      </c>
      <c r="G1163" s="66" t="s">
        <v>34</v>
      </c>
      <c r="H1163" s="97">
        <v>29.34</v>
      </c>
      <c r="J1163" s="45">
        <v>104</v>
      </c>
      <c r="K1163" s="45">
        <v>108</v>
      </c>
      <c r="L1163" s="67">
        <v>100.9</v>
      </c>
      <c r="M1163" s="67">
        <v>111.2</v>
      </c>
      <c r="N1163" s="67">
        <f t="shared" ref="N1163:N1171" si="362">AVERAGE(J1163:M1163)</f>
        <v>106.02499999999999</v>
      </c>
      <c r="O1163" s="41">
        <f t="shared" ref="O1163:O1171" si="363">CONVERT(C1163,"F","C")</f>
        <v>23.333333333333332</v>
      </c>
      <c r="P1163" s="41">
        <f t="shared" ref="P1163:P1171" si="364">CONVERT(D1163,"F","C")</f>
        <v>41.111111111111107</v>
      </c>
    </row>
    <row r="1164" spans="1:16" x14ac:dyDescent="0.2">
      <c r="B1164" s="1">
        <v>0.60416666666666596</v>
      </c>
      <c r="C1164" s="3">
        <v>74</v>
      </c>
      <c r="D1164" s="3">
        <v>107</v>
      </c>
      <c r="E1164" s="75">
        <v>0.44</v>
      </c>
      <c r="F1164" s="66">
        <v>3</v>
      </c>
      <c r="G1164" s="66" t="s">
        <v>190</v>
      </c>
      <c r="H1164" s="97">
        <v>29.34</v>
      </c>
      <c r="I1164" s="66"/>
      <c r="J1164" s="67">
        <v>102.7</v>
      </c>
      <c r="K1164" s="45">
        <v>110.3</v>
      </c>
      <c r="L1164" s="45">
        <v>102.7</v>
      </c>
      <c r="M1164" s="67">
        <v>111.6</v>
      </c>
      <c r="N1164" s="67">
        <f t="shared" si="362"/>
        <v>106.82499999999999</v>
      </c>
      <c r="O1164" s="41">
        <f t="shared" si="363"/>
        <v>23.333333333333332</v>
      </c>
      <c r="P1164" s="41">
        <f t="shared" si="364"/>
        <v>41.666666666666664</v>
      </c>
    </row>
    <row r="1165" spans="1:16" x14ac:dyDescent="0.2">
      <c r="B1165" s="1">
        <v>0.61458333333333304</v>
      </c>
      <c r="C1165" s="3">
        <v>74</v>
      </c>
      <c r="D1165" s="3">
        <v>107</v>
      </c>
      <c r="E1165" s="75">
        <v>0.43</v>
      </c>
      <c r="F1165" s="66">
        <v>3</v>
      </c>
      <c r="G1165" s="66" t="s">
        <v>34</v>
      </c>
      <c r="H1165" s="97">
        <v>29.34</v>
      </c>
      <c r="I1165" s="26"/>
      <c r="J1165" s="67">
        <v>102.2</v>
      </c>
      <c r="K1165" s="45">
        <v>110.1</v>
      </c>
      <c r="L1165" s="45">
        <v>102.4</v>
      </c>
      <c r="M1165" s="45">
        <v>112.1</v>
      </c>
      <c r="N1165" s="67">
        <f t="shared" si="362"/>
        <v>106.70000000000002</v>
      </c>
      <c r="O1165" s="41">
        <f t="shared" si="363"/>
        <v>23.333333333333332</v>
      </c>
      <c r="P1165" s="41">
        <f t="shared" si="364"/>
        <v>41.666666666666664</v>
      </c>
    </row>
    <row r="1166" spans="1:16" x14ac:dyDescent="0.2">
      <c r="B1166" s="1">
        <v>0.625</v>
      </c>
      <c r="C1166" s="3">
        <v>73</v>
      </c>
      <c r="D1166" s="3">
        <v>101</v>
      </c>
      <c r="E1166" s="75">
        <v>0.54</v>
      </c>
      <c r="F1166" s="66">
        <v>3</v>
      </c>
      <c r="G1166" s="66" t="s">
        <v>143</v>
      </c>
      <c r="H1166" s="97">
        <v>29.34</v>
      </c>
      <c r="J1166" s="67">
        <v>97.5</v>
      </c>
      <c r="K1166" s="45">
        <v>104.4</v>
      </c>
      <c r="L1166" s="45">
        <v>96.6</v>
      </c>
      <c r="M1166" s="45">
        <v>105.4</v>
      </c>
      <c r="N1166" s="67">
        <f t="shared" si="362"/>
        <v>100.97499999999999</v>
      </c>
      <c r="O1166" s="41">
        <f t="shared" si="363"/>
        <v>22.777777777777779</v>
      </c>
      <c r="P1166" s="41">
        <f t="shared" si="364"/>
        <v>38.333333333333336</v>
      </c>
    </row>
    <row r="1167" spans="1:16" x14ac:dyDescent="0.2">
      <c r="B1167" s="1">
        <v>0.63541666666666596</v>
      </c>
      <c r="C1167" s="66">
        <v>73</v>
      </c>
      <c r="D1167" s="3">
        <v>104</v>
      </c>
      <c r="E1167" s="75">
        <v>0.54</v>
      </c>
      <c r="F1167" s="41">
        <v>2</v>
      </c>
      <c r="G1167" s="66" t="s">
        <v>143</v>
      </c>
      <c r="H1167" s="72">
        <v>29.34</v>
      </c>
      <c r="I1167" s="19"/>
      <c r="J1167" s="45">
        <v>100.4</v>
      </c>
      <c r="K1167" s="45">
        <v>107.4</v>
      </c>
      <c r="L1167" s="45">
        <v>99.3</v>
      </c>
      <c r="M1167" s="45">
        <v>108.5</v>
      </c>
      <c r="N1167" s="67">
        <f t="shared" si="362"/>
        <v>103.9</v>
      </c>
      <c r="O1167" s="41">
        <f t="shared" si="363"/>
        <v>22.777777777777779</v>
      </c>
      <c r="P1167" s="41">
        <f t="shared" si="364"/>
        <v>40</v>
      </c>
    </row>
    <row r="1168" spans="1:16" x14ac:dyDescent="0.2">
      <c r="B1168" s="1">
        <v>0.64583333333333304</v>
      </c>
      <c r="C1168" s="66">
        <v>72</v>
      </c>
      <c r="D1168" s="3">
        <v>101</v>
      </c>
      <c r="E1168" s="75">
        <v>0.55000000000000004</v>
      </c>
      <c r="F1168" s="41">
        <v>2</v>
      </c>
      <c r="G1168" s="66" t="s">
        <v>34</v>
      </c>
      <c r="H1168" s="72">
        <v>29.34</v>
      </c>
      <c r="I1168" s="19"/>
      <c r="J1168" s="45">
        <v>97.9</v>
      </c>
      <c r="K1168" s="45">
        <v>104.7</v>
      </c>
      <c r="L1168" s="45">
        <v>97.2</v>
      </c>
      <c r="M1168" s="45">
        <v>104.7</v>
      </c>
      <c r="N1168" s="67">
        <f t="shared" si="362"/>
        <v>101.125</v>
      </c>
      <c r="O1168" s="41">
        <f t="shared" si="363"/>
        <v>22.222222222222221</v>
      </c>
      <c r="P1168" s="41">
        <f t="shared" si="364"/>
        <v>38.333333333333336</v>
      </c>
    </row>
    <row r="1169" spans="1:16" x14ac:dyDescent="0.2">
      <c r="B1169" s="1">
        <v>0.65625</v>
      </c>
      <c r="C1169" s="66">
        <v>72</v>
      </c>
      <c r="D1169" s="3">
        <v>97</v>
      </c>
      <c r="E1169" s="75">
        <v>0.55000000000000004</v>
      </c>
      <c r="F1169" s="41">
        <v>0</v>
      </c>
      <c r="G1169" s="66" t="s">
        <v>190</v>
      </c>
      <c r="H1169" s="72">
        <v>29.34</v>
      </c>
      <c r="I1169" s="19"/>
      <c r="J1169" s="45">
        <v>94.5</v>
      </c>
      <c r="K1169" s="45">
        <v>99.5</v>
      </c>
      <c r="L1169" s="45">
        <v>92.8</v>
      </c>
      <c r="M1169" s="45">
        <v>99</v>
      </c>
      <c r="N1169" s="67">
        <f t="shared" si="362"/>
        <v>96.45</v>
      </c>
      <c r="O1169" s="41">
        <f t="shared" si="363"/>
        <v>22.222222222222221</v>
      </c>
      <c r="P1169" s="41">
        <f t="shared" si="364"/>
        <v>36.111111111111107</v>
      </c>
    </row>
    <row r="1170" spans="1:16" x14ac:dyDescent="0.2">
      <c r="B1170" s="1">
        <v>0.66666666666666596</v>
      </c>
      <c r="C1170" s="3">
        <v>73</v>
      </c>
      <c r="D1170" s="3">
        <v>97</v>
      </c>
      <c r="E1170" s="75">
        <v>0.53</v>
      </c>
      <c r="F1170" s="41">
        <v>1</v>
      </c>
      <c r="G1170" s="66" t="s">
        <v>190</v>
      </c>
      <c r="H1170" s="72">
        <v>29.34</v>
      </c>
      <c r="I1170" s="19"/>
      <c r="J1170" s="45">
        <v>94.6</v>
      </c>
      <c r="K1170" s="45">
        <v>100</v>
      </c>
      <c r="L1170" s="45">
        <v>93.2</v>
      </c>
      <c r="M1170" s="45">
        <v>99</v>
      </c>
      <c r="N1170" s="67">
        <f t="shared" si="362"/>
        <v>96.7</v>
      </c>
      <c r="O1170" s="41">
        <f t="shared" si="363"/>
        <v>22.777777777777779</v>
      </c>
      <c r="P1170" s="41">
        <f t="shared" si="364"/>
        <v>36.111111111111107</v>
      </c>
    </row>
    <row r="1171" spans="1:16" x14ac:dyDescent="0.2">
      <c r="B1171" s="1">
        <v>0.67152777777777772</v>
      </c>
      <c r="C1171" s="3">
        <v>72</v>
      </c>
      <c r="D1171" s="3">
        <v>97</v>
      </c>
      <c r="E1171" s="75">
        <v>0.55000000000000004</v>
      </c>
      <c r="F1171" s="66">
        <v>2</v>
      </c>
      <c r="G1171" s="66" t="s">
        <v>43</v>
      </c>
      <c r="H1171" s="72">
        <v>29.35</v>
      </c>
      <c r="J1171" s="45">
        <v>94.5</v>
      </c>
      <c r="K1171" s="45">
        <v>100.9</v>
      </c>
      <c r="L1171" s="45">
        <v>93.7</v>
      </c>
      <c r="M1171" s="45">
        <v>98.6</v>
      </c>
      <c r="N1171" s="67">
        <f t="shared" si="362"/>
        <v>96.925000000000011</v>
      </c>
      <c r="O1171" s="41">
        <f t="shared" si="363"/>
        <v>22.222222222222221</v>
      </c>
      <c r="P1171" s="41">
        <f t="shared" si="364"/>
        <v>36.111111111111107</v>
      </c>
    </row>
    <row r="1172" spans="1:16" x14ac:dyDescent="0.2">
      <c r="N1172" s="67"/>
      <c r="O1172" s="41"/>
      <c r="P1172" s="41"/>
    </row>
    <row r="1173" spans="1:16" x14ac:dyDescent="0.2">
      <c r="A1173" s="113" t="s">
        <v>234</v>
      </c>
      <c r="N1173" s="67"/>
      <c r="O1173" s="41"/>
      <c r="P1173" s="41"/>
    </row>
    <row r="1174" spans="1:16" x14ac:dyDescent="0.2">
      <c r="A1174" s="21">
        <v>45549</v>
      </c>
      <c r="B1174" s="6" t="s">
        <v>2</v>
      </c>
      <c r="C1174" s="6" t="s">
        <v>0</v>
      </c>
      <c r="D1174" s="87" t="s">
        <v>1</v>
      </c>
      <c r="E1174" s="100" t="s">
        <v>156</v>
      </c>
      <c r="F1174" s="6" t="s">
        <v>32</v>
      </c>
      <c r="G1174" s="6" t="s">
        <v>217</v>
      </c>
      <c r="H1174" s="33" t="s">
        <v>157</v>
      </c>
      <c r="I1174" s="44"/>
      <c r="J1174" s="142" t="s">
        <v>338</v>
      </c>
      <c r="K1174" s="142" t="s">
        <v>346</v>
      </c>
      <c r="L1174" s="142" t="s">
        <v>347</v>
      </c>
      <c r="M1174" s="142" t="s">
        <v>348</v>
      </c>
      <c r="N1174" s="33" t="s">
        <v>368</v>
      </c>
      <c r="O1174" s="142" t="s">
        <v>561</v>
      </c>
      <c r="P1174" s="142" t="s">
        <v>562</v>
      </c>
    </row>
    <row r="1175" spans="1:16" x14ac:dyDescent="0.2">
      <c r="B1175" s="2">
        <v>0.36458333333333331</v>
      </c>
      <c r="C1175" s="3">
        <v>73</v>
      </c>
      <c r="D1175" s="3">
        <v>78</v>
      </c>
      <c r="E1175" s="75">
        <v>0.29370000000000002</v>
      </c>
      <c r="F1175" s="66">
        <v>6</v>
      </c>
      <c r="G1175" s="66" t="s">
        <v>208</v>
      </c>
      <c r="H1175" s="97">
        <v>29.37</v>
      </c>
      <c r="J1175" s="45">
        <v>76.3</v>
      </c>
      <c r="K1175" s="45">
        <v>77.7</v>
      </c>
      <c r="L1175" s="67">
        <v>79.3</v>
      </c>
      <c r="M1175" s="67">
        <v>79.5</v>
      </c>
      <c r="N1175" s="67">
        <f t="shared" ref="N1175:N1211" si="365">AVERAGE(J1175:M1175)</f>
        <v>78.2</v>
      </c>
      <c r="O1175" s="41">
        <f t="shared" ref="O1175:O1211" si="366">CONVERT(C1175,"F","C")</f>
        <v>22.777777777777779</v>
      </c>
      <c r="P1175" s="41">
        <f t="shared" ref="P1175:P1211" si="367">CONVERT(D1175,"F","C")</f>
        <v>25.555555555555554</v>
      </c>
    </row>
    <row r="1176" spans="1:16" x14ac:dyDescent="0.2">
      <c r="B1176" s="2">
        <v>0.375</v>
      </c>
      <c r="C1176" s="3">
        <v>73</v>
      </c>
      <c r="D1176" s="3">
        <v>79</v>
      </c>
      <c r="E1176" s="75">
        <v>0.76</v>
      </c>
      <c r="F1176" s="66">
        <v>4</v>
      </c>
      <c r="G1176" s="66" t="s">
        <v>37</v>
      </c>
      <c r="H1176" s="97">
        <v>29.38</v>
      </c>
      <c r="J1176" s="45">
        <v>79.2</v>
      </c>
      <c r="K1176" s="45">
        <v>77.7</v>
      </c>
      <c r="L1176" s="67">
        <v>79.5</v>
      </c>
      <c r="M1176" s="67">
        <v>79.5</v>
      </c>
      <c r="N1176" s="67">
        <f t="shared" si="365"/>
        <v>78.974999999999994</v>
      </c>
      <c r="O1176" s="41">
        <f t="shared" si="366"/>
        <v>22.777777777777779</v>
      </c>
      <c r="P1176" s="41">
        <f t="shared" si="367"/>
        <v>26.111111111111111</v>
      </c>
    </row>
    <row r="1177" spans="1:16" x14ac:dyDescent="0.2">
      <c r="B1177" s="2">
        <v>0.38541666666666674</v>
      </c>
      <c r="C1177" s="3">
        <v>74</v>
      </c>
      <c r="D1177" s="3">
        <v>79</v>
      </c>
      <c r="E1177" s="75">
        <v>0.74</v>
      </c>
      <c r="F1177" s="66">
        <v>4</v>
      </c>
      <c r="G1177" s="66" t="s">
        <v>37</v>
      </c>
      <c r="H1177" s="97">
        <v>29.38</v>
      </c>
      <c r="I1177" s="66"/>
      <c r="J1177" s="45">
        <v>77.400000000000006</v>
      </c>
      <c r="K1177" s="45">
        <v>78.400000000000006</v>
      </c>
      <c r="L1177" s="67">
        <v>80.099999999999994</v>
      </c>
      <c r="M1177" s="67">
        <v>80.2</v>
      </c>
      <c r="N1177" s="67">
        <f t="shared" si="365"/>
        <v>79.025000000000006</v>
      </c>
      <c r="O1177" s="41">
        <f t="shared" si="366"/>
        <v>23.333333333333332</v>
      </c>
      <c r="P1177" s="41">
        <f t="shared" si="367"/>
        <v>26.111111111111111</v>
      </c>
    </row>
    <row r="1178" spans="1:16" x14ac:dyDescent="0.2">
      <c r="B1178" s="2">
        <v>0.39583333333333343</v>
      </c>
      <c r="C1178" s="3">
        <v>75</v>
      </c>
      <c r="D1178" s="3">
        <v>80</v>
      </c>
      <c r="E1178" s="75">
        <v>0.73</v>
      </c>
      <c r="F1178" s="3">
        <v>1</v>
      </c>
      <c r="G1178" s="66" t="s">
        <v>37</v>
      </c>
      <c r="H1178" s="97">
        <v>29.38</v>
      </c>
      <c r="J1178" s="45">
        <v>80.400000000000006</v>
      </c>
      <c r="K1178" s="45">
        <v>79.2</v>
      </c>
      <c r="L1178" s="67">
        <v>80.599999999999994</v>
      </c>
      <c r="M1178" s="67">
        <v>81</v>
      </c>
      <c r="N1178" s="67">
        <f t="shared" si="365"/>
        <v>80.300000000000011</v>
      </c>
      <c r="O1178" s="41">
        <f t="shared" si="366"/>
        <v>23.888888888888889</v>
      </c>
      <c r="P1178" s="41">
        <f t="shared" si="367"/>
        <v>26.666666666666664</v>
      </c>
    </row>
    <row r="1179" spans="1:16" x14ac:dyDescent="0.2">
      <c r="B1179" s="2">
        <v>0.40625</v>
      </c>
      <c r="C1179" s="3">
        <v>76</v>
      </c>
      <c r="D1179" s="3">
        <v>82</v>
      </c>
      <c r="E1179" s="75">
        <v>0.7</v>
      </c>
      <c r="F1179" s="66">
        <v>4</v>
      </c>
      <c r="G1179" s="66" t="s">
        <v>208</v>
      </c>
      <c r="H1179" s="97">
        <v>29.38</v>
      </c>
      <c r="I1179" s="66"/>
      <c r="J1179" s="67">
        <v>82</v>
      </c>
      <c r="K1179" s="45">
        <v>80.599999999999994</v>
      </c>
      <c r="L1179" s="45">
        <v>82.4</v>
      </c>
      <c r="M1179" s="67">
        <v>82.8</v>
      </c>
      <c r="N1179" s="67">
        <f t="shared" si="365"/>
        <v>81.95</v>
      </c>
      <c r="O1179" s="41">
        <f t="shared" si="366"/>
        <v>24.444444444444443</v>
      </c>
      <c r="P1179" s="41">
        <f t="shared" si="367"/>
        <v>27.777777777777779</v>
      </c>
    </row>
    <row r="1180" spans="1:16" x14ac:dyDescent="0.2">
      <c r="B1180" s="2">
        <v>0.4166666666666668</v>
      </c>
      <c r="C1180" s="3">
        <v>77</v>
      </c>
      <c r="D1180" s="3">
        <v>84</v>
      </c>
      <c r="E1180" s="75">
        <v>0.68</v>
      </c>
      <c r="F1180" s="66">
        <v>2</v>
      </c>
      <c r="G1180" s="66" t="s">
        <v>37</v>
      </c>
      <c r="H1180" s="97">
        <v>29.37</v>
      </c>
      <c r="I1180" s="26"/>
      <c r="J1180" s="67">
        <v>83.5</v>
      </c>
      <c r="K1180" s="45">
        <v>81.900000000000006</v>
      </c>
      <c r="L1180" s="45">
        <v>84.4</v>
      </c>
      <c r="M1180" s="45">
        <v>85.3</v>
      </c>
      <c r="N1180" s="67">
        <f t="shared" si="365"/>
        <v>83.775000000000006</v>
      </c>
      <c r="O1180" s="41">
        <f t="shared" si="366"/>
        <v>25</v>
      </c>
      <c r="P1180" s="41">
        <f t="shared" si="367"/>
        <v>28.888888888888889</v>
      </c>
    </row>
    <row r="1181" spans="1:16" x14ac:dyDescent="0.2">
      <c r="B1181" s="2">
        <v>0.42708333333333354</v>
      </c>
      <c r="C1181" s="3">
        <v>78</v>
      </c>
      <c r="D1181" s="3">
        <v>86</v>
      </c>
      <c r="E1181" s="75">
        <v>0.66</v>
      </c>
      <c r="F1181" s="66">
        <v>4</v>
      </c>
      <c r="G1181" s="66" t="s">
        <v>208</v>
      </c>
      <c r="H1181" s="97">
        <v>29.37</v>
      </c>
      <c r="J1181" s="67">
        <v>87.6</v>
      </c>
      <c r="K1181" s="45">
        <v>83.1</v>
      </c>
      <c r="L1181" s="45">
        <v>87.3</v>
      </c>
      <c r="M1181" s="45">
        <v>88.5</v>
      </c>
      <c r="N1181" s="67">
        <f t="shared" si="365"/>
        <v>86.625</v>
      </c>
      <c r="O1181" s="41">
        <f t="shared" si="366"/>
        <v>25.555555555555554</v>
      </c>
      <c r="P1181" s="41">
        <f t="shared" si="367"/>
        <v>30</v>
      </c>
    </row>
    <row r="1182" spans="1:16" x14ac:dyDescent="0.2">
      <c r="B1182" s="2">
        <v>0.4375</v>
      </c>
      <c r="C1182" s="66">
        <v>79</v>
      </c>
      <c r="D1182" s="3">
        <v>91</v>
      </c>
      <c r="E1182" s="75">
        <v>0.64</v>
      </c>
      <c r="F1182" s="41">
        <v>7</v>
      </c>
      <c r="G1182" s="66" t="s">
        <v>208</v>
      </c>
      <c r="H1182" s="72">
        <v>29.37</v>
      </c>
      <c r="I1182" s="19"/>
      <c r="J1182" s="45">
        <v>90.5</v>
      </c>
      <c r="K1182" s="45">
        <v>86.9</v>
      </c>
      <c r="L1182" s="45">
        <v>90.7</v>
      </c>
      <c r="M1182" s="45">
        <v>93.3</v>
      </c>
      <c r="N1182" s="67">
        <f t="shared" si="365"/>
        <v>90.350000000000009</v>
      </c>
      <c r="O1182" s="41">
        <f t="shared" si="366"/>
        <v>26.111111111111111</v>
      </c>
      <c r="P1182" s="41">
        <f t="shared" si="367"/>
        <v>32.777777777777779</v>
      </c>
    </row>
    <row r="1183" spans="1:16" x14ac:dyDescent="0.2">
      <c r="B1183" s="2">
        <v>0.44791666666666691</v>
      </c>
      <c r="C1183" s="66">
        <v>81</v>
      </c>
      <c r="D1183" s="3">
        <v>94</v>
      </c>
      <c r="E1183" s="75">
        <v>0.6</v>
      </c>
      <c r="F1183" s="41">
        <v>5</v>
      </c>
      <c r="G1183" s="66" t="s">
        <v>43</v>
      </c>
      <c r="H1183" s="72">
        <v>29.37</v>
      </c>
      <c r="I1183" s="19"/>
      <c r="J1183" s="45">
        <v>96.8</v>
      </c>
      <c r="K1183" s="45">
        <v>89.1</v>
      </c>
      <c r="L1183" s="45">
        <v>93.6</v>
      </c>
      <c r="M1183" s="45">
        <v>96.8</v>
      </c>
      <c r="N1183" s="67">
        <f t="shared" si="365"/>
        <v>94.075000000000003</v>
      </c>
      <c r="O1183" s="41">
        <f t="shared" si="366"/>
        <v>27.222222222222221</v>
      </c>
      <c r="P1183" s="41">
        <f t="shared" si="367"/>
        <v>34.444444444444443</v>
      </c>
    </row>
    <row r="1184" spans="1:16" x14ac:dyDescent="0.2">
      <c r="B1184" s="2">
        <v>0.45833333333333359</v>
      </c>
      <c r="C1184" s="66">
        <v>82</v>
      </c>
      <c r="D1184" s="3">
        <v>96</v>
      </c>
      <c r="E1184" s="75">
        <v>0.57999999999999996</v>
      </c>
      <c r="F1184" s="41">
        <v>2</v>
      </c>
      <c r="G1184" s="66" t="s">
        <v>43</v>
      </c>
      <c r="H1184" s="72">
        <v>29.37</v>
      </c>
      <c r="I1184" s="19"/>
      <c r="J1184" s="45">
        <v>98.4</v>
      </c>
      <c r="K1184" s="45">
        <v>90</v>
      </c>
      <c r="L1184" s="45">
        <v>94.6</v>
      </c>
      <c r="M1184" s="45">
        <v>98.6</v>
      </c>
      <c r="N1184" s="67">
        <f t="shared" si="365"/>
        <v>95.4</v>
      </c>
      <c r="O1184" s="41">
        <f t="shared" si="366"/>
        <v>27.777777777777779</v>
      </c>
      <c r="P1184" s="41">
        <f t="shared" si="367"/>
        <v>35.555555555555557</v>
      </c>
    </row>
    <row r="1185" spans="2:17" x14ac:dyDescent="0.2">
      <c r="B1185" s="1">
        <v>0.46875</v>
      </c>
      <c r="C1185" s="66">
        <v>83</v>
      </c>
      <c r="D1185" s="3">
        <v>96</v>
      </c>
      <c r="E1185" s="75">
        <v>0.56999999999999995</v>
      </c>
      <c r="F1185" s="41">
        <v>3</v>
      </c>
      <c r="G1185" s="66" t="s">
        <v>130</v>
      </c>
      <c r="H1185" s="72">
        <v>29.38</v>
      </c>
      <c r="J1185" s="45">
        <v>98.2</v>
      </c>
      <c r="K1185" s="3">
        <v>91</v>
      </c>
      <c r="L1185" s="45">
        <v>95.5</v>
      </c>
      <c r="M1185" s="45">
        <v>98.4</v>
      </c>
      <c r="N1185" s="67">
        <f t="shared" si="365"/>
        <v>95.775000000000006</v>
      </c>
      <c r="O1185" s="41">
        <f t="shared" si="366"/>
        <v>28.333333333333332</v>
      </c>
      <c r="P1185" s="41">
        <f t="shared" si="367"/>
        <v>35.555555555555557</v>
      </c>
    </row>
    <row r="1186" spans="2:17" x14ac:dyDescent="0.2">
      <c r="B1186" s="1">
        <v>0.47916666666666669</v>
      </c>
      <c r="C1186" s="3">
        <v>83</v>
      </c>
      <c r="D1186" s="3">
        <v>97</v>
      </c>
      <c r="E1186" s="75">
        <v>0.56000000000000005</v>
      </c>
      <c r="F1186" s="66">
        <v>6</v>
      </c>
      <c r="G1186" s="66" t="s">
        <v>208</v>
      </c>
      <c r="H1186" s="72">
        <v>29.37</v>
      </c>
      <c r="J1186" s="45">
        <v>95.9</v>
      </c>
      <c r="K1186" s="45">
        <v>92.7</v>
      </c>
      <c r="L1186" s="45">
        <v>98.2</v>
      </c>
      <c r="M1186" s="45">
        <v>100.2</v>
      </c>
      <c r="N1186" s="67">
        <f t="shared" si="365"/>
        <v>96.75</v>
      </c>
      <c r="O1186" s="41">
        <f t="shared" si="366"/>
        <v>28.333333333333332</v>
      </c>
      <c r="P1186" s="41">
        <f t="shared" si="367"/>
        <v>36.111111111111107</v>
      </c>
    </row>
    <row r="1187" spans="2:17" x14ac:dyDescent="0.2">
      <c r="B1187" s="1">
        <v>0.48958333333333331</v>
      </c>
      <c r="C1187" s="3">
        <v>84</v>
      </c>
      <c r="D1187" s="3">
        <v>97</v>
      </c>
      <c r="E1187" s="75">
        <v>0.55000000000000004</v>
      </c>
      <c r="F1187" s="41">
        <v>3</v>
      </c>
      <c r="G1187" s="66" t="s">
        <v>208</v>
      </c>
      <c r="H1187" s="72">
        <v>29.37</v>
      </c>
      <c r="J1187" s="45">
        <v>97</v>
      </c>
      <c r="K1187" s="45">
        <v>93.6</v>
      </c>
      <c r="L1187" s="45">
        <v>98.6</v>
      </c>
      <c r="M1187" s="45">
        <v>100.6</v>
      </c>
      <c r="N1187" s="67">
        <f t="shared" si="365"/>
        <v>97.449999999999989</v>
      </c>
      <c r="O1187" s="41">
        <f t="shared" si="366"/>
        <v>28.888888888888889</v>
      </c>
      <c r="P1187" s="41">
        <f t="shared" si="367"/>
        <v>36.111111111111107</v>
      </c>
    </row>
    <row r="1188" spans="2:17" x14ac:dyDescent="0.2">
      <c r="B1188" s="1">
        <v>0.5</v>
      </c>
      <c r="C1188" s="3">
        <v>83</v>
      </c>
      <c r="D1188" s="3">
        <v>97</v>
      </c>
      <c r="E1188" s="75">
        <v>0.56000000000000005</v>
      </c>
      <c r="F1188" s="41">
        <v>11</v>
      </c>
      <c r="G1188" s="66" t="s">
        <v>43</v>
      </c>
      <c r="H1188" s="72">
        <v>29.37</v>
      </c>
      <c r="J1188" s="45">
        <v>96.1</v>
      </c>
      <c r="K1188" s="45">
        <v>93</v>
      </c>
      <c r="L1188" s="45">
        <v>97.5</v>
      </c>
      <c r="M1188" s="45">
        <v>99.9</v>
      </c>
      <c r="N1188" s="67">
        <f t="shared" si="365"/>
        <v>96.625</v>
      </c>
      <c r="O1188" s="41">
        <f t="shared" si="366"/>
        <v>28.333333333333332</v>
      </c>
      <c r="P1188" s="41">
        <f t="shared" si="367"/>
        <v>36.111111111111107</v>
      </c>
    </row>
    <row r="1189" spans="2:17" x14ac:dyDescent="0.2">
      <c r="B1189" s="1">
        <v>0.51041666666666663</v>
      </c>
      <c r="C1189" s="3">
        <v>84</v>
      </c>
      <c r="D1189" s="3">
        <v>98</v>
      </c>
      <c r="E1189" s="75">
        <v>0.54</v>
      </c>
      <c r="F1189" s="41">
        <v>8</v>
      </c>
      <c r="G1189" s="66" t="s">
        <v>43</v>
      </c>
      <c r="H1189" s="72">
        <v>29.37</v>
      </c>
      <c r="J1189" s="45">
        <v>99.3</v>
      </c>
      <c r="K1189" s="45">
        <v>94.5</v>
      </c>
      <c r="L1189" s="45">
        <v>98.8</v>
      </c>
      <c r="M1189" s="45">
        <v>99.7</v>
      </c>
      <c r="N1189" s="67">
        <f t="shared" si="365"/>
        <v>98.075000000000003</v>
      </c>
      <c r="O1189" s="41">
        <f t="shared" si="366"/>
        <v>28.888888888888889</v>
      </c>
      <c r="P1189" s="41">
        <f t="shared" si="367"/>
        <v>36.666666666666664</v>
      </c>
    </row>
    <row r="1190" spans="2:17" x14ac:dyDescent="0.2">
      <c r="B1190" s="1">
        <v>0.52083333333333337</v>
      </c>
      <c r="C1190" s="3">
        <v>84</v>
      </c>
      <c r="D1190" s="3">
        <v>96</v>
      </c>
      <c r="E1190" s="75">
        <v>0.54</v>
      </c>
      <c r="F1190" s="41">
        <v>12</v>
      </c>
      <c r="G1190" s="66" t="s">
        <v>43</v>
      </c>
      <c r="H1190" s="72">
        <v>29.37</v>
      </c>
      <c r="I1190" s="26"/>
      <c r="J1190" s="45">
        <v>97.7</v>
      </c>
      <c r="K1190" s="45">
        <v>93.7</v>
      </c>
      <c r="L1190" s="45">
        <v>97.3</v>
      </c>
      <c r="M1190" s="45">
        <v>98.4</v>
      </c>
      <c r="N1190" s="67">
        <f t="shared" si="365"/>
        <v>96.775000000000006</v>
      </c>
      <c r="O1190" s="41">
        <f t="shared" si="366"/>
        <v>28.888888888888889</v>
      </c>
      <c r="P1190" s="41">
        <f t="shared" si="367"/>
        <v>35.555555555555557</v>
      </c>
    </row>
    <row r="1191" spans="2:17" x14ac:dyDescent="0.2">
      <c r="B1191" s="1">
        <v>0.54166666666666663</v>
      </c>
      <c r="C1191" s="3">
        <v>85</v>
      </c>
      <c r="D1191" s="3">
        <v>95</v>
      </c>
      <c r="E1191" s="75">
        <v>0.52</v>
      </c>
      <c r="F1191" s="41">
        <v>6</v>
      </c>
      <c r="G1191" s="66" t="s">
        <v>197</v>
      </c>
      <c r="H1191" s="72">
        <v>29.37</v>
      </c>
      <c r="I1191" s="19"/>
      <c r="J1191" s="45">
        <v>94.3</v>
      </c>
      <c r="K1191" s="45">
        <v>92.3</v>
      </c>
      <c r="L1191" s="45">
        <v>95.5</v>
      </c>
      <c r="M1191" s="45">
        <v>96.3</v>
      </c>
      <c r="N1191" s="67">
        <f t="shared" si="365"/>
        <v>94.600000000000009</v>
      </c>
      <c r="O1191" s="41">
        <f t="shared" si="366"/>
        <v>29.444444444444443</v>
      </c>
      <c r="P1191" s="41">
        <f t="shared" si="367"/>
        <v>35</v>
      </c>
    </row>
    <row r="1192" spans="2:17" x14ac:dyDescent="0.2">
      <c r="B1192" s="1">
        <v>0.55208333333333304</v>
      </c>
      <c r="C1192" s="3">
        <v>85</v>
      </c>
      <c r="D1192" s="3">
        <v>95</v>
      </c>
      <c r="E1192" s="75">
        <v>0.53</v>
      </c>
      <c r="F1192" s="41">
        <v>4</v>
      </c>
      <c r="G1192" s="66" t="s">
        <v>43</v>
      </c>
      <c r="H1192" s="72">
        <v>29.36</v>
      </c>
      <c r="I1192" s="19"/>
      <c r="J1192" s="45">
        <v>95</v>
      </c>
      <c r="K1192" s="45">
        <v>93</v>
      </c>
      <c r="L1192" s="45">
        <v>96.8</v>
      </c>
      <c r="M1192" s="45">
        <v>96.8</v>
      </c>
      <c r="N1192" s="67">
        <f t="shared" si="365"/>
        <v>95.4</v>
      </c>
      <c r="O1192" s="41">
        <f t="shared" si="366"/>
        <v>29.444444444444443</v>
      </c>
      <c r="P1192" s="41">
        <f t="shared" si="367"/>
        <v>35</v>
      </c>
    </row>
    <row r="1193" spans="2:17" x14ac:dyDescent="0.2">
      <c r="B1193" s="1">
        <v>0.5625</v>
      </c>
      <c r="C1193" s="3">
        <v>85</v>
      </c>
      <c r="D1193" s="3">
        <v>95</v>
      </c>
      <c r="E1193" s="75">
        <v>0.53</v>
      </c>
      <c r="F1193" s="41">
        <v>3</v>
      </c>
      <c r="G1193" s="66" t="s">
        <v>43</v>
      </c>
      <c r="H1193" s="72">
        <v>29.36</v>
      </c>
      <c r="I1193" s="19"/>
      <c r="J1193" s="45">
        <v>95</v>
      </c>
      <c r="K1193" s="45">
        <v>93.2</v>
      </c>
      <c r="L1193" s="45">
        <v>96.4</v>
      </c>
      <c r="M1193" s="45">
        <v>96.6</v>
      </c>
      <c r="N1193" s="67">
        <f t="shared" si="365"/>
        <v>95.300000000000011</v>
      </c>
      <c r="O1193" s="41">
        <f t="shared" si="366"/>
        <v>29.444444444444443</v>
      </c>
      <c r="P1193" s="41">
        <f t="shared" si="367"/>
        <v>35</v>
      </c>
    </row>
    <row r="1194" spans="2:17" x14ac:dyDescent="0.2">
      <c r="B1194" s="1">
        <v>0.57291666666666696</v>
      </c>
      <c r="C1194" s="3">
        <v>86</v>
      </c>
      <c r="D1194" s="3">
        <v>95</v>
      </c>
      <c r="E1194" s="75">
        <v>0.52</v>
      </c>
      <c r="F1194" s="41">
        <v>0</v>
      </c>
      <c r="G1194" s="66" t="s">
        <v>197</v>
      </c>
      <c r="H1194" s="72">
        <v>29.36</v>
      </c>
      <c r="I1194" s="19"/>
      <c r="J1194" s="45">
        <v>95</v>
      </c>
      <c r="K1194" s="45">
        <v>93.2</v>
      </c>
      <c r="L1194" s="45">
        <v>96.6</v>
      </c>
      <c r="M1194" s="45">
        <v>96.8</v>
      </c>
      <c r="N1194" s="67">
        <f t="shared" si="365"/>
        <v>95.399999999999991</v>
      </c>
      <c r="O1194" s="41">
        <f t="shared" si="366"/>
        <v>30</v>
      </c>
      <c r="P1194" s="41">
        <f t="shared" si="367"/>
        <v>35</v>
      </c>
    </row>
    <row r="1195" spans="2:17" x14ac:dyDescent="0.2">
      <c r="B1195" s="1">
        <v>0.58333333333333304</v>
      </c>
      <c r="C1195" s="3">
        <v>86</v>
      </c>
      <c r="D1195" s="3">
        <v>96</v>
      </c>
      <c r="E1195" s="75">
        <v>0.52</v>
      </c>
      <c r="F1195" s="41">
        <v>6</v>
      </c>
      <c r="G1195" s="66" t="s">
        <v>43</v>
      </c>
      <c r="H1195" s="72">
        <v>29.36</v>
      </c>
      <c r="I1195" s="19"/>
      <c r="J1195" s="45">
        <v>95.4</v>
      </c>
      <c r="K1195" s="45">
        <v>93.4</v>
      </c>
      <c r="L1195" s="45">
        <v>96.8</v>
      </c>
      <c r="M1195" s="45">
        <v>97</v>
      </c>
      <c r="N1195" s="67">
        <f t="shared" si="365"/>
        <v>95.65</v>
      </c>
      <c r="O1195" s="41">
        <f t="shared" si="366"/>
        <v>30</v>
      </c>
      <c r="P1195" s="41">
        <f t="shared" si="367"/>
        <v>35.555555555555557</v>
      </c>
    </row>
    <row r="1196" spans="2:17" x14ac:dyDescent="0.2">
      <c r="B1196" s="1">
        <v>0.59375</v>
      </c>
      <c r="C1196" s="3">
        <v>86</v>
      </c>
      <c r="D1196" s="3">
        <v>96</v>
      </c>
      <c r="E1196" s="75">
        <v>0.52</v>
      </c>
      <c r="F1196" s="41">
        <v>7</v>
      </c>
      <c r="G1196" s="66" t="s">
        <v>43</v>
      </c>
      <c r="H1196" s="72">
        <v>29.35</v>
      </c>
      <c r="J1196" s="3">
        <v>95.5</v>
      </c>
      <c r="K1196" s="3">
        <v>94.1</v>
      </c>
      <c r="L1196" s="3">
        <v>97.3</v>
      </c>
      <c r="M1196" s="3">
        <v>97.3</v>
      </c>
      <c r="N1196" s="67">
        <f t="shared" si="365"/>
        <v>96.05</v>
      </c>
      <c r="O1196" s="41">
        <f t="shared" si="366"/>
        <v>30</v>
      </c>
      <c r="P1196" s="41">
        <f t="shared" si="367"/>
        <v>35.555555555555557</v>
      </c>
    </row>
    <row r="1197" spans="2:17" x14ac:dyDescent="0.2">
      <c r="B1197" s="1">
        <v>0.60416666666666596</v>
      </c>
      <c r="C1197" s="3">
        <v>86</v>
      </c>
      <c r="D1197" s="3">
        <v>96</v>
      </c>
      <c r="E1197" s="75">
        <v>0.52</v>
      </c>
      <c r="F1197" s="41">
        <v>4</v>
      </c>
      <c r="G1197" s="66" t="s">
        <v>43</v>
      </c>
      <c r="H1197" s="72">
        <v>29.35</v>
      </c>
      <c r="J1197" s="3">
        <v>95.9</v>
      </c>
      <c r="K1197" s="3">
        <v>94.3</v>
      </c>
      <c r="L1197" s="3">
        <v>97.5</v>
      </c>
      <c r="M1197" s="3">
        <v>97.3</v>
      </c>
      <c r="N1197" s="67">
        <f t="shared" si="365"/>
        <v>96.25</v>
      </c>
      <c r="O1197" s="41">
        <f t="shared" si="366"/>
        <v>30</v>
      </c>
      <c r="P1197" s="41">
        <f t="shared" si="367"/>
        <v>35.555555555555557</v>
      </c>
    </row>
    <row r="1198" spans="2:17" x14ac:dyDescent="0.2">
      <c r="B1198" s="1">
        <v>0.61458333333333304</v>
      </c>
      <c r="C1198" s="3">
        <v>86</v>
      </c>
      <c r="D1198" s="3">
        <v>96</v>
      </c>
      <c r="E1198" s="75">
        <v>0.52</v>
      </c>
      <c r="F1198" s="41">
        <v>8</v>
      </c>
      <c r="G1198" s="66" t="s">
        <v>43</v>
      </c>
      <c r="H1198" s="72">
        <v>29.35</v>
      </c>
      <c r="I1198" s="19"/>
      <c r="J1198" s="45">
        <v>95.2</v>
      </c>
      <c r="K1198" s="45">
        <v>94.1</v>
      </c>
      <c r="L1198" s="45">
        <v>97.3</v>
      </c>
      <c r="M1198" s="45">
        <v>97.3</v>
      </c>
      <c r="N1198" s="67">
        <f t="shared" si="365"/>
        <v>95.975000000000009</v>
      </c>
      <c r="O1198" s="41">
        <f t="shared" si="366"/>
        <v>30</v>
      </c>
      <c r="P1198" s="41">
        <f t="shared" si="367"/>
        <v>35.555555555555557</v>
      </c>
    </row>
    <row r="1199" spans="2:17" x14ac:dyDescent="0.2">
      <c r="B1199" s="1">
        <v>0.625</v>
      </c>
      <c r="C1199" s="35">
        <v>85</v>
      </c>
      <c r="D1199" s="35">
        <v>96</v>
      </c>
      <c r="E1199" s="108">
        <v>0.52</v>
      </c>
      <c r="F1199" s="159">
        <v>8</v>
      </c>
      <c r="G1199" s="106" t="s">
        <v>43</v>
      </c>
      <c r="H1199" s="109">
        <v>29.34</v>
      </c>
      <c r="I1199" s="164"/>
      <c r="J1199" s="162">
        <v>94.8</v>
      </c>
      <c r="K1199" s="162">
        <v>94.1</v>
      </c>
      <c r="L1199" s="162">
        <v>97</v>
      </c>
      <c r="M1199" s="162">
        <v>97.2</v>
      </c>
      <c r="N1199" s="95">
        <f t="shared" si="365"/>
        <v>95.774999999999991</v>
      </c>
      <c r="O1199" s="159">
        <f t="shared" si="366"/>
        <v>29.444444444444443</v>
      </c>
      <c r="P1199" s="159">
        <f t="shared" si="367"/>
        <v>35.555555555555557</v>
      </c>
      <c r="Q1199" s="35" t="s">
        <v>432</v>
      </c>
    </row>
    <row r="1200" spans="2:17" x14ac:dyDescent="0.2">
      <c r="B1200" s="1">
        <v>0.63541666666666596</v>
      </c>
      <c r="C1200" s="35">
        <v>83</v>
      </c>
      <c r="D1200" s="35">
        <v>93</v>
      </c>
      <c r="E1200" s="108">
        <v>0.56999999999999995</v>
      </c>
      <c r="F1200" s="159">
        <v>6</v>
      </c>
      <c r="G1200" s="106" t="s">
        <v>208</v>
      </c>
      <c r="H1200" s="109">
        <v>29.35</v>
      </c>
      <c r="I1200" s="164"/>
      <c r="J1200" s="162">
        <v>92.7</v>
      </c>
      <c r="K1200" s="162">
        <v>91.9</v>
      </c>
      <c r="L1200" s="162">
        <v>95</v>
      </c>
      <c r="M1200" s="162">
        <v>91.2</v>
      </c>
      <c r="N1200" s="95">
        <f t="shared" si="365"/>
        <v>92.7</v>
      </c>
      <c r="O1200" s="159">
        <f t="shared" si="366"/>
        <v>28.333333333333332</v>
      </c>
      <c r="P1200" s="159">
        <f t="shared" si="367"/>
        <v>33.888888888888886</v>
      </c>
      <c r="Q1200" s="35" t="s">
        <v>432</v>
      </c>
    </row>
    <row r="1201" spans="2:17" x14ac:dyDescent="0.2">
      <c r="B1201" s="1">
        <v>0.64583333333333304</v>
      </c>
      <c r="C1201" s="3">
        <v>84</v>
      </c>
      <c r="D1201" s="3">
        <v>93</v>
      </c>
      <c r="E1201" s="75">
        <v>0.56999999999999995</v>
      </c>
      <c r="F1201" s="41">
        <v>7</v>
      </c>
      <c r="G1201" s="66" t="s">
        <v>130</v>
      </c>
      <c r="H1201" s="72">
        <v>29.36</v>
      </c>
      <c r="I1201" s="19"/>
      <c r="J1201" s="45">
        <v>92.7</v>
      </c>
      <c r="K1201" s="45">
        <v>91.6</v>
      </c>
      <c r="L1201" s="45">
        <v>93.4</v>
      </c>
      <c r="M1201" s="45">
        <v>92.7</v>
      </c>
      <c r="N1201" s="67">
        <f t="shared" si="365"/>
        <v>92.600000000000009</v>
      </c>
      <c r="O1201" s="41">
        <f t="shared" si="366"/>
        <v>28.888888888888889</v>
      </c>
      <c r="P1201" s="41">
        <f t="shared" si="367"/>
        <v>33.888888888888886</v>
      </c>
    </row>
    <row r="1202" spans="2:17" x14ac:dyDescent="0.2">
      <c r="B1202" s="1">
        <v>0.65625</v>
      </c>
      <c r="C1202" s="35">
        <v>79</v>
      </c>
      <c r="D1202" s="35">
        <v>89</v>
      </c>
      <c r="E1202" s="108">
        <v>0.71</v>
      </c>
      <c r="F1202" s="159">
        <v>8</v>
      </c>
      <c r="G1202" s="106" t="s">
        <v>130</v>
      </c>
      <c r="H1202" s="109">
        <v>29.37</v>
      </c>
      <c r="I1202" s="164"/>
      <c r="J1202" s="162">
        <v>89.8</v>
      </c>
      <c r="K1202" s="162">
        <v>88.3</v>
      </c>
      <c r="L1202" s="162">
        <v>89.6</v>
      </c>
      <c r="M1202" s="162">
        <v>89.2</v>
      </c>
      <c r="N1202" s="95">
        <f t="shared" ref="N1202" si="368">AVERAGE(J1202:M1202)</f>
        <v>89.224999999999994</v>
      </c>
      <c r="O1202" s="159">
        <f t="shared" ref="O1202" si="369">CONVERT(C1202,"F","C")</f>
        <v>26.111111111111111</v>
      </c>
      <c r="P1202" s="159">
        <f t="shared" ref="P1202" si="370">CONVERT(D1202,"F","C")</f>
        <v>31.666666666666664</v>
      </c>
      <c r="Q1202" s="35" t="s">
        <v>432</v>
      </c>
    </row>
    <row r="1203" spans="2:17" x14ac:dyDescent="0.2">
      <c r="B1203" s="1">
        <v>0.66666666666666596</v>
      </c>
      <c r="C1203" s="113"/>
      <c r="D1203" s="113"/>
      <c r="E1203" s="113"/>
      <c r="F1203" s="113"/>
      <c r="G1203" s="113"/>
      <c r="H1203" s="35" t="s">
        <v>432</v>
      </c>
      <c r="I1203" s="35" t="s">
        <v>569</v>
      </c>
      <c r="J1203" s="35"/>
      <c r="K1203" s="35"/>
      <c r="L1203" s="35"/>
      <c r="M1203" s="35"/>
      <c r="N1203" s="95" t="e">
        <f t="shared" si="365"/>
        <v>#DIV/0!</v>
      </c>
      <c r="O1203" s="159">
        <f t="shared" si="366"/>
        <v>-17.777777777777779</v>
      </c>
      <c r="P1203" s="159">
        <f t="shared" si="367"/>
        <v>-17.777777777777779</v>
      </c>
      <c r="Q1203" s="35"/>
    </row>
    <row r="1204" spans="2:17" x14ac:dyDescent="0.2">
      <c r="B1204" s="1">
        <v>0.67708333333333304</v>
      </c>
      <c r="C1204" s="113"/>
      <c r="D1204" s="113"/>
      <c r="E1204" s="113"/>
      <c r="F1204" s="113"/>
      <c r="G1204" s="113"/>
      <c r="H1204" s="35" t="s">
        <v>432</v>
      </c>
      <c r="I1204" s="35" t="s">
        <v>569</v>
      </c>
      <c r="J1204" s="35"/>
      <c r="K1204" s="35"/>
      <c r="L1204" s="35"/>
      <c r="M1204" s="35"/>
      <c r="N1204" s="95" t="e">
        <f t="shared" si="365"/>
        <v>#DIV/0!</v>
      </c>
      <c r="O1204" s="159">
        <f t="shared" si="366"/>
        <v>-17.777777777777779</v>
      </c>
      <c r="P1204" s="159">
        <f t="shared" si="367"/>
        <v>-17.777777777777779</v>
      </c>
      <c r="Q1204" s="35"/>
    </row>
    <row r="1205" spans="2:17" x14ac:dyDescent="0.2">
      <c r="B1205" s="1">
        <v>0.687499999999999</v>
      </c>
      <c r="C1205" s="113"/>
      <c r="D1205" s="113"/>
      <c r="E1205" s="113"/>
      <c r="F1205" s="113"/>
      <c r="G1205" s="113"/>
      <c r="H1205" s="35" t="s">
        <v>432</v>
      </c>
      <c r="I1205" s="35" t="s">
        <v>569</v>
      </c>
      <c r="J1205" s="35"/>
      <c r="K1205" s="35"/>
      <c r="L1205" s="35"/>
      <c r="M1205" s="35"/>
      <c r="N1205" s="95" t="e">
        <f t="shared" si="365"/>
        <v>#DIV/0!</v>
      </c>
      <c r="O1205" s="159">
        <f t="shared" si="366"/>
        <v>-17.777777777777779</v>
      </c>
      <c r="P1205" s="159">
        <f t="shared" si="367"/>
        <v>-17.777777777777779</v>
      </c>
      <c r="Q1205" s="35"/>
    </row>
    <row r="1206" spans="2:17" x14ac:dyDescent="0.2">
      <c r="B1206" s="1">
        <v>0.69791666666666596</v>
      </c>
      <c r="C1206" s="113"/>
      <c r="D1206" s="113"/>
      <c r="E1206" s="113"/>
      <c r="F1206" s="113"/>
      <c r="G1206" s="113"/>
      <c r="H1206" s="35" t="s">
        <v>432</v>
      </c>
      <c r="I1206" s="35" t="s">
        <v>569</v>
      </c>
      <c r="J1206" s="35"/>
      <c r="K1206" s="35"/>
      <c r="L1206" s="35"/>
      <c r="M1206" s="35"/>
      <c r="N1206" s="95" t="e">
        <f t="shared" si="365"/>
        <v>#DIV/0!</v>
      </c>
      <c r="O1206" s="159">
        <f t="shared" si="366"/>
        <v>-17.777777777777779</v>
      </c>
      <c r="P1206" s="159">
        <f t="shared" si="367"/>
        <v>-17.777777777777779</v>
      </c>
      <c r="Q1206" s="35"/>
    </row>
    <row r="1207" spans="2:17" x14ac:dyDescent="0.2">
      <c r="B1207" s="1">
        <v>0.70833333333333304</v>
      </c>
      <c r="C1207" s="113"/>
      <c r="D1207" s="113"/>
      <c r="E1207" s="113"/>
      <c r="F1207" s="113"/>
      <c r="G1207" s="113"/>
      <c r="H1207" s="35" t="s">
        <v>432</v>
      </c>
      <c r="I1207" s="35" t="s">
        <v>569</v>
      </c>
      <c r="J1207" s="35"/>
      <c r="K1207" s="35"/>
      <c r="L1207" s="35"/>
      <c r="M1207" s="35"/>
      <c r="N1207" s="95" t="e">
        <f t="shared" si="365"/>
        <v>#DIV/0!</v>
      </c>
      <c r="O1207" s="159">
        <f t="shared" si="366"/>
        <v>-17.777777777777779</v>
      </c>
      <c r="P1207" s="159">
        <f t="shared" si="367"/>
        <v>-17.777777777777779</v>
      </c>
      <c r="Q1207" s="35"/>
    </row>
    <row r="1208" spans="2:17" x14ac:dyDescent="0.2">
      <c r="B1208" s="1">
        <v>0.718749999999999</v>
      </c>
      <c r="C1208" s="113"/>
      <c r="D1208" s="113"/>
      <c r="E1208" s="113"/>
      <c r="F1208" s="113"/>
      <c r="G1208" s="113"/>
      <c r="H1208" s="35" t="s">
        <v>432</v>
      </c>
      <c r="I1208" s="35" t="s">
        <v>569</v>
      </c>
      <c r="J1208" s="35"/>
      <c r="K1208" s="35"/>
      <c r="L1208" s="35"/>
      <c r="M1208" s="35"/>
      <c r="N1208" s="95" t="e">
        <f t="shared" si="365"/>
        <v>#DIV/0!</v>
      </c>
      <c r="O1208" s="159">
        <f t="shared" si="366"/>
        <v>-17.777777777777779</v>
      </c>
      <c r="P1208" s="159">
        <f t="shared" si="367"/>
        <v>-17.777777777777779</v>
      </c>
      <c r="Q1208" s="35"/>
    </row>
    <row r="1209" spans="2:17" x14ac:dyDescent="0.2">
      <c r="B1209" s="1">
        <v>0.72916666666666596</v>
      </c>
      <c r="C1209" s="113"/>
      <c r="D1209" s="113"/>
      <c r="E1209" s="113"/>
      <c r="F1209" s="113"/>
      <c r="G1209" s="113"/>
      <c r="H1209" s="35" t="s">
        <v>432</v>
      </c>
      <c r="I1209" s="35" t="s">
        <v>569</v>
      </c>
      <c r="J1209" s="35"/>
      <c r="K1209" s="35"/>
      <c r="L1209" s="35"/>
      <c r="M1209" s="35"/>
      <c r="N1209" s="95" t="e">
        <f t="shared" si="365"/>
        <v>#DIV/0!</v>
      </c>
      <c r="O1209" s="159">
        <f t="shared" si="366"/>
        <v>-17.777777777777779</v>
      </c>
      <c r="P1209" s="159">
        <f t="shared" si="367"/>
        <v>-17.777777777777779</v>
      </c>
      <c r="Q1209" s="35"/>
    </row>
    <row r="1210" spans="2:17" x14ac:dyDescent="0.2">
      <c r="B1210" s="1">
        <v>0.73958333333333304</v>
      </c>
      <c r="C1210" s="113"/>
      <c r="D1210" s="113"/>
      <c r="E1210" s="113"/>
      <c r="F1210" s="113"/>
      <c r="G1210" s="113"/>
      <c r="H1210" s="35" t="s">
        <v>432</v>
      </c>
      <c r="I1210" s="35" t="s">
        <v>569</v>
      </c>
      <c r="J1210" s="35"/>
      <c r="K1210" s="35"/>
      <c r="L1210" s="35"/>
      <c r="M1210" s="35"/>
      <c r="N1210" s="95" t="e">
        <f t="shared" si="365"/>
        <v>#DIV/0!</v>
      </c>
      <c r="O1210" s="159">
        <f t="shared" si="366"/>
        <v>-17.777777777777779</v>
      </c>
      <c r="P1210" s="159">
        <f t="shared" si="367"/>
        <v>-17.777777777777779</v>
      </c>
      <c r="Q1210" s="35"/>
    </row>
    <row r="1211" spans="2:17" x14ac:dyDescent="0.2">
      <c r="B1211" s="1">
        <v>0.749999999999999</v>
      </c>
      <c r="C1211" s="35">
        <v>74</v>
      </c>
      <c r="D1211" s="35">
        <v>83</v>
      </c>
      <c r="E1211" s="108">
        <v>0.89</v>
      </c>
      <c r="F1211" s="159">
        <v>0</v>
      </c>
      <c r="G1211" s="106" t="s">
        <v>180</v>
      </c>
      <c r="H1211" s="109">
        <v>29.38</v>
      </c>
      <c r="I1211" s="164"/>
      <c r="J1211" s="162">
        <v>84</v>
      </c>
      <c r="K1211" s="162">
        <v>81.900000000000006</v>
      </c>
      <c r="L1211" s="162">
        <v>82.2</v>
      </c>
      <c r="M1211" s="162">
        <v>83.7</v>
      </c>
      <c r="N1211" s="95">
        <f t="shared" si="365"/>
        <v>82.95</v>
      </c>
      <c r="O1211" s="159">
        <f t="shared" si="366"/>
        <v>23.333333333333332</v>
      </c>
      <c r="P1211" s="159">
        <f t="shared" si="367"/>
        <v>28.333333333333332</v>
      </c>
      <c r="Q1211" s="106" t="s">
        <v>432</v>
      </c>
    </row>
    <row r="1212" spans="2:17" x14ac:dyDescent="0.2">
      <c r="B1212" s="1">
        <v>0.76041666666666496</v>
      </c>
      <c r="C1212" s="35">
        <v>74</v>
      </c>
      <c r="D1212" s="35">
        <v>81</v>
      </c>
      <c r="E1212" s="108">
        <v>0.9</v>
      </c>
      <c r="F1212" s="159">
        <v>1</v>
      </c>
      <c r="G1212" s="106" t="s">
        <v>34</v>
      </c>
      <c r="H1212" s="109">
        <v>29.38</v>
      </c>
      <c r="I1212" s="164"/>
      <c r="J1212" s="162">
        <v>82</v>
      </c>
      <c r="K1212" s="162">
        <v>80.400000000000006</v>
      </c>
      <c r="L1212" s="162">
        <v>80.400000000000006</v>
      </c>
      <c r="M1212" s="162">
        <v>82.2</v>
      </c>
      <c r="N1212" s="95">
        <f t="shared" ref="N1212:N1218" si="371">AVERAGE(J1212:M1212)</f>
        <v>81.25</v>
      </c>
      <c r="O1212" s="159">
        <f t="shared" ref="O1212:O1218" si="372">CONVERT(C1212,"F","C")</f>
        <v>23.333333333333332</v>
      </c>
      <c r="P1212" s="159">
        <f t="shared" ref="P1212:P1218" si="373">CONVERT(D1212,"F","C")</f>
        <v>27.222222222222221</v>
      </c>
      <c r="Q1212" s="106" t="s">
        <v>432</v>
      </c>
    </row>
    <row r="1213" spans="2:17" x14ac:dyDescent="0.2">
      <c r="B1213" s="1">
        <v>0.77083333333333104</v>
      </c>
      <c r="C1213" s="3">
        <v>74</v>
      </c>
      <c r="D1213" s="3">
        <v>80</v>
      </c>
      <c r="E1213" s="75">
        <v>0.89</v>
      </c>
      <c r="F1213" s="41">
        <v>2</v>
      </c>
      <c r="G1213" s="66" t="s">
        <v>37</v>
      </c>
      <c r="H1213" s="72">
        <v>29.38</v>
      </c>
      <c r="I1213" s="26"/>
      <c r="J1213" s="45">
        <v>76.8</v>
      </c>
      <c r="K1213" s="45">
        <v>79.5</v>
      </c>
      <c r="L1213" s="45">
        <v>80.599999999999994</v>
      </c>
      <c r="M1213" s="45">
        <v>82.8</v>
      </c>
      <c r="N1213" s="67">
        <f t="shared" si="371"/>
        <v>79.924999999999997</v>
      </c>
      <c r="O1213" s="41">
        <f t="shared" si="372"/>
        <v>23.333333333333332</v>
      </c>
      <c r="P1213" s="41">
        <f t="shared" si="373"/>
        <v>26.666666666666664</v>
      </c>
    </row>
    <row r="1214" spans="2:17" x14ac:dyDescent="0.2">
      <c r="B1214" s="1">
        <v>0.781249999999997</v>
      </c>
      <c r="C1214" s="3">
        <v>73</v>
      </c>
      <c r="D1214" s="3">
        <v>80</v>
      </c>
      <c r="E1214" s="75">
        <v>0.89</v>
      </c>
      <c r="F1214" s="41">
        <v>0</v>
      </c>
      <c r="G1214" s="66" t="s">
        <v>34</v>
      </c>
      <c r="H1214" s="72">
        <v>29.37</v>
      </c>
      <c r="J1214" s="45">
        <v>82</v>
      </c>
      <c r="K1214" s="45">
        <v>79.900000000000006</v>
      </c>
      <c r="L1214" s="45">
        <v>80.599999999999994</v>
      </c>
      <c r="M1214" s="45">
        <v>82</v>
      </c>
      <c r="N1214" s="67">
        <f t="shared" si="371"/>
        <v>81.125</v>
      </c>
      <c r="O1214" s="41">
        <f t="shared" si="372"/>
        <v>22.777777777777779</v>
      </c>
      <c r="P1214" s="41">
        <f t="shared" si="373"/>
        <v>26.666666666666664</v>
      </c>
    </row>
    <row r="1215" spans="2:17" x14ac:dyDescent="0.2">
      <c r="B1215" s="1">
        <v>0.79166666666666297</v>
      </c>
      <c r="C1215" s="3">
        <v>73</v>
      </c>
      <c r="D1215" s="3">
        <v>81</v>
      </c>
      <c r="E1215" s="75">
        <v>0.89</v>
      </c>
      <c r="F1215" s="41">
        <v>0</v>
      </c>
      <c r="G1215" s="66" t="s">
        <v>180</v>
      </c>
      <c r="H1215" s="72">
        <v>29.37</v>
      </c>
      <c r="J1215" s="45">
        <v>82</v>
      </c>
      <c r="K1215" s="45">
        <v>79.900000000000006</v>
      </c>
      <c r="L1215" s="45">
        <v>80.8</v>
      </c>
      <c r="M1215" s="45">
        <v>81.900000000000006</v>
      </c>
      <c r="N1215" s="67">
        <f t="shared" si="371"/>
        <v>81.150000000000006</v>
      </c>
      <c r="O1215" s="41">
        <f t="shared" si="372"/>
        <v>22.777777777777779</v>
      </c>
      <c r="P1215" s="41">
        <f t="shared" si="373"/>
        <v>27.222222222222221</v>
      </c>
    </row>
    <row r="1216" spans="2:17" x14ac:dyDescent="0.2">
      <c r="B1216" s="1">
        <v>0.80208333333332904</v>
      </c>
      <c r="C1216" s="175">
        <v>73</v>
      </c>
      <c r="D1216" s="175">
        <v>81</v>
      </c>
      <c r="E1216" s="176">
        <v>0.89</v>
      </c>
      <c r="F1216" s="177">
        <v>2</v>
      </c>
      <c r="G1216" s="178" t="s">
        <v>34</v>
      </c>
      <c r="H1216" s="179">
        <v>29.38</v>
      </c>
      <c r="I1216" s="180"/>
      <c r="J1216" s="181">
        <v>81.7</v>
      </c>
      <c r="K1216" s="181">
        <v>79.7</v>
      </c>
      <c r="L1216" s="181">
        <v>80.599999999999994</v>
      </c>
      <c r="M1216" s="181">
        <v>81.900000000000006</v>
      </c>
      <c r="N1216" s="67">
        <f t="shared" si="371"/>
        <v>80.974999999999994</v>
      </c>
      <c r="O1216" s="41">
        <f t="shared" si="372"/>
        <v>22.777777777777779</v>
      </c>
      <c r="P1216" s="41">
        <f t="shared" si="373"/>
        <v>27.222222222222221</v>
      </c>
    </row>
    <row r="1217" spans="1:16" x14ac:dyDescent="0.2">
      <c r="B1217" s="1">
        <v>0.812499999999995</v>
      </c>
      <c r="C1217" s="175">
        <v>73</v>
      </c>
      <c r="D1217" s="175">
        <v>81</v>
      </c>
      <c r="E1217" s="176">
        <v>0.9</v>
      </c>
      <c r="F1217" s="177">
        <v>0</v>
      </c>
      <c r="G1217" s="178" t="s">
        <v>180</v>
      </c>
      <c r="H1217" s="179">
        <v>29.38</v>
      </c>
      <c r="I1217" s="180"/>
      <c r="J1217" s="181">
        <v>81.3</v>
      </c>
      <c r="K1217" s="181">
        <v>79.3</v>
      </c>
      <c r="L1217" s="181">
        <v>80.2</v>
      </c>
      <c r="M1217" s="181">
        <v>81.3</v>
      </c>
      <c r="N1217" s="67">
        <f t="shared" si="371"/>
        <v>80.525000000000006</v>
      </c>
      <c r="O1217" s="41">
        <f t="shared" si="372"/>
        <v>22.777777777777779</v>
      </c>
      <c r="P1217" s="41">
        <f t="shared" si="373"/>
        <v>27.222222222222221</v>
      </c>
    </row>
    <row r="1218" spans="1:16" x14ac:dyDescent="0.2">
      <c r="B1218" s="1">
        <v>0.82291666666666097</v>
      </c>
      <c r="C1218" s="3">
        <v>73</v>
      </c>
      <c r="D1218" s="175">
        <v>80</v>
      </c>
      <c r="E1218" s="173">
        <v>0.9</v>
      </c>
      <c r="F1218" s="41">
        <v>2</v>
      </c>
      <c r="G1218" s="178" t="s">
        <v>180</v>
      </c>
      <c r="H1218" s="72">
        <v>29.38</v>
      </c>
      <c r="I1218" s="19"/>
      <c r="J1218" s="45">
        <v>81.3</v>
      </c>
      <c r="K1218" s="45">
        <v>79.2</v>
      </c>
      <c r="L1218" s="45">
        <v>80.099999999999994</v>
      </c>
      <c r="M1218" s="45">
        <v>81.099999999999994</v>
      </c>
      <c r="N1218" s="67">
        <f t="shared" si="371"/>
        <v>80.424999999999997</v>
      </c>
      <c r="O1218" s="41">
        <f t="shared" si="372"/>
        <v>22.777777777777779</v>
      </c>
      <c r="P1218" s="41">
        <f t="shared" si="373"/>
        <v>26.666666666666664</v>
      </c>
    </row>
    <row r="1219" spans="1:16" x14ac:dyDescent="0.2">
      <c r="B1219" s="1">
        <v>0.83194444444444449</v>
      </c>
      <c r="C1219" s="3">
        <v>73</v>
      </c>
      <c r="D1219" s="175">
        <v>80</v>
      </c>
      <c r="E1219" s="75">
        <v>0.9</v>
      </c>
      <c r="F1219" s="41">
        <v>0</v>
      </c>
      <c r="G1219" s="178" t="s">
        <v>180</v>
      </c>
      <c r="H1219" s="179">
        <v>29.39</v>
      </c>
      <c r="I1219" s="26"/>
      <c r="J1219" s="45">
        <v>76.599999999999994</v>
      </c>
      <c r="K1219" s="45">
        <v>78.8</v>
      </c>
      <c r="L1219" s="45">
        <v>79.900000000000006</v>
      </c>
      <c r="M1219" s="45">
        <v>80.8</v>
      </c>
      <c r="N1219" s="67">
        <f t="shared" ref="N1219:N1224" si="374">AVERAGE(J1219:M1219)</f>
        <v>79.024999999999991</v>
      </c>
      <c r="O1219" s="41">
        <f t="shared" ref="O1219:O1224" si="375">CONVERT(C1219,"F","C")</f>
        <v>22.777777777777779</v>
      </c>
      <c r="P1219" s="41">
        <f t="shared" ref="P1219:P1224" si="376">CONVERT(D1219,"F","C")</f>
        <v>26.666666666666664</v>
      </c>
    </row>
    <row r="1220" spans="1:16" x14ac:dyDescent="0.2">
      <c r="N1220" s="67"/>
      <c r="O1220" s="41"/>
      <c r="P1220" s="41"/>
    </row>
    <row r="1221" spans="1:16" x14ac:dyDescent="0.2">
      <c r="A1221" s="21">
        <v>45550</v>
      </c>
      <c r="B1221" s="6" t="s">
        <v>2</v>
      </c>
      <c r="C1221" s="6" t="s">
        <v>0</v>
      </c>
      <c r="D1221" s="87" t="s">
        <v>1</v>
      </c>
      <c r="E1221" s="100" t="s">
        <v>156</v>
      </c>
      <c r="F1221" s="6" t="s">
        <v>32</v>
      </c>
      <c r="G1221" s="6" t="s">
        <v>217</v>
      </c>
      <c r="H1221" s="33" t="s">
        <v>157</v>
      </c>
      <c r="I1221" s="44"/>
      <c r="J1221" s="142" t="s">
        <v>338</v>
      </c>
      <c r="K1221" s="142" t="s">
        <v>346</v>
      </c>
      <c r="L1221" s="142" t="s">
        <v>347</v>
      </c>
      <c r="M1221" s="142" t="s">
        <v>348</v>
      </c>
      <c r="N1221" s="33" t="s">
        <v>368</v>
      </c>
      <c r="O1221" s="142" t="s">
        <v>561</v>
      </c>
      <c r="P1221" s="142" t="s">
        <v>562</v>
      </c>
    </row>
    <row r="1222" spans="1:16" x14ac:dyDescent="0.2">
      <c r="B1222" s="2">
        <v>0.44791666666666691</v>
      </c>
      <c r="C1222" s="3">
        <v>83</v>
      </c>
      <c r="D1222" s="3">
        <v>98</v>
      </c>
      <c r="E1222" s="75">
        <v>0.53</v>
      </c>
      <c r="F1222" s="66">
        <v>10</v>
      </c>
      <c r="G1222" s="66" t="s">
        <v>43</v>
      </c>
      <c r="H1222" s="97">
        <v>29.45</v>
      </c>
      <c r="J1222" s="45">
        <v>100.9</v>
      </c>
      <c r="K1222" s="45">
        <v>91.9</v>
      </c>
      <c r="L1222" s="67">
        <v>96.6</v>
      </c>
      <c r="M1222" s="67">
        <v>101.8</v>
      </c>
      <c r="N1222" s="67">
        <f t="shared" si="374"/>
        <v>97.8</v>
      </c>
      <c r="O1222" s="41">
        <f t="shared" si="375"/>
        <v>28.333333333333332</v>
      </c>
      <c r="P1222" s="41">
        <f t="shared" si="376"/>
        <v>36.666666666666664</v>
      </c>
    </row>
    <row r="1223" spans="1:16" x14ac:dyDescent="0.2">
      <c r="B1223" s="2">
        <v>0.45833333333333359</v>
      </c>
      <c r="C1223" s="3">
        <v>84</v>
      </c>
      <c r="D1223" s="3">
        <v>100</v>
      </c>
      <c r="E1223" s="75">
        <v>0.52</v>
      </c>
      <c r="F1223" s="66">
        <v>5</v>
      </c>
      <c r="G1223" s="66" t="s">
        <v>130</v>
      </c>
      <c r="H1223" s="97">
        <v>29.45</v>
      </c>
      <c r="J1223" s="45">
        <v>102.9</v>
      </c>
      <c r="K1223" s="45">
        <v>93.7</v>
      </c>
      <c r="L1223" s="67">
        <v>98.6</v>
      </c>
      <c r="M1223" s="67">
        <v>104</v>
      </c>
      <c r="N1223" s="67">
        <f t="shared" si="374"/>
        <v>99.800000000000011</v>
      </c>
      <c r="O1223" s="41">
        <f t="shared" si="375"/>
        <v>28.888888888888889</v>
      </c>
      <c r="P1223" s="41">
        <f t="shared" si="376"/>
        <v>37.777777777777779</v>
      </c>
    </row>
    <row r="1224" spans="1:16" x14ac:dyDescent="0.2">
      <c r="B1224" s="1">
        <v>0.46875</v>
      </c>
      <c r="C1224" s="3">
        <v>84</v>
      </c>
      <c r="D1224" s="3">
        <v>101</v>
      </c>
      <c r="E1224" s="75">
        <v>0.53</v>
      </c>
      <c r="F1224" s="66">
        <v>5</v>
      </c>
      <c r="G1224" s="66" t="s">
        <v>208</v>
      </c>
      <c r="H1224" s="97">
        <v>29.45</v>
      </c>
      <c r="I1224" s="66"/>
      <c r="J1224" s="45">
        <v>103.5</v>
      </c>
      <c r="K1224" s="45">
        <v>95.4</v>
      </c>
      <c r="L1224" s="67">
        <v>100.6</v>
      </c>
      <c r="M1224" s="67">
        <v>104.7</v>
      </c>
      <c r="N1224" s="67">
        <f t="shared" si="374"/>
        <v>101.05</v>
      </c>
      <c r="O1224" s="41">
        <f t="shared" si="375"/>
        <v>28.888888888888889</v>
      </c>
      <c r="P1224" s="41">
        <f t="shared" si="376"/>
        <v>38.333333333333336</v>
      </c>
    </row>
    <row r="1225" spans="1:16" x14ac:dyDescent="0.2">
      <c r="B1225" s="1">
        <v>0.47916666666666669</v>
      </c>
      <c r="C1225" s="3">
        <v>84</v>
      </c>
      <c r="D1225" s="3">
        <v>100</v>
      </c>
      <c r="E1225" s="75">
        <v>0.52</v>
      </c>
      <c r="F1225" s="3">
        <v>13</v>
      </c>
      <c r="G1225" s="66" t="s">
        <v>197</v>
      </c>
      <c r="H1225" s="97">
        <v>29.45</v>
      </c>
      <c r="J1225" s="45">
        <v>98.2</v>
      </c>
      <c r="K1225" s="45">
        <v>96.3</v>
      </c>
      <c r="L1225" s="67">
        <v>99.9</v>
      </c>
      <c r="M1225" s="67">
        <v>103.6</v>
      </c>
      <c r="N1225" s="67">
        <f t="shared" ref="N1225:N1235" si="377">AVERAGE(J1225:M1225)</f>
        <v>99.5</v>
      </c>
      <c r="O1225" s="41">
        <f t="shared" ref="O1225:O1235" si="378">CONVERT(C1225,"F","C")</f>
        <v>28.888888888888889</v>
      </c>
      <c r="P1225" s="41">
        <f t="shared" ref="P1225:P1235" si="379">CONVERT(D1225,"F","C")</f>
        <v>37.777777777777779</v>
      </c>
    </row>
    <row r="1226" spans="1:16" x14ac:dyDescent="0.2">
      <c r="B1226" s="1">
        <v>0.58333333333333304</v>
      </c>
      <c r="C1226" s="3">
        <v>85</v>
      </c>
      <c r="D1226" s="3">
        <v>98</v>
      </c>
      <c r="E1226" s="75">
        <v>0.48</v>
      </c>
      <c r="F1226" s="66">
        <v>9</v>
      </c>
      <c r="G1226" s="66" t="s">
        <v>208</v>
      </c>
      <c r="H1226" s="97">
        <v>29.42</v>
      </c>
      <c r="J1226" s="67">
        <v>96.4</v>
      </c>
      <c r="K1226" s="45">
        <v>95.7</v>
      </c>
      <c r="L1226" s="45">
        <v>99</v>
      </c>
      <c r="M1226" s="45">
        <v>100.4</v>
      </c>
      <c r="N1226" s="67">
        <f t="shared" si="377"/>
        <v>97.875</v>
      </c>
      <c r="O1226" s="41">
        <f t="shared" si="378"/>
        <v>29.444444444444443</v>
      </c>
      <c r="P1226" s="41">
        <f t="shared" si="379"/>
        <v>36.666666666666664</v>
      </c>
    </row>
    <row r="1227" spans="1:16" x14ac:dyDescent="0.2">
      <c r="B1227" s="1">
        <v>0.59375</v>
      </c>
      <c r="C1227" s="66">
        <v>85</v>
      </c>
      <c r="D1227" s="3">
        <v>98</v>
      </c>
      <c r="E1227" s="75">
        <v>0.48</v>
      </c>
      <c r="F1227" s="41">
        <v>8</v>
      </c>
      <c r="G1227" s="66" t="s">
        <v>208</v>
      </c>
      <c r="H1227" s="72">
        <v>29.42</v>
      </c>
      <c r="I1227" s="19"/>
      <c r="J1227" s="45">
        <v>96.4</v>
      </c>
      <c r="K1227" s="45">
        <v>95.6</v>
      </c>
      <c r="L1227" s="45">
        <v>98.8</v>
      </c>
      <c r="M1227" s="45">
        <v>100.3</v>
      </c>
      <c r="N1227" s="67">
        <f t="shared" si="377"/>
        <v>97.775000000000006</v>
      </c>
      <c r="O1227" s="41">
        <f t="shared" si="378"/>
        <v>29.444444444444443</v>
      </c>
      <c r="P1227" s="41">
        <f t="shared" si="379"/>
        <v>36.666666666666664</v>
      </c>
    </row>
    <row r="1228" spans="1:16" x14ac:dyDescent="0.2">
      <c r="B1228" s="1">
        <v>0.60416666666666596</v>
      </c>
      <c r="C1228" s="66">
        <v>85</v>
      </c>
      <c r="D1228" s="3">
        <v>98</v>
      </c>
      <c r="E1228" s="75">
        <v>0.49</v>
      </c>
      <c r="F1228" s="41">
        <v>7</v>
      </c>
      <c r="G1228" s="66" t="s">
        <v>43</v>
      </c>
      <c r="H1228" s="72">
        <v>29.41</v>
      </c>
      <c r="I1228" s="19"/>
      <c r="J1228" s="45">
        <v>96.4</v>
      </c>
      <c r="K1228" s="45">
        <v>95.5</v>
      </c>
      <c r="L1228" s="45">
        <v>98.6</v>
      </c>
      <c r="M1228" s="45">
        <v>100.2</v>
      </c>
      <c r="N1228" s="67">
        <f t="shared" si="377"/>
        <v>97.674999999999997</v>
      </c>
      <c r="O1228" s="41">
        <f t="shared" si="378"/>
        <v>29.444444444444443</v>
      </c>
      <c r="P1228" s="41">
        <f t="shared" si="379"/>
        <v>36.666666666666664</v>
      </c>
    </row>
    <row r="1229" spans="1:16" x14ac:dyDescent="0.2">
      <c r="B1229" s="1">
        <v>0.61458333333333304</v>
      </c>
      <c r="C1229" s="66">
        <v>86</v>
      </c>
      <c r="D1229" s="3">
        <v>96</v>
      </c>
      <c r="E1229" s="75">
        <v>0.48</v>
      </c>
      <c r="F1229" s="41">
        <v>3</v>
      </c>
      <c r="G1229" s="66" t="s">
        <v>350</v>
      </c>
      <c r="H1229" s="72">
        <v>29.41</v>
      </c>
      <c r="I1229" s="19"/>
      <c r="J1229" s="45">
        <v>95.2</v>
      </c>
      <c r="K1229" s="45">
        <v>94.8</v>
      </c>
      <c r="L1229" s="45">
        <v>97.2</v>
      </c>
      <c r="M1229" s="45">
        <v>98.4</v>
      </c>
      <c r="N1229" s="67">
        <f t="shared" si="377"/>
        <v>96.4</v>
      </c>
      <c r="O1229" s="41">
        <f t="shared" si="378"/>
        <v>30</v>
      </c>
      <c r="P1229" s="41">
        <f t="shared" si="379"/>
        <v>35.555555555555557</v>
      </c>
    </row>
    <row r="1230" spans="1:16" x14ac:dyDescent="0.2">
      <c r="B1230" s="1">
        <v>0.625</v>
      </c>
      <c r="C1230" s="66">
        <v>85</v>
      </c>
      <c r="D1230" s="3">
        <v>96</v>
      </c>
      <c r="E1230" s="75">
        <v>0.49</v>
      </c>
      <c r="F1230" s="41">
        <v>7</v>
      </c>
      <c r="G1230" s="66" t="s">
        <v>197</v>
      </c>
      <c r="H1230" s="72">
        <v>29.41</v>
      </c>
      <c r="J1230" s="45">
        <v>95.5</v>
      </c>
      <c r="K1230" s="3">
        <v>94.1</v>
      </c>
      <c r="L1230" s="45">
        <v>96.6</v>
      </c>
      <c r="M1230" s="45">
        <v>97.5</v>
      </c>
      <c r="N1230" s="67">
        <f t="shared" si="377"/>
        <v>95.924999999999997</v>
      </c>
      <c r="O1230" s="41">
        <f t="shared" si="378"/>
        <v>29.444444444444443</v>
      </c>
      <c r="P1230" s="41">
        <f t="shared" si="379"/>
        <v>35.555555555555557</v>
      </c>
    </row>
    <row r="1231" spans="1:16" x14ac:dyDescent="0.2">
      <c r="B1231" s="1">
        <v>0.63541666666666596</v>
      </c>
      <c r="C1231" s="3">
        <v>85</v>
      </c>
      <c r="D1231" s="3">
        <v>96</v>
      </c>
      <c r="E1231" s="75">
        <v>0.48</v>
      </c>
      <c r="F1231" s="66">
        <v>5</v>
      </c>
      <c r="G1231" s="66" t="s">
        <v>43</v>
      </c>
      <c r="H1231" s="72">
        <v>29.4</v>
      </c>
      <c r="J1231" s="45">
        <v>94.8</v>
      </c>
      <c r="K1231" s="45">
        <v>94.3</v>
      </c>
      <c r="L1231" s="45">
        <v>96.8</v>
      </c>
      <c r="M1231" s="45">
        <v>98.2</v>
      </c>
      <c r="N1231" s="67">
        <f t="shared" si="377"/>
        <v>96.024999999999991</v>
      </c>
      <c r="O1231" s="41">
        <f t="shared" si="378"/>
        <v>29.444444444444443</v>
      </c>
      <c r="P1231" s="41">
        <f t="shared" si="379"/>
        <v>35.555555555555557</v>
      </c>
    </row>
    <row r="1232" spans="1:16" x14ac:dyDescent="0.2">
      <c r="B1232" s="1">
        <v>0.64583333333333304</v>
      </c>
      <c r="C1232" s="3">
        <v>86</v>
      </c>
      <c r="D1232" s="3">
        <v>97</v>
      </c>
      <c r="E1232" s="75">
        <v>0.47</v>
      </c>
      <c r="F1232" s="41">
        <v>3</v>
      </c>
      <c r="G1232" s="66" t="s">
        <v>197</v>
      </c>
      <c r="H1232" s="72">
        <v>29.4</v>
      </c>
      <c r="J1232" s="45">
        <v>97</v>
      </c>
      <c r="K1232" s="45">
        <v>94.1</v>
      </c>
      <c r="L1232" s="45">
        <v>97.9</v>
      </c>
      <c r="M1232" s="45">
        <v>99.1</v>
      </c>
      <c r="N1232" s="67">
        <f t="shared" si="377"/>
        <v>97.025000000000006</v>
      </c>
      <c r="O1232" s="41">
        <f t="shared" si="378"/>
        <v>30</v>
      </c>
      <c r="P1232" s="41">
        <f t="shared" si="379"/>
        <v>36.111111111111107</v>
      </c>
    </row>
    <row r="1233" spans="2:16" x14ac:dyDescent="0.2">
      <c r="B1233" s="1">
        <v>0.65625</v>
      </c>
      <c r="C1233" s="3">
        <v>86</v>
      </c>
      <c r="D1233" s="3">
        <v>100</v>
      </c>
      <c r="E1233" s="75">
        <v>0.48</v>
      </c>
      <c r="F1233" s="41">
        <v>7</v>
      </c>
      <c r="G1233" s="66" t="s">
        <v>43</v>
      </c>
      <c r="H1233" s="72">
        <v>29.4</v>
      </c>
      <c r="J1233" s="45">
        <v>99.9</v>
      </c>
      <c r="K1233" s="45">
        <v>95.4</v>
      </c>
      <c r="L1233" s="45">
        <v>101.8</v>
      </c>
      <c r="M1233" s="45">
        <v>102.7</v>
      </c>
      <c r="N1233" s="67">
        <f t="shared" si="377"/>
        <v>99.95</v>
      </c>
      <c r="O1233" s="41">
        <f t="shared" si="378"/>
        <v>30</v>
      </c>
      <c r="P1233" s="41">
        <f t="shared" si="379"/>
        <v>37.777777777777779</v>
      </c>
    </row>
    <row r="1234" spans="2:16" x14ac:dyDescent="0.2">
      <c r="B1234" s="1">
        <v>0.66666666666666596</v>
      </c>
      <c r="C1234" s="3">
        <v>85</v>
      </c>
      <c r="D1234" s="3">
        <v>97</v>
      </c>
      <c r="E1234" s="75">
        <v>0.48</v>
      </c>
      <c r="F1234" s="41">
        <v>1</v>
      </c>
      <c r="G1234" s="66" t="s">
        <v>208</v>
      </c>
      <c r="H1234" s="72">
        <v>29.4</v>
      </c>
      <c r="J1234" s="45">
        <v>94.5</v>
      </c>
      <c r="K1234" s="45">
        <v>95</v>
      </c>
      <c r="L1234" s="45">
        <v>98.8</v>
      </c>
      <c r="M1234" s="45">
        <v>99.5</v>
      </c>
      <c r="N1234" s="67">
        <f t="shared" si="377"/>
        <v>96.95</v>
      </c>
      <c r="O1234" s="41">
        <f t="shared" si="378"/>
        <v>29.444444444444443</v>
      </c>
      <c r="P1234" s="41">
        <f t="shared" si="379"/>
        <v>36.111111111111107</v>
      </c>
    </row>
    <row r="1235" spans="2:16" x14ac:dyDescent="0.2">
      <c r="B1235" s="1">
        <v>0.67708333333333304</v>
      </c>
      <c r="C1235" s="3">
        <v>86</v>
      </c>
      <c r="D1235" s="3">
        <v>100</v>
      </c>
      <c r="E1235" s="75">
        <v>0.47</v>
      </c>
      <c r="F1235" s="41">
        <v>5</v>
      </c>
      <c r="G1235" s="66" t="s">
        <v>595</v>
      </c>
      <c r="H1235" s="72">
        <v>29.39</v>
      </c>
      <c r="I1235" s="26"/>
      <c r="J1235" s="45">
        <v>99.5</v>
      </c>
      <c r="K1235" s="45">
        <v>95.9</v>
      </c>
      <c r="L1235" s="45">
        <v>101.3</v>
      </c>
      <c r="M1235" s="45">
        <v>102.4</v>
      </c>
      <c r="N1235" s="67">
        <f t="shared" si="377"/>
        <v>99.775000000000006</v>
      </c>
      <c r="O1235" s="41">
        <f t="shared" si="378"/>
        <v>30</v>
      </c>
      <c r="P1235" s="41">
        <f t="shared" si="379"/>
        <v>37.777777777777779</v>
      </c>
    </row>
    <row r="1236" spans="2:16" x14ac:dyDescent="0.2">
      <c r="B1236" s="1"/>
      <c r="N1236" s="67"/>
      <c r="O1236" s="41"/>
      <c r="P1236" s="41"/>
    </row>
    <row r="1237" spans="2:16" x14ac:dyDescent="0.2">
      <c r="B1237" s="1"/>
      <c r="N1237" s="67"/>
      <c r="O1237" s="41"/>
      <c r="P1237" s="41"/>
    </row>
    <row r="1238" spans="2:16" x14ac:dyDescent="0.2">
      <c r="B1238" s="1"/>
      <c r="N1238" s="67"/>
      <c r="O1238" s="41"/>
      <c r="P1238" s="41"/>
    </row>
  </sheetData>
  <conditionalFormatting sqref="C1:C1048576">
    <cfRule type="top10" dxfId="2" priority="1" rank="1"/>
  </conditionalFormatting>
  <conditionalFormatting sqref="D1:D1048576">
    <cfRule type="top10" dxfId="1" priority="2" rank="1"/>
  </conditionalFormatting>
  <conditionalFormatting sqref="J1:M1048576">
    <cfRule type="top10" dxfId="0" priority="3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56D4-CC68-45CF-A0D7-65B88E9C0351}">
  <dimension ref="A1:T1251"/>
  <sheetViews>
    <sheetView workbookViewId="0"/>
    <sheetView workbookViewId="1"/>
  </sheetViews>
  <sheetFormatPr defaultRowHeight="12.75" x14ac:dyDescent="0.2"/>
  <cols>
    <col min="1" max="1" width="12.7109375" customWidth="1"/>
    <col min="17" max="17" width="17.5703125" style="3" customWidth="1"/>
  </cols>
  <sheetData>
    <row r="1" spans="1:20" x14ac:dyDescent="0.2">
      <c r="A1" s="113" t="s">
        <v>572</v>
      </c>
    </row>
    <row r="2" spans="1:20" x14ac:dyDescent="0.2">
      <c r="A2" s="21">
        <v>44959</v>
      </c>
      <c r="B2" s="6" t="s">
        <v>2</v>
      </c>
      <c r="C2" s="6" t="s">
        <v>0</v>
      </c>
      <c r="D2" s="87" t="s">
        <v>1</v>
      </c>
      <c r="E2" s="100" t="s">
        <v>156</v>
      </c>
      <c r="F2" s="6" t="s">
        <v>32</v>
      </c>
      <c r="G2" s="6" t="s">
        <v>217</v>
      </c>
      <c r="H2" s="33" t="s">
        <v>157</v>
      </c>
      <c r="I2" s="44"/>
      <c r="J2" s="142" t="s">
        <v>338</v>
      </c>
      <c r="K2" s="142" t="s">
        <v>352</v>
      </c>
      <c r="L2" s="142" t="s">
        <v>358</v>
      </c>
      <c r="M2" s="142" t="s">
        <v>343</v>
      </c>
      <c r="N2" s="33" t="s">
        <v>368</v>
      </c>
      <c r="O2" s="142" t="s">
        <v>561</v>
      </c>
      <c r="P2" s="142" t="s">
        <v>562</v>
      </c>
      <c r="R2" s="189" t="s">
        <v>623</v>
      </c>
    </row>
    <row r="3" spans="1:20" x14ac:dyDescent="0.2">
      <c r="B3" s="1">
        <v>0.35416666666666669</v>
      </c>
      <c r="C3" s="3">
        <v>51</v>
      </c>
      <c r="D3" s="3">
        <v>54</v>
      </c>
      <c r="E3" s="75">
        <v>0.39</v>
      </c>
      <c r="F3" s="66">
        <v>2</v>
      </c>
      <c r="G3" s="66" t="s">
        <v>202</v>
      </c>
      <c r="H3" s="97">
        <v>30.5</v>
      </c>
      <c r="J3" s="45">
        <v>55.9</v>
      </c>
      <c r="K3" s="67">
        <v>54.3</v>
      </c>
      <c r="L3" s="67"/>
      <c r="M3" s="67">
        <v>52.7</v>
      </c>
      <c r="N3" s="67">
        <f t="shared" ref="N3:N8" si="0">(AVERAGE(J3:M3))</f>
        <v>54.29999999999999</v>
      </c>
      <c r="O3" s="41">
        <f t="shared" ref="O3:P3" si="1">CONVERT(C3,"F","C")</f>
        <v>10.555555555555555</v>
      </c>
      <c r="P3" s="41">
        <f t="shared" si="1"/>
        <v>12.222222222222221</v>
      </c>
      <c r="R3">
        <f>MAX(J:M)</f>
        <v>132.30000000000001</v>
      </c>
      <c r="T3" s="71" t="s">
        <v>234</v>
      </c>
    </row>
    <row r="4" spans="1:20" x14ac:dyDescent="0.2">
      <c r="B4" s="1">
        <v>0.36458333333333331</v>
      </c>
      <c r="C4" s="99">
        <v>52</v>
      </c>
      <c r="D4" s="3">
        <v>56</v>
      </c>
      <c r="E4" s="75">
        <v>0.38</v>
      </c>
      <c r="F4" s="66">
        <v>1</v>
      </c>
      <c r="G4" s="68" t="s">
        <v>202</v>
      </c>
      <c r="H4" s="97">
        <v>30.5</v>
      </c>
      <c r="J4" s="45">
        <v>57.7</v>
      </c>
      <c r="K4" s="67">
        <v>55.9</v>
      </c>
      <c r="L4" s="67">
        <v>57.2</v>
      </c>
      <c r="M4" s="67">
        <v>57.4</v>
      </c>
      <c r="N4" s="67">
        <f t="shared" si="0"/>
        <v>57.050000000000004</v>
      </c>
      <c r="O4" s="41">
        <f t="shared" ref="O4:O6" si="2">CONVERT(C4,"F","C")</f>
        <v>11.111111111111111</v>
      </c>
      <c r="P4" s="41">
        <f t="shared" ref="P4:P6" si="3">CONVERT(D4,"F","C")</f>
        <v>13.333333333333332</v>
      </c>
      <c r="T4" s="21">
        <v>45144</v>
      </c>
    </row>
    <row r="5" spans="1:20" x14ac:dyDescent="0.2">
      <c r="B5" s="1">
        <v>0.375</v>
      </c>
      <c r="C5" s="3">
        <v>56</v>
      </c>
      <c r="D5" s="3">
        <v>60</v>
      </c>
      <c r="E5" s="75">
        <v>0.35</v>
      </c>
      <c r="F5" s="66">
        <v>1</v>
      </c>
      <c r="G5" s="66" t="s">
        <v>35</v>
      </c>
      <c r="H5" s="97">
        <v>30.51</v>
      </c>
      <c r="J5" s="45">
        <v>62.1</v>
      </c>
      <c r="K5" s="67">
        <v>60.1</v>
      </c>
      <c r="L5" s="67">
        <v>61.5</v>
      </c>
      <c r="M5" s="67">
        <v>58.3</v>
      </c>
      <c r="N5" s="67">
        <f t="shared" si="0"/>
        <v>60.5</v>
      </c>
      <c r="O5" s="41">
        <f t="shared" si="2"/>
        <v>13.333333333333332</v>
      </c>
      <c r="P5" s="41">
        <f t="shared" si="3"/>
        <v>15.555555555555555</v>
      </c>
    </row>
    <row r="6" spans="1:20" x14ac:dyDescent="0.2">
      <c r="B6" s="1">
        <v>0.38541666666666702</v>
      </c>
      <c r="C6" s="3">
        <v>57</v>
      </c>
      <c r="D6" s="3">
        <v>63</v>
      </c>
      <c r="E6" s="75">
        <v>0.33</v>
      </c>
      <c r="F6" s="66">
        <v>0</v>
      </c>
      <c r="G6" s="3" t="s">
        <v>35</v>
      </c>
      <c r="H6" s="97">
        <v>30.51</v>
      </c>
      <c r="I6" s="3"/>
      <c r="J6" s="3">
        <v>64.2</v>
      </c>
      <c r="K6" s="45">
        <v>62.1</v>
      </c>
      <c r="L6" s="67">
        <v>63.7</v>
      </c>
      <c r="M6" s="67">
        <v>60.4</v>
      </c>
      <c r="N6" s="67">
        <f t="shared" si="0"/>
        <v>62.6</v>
      </c>
      <c r="O6" s="41">
        <f t="shared" si="2"/>
        <v>13.888888888888889</v>
      </c>
      <c r="P6" s="41">
        <f t="shared" si="3"/>
        <v>17.222222222222221</v>
      </c>
    </row>
    <row r="7" spans="1:20" x14ac:dyDescent="0.2">
      <c r="B7" s="1">
        <v>0.39583333333333298</v>
      </c>
      <c r="C7" s="3">
        <v>60</v>
      </c>
      <c r="D7" s="3">
        <v>65</v>
      </c>
      <c r="E7" s="75">
        <v>0.28000000000000003</v>
      </c>
      <c r="F7" s="66">
        <v>2</v>
      </c>
      <c r="G7" s="3" t="s">
        <v>202</v>
      </c>
      <c r="H7" s="97">
        <v>30.51</v>
      </c>
      <c r="J7" s="45">
        <v>66.599999999999994</v>
      </c>
      <c r="K7" s="67">
        <v>64.2</v>
      </c>
      <c r="L7" s="67">
        <v>65.7</v>
      </c>
      <c r="M7" s="67">
        <v>62.4</v>
      </c>
      <c r="N7" s="67">
        <f t="shared" si="0"/>
        <v>64.724999999999994</v>
      </c>
      <c r="O7" s="41">
        <f t="shared" ref="O7:O17" si="4">CONVERT(C7,"F","C")</f>
        <v>15.555555555555555</v>
      </c>
      <c r="P7" s="41">
        <f t="shared" ref="P7:P17" si="5">CONVERT(D7,"F","C")</f>
        <v>18.333333333333332</v>
      </c>
    </row>
    <row r="8" spans="1:20" x14ac:dyDescent="0.2">
      <c r="B8" s="1">
        <v>0.40625</v>
      </c>
      <c r="C8" s="3">
        <v>61</v>
      </c>
      <c r="D8" s="3">
        <v>67</v>
      </c>
      <c r="E8" s="75">
        <v>0.26</v>
      </c>
      <c r="F8" s="66">
        <v>4</v>
      </c>
      <c r="G8" s="3" t="s">
        <v>34</v>
      </c>
      <c r="H8" s="97">
        <v>30.51</v>
      </c>
      <c r="J8" s="45">
        <v>69.599999999999994</v>
      </c>
      <c r="K8" s="67">
        <v>66.900000000000006</v>
      </c>
      <c r="L8" s="67">
        <v>68.400000000000006</v>
      </c>
      <c r="M8" s="67">
        <v>65.3</v>
      </c>
      <c r="N8" s="67">
        <f t="shared" si="0"/>
        <v>67.55</v>
      </c>
      <c r="O8" s="41">
        <f t="shared" si="4"/>
        <v>16.111111111111111</v>
      </c>
      <c r="P8" s="41">
        <f t="shared" si="5"/>
        <v>19.444444444444443</v>
      </c>
    </row>
    <row r="9" spans="1:20" x14ac:dyDescent="0.2">
      <c r="B9" s="1">
        <v>0.41666666666666602</v>
      </c>
      <c r="C9" s="3">
        <v>63</v>
      </c>
      <c r="D9" s="3">
        <v>71</v>
      </c>
      <c r="E9" s="75">
        <v>0.23</v>
      </c>
      <c r="F9" s="66">
        <v>3</v>
      </c>
      <c r="G9" s="66" t="s">
        <v>180</v>
      </c>
      <c r="H9" s="97">
        <v>30.51</v>
      </c>
      <c r="J9" s="45">
        <v>72.3</v>
      </c>
      <c r="K9" s="67">
        <v>70</v>
      </c>
      <c r="L9" s="67">
        <v>71.400000000000006</v>
      </c>
      <c r="M9" s="67">
        <v>68.400000000000006</v>
      </c>
      <c r="N9" s="67">
        <f>(AVERAGE(J9:M9))</f>
        <v>70.525000000000006</v>
      </c>
      <c r="O9" s="41">
        <f t="shared" si="4"/>
        <v>17.222222222222221</v>
      </c>
      <c r="P9" s="41">
        <f t="shared" si="5"/>
        <v>21.666666666666668</v>
      </c>
    </row>
    <row r="10" spans="1:20" x14ac:dyDescent="0.2">
      <c r="B10" s="1">
        <v>0.42708333333333298</v>
      </c>
      <c r="C10" s="3">
        <v>64</v>
      </c>
      <c r="D10" s="3">
        <v>74</v>
      </c>
      <c r="E10" s="75">
        <v>0.23</v>
      </c>
      <c r="F10" s="66">
        <v>1</v>
      </c>
      <c r="G10" s="66" t="s">
        <v>34</v>
      </c>
      <c r="H10" s="97">
        <v>30.51</v>
      </c>
      <c r="J10" s="45">
        <v>75.900000000000006</v>
      </c>
      <c r="K10" s="67">
        <v>73.400000000000006</v>
      </c>
      <c r="L10" s="67">
        <v>74.7</v>
      </c>
      <c r="M10" s="67">
        <v>71.8</v>
      </c>
      <c r="N10" s="67">
        <f>(AVERAGE(J10:M10))</f>
        <v>73.95</v>
      </c>
      <c r="O10" s="41">
        <f t="shared" si="4"/>
        <v>17.777777777777779</v>
      </c>
      <c r="P10" s="41">
        <f t="shared" si="5"/>
        <v>23.333333333333332</v>
      </c>
    </row>
    <row r="11" spans="1:20" x14ac:dyDescent="0.2">
      <c r="B11" s="1">
        <v>0.4375</v>
      </c>
      <c r="C11" s="3">
        <v>65</v>
      </c>
      <c r="D11" s="3">
        <v>76</v>
      </c>
      <c r="E11" s="75">
        <v>0.21</v>
      </c>
      <c r="F11" s="66">
        <v>1</v>
      </c>
      <c r="G11" s="66" t="s">
        <v>202</v>
      </c>
      <c r="H11" s="97">
        <v>30.51</v>
      </c>
      <c r="J11" s="45">
        <v>78.3</v>
      </c>
      <c r="K11" s="67">
        <v>75.900000000000006</v>
      </c>
      <c r="L11" s="67">
        <v>77.400000000000006</v>
      </c>
      <c r="M11" s="67">
        <v>73.900000000000006</v>
      </c>
      <c r="N11" s="67">
        <f t="shared" ref="N11:N30" si="6">(AVERAGE(J11:M11))</f>
        <v>76.375</v>
      </c>
      <c r="O11" s="41">
        <f t="shared" si="4"/>
        <v>18.333333333333332</v>
      </c>
      <c r="P11" s="41">
        <f t="shared" si="5"/>
        <v>24.444444444444443</v>
      </c>
    </row>
    <row r="12" spans="1:20" x14ac:dyDescent="0.2">
      <c r="B12" s="1">
        <v>0.44791666666666602</v>
      </c>
      <c r="C12" s="3">
        <v>67</v>
      </c>
      <c r="D12" s="3">
        <v>79</v>
      </c>
      <c r="E12" s="75">
        <v>0.21</v>
      </c>
      <c r="F12" s="66">
        <v>1</v>
      </c>
      <c r="G12" s="66" t="s">
        <v>208</v>
      </c>
      <c r="H12" s="97">
        <v>30.5</v>
      </c>
      <c r="J12" s="45">
        <v>81.099999999999994</v>
      </c>
      <c r="K12" s="67">
        <v>78.400000000000006</v>
      </c>
      <c r="L12" s="67">
        <v>79.7</v>
      </c>
      <c r="M12" s="67">
        <v>76.5</v>
      </c>
      <c r="N12" s="67">
        <f t="shared" si="6"/>
        <v>78.924999999999997</v>
      </c>
      <c r="O12" s="41">
        <f t="shared" si="4"/>
        <v>19.444444444444443</v>
      </c>
      <c r="P12" s="41">
        <f t="shared" si="5"/>
        <v>26.111111111111111</v>
      </c>
    </row>
    <row r="13" spans="1:20" x14ac:dyDescent="0.2">
      <c r="B13" s="1">
        <v>0.45833333333333298</v>
      </c>
      <c r="C13" s="3">
        <v>67</v>
      </c>
      <c r="D13" s="3">
        <v>81</v>
      </c>
      <c r="E13" s="75">
        <v>0.2</v>
      </c>
      <c r="F13" s="66">
        <v>3</v>
      </c>
      <c r="G13" s="66" t="s">
        <v>208</v>
      </c>
      <c r="H13" s="97">
        <v>30.5</v>
      </c>
      <c r="J13" s="45">
        <v>83.5</v>
      </c>
      <c r="K13" s="67">
        <v>80.599999999999994</v>
      </c>
      <c r="L13" s="67">
        <v>82</v>
      </c>
      <c r="M13" s="67">
        <v>78.400000000000006</v>
      </c>
      <c r="N13" s="67">
        <f t="shared" si="6"/>
        <v>81.125</v>
      </c>
      <c r="O13" s="41">
        <f t="shared" si="4"/>
        <v>19.444444444444443</v>
      </c>
      <c r="P13" s="41">
        <f t="shared" si="5"/>
        <v>27.222222222222221</v>
      </c>
    </row>
    <row r="14" spans="1:20" x14ac:dyDescent="0.2">
      <c r="B14" s="1">
        <v>0.46875</v>
      </c>
      <c r="C14" s="3">
        <v>67</v>
      </c>
      <c r="D14" s="3">
        <v>83</v>
      </c>
      <c r="E14" s="75">
        <v>0.19</v>
      </c>
      <c r="F14" s="66">
        <v>4</v>
      </c>
      <c r="G14" s="66" t="s">
        <v>43</v>
      </c>
      <c r="H14" s="97">
        <v>30.5</v>
      </c>
      <c r="J14" s="45">
        <v>85.5</v>
      </c>
      <c r="K14" s="67">
        <v>82.8</v>
      </c>
      <c r="L14" s="67">
        <v>84.2</v>
      </c>
      <c r="M14" s="67">
        <v>80.599999999999994</v>
      </c>
      <c r="N14" s="67">
        <f t="shared" si="6"/>
        <v>83.275000000000006</v>
      </c>
      <c r="O14" s="41">
        <f t="shared" si="4"/>
        <v>19.444444444444443</v>
      </c>
      <c r="P14" s="41">
        <f t="shared" si="5"/>
        <v>28.333333333333332</v>
      </c>
    </row>
    <row r="15" spans="1:20" x14ac:dyDescent="0.2">
      <c r="B15" s="1">
        <v>0.47916666666666702</v>
      </c>
      <c r="C15" s="3">
        <v>68</v>
      </c>
      <c r="D15" s="3">
        <v>85</v>
      </c>
      <c r="E15" s="75">
        <v>0.21</v>
      </c>
      <c r="F15" s="66">
        <v>4</v>
      </c>
      <c r="G15" s="66" t="s">
        <v>197</v>
      </c>
      <c r="H15" s="97">
        <v>30.49</v>
      </c>
      <c r="J15" s="45">
        <v>87.4</v>
      </c>
      <c r="K15" s="67">
        <v>84.2</v>
      </c>
      <c r="L15" s="67">
        <v>86.4</v>
      </c>
      <c r="M15" s="67">
        <v>82.6</v>
      </c>
      <c r="N15" s="67">
        <f t="shared" si="6"/>
        <v>85.15</v>
      </c>
      <c r="O15" s="41">
        <f t="shared" si="4"/>
        <v>20</v>
      </c>
      <c r="P15" s="41">
        <f t="shared" si="5"/>
        <v>29.444444444444443</v>
      </c>
    </row>
    <row r="16" spans="1:20" x14ac:dyDescent="0.2">
      <c r="B16" s="1">
        <v>0.54166666666666663</v>
      </c>
      <c r="C16" s="3">
        <v>69</v>
      </c>
      <c r="D16" s="3">
        <v>92</v>
      </c>
      <c r="E16" s="75">
        <v>0.23</v>
      </c>
      <c r="F16" s="66">
        <v>7</v>
      </c>
      <c r="G16" s="66" t="s">
        <v>197</v>
      </c>
      <c r="H16" s="97">
        <v>30.45</v>
      </c>
      <c r="J16" s="45">
        <v>93.6</v>
      </c>
      <c r="K16" s="67">
        <v>90.5</v>
      </c>
      <c r="L16" s="67">
        <v>93.2</v>
      </c>
      <c r="M16" s="67">
        <v>90.1</v>
      </c>
      <c r="N16" s="67">
        <f t="shared" si="6"/>
        <v>91.85</v>
      </c>
      <c r="O16" s="41">
        <f t="shared" si="4"/>
        <v>20.555555555555554</v>
      </c>
      <c r="P16" s="41">
        <f t="shared" si="5"/>
        <v>33.333333333333336</v>
      </c>
    </row>
    <row r="17" spans="1:16" x14ac:dyDescent="0.2">
      <c r="B17" s="1">
        <v>0.55208333333333337</v>
      </c>
      <c r="C17" s="3">
        <v>69</v>
      </c>
      <c r="D17" s="3">
        <v>92</v>
      </c>
      <c r="E17" s="75">
        <v>0.23</v>
      </c>
      <c r="F17" s="66">
        <v>9</v>
      </c>
      <c r="G17" s="66" t="s">
        <v>197</v>
      </c>
      <c r="H17" s="97">
        <v>30.44</v>
      </c>
      <c r="J17" s="45">
        <v>93.7</v>
      </c>
      <c r="K17" s="67">
        <v>90.9</v>
      </c>
      <c r="L17" s="67">
        <v>92.7</v>
      </c>
      <c r="M17" s="67">
        <v>89.6</v>
      </c>
      <c r="N17" s="67">
        <f t="shared" si="6"/>
        <v>91.724999999999994</v>
      </c>
      <c r="O17" s="41">
        <f t="shared" si="4"/>
        <v>20.555555555555554</v>
      </c>
      <c r="P17" s="41">
        <f t="shared" si="5"/>
        <v>33.333333333333336</v>
      </c>
    </row>
    <row r="18" spans="1:16" x14ac:dyDescent="0.2">
      <c r="B18" s="1">
        <v>0.5625</v>
      </c>
      <c r="C18" s="3">
        <v>69</v>
      </c>
      <c r="D18" s="3">
        <v>92</v>
      </c>
      <c r="E18" s="75">
        <v>0.23</v>
      </c>
      <c r="F18" s="66">
        <v>8</v>
      </c>
      <c r="G18" s="66" t="s">
        <v>197</v>
      </c>
      <c r="H18" s="97">
        <v>30.44</v>
      </c>
      <c r="J18" s="45">
        <v>94.3</v>
      </c>
      <c r="K18" s="67">
        <v>91.2</v>
      </c>
      <c r="L18" s="67">
        <v>93.6</v>
      </c>
      <c r="M18" s="67">
        <v>90.3</v>
      </c>
      <c r="N18" s="67">
        <f t="shared" si="6"/>
        <v>92.350000000000009</v>
      </c>
      <c r="O18" s="41">
        <f t="shared" ref="O18:O30" si="7">CONVERT(C18,"F","C")</f>
        <v>20.555555555555554</v>
      </c>
      <c r="P18" s="41">
        <f t="shared" ref="P18:P30" si="8">CONVERT(D18,"F","C")</f>
        <v>33.333333333333336</v>
      </c>
    </row>
    <row r="19" spans="1:16" x14ac:dyDescent="0.2">
      <c r="B19" s="1">
        <v>0.57291666666666696</v>
      </c>
      <c r="C19" s="3">
        <v>69</v>
      </c>
      <c r="D19" s="3">
        <v>92</v>
      </c>
      <c r="E19" s="75">
        <v>0.21</v>
      </c>
      <c r="F19" s="66">
        <v>8</v>
      </c>
      <c r="G19" s="66" t="s">
        <v>43</v>
      </c>
      <c r="H19" s="97">
        <v>30.43</v>
      </c>
      <c r="I19" s="66"/>
      <c r="J19" s="45">
        <v>93.7</v>
      </c>
      <c r="K19" s="67">
        <v>90.5</v>
      </c>
      <c r="L19" s="67">
        <v>82.8</v>
      </c>
      <c r="M19" s="67">
        <v>90.3</v>
      </c>
      <c r="N19" s="67">
        <f t="shared" si="6"/>
        <v>89.325000000000003</v>
      </c>
      <c r="O19" s="41">
        <f t="shared" si="7"/>
        <v>20.555555555555554</v>
      </c>
      <c r="P19" s="41">
        <f t="shared" si="8"/>
        <v>33.333333333333336</v>
      </c>
    </row>
    <row r="20" spans="1:16" x14ac:dyDescent="0.2">
      <c r="B20" s="1">
        <v>0.58333333333333404</v>
      </c>
      <c r="C20" s="99">
        <v>69</v>
      </c>
      <c r="D20" s="41">
        <v>91</v>
      </c>
      <c r="E20" s="13">
        <v>0.2</v>
      </c>
      <c r="F20" s="99">
        <v>9</v>
      </c>
      <c r="G20" s="68" t="s">
        <v>43</v>
      </c>
      <c r="H20" s="72">
        <v>30.43</v>
      </c>
      <c r="I20" s="19"/>
      <c r="J20" s="45">
        <v>92.3</v>
      </c>
      <c r="K20" s="45">
        <v>89.4</v>
      </c>
      <c r="L20" s="45">
        <v>91.4</v>
      </c>
      <c r="M20" s="45">
        <v>89.2</v>
      </c>
      <c r="N20" s="67">
        <f t="shared" si="6"/>
        <v>90.575000000000003</v>
      </c>
      <c r="O20" s="41">
        <f t="shared" si="7"/>
        <v>20.555555555555554</v>
      </c>
      <c r="P20" s="41">
        <f t="shared" si="8"/>
        <v>32.777777777777779</v>
      </c>
    </row>
    <row r="21" spans="1:16" x14ac:dyDescent="0.2">
      <c r="B21" s="1">
        <v>0.59375</v>
      </c>
      <c r="C21" s="99">
        <v>69</v>
      </c>
      <c r="D21" s="41">
        <v>89</v>
      </c>
      <c r="E21" s="13">
        <v>0.22</v>
      </c>
      <c r="F21" s="99">
        <v>10</v>
      </c>
      <c r="G21" s="68" t="s">
        <v>43</v>
      </c>
      <c r="H21" s="72" t="s">
        <v>560</v>
      </c>
      <c r="I21" s="19"/>
      <c r="J21" s="45">
        <v>91</v>
      </c>
      <c r="K21" s="45">
        <v>88.3</v>
      </c>
      <c r="L21" s="45">
        <v>90</v>
      </c>
      <c r="M21" s="45">
        <v>88.3</v>
      </c>
      <c r="N21" s="67">
        <f t="shared" si="6"/>
        <v>89.4</v>
      </c>
      <c r="O21" s="41">
        <f t="shared" si="7"/>
        <v>20.555555555555554</v>
      </c>
      <c r="P21" s="41">
        <f t="shared" si="8"/>
        <v>31.666666666666664</v>
      </c>
    </row>
    <row r="22" spans="1:16" x14ac:dyDescent="0.2">
      <c r="B22" s="1">
        <v>0.60416666666666696</v>
      </c>
      <c r="C22" s="3">
        <v>69</v>
      </c>
      <c r="D22" s="3">
        <v>88</v>
      </c>
      <c r="E22" s="13">
        <v>0.22</v>
      </c>
      <c r="F22" s="99">
        <v>8</v>
      </c>
      <c r="G22" s="66" t="s">
        <v>197</v>
      </c>
      <c r="H22" s="72">
        <v>30.43</v>
      </c>
      <c r="I22" s="26"/>
      <c r="J22" s="45">
        <v>89.2</v>
      </c>
      <c r="K22" s="45">
        <v>87.1</v>
      </c>
      <c r="L22" s="45">
        <v>88.5</v>
      </c>
      <c r="M22" s="45">
        <v>86.7</v>
      </c>
      <c r="N22" s="67">
        <f t="shared" si="6"/>
        <v>87.875</v>
      </c>
      <c r="O22" s="41">
        <f t="shared" si="7"/>
        <v>20.555555555555554</v>
      </c>
      <c r="P22" s="41">
        <f t="shared" si="8"/>
        <v>31.111111111111111</v>
      </c>
    </row>
    <row r="23" spans="1:16" x14ac:dyDescent="0.2">
      <c r="B23" s="1">
        <v>0.61458333333333404</v>
      </c>
      <c r="C23" s="99">
        <v>69</v>
      </c>
      <c r="D23" s="66">
        <v>88</v>
      </c>
      <c r="E23" s="13">
        <v>0.2</v>
      </c>
      <c r="F23" s="96">
        <v>10</v>
      </c>
      <c r="G23" s="68" t="s">
        <v>197</v>
      </c>
      <c r="H23" s="72">
        <v>30.43</v>
      </c>
      <c r="I23" s="72"/>
      <c r="J23" s="45">
        <v>89.4</v>
      </c>
      <c r="K23" s="67">
        <v>87.4</v>
      </c>
      <c r="L23" s="67">
        <v>88.2</v>
      </c>
      <c r="M23" s="67">
        <v>86.7</v>
      </c>
      <c r="N23" s="67">
        <f t="shared" si="6"/>
        <v>87.924999999999997</v>
      </c>
      <c r="O23" s="41">
        <f t="shared" si="7"/>
        <v>20.555555555555554</v>
      </c>
      <c r="P23" s="41">
        <f t="shared" si="8"/>
        <v>31.111111111111111</v>
      </c>
    </row>
    <row r="24" spans="1:16" x14ac:dyDescent="0.2">
      <c r="B24" s="1">
        <v>0.625000000000001</v>
      </c>
      <c r="C24" s="99">
        <v>69</v>
      </c>
      <c r="D24" s="66">
        <v>87</v>
      </c>
      <c r="E24" s="13">
        <v>0.21</v>
      </c>
      <c r="F24" s="96">
        <v>11</v>
      </c>
      <c r="G24" s="68" t="s">
        <v>197</v>
      </c>
      <c r="H24" s="72">
        <v>30.43</v>
      </c>
      <c r="I24" s="71"/>
      <c r="J24" s="45">
        <v>88.5</v>
      </c>
      <c r="K24" s="67">
        <v>86.4</v>
      </c>
      <c r="L24" s="67">
        <v>87.3</v>
      </c>
      <c r="M24" s="67">
        <v>85.8</v>
      </c>
      <c r="N24" s="67">
        <f t="shared" si="6"/>
        <v>87</v>
      </c>
      <c r="O24" s="41">
        <f t="shared" si="7"/>
        <v>20.555555555555554</v>
      </c>
      <c r="P24" s="41">
        <f t="shared" si="8"/>
        <v>30.555555555555554</v>
      </c>
    </row>
    <row r="25" spans="1:16" x14ac:dyDescent="0.2">
      <c r="B25" s="1">
        <v>0.63541666666666696</v>
      </c>
      <c r="C25" s="99">
        <v>69</v>
      </c>
      <c r="D25" s="66">
        <v>86</v>
      </c>
      <c r="E25" s="13">
        <v>0.21</v>
      </c>
      <c r="F25" s="96">
        <v>9</v>
      </c>
      <c r="G25" s="68" t="s">
        <v>197</v>
      </c>
      <c r="H25" s="72">
        <v>30.43</v>
      </c>
      <c r="J25" s="45">
        <v>87.1</v>
      </c>
      <c r="K25" s="67">
        <v>84.9</v>
      </c>
      <c r="L25" s="45">
        <v>85.8</v>
      </c>
      <c r="M25" s="45">
        <v>84.6</v>
      </c>
      <c r="N25" s="67">
        <f t="shared" si="6"/>
        <v>85.6</v>
      </c>
      <c r="O25" s="41">
        <f t="shared" si="7"/>
        <v>20.555555555555554</v>
      </c>
      <c r="P25" s="41">
        <f t="shared" si="8"/>
        <v>30</v>
      </c>
    </row>
    <row r="26" spans="1:16" x14ac:dyDescent="0.2">
      <c r="B26" s="1">
        <v>0.64583333333333404</v>
      </c>
      <c r="C26" s="96">
        <v>69</v>
      </c>
      <c r="D26" s="66">
        <v>83</v>
      </c>
      <c r="E26" s="13">
        <v>0.2</v>
      </c>
      <c r="F26" s="96">
        <v>5</v>
      </c>
      <c r="G26" s="68" t="s">
        <v>143</v>
      </c>
      <c r="H26" s="72">
        <v>30.42</v>
      </c>
      <c r="I26" s="19"/>
      <c r="J26" s="45">
        <v>84.4</v>
      </c>
      <c r="K26" s="45">
        <v>82.4</v>
      </c>
      <c r="L26" s="45">
        <v>83.3</v>
      </c>
      <c r="M26" s="45">
        <v>82.2</v>
      </c>
      <c r="N26" s="67">
        <f t="shared" si="6"/>
        <v>83.075000000000003</v>
      </c>
      <c r="O26" s="41">
        <f t="shared" si="7"/>
        <v>20.555555555555554</v>
      </c>
      <c r="P26" s="41">
        <f t="shared" si="8"/>
        <v>28.333333333333332</v>
      </c>
    </row>
    <row r="27" spans="1:16" x14ac:dyDescent="0.2">
      <c r="B27" s="1">
        <v>0.656250000000001</v>
      </c>
      <c r="C27" s="41">
        <v>69</v>
      </c>
      <c r="D27" s="41">
        <v>82</v>
      </c>
      <c r="E27" s="167">
        <v>0.21</v>
      </c>
      <c r="F27" s="41">
        <v>3</v>
      </c>
      <c r="G27" s="134" t="s">
        <v>197</v>
      </c>
      <c r="H27" s="72">
        <v>30.42</v>
      </c>
      <c r="I27" s="19"/>
      <c r="J27" s="45">
        <v>82.9</v>
      </c>
      <c r="K27" s="45">
        <v>81.3</v>
      </c>
      <c r="L27" s="45">
        <v>81.900000000000006</v>
      </c>
      <c r="M27" s="45">
        <v>80.8</v>
      </c>
      <c r="N27" s="67">
        <f t="shared" si="6"/>
        <v>81.724999999999994</v>
      </c>
      <c r="O27" s="41">
        <f t="shared" si="7"/>
        <v>20.555555555555554</v>
      </c>
      <c r="P27" s="41">
        <f t="shared" si="8"/>
        <v>27.777777777777779</v>
      </c>
    </row>
    <row r="28" spans="1:16" x14ac:dyDescent="0.2">
      <c r="B28" s="1">
        <v>0.66666666666666796</v>
      </c>
      <c r="C28" s="41">
        <v>69</v>
      </c>
      <c r="D28" s="41">
        <v>81</v>
      </c>
      <c r="E28" s="14">
        <v>0.22</v>
      </c>
      <c r="F28" s="41">
        <v>7</v>
      </c>
      <c r="G28" s="134" t="s">
        <v>197</v>
      </c>
      <c r="H28" s="72">
        <v>30.42</v>
      </c>
      <c r="I28" s="19"/>
      <c r="J28" s="45">
        <v>82.6</v>
      </c>
      <c r="K28" s="45">
        <v>81</v>
      </c>
      <c r="L28" s="45">
        <v>81.5</v>
      </c>
      <c r="M28" s="45">
        <v>80.2</v>
      </c>
      <c r="N28" s="67">
        <f t="shared" si="6"/>
        <v>81.325000000000003</v>
      </c>
      <c r="O28" s="41">
        <f t="shared" si="7"/>
        <v>20.555555555555554</v>
      </c>
      <c r="P28" s="41">
        <f t="shared" si="8"/>
        <v>27.222222222222221</v>
      </c>
    </row>
    <row r="29" spans="1:16" x14ac:dyDescent="0.2">
      <c r="B29" s="1">
        <v>0.67708333333333504</v>
      </c>
      <c r="C29" s="41">
        <v>69</v>
      </c>
      <c r="D29" s="41">
        <v>79</v>
      </c>
      <c r="E29" s="14">
        <v>0.23</v>
      </c>
      <c r="F29" s="41">
        <v>7</v>
      </c>
      <c r="G29" s="134" t="s">
        <v>43</v>
      </c>
      <c r="H29" s="72">
        <v>30.43</v>
      </c>
      <c r="I29" s="19"/>
      <c r="J29" s="45">
        <v>80.400000000000006</v>
      </c>
      <c r="K29" s="45">
        <v>79</v>
      </c>
      <c r="L29" s="45">
        <v>79.7</v>
      </c>
      <c r="M29" s="45">
        <v>78.3</v>
      </c>
      <c r="N29" s="67">
        <f t="shared" si="6"/>
        <v>79.350000000000009</v>
      </c>
      <c r="O29" s="41">
        <f t="shared" si="7"/>
        <v>20.555555555555554</v>
      </c>
      <c r="P29" s="41">
        <f t="shared" si="8"/>
        <v>26.111111111111111</v>
      </c>
    </row>
    <row r="30" spans="1:16" x14ac:dyDescent="0.2">
      <c r="B30" s="1">
        <v>0.687500000000001</v>
      </c>
      <c r="C30" s="41">
        <v>68</v>
      </c>
      <c r="D30" s="41">
        <v>77</v>
      </c>
      <c r="E30" s="14">
        <v>0.24</v>
      </c>
      <c r="F30" s="41">
        <v>3</v>
      </c>
      <c r="G30" s="134" t="s">
        <v>197</v>
      </c>
      <c r="H30" s="72">
        <v>30.43</v>
      </c>
      <c r="I30" s="19"/>
      <c r="J30" s="45">
        <v>77.900000000000006</v>
      </c>
      <c r="K30" s="45">
        <v>76.5</v>
      </c>
      <c r="L30" s="45">
        <v>77.400000000000006</v>
      </c>
      <c r="M30" s="45">
        <v>75.900000000000006</v>
      </c>
      <c r="N30" s="67">
        <f t="shared" si="6"/>
        <v>76.925000000000011</v>
      </c>
      <c r="O30" s="41">
        <f t="shared" si="7"/>
        <v>20</v>
      </c>
      <c r="P30" s="41">
        <f t="shared" si="8"/>
        <v>25</v>
      </c>
    </row>
    <row r="31" spans="1:16" x14ac:dyDescent="0.2">
      <c r="B31" s="1"/>
      <c r="C31" s="41"/>
      <c r="D31" s="41"/>
      <c r="E31" s="14"/>
      <c r="F31" s="41"/>
      <c r="G31" s="134"/>
      <c r="H31" s="72"/>
      <c r="I31" s="19"/>
      <c r="J31" s="45"/>
      <c r="K31" s="45"/>
      <c r="L31" s="45"/>
      <c r="M31" s="45"/>
      <c r="N31" s="67"/>
      <c r="O31" s="41"/>
      <c r="P31" s="41"/>
    </row>
    <row r="32" spans="1:16" x14ac:dyDescent="0.2">
      <c r="A32" s="21">
        <v>44960</v>
      </c>
      <c r="B32" s="6" t="s">
        <v>2</v>
      </c>
      <c r="C32" s="6" t="s">
        <v>0</v>
      </c>
      <c r="D32" s="87" t="s">
        <v>1</v>
      </c>
      <c r="E32" s="100" t="s">
        <v>156</v>
      </c>
      <c r="F32" s="6" t="s">
        <v>32</v>
      </c>
      <c r="G32" s="6" t="s">
        <v>217</v>
      </c>
      <c r="H32" s="33" t="s">
        <v>157</v>
      </c>
      <c r="I32" s="44"/>
      <c r="J32" s="142" t="s">
        <v>338</v>
      </c>
      <c r="K32" s="142" t="s">
        <v>352</v>
      </c>
      <c r="L32" s="142" t="s">
        <v>358</v>
      </c>
      <c r="M32" s="142" t="s">
        <v>343</v>
      </c>
      <c r="N32" s="33" t="s">
        <v>368</v>
      </c>
      <c r="O32" s="142" t="s">
        <v>561</v>
      </c>
      <c r="P32" s="142" t="s">
        <v>562</v>
      </c>
    </row>
    <row r="33" spans="2:16" x14ac:dyDescent="0.2">
      <c r="B33" s="1">
        <v>0.375</v>
      </c>
      <c r="C33" s="3">
        <v>53</v>
      </c>
      <c r="D33" s="3">
        <v>56</v>
      </c>
      <c r="E33" s="75">
        <v>0.48</v>
      </c>
      <c r="F33" s="66">
        <v>2</v>
      </c>
      <c r="G33" s="66" t="s">
        <v>180</v>
      </c>
      <c r="H33" s="97">
        <v>30.41</v>
      </c>
      <c r="J33" s="45">
        <v>56.8</v>
      </c>
      <c r="K33" s="45">
        <v>56.1</v>
      </c>
      <c r="L33" s="67">
        <v>57.2</v>
      </c>
      <c r="M33" s="67">
        <v>55</v>
      </c>
      <c r="N33" s="67">
        <f>(AVERAGE(J33:M33))</f>
        <v>56.275000000000006</v>
      </c>
      <c r="O33" s="41">
        <f t="shared" ref="O33" si="9">CONVERT(C33,"F","C")</f>
        <v>11.666666666666666</v>
      </c>
      <c r="P33" s="41">
        <f t="shared" ref="P33" si="10">CONVERT(D33,"F","C")</f>
        <v>13.333333333333332</v>
      </c>
    </row>
    <row r="34" spans="2:16" x14ac:dyDescent="0.2">
      <c r="B34" s="1">
        <v>0.38541666666666702</v>
      </c>
      <c r="C34" s="3">
        <v>55</v>
      </c>
      <c r="D34" s="3">
        <v>58</v>
      </c>
      <c r="E34" s="75">
        <v>0.45</v>
      </c>
      <c r="F34" s="66">
        <v>3</v>
      </c>
      <c r="G34" s="3" t="s">
        <v>202</v>
      </c>
      <c r="H34" s="97">
        <v>30.42</v>
      </c>
      <c r="I34" s="3"/>
      <c r="J34" s="3">
        <v>58.1</v>
      </c>
      <c r="K34" s="45">
        <v>57.4</v>
      </c>
      <c r="L34" s="67">
        <v>58.6</v>
      </c>
      <c r="M34" s="67">
        <v>56.5</v>
      </c>
      <c r="N34" s="67">
        <f t="shared" ref="N34:N36" si="11">(AVERAGE(J34:M34))</f>
        <v>57.65</v>
      </c>
      <c r="O34" s="41">
        <f t="shared" ref="O34:O57" si="12">CONVERT(C34,"F","C")</f>
        <v>12.777777777777777</v>
      </c>
      <c r="P34" s="41">
        <f t="shared" ref="P34:P57" si="13">CONVERT(D34,"F","C")</f>
        <v>14.444444444444445</v>
      </c>
    </row>
    <row r="35" spans="2:16" x14ac:dyDescent="0.2">
      <c r="B35" s="1">
        <v>0.39583333333333298</v>
      </c>
      <c r="C35" s="3">
        <v>57</v>
      </c>
      <c r="D35" s="3">
        <v>60</v>
      </c>
      <c r="E35" s="75">
        <v>0.42</v>
      </c>
      <c r="F35" s="66">
        <v>4</v>
      </c>
      <c r="G35" s="3" t="s">
        <v>190</v>
      </c>
      <c r="H35" s="97">
        <v>30.41</v>
      </c>
      <c r="J35" s="45">
        <v>60.3</v>
      </c>
      <c r="K35" s="67">
        <v>59.5</v>
      </c>
      <c r="L35" s="67">
        <v>60.4</v>
      </c>
      <c r="M35" s="67">
        <v>58.5</v>
      </c>
      <c r="N35" s="67">
        <f t="shared" si="11"/>
        <v>59.674999999999997</v>
      </c>
      <c r="O35" s="41">
        <f t="shared" si="12"/>
        <v>13.888888888888889</v>
      </c>
      <c r="P35" s="41">
        <f t="shared" si="13"/>
        <v>15.555555555555555</v>
      </c>
    </row>
    <row r="36" spans="2:16" x14ac:dyDescent="0.2">
      <c r="B36" s="1">
        <v>0.40625</v>
      </c>
      <c r="C36" s="3">
        <v>58</v>
      </c>
      <c r="D36" s="3">
        <v>61</v>
      </c>
      <c r="E36" s="75">
        <v>0.39</v>
      </c>
      <c r="F36" s="66">
        <v>5</v>
      </c>
      <c r="G36" s="3" t="s">
        <v>190</v>
      </c>
      <c r="H36" s="97">
        <v>30.41</v>
      </c>
      <c r="J36" s="45">
        <v>62.1</v>
      </c>
      <c r="K36" s="67">
        <v>61</v>
      </c>
      <c r="L36" s="67">
        <v>62.4</v>
      </c>
      <c r="M36" s="67">
        <v>60.1</v>
      </c>
      <c r="N36" s="67">
        <f t="shared" si="11"/>
        <v>61.4</v>
      </c>
      <c r="O36" s="41">
        <f t="shared" si="12"/>
        <v>14.444444444444445</v>
      </c>
      <c r="P36" s="41">
        <f t="shared" si="13"/>
        <v>16.111111111111111</v>
      </c>
    </row>
    <row r="37" spans="2:16" x14ac:dyDescent="0.2">
      <c r="B37" s="1">
        <v>0.41666666666666602</v>
      </c>
      <c r="C37" s="3">
        <v>60</v>
      </c>
      <c r="D37" s="3">
        <v>66</v>
      </c>
      <c r="E37" s="75">
        <v>0.37</v>
      </c>
      <c r="F37" s="66">
        <v>4</v>
      </c>
      <c r="G37" s="66" t="s">
        <v>34</v>
      </c>
      <c r="H37" s="97">
        <v>30.41</v>
      </c>
      <c r="J37" s="45">
        <v>66.7</v>
      </c>
      <c r="K37" s="67">
        <v>66.2</v>
      </c>
      <c r="L37" s="67">
        <v>67.099999999999994</v>
      </c>
      <c r="M37" s="67">
        <v>64.400000000000006</v>
      </c>
      <c r="N37" s="67">
        <f>(AVERAGE(J37:M37))</f>
        <v>66.099999999999994</v>
      </c>
      <c r="O37" s="41">
        <f t="shared" si="12"/>
        <v>15.555555555555555</v>
      </c>
      <c r="P37" s="41">
        <f t="shared" si="13"/>
        <v>18.888888888888889</v>
      </c>
    </row>
    <row r="38" spans="2:16" x14ac:dyDescent="0.2">
      <c r="B38" s="1">
        <v>0.42708333333333298</v>
      </c>
      <c r="C38" s="3">
        <v>63</v>
      </c>
      <c r="D38" s="3">
        <v>70</v>
      </c>
      <c r="E38" s="75">
        <v>0.31</v>
      </c>
      <c r="F38" s="66">
        <v>3</v>
      </c>
      <c r="G38" s="66" t="s">
        <v>180</v>
      </c>
      <c r="H38" s="97">
        <v>30.41</v>
      </c>
      <c r="J38" s="45">
        <v>71.2</v>
      </c>
      <c r="K38" s="67">
        <v>69.400000000000006</v>
      </c>
      <c r="L38" s="67">
        <v>70.7</v>
      </c>
      <c r="M38" s="67">
        <v>68.2</v>
      </c>
      <c r="N38" s="67">
        <f>(AVERAGE(J38:M38))</f>
        <v>69.875</v>
      </c>
      <c r="O38" s="41">
        <f t="shared" si="12"/>
        <v>17.222222222222221</v>
      </c>
      <c r="P38" s="41">
        <f t="shared" si="13"/>
        <v>21.111111111111111</v>
      </c>
    </row>
    <row r="39" spans="2:16" x14ac:dyDescent="0.2">
      <c r="B39" s="1">
        <v>0.4375</v>
      </c>
      <c r="C39" s="3">
        <v>65</v>
      </c>
      <c r="D39" s="3">
        <v>72</v>
      </c>
      <c r="E39" s="75">
        <v>0.28999999999999998</v>
      </c>
      <c r="F39" s="66">
        <v>4</v>
      </c>
      <c r="G39" s="66" t="s">
        <v>180</v>
      </c>
      <c r="H39" s="97">
        <v>30.4</v>
      </c>
      <c r="J39" s="45">
        <v>73.599999999999994</v>
      </c>
      <c r="K39" s="67">
        <v>71.8</v>
      </c>
      <c r="L39" s="67">
        <v>73</v>
      </c>
      <c r="M39" s="67">
        <v>70.7</v>
      </c>
      <c r="N39" s="67">
        <f>(AVERAGE(J39:M39))</f>
        <v>72.274999999999991</v>
      </c>
      <c r="O39" s="41">
        <f t="shared" si="12"/>
        <v>18.333333333333332</v>
      </c>
      <c r="P39" s="41">
        <f t="shared" si="13"/>
        <v>22.222222222222221</v>
      </c>
    </row>
    <row r="40" spans="2:16" x14ac:dyDescent="0.2">
      <c r="B40" s="1">
        <v>0.44791666666666602</v>
      </c>
      <c r="C40" s="3">
        <v>67</v>
      </c>
      <c r="D40" s="3">
        <v>75</v>
      </c>
      <c r="E40" s="75">
        <v>0.27</v>
      </c>
      <c r="F40" s="66">
        <v>2</v>
      </c>
      <c r="G40" s="66" t="s">
        <v>202</v>
      </c>
      <c r="H40" s="97">
        <v>30.39</v>
      </c>
      <c r="J40" s="45">
        <v>75.7</v>
      </c>
      <c r="K40" s="67">
        <v>74.3</v>
      </c>
      <c r="L40" s="67">
        <v>75.400000000000006</v>
      </c>
      <c r="M40" s="67">
        <v>73</v>
      </c>
      <c r="N40" s="67">
        <f t="shared" ref="N40:N57" si="14">(AVERAGE(J40:M40))</f>
        <v>74.599999999999994</v>
      </c>
      <c r="O40" s="41">
        <f t="shared" si="12"/>
        <v>19.444444444444443</v>
      </c>
      <c r="P40" s="41">
        <f t="shared" si="13"/>
        <v>23.888888888888889</v>
      </c>
    </row>
    <row r="41" spans="2:16" x14ac:dyDescent="0.2">
      <c r="B41" s="1">
        <v>0.45833333333333298</v>
      </c>
      <c r="C41" s="3">
        <v>68</v>
      </c>
      <c r="D41" s="3">
        <v>78</v>
      </c>
      <c r="E41" s="75">
        <v>0.25</v>
      </c>
      <c r="F41" s="66">
        <v>6</v>
      </c>
      <c r="G41" s="66" t="s">
        <v>35</v>
      </c>
      <c r="H41" s="97">
        <v>30.38</v>
      </c>
      <c r="J41" s="45">
        <v>79.900000000000006</v>
      </c>
      <c r="K41" s="67">
        <v>78.400000000000006</v>
      </c>
      <c r="L41" s="67">
        <v>79</v>
      </c>
      <c r="M41" s="67">
        <v>76.5</v>
      </c>
      <c r="N41" s="67">
        <f t="shared" si="14"/>
        <v>78.45</v>
      </c>
      <c r="O41" s="41">
        <f t="shared" si="12"/>
        <v>20</v>
      </c>
      <c r="P41" s="41">
        <f t="shared" si="13"/>
        <v>25.555555555555554</v>
      </c>
    </row>
    <row r="42" spans="2:16" x14ac:dyDescent="0.2">
      <c r="B42" s="1">
        <v>0.46875</v>
      </c>
      <c r="C42" s="3">
        <v>68</v>
      </c>
      <c r="D42" s="3">
        <v>79</v>
      </c>
      <c r="E42" s="75">
        <v>0.25</v>
      </c>
      <c r="F42" s="66">
        <v>6</v>
      </c>
      <c r="G42" s="66" t="s">
        <v>71</v>
      </c>
      <c r="H42" s="97">
        <v>30.37</v>
      </c>
      <c r="J42" s="45">
        <v>79.7</v>
      </c>
      <c r="K42" s="67">
        <v>78.400000000000006</v>
      </c>
      <c r="L42" s="67">
        <v>80.2</v>
      </c>
      <c r="M42" s="67">
        <v>77.400000000000006</v>
      </c>
      <c r="N42" s="67">
        <f t="shared" si="14"/>
        <v>78.925000000000011</v>
      </c>
      <c r="O42" s="41">
        <f t="shared" si="12"/>
        <v>20</v>
      </c>
      <c r="P42" s="41">
        <f t="shared" si="13"/>
        <v>26.111111111111111</v>
      </c>
    </row>
    <row r="43" spans="2:16" x14ac:dyDescent="0.2">
      <c r="B43" s="1">
        <v>0.47916666666666702</v>
      </c>
      <c r="C43" s="3">
        <v>69</v>
      </c>
      <c r="D43" s="3">
        <v>78</v>
      </c>
      <c r="E43" s="75">
        <v>0.27</v>
      </c>
      <c r="F43" s="66">
        <v>6</v>
      </c>
      <c r="G43" s="66" t="s">
        <v>71</v>
      </c>
      <c r="H43" s="97">
        <v>30.36</v>
      </c>
      <c r="J43" s="45">
        <v>78.8</v>
      </c>
      <c r="K43" s="67">
        <v>77.400000000000006</v>
      </c>
      <c r="L43" s="67">
        <v>79</v>
      </c>
      <c r="M43" s="67">
        <v>76.3</v>
      </c>
      <c r="N43" s="67">
        <f t="shared" si="14"/>
        <v>77.875</v>
      </c>
      <c r="O43" s="41">
        <f t="shared" si="12"/>
        <v>20.555555555555554</v>
      </c>
      <c r="P43" s="41">
        <f t="shared" si="13"/>
        <v>25.555555555555554</v>
      </c>
    </row>
    <row r="44" spans="2:16" x14ac:dyDescent="0.2">
      <c r="B44" s="1">
        <v>0.54166666666666663</v>
      </c>
      <c r="C44" s="3">
        <v>70</v>
      </c>
      <c r="D44" s="3">
        <v>80</v>
      </c>
      <c r="E44" s="75">
        <v>0.21</v>
      </c>
      <c r="F44" s="66">
        <v>1</v>
      </c>
      <c r="G44" s="66" t="s">
        <v>34</v>
      </c>
      <c r="H44" s="97">
        <v>30.3</v>
      </c>
      <c r="J44" s="45">
        <v>80.2</v>
      </c>
      <c r="K44" s="67">
        <v>79</v>
      </c>
      <c r="L44" s="67">
        <v>80.400000000000006</v>
      </c>
      <c r="M44" s="67">
        <v>78.599999999999994</v>
      </c>
      <c r="N44" s="67">
        <f t="shared" si="14"/>
        <v>79.55</v>
      </c>
      <c r="O44" s="41">
        <f t="shared" si="12"/>
        <v>21.111111111111111</v>
      </c>
      <c r="P44" s="41">
        <f t="shared" si="13"/>
        <v>26.666666666666664</v>
      </c>
    </row>
    <row r="45" spans="2:16" x14ac:dyDescent="0.2">
      <c r="B45" s="1">
        <v>0.55208333333333337</v>
      </c>
      <c r="C45" s="3">
        <v>70</v>
      </c>
      <c r="D45" s="3">
        <v>79</v>
      </c>
      <c r="E45" s="75">
        <v>0.21</v>
      </c>
      <c r="F45" s="66">
        <v>2</v>
      </c>
      <c r="G45" s="66" t="s">
        <v>190</v>
      </c>
      <c r="H45" s="97">
        <v>30.29</v>
      </c>
      <c r="J45" s="45">
        <v>79.7</v>
      </c>
      <c r="K45" s="67">
        <v>78.599999999999994</v>
      </c>
      <c r="L45" s="67">
        <v>79.900000000000006</v>
      </c>
      <c r="M45" s="67">
        <v>78.099999999999994</v>
      </c>
      <c r="N45" s="67">
        <f t="shared" si="14"/>
        <v>79.075000000000003</v>
      </c>
      <c r="O45" s="41">
        <f t="shared" si="12"/>
        <v>21.111111111111111</v>
      </c>
      <c r="P45" s="41">
        <f t="shared" si="13"/>
        <v>26.111111111111111</v>
      </c>
    </row>
    <row r="46" spans="2:16" x14ac:dyDescent="0.2">
      <c r="B46" s="1">
        <v>0.5625</v>
      </c>
      <c r="C46" s="3">
        <v>71</v>
      </c>
      <c r="D46" s="3">
        <v>79</v>
      </c>
      <c r="E46" s="75">
        <v>0.21</v>
      </c>
      <c r="F46" s="66">
        <v>4</v>
      </c>
      <c r="G46" s="66" t="s">
        <v>180</v>
      </c>
      <c r="H46" s="97">
        <v>30.29</v>
      </c>
      <c r="J46" s="45">
        <v>79.3</v>
      </c>
      <c r="K46" s="67">
        <v>78.400000000000006</v>
      </c>
      <c r="L46" s="67">
        <v>79.7</v>
      </c>
      <c r="M46" s="67">
        <v>77.900000000000006</v>
      </c>
      <c r="N46" s="67">
        <f t="shared" si="14"/>
        <v>78.824999999999989</v>
      </c>
      <c r="O46" s="41">
        <f t="shared" si="12"/>
        <v>21.666666666666668</v>
      </c>
      <c r="P46" s="41">
        <f t="shared" si="13"/>
        <v>26.111111111111111</v>
      </c>
    </row>
    <row r="47" spans="2:16" x14ac:dyDescent="0.2">
      <c r="B47" s="1">
        <v>0.57291666666666696</v>
      </c>
      <c r="C47" s="3">
        <v>71</v>
      </c>
      <c r="D47" s="3">
        <v>81</v>
      </c>
      <c r="E47" s="75">
        <v>0.21</v>
      </c>
      <c r="F47" s="66">
        <v>2</v>
      </c>
      <c r="G47" s="66" t="s">
        <v>202</v>
      </c>
      <c r="H47" s="97">
        <v>30.28</v>
      </c>
      <c r="I47" s="66"/>
      <c r="J47" s="45">
        <v>81.3</v>
      </c>
      <c r="K47" s="67">
        <v>80.400000000000006</v>
      </c>
      <c r="L47" s="67">
        <v>81.7</v>
      </c>
      <c r="M47" s="67">
        <v>79.5</v>
      </c>
      <c r="N47" s="67">
        <f t="shared" si="14"/>
        <v>80.724999999999994</v>
      </c>
      <c r="O47" s="41">
        <f t="shared" si="12"/>
        <v>21.666666666666668</v>
      </c>
      <c r="P47" s="41">
        <f t="shared" si="13"/>
        <v>27.222222222222221</v>
      </c>
    </row>
    <row r="48" spans="2:16" x14ac:dyDescent="0.2">
      <c r="B48" s="1">
        <v>0.58333333333333404</v>
      </c>
      <c r="C48" s="99">
        <v>72</v>
      </c>
      <c r="D48" s="41">
        <v>85</v>
      </c>
      <c r="E48" s="13">
        <v>0.2</v>
      </c>
      <c r="F48" s="99">
        <v>2</v>
      </c>
      <c r="G48" s="68" t="s">
        <v>37</v>
      </c>
      <c r="H48" s="72">
        <v>30.28</v>
      </c>
      <c r="I48" s="19"/>
      <c r="J48" s="45">
        <v>85.6</v>
      </c>
      <c r="K48" s="45">
        <v>84.4</v>
      </c>
      <c r="L48" s="45">
        <v>85.8</v>
      </c>
      <c r="M48" s="45">
        <v>83.3</v>
      </c>
      <c r="N48" s="67">
        <f t="shared" si="14"/>
        <v>84.775000000000006</v>
      </c>
      <c r="O48" s="41">
        <f t="shared" si="12"/>
        <v>22.222222222222221</v>
      </c>
      <c r="P48" s="41">
        <f t="shared" si="13"/>
        <v>29.444444444444443</v>
      </c>
    </row>
    <row r="49" spans="1:16" x14ac:dyDescent="0.2">
      <c r="B49" s="1">
        <v>0.59375</v>
      </c>
      <c r="C49" s="99">
        <v>73</v>
      </c>
      <c r="D49" s="41">
        <v>86</v>
      </c>
      <c r="E49" s="13">
        <v>0.19</v>
      </c>
      <c r="F49" s="99">
        <v>3</v>
      </c>
      <c r="G49" s="68" t="s">
        <v>202</v>
      </c>
      <c r="H49" s="72">
        <v>30.27</v>
      </c>
      <c r="I49" s="19"/>
      <c r="J49" s="45">
        <v>87.4</v>
      </c>
      <c r="K49" s="45">
        <v>86.2</v>
      </c>
      <c r="L49" s="45">
        <v>87.4</v>
      </c>
      <c r="M49" s="45">
        <v>84.7</v>
      </c>
      <c r="N49" s="67">
        <f t="shared" si="14"/>
        <v>86.424999999999997</v>
      </c>
      <c r="O49" s="41">
        <f t="shared" si="12"/>
        <v>22.777777777777779</v>
      </c>
      <c r="P49" s="41">
        <f t="shared" si="13"/>
        <v>30</v>
      </c>
    </row>
    <row r="50" spans="1:16" x14ac:dyDescent="0.2">
      <c r="B50" s="1">
        <v>0.60416666666666696</v>
      </c>
      <c r="C50" s="3">
        <v>74</v>
      </c>
      <c r="D50" s="3">
        <v>87</v>
      </c>
      <c r="E50" s="13">
        <v>0.19</v>
      </c>
      <c r="F50" s="99">
        <v>1</v>
      </c>
      <c r="G50" s="66" t="s">
        <v>129</v>
      </c>
      <c r="H50" s="72">
        <v>30.27</v>
      </c>
      <c r="I50" s="26"/>
      <c r="J50" s="45">
        <v>87.6</v>
      </c>
      <c r="K50" s="45">
        <v>86.4</v>
      </c>
      <c r="L50" s="45">
        <v>87.8</v>
      </c>
      <c r="M50" s="45">
        <v>85.6</v>
      </c>
      <c r="N50" s="67">
        <f t="shared" si="14"/>
        <v>86.85</v>
      </c>
      <c r="O50" s="41">
        <f t="shared" si="12"/>
        <v>23.333333333333332</v>
      </c>
      <c r="P50" s="41">
        <f t="shared" si="13"/>
        <v>30.555555555555554</v>
      </c>
    </row>
    <row r="51" spans="1:16" x14ac:dyDescent="0.2">
      <c r="B51" s="1">
        <v>0.61458333333333404</v>
      </c>
      <c r="C51" s="99">
        <v>74</v>
      </c>
      <c r="D51" s="66">
        <v>87</v>
      </c>
      <c r="E51" s="13">
        <v>0.19</v>
      </c>
      <c r="F51" s="96">
        <v>2</v>
      </c>
      <c r="G51" s="68" t="s">
        <v>197</v>
      </c>
      <c r="H51" s="72">
        <v>30.27</v>
      </c>
      <c r="I51" s="72"/>
      <c r="J51" s="45">
        <v>88</v>
      </c>
      <c r="K51" s="67">
        <v>86.4</v>
      </c>
      <c r="L51" s="67">
        <v>87.4</v>
      </c>
      <c r="M51" s="67">
        <v>85.5</v>
      </c>
      <c r="N51" s="67">
        <f t="shared" si="14"/>
        <v>86.825000000000003</v>
      </c>
      <c r="O51" s="41">
        <f t="shared" si="12"/>
        <v>23.333333333333332</v>
      </c>
      <c r="P51" s="41">
        <f t="shared" si="13"/>
        <v>30.555555555555554</v>
      </c>
    </row>
    <row r="52" spans="1:16" x14ac:dyDescent="0.2">
      <c r="B52" s="1">
        <v>0.625000000000001</v>
      </c>
      <c r="C52" s="99">
        <v>75</v>
      </c>
      <c r="D52" s="66">
        <v>86</v>
      </c>
      <c r="E52" s="13">
        <v>0.19</v>
      </c>
      <c r="F52" s="96">
        <v>4</v>
      </c>
      <c r="G52" s="68" t="s">
        <v>129</v>
      </c>
      <c r="H52" s="72">
        <v>30.26</v>
      </c>
      <c r="I52" s="71"/>
      <c r="J52" s="45">
        <v>87.6</v>
      </c>
      <c r="K52" s="67">
        <v>86</v>
      </c>
      <c r="L52" s="67">
        <v>87.1</v>
      </c>
      <c r="M52" s="67">
        <v>84.9</v>
      </c>
      <c r="N52" s="67">
        <f t="shared" si="14"/>
        <v>86.4</v>
      </c>
      <c r="O52" s="41">
        <f t="shared" si="12"/>
        <v>23.888888888888889</v>
      </c>
      <c r="P52" s="41">
        <f t="shared" si="13"/>
        <v>30</v>
      </c>
    </row>
    <row r="53" spans="1:16" x14ac:dyDescent="0.2">
      <c r="B53" s="1">
        <v>0.63541666666666696</v>
      </c>
      <c r="C53" s="99">
        <v>74</v>
      </c>
      <c r="D53" s="66">
        <v>86</v>
      </c>
      <c r="E53" s="13">
        <v>0.2</v>
      </c>
      <c r="F53" s="96">
        <v>2</v>
      </c>
      <c r="G53" s="68" t="s">
        <v>203</v>
      </c>
      <c r="H53" s="72">
        <v>30.26</v>
      </c>
      <c r="J53" s="45">
        <v>87.3</v>
      </c>
      <c r="K53" s="67">
        <v>85.5</v>
      </c>
      <c r="L53" s="45">
        <v>86.7</v>
      </c>
      <c r="M53" s="45">
        <v>84.7</v>
      </c>
      <c r="N53" s="67">
        <f t="shared" si="14"/>
        <v>86.05</v>
      </c>
      <c r="O53" s="41">
        <f t="shared" si="12"/>
        <v>23.333333333333332</v>
      </c>
      <c r="P53" s="41">
        <f t="shared" si="13"/>
        <v>30</v>
      </c>
    </row>
    <row r="54" spans="1:16" x14ac:dyDescent="0.2">
      <c r="B54" s="1">
        <v>0.64583333333333404</v>
      </c>
      <c r="C54" s="96">
        <v>75</v>
      </c>
      <c r="D54" s="66">
        <v>85</v>
      </c>
      <c r="E54" s="13">
        <v>0.19</v>
      </c>
      <c r="F54" s="96">
        <v>3</v>
      </c>
      <c r="G54" s="68" t="s">
        <v>203</v>
      </c>
      <c r="H54" s="72">
        <v>30.26</v>
      </c>
      <c r="I54" s="19"/>
      <c r="J54" s="45">
        <v>85.8</v>
      </c>
      <c r="K54" s="45">
        <v>84.2</v>
      </c>
      <c r="L54" s="45">
        <v>85.6</v>
      </c>
      <c r="M54" s="45">
        <v>83.8</v>
      </c>
      <c r="N54" s="67">
        <f t="shared" si="14"/>
        <v>84.85</v>
      </c>
      <c r="O54" s="41">
        <f t="shared" si="12"/>
        <v>23.888888888888889</v>
      </c>
      <c r="P54" s="41">
        <f t="shared" si="13"/>
        <v>29.444444444444443</v>
      </c>
    </row>
    <row r="55" spans="1:16" x14ac:dyDescent="0.2">
      <c r="B55" s="1">
        <v>0.656250000000001</v>
      </c>
      <c r="C55" s="41">
        <v>74</v>
      </c>
      <c r="D55" s="41">
        <v>82</v>
      </c>
      <c r="E55" s="167">
        <v>0.2</v>
      </c>
      <c r="F55" s="41">
        <v>4</v>
      </c>
      <c r="G55" s="134" t="s">
        <v>129</v>
      </c>
      <c r="H55" s="72">
        <v>30.26</v>
      </c>
      <c r="I55" s="19"/>
      <c r="J55" s="45">
        <v>83.3</v>
      </c>
      <c r="K55" s="45">
        <v>81.7</v>
      </c>
      <c r="L55" s="45">
        <v>82.2</v>
      </c>
      <c r="M55" s="45">
        <v>80.2</v>
      </c>
      <c r="N55" s="67">
        <f t="shared" si="14"/>
        <v>81.849999999999994</v>
      </c>
      <c r="O55" s="41">
        <f t="shared" si="12"/>
        <v>23.333333333333332</v>
      </c>
      <c r="P55" s="41">
        <f t="shared" si="13"/>
        <v>27.777777777777779</v>
      </c>
    </row>
    <row r="56" spans="1:16" x14ac:dyDescent="0.2">
      <c r="B56" s="1">
        <v>0.66666666666666796</v>
      </c>
      <c r="C56" s="41">
        <v>73</v>
      </c>
      <c r="D56" s="41">
        <v>81</v>
      </c>
      <c r="E56" s="14">
        <v>0.2</v>
      </c>
      <c r="F56" s="41">
        <v>3</v>
      </c>
      <c r="G56" s="134" t="s">
        <v>71</v>
      </c>
      <c r="H56" s="72">
        <v>30.26</v>
      </c>
      <c r="I56" s="19"/>
      <c r="J56" s="45">
        <v>83.3</v>
      </c>
      <c r="K56" s="45">
        <v>81.7</v>
      </c>
      <c r="L56" s="45">
        <v>79.900000000000006</v>
      </c>
      <c r="M56" s="45">
        <v>78.099999999999994</v>
      </c>
      <c r="N56" s="67">
        <f t="shared" si="14"/>
        <v>80.75</v>
      </c>
      <c r="O56" s="41">
        <f t="shared" si="12"/>
        <v>22.777777777777779</v>
      </c>
      <c r="P56" s="41">
        <f t="shared" si="13"/>
        <v>27.222222222222221</v>
      </c>
    </row>
    <row r="57" spans="1:16" x14ac:dyDescent="0.2">
      <c r="B57" s="1">
        <v>0.67708333333333504</v>
      </c>
      <c r="C57" s="41">
        <v>73</v>
      </c>
      <c r="D57" s="41">
        <v>78</v>
      </c>
      <c r="E57" s="14">
        <v>0.22</v>
      </c>
      <c r="F57" s="41">
        <v>2</v>
      </c>
      <c r="G57" s="134" t="s">
        <v>71</v>
      </c>
      <c r="H57" s="72">
        <v>30.26</v>
      </c>
      <c r="I57" s="19"/>
      <c r="J57" s="45">
        <v>78.400000000000006</v>
      </c>
      <c r="K57" s="45">
        <v>77.400000000000006</v>
      </c>
      <c r="L57" s="45">
        <v>78.599999999999994</v>
      </c>
      <c r="M57" s="45">
        <v>77.2</v>
      </c>
      <c r="N57" s="67">
        <f t="shared" si="14"/>
        <v>77.900000000000006</v>
      </c>
      <c r="O57" s="41">
        <f t="shared" si="12"/>
        <v>22.777777777777779</v>
      </c>
      <c r="P57" s="41">
        <f t="shared" si="13"/>
        <v>25.555555555555554</v>
      </c>
    </row>
    <row r="58" spans="1:16" x14ac:dyDescent="0.2">
      <c r="B58" s="1">
        <v>0.687500000000001</v>
      </c>
      <c r="C58" s="41">
        <v>74</v>
      </c>
      <c r="D58" s="41">
        <v>78</v>
      </c>
      <c r="E58" s="14">
        <v>0.2</v>
      </c>
      <c r="F58" s="41">
        <v>2</v>
      </c>
      <c r="G58" s="134" t="s">
        <v>71</v>
      </c>
      <c r="H58" s="72">
        <v>30.25</v>
      </c>
      <c r="I58" s="19"/>
      <c r="J58" s="45">
        <v>77.900000000000006</v>
      </c>
      <c r="K58" s="45">
        <v>77</v>
      </c>
      <c r="L58" s="45">
        <v>78.3</v>
      </c>
      <c r="M58" s="45">
        <v>77</v>
      </c>
      <c r="N58" s="67">
        <f t="shared" ref="N58" si="15">(AVERAGE(J58:M58))</f>
        <v>77.55</v>
      </c>
      <c r="O58" s="41">
        <f t="shared" ref="O58" si="16">CONVERT(C58,"F","C")</f>
        <v>23.333333333333332</v>
      </c>
      <c r="P58" s="41">
        <f t="shared" ref="P58" si="17">CONVERT(D58,"F","C")</f>
        <v>25.555555555555554</v>
      </c>
    </row>
    <row r="60" spans="1:16" x14ac:dyDescent="0.2">
      <c r="A60" s="113" t="s">
        <v>519</v>
      </c>
    </row>
    <row r="61" spans="1:16" x14ac:dyDescent="0.2">
      <c r="A61" s="21">
        <v>44988</v>
      </c>
      <c r="B61" s="6" t="s">
        <v>2</v>
      </c>
      <c r="C61" s="6" t="s">
        <v>0</v>
      </c>
      <c r="D61" s="87" t="s">
        <v>1</v>
      </c>
      <c r="E61" s="100" t="s">
        <v>156</v>
      </c>
      <c r="F61" s="6" t="s">
        <v>32</v>
      </c>
      <c r="G61" s="6" t="s">
        <v>217</v>
      </c>
      <c r="H61" s="33" t="s">
        <v>157</v>
      </c>
      <c r="I61" s="44"/>
      <c r="J61" s="142" t="s">
        <v>342</v>
      </c>
      <c r="K61" s="142" t="s">
        <v>456</v>
      </c>
      <c r="L61" s="142" t="s">
        <v>358</v>
      </c>
      <c r="M61" s="142" t="s">
        <v>343</v>
      </c>
      <c r="N61" s="33" t="s">
        <v>368</v>
      </c>
      <c r="O61" s="142" t="s">
        <v>561</v>
      </c>
      <c r="P61" s="142" t="s">
        <v>562</v>
      </c>
    </row>
    <row r="62" spans="1:16" x14ac:dyDescent="0.2">
      <c r="B62" s="1">
        <v>0.58333333333333337</v>
      </c>
      <c r="C62" s="3">
        <v>82</v>
      </c>
      <c r="D62" s="3">
        <v>114</v>
      </c>
      <c r="E62" s="75">
        <v>0.56999999999999995</v>
      </c>
      <c r="F62" s="66">
        <v>11</v>
      </c>
      <c r="G62" s="66" t="s">
        <v>201</v>
      </c>
      <c r="H62" s="97">
        <v>29.84</v>
      </c>
      <c r="J62" s="45">
        <v>112.1</v>
      </c>
      <c r="K62" s="45">
        <v>119.5</v>
      </c>
      <c r="L62" s="67">
        <v>109.2</v>
      </c>
      <c r="M62" s="67">
        <v>114.4</v>
      </c>
      <c r="N62" s="67">
        <f>(AVERAGE(J62:M62))</f>
        <v>113.80000000000001</v>
      </c>
      <c r="O62" s="41">
        <f t="shared" ref="O62:P69" si="18">CONVERT(C62,"F","C")</f>
        <v>27.777777777777779</v>
      </c>
      <c r="P62" s="41">
        <f t="shared" si="18"/>
        <v>45.555555555555557</v>
      </c>
    </row>
    <row r="63" spans="1:16" x14ac:dyDescent="0.2">
      <c r="B63" s="1">
        <v>0.59375</v>
      </c>
      <c r="C63" s="3">
        <v>82</v>
      </c>
      <c r="D63" s="3">
        <v>112</v>
      </c>
      <c r="E63" s="75">
        <v>0.59</v>
      </c>
      <c r="F63" s="66">
        <v>17</v>
      </c>
      <c r="G63" s="3" t="s">
        <v>203</v>
      </c>
      <c r="H63" s="97">
        <v>29.85</v>
      </c>
      <c r="I63" s="3"/>
      <c r="J63" s="3">
        <v>111.2</v>
      </c>
      <c r="K63" s="45">
        <v>116.6</v>
      </c>
      <c r="L63" s="67">
        <v>106.9</v>
      </c>
      <c r="M63" s="67">
        <v>113.47</v>
      </c>
      <c r="N63" s="67">
        <f t="shared" ref="N63:N65" si="19">(AVERAGE(J63:M63))</f>
        <v>112.04250000000002</v>
      </c>
      <c r="O63" s="41">
        <f t="shared" si="18"/>
        <v>27.777777777777779</v>
      </c>
      <c r="P63" s="41">
        <f t="shared" si="18"/>
        <v>44.444444444444443</v>
      </c>
    </row>
    <row r="64" spans="1:16" x14ac:dyDescent="0.2">
      <c r="B64" s="1">
        <v>0.60416666666666696</v>
      </c>
      <c r="C64" s="3">
        <v>81</v>
      </c>
      <c r="D64" s="3">
        <v>110</v>
      </c>
      <c r="E64" s="75">
        <v>0.63</v>
      </c>
      <c r="F64" s="66">
        <v>14</v>
      </c>
      <c r="G64" s="3" t="s">
        <v>203</v>
      </c>
      <c r="H64" s="97">
        <v>29.84</v>
      </c>
      <c r="J64" s="45">
        <v>110.5</v>
      </c>
      <c r="K64" s="67">
        <v>115.5</v>
      </c>
      <c r="L64" s="67">
        <v>101.5</v>
      </c>
      <c r="M64" s="67">
        <v>112.6</v>
      </c>
      <c r="N64" s="67">
        <f t="shared" si="19"/>
        <v>110.02500000000001</v>
      </c>
      <c r="O64" s="41">
        <f t="shared" si="18"/>
        <v>27.222222222222221</v>
      </c>
      <c r="P64" s="41">
        <f t="shared" si="18"/>
        <v>43.333333333333336</v>
      </c>
    </row>
    <row r="65" spans="1:16" x14ac:dyDescent="0.2">
      <c r="B65" s="1">
        <v>0.61458333333333304</v>
      </c>
      <c r="C65" s="3">
        <v>81</v>
      </c>
      <c r="D65" s="3">
        <v>110</v>
      </c>
      <c r="E65" s="75">
        <v>0.64</v>
      </c>
      <c r="F65" s="66">
        <v>11</v>
      </c>
      <c r="G65" s="3" t="s">
        <v>129</v>
      </c>
      <c r="H65" s="97">
        <v>29.84</v>
      </c>
      <c r="J65" s="45">
        <v>111</v>
      </c>
      <c r="K65" s="67">
        <v>117</v>
      </c>
      <c r="L65" s="67">
        <v>97.7</v>
      </c>
      <c r="M65" s="67">
        <v>113</v>
      </c>
      <c r="N65" s="67">
        <f t="shared" si="19"/>
        <v>109.675</v>
      </c>
      <c r="O65" s="41">
        <f t="shared" si="18"/>
        <v>27.222222222222221</v>
      </c>
      <c r="P65" s="41">
        <f t="shared" si="18"/>
        <v>43.333333333333336</v>
      </c>
    </row>
    <row r="66" spans="1:16" x14ac:dyDescent="0.2">
      <c r="B66" s="1">
        <v>0.625</v>
      </c>
      <c r="C66" s="3">
        <v>80</v>
      </c>
      <c r="D66" s="3">
        <v>108</v>
      </c>
      <c r="E66" s="75">
        <v>0.68</v>
      </c>
      <c r="F66" s="66">
        <v>15</v>
      </c>
      <c r="G66" s="66" t="s">
        <v>203</v>
      </c>
      <c r="H66" s="97">
        <v>29.84</v>
      </c>
      <c r="J66" s="45">
        <v>110.8</v>
      </c>
      <c r="K66" s="67">
        <v>116.4</v>
      </c>
      <c r="L66" s="67">
        <v>93.2</v>
      </c>
      <c r="M66" s="67">
        <v>111.9</v>
      </c>
      <c r="N66" s="67">
        <f>(AVERAGE(J66:M66))</f>
        <v>108.07499999999999</v>
      </c>
      <c r="O66" s="41">
        <f t="shared" si="18"/>
        <v>26.666666666666664</v>
      </c>
      <c r="P66" s="41">
        <f t="shared" si="18"/>
        <v>42.222222222222221</v>
      </c>
    </row>
    <row r="67" spans="1:16" x14ac:dyDescent="0.2">
      <c r="B67" s="1">
        <v>0.63541666666666696</v>
      </c>
      <c r="C67" s="3">
        <v>80</v>
      </c>
      <c r="D67" s="3">
        <v>108</v>
      </c>
      <c r="E67" s="75">
        <v>0.68</v>
      </c>
      <c r="F67" s="66">
        <v>17</v>
      </c>
      <c r="G67" s="66" t="s">
        <v>201</v>
      </c>
      <c r="H67" s="97">
        <v>29.83</v>
      </c>
      <c r="J67" s="45">
        <v>111.2</v>
      </c>
      <c r="K67" s="67">
        <v>116.4</v>
      </c>
      <c r="L67" s="67">
        <v>92.8</v>
      </c>
      <c r="M67" s="67">
        <v>111.9</v>
      </c>
      <c r="N67" s="67">
        <f>(AVERAGE(J67:M67))</f>
        <v>108.07500000000002</v>
      </c>
      <c r="O67" s="41">
        <f t="shared" si="18"/>
        <v>26.666666666666664</v>
      </c>
      <c r="P67" s="41">
        <f t="shared" si="18"/>
        <v>42.222222222222221</v>
      </c>
    </row>
    <row r="68" spans="1:16" x14ac:dyDescent="0.2">
      <c r="B68" s="1">
        <v>0.64583333333333304</v>
      </c>
      <c r="C68" s="3">
        <v>80</v>
      </c>
      <c r="D68" s="3">
        <v>107</v>
      </c>
      <c r="E68" s="75">
        <v>0.7</v>
      </c>
      <c r="F68" s="66">
        <v>11</v>
      </c>
      <c r="G68" s="66" t="s">
        <v>129</v>
      </c>
      <c r="H68" s="97">
        <v>29.84</v>
      </c>
      <c r="J68" s="45">
        <v>110.7</v>
      </c>
      <c r="K68" s="67">
        <v>115.3</v>
      </c>
      <c r="L68" s="67">
        <v>91</v>
      </c>
      <c r="M68" s="67">
        <v>111.6</v>
      </c>
      <c r="N68" s="67">
        <f>(AVERAGE(J68:M68))</f>
        <v>107.15</v>
      </c>
      <c r="O68" s="41">
        <f t="shared" si="18"/>
        <v>26.666666666666664</v>
      </c>
      <c r="P68" s="41">
        <f t="shared" si="18"/>
        <v>41.666666666666664</v>
      </c>
    </row>
    <row r="69" spans="1:16" x14ac:dyDescent="0.2">
      <c r="B69" s="1">
        <v>0.65625</v>
      </c>
      <c r="C69" s="3">
        <v>80</v>
      </c>
      <c r="D69" s="3">
        <v>106</v>
      </c>
      <c r="E69" s="75">
        <v>0.72</v>
      </c>
      <c r="F69" s="66">
        <v>10</v>
      </c>
      <c r="G69" s="66" t="s">
        <v>201</v>
      </c>
      <c r="H69" s="97">
        <v>29.83</v>
      </c>
      <c r="J69" s="45">
        <v>109.4</v>
      </c>
      <c r="K69" s="67">
        <v>114.3</v>
      </c>
      <c r="L69" s="67">
        <v>89.8</v>
      </c>
      <c r="M69" s="67">
        <v>109.8</v>
      </c>
      <c r="N69" s="67">
        <f t="shared" ref="N69:N73" si="20">(AVERAGE(J69:M69))</f>
        <v>105.825</v>
      </c>
      <c r="O69" s="41">
        <f t="shared" si="18"/>
        <v>26.666666666666664</v>
      </c>
      <c r="P69" s="41">
        <f t="shared" si="18"/>
        <v>41.111111111111107</v>
      </c>
    </row>
    <row r="70" spans="1:16" x14ac:dyDescent="0.2">
      <c r="B70" s="1">
        <v>0.66666666666666596</v>
      </c>
      <c r="C70" s="3">
        <v>80</v>
      </c>
      <c r="D70" s="3">
        <v>103</v>
      </c>
      <c r="E70" s="75">
        <v>0.72</v>
      </c>
      <c r="F70" s="66">
        <v>10</v>
      </c>
      <c r="G70" s="66" t="s">
        <v>201</v>
      </c>
      <c r="H70" s="97">
        <v>29.84</v>
      </c>
      <c r="J70" s="45">
        <v>106</v>
      </c>
      <c r="K70" s="67">
        <v>109.8</v>
      </c>
      <c r="L70" s="67">
        <v>90.9</v>
      </c>
      <c r="M70" s="67">
        <v>106.2</v>
      </c>
      <c r="N70" s="67">
        <f t="shared" si="20"/>
        <v>103.22500000000001</v>
      </c>
      <c r="O70" s="41">
        <f t="shared" ref="O70:O71" si="21">CONVERT(C70,"F","C")</f>
        <v>26.666666666666664</v>
      </c>
      <c r="P70" s="41">
        <f t="shared" ref="P70:P71" si="22">CONVERT(D70,"F","C")</f>
        <v>39.444444444444443</v>
      </c>
    </row>
    <row r="71" spans="1:16" x14ac:dyDescent="0.2">
      <c r="B71" s="1">
        <v>0.67708333333333304</v>
      </c>
      <c r="C71" s="3">
        <v>79</v>
      </c>
      <c r="D71" s="3">
        <v>102</v>
      </c>
      <c r="E71" s="75">
        <v>0.74</v>
      </c>
      <c r="F71" s="66">
        <v>7</v>
      </c>
      <c r="G71" s="66" t="s">
        <v>201</v>
      </c>
      <c r="H71" s="97">
        <v>29.84</v>
      </c>
      <c r="J71" s="45">
        <v>103.5</v>
      </c>
      <c r="K71" s="67">
        <v>108.7</v>
      </c>
      <c r="L71" s="67">
        <v>91</v>
      </c>
      <c r="M71" s="67">
        <v>103.6</v>
      </c>
      <c r="N71" s="67">
        <f t="shared" si="20"/>
        <v>101.69999999999999</v>
      </c>
      <c r="O71" s="41">
        <f t="shared" si="21"/>
        <v>26.111111111111111</v>
      </c>
      <c r="P71" s="41">
        <f t="shared" si="22"/>
        <v>38.888888888888886</v>
      </c>
    </row>
    <row r="72" spans="1:16" x14ac:dyDescent="0.2">
      <c r="B72" s="1">
        <v>0.6875</v>
      </c>
      <c r="C72" s="3">
        <v>80</v>
      </c>
      <c r="D72" s="3">
        <v>101</v>
      </c>
      <c r="E72" s="75">
        <v>0.75</v>
      </c>
      <c r="F72" s="66">
        <v>9</v>
      </c>
      <c r="G72" s="66" t="s">
        <v>201</v>
      </c>
      <c r="H72" s="97">
        <v>29.84</v>
      </c>
      <c r="J72" s="45">
        <v>102.7</v>
      </c>
      <c r="K72" s="67">
        <v>108.5</v>
      </c>
      <c r="L72" s="67">
        <v>90</v>
      </c>
      <c r="M72" s="67">
        <v>103.8</v>
      </c>
      <c r="N72" s="67">
        <f t="shared" si="20"/>
        <v>101.25</v>
      </c>
      <c r="O72" s="41">
        <f t="shared" ref="O72:O73" si="23">CONVERT(C72,"F","C")</f>
        <v>26.666666666666664</v>
      </c>
      <c r="P72" s="41">
        <f t="shared" ref="P72:P73" si="24">CONVERT(D72,"F","C")</f>
        <v>38.333333333333336</v>
      </c>
    </row>
    <row r="73" spans="1:16" x14ac:dyDescent="0.2">
      <c r="B73" s="1">
        <v>0.69166666666666676</v>
      </c>
      <c r="C73" s="3">
        <v>79</v>
      </c>
      <c r="D73" s="3">
        <v>100</v>
      </c>
      <c r="E73" s="75">
        <v>0.74</v>
      </c>
      <c r="F73" s="66">
        <v>9</v>
      </c>
      <c r="G73" s="66" t="s">
        <v>201</v>
      </c>
      <c r="H73" s="97">
        <v>29.84</v>
      </c>
      <c r="J73" s="45">
        <v>101.8</v>
      </c>
      <c r="K73" s="67">
        <v>107.2</v>
      </c>
      <c r="L73" s="67">
        <v>89.6</v>
      </c>
      <c r="M73" s="67">
        <v>102.7</v>
      </c>
      <c r="N73" s="67">
        <f t="shared" si="20"/>
        <v>100.325</v>
      </c>
      <c r="O73" s="41">
        <f t="shared" si="23"/>
        <v>26.111111111111111</v>
      </c>
      <c r="P73" s="41">
        <f t="shared" si="24"/>
        <v>37.777777777777779</v>
      </c>
    </row>
    <row r="75" spans="1:16" x14ac:dyDescent="0.2">
      <c r="A75" s="21">
        <v>44989</v>
      </c>
      <c r="B75" s="6" t="s">
        <v>2</v>
      </c>
      <c r="C75" s="6" t="s">
        <v>0</v>
      </c>
      <c r="D75" s="87" t="s">
        <v>1</v>
      </c>
      <c r="E75" s="100" t="s">
        <v>156</v>
      </c>
      <c r="F75" s="6" t="s">
        <v>32</v>
      </c>
      <c r="G75" s="6" t="s">
        <v>217</v>
      </c>
      <c r="H75" s="33" t="s">
        <v>157</v>
      </c>
      <c r="I75" s="44"/>
      <c r="J75" s="142" t="s">
        <v>342</v>
      </c>
      <c r="K75" s="142" t="s">
        <v>456</v>
      </c>
      <c r="L75" s="142" t="s">
        <v>358</v>
      </c>
      <c r="M75" s="142" t="s">
        <v>343</v>
      </c>
      <c r="N75" s="33" t="s">
        <v>368</v>
      </c>
      <c r="O75" s="142" t="s">
        <v>561</v>
      </c>
      <c r="P75" s="142" t="s">
        <v>562</v>
      </c>
    </row>
    <row r="76" spans="1:16" x14ac:dyDescent="0.2">
      <c r="B76" s="1">
        <v>0.35416666666666669</v>
      </c>
      <c r="C76" s="3">
        <v>76</v>
      </c>
      <c r="D76" s="3">
        <v>78</v>
      </c>
      <c r="E76" s="75">
        <v>0.87</v>
      </c>
      <c r="F76" s="66">
        <v>7</v>
      </c>
      <c r="G76" s="66" t="s">
        <v>129</v>
      </c>
      <c r="H76" s="97">
        <v>29.91</v>
      </c>
      <c r="J76" s="45">
        <v>78.8</v>
      </c>
      <c r="K76" s="45">
        <v>79.2</v>
      </c>
      <c r="L76" s="67">
        <v>74.7</v>
      </c>
      <c r="M76" s="67">
        <v>78.099999999999994</v>
      </c>
      <c r="N76" s="67">
        <f>(AVERAGE(J76:M76))</f>
        <v>77.699999999999989</v>
      </c>
      <c r="O76" s="41">
        <f t="shared" ref="O76" si="25">CONVERT(C76,"F","C")</f>
        <v>24.444444444444443</v>
      </c>
      <c r="P76" s="41">
        <f t="shared" ref="P76" si="26">CONVERT(D76,"F","C")</f>
        <v>25.555555555555554</v>
      </c>
    </row>
    <row r="77" spans="1:16" x14ac:dyDescent="0.2">
      <c r="B77" s="1">
        <v>0.36458333333333331</v>
      </c>
      <c r="C77" s="3">
        <v>77</v>
      </c>
      <c r="D77" s="3">
        <v>78</v>
      </c>
      <c r="E77" s="75">
        <v>0.85</v>
      </c>
      <c r="F77" s="66">
        <v>7</v>
      </c>
      <c r="G77" s="3" t="s">
        <v>203</v>
      </c>
      <c r="H77" s="97">
        <v>29.91</v>
      </c>
      <c r="I77" s="3"/>
      <c r="J77" s="3">
        <v>78.8</v>
      </c>
      <c r="K77" s="45">
        <v>79.2</v>
      </c>
      <c r="L77" s="67">
        <v>74.7</v>
      </c>
      <c r="M77" s="67">
        <v>78.099999999999994</v>
      </c>
      <c r="N77" s="67">
        <f t="shared" ref="N77:N79" si="27">(AVERAGE(J77:M77))</f>
        <v>77.699999999999989</v>
      </c>
      <c r="O77" s="41">
        <f t="shared" ref="O77:O97" si="28">CONVERT(C77,"F","C")</f>
        <v>25</v>
      </c>
      <c r="P77" s="41">
        <f t="shared" ref="P77:P97" si="29">CONVERT(D77,"F","C")</f>
        <v>25.555555555555554</v>
      </c>
    </row>
    <row r="78" spans="1:16" x14ac:dyDescent="0.2">
      <c r="B78" s="1">
        <v>0.375</v>
      </c>
      <c r="C78" s="3">
        <v>78</v>
      </c>
      <c r="D78" s="3">
        <v>78</v>
      </c>
      <c r="E78" s="75">
        <v>0.84</v>
      </c>
      <c r="F78" s="66">
        <v>11</v>
      </c>
      <c r="G78" s="3" t="s">
        <v>129</v>
      </c>
      <c r="H78" s="97">
        <v>29.91</v>
      </c>
      <c r="J78" s="45">
        <v>78.8</v>
      </c>
      <c r="K78" s="67">
        <v>79.2</v>
      </c>
      <c r="L78" s="67">
        <v>74.7</v>
      </c>
      <c r="M78" s="67">
        <v>78.099999999999994</v>
      </c>
      <c r="N78" s="67">
        <f t="shared" si="27"/>
        <v>77.699999999999989</v>
      </c>
      <c r="O78" s="41">
        <f t="shared" si="28"/>
        <v>25.555555555555554</v>
      </c>
      <c r="P78" s="41">
        <f t="shared" si="29"/>
        <v>25.555555555555554</v>
      </c>
    </row>
    <row r="79" spans="1:16" x14ac:dyDescent="0.2">
      <c r="B79" s="1">
        <v>0.38541666666666702</v>
      </c>
      <c r="C79" s="3">
        <v>78</v>
      </c>
      <c r="D79" s="3">
        <v>78</v>
      </c>
      <c r="E79" s="75">
        <v>0.83</v>
      </c>
      <c r="F79" s="66">
        <v>101</v>
      </c>
      <c r="G79" s="3" t="s">
        <v>201</v>
      </c>
      <c r="H79" s="97">
        <v>29.92</v>
      </c>
      <c r="J79" s="45">
        <v>78.8</v>
      </c>
      <c r="K79" s="67">
        <v>79.2</v>
      </c>
      <c r="L79" s="67">
        <v>74.7</v>
      </c>
      <c r="M79" s="67">
        <v>78.099999999999994</v>
      </c>
      <c r="N79" s="67">
        <f t="shared" si="27"/>
        <v>77.699999999999989</v>
      </c>
      <c r="O79" s="41">
        <f t="shared" si="28"/>
        <v>25.555555555555554</v>
      </c>
      <c r="P79" s="41">
        <f t="shared" si="29"/>
        <v>25.555555555555554</v>
      </c>
    </row>
    <row r="80" spans="1:16" x14ac:dyDescent="0.2">
      <c r="B80" s="1">
        <v>0.39583333333333298</v>
      </c>
      <c r="C80" s="3">
        <v>78</v>
      </c>
      <c r="D80" s="3">
        <v>78</v>
      </c>
      <c r="E80" s="75">
        <v>0.81</v>
      </c>
      <c r="F80" s="66">
        <v>8</v>
      </c>
      <c r="G80" s="66" t="s">
        <v>129</v>
      </c>
      <c r="H80" s="97">
        <v>29.92</v>
      </c>
      <c r="J80" s="45">
        <v>78.8</v>
      </c>
      <c r="K80" s="67">
        <v>79.2</v>
      </c>
      <c r="L80" s="67">
        <v>74.7</v>
      </c>
      <c r="M80" s="67">
        <v>78.099999999999994</v>
      </c>
      <c r="N80" s="67">
        <f>(AVERAGE(J80:M80))</f>
        <v>77.699999999999989</v>
      </c>
      <c r="O80" s="41">
        <f t="shared" si="28"/>
        <v>25.555555555555554</v>
      </c>
      <c r="P80" s="41">
        <f t="shared" si="29"/>
        <v>25.555555555555554</v>
      </c>
    </row>
    <row r="81" spans="2:16" x14ac:dyDescent="0.2">
      <c r="B81" s="1">
        <v>0.40625</v>
      </c>
      <c r="C81" s="3">
        <v>79</v>
      </c>
      <c r="D81" s="3">
        <v>91</v>
      </c>
      <c r="E81" s="75">
        <v>0.79</v>
      </c>
      <c r="F81" s="66">
        <v>9</v>
      </c>
      <c r="G81" s="66" t="s">
        <v>203</v>
      </c>
      <c r="H81" s="97">
        <v>29.93</v>
      </c>
      <c r="J81" s="45">
        <v>94.3</v>
      </c>
      <c r="K81" s="67">
        <v>87.1</v>
      </c>
      <c r="L81" s="67">
        <v>90.1</v>
      </c>
      <c r="M81" s="67">
        <v>93.7</v>
      </c>
      <c r="N81" s="67">
        <f>(AVERAGE(J81:M81))</f>
        <v>91.3</v>
      </c>
      <c r="O81" s="41">
        <f t="shared" si="28"/>
        <v>26.111111111111111</v>
      </c>
      <c r="P81" s="41">
        <f t="shared" si="29"/>
        <v>32.777777777777779</v>
      </c>
    </row>
    <row r="82" spans="2:16" x14ac:dyDescent="0.2">
      <c r="B82" s="1">
        <v>0.41666666666666602</v>
      </c>
      <c r="C82" s="3">
        <v>80</v>
      </c>
      <c r="D82" s="3">
        <v>94</v>
      </c>
      <c r="E82" s="75">
        <v>0.77</v>
      </c>
      <c r="F82" s="66">
        <v>13</v>
      </c>
      <c r="G82" s="66" t="s">
        <v>129</v>
      </c>
      <c r="H82" s="97">
        <v>29.93</v>
      </c>
      <c r="J82" s="45">
        <v>97.7</v>
      </c>
      <c r="K82" s="67">
        <v>89.2</v>
      </c>
      <c r="L82" s="67">
        <v>93.7</v>
      </c>
      <c r="M82" s="67">
        <v>97.3</v>
      </c>
      <c r="N82" s="67">
        <f>(AVERAGE(J82:M82))</f>
        <v>94.475000000000009</v>
      </c>
      <c r="O82" s="41">
        <f t="shared" si="28"/>
        <v>26.666666666666664</v>
      </c>
      <c r="P82" s="41">
        <f t="shared" si="29"/>
        <v>34.444444444444443</v>
      </c>
    </row>
    <row r="83" spans="2:16" x14ac:dyDescent="0.2">
      <c r="B83" s="1">
        <v>0.4236111111111111</v>
      </c>
      <c r="C83" s="3">
        <v>80</v>
      </c>
      <c r="D83" s="3">
        <v>96</v>
      </c>
      <c r="E83" s="75">
        <v>0.77</v>
      </c>
      <c r="F83" s="66">
        <v>7</v>
      </c>
      <c r="G83" s="66" t="s">
        <v>203</v>
      </c>
      <c r="H83" s="97">
        <v>29.93</v>
      </c>
      <c r="J83" s="45">
        <v>99</v>
      </c>
      <c r="K83" s="67">
        <v>90.7</v>
      </c>
      <c r="L83" s="67">
        <v>94.6</v>
      </c>
      <c r="M83" s="67">
        <v>98.6</v>
      </c>
      <c r="N83" s="67">
        <f t="shared" ref="N83:N97" si="30">(AVERAGE(J83:M83))</f>
        <v>95.724999999999994</v>
      </c>
      <c r="O83" s="41">
        <f t="shared" si="28"/>
        <v>26.666666666666664</v>
      </c>
      <c r="P83" s="41">
        <f t="shared" si="29"/>
        <v>35.555555555555557</v>
      </c>
    </row>
    <row r="84" spans="2:16" x14ac:dyDescent="0.2">
      <c r="B84" s="1">
        <v>0.42708333333333331</v>
      </c>
      <c r="C84" s="3">
        <v>80</v>
      </c>
      <c r="D84" s="3">
        <v>96</v>
      </c>
      <c r="E84" s="75">
        <v>0.75</v>
      </c>
      <c r="F84" s="66">
        <v>11</v>
      </c>
      <c r="G84" s="66" t="s">
        <v>203</v>
      </c>
      <c r="H84" s="97">
        <v>29.93</v>
      </c>
      <c r="J84" s="45">
        <v>99.5</v>
      </c>
      <c r="K84" s="67">
        <v>91.4</v>
      </c>
      <c r="L84" s="67">
        <v>94.8</v>
      </c>
      <c r="M84" s="67">
        <v>98.8</v>
      </c>
      <c r="N84" s="67">
        <f t="shared" si="30"/>
        <v>96.125</v>
      </c>
      <c r="O84" s="41">
        <f t="shared" si="28"/>
        <v>26.666666666666664</v>
      </c>
      <c r="P84" s="41">
        <f t="shared" si="29"/>
        <v>35.555555555555557</v>
      </c>
    </row>
    <row r="85" spans="2:16" x14ac:dyDescent="0.2">
      <c r="B85" s="1">
        <v>0.4375</v>
      </c>
      <c r="C85" s="3">
        <v>81</v>
      </c>
      <c r="D85" s="3">
        <v>99</v>
      </c>
      <c r="E85" s="75">
        <v>0.74</v>
      </c>
      <c r="F85" s="66">
        <v>13</v>
      </c>
      <c r="G85" s="66" t="s">
        <v>203</v>
      </c>
      <c r="H85" s="97">
        <v>29.93</v>
      </c>
      <c r="J85" s="45">
        <v>102</v>
      </c>
      <c r="K85" s="67">
        <v>94.8</v>
      </c>
      <c r="L85" s="67">
        <v>97.3</v>
      </c>
      <c r="M85" s="67">
        <v>101.3</v>
      </c>
      <c r="N85" s="67">
        <f t="shared" si="30"/>
        <v>98.850000000000009</v>
      </c>
      <c r="O85" s="41">
        <f t="shared" si="28"/>
        <v>27.222222222222221</v>
      </c>
      <c r="P85" s="41">
        <f t="shared" si="29"/>
        <v>37.222222222222221</v>
      </c>
    </row>
    <row r="86" spans="2:16" x14ac:dyDescent="0.2">
      <c r="B86" s="1">
        <v>0.44791666666666602</v>
      </c>
      <c r="C86" s="3">
        <v>81</v>
      </c>
      <c r="D86" s="3">
        <v>102</v>
      </c>
      <c r="E86" s="75">
        <v>0.71</v>
      </c>
      <c r="F86" s="66">
        <v>11</v>
      </c>
      <c r="G86" s="66" t="s">
        <v>129</v>
      </c>
      <c r="H86" s="97">
        <v>29.93</v>
      </c>
      <c r="J86" s="45">
        <v>104.4</v>
      </c>
      <c r="K86" s="67">
        <v>97.7</v>
      </c>
      <c r="L86" s="67">
        <v>100.2</v>
      </c>
      <c r="M86" s="67">
        <v>103.8</v>
      </c>
      <c r="N86" s="67">
        <f t="shared" si="30"/>
        <v>101.52500000000001</v>
      </c>
      <c r="O86" s="41">
        <f t="shared" si="28"/>
        <v>27.222222222222221</v>
      </c>
      <c r="P86" s="41">
        <f t="shared" si="29"/>
        <v>38.888888888888886</v>
      </c>
    </row>
    <row r="87" spans="2:16" x14ac:dyDescent="0.2">
      <c r="B87" s="1">
        <v>0.45833333333333298</v>
      </c>
      <c r="C87" s="3">
        <v>81</v>
      </c>
      <c r="D87" s="3">
        <v>103</v>
      </c>
      <c r="E87" s="75">
        <v>0.72</v>
      </c>
      <c r="F87" s="66">
        <v>8</v>
      </c>
      <c r="G87" s="66" t="s">
        <v>203</v>
      </c>
      <c r="H87" s="97">
        <v>29.94</v>
      </c>
      <c r="J87" s="45">
        <v>106.3</v>
      </c>
      <c r="K87" s="67">
        <v>99.3</v>
      </c>
      <c r="L87" s="67">
        <v>102.9</v>
      </c>
      <c r="M87" s="67">
        <v>105.1</v>
      </c>
      <c r="N87" s="67">
        <f t="shared" si="30"/>
        <v>103.4</v>
      </c>
      <c r="O87" s="41">
        <f t="shared" si="28"/>
        <v>27.222222222222221</v>
      </c>
      <c r="P87" s="41">
        <f t="shared" si="29"/>
        <v>39.444444444444443</v>
      </c>
    </row>
    <row r="88" spans="2:16" x14ac:dyDescent="0.2">
      <c r="B88" s="1">
        <v>0.46527777777777773</v>
      </c>
      <c r="C88" s="3">
        <v>81</v>
      </c>
      <c r="D88" s="3">
        <v>105</v>
      </c>
      <c r="E88" s="75">
        <v>0.72</v>
      </c>
      <c r="F88" s="66">
        <v>11</v>
      </c>
      <c r="G88" s="66" t="s">
        <v>203</v>
      </c>
      <c r="H88" s="97">
        <v>29.94</v>
      </c>
      <c r="J88" s="45">
        <v>107.8</v>
      </c>
      <c r="K88" s="67">
        <v>104</v>
      </c>
      <c r="L88" s="67">
        <v>103.5</v>
      </c>
      <c r="M88" s="67">
        <v>106.3</v>
      </c>
      <c r="N88" s="67">
        <f t="shared" si="30"/>
        <v>105.4</v>
      </c>
      <c r="O88" s="41">
        <f t="shared" si="28"/>
        <v>27.222222222222221</v>
      </c>
      <c r="P88" s="41">
        <f t="shared" si="29"/>
        <v>40.555555555555557</v>
      </c>
    </row>
    <row r="89" spans="2:16" x14ac:dyDescent="0.2">
      <c r="B89" s="1">
        <v>0.5625</v>
      </c>
      <c r="C89" s="99">
        <v>82</v>
      </c>
      <c r="D89" s="41">
        <v>119</v>
      </c>
      <c r="E89" s="13">
        <v>0.66</v>
      </c>
      <c r="F89" s="99">
        <v>11</v>
      </c>
      <c r="G89" s="68" t="s">
        <v>203</v>
      </c>
      <c r="H89" s="72">
        <v>29.92</v>
      </c>
      <c r="I89" s="19"/>
      <c r="J89" s="45">
        <v>119.8</v>
      </c>
      <c r="K89" s="45">
        <v>121.5</v>
      </c>
      <c r="L89" s="45">
        <v>115.7</v>
      </c>
      <c r="M89" s="45">
        <v>115.8</v>
      </c>
      <c r="N89" s="67">
        <f t="shared" si="30"/>
        <v>118.2</v>
      </c>
      <c r="O89" s="41">
        <f t="shared" si="28"/>
        <v>27.777777777777779</v>
      </c>
      <c r="P89" s="41">
        <f t="shared" si="29"/>
        <v>48.333333333333329</v>
      </c>
    </row>
    <row r="90" spans="2:16" x14ac:dyDescent="0.2">
      <c r="B90" s="1">
        <v>0.57291666666666696</v>
      </c>
      <c r="C90" s="3">
        <v>82</v>
      </c>
      <c r="D90" s="3">
        <v>119</v>
      </c>
      <c r="E90" s="75">
        <v>0.64</v>
      </c>
      <c r="F90" s="66">
        <v>13</v>
      </c>
      <c r="G90" s="66" t="s">
        <v>203</v>
      </c>
      <c r="H90" s="97">
        <v>29.92</v>
      </c>
      <c r="I90" s="66"/>
      <c r="J90" s="45">
        <v>119.5</v>
      </c>
      <c r="K90" s="67">
        <v>122.4</v>
      </c>
      <c r="L90" s="67">
        <v>116.1</v>
      </c>
      <c r="M90" s="67">
        <v>117.9</v>
      </c>
      <c r="N90" s="67">
        <f t="shared" si="30"/>
        <v>118.97499999999999</v>
      </c>
      <c r="O90" s="41">
        <f t="shared" si="28"/>
        <v>27.777777777777779</v>
      </c>
      <c r="P90" s="41">
        <f t="shared" si="29"/>
        <v>48.333333333333329</v>
      </c>
    </row>
    <row r="91" spans="2:16" x14ac:dyDescent="0.2">
      <c r="B91" s="1">
        <v>0.58333333333333404</v>
      </c>
      <c r="C91" s="99">
        <v>81</v>
      </c>
      <c r="D91" s="41">
        <v>119</v>
      </c>
      <c r="E91" s="13">
        <v>0.64</v>
      </c>
      <c r="F91" s="99">
        <v>12</v>
      </c>
      <c r="G91" s="68" t="s">
        <v>71</v>
      </c>
      <c r="H91" s="72">
        <v>29.92</v>
      </c>
      <c r="I91" s="19"/>
      <c r="J91" s="45">
        <v>119.8</v>
      </c>
      <c r="K91" s="45">
        <v>122.4</v>
      </c>
      <c r="L91" s="45">
        <v>116.4</v>
      </c>
      <c r="M91" s="45">
        <v>118.6</v>
      </c>
      <c r="N91" s="67">
        <f t="shared" si="30"/>
        <v>119.30000000000001</v>
      </c>
      <c r="O91" s="41">
        <f t="shared" si="28"/>
        <v>27.222222222222221</v>
      </c>
      <c r="P91" s="41">
        <f t="shared" si="29"/>
        <v>48.333333333333329</v>
      </c>
    </row>
    <row r="92" spans="2:16" x14ac:dyDescent="0.2">
      <c r="B92" s="1">
        <v>0.59375</v>
      </c>
      <c r="C92" s="99">
        <v>82</v>
      </c>
      <c r="D92" s="41">
        <v>119</v>
      </c>
      <c r="E92" s="13">
        <v>0.65</v>
      </c>
      <c r="F92" s="99">
        <v>15</v>
      </c>
      <c r="G92" s="68" t="s">
        <v>203</v>
      </c>
      <c r="H92" s="72">
        <v>29.92</v>
      </c>
      <c r="I92" s="19"/>
      <c r="J92" s="45">
        <v>120</v>
      </c>
      <c r="K92" s="45">
        <v>122.4</v>
      </c>
      <c r="L92" s="45">
        <v>115.7</v>
      </c>
      <c r="M92" s="45">
        <v>118.2</v>
      </c>
      <c r="N92" s="67">
        <f t="shared" si="30"/>
        <v>119.075</v>
      </c>
      <c r="O92" s="41">
        <f t="shared" si="28"/>
        <v>27.777777777777779</v>
      </c>
      <c r="P92" s="41">
        <f t="shared" si="29"/>
        <v>48.333333333333329</v>
      </c>
    </row>
    <row r="93" spans="2:16" x14ac:dyDescent="0.2">
      <c r="B93" s="1">
        <v>0.60416666666666696</v>
      </c>
      <c r="C93" s="3">
        <v>82</v>
      </c>
      <c r="D93" s="3">
        <v>117</v>
      </c>
      <c r="E93" s="13">
        <v>0.64</v>
      </c>
      <c r="F93" s="99">
        <v>14</v>
      </c>
      <c r="G93" s="66" t="s">
        <v>203</v>
      </c>
      <c r="H93" s="72">
        <v>29.92</v>
      </c>
      <c r="I93" s="26"/>
      <c r="J93" s="45">
        <v>119.5</v>
      </c>
      <c r="K93" s="45">
        <v>122</v>
      </c>
      <c r="L93" s="45">
        <v>108.7</v>
      </c>
      <c r="M93" s="45">
        <v>117.3</v>
      </c>
      <c r="N93" s="67">
        <f t="shared" si="30"/>
        <v>116.875</v>
      </c>
      <c r="O93" s="41">
        <f t="shared" si="28"/>
        <v>27.777777777777779</v>
      </c>
      <c r="P93" s="41">
        <f t="shared" si="29"/>
        <v>47.222222222222221</v>
      </c>
    </row>
    <row r="94" spans="2:16" x14ac:dyDescent="0.2">
      <c r="B94" s="1">
        <v>0.61458333333333404</v>
      </c>
      <c r="C94" s="99">
        <v>82</v>
      </c>
      <c r="D94" s="66">
        <v>116</v>
      </c>
      <c r="E94" s="13">
        <v>0.64</v>
      </c>
      <c r="F94" s="96">
        <v>7</v>
      </c>
      <c r="G94" s="68" t="s">
        <v>201</v>
      </c>
      <c r="H94" s="72">
        <v>29.92</v>
      </c>
      <c r="I94" s="72"/>
      <c r="J94" s="45">
        <v>119.7</v>
      </c>
      <c r="K94" s="67">
        <v>122.5</v>
      </c>
      <c r="L94" s="67">
        <v>103.5</v>
      </c>
      <c r="M94" s="67">
        <v>117</v>
      </c>
      <c r="N94" s="67">
        <f t="shared" si="30"/>
        <v>115.675</v>
      </c>
      <c r="O94" s="41">
        <f t="shared" si="28"/>
        <v>27.777777777777779</v>
      </c>
      <c r="P94" s="41">
        <f t="shared" si="29"/>
        <v>46.666666666666664</v>
      </c>
    </row>
    <row r="95" spans="2:16" x14ac:dyDescent="0.2">
      <c r="B95" s="1">
        <v>0.625000000000001</v>
      </c>
      <c r="C95" s="99">
        <v>82</v>
      </c>
      <c r="D95" s="66">
        <v>115</v>
      </c>
      <c r="E95" s="13">
        <v>0.62</v>
      </c>
      <c r="F95" s="96">
        <v>14</v>
      </c>
      <c r="G95" s="68" t="s">
        <v>203</v>
      </c>
      <c r="H95" s="72">
        <v>29.91</v>
      </c>
      <c r="I95" s="71"/>
      <c r="J95" s="45">
        <v>119.1</v>
      </c>
      <c r="K95" s="67">
        <v>126.1</v>
      </c>
      <c r="L95" s="67">
        <v>99.3</v>
      </c>
      <c r="M95" s="67">
        <v>116.6</v>
      </c>
      <c r="N95" s="67">
        <f t="shared" si="30"/>
        <v>115.27500000000001</v>
      </c>
      <c r="O95" s="41">
        <f t="shared" si="28"/>
        <v>27.777777777777779</v>
      </c>
      <c r="P95" s="41">
        <f t="shared" si="29"/>
        <v>46.111111111111107</v>
      </c>
    </row>
    <row r="96" spans="2:16" x14ac:dyDescent="0.2">
      <c r="B96" s="1">
        <v>0.63541666666666696</v>
      </c>
      <c r="C96" s="99">
        <v>82</v>
      </c>
      <c r="D96" s="66">
        <v>113</v>
      </c>
      <c r="E96" s="13">
        <v>0.61</v>
      </c>
      <c r="F96" s="96">
        <v>13</v>
      </c>
      <c r="G96" s="68" t="s">
        <v>203</v>
      </c>
      <c r="H96" s="72">
        <v>29.92</v>
      </c>
      <c r="J96" s="45">
        <v>117.5</v>
      </c>
      <c r="K96" s="67">
        <v>121.6</v>
      </c>
      <c r="L96" s="45">
        <v>97</v>
      </c>
      <c r="M96" s="45">
        <v>115.5</v>
      </c>
      <c r="N96" s="67">
        <f t="shared" si="30"/>
        <v>112.9</v>
      </c>
      <c r="O96" s="41">
        <f t="shared" si="28"/>
        <v>27.777777777777779</v>
      </c>
      <c r="P96" s="41">
        <f t="shared" si="29"/>
        <v>45</v>
      </c>
    </row>
    <row r="97" spans="1:16" x14ac:dyDescent="0.2">
      <c r="B97" s="1">
        <v>0.64583333333333404</v>
      </c>
      <c r="C97" s="96">
        <v>82</v>
      </c>
      <c r="D97" s="66">
        <v>112</v>
      </c>
      <c r="E97" s="13">
        <v>0.61</v>
      </c>
      <c r="F97" s="96">
        <v>17</v>
      </c>
      <c r="G97" s="68" t="s">
        <v>203</v>
      </c>
      <c r="H97" s="72">
        <v>29.92</v>
      </c>
      <c r="I97" s="19"/>
      <c r="J97" s="45">
        <v>117.1</v>
      </c>
      <c r="K97" s="45">
        <v>120</v>
      </c>
      <c r="L97" s="45">
        <v>95</v>
      </c>
      <c r="M97" s="45">
        <v>115</v>
      </c>
      <c r="N97" s="67">
        <f t="shared" si="30"/>
        <v>111.77500000000001</v>
      </c>
      <c r="O97" s="41">
        <f t="shared" si="28"/>
        <v>27.777777777777779</v>
      </c>
      <c r="P97" s="41">
        <f t="shared" si="29"/>
        <v>44.444444444444443</v>
      </c>
    </row>
    <row r="98" spans="1:16" x14ac:dyDescent="0.2">
      <c r="B98" s="1"/>
      <c r="C98" s="96"/>
      <c r="D98" s="66"/>
      <c r="E98" s="13"/>
      <c r="F98" s="96"/>
      <c r="G98" s="68"/>
      <c r="H98" s="72"/>
      <c r="I98" s="19"/>
      <c r="J98" s="45"/>
      <c r="K98" s="45"/>
      <c r="L98" s="45"/>
      <c r="M98" s="45"/>
      <c r="N98" s="67"/>
      <c r="O98" s="41"/>
      <c r="P98" s="41"/>
    </row>
    <row r="99" spans="1:16" x14ac:dyDescent="0.2">
      <c r="A99" s="21">
        <v>44990</v>
      </c>
      <c r="B99" s="6" t="s">
        <v>2</v>
      </c>
      <c r="C99" s="6" t="s">
        <v>0</v>
      </c>
      <c r="D99" s="87" t="s">
        <v>1</v>
      </c>
      <c r="E99" s="100" t="s">
        <v>156</v>
      </c>
      <c r="F99" s="6" t="s">
        <v>32</v>
      </c>
      <c r="G99" s="6" t="s">
        <v>217</v>
      </c>
      <c r="H99" s="33" t="s">
        <v>157</v>
      </c>
      <c r="I99" s="44"/>
      <c r="J99" s="142" t="s">
        <v>342</v>
      </c>
      <c r="K99" s="142" t="s">
        <v>456</v>
      </c>
      <c r="L99" s="142" t="s">
        <v>358</v>
      </c>
      <c r="M99" s="142" t="s">
        <v>343</v>
      </c>
      <c r="N99" s="33" t="s">
        <v>368</v>
      </c>
      <c r="O99" s="142" t="s">
        <v>561</v>
      </c>
      <c r="P99" s="142" t="s">
        <v>562</v>
      </c>
    </row>
    <row r="100" spans="1:16" x14ac:dyDescent="0.2">
      <c r="B100" s="1">
        <v>0.35416666666666669</v>
      </c>
      <c r="C100" s="3">
        <v>77</v>
      </c>
      <c r="D100" s="3">
        <v>83</v>
      </c>
      <c r="E100" s="75">
        <v>0.83</v>
      </c>
      <c r="F100" s="66">
        <v>2</v>
      </c>
      <c r="G100" s="66" t="s">
        <v>202</v>
      </c>
      <c r="H100" s="97">
        <v>30.06</v>
      </c>
      <c r="J100" s="45">
        <v>84.9</v>
      </c>
      <c r="K100" s="45">
        <v>82.4</v>
      </c>
      <c r="L100" s="67">
        <v>79.3</v>
      </c>
      <c r="M100" s="67">
        <v>83.5</v>
      </c>
      <c r="N100" s="67">
        <f>(AVERAGE(J100:M100))</f>
        <v>82.525000000000006</v>
      </c>
      <c r="O100" s="41">
        <f t="shared" ref="O100" si="31">CONVERT(C100,"F","C")</f>
        <v>25</v>
      </c>
      <c r="P100" s="41">
        <f t="shared" ref="P100" si="32">CONVERT(D100,"F","C")</f>
        <v>28.333333333333332</v>
      </c>
    </row>
    <row r="101" spans="1:16" x14ac:dyDescent="0.2">
      <c r="B101" s="1">
        <v>0.36458333333333331</v>
      </c>
      <c r="C101" s="3">
        <v>77</v>
      </c>
      <c r="D101" s="3">
        <v>83</v>
      </c>
      <c r="E101" s="75">
        <v>0.83</v>
      </c>
      <c r="F101" s="66">
        <v>3</v>
      </c>
      <c r="G101" s="3" t="s">
        <v>71</v>
      </c>
      <c r="H101" s="97">
        <v>30.06</v>
      </c>
      <c r="I101" s="3"/>
      <c r="J101" s="3">
        <v>85.5</v>
      </c>
      <c r="K101" s="45">
        <v>83.1</v>
      </c>
      <c r="L101" s="67">
        <v>80.099999999999994</v>
      </c>
      <c r="M101" s="67">
        <v>83.5</v>
      </c>
      <c r="N101" s="67">
        <f t="shared" ref="N101:N103" si="33">(AVERAGE(J101:M101))</f>
        <v>83.05</v>
      </c>
      <c r="O101" s="41">
        <f t="shared" ref="O101:O123" si="34">CONVERT(C101,"F","C")</f>
        <v>25</v>
      </c>
      <c r="P101" s="41">
        <f t="shared" ref="P101:P123" si="35">CONVERT(D101,"F","C")</f>
        <v>28.333333333333332</v>
      </c>
    </row>
    <row r="102" spans="1:16" x14ac:dyDescent="0.2">
      <c r="B102" s="1">
        <v>0.375</v>
      </c>
      <c r="C102" s="3">
        <v>77</v>
      </c>
      <c r="D102" s="3">
        <v>85</v>
      </c>
      <c r="E102" s="75">
        <v>0.82</v>
      </c>
      <c r="F102" s="66">
        <v>0</v>
      </c>
      <c r="G102" s="3" t="s">
        <v>71</v>
      </c>
      <c r="H102" s="97">
        <v>30.06</v>
      </c>
      <c r="J102" s="45">
        <v>87.4</v>
      </c>
      <c r="K102" s="67">
        <v>84.6</v>
      </c>
      <c r="L102" s="67">
        <v>81.7</v>
      </c>
      <c r="M102" s="67">
        <v>84.7</v>
      </c>
      <c r="N102" s="67">
        <f t="shared" si="33"/>
        <v>84.6</v>
      </c>
      <c r="O102" s="41">
        <f t="shared" si="34"/>
        <v>25</v>
      </c>
      <c r="P102" s="41">
        <f t="shared" si="35"/>
        <v>29.444444444444443</v>
      </c>
    </row>
    <row r="103" spans="1:16" x14ac:dyDescent="0.2">
      <c r="B103" s="1">
        <v>0.38541666666666702</v>
      </c>
      <c r="C103" s="3">
        <v>78</v>
      </c>
      <c r="D103" s="3">
        <v>84</v>
      </c>
      <c r="E103" s="75">
        <v>0.81</v>
      </c>
      <c r="F103" s="66">
        <v>0</v>
      </c>
      <c r="G103" s="3" t="s">
        <v>71</v>
      </c>
      <c r="H103" s="97">
        <v>30.7</v>
      </c>
      <c r="J103" s="45">
        <v>86.4</v>
      </c>
      <c r="K103" s="67">
        <v>84.9</v>
      </c>
      <c r="L103" s="67">
        <v>81</v>
      </c>
      <c r="M103" s="67">
        <v>85.1</v>
      </c>
      <c r="N103" s="67">
        <f t="shared" si="33"/>
        <v>84.35</v>
      </c>
      <c r="O103" s="41">
        <f t="shared" si="34"/>
        <v>25.555555555555554</v>
      </c>
      <c r="P103" s="41">
        <f t="shared" si="35"/>
        <v>28.888888888888889</v>
      </c>
    </row>
    <row r="104" spans="1:16" x14ac:dyDescent="0.2">
      <c r="B104" s="1">
        <v>0.39583333333333298</v>
      </c>
      <c r="C104" s="3">
        <v>78</v>
      </c>
      <c r="D104" s="3">
        <v>86</v>
      </c>
      <c r="E104" s="75">
        <v>0.79</v>
      </c>
      <c r="F104" s="66">
        <v>3</v>
      </c>
      <c r="G104" s="3" t="s">
        <v>71</v>
      </c>
      <c r="H104" s="97">
        <v>30.07</v>
      </c>
      <c r="J104" s="45">
        <v>88.7</v>
      </c>
      <c r="K104" s="67">
        <v>86.7</v>
      </c>
      <c r="L104" s="67">
        <v>82.4</v>
      </c>
      <c r="M104" s="67">
        <v>86.4</v>
      </c>
      <c r="N104" s="67">
        <f t="shared" ref="N104:N123" si="36">(AVERAGE(J104:M104))</f>
        <v>86.050000000000011</v>
      </c>
      <c r="O104" s="41">
        <f t="shared" si="34"/>
        <v>25.555555555555554</v>
      </c>
      <c r="P104" s="41">
        <f t="shared" si="35"/>
        <v>30</v>
      </c>
    </row>
    <row r="105" spans="1:16" x14ac:dyDescent="0.2">
      <c r="B105" s="1">
        <v>0.40625</v>
      </c>
      <c r="C105" s="3">
        <v>79</v>
      </c>
      <c r="D105" s="3">
        <v>89</v>
      </c>
      <c r="E105" s="75">
        <v>0.76</v>
      </c>
      <c r="F105" s="66">
        <v>2</v>
      </c>
      <c r="G105" s="66" t="s">
        <v>129</v>
      </c>
      <c r="H105" s="97">
        <v>30.08</v>
      </c>
      <c r="J105" s="45">
        <v>90.5</v>
      </c>
      <c r="K105" s="67">
        <v>88.5</v>
      </c>
      <c r="L105" s="67">
        <v>85.3</v>
      </c>
      <c r="M105" s="67">
        <v>90.3</v>
      </c>
      <c r="N105" s="67">
        <f>(AVERAGE(J105:M105))</f>
        <v>88.65</v>
      </c>
      <c r="O105" s="41">
        <f t="shared" si="34"/>
        <v>26.111111111111111</v>
      </c>
      <c r="P105" s="41">
        <f t="shared" si="35"/>
        <v>31.666666666666664</v>
      </c>
    </row>
    <row r="106" spans="1:16" x14ac:dyDescent="0.2">
      <c r="B106" s="1">
        <v>0.41666666666666602</v>
      </c>
      <c r="C106" s="3">
        <v>78</v>
      </c>
      <c r="D106" s="3">
        <v>89</v>
      </c>
      <c r="E106" s="75">
        <v>0.78</v>
      </c>
      <c r="F106" s="66">
        <v>3</v>
      </c>
      <c r="G106" s="66" t="s">
        <v>197</v>
      </c>
      <c r="H106" s="97">
        <v>30.08</v>
      </c>
      <c r="J106" s="45">
        <v>90.7</v>
      </c>
      <c r="K106" s="67">
        <v>89.4</v>
      </c>
      <c r="L106" s="67">
        <v>85.6</v>
      </c>
      <c r="M106" s="67">
        <v>89.8</v>
      </c>
      <c r="N106" s="67">
        <f>(AVERAGE(J106:M106))</f>
        <v>88.875000000000014</v>
      </c>
      <c r="O106" s="41">
        <f t="shared" si="34"/>
        <v>25.555555555555554</v>
      </c>
      <c r="P106" s="41">
        <f t="shared" si="35"/>
        <v>31.666666666666664</v>
      </c>
    </row>
    <row r="107" spans="1:16" x14ac:dyDescent="0.2">
      <c r="B107" s="1">
        <v>0.42708333333333298</v>
      </c>
      <c r="C107" s="3">
        <v>78</v>
      </c>
      <c r="D107" s="3">
        <v>89</v>
      </c>
      <c r="E107" s="75">
        <v>0.79</v>
      </c>
      <c r="F107" s="66">
        <v>5</v>
      </c>
      <c r="G107" s="66" t="s">
        <v>197</v>
      </c>
      <c r="H107" s="97">
        <v>30.08</v>
      </c>
      <c r="J107" s="45">
        <v>91.4</v>
      </c>
      <c r="K107" s="67">
        <v>89.6</v>
      </c>
      <c r="L107" s="67">
        <v>85.8</v>
      </c>
      <c r="M107" s="67">
        <v>90</v>
      </c>
      <c r="N107" s="67">
        <f t="shared" ref="N107:N110" si="37">(AVERAGE(J107:M107))</f>
        <v>89.2</v>
      </c>
      <c r="O107" s="41">
        <f t="shared" si="34"/>
        <v>25.555555555555554</v>
      </c>
      <c r="P107" s="41">
        <f t="shared" si="35"/>
        <v>31.666666666666664</v>
      </c>
    </row>
    <row r="108" spans="1:16" x14ac:dyDescent="0.2">
      <c r="B108" s="1">
        <v>0.4375</v>
      </c>
      <c r="C108" s="3">
        <v>78</v>
      </c>
      <c r="D108" s="3">
        <v>92</v>
      </c>
      <c r="E108" s="75">
        <v>0.81</v>
      </c>
      <c r="F108" s="66">
        <v>7</v>
      </c>
      <c r="G108" s="66" t="s">
        <v>197</v>
      </c>
      <c r="H108" s="97">
        <v>30.08</v>
      </c>
      <c r="J108" s="45">
        <v>94.3</v>
      </c>
      <c r="K108" s="67" t="s">
        <v>369</v>
      </c>
      <c r="L108" s="67">
        <v>88</v>
      </c>
      <c r="M108" s="67">
        <v>92.3</v>
      </c>
      <c r="N108" s="67">
        <f t="shared" si="37"/>
        <v>91.533333333333346</v>
      </c>
      <c r="O108" s="41">
        <f t="shared" si="34"/>
        <v>25.555555555555554</v>
      </c>
      <c r="P108" s="41">
        <f t="shared" si="35"/>
        <v>33.333333333333336</v>
      </c>
    </row>
    <row r="109" spans="1:16" x14ac:dyDescent="0.2">
      <c r="B109" s="1">
        <v>0.44791666666666602</v>
      </c>
      <c r="C109" s="3">
        <v>78</v>
      </c>
      <c r="D109" s="3">
        <v>92</v>
      </c>
      <c r="E109" s="75">
        <v>0.83</v>
      </c>
      <c r="F109" s="66">
        <v>3</v>
      </c>
      <c r="G109" s="66" t="s">
        <v>143</v>
      </c>
      <c r="H109" s="97">
        <v>30.08</v>
      </c>
      <c r="J109" s="45">
        <v>94.6</v>
      </c>
      <c r="K109" s="67">
        <v>91.8</v>
      </c>
      <c r="L109" s="67">
        <v>88</v>
      </c>
      <c r="M109" s="67">
        <v>94.5</v>
      </c>
      <c r="N109" s="67">
        <f t="shared" si="37"/>
        <v>92.224999999999994</v>
      </c>
      <c r="O109" s="41">
        <f t="shared" si="34"/>
        <v>25.555555555555554</v>
      </c>
      <c r="P109" s="41">
        <f t="shared" si="35"/>
        <v>33.333333333333336</v>
      </c>
    </row>
    <row r="110" spans="1:16" x14ac:dyDescent="0.2">
      <c r="B110" s="1">
        <v>0.45833333333333298</v>
      </c>
      <c r="C110" s="3">
        <v>78</v>
      </c>
      <c r="D110" s="3">
        <v>92</v>
      </c>
      <c r="E110" s="75">
        <v>0.82</v>
      </c>
      <c r="F110" s="66">
        <v>5</v>
      </c>
      <c r="G110" s="66" t="s">
        <v>143</v>
      </c>
      <c r="H110" s="97">
        <v>30.08</v>
      </c>
      <c r="J110" s="45">
        <v>94.3</v>
      </c>
      <c r="K110" s="67">
        <v>91.6</v>
      </c>
      <c r="L110" s="67">
        <v>87.6</v>
      </c>
      <c r="M110" s="67">
        <v>94.5</v>
      </c>
      <c r="N110" s="67">
        <f t="shared" si="37"/>
        <v>92</v>
      </c>
      <c r="O110" s="41">
        <f t="shared" si="34"/>
        <v>25.555555555555554</v>
      </c>
      <c r="P110" s="41">
        <f t="shared" si="35"/>
        <v>33.333333333333336</v>
      </c>
    </row>
    <row r="111" spans="1:16" x14ac:dyDescent="0.2">
      <c r="B111" s="1">
        <v>0.5</v>
      </c>
      <c r="C111" s="3">
        <v>80</v>
      </c>
      <c r="D111" s="3">
        <v>104</v>
      </c>
      <c r="E111" s="75">
        <v>0.72</v>
      </c>
      <c r="F111" s="66">
        <v>4</v>
      </c>
      <c r="G111" s="66" t="s">
        <v>203</v>
      </c>
      <c r="H111" s="97">
        <v>30.07</v>
      </c>
      <c r="I111" s="66"/>
      <c r="J111" s="45">
        <v>105.4</v>
      </c>
      <c r="K111" s="67">
        <v>107.4</v>
      </c>
      <c r="L111" s="67">
        <v>100.4</v>
      </c>
      <c r="M111" s="67">
        <v>104.2</v>
      </c>
      <c r="N111" s="67">
        <f t="shared" si="36"/>
        <v>104.35000000000001</v>
      </c>
      <c r="O111" s="41">
        <f t="shared" si="34"/>
        <v>26.666666666666664</v>
      </c>
      <c r="P111" s="41">
        <f t="shared" si="35"/>
        <v>40</v>
      </c>
    </row>
    <row r="112" spans="1:16" x14ac:dyDescent="0.2">
      <c r="B112" s="1">
        <v>0.51041666666666596</v>
      </c>
      <c r="C112" s="99">
        <v>83</v>
      </c>
      <c r="D112" s="41">
        <v>112</v>
      </c>
      <c r="E112" s="13">
        <v>0.64</v>
      </c>
      <c r="F112" s="99">
        <v>9</v>
      </c>
      <c r="G112" s="68" t="s">
        <v>203</v>
      </c>
      <c r="H112" s="72">
        <v>30.06</v>
      </c>
      <c r="I112" s="19"/>
      <c r="J112" s="45">
        <v>105.8</v>
      </c>
      <c r="K112" s="45">
        <v>115</v>
      </c>
      <c r="L112" s="45">
        <v>108.3</v>
      </c>
      <c r="M112" s="45">
        <v>111.7</v>
      </c>
      <c r="N112" s="67">
        <f t="shared" si="36"/>
        <v>110.2</v>
      </c>
      <c r="O112" s="41">
        <f t="shared" si="34"/>
        <v>28.333333333333332</v>
      </c>
      <c r="P112" s="41">
        <f t="shared" si="35"/>
        <v>44.444444444444443</v>
      </c>
    </row>
    <row r="113" spans="1:16" x14ac:dyDescent="0.2">
      <c r="B113" s="1">
        <v>0.52083333333333304</v>
      </c>
      <c r="C113" s="99">
        <v>83</v>
      </c>
      <c r="D113" s="41">
        <v>112</v>
      </c>
      <c r="E113" s="13">
        <v>0.63</v>
      </c>
      <c r="F113" s="99">
        <v>4</v>
      </c>
      <c r="G113" s="68" t="s">
        <v>129</v>
      </c>
      <c r="H113" s="72">
        <v>30.06</v>
      </c>
      <c r="I113" s="19"/>
      <c r="J113" s="45">
        <v>105.8</v>
      </c>
      <c r="K113" s="45">
        <v>116.1</v>
      </c>
      <c r="L113" s="45">
        <v>108.9</v>
      </c>
      <c r="M113" s="45">
        <v>111.9</v>
      </c>
      <c r="N113" s="67">
        <f t="shared" si="36"/>
        <v>110.67499999999998</v>
      </c>
      <c r="O113" s="41">
        <f t="shared" si="34"/>
        <v>28.333333333333332</v>
      </c>
      <c r="P113" s="41">
        <f t="shared" si="35"/>
        <v>44.444444444444443</v>
      </c>
    </row>
    <row r="114" spans="1:16" x14ac:dyDescent="0.2">
      <c r="B114" s="1">
        <v>0.53125</v>
      </c>
      <c r="C114" s="3">
        <v>83</v>
      </c>
      <c r="D114" s="3">
        <v>116</v>
      </c>
      <c r="E114" s="13">
        <v>0.62</v>
      </c>
      <c r="F114" s="99">
        <v>8</v>
      </c>
      <c r="G114" s="66" t="s">
        <v>129</v>
      </c>
      <c r="H114" s="72">
        <v>30.06</v>
      </c>
      <c r="I114" s="26"/>
      <c r="J114" s="45">
        <v>116.1</v>
      </c>
      <c r="K114" s="45">
        <v>119.1</v>
      </c>
      <c r="L114" s="45">
        <v>112.3</v>
      </c>
      <c r="M114" s="45">
        <v>115.3</v>
      </c>
      <c r="N114" s="67">
        <f t="shared" si="36"/>
        <v>115.7</v>
      </c>
      <c r="O114" s="41">
        <f t="shared" si="34"/>
        <v>28.333333333333332</v>
      </c>
      <c r="P114" s="41">
        <f t="shared" si="35"/>
        <v>46.666666666666664</v>
      </c>
    </row>
    <row r="115" spans="1:16" x14ac:dyDescent="0.2">
      <c r="B115" s="1">
        <v>0.54166666666666596</v>
      </c>
      <c r="C115" s="99">
        <v>83</v>
      </c>
      <c r="D115" s="66">
        <v>117</v>
      </c>
      <c r="E115" s="13">
        <v>0.62</v>
      </c>
      <c r="F115" s="96">
        <v>11</v>
      </c>
      <c r="G115" s="68" t="s">
        <v>203</v>
      </c>
      <c r="H115" s="72">
        <v>30.05</v>
      </c>
      <c r="I115" s="72"/>
      <c r="J115" s="45">
        <v>116.8</v>
      </c>
      <c r="K115" s="67">
        <v>120.7</v>
      </c>
      <c r="L115" s="67">
        <v>113.2</v>
      </c>
      <c r="M115" s="67">
        <v>116.8</v>
      </c>
      <c r="N115" s="67">
        <f t="shared" si="36"/>
        <v>116.875</v>
      </c>
      <c r="O115" s="41">
        <f t="shared" si="34"/>
        <v>28.333333333333332</v>
      </c>
      <c r="P115" s="41">
        <f t="shared" si="35"/>
        <v>47.222222222222221</v>
      </c>
    </row>
    <row r="116" spans="1:16" x14ac:dyDescent="0.2">
      <c r="B116" s="1">
        <v>0.55208333333333304</v>
      </c>
      <c r="C116" s="99">
        <v>83</v>
      </c>
      <c r="D116" s="66">
        <v>118</v>
      </c>
      <c r="E116" s="13">
        <v>0.63</v>
      </c>
      <c r="F116" s="96">
        <v>11</v>
      </c>
      <c r="G116" s="68" t="s">
        <v>203</v>
      </c>
      <c r="H116" s="72">
        <v>30.05</v>
      </c>
      <c r="I116" s="71"/>
      <c r="J116" s="45">
        <v>116.8</v>
      </c>
      <c r="K116" s="67">
        <v>122.5</v>
      </c>
      <c r="L116" s="67">
        <v>114.4</v>
      </c>
      <c r="M116" s="67">
        <v>117.7</v>
      </c>
      <c r="N116" s="67">
        <f t="shared" si="36"/>
        <v>117.85000000000001</v>
      </c>
      <c r="O116" s="41">
        <f t="shared" si="34"/>
        <v>28.333333333333332</v>
      </c>
      <c r="P116" s="41">
        <f t="shared" si="35"/>
        <v>47.777777777777779</v>
      </c>
    </row>
    <row r="117" spans="1:16" x14ac:dyDescent="0.2">
      <c r="B117" s="1">
        <v>0.5625</v>
      </c>
      <c r="C117" s="96">
        <v>83</v>
      </c>
      <c r="D117" s="66">
        <v>118</v>
      </c>
      <c r="E117" s="13">
        <v>0.65</v>
      </c>
      <c r="F117" s="96">
        <v>8</v>
      </c>
      <c r="G117" s="68" t="s">
        <v>203</v>
      </c>
      <c r="H117" s="72">
        <v>30.05</v>
      </c>
      <c r="I117" s="19"/>
      <c r="J117" s="45">
        <v>116.8</v>
      </c>
      <c r="K117" s="45">
        <v>122.9</v>
      </c>
      <c r="L117" s="45">
        <v>114.8</v>
      </c>
      <c r="M117" s="45">
        <v>118.4</v>
      </c>
      <c r="N117" s="67">
        <f t="shared" si="36"/>
        <v>118.22499999999999</v>
      </c>
      <c r="O117" s="41">
        <f t="shared" si="34"/>
        <v>28.333333333333332</v>
      </c>
      <c r="P117" s="41">
        <f t="shared" si="35"/>
        <v>47.777777777777779</v>
      </c>
    </row>
    <row r="118" spans="1:16" x14ac:dyDescent="0.2">
      <c r="B118" s="1">
        <v>0.57291666666666596</v>
      </c>
      <c r="C118" s="96">
        <v>83</v>
      </c>
      <c r="D118" s="66">
        <v>120</v>
      </c>
      <c r="E118" s="13">
        <v>0.64</v>
      </c>
      <c r="F118" s="96">
        <v>12</v>
      </c>
      <c r="G118" s="68" t="s">
        <v>203</v>
      </c>
      <c r="H118" s="72">
        <v>30.04</v>
      </c>
      <c r="I118" s="19"/>
      <c r="J118" s="45">
        <v>121.3</v>
      </c>
      <c r="K118" s="45">
        <v>123.3</v>
      </c>
      <c r="L118" s="45">
        <v>115.5</v>
      </c>
      <c r="M118" s="45">
        <v>120.2</v>
      </c>
      <c r="N118" s="67">
        <f t="shared" si="36"/>
        <v>120.075</v>
      </c>
      <c r="O118" s="41">
        <f t="shared" si="34"/>
        <v>28.333333333333332</v>
      </c>
      <c r="P118" s="41">
        <f t="shared" si="35"/>
        <v>48.888888888888886</v>
      </c>
    </row>
    <row r="119" spans="1:16" x14ac:dyDescent="0.2">
      <c r="B119" s="1">
        <v>0.58333333333333304</v>
      </c>
      <c r="C119" s="41">
        <v>83</v>
      </c>
      <c r="D119" s="41">
        <v>121</v>
      </c>
      <c r="E119" s="167">
        <v>0.67</v>
      </c>
      <c r="F119" s="41">
        <v>10</v>
      </c>
      <c r="G119" s="134" t="s">
        <v>71</v>
      </c>
      <c r="H119" s="72">
        <v>30.04</v>
      </c>
      <c r="I119" s="19"/>
      <c r="J119" s="45">
        <v>122.2</v>
      </c>
      <c r="K119" s="45">
        <v>124.9</v>
      </c>
      <c r="L119" s="45">
        <v>115.9</v>
      </c>
      <c r="M119" s="45">
        <v>120.4</v>
      </c>
      <c r="N119" s="67">
        <f t="shared" si="36"/>
        <v>120.85</v>
      </c>
      <c r="O119" s="41">
        <f t="shared" si="34"/>
        <v>28.333333333333332</v>
      </c>
      <c r="P119" s="41">
        <f t="shared" si="35"/>
        <v>49.444444444444443</v>
      </c>
    </row>
    <row r="120" spans="1:16" x14ac:dyDescent="0.2">
      <c r="B120" s="1">
        <v>0.593749999999999</v>
      </c>
      <c r="C120" s="41">
        <v>82</v>
      </c>
      <c r="D120" s="41">
        <v>120</v>
      </c>
      <c r="E120" s="14">
        <v>0.67</v>
      </c>
      <c r="F120" s="41">
        <v>11</v>
      </c>
      <c r="G120" s="134" t="s">
        <v>129</v>
      </c>
      <c r="H120" s="72">
        <v>30.04</v>
      </c>
      <c r="I120" s="19"/>
      <c r="J120" s="45">
        <v>122</v>
      </c>
      <c r="K120" s="45">
        <v>124.7</v>
      </c>
      <c r="L120" s="45">
        <v>115.3</v>
      </c>
      <c r="M120" s="45">
        <v>119.3</v>
      </c>
      <c r="N120" s="67">
        <f t="shared" si="36"/>
        <v>120.325</v>
      </c>
      <c r="O120" s="41">
        <f t="shared" si="34"/>
        <v>27.777777777777779</v>
      </c>
      <c r="P120" s="41">
        <f t="shared" si="35"/>
        <v>48.888888888888886</v>
      </c>
    </row>
    <row r="121" spans="1:16" x14ac:dyDescent="0.2">
      <c r="B121" s="1">
        <v>0.60416666666666596</v>
      </c>
      <c r="C121" s="41">
        <v>83</v>
      </c>
      <c r="D121" s="41">
        <v>119</v>
      </c>
      <c r="E121" s="14">
        <v>0.68</v>
      </c>
      <c r="F121" s="41">
        <v>6</v>
      </c>
      <c r="G121" s="134" t="s">
        <v>129</v>
      </c>
      <c r="H121" s="72">
        <v>30.03</v>
      </c>
      <c r="I121" s="19"/>
      <c r="J121" s="45">
        <v>121.8</v>
      </c>
      <c r="K121" s="45">
        <v>124.8</v>
      </c>
      <c r="L121" s="45">
        <v>110.3</v>
      </c>
      <c r="M121" s="45">
        <v>120.1</v>
      </c>
      <c r="N121" s="67">
        <f t="shared" si="36"/>
        <v>119.25</v>
      </c>
      <c r="O121" s="41">
        <f t="shared" si="34"/>
        <v>28.333333333333332</v>
      </c>
      <c r="P121" s="41">
        <f t="shared" si="35"/>
        <v>48.333333333333329</v>
      </c>
    </row>
    <row r="122" spans="1:16" x14ac:dyDescent="0.2">
      <c r="B122" s="1">
        <v>0.61458333333333304</v>
      </c>
      <c r="C122" s="41">
        <v>82</v>
      </c>
      <c r="D122" s="41">
        <v>117</v>
      </c>
      <c r="E122" s="14">
        <v>0.69</v>
      </c>
      <c r="F122" s="41">
        <v>8</v>
      </c>
      <c r="G122" s="134" t="s">
        <v>71</v>
      </c>
      <c r="H122" s="72">
        <v>30.03</v>
      </c>
      <c r="J122" s="45">
        <v>120</v>
      </c>
      <c r="K122" s="45">
        <v>124.9</v>
      </c>
      <c r="L122" s="45">
        <v>103.5</v>
      </c>
      <c r="M122" s="45">
        <v>118.2</v>
      </c>
      <c r="N122" s="67">
        <f t="shared" si="36"/>
        <v>116.64999999999999</v>
      </c>
      <c r="O122" s="41">
        <f t="shared" si="34"/>
        <v>27.777777777777779</v>
      </c>
      <c r="P122" s="41">
        <f t="shared" si="35"/>
        <v>47.222222222222221</v>
      </c>
    </row>
    <row r="123" spans="1:16" x14ac:dyDescent="0.2">
      <c r="B123" s="1">
        <v>0.62291666666666667</v>
      </c>
      <c r="C123" s="41">
        <v>83</v>
      </c>
      <c r="D123" s="41">
        <v>116</v>
      </c>
      <c r="E123" s="14">
        <v>0.67</v>
      </c>
      <c r="F123" s="41">
        <v>9</v>
      </c>
      <c r="G123" s="134" t="s">
        <v>203</v>
      </c>
      <c r="H123" s="72">
        <v>30.03</v>
      </c>
      <c r="J123" s="45">
        <v>120.2</v>
      </c>
      <c r="K123" s="45">
        <v>123.4</v>
      </c>
      <c r="L123" s="45">
        <v>101.5</v>
      </c>
      <c r="M123" s="45">
        <v>117.7</v>
      </c>
      <c r="N123" s="67">
        <f t="shared" si="36"/>
        <v>115.7</v>
      </c>
      <c r="O123" s="41">
        <f t="shared" si="34"/>
        <v>28.333333333333332</v>
      </c>
      <c r="P123" s="41">
        <f t="shared" si="35"/>
        <v>46.666666666666664</v>
      </c>
    </row>
    <row r="124" spans="1:16" x14ac:dyDescent="0.2">
      <c r="O124" s="41"/>
      <c r="P124" s="41"/>
    </row>
    <row r="125" spans="1:16" x14ac:dyDescent="0.2">
      <c r="A125" s="113" t="s">
        <v>230</v>
      </c>
      <c r="O125" s="41"/>
      <c r="P125" s="41"/>
    </row>
    <row r="126" spans="1:16" x14ac:dyDescent="0.2">
      <c r="A126" s="21">
        <v>45017</v>
      </c>
      <c r="B126" s="6" t="s">
        <v>2</v>
      </c>
      <c r="C126" s="6" t="s">
        <v>0</v>
      </c>
      <c r="D126" s="87" t="s">
        <v>1</v>
      </c>
      <c r="E126" s="100" t="s">
        <v>156</v>
      </c>
      <c r="F126" s="6" t="s">
        <v>32</v>
      </c>
      <c r="G126" s="6" t="s">
        <v>217</v>
      </c>
      <c r="H126" s="33" t="s">
        <v>157</v>
      </c>
      <c r="I126" s="44"/>
      <c r="J126" s="142" t="s">
        <v>338</v>
      </c>
      <c r="K126" s="142" t="s">
        <v>346</v>
      </c>
      <c r="L126" s="142" t="s">
        <v>347</v>
      </c>
      <c r="M126" s="142" t="s">
        <v>348</v>
      </c>
      <c r="N126" s="33" t="s">
        <v>368</v>
      </c>
      <c r="O126" s="142" t="s">
        <v>561</v>
      </c>
      <c r="P126" s="142" t="s">
        <v>562</v>
      </c>
    </row>
    <row r="127" spans="1:16" x14ac:dyDescent="0.2">
      <c r="B127" s="1">
        <v>0.3125</v>
      </c>
      <c r="C127" s="3">
        <v>56</v>
      </c>
      <c r="D127" s="3">
        <v>55</v>
      </c>
      <c r="E127" s="75">
        <v>0.38</v>
      </c>
      <c r="F127" s="66">
        <v>1</v>
      </c>
      <c r="G127" s="66" t="s">
        <v>37</v>
      </c>
      <c r="H127" s="97">
        <v>29.44</v>
      </c>
      <c r="J127" s="45">
        <v>56.5</v>
      </c>
      <c r="K127" s="45">
        <v>53.8</v>
      </c>
      <c r="L127" s="67">
        <v>53.8</v>
      </c>
      <c r="M127" s="67">
        <v>54.5</v>
      </c>
      <c r="N127" s="67">
        <f>(AVERAGE(J127:M127))</f>
        <v>54.65</v>
      </c>
      <c r="O127" s="41">
        <f t="shared" ref="O127" si="38">CONVERT(C127,"F","C")</f>
        <v>13.333333333333332</v>
      </c>
      <c r="P127" s="41">
        <f t="shared" ref="P127" si="39">CONVERT(D127,"F","C")</f>
        <v>12.777777777777777</v>
      </c>
    </row>
    <row r="128" spans="1:16" x14ac:dyDescent="0.2">
      <c r="B128" s="1">
        <v>0.32291666666666669</v>
      </c>
      <c r="C128" s="3">
        <v>56</v>
      </c>
      <c r="D128" s="3">
        <v>55</v>
      </c>
      <c r="E128" s="75">
        <v>0.39</v>
      </c>
      <c r="F128" s="66">
        <v>1</v>
      </c>
      <c r="G128" s="3" t="s">
        <v>37</v>
      </c>
      <c r="H128" s="97">
        <v>29.46</v>
      </c>
      <c r="I128" s="3"/>
      <c r="J128" s="3">
        <v>57</v>
      </c>
      <c r="K128" s="45">
        <v>54</v>
      </c>
      <c r="L128" s="67">
        <v>54.7</v>
      </c>
      <c r="M128" s="67">
        <v>54.5</v>
      </c>
      <c r="N128" s="67">
        <f t="shared" ref="N128:N131" si="40">(AVERAGE(J128:M128))</f>
        <v>55.05</v>
      </c>
      <c r="O128" s="41">
        <f t="shared" ref="O128:O148" si="41">CONVERT(C128,"F","C")</f>
        <v>13.333333333333332</v>
      </c>
      <c r="P128" s="41">
        <f t="shared" ref="P128:P148" si="42">CONVERT(D128,"F","C")</f>
        <v>12.777777777777777</v>
      </c>
    </row>
    <row r="129" spans="2:16" x14ac:dyDescent="0.2">
      <c r="B129" s="1">
        <v>0.33333333333333298</v>
      </c>
      <c r="C129" s="3">
        <v>56</v>
      </c>
      <c r="D129" s="3">
        <v>55</v>
      </c>
      <c r="E129" s="75">
        <v>0.39</v>
      </c>
      <c r="F129" s="66">
        <v>0</v>
      </c>
      <c r="G129" s="3" t="s">
        <v>43</v>
      </c>
      <c r="H129" s="97">
        <v>29.46</v>
      </c>
      <c r="J129" s="45">
        <v>57.6</v>
      </c>
      <c r="K129" s="67">
        <v>54</v>
      </c>
      <c r="L129" s="67">
        <v>54.7</v>
      </c>
      <c r="M129" s="67">
        <v>54.5</v>
      </c>
      <c r="N129" s="67">
        <f t="shared" si="40"/>
        <v>55.2</v>
      </c>
      <c r="O129" s="41">
        <f t="shared" si="41"/>
        <v>13.333333333333332</v>
      </c>
      <c r="P129" s="41">
        <f t="shared" si="42"/>
        <v>12.777777777777777</v>
      </c>
    </row>
    <row r="130" spans="2:16" x14ac:dyDescent="0.2">
      <c r="B130" s="1">
        <v>0.34375</v>
      </c>
      <c r="C130" s="3">
        <v>56</v>
      </c>
      <c r="D130" s="3">
        <v>56</v>
      </c>
      <c r="E130" s="75">
        <v>0.4</v>
      </c>
      <c r="F130" s="66">
        <v>1</v>
      </c>
      <c r="G130" s="3" t="s">
        <v>143</v>
      </c>
      <c r="H130" s="97">
        <v>29.48</v>
      </c>
      <c r="J130" s="45">
        <v>58.8</v>
      </c>
      <c r="K130" s="67">
        <v>54.3</v>
      </c>
      <c r="L130" s="67">
        <v>54.9</v>
      </c>
      <c r="M130" s="67">
        <v>55</v>
      </c>
      <c r="N130" s="67">
        <f t="shared" si="40"/>
        <v>55.75</v>
      </c>
      <c r="O130" s="41">
        <f t="shared" si="41"/>
        <v>13.333333333333332</v>
      </c>
      <c r="P130" s="41">
        <f t="shared" si="42"/>
        <v>13.333333333333332</v>
      </c>
    </row>
    <row r="131" spans="2:16" x14ac:dyDescent="0.2">
      <c r="B131" s="1">
        <v>0.35416666666666702</v>
      </c>
      <c r="C131" s="3">
        <v>57</v>
      </c>
      <c r="D131" s="3">
        <v>57</v>
      </c>
      <c r="E131" s="75">
        <v>0.39</v>
      </c>
      <c r="F131" s="66">
        <v>0</v>
      </c>
      <c r="G131" s="3" t="s">
        <v>143</v>
      </c>
      <c r="H131" s="97">
        <v>29.48</v>
      </c>
      <c r="J131" s="45">
        <v>61</v>
      </c>
      <c r="K131" s="67">
        <v>55.6</v>
      </c>
      <c r="L131" s="67">
        <v>55.2</v>
      </c>
      <c r="M131" s="67">
        <v>55.6</v>
      </c>
      <c r="N131" s="67">
        <f t="shared" si="40"/>
        <v>56.85</v>
      </c>
      <c r="O131" s="41">
        <f t="shared" si="41"/>
        <v>13.888888888888889</v>
      </c>
      <c r="P131" s="41">
        <f t="shared" si="42"/>
        <v>13.888888888888889</v>
      </c>
    </row>
    <row r="132" spans="2:16" x14ac:dyDescent="0.2">
      <c r="B132" s="1">
        <v>0.36458333333333298</v>
      </c>
      <c r="C132" s="3">
        <v>58</v>
      </c>
      <c r="D132" s="3">
        <v>58</v>
      </c>
      <c r="E132" s="75">
        <v>0.38</v>
      </c>
      <c r="F132" s="66">
        <v>1</v>
      </c>
      <c r="G132" s="66" t="s">
        <v>197</v>
      </c>
      <c r="H132" s="97">
        <v>29.49</v>
      </c>
      <c r="J132" s="45">
        <v>63</v>
      </c>
      <c r="K132" s="67">
        <v>57.9</v>
      </c>
      <c r="L132" s="67">
        <v>54.5</v>
      </c>
      <c r="M132" s="67">
        <v>57.4</v>
      </c>
      <c r="N132" s="67">
        <f>(AVERAGE(J132:M132))</f>
        <v>58.2</v>
      </c>
      <c r="O132" s="41">
        <f t="shared" si="41"/>
        <v>14.444444444444445</v>
      </c>
      <c r="P132" s="41">
        <f t="shared" si="42"/>
        <v>14.444444444444445</v>
      </c>
    </row>
    <row r="133" spans="2:16" x14ac:dyDescent="0.2">
      <c r="B133" s="1">
        <v>0.375</v>
      </c>
      <c r="C133" s="3">
        <v>59</v>
      </c>
      <c r="D133" s="3">
        <v>60</v>
      </c>
      <c r="E133" s="75">
        <v>0.37</v>
      </c>
      <c r="F133" s="66">
        <v>2</v>
      </c>
      <c r="G133" s="66" t="s">
        <v>197</v>
      </c>
      <c r="H133" s="97">
        <v>29.49</v>
      </c>
      <c r="J133" s="45">
        <v>65.7</v>
      </c>
      <c r="K133" s="67">
        <v>60.3</v>
      </c>
      <c r="L133" s="67">
        <v>54.7</v>
      </c>
      <c r="M133" s="67">
        <v>59.4</v>
      </c>
      <c r="N133" s="67">
        <f>(AVERAGE(J133:M133))</f>
        <v>60.024999999999999</v>
      </c>
      <c r="O133" s="41">
        <f t="shared" si="41"/>
        <v>15</v>
      </c>
      <c r="P133" s="41">
        <f t="shared" si="42"/>
        <v>15.555555555555555</v>
      </c>
    </row>
    <row r="134" spans="2:16" x14ac:dyDescent="0.2">
      <c r="B134" s="1">
        <v>0.45833333333333331</v>
      </c>
      <c r="C134" s="3">
        <v>63</v>
      </c>
      <c r="D134" s="3">
        <v>72</v>
      </c>
      <c r="E134" s="75">
        <v>0.34</v>
      </c>
      <c r="F134" s="66">
        <v>11</v>
      </c>
      <c r="G134" s="66" t="s">
        <v>37</v>
      </c>
      <c r="H134" s="97">
        <v>29.53</v>
      </c>
      <c r="J134" s="45">
        <v>86.4</v>
      </c>
      <c r="K134" s="67">
        <v>61.5</v>
      </c>
      <c r="L134" s="67">
        <v>54.9</v>
      </c>
      <c r="M134" s="67">
        <v>84.4</v>
      </c>
      <c r="N134" s="67">
        <f t="shared" ref="N134:N148" si="43">(AVERAGE(J134:M134))</f>
        <v>71.800000000000011</v>
      </c>
      <c r="O134" s="41">
        <f t="shared" si="41"/>
        <v>17.222222222222221</v>
      </c>
      <c r="P134" s="41">
        <f t="shared" si="42"/>
        <v>22.222222222222221</v>
      </c>
    </row>
    <row r="135" spans="2:16" x14ac:dyDescent="0.2">
      <c r="B135" s="1">
        <v>0.46875</v>
      </c>
      <c r="C135" s="3">
        <v>64</v>
      </c>
      <c r="D135" s="3">
        <v>81</v>
      </c>
      <c r="E135" s="75">
        <v>0.34</v>
      </c>
      <c r="F135" s="66">
        <v>11</v>
      </c>
      <c r="G135" s="66" t="s">
        <v>190</v>
      </c>
      <c r="H135" s="97">
        <v>29.53</v>
      </c>
      <c r="J135" s="45">
        <v>88.9</v>
      </c>
      <c r="K135" s="67">
        <v>79.900000000000006</v>
      </c>
      <c r="L135" s="67">
        <v>68</v>
      </c>
      <c r="M135" s="67">
        <v>87.4</v>
      </c>
      <c r="N135" s="67">
        <f t="shared" si="43"/>
        <v>81.050000000000011</v>
      </c>
      <c r="O135" s="41">
        <f t="shared" si="41"/>
        <v>17.777777777777779</v>
      </c>
      <c r="P135" s="41">
        <f t="shared" si="42"/>
        <v>27.222222222222221</v>
      </c>
    </row>
    <row r="136" spans="2:16" x14ac:dyDescent="0.2">
      <c r="B136" s="1">
        <v>0.47916666666666702</v>
      </c>
      <c r="C136" s="3">
        <v>64</v>
      </c>
      <c r="D136" s="3">
        <v>84</v>
      </c>
      <c r="E136" s="75">
        <v>0.34</v>
      </c>
      <c r="F136" s="66">
        <v>8</v>
      </c>
      <c r="G136" s="66" t="s">
        <v>190</v>
      </c>
      <c r="H136" s="97">
        <v>29.54</v>
      </c>
      <c r="J136" s="45">
        <v>91.2</v>
      </c>
      <c r="K136" s="67">
        <v>81.7</v>
      </c>
      <c r="L136" s="67">
        <v>72.900000000000006</v>
      </c>
      <c r="M136" s="67">
        <v>91</v>
      </c>
      <c r="N136" s="67">
        <f t="shared" si="43"/>
        <v>84.2</v>
      </c>
      <c r="O136" s="41">
        <f t="shared" si="41"/>
        <v>17.777777777777779</v>
      </c>
      <c r="P136" s="41">
        <f t="shared" si="42"/>
        <v>28.888888888888889</v>
      </c>
    </row>
    <row r="137" spans="2:16" x14ac:dyDescent="0.2">
      <c r="B137" s="1">
        <v>0.48958333333333298</v>
      </c>
      <c r="C137" s="3">
        <v>64</v>
      </c>
      <c r="D137" s="3">
        <v>87</v>
      </c>
      <c r="E137" s="75">
        <v>0.33</v>
      </c>
      <c r="F137" s="66">
        <v>9</v>
      </c>
      <c r="G137" s="66" t="s">
        <v>37</v>
      </c>
      <c r="H137" s="97">
        <v>29.54</v>
      </c>
      <c r="J137" s="45">
        <v>93.9</v>
      </c>
      <c r="K137" s="67">
        <v>83.8</v>
      </c>
      <c r="L137" s="67">
        <v>77.5</v>
      </c>
      <c r="M137" s="67">
        <v>94.3</v>
      </c>
      <c r="N137" s="67">
        <f t="shared" si="43"/>
        <v>87.375</v>
      </c>
      <c r="O137" s="41">
        <f t="shared" si="41"/>
        <v>17.777777777777779</v>
      </c>
      <c r="P137" s="41">
        <f t="shared" si="42"/>
        <v>30.555555555555554</v>
      </c>
    </row>
    <row r="138" spans="2:16" x14ac:dyDescent="0.2">
      <c r="B138" s="1">
        <v>0.5</v>
      </c>
      <c r="C138" s="3">
        <v>65</v>
      </c>
      <c r="D138" s="3">
        <v>90</v>
      </c>
      <c r="E138" s="75">
        <v>0.32</v>
      </c>
      <c r="F138" s="66">
        <v>5</v>
      </c>
      <c r="G138" s="66" t="s">
        <v>34</v>
      </c>
      <c r="H138" s="97">
        <v>29.54</v>
      </c>
      <c r="I138" s="66"/>
      <c r="J138" s="45">
        <v>96.1</v>
      </c>
      <c r="K138" s="67">
        <v>85.5</v>
      </c>
      <c r="L138" s="67">
        <v>81.5</v>
      </c>
      <c r="M138" s="67">
        <v>97.2</v>
      </c>
      <c r="N138" s="67">
        <f t="shared" si="43"/>
        <v>90.075000000000003</v>
      </c>
      <c r="O138" s="41">
        <f t="shared" si="41"/>
        <v>18.333333333333332</v>
      </c>
      <c r="P138" s="41">
        <f t="shared" si="42"/>
        <v>32.222222222222221</v>
      </c>
    </row>
    <row r="139" spans="2:16" x14ac:dyDescent="0.2">
      <c r="B139" s="1">
        <v>0.51041666666666696</v>
      </c>
      <c r="C139" s="99">
        <v>66</v>
      </c>
      <c r="D139" s="41">
        <v>92</v>
      </c>
      <c r="E139" s="13">
        <v>0.31</v>
      </c>
      <c r="F139" s="99">
        <v>3</v>
      </c>
      <c r="G139" s="68" t="s">
        <v>190</v>
      </c>
      <c r="H139" s="72">
        <v>29.54</v>
      </c>
      <c r="I139" s="19"/>
      <c r="J139" s="45">
        <v>97.5</v>
      </c>
      <c r="K139" s="45">
        <v>86.9</v>
      </c>
      <c r="L139" s="45">
        <v>84.6</v>
      </c>
      <c r="M139" s="45">
        <v>99.7</v>
      </c>
      <c r="N139" s="67">
        <f t="shared" si="43"/>
        <v>92.174999999999997</v>
      </c>
      <c r="O139" s="41">
        <f t="shared" si="41"/>
        <v>18.888888888888889</v>
      </c>
      <c r="P139" s="41">
        <f t="shared" si="42"/>
        <v>33.333333333333336</v>
      </c>
    </row>
    <row r="140" spans="2:16" x14ac:dyDescent="0.2">
      <c r="B140" s="1">
        <v>0.52083333333333304</v>
      </c>
      <c r="C140" s="99">
        <v>67</v>
      </c>
      <c r="D140" s="41">
        <v>97</v>
      </c>
      <c r="E140" s="13">
        <v>0.31</v>
      </c>
      <c r="F140" s="99">
        <v>3</v>
      </c>
      <c r="G140" s="68" t="s">
        <v>190</v>
      </c>
      <c r="H140" s="72">
        <v>29.53</v>
      </c>
      <c r="I140" s="19"/>
      <c r="J140" s="45">
        <v>101.5</v>
      </c>
      <c r="K140" s="45">
        <v>90.1</v>
      </c>
      <c r="L140" s="45">
        <v>90.5</v>
      </c>
      <c r="M140" s="45">
        <v>105.8</v>
      </c>
      <c r="N140" s="67">
        <f t="shared" si="43"/>
        <v>96.975000000000009</v>
      </c>
      <c r="O140" s="41">
        <f t="shared" si="41"/>
        <v>19.444444444444443</v>
      </c>
      <c r="P140" s="41">
        <f t="shared" si="42"/>
        <v>36.111111111111107</v>
      </c>
    </row>
    <row r="141" spans="2:16" x14ac:dyDescent="0.2">
      <c r="B141" s="1">
        <v>0.53125</v>
      </c>
      <c r="C141" s="3">
        <v>67</v>
      </c>
      <c r="D141" s="3">
        <v>97</v>
      </c>
      <c r="E141" s="13">
        <v>0.31</v>
      </c>
      <c r="F141" s="99">
        <v>3</v>
      </c>
      <c r="G141" s="66" t="s">
        <v>37</v>
      </c>
      <c r="H141" s="72">
        <v>29.53</v>
      </c>
      <c r="I141" s="26"/>
      <c r="J141" s="45">
        <v>102</v>
      </c>
      <c r="K141" s="45">
        <v>90.5</v>
      </c>
      <c r="L141" s="45">
        <v>91.2</v>
      </c>
      <c r="M141" s="45">
        <v>106.2</v>
      </c>
      <c r="N141" s="67">
        <f t="shared" si="43"/>
        <v>97.474999999999994</v>
      </c>
      <c r="O141" s="41">
        <f t="shared" si="41"/>
        <v>19.444444444444443</v>
      </c>
      <c r="P141" s="41">
        <f t="shared" si="42"/>
        <v>36.111111111111107</v>
      </c>
    </row>
    <row r="142" spans="2:16" x14ac:dyDescent="0.2">
      <c r="B142" s="1">
        <v>0.54166666666666696</v>
      </c>
      <c r="C142" s="99">
        <v>69</v>
      </c>
      <c r="D142" s="66">
        <v>99</v>
      </c>
      <c r="E142" s="13">
        <v>0.28999999999999998</v>
      </c>
      <c r="F142" s="96">
        <v>3</v>
      </c>
      <c r="G142" s="68" t="s">
        <v>190</v>
      </c>
      <c r="H142" s="72">
        <v>29.53</v>
      </c>
      <c r="I142" s="72"/>
      <c r="J142" s="45">
        <v>103.6</v>
      </c>
      <c r="K142" s="67">
        <v>91.2</v>
      </c>
      <c r="L142" s="67">
        <v>93.2</v>
      </c>
      <c r="M142" s="67">
        <v>106</v>
      </c>
      <c r="N142" s="67">
        <f t="shared" si="43"/>
        <v>98.5</v>
      </c>
      <c r="O142" s="41">
        <f t="shared" si="41"/>
        <v>20.555555555555554</v>
      </c>
      <c r="P142" s="41">
        <f t="shared" si="42"/>
        <v>37.222222222222221</v>
      </c>
    </row>
    <row r="143" spans="2:16" x14ac:dyDescent="0.2">
      <c r="B143" s="1">
        <v>0.55208333333333304</v>
      </c>
      <c r="C143" s="99">
        <v>70</v>
      </c>
      <c r="D143" s="66">
        <v>100</v>
      </c>
      <c r="E143" s="13">
        <v>0.28999999999999998</v>
      </c>
      <c r="F143" s="96">
        <v>1</v>
      </c>
      <c r="G143" s="68" t="s">
        <v>190</v>
      </c>
      <c r="H143" s="72">
        <v>29.52</v>
      </c>
      <c r="I143" s="71"/>
      <c r="J143" s="45">
        <v>105.1</v>
      </c>
      <c r="K143" s="67">
        <v>91.8</v>
      </c>
      <c r="L143" s="67">
        <v>96.1</v>
      </c>
      <c r="M143" s="67">
        <v>107.1</v>
      </c>
      <c r="N143" s="67">
        <f t="shared" si="43"/>
        <v>100.02500000000001</v>
      </c>
      <c r="O143" s="41">
        <f t="shared" si="41"/>
        <v>21.111111111111111</v>
      </c>
      <c r="P143" s="41">
        <f t="shared" si="42"/>
        <v>37.777777777777779</v>
      </c>
    </row>
    <row r="144" spans="2:16" x14ac:dyDescent="0.2">
      <c r="B144" s="1">
        <v>0.562499999999999</v>
      </c>
      <c r="C144" s="96">
        <v>70</v>
      </c>
      <c r="D144" s="66">
        <v>102</v>
      </c>
      <c r="E144" s="13">
        <v>0.28000000000000003</v>
      </c>
      <c r="F144" s="96">
        <v>2</v>
      </c>
      <c r="G144" s="68" t="s">
        <v>37</v>
      </c>
      <c r="H144" s="72">
        <v>29.51</v>
      </c>
      <c r="I144" s="19"/>
      <c r="J144" s="45">
        <v>106.9</v>
      </c>
      <c r="K144" s="45">
        <v>93.4</v>
      </c>
      <c r="L144" s="45">
        <v>98.4</v>
      </c>
      <c r="M144" s="45">
        <v>111</v>
      </c>
      <c r="N144" s="67">
        <f t="shared" si="43"/>
        <v>102.42500000000001</v>
      </c>
      <c r="O144" s="41">
        <f t="shared" si="41"/>
        <v>21.111111111111111</v>
      </c>
      <c r="P144" s="41">
        <f t="shared" si="42"/>
        <v>38.888888888888886</v>
      </c>
    </row>
    <row r="145" spans="1:16" x14ac:dyDescent="0.2">
      <c r="B145" s="1">
        <v>0.57291666666666496</v>
      </c>
      <c r="C145" s="96">
        <v>71</v>
      </c>
      <c r="D145" s="66">
        <v>104</v>
      </c>
      <c r="E145" s="13">
        <v>0.28000000000000003</v>
      </c>
      <c r="F145" s="96">
        <v>2</v>
      </c>
      <c r="G145" s="68" t="s">
        <v>37</v>
      </c>
      <c r="H145" s="72">
        <v>29.5</v>
      </c>
      <c r="I145" s="19"/>
      <c r="J145" s="45">
        <v>108.1</v>
      </c>
      <c r="K145" s="45">
        <v>93.9</v>
      </c>
      <c r="L145" s="45">
        <v>100</v>
      </c>
      <c r="M145" s="45">
        <v>112.3</v>
      </c>
      <c r="N145" s="67">
        <f t="shared" si="43"/>
        <v>103.575</v>
      </c>
      <c r="O145" s="41">
        <f t="shared" si="41"/>
        <v>21.666666666666668</v>
      </c>
      <c r="P145" s="41">
        <f t="shared" si="42"/>
        <v>40</v>
      </c>
    </row>
    <row r="146" spans="1:16" x14ac:dyDescent="0.2">
      <c r="B146" s="1">
        <v>0.58333333333333104</v>
      </c>
      <c r="C146" s="41">
        <v>71</v>
      </c>
      <c r="D146" s="41">
        <v>104</v>
      </c>
      <c r="E146" s="167">
        <v>0.28000000000000003</v>
      </c>
      <c r="F146" s="41">
        <v>1</v>
      </c>
      <c r="G146" s="134" t="s">
        <v>197</v>
      </c>
      <c r="H146" s="72">
        <v>29.49</v>
      </c>
      <c r="I146" s="19"/>
      <c r="J146" s="45">
        <v>109.2</v>
      </c>
      <c r="K146" s="45">
        <v>94.1</v>
      </c>
      <c r="L146" s="45">
        <v>101.7</v>
      </c>
      <c r="M146" s="45">
        <v>113</v>
      </c>
      <c r="N146" s="67">
        <f t="shared" si="43"/>
        <v>104.5</v>
      </c>
      <c r="O146" s="41">
        <f t="shared" si="41"/>
        <v>21.666666666666668</v>
      </c>
      <c r="P146" s="41">
        <f t="shared" si="42"/>
        <v>40</v>
      </c>
    </row>
    <row r="147" spans="1:16" x14ac:dyDescent="0.2">
      <c r="B147" s="1">
        <v>0.593749999999997</v>
      </c>
      <c r="C147" s="41">
        <v>72</v>
      </c>
      <c r="D147" s="41">
        <v>105</v>
      </c>
      <c r="E147" s="14">
        <v>0.28000000000000003</v>
      </c>
      <c r="F147" s="41">
        <v>3</v>
      </c>
      <c r="G147" s="134" t="s">
        <v>190</v>
      </c>
      <c r="H147" s="72">
        <v>29.49</v>
      </c>
      <c r="I147" s="19"/>
      <c r="J147" s="45">
        <v>109.8</v>
      </c>
      <c r="K147" s="45">
        <v>93</v>
      </c>
      <c r="L147" s="45">
        <v>102.4</v>
      </c>
      <c r="M147" s="45">
        <v>113.5</v>
      </c>
      <c r="N147" s="67">
        <f t="shared" si="43"/>
        <v>104.67500000000001</v>
      </c>
      <c r="O147" s="41">
        <f t="shared" si="41"/>
        <v>22.222222222222221</v>
      </c>
      <c r="P147" s="41">
        <f t="shared" si="42"/>
        <v>40.555555555555557</v>
      </c>
    </row>
    <row r="148" spans="1:16" x14ac:dyDescent="0.2">
      <c r="B148" s="1">
        <v>0.60416666666666297</v>
      </c>
      <c r="C148" s="41">
        <v>73</v>
      </c>
      <c r="D148" s="41">
        <v>105</v>
      </c>
      <c r="E148" s="14">
        <v>0.27</v>
      </c>
      <c r="F148" s="41">
        <v>1</v>
      </c>
      <c r="G148" s="134" t="s">
        <v>190</v>
      </c>
      <c r="H148" s="72">
        <v>29.49</v>
      </c>
      <c r="I148" s="19"/>
      <c r="J148" s="45">
        <v>110.5</v>
      </c>
      <c r="K148" s="45">
        <v>93.9</v>
      </c>
      <c r="L148" s="45">
        <v>102.7</v>
      </c>
      <c r="M148" s="45">
        <v>113.7</v>
      </c>
      <c r="N148" s="67">
        <f t="shared" si="43"/>
        <v>105.2</v>
      </c>
      <c r="O148" s="41">
        <f t="shared" si="41"/>
        <v>22.777777777777779</v>
      </c>
      <c r="P148" s="41">
        <f t="shared" si="42"/>
        <v>40.555555555555557</v>
      </c>
    </row>
    <row r="149" spans="1:16" x14ac:dyDescent="0.2">
      <c r="O149" s="41"/>
      <c r="P149" s="41"/>
    </row>
    <row r="150" spans="1:16" x14ac:dyDescent="0.2">
      <c r="A150" s="21">
        <v>45018</v>
      </c>
      <c r="B150" s="6" t="s">
        <v>2</v>
      </c>
      <c r="C150" s="6" t="s">
        <v>0</v>
      </c>
      <c r="D150" s="87" t="s">
        <v>1</v>
      </c>
      <c r="E150" s="100" t="s">
        <v>156</v>
      </c>
      <c r="F150" s="6" t="s">
        <v>32</v>
      </c>
      <c r="G150" s="6" t="s">
        <v>217</v>
      </c>
      <c r="H150" s="33" t="s">
        <v>157</v>
      </c>
      <c r="I150" s="44"/>
      <c r="J150" s="142" t="s">
        <v>338</v>
      </c>
      <c r="K150" s="142" t="s">
        <v>346</v>
      </c>
      <c r="L150" s="142" t="s">
        <v>347</v>
      </c>
      <c r="M150" s="142" t="s">
        <v>348</v>
      </c>
      <c r="N150" s="33" t="s">
        <v>368</v>
      </c>
      <c r="O150" s="142" t="s">
        <v>561</v>
      </c>
      <c r="P150" s="142" t="s">
        <v>562</v>
      </c>
    </row>
    <row r="151" spans="1:16" x14ac:dyDescent="0.2">
      <c r="B151" s="1">
        <v>0.45833333333333331</v>
      </c>
      <c r="C151" s="3">
        <v>72</v>
      </c>
      <c r="D151" s="3">
        <v>79</v>
      </c>
      <c r="E151" s="75">
        <v>0.41</v>
      </c>
      <c r="F151" s="66">
        <v>4</v>
      </c>
      <c r="G151" s="66" t="s">
        <v>130</v>
      </c>
      <c r="H151" s="97">
        <v>29.23</v>
      </c>
      <c r="I151" s="66"/>
      <c r="J151" s="45">
        <v>81.3</v>
      </c>
      <c r="K151" s="45">
        <v>77.900000000000006</v>
      </c>
      <c r="L151" s="67">
        <v>74.099999999999994</v>
      </c>
      <c r="M151" s="67">
        <v>81.900000000000006</v>
      </c>
      <c r="N151" s="67">
        <f>(AVERAGE(J151:M151))</f>
        <v>78.8</v>
      </c>
      <c r="O151" s="41">
        <f t="shared" ref="O151:O161" si="44">CONVERT(C151,"F","C")</f>
        <v>22.222222222222221</v>
      </c>
      <c r="P151" s="41">
        <f t="shared" ref="P151:P161" si="45">CONVERT(D151,"F","C")</f>
        <v>26.111111111111111</v>
      </c>
    </row>
    <row r="152" spans="1:16" x14ac:dyDescent="0.2">
      <c r="B152" s="1">
        <v>0.46249999999999997</v>
      </c>
      <c r="C152" s="3">
        <v>72</v>
      </c>
      <c r="D152" s="3">
        <v>79</v>
      </c>
      <c r="E152" s="75">
        <v>0.43</v>
      </c>
      <c r="F152" s="66">
        <v>6</v>
      </c>
      <c r="G152" s="66" t="s">
        <v>130</v>
      </c>
      <c r="H152" s="97">
        <v>29.23</v>
      </c>
      <c r="I152" s="66"/>
      <c r="J152" s="45">
        <v>80.8</v>
      </c>
      <c r="K152" s="45">
        <v>77.7</v>
      </c>
      <c r="L152" s="67">
        <v>74.3</v>
      </c>
      <c r="M152" s="67">
        <v>81.3</v>
      </c>
      <c r="N152" s="67">
        <f>(AVERAGE(J152:M152))</f>
        <v>78.525000000000006</v>
      </c>
      <c r="O152" s="41">
        <f t="shared" si="44"/>
        <v>22.222222222222221</v>
      </c>
      <c r="P152" s="41">
        <f t="shared" si="45"/>
        <v>26.111111111111111</v>
      </c>
    </row>
    <row r="153" spans="1:16" x14ac:dyDescent="0.2">
      <c r="B153" s="1">
        <v>0.46875</v>
      </c>
      <c r="C153" s="3">
        <v>72</v>
      </c>
      <c r="D153" s="3">
        <v>79</v>
      </c>
      <c r="E153" s="75">
        <v>0.46</v>
      </c>
      <c r="F153" s="66">
        <v>8</v>
      </c>
      <c r="G153" s="3" t="s">
        <v>130</v>
      </c>
      <c r="H153" s="97">
        <v>29.23</v>
      </c>
      <c r="I153" s="3"/>
      <c r="J153" s="3">
        <v>81.7</v>
      </c>
      <c r="K153" s="45">
        <v>77.7</v>
      </c>
      <c r="L153" s="67">
        <v>75</v>
      </c>
      <c r="M153" s="67">
        <v>81.099999999999994</v>
      </c>
      <c r="N153" s="67">
        <f t="shared" ref="N153:N156" si="46">(AVERAGE(J153:M153))</f>
        <v>78.875</v>
      </c>
      <c r="O153" s="41">
        <f t="shared" si="44"/>
        <v>22.222222222222221</v>
      </c>
      <c r="P153" s="41">
        <f t="shared" si="45"/>
        <v>26.111111111111111</v>
      </c>
    </row>
    <row r="154" spans="1:16" x14ac:dyDescent="0.2">
      <c r="B154" s="1">
        <v>0.47916666666666702</v>
      </c>
      <c r="C154" s="3">
        <v>73</v>
      </c>
      <c r="D154" s="3">
        <v>80</v>
      </c>
      <c r="E154" s="75">
        <v>0.51</v>
      </c>
      <c r="F154" s="66">
        <v>8</v>
      </c>
      <c r="G154" s="3" t="s">
        <v>197</v>
      </c>
      <c r="H154" s="97">
        <v>29.22</v>
      </c>
      <c r="J154" s="45">
        <v>83.1</v>
      </c>
      <c r="K154" s="67">
        <v>78.3</v>
      </c>
      <c r="L154" s="67">
        <v>76.5</v>
      </c>
      <c r="M154" s="67">
        <v>82.2</v>
      </c>
      <c r="N154" s="67">
        <f t="shared" si="46"/>
        <v>80.024999999999991</v>
      </c>
      <c r="O154" s="41">
        <f t="shared" si="44"/>
        <v>22.777777777777779</v>
      </c>
      <c r="P154" s="41">
        <f t="shared" si="45"/>
        <v>26.666666666666664</v>
      </c>
    </row>
    <row r="155" spans="1:16" x14ac:dyDescent="0.2">
      <c r="B155" s="1">
        <v>0.48958333333333298</v>
      </c>
      <c r="C155" s="3">
        <v>73</v>
      </c>
      <c r="D155" s="3">
        <v>84</v>
      </c>
      <c r="E155" s="75">
        <v>0.55000000000000004</v>
      </c>
      <c r="F155" s="66">
        <v>17</v>
      </c>
      <c r="G155" s="3" t="s">
        <v>201</v>
      </c>
      <c r="H155" s="97">
        <v>29.22</v>
      </c>
      <c r="J155" s="45">
        <v>87.6</v>
      </c>
      <c r="K155" s="67">
        <v>82</v>
      </c>
      <c r="L155" s="67">
        <v>80.8</v>
      </c>
      <c r="M155" s="67">
        <v>86.7</v>
      </c>
      <c r="N155" s="67">
        <f t="shared" si="46"/>
        <v>84.274999999999991</v>
      </c>
      <c r="O155" s="41">
        <f t="shared" si="44"/>
        <v>22.777777777777779</v>
      </c>
      <c r="P155" s="41">
        <f t="shared" si="45"/>
        <v>28.888888888888889</v>
      </c>
    </row>
    <row r="156" spans="1:16" x14ac:dyDescent="0.2">
      <c r="B156" s="1">
        <v>0.5</v>
      </c>
      <c r="C156" s="3">
        <v>73</v>
      </c>
      <c r="D156" s="3">
        <v>86</v>
      </c>
      <c r="E156" s="75">
        <v>0.56000000000000005</v>
      </c>
      <c r="F156" s="66">
        <v>17</v>
      </c>
      <c r="G156" s="3" t="s">
        <v>130</v>
      </c>
      <c r="H156" s="97">
        <v>29.21</v>
      </c>
      <c r="J156" s="45">
        <v>89.1</v>
      </c>
      <c r="K156" s="67">
        <v>84.2</v>
      </c>
      <c r="L156" s="67">
        <v>83.5</v>
      </c>
      <c r="M156" s="67">
        <v>88.9</v>
      </c>
      <c r="N156" s="67">
        <f t="shared" si="46"/>
        <v>86.425000000000011</v>
      </c>
      <c r="O156" s="41">
        <f t="shared" si="44"/>
        <v>22.777777777777779</v>
      </c>
      <c r="P156" s="41">
        <f t="shared" si="45"/>
        <v>30</v>
      </c>
    </row>
    <row r="157" spans="1:16" x14ac:dyDescent="0.2">
      <c r="B157" s="1">
        <v>0.51041666666666696</v>
      </c>
      <c r="C157" s="3">
        <v>75</v>
      </c>
      <c r="D157" s="3">
        <v>90</v>
      </c>
      <c r="E157" s="75">
        <v>0.54</v>
      </c>
      <c r="F157" s="66">
        <v>6</v>
      </c>
      <c r="G157" s="66" t="s">
        <v>130</v>
      </c>
      <c r="H157" s="97">
        <v>29.2</v>
      </c>
      <c r="J157" s="45">
        <v>94.3</v>
      </c>
      <c r="K157" s="67">
        <v>87.6</v>
      </c>
      <c r="L157" s="67">
        <v>87.4</v>
      </c>
      <c r="M157" s="67">
        <v>91</v>
      </c>
      <c r="N157" s="67">
        <f>(AVERAGE(J157:M157))</f>
        <v>90.074999999999989</v>
      </c>
      <c r="O157" s="41">
        <f t="shared" si="44"/>
        <v>23.888888888888889</v>
      </c>
      <c r="P157" s="41">
        <f t="shared" si="45"/>
        <v>32.222222222222221</v>
      </c>
    </row>
    <row r="158" spans="1:16" x14ac:dyDescent="0.2">
      <c r="B158" s="1">
        <v>0.52083333333333304</v>
      </c>
      <c r="C158" s="3">
        <v>76</v>
      </c>
      <c r="D158" s="3">
        <v>94</v>
      </c>
      <c r="E158" s="75">
        <v>0.53</v>
      </c>
      <c r="F158" s="66">
        <v>6</v>
      </c>
      <c r="G158" s="66" t="s">
        <v>130</v>
      </c>
      <c r="H158" s="97">
        <v>29.19</v>
      </c>
      <c r="J158" s="45">
        <v>97.9</v>
      </c>
      <c r="K158" s="67">
        <v>90.1</v>
      </c>
      <c r="L158" s="67">
        <v>90.1</v>
      </c>
      <c r="M158" s="67">
        <v>96.3</v>
      </c>
      <c r="N158" s="67">
        <f>(AVERAGE(J158:M158))</f>
        <v>93.600000000000009</v>
      </c>
      <c r="O158" s="41">
        <f t="shared" si="44"/>
        <v>24.444444444444443</v>
      </c>
      <c r="P158" s="41">
        <f t="shared" si="45"/>
        <v>34.444444444444443</v>
      </c>
    </row>
    <row r="159" spans="1:16" x14ac:dyDescent="0.2">
      <c r="B159" s="1">
        <v>0.53125</v>
      </c>
      <c r="C159" s="3">
        <v>77</v>
      </c>
      <c r="D159" s="3">
        <v>97</v>
      </c>
      <c r="E159" s="75">
        <v>0.54</v>
      </c>
      <c r="F159" s="66">
        <v>4</v>
      </c>
      <c r="G159" s="66" t="s">
        <v>201</v>
      </c>
      <c r="H159" s="97">
        <v>29.18</v>
      </c>
      <c r="J159" s="45">
        <v>102.4</v>
      </c>
      <c r="K159" s="67">
        <v>92.8</v>
      </c>
      <c r="L159" s="67">
        <v>93.9</v>
      </c>
      <c r="M159" s="67">
        <v>101.5</v>
      </c>
      <c r="N159" s="67">
        <f t="shared" ref="N159" si="47">(AVERAGE(J159:M159))</f>
        <v>97.65</v>
      </c>
      <c r="O159" s="41">
        <f t="shared" si="44"/>
        <v>25</v>
      </c>
      <c r="P159" s="41">
        <f t="shared" si="45"/>
        <v>36.111111111111107</v>
      </c>
    </row>
    <row r="160" spans="1:16" x14ac:dyDescent="0.2">
      <c r="B160" s="1">
        <v>0.54166666666666696</v>
      </c>
      <c r="C160" s="3">
        <v>78</v>
      </c>
      <c r="D160" s="3">
        <v>97</v>
      </c>
      <c r="E160" s="75">
        <v>0.55000000000000004</v>
      </c>
      <c r="F160" s="66">
        <v>10</v>
      </c>
      <c r="G160" s="66" t="s">
        <v>130</v>
      </c>
      <c r="H160" s="97">
        <v>29.18</v>
      </c>
      <c r="J160" s="45">
        <v>100.9</v>
      </c>
      <c r="K160" s="67">
        <v>92.8</v>
      </c>
      <c r="L160" s="67">
        <v>93.9</v>
      </c>
      <c r="M160" s="67">
        <v>99.3</v>
      </c>
      <c r="N160" s="67">
        <f>(AVERAGE(J160:M160))</f>
        <v>96.725000000000009</v>
      </c>
      <c r="O160" s="41">
        <f t="shared" si="44"/>
        <v>25.555555555555554</v>
      </c>
      <c r="P160" s="41">
        <f t="shared" si="45"/>
        <v>36.111111111111107</v>
      </c>
    </row>
    <row r="161" spans="1:16" x14ac:dyDescent="0.2">
      <c r="B161" s="1">
        <v>0.55069444444444449</v>
      </c>
      <c r="C161" s="3">
        <v>77</v>
      </c>
      <c r="D161" s="3">
        <v>95</v>
      </c>
      <c r="E161" s="75">
        <v>0.56000000000000005</v>
      </c>
      <c r="F161" s="66">
        <v>6</v>
      </c>
      <c r="G161" s="66" t="s">
        <v>130</v>
      </c>
      <c r="H161" s="97">
        <v>29.17</v>
      </c>
      <c r="J161" s="45">
        <v>98.8</v>
      </c>
      <c r="K161" s="67">
        <v>90.9</v>
      </c>
      <c r="L161" s="67">
        <v>92.3</v>
      </c>
      <c r="M161" s="67">
        <v>97.3</v>
      </c>
      <c r="N161" s="67">
        <f>(AVERAGE(J161:M161))</f>
        <v>94.825000000000003</v>
      </c>
      <c r="O161" s="41">
        <f t="shared" si="44"/>
        <v>25</v>
      </c>
      <c r="P161" s="41">
        <f t="shared" si="45"/>
        <v>35</v>
      </c>
    </row>
    <row r="162" spans="1:16" x14ac:dyDescent="0.2">
      <c r="B162" s="1"/>
      <c r="C162" s="3"/>
      <c r="D162" s="3"/>
      <c r="E162" s="75"/>
      <c r="F162" s="66"/>
      <c r="G162" s="66"/>
      <c r="H162" s="97"/>
      <c r="J162" s="45"/>
      <c r="K162" s="67"/>
      <c r="L162" s="67"/>
      <c r="M162" s="67"/>
      <c r="N162" s="67"/>
      <c r="O162" s="41"/>
      <c r="P162" s="41"/>
    </row>
    <row r="163" spans="1:16" x14ac:dyDescent="0.2">
      <c r="A163" s="113" t="s">
        <v>269</v>
      </c>
      <c r="B163" s="1"/>
      <c r="O163" s="41"/>
      <c r="P163" s="41"/>
    </row>
    <row r="164" spans="1:16" x14ac:dyDescent="0.2">
      <c r="A164" s="21">
        <v>45030</v>
      </c>
      <c r="B164" s="6" t="s">
        <v>2</v>
      </c>
      <c r="C164" s="6" t="s">
        <v>0</v>
      </c>
      <c r="D164" s="87" t="s">
        <v>1</v>
      </c>
      <c r="E164" s="100" t="s">
        <v>156</v>
      </c>
      <c r="F164" s="6" t="s">
        <v>32</v>
      </c>
      <c r="G164" s="6" t="s">
        <v>217</v>
      </c>
      <c r="H164" s="33" t="s">
        <v>157</v>
      </c>
      <c r="I164" s="44"/>
      <c r="J164" s="142" t="s">
        <v>357</v>
      </c>
      <c r="K164" s="142" t="s">
        <v>352</v>
      </c>
      <c r="L164" s="142" t="s">
        <v>358</v>
      </c>
      <c r="M164" s="142" t="s">
        <v>344</v>
      </c>
      <c r="N164" s="33" t="s">
        <v>368</v>
      </c>
      <c r="O164" s="142" t="s">
        <v>561</v>
      </c>
      <c r="P164" s="142" t="s">
        <v>562</v>
      </c>
    </row>
    <row r="165" spans="1:16" x14ac:dyDescent="0.2">
      <c r="B165" s="1">
        <v>0.61458333333333337</v>
      </c>
      <c r="C165" s="3">
        <v>61</v>
      </c>
      <c r="D165" s="3">
        <v>110</v>
      </c>
      <c r="E165" s="75">
        <v>0.67</v>
      </c>
      <c r="F165" s="66">
        <v>5</v>
      </c>
      <c r="G165" s="66" t="s">
        <v>129</v>
      </c>
      <c r="H165" s="97">
        <v>29.94</v>
      </c>
      <c r="I165" s="66"/>
      <c r="J165" s="45">
        <v>107.6</v>
      </c>
      <c r="K165" s="45">
        <v>109.2</v>
      </c>
      <c r="L165" s="67">
        <v>113.4</v>
      </c>
      <c r="M165" s="67">
        <v>108</v>
      </c>
      <c r="N165" s="67">
        <f>(AVERAGE(J165:M165))</f>
        <v>109.55000000000001</v>
      </c>
      <c r="O165" s="41">
        <f t="shared" ref="O165" si="48">CONVERT(C165,"F","C")</f>
        <v>16.111111111111111</v>
      </c>
      <c r="P165" s="41">
        <f t="shared" ref="P165" si="49">CONVERT(D165,"F","C")</f>
        <v>43.333333333333336</v>
      </c>
    </row>
    <row r="166" spans="1:16" x14ac:dyDescent="0.2">
      <c r="B166" s="1">
        <v>0.625</v>
      </c>
      <c r="C166" s="3">
        <v>61</v>
      </c>
      <c r="D166" s="3">
        <v>110</v>
      </c>
      <c r="E166" s="75">
        <v>0.68</v>
      </c>
      <c r="F166" s="66">
        <v>8</v>
      </c>
      <c r="G166" s="66" t="s">
        <v>129</v>
      </c>
      <c r="H166" s="97">
        <v>29.94</v>
      </c>
      <c r="I166" s="66"/>
      <c r="J166" s="45">
        <v>108</v>
      </c>
      <c r="K166" s="45">
        <v>110.5</v>
      </c>
      <c r="L166" s="67">
        <v>113.7</v>
      </c>
      <c r="M166" s="67">
        <v>108</v>
      </c>
      <c r="N166" s="67">
        <f>(AVERAGE(J166:M166))</f>
        <v>110.05</v>
      </c>
      <c r="O166" s="41">
        <f t="shared" ref="O166:O171" si="50">CONVERT(C166,"F","C")</f>
        <v>16.111111111111111</v>
      </c>
      <c r="P166" s="41">
        <f t="shared" ref="P166:P171" si="51">CONVERT(D166,"F","C")</f>
        <v>43.333333333333336</v>
      </c>
    </row>
    <row r="167" spans="1:16" x14ac:dyDescent="0.2">
      <c r="B167" s="1">
        <v>0.63541666666666696</v>
      </c>
      <c r="C167" s="3">
        <v>61</v>
      </c>
      <c r="D167" s="3">
        <v>110</v>
      </c>
      <c r="E167" s="75">
        <v>0.67</v>
      </c>
      <c r="F167" s="66">
        <v>4</v>
      </c>
      <c r="G167" s="3" t="s">
        <v>129</v>
      </c>
      <c r="H167" s="97">
        <v>29.95</v>
      </c>
      <c r="I167" s="3"/>
      <c r="J167" s="3">
        <v>107.6</v>
      </c>
      <c r="K167" s="45">
        <v>110.7</v>
      </c>
      <c r="L167" s="67">
        <v>113.2</v>
      </c>
      <c r="M167" s="67">
        <v>108</v>
      </c>
      <c r="N167" s="67">
        <f t="shared" ref="N167:N170" si="52">(AVERAGE(J167:M167))</f>
        <v>109.875</v>
      </c>
      <c r="O167" s="41">
        <f t="shared" si="50"/>
        <v>16.111111111111111</v>
      </c>
      <c r="P167" s="41">
        <f t="shared" si="51"/>
        <v>43.333333333333336</v>
      </c>
    </row>
    <row r="168" spans="1:16" x14ac:dyDescent="0.2">
      <c r="B168" s="1">
        <v>0.64583333333333304</v>
      </c>
      <c r="C168" s="3">
        <v>61</v>
      </c>
      <c r="D168" s="3">
        <v>109</v>
      </c>
      <c r="E168" s="75">
        <v>0.67</v>
      </c>
      <c r="F168" s="66">
        <v>8</v>
      </c>
      <c r="G168" s="3" t="s">
        <v>129</v>
      </c>
      <c r="H168" s="97">
        <v>29.94</v>
      </c>
      <c r="J168" s="45">
        <v>105.8</v>
      </c>
      <c r="K168" s="67">
        <v>108.9</v>
      </c>
      <c r="L168" s="67">
        <v>112.6</v>
      </c>
      <c r="M168" s="67">
        <v>107.4</v>
      </c>
      <c r="N168" s="67">
        <f t="shared" si="52"/>
        <v>108.67499999999998</v>
      </c>
      <c r="O168" s="41">
        <f t="shared" si="50"/>
        <v>16.111111111111111</v>
      </c>
      <c r="P168" s="41">
        <f t="shared" si="51"/>
        <v>42.777777777777779</v>
      </c>
    </row>
    <row r="169" spans="1:16" x14ac:dyDescent="0.2">
      <c r="B169" s="1">
        <v>0.65625</v>
      </c>
      <c r="C169" s="3">
        <v>61</v>
      </c>
      <c r="D169" s="3">
        <v>108</v>
      </c>
      <c r="E169" s="75">
        <v>0.68</v>
      </c>
      <c r="F169" s="66">
        <v>4</v>
      </c>
      <c r="G169" s="3" t="s">
        <v>71</v>
      </c>
      <c r="H169" s="97">
        <v>29.94</v>
      </c>
      <c r="J169" s="45">
        <v>105.4</v>
      </c>
      <c r="K169" s="67">
        <v>108.1</v>
      </c>
      <c r="L169" s="67">
        <v>111.7</v>
      </c>
      <c r="M169" s="67">
        <v>106.7</v>
      </c>
      <c r="N169" s="67">
        <f t="shared" si="52"/>
        <v>107.97499999999999</v>
      </c>
      <c r="O169" s="41">
        <f t="shared" si="50"/>
        <v>16.111111111111111</v>
      </c>
      <c r="P169" s="41">
        <f t="shared" si="51"/>
        <v>42.222222222222221</v>
      </c>
    </row>
    <row r="170" spans="1:16" x14ac:dyDescent="0.2">
      <c r="B170" s="1">
        <v>0.66666666666666696</v>
      </c>
      <c r="C170" s="3">
        <v>61</v>
      </c>
      <c r="D170" s="3">
        <v>106</v>
      </c>
      <c r="E170" s="75">
        <v>0.67</v>
      </c>
      <c r="F170" s="66">
        <v>7</v>
      </c>
      <c r="G170" s="3" t="s">
        <v>201</v>
      </c>
      <c r="H170" s="97">
        <v>29.94</v>
      </c>
      <c r="J170" s="45">
        <v>105.1</v>
      </c>
      <c r="K170" s="67">
        <v>107.4</v>
      </c>
      <c r="L170" s="67">
        <v>110.1</v>
      </c>
      <c r="M170" s="67">
        <v>101.1</v>
      </c>
      <c r="N170" s="67">
        <f t="shared" si="52"/>
        <v>105.92500000000001</v>
      </c>
      <c r="O170" s="41">
        <f t="shared" si="50"/>
        <v>16.111111111111111</v>
      </c>
      <c r="P170" s="41">
        <f t="shared" si="51"/>
        <v>41.111111111111107</v>
      </c>
    </row>
    <row r="171" spans="1:16" x14ac:dyDescent="0.2">
      <c r="B171" s="1">
        <v>0.67708333333333304</v>
      </c>
      <c r="C171" s="3">
        <v>61</v>
      </c>
      <c r="D171" s="3">
        <v>101</v>
      </c>
      <c r="E171" s="75">
        <v>0.67</v>
      </c>
      <c r="F171" s="66">
        <v>8</v>
      </c>
      <c r="G171" s="66" t="s">
        <v>201</v>
      </c>
      <c r="H171" s="97">
        <v>29.94</v>
      </c>
      <c r="J171" s="45">
        <v>99</v>
      </c>
      <c r="K171" s="67">
        <v>105.6</v>
      </c>
      <c r="L171" s="67">
        <v>103.5</v>
      </c>
      <c r="M171" s="67">
        <v>95.7</v>
      </c>
      <c r="N171" s="67">
        <f>(AVERAGE(J171:M171))</f>
        <v>100.95</v>
      </c>
      <c r="O171" s="41">
        <f t="shared" si="50"/>
        <v>16.111111111111111</v>
      </c>
      <c r="P171" s="41">
        <f t="shared" si="51"/>
        <v>38.333333333333336</v>
      </c>
    </row>
    <row r="172" spans="1:16" x14ac:dyDescent="0.2">
      <c r="B172" s="2">
        <v>0.68055555555555547</v>
      </c>
      <c r="C172" s="3">
        <v>61</v>
      </c>
      <c r="D172" s="3">
        <v>100</v>
      </c>
      <c r="E172" s="75">
        <v>0.69</v>
      </c>
      <c r="F172" s="66">
        <v>5</v>
      </c>
      <c r="G172" s="66" t="s">
        <v>129</v>
      </c>
      <c r="H172" s="97">
        <v>29.94</v>
      </c>
      <c r="J172" s="45">
        <v>98.4</v>
      </c>
      <c r="K172" s="67">
        <v>105.1</v>
      </c>
      <c r="L172" s="67">
        <v>101.7</v>
      </c>
      <c r="M172" s="67">
        <v>94.8</v>
      </c>
      <c r="N172" s="67">
        <f>(AVERAGE(J172:M172))</f>
        <v>100</v>
      </c>
      <c r="O172" s="41">
        <f t="shared" ref="O172" si="53">CONVERT(C172,"F","C")</f>
        <v>16.111111111111111</v>
      </c>
      <c r="P172" s="41">
        <f t="shared" ref="P172" si="54">CONVERT(D172,"F","C")</f>
        <v>37.777777777777779</v>
      </c>
    </row>
    <row r="173" spans="1:16" x14ac:dyDescent="0.2">
      <c r="O173" s="41"/>
      <c r="P173" s="41"/>
    </row>
    <row r="174" spans="1:16" x14ac:dyDescent="0.2">
      <c r="A174" s="21">
        <v>45031</v>
      </c>
      <c r="B174" s="6" t="s">
        <v>2</v>
      </c>
      <c r="C174" s="6" t="s">
        <v>0</v>
      </c>
      <c r="D174" s="87" t="s">
        <v>1</v>
      </c>
      <c r="E174" s="100" t="s">
        <v>156</v>
      </c>
      <c r="F174" s="6" t="s">
        <v>32</v>
      </c>
      <c r="G174" s="6" t="s">
        <v>217</v>
      </c>
      <c r="H174" s="33" t="s">
        <v>157</v>
      </c>
      <c r="I174" s="44"/>
      <c r="J174" s="142" t="s">
        <v>357</v>
      </c>
      <c r="K174" s="142" t="s">
        <v>352</v>
      </c>
      <c r="L174" s="142" t="s">
        <v>358</v>
      </c>
      <c r="M174" s="142" t="s">
        <v>344</v>
      </c>
      <c r="N174" s="33" t="s">
        <v>368</v>
      </c>
      <c r="O174" s="142" t="s">
        <v>561</v>
      </c>
      <c r="P174" s="142" t="s">
        <v>562</v>
      </c>
    </row>
    <row r="175" spans="1:16" x14ac:dyDescent="0.2">
      <c r="B175" s="1">
        <v>0.35416666666666669</v>
      </c>
      <c r="C175" s="3">
        <v>60</v>
      </c>
      <c r="D175" s="3">
        <v>66</v>
      </c>
      <c r="E175" s="75">
        <v>0.72</v>
      </c>
      <c r="F175" s="66">
        <v>1</v>
      </c>
      <c r="G175" s="66" t="s">
        <v>190</v>
      </c>
      <c r="H175" s="97">
        <v>30.08</v>
      </c>
      <c r="I175" s="66"/>
      <c r="J175" s="45">
        <v>68.5</v>
      </c>
      <c r="K175" s="45">
        <v>59.9</v>
      </c>
      <c r="L175" s="67">
        <v>67.5</v>
      </c>
      <c r="M175" s="67">
        <v>66.7</v>
      </c>
      <c r="N175" s="67">
        <f>(AVERAGE(J175:M175))</f>
        <v>65.650000000000006</v>
      </c>
      <c r="O175" s="41">
        <f t="shared" ref="O175" si="55">CONVERT(C175,"F","C")</f>
        <v>15.555555555555555</v>
      </c>
      <c r="P175" s="41">
        <f t="shared" ref="P175" si="56">CONVERT(D175,"F","C")</f>
        <v>18.888888888888889</v>
      </c>
    </row>
    <row r="176" spans="1:16" x14ac:dyDescent="0.2">
      <c r="B176" s="1">
        <v>0.36458333333333331</v>
      </c>
      <c r="C176" s="3">
        <v>61</v>
      </c>
      <c r="D176" s="3">
        <v>66</v>
      </c>
      <c r="E176" s="75">
        <v>0.71</v>
      </c>
      <c r="F176" s="66">
        <v>1</v>
      </c>
      <c r="G176" s="66" t="s">
        <v>37</v>
      </c>
      <c r="H176" s="97">
        <v>30.08</v>
      </c>
      <c r="I176" s="66"/>
      <c r="J176" s="45">
        <v>69.599999999999994</v>
      </c>
      <c r="K176" s="45">
        <v>60.1</v>
      </c>
      <c r="L176" s="67">
        <v>68.7</v>
      </c>
      <c r="M176" s="67">
        <v>67.599999999999994</v>
      </c>
      <c r="N176" s="67">
        <f>(AVERAGE(J176:M176))</f>
        <v>66.5</v>
      </c>
      <c r="O176" s="41">
        <f t="shared" ref="O176:O185" si="57">CONVERT(C176,"F","C")</f>
        <v>16.111111111111111</v>
      </c>
      <c r="P176" s="41">
        <f t="shared" ref="P176:P185" si="58">CONVERT(D176,"F","C")</f>
        <v>18.888888888888889</v>
      </c>
    </row>
    <row r="177" spans="1:16" x14ac:dyDescent="0.2">
      <c r="B177" s="1">
        <v>0.375</v>
      </c>
      <c r="C177" s="3">
        <v>61</v>
      </c>
      <c r="D177" s="3">
        <v>69</v>
      </c>
      <c r="E177" s="75">
        <v>0.69</v>
      </c>
      <c r="F177" s="66">
        <v>3</v>
      </c>
      <c r="G177" s="3" t="s">
        <v>190</v>
      </c>
      <c r="H177" s="97">
        <v>30.08</v>
      </c>
      <c r="I177" s="3"/>
      <c r="J177" s="3">
        <v>72.099999999999994</v>
      </c>
      <c r="K177" s="45">
        <v>60.6</v>
      </c>
      <c r="L177" s="67">
        <v>71.400000000000006</v>
      </c>
      <c r="M177" s="67">
        <v>70.3</v>
      </c>
      <c r="N177" s="67">
        <f t="shared" ref="N177:N180" si="59">(AVERAGE(J177:M177))</f>
        <v>68.599999999999994</v>
      </c>
      <c r="O177" s="41">
        <f t="shared" si="57"/>
        <v>16.111111111111111</v>
      </c>
      <c r="P177" s="41">
        <f t="shared" si="58"/>
        <v>20.555555555555554</v>
      </c>
    </row>
    <row r="178" spans="1:16" x14ac:dyDescent="0.2">
      <c r="B178" s="1">
        <v>0.38541666666666702</v>
      </c>
      <c r="C178" s="3">
        <v>60</v>
      </c>
      <c r="D178" s="3">
        <v>71</v>
      </c>
      <c r="E178" s="75">
        <v>0.74</v>
      </c>
      <c r="F178" s="66">
        <v>1</v>
      </c>
      <c r="G178" s="3" t="s">
        <v>201</v>
      </c>
      <c r="H178" s="97">
        <v>30.08</v>
      </c>
      <c r="J178" s="45">
        <v>74.8</v>
      </c>
      <c r="K178" s="67">
        <v>61.5</v>
      </c>
      <c r="L178" s="67">
        <v>74.3</v>
      </c>
      <c r="M178" s="67">
        <v>72.7</v>
      </c>
      <c r="N178" s="67">
        <f t="shared" si="59"/>
        <v>70.825000000000003</v>
      </c>
      <c r="O178" s="41">
        <f t="shared" si="57"/>
        <v>15.555555555555555</v>
      </c>
      <c r="P178" s="41">
        <f t="shared" si="58"/>
        <v>21.666666666666668</v>
      </c>
    </row>
    <row r="179" spans="1:16" x14ac:dyDescent="0.2">
      <c r="B179" s="1">
        <v>0.39583333333333298</v>
      </c>
      <c r="C179" s="3">
        <v>60</v>
      </c>
      <c r="D179" s="3">
        <v>74</v>
      </c>
      <c r="E179" s="75">
        <v>0.73</v>
      </c>
      <c r="F179" s="66">
        <v>2</v>
      </c>
      <c r="G179" s="3" t="s">
        <v>143</v>
      </c>
      <c r="H179" s="97">
        <v>30.08</v>
      </c>
      <c r="J179" s="45">
        <v>77.2</v>
      </c>
      <c r="K179" s="67">
        <v>68.7</v>
      </c>
      <c r="L179" s="67">
        <v>76.3</v>
      </c>
      <c r="M179" s="67">
        <v>74.7</v>
      </c>
      <c r="N179" s="67">
        <f t="shared" si="59"/>
        <v>74.224999999999994</v>
      </c>
      <c r="O179" s="41">
        <f t="shared" si="57"/>
        <v>15.555555555555555</v>
      </c>
      <c r="P179" s="41">
        <f t="shared" si="58"/>
        <v>23.333333333333332</v>
      </c>
    </row>
    <row r="180" spans="1:16" x14ac:dyDescent="0.2">
      <c r="B180" s="1">
        <v>0.40625</v>
      </c>
      <c r="C180" s="3">
        <v>60</v>
      </c>
      <c r="D180" s="3">
        <v>76</v>
      </c>
      <c r="E180" s="75">
        <v>0.74</v>
      </c>
      <c r="F180" s="66">
        <v>5</v>
      </c>
      <c r="G180" s="3" t="s">
        <v>130</v>
      </c>
      <c r="H180" s="97">
        <v>30.08</v>
      </c>
      <c r="J180" s="45">
        <v>79.900000000000006</v>
      </c>
      <c r="K180" s="67">
        <v>73</v>
      </c>
      <c r="L180" s="67">
        <v>74.5</v>
      </c>
      <c r="M180" s="67">
        <v>77.7</v>
      </c>
      <c r="N180" s="67">
        <f t="shared" si="59"/>
        <v>76.275000000000006</v>
      </c>
      <c r="O180" s="41">
        <f t="shared" si="57"/>
        <v>15.555555555555555</v>
      </c>
      <c r="P180" s="41">
        <f t="shared" si="58"/>
        <v>24.444444444444443</v>
      </c>
    </row>
    <row r="181" spans="1:16" x14ac:dyDescent="0.2">
      <c r="B181" s="1">
        <v>0.5</v>
      </c>
      <c r="C181" s="3">
        <v>62</v>
      </c>
      <c r="D181" s="3">
        <v>103</v>
      </c>
      <c r="E181" s="75">
        <v>0.7</v>
      </c>
      <c r="F181" s="66">
        <v>4</v>
      </c>
      <c r="G181" s="66" t="s">
        <v>71</v>
      </c>
      <c r="H181" s="97">
        <v>30.07</v>
      </c>
      <c r="J181" s="45">
        <v>102.4</v>
      </c>
      <c r="K181" s="67">
        <v>100.4</v>
      </c>
      <c r="L181" s="67">
        <v>106.7</v>
      </c>
      <c r="M181" s="67">
        <v>100.8</v>
      </c>
      <c r="N181" s="67">
        <f>(AVERAGE(J181:M181))</f>
        <v>102.575</v>
      </c>
      <c r="O181" s="41">
        <f t="shared" si="57"/>
        <v>16.666666666666668</v>
      </c>
      <c r="P181" s="41">
        <f t="shared" si="58"/>
        <v>39.444444444444443</v>
      </c>
    </row>
    <row r="182" spans="1:16" x14ac:dyDescent="0.2">
      <c r="B182" s="2">
        <v>0.50347222222222221</v>
      </c>
      <c r="C182" s="3">
        <v>62</v>
      </c>
      <c r="D182" s="3">
        <v>103</v>
      </c>
      <c r="E182" s="75">
        <v>0.7</v>
      </c>
      <c r="F182" s="66">
        <v>4</v>
      </c>
      <c r="G182" s="66" t="s">
        <v>71</v>
      </c>
      <c r="H182" s="97">
        <v>30.07</v>
      </c>
      <c r="J182" s="45">
        <v>102.4</v>
      </c>
      <c r="K182" s="67">
        <v>100.4</v>
      </c>
      <c r="L182" s="67">
        <v>106.7</v>
      </c>
      <c r="M182" s="67">
        <v>100.8</v>
      </c>
      <c r="N182" s="67">
        <f>(AVERAGE(J182:M182))</f>
        <v>102.575</v>
      </c>
      <c r="O182" s="41">
        <f t="shared" ref="O182" si="60">CONVERT(C182,"F","C")</f>
        <v>16.666666666666668</v>
      </c>
      <c r="P182" s="41">
        <f t="shared" ref="P182" si="61">CONVERT(D182,"F","C")</f>
        <v>39.444444444444443</v>
      </c>
    </row>
    <row r="183" spans="1:16" x14ac:dyDescent="0.2">
      <c r="B183" s="1">
        <v>0.51041666666666663</v>
      </c>
      <c r="C183" s="3">
        <v>63</v>
      </c>
      <c r="D183" s="3">
        <v>105</v>
      </c>
      <c r="E183" s="75">
        <v>0.69</v>
      </c>
      <c r="F183" s="66">
        <v>3</v>
      </c>
      <c r="G183" s="66" t="s">
        <v>201</v>
      </c>
      <c r="H183" s="97">
        <v>30.07</v>
      </c>
      <c r="J183" s="45">
        <v>103.6</v>
      </c>
      <c r="K183" s="67">
        <v>102.9</v>
      </c>
      <c r="L183" s="67">
        <v>108.9</v>
      </c>
      <c r="M183" s="67">
        <v>103.6</v>
      </c>
      <c r="N183" s="67">
        <f t="shared" ref="N183" si="62">(AVERAGE(J183:M183))</f>
        <v>104.75</v>
      </c>
      <c r="O183" s="41">
        <f t="shared" si="57"/>
        <v>17.222222222222221</v>
      </c>
      <c r="P183" s="41">
        <f t="shared" si="58"/>
        <v>40.555555555555557</v>
      </c>
    </row>
    <row r="184" spans="1:16" x14ac:dyDescent="0.2">
      <c r="B184" s="1">
        <v>0.52083333333333337</v>
      </c>
      <c r="C184" s="3">
        <v>62</v>
      </c>
      <c r="D184" s="3">
        <v>106</v>
      </c>
      <c r="E184" s="75">
        <v>0.7</v>
      </c>
      <c r="F184" s="66">
        <v>6</v>
      </c>
      <c r="G184" s="66" t="s">
        <v>203</v>
      </c>
      <c r="H184" s="97">
        <v>30.07</v>
      </c>
      <c r="J184" s="45">
        <v>105.3</v>
      </c>
      <c r="K184" s="67">
        <v>104.7</v>
      </c>
      <c r="L184" s="67">
        <v>110.7</v>
      </c>
      <c r="M184" s="67">
        <v>105.1</v>
      </c>
      <c r="N184" s="67">
        <f t="shared" ref="N184:N189" si="63">(AVERAGE(J184:M184))</f>
        <v>106.44999999999999</v>
      </c>
      <c r="O184" s="41">
        <f t="shared" si="57"/>
        <v>16.666666666666668</v>
      </c>
      <c r="P184" s="41">
        <f t="shared" si="58"/>
        <v>41.111111111111107</v>
      </c>
    </row>
    <row r="185" spans="1:16" x14ac:dyDescent="0.2">
      <c r="B185" s="1">
        <v>0.53125</v>
      </c>
      <c r="C185" s="3">
        <v>63</v>
      </c>
      <c r="D185" s="3">
        <v>109</v>
      </c>
      <c r="E185" s="75">
        <v>0.7</v>
      </c>
      <c r="F185" s="66">
        <v>7</v>
      </c>
      <c r="G185" s="66" t="s">
        <v>129</v>
      </c>
      <c r="H185" s="97">
        <v>30.06</v>
      </c>
      <c r="J185" s="45">
        <v>107.8</v>
      </c>
      <c r="K185" s="67">
        <v>107.6</v>
      </c>
      <c r="L185" s="67">
        <v>113</v>
      </c>
      <c r="M185" s="67">
        <v>107.6</v>
      </c>
      <c r="N185" s="67">
        <f t="shared" si="63"/>
        <v>109</v>
      </c>
      <c r="O185" s="41">
        <f t="shared" si="57"/>
        <v>17.222222222222221</v>
      </c>
      <c r="P185" s="41">
        <f t="shared" si="58"/>
        <v>42.777777777777779</v>
      </c>
    </row>
    <row r="186" spans="1:16" x14ac:dyDescent="0.2">
      <c r="B186" s="1">
        <v>0.54166666666666696</v>
      </c>
      <c r="C186" s="3">
        <v>64</v>
      </c>
      <c r="D186" s="3">
        <v>111</v>
      </c>
      <c r="E186" s="75">
        <v>0.67</v>
      </c>
      <c r="F186" s="66">
        <v>6</v>
      </c>
      <c r="G186" s="66" t="s">
        <v>129</v>
      </c>
      <c r="H186" s="97">
        <v>30.06</v>
      </c>
      <c r="J186" s="45">
        <v>109</v>
      </c>
      <c r="K186" s="67">
        <v>109</v>
      </c>
      <c r="L186" s="67">
        <v>114.8</v>
      </c>
      <c r="M186" s="67">
        <v>109.2</v>
      </c>
      <c r="N186" s="67">
        <f t="shared" si="63"/>
        <v>110.5</v>
      </c>
      <c r="O186" s="41">
        <f t="shared" ref="O186:O187" si="64">CONVERT(C186,"F","C")</f>
        <v>17.777777777777779</v>
      </c>
      <c r="P186" s="41">
        <f t="shared" ref="P186:P187" si="65">CONVERT(D186,"F","C")</f>
        <v>43.888888888888886</v>
      </c>
    </row>
    <row r="187" spans="1:16" x14ac:dyDescent="0.2">
      <c r="B187" s="1">
        <v>0.55208333333333404</v>
      </c>
      <c r="C187" s="3">
        <v>63</v>
      </c>
      <c r="D187" s="3">
        <v>111</v>
      </c>
      <c r="E187" s="75">
        <v>0.68</v>
      </c>
      <c r="F187" s="66">
        <v>6</v>
      </c>
      <c r="G187" s="66" t="s">
        <v>71</v>
      </c>
      <c r="H187" s="97">
        <v>30.06</v>
      </c>
      <c r="I187" s="66"/>
      <c r="J187" s="45">
        <v>109.8</v>
      </c>
      <c r="K187" s="67">
        <v>109.8</v>
      </c>
      <c r="L187" s="67">
        <v>115.3</v>
      </c>
      <c r="M187" s="67">
        <v>109.9</v>
      </c>
      <c r="N187" s="67">
        <f t="shared" si="63"/>
        <v>111.19999999999999</v>
      </c>
      <c r="O187" s="41">
        <f t="shared" si="64"/>
        <v>17.222222222222221</v>
      </c>
      <c r="P187" s="41">
        <f t="shared" si="65"/>
        <v>43.888888888888886</v>
      </c>
    </row>
    <row r="188" spans="1:16" x14ac:dyDescent="0.2">
      <c r="B188" s="1">
        <v>0.5625</v>
      </c>
      <c r="C188" s="99">
        <v>64</v>
      </c>
      <c r="D188" s="41">
        <v>112</v>
      </c>
      <c r="E188" s="13">
        <v>0.67</v>
      </c>
      <c r="F188" s="99">
        <v>7</v>
      </c>
      <c r="G188" s="68" t="s">
        <v>201</v>
      </c>
      <c r="H188" s="72">
        <v>30.06</v>
      </c>
      <c r="I188" s="19"/>
      <c r="J188" s="45">
        <v>110.7</v>
      </c>
      <c r="K188" s="45">
        <v>110.5</v>
      </c>
      <c r="L188" s="45">
        <v>116.4</v>
      </c>
      <c r="M188" s="45">
        <v>111.4</v>
      </c>
      <c r="N188" s="67">
        <f t="shared" si="63"/>
        <v>112.25</v>
      </c>
      <c r="O188" s="41">
        <f t="shared" ref="O188:O189" si="66">CONVERT(C188,"F","C")</f>
        <v>17.777777777777779</v>
      </c>
      <c r="P188" s="41">
        <f t="shared" ref="P188:P189" si="67">CONVERT(D188,"F","C")</f>
        <v>44.444444444444443</v>
      </c>
    </row>
    <row r="189" spans="1:16" x14ac:dyDescent="0.2">
      <c r="B189" s="2">
        <v>0.56666666666666665</v>
      </c>
      <c r="C189" s="3">
        <v>63</v>
      </c>
      <c r="D189" s="3">
        <v>113</v>
      </c>
      <c r="E189" s="13">
        <v>0.68</v>
      </c>
      <c r="F189" s="66">
        <v>8</v>
      </c>
      <c r="G189" s="66" t="s">
        <v>129</v>
      </c>
      <c r="H189" s="72">
        <v>30.06</v>
      </c>
      <c r="J189" s="45">
        <v>110.8</v>
      </c>
      <c r="K189" s="45">
        <v>110.7</v>
      </c>
      <c r="L189" s="45">
        <v>116.8</v>
      </c>
      <c r="M189" s="45">
        <v>111.7</v>
      </c>
      <c r="N189" s="67">
        <f t="shared" si="63"/>
        <v>112.5</v>
      </c>
      <c r="O189" s="41">
        <f t="shared" si="66"/>
        <v>17.222222222222221</v>
      </c>
      <c r="P189" s="41">
        <f t="shared" si="67"/>
        <v>45</v>
      </c>
    </row>
    <row r="190" spans="1:16" x14ac:dyDescent="0.2">
      <c r="O190" s="41"/>
      <c r="P190" s="41"/>
    </row>
    <row r="191" spans="1:16" x14ac:dyDescent="0.2">
      <c r="A191" s="21">
        <v>45032</v>
      </c>
      <c r="B191" s="6" t="s">
        <v>2</v>
      </c>
      <c r="C191" s="6" t="s">
        <v>0</v>
      </c>
      <c r="D191" s="87" t="s">
        <v>1</v>
      </c>
      <c r="E191" s="100" t="s">
        <v>156</v>
      </c>
      <c r="F191" s="6" t="s">
        <v>32</v>
      </c>
      <c r="G191" s="6" t="s">
        <v>217</v>
      </c>
      <c r="H191" s="33" t="s">
        <v>157</v>
      </c>
      <c r="I191" s="44"/>
      <c r="J191" s="142" t="s">
        <v>357</v>
      </c>
      <c r="K191" s="142" t="s">
        <v>352</v>
      </c>
      <c r="L191" s="142" t="s">
        <v>358</v>
      </c>
      <c r="M191" s="142" t="s">
        <v>344</v>
      </c>
      <c r="N191" s="33" t="s">
        <v>368</v>
      </c>
      <c r="O191" s="142" t="s">
        <v>561</v>
      </c>
      <c r="P191" s="142" t="s">
        <v>562</v>
      </c>
    </row>
    <row r="192" spans="1:16" x14ac:dyDescent="0.2">
      <c r="B192" s="1">
        <v>0.36458333333333331</v>
      </c>
      <c r="C192" s="3">
        <v>56</v>
      </c>
      <c r="D192" s="3">
        <v>67</v>
      </c>
      <c r="E192" s="75">
        <v>0.83</v>
      </c>
      <c r="F192" s="66">
        <v>3</v>
      </c>
      <c r="G192" s="66" t="s">
        <v>129</v>
      </c>
      <c r="H192" s="97">
        <v>30.11</v>
      </c>
      <c r="I192" s="66"/>
      <c r="J192" s="45">
        <v>66.599999999999994</v>
      </c>
      <c r="K192" s="45">
        <v>67.099999999999994</v>
      </c>
      <c r="L192" s="67">
        <v>68.7</v>
      </c>
      <c r="M192" s="67">
        <v>66.400000000000006</v>
      </c>
      <c r="N192" s="67">
        <f>(AVERAGE(J192:M192))</f>
        <v>67.199999999999989</v>
      </c>
      <c r="O192" s="41">
        <f t="shared" ref="O192:O205" si="68">CONVERT(C192,"F","C")</f>
        <v>13.333333333333332</v>
      </c>
      <c r="P192" s="41">
        <f t="shared" ref="P192:P205" si="69">CONVERT(D192,"F","C")</f>
        <v>19.444444444444443</v>
      </c>
    </row>
    <row r="193" spans="1:16" x14ac:dyDescent="0.2">
      <c r="B193" s="1">
        <v>0.375</v>
      </c>
      <c r="C193" s="3">
        <v>56</v>
      </c>
      <c r="D193" s="3">
        <v>68</v>
      </c>
      <c r="E193" s="75">
        <v>0.82</v>
      </c>
      <c r="F193" s="66">
        <v>5</v>
      </c>
      <c r="G193" s="66" t="s">
        <v>129</v>
      </c>
      <c r="H193" s="97">
        <v>30.11</v>
      </c>
      <c r="I193" s="66"/>
      <c r="J193" s="45">
        <v>67.3</v>
      </c>
      <c r="K193" s="45">
        <v>67.599999999999994</v>
      </c>
      <c r="L193" s="67">
        <v>69.34</v>
      </c>
      <c r="M193" s="67">
        <v>67.099999999999994</v>
      </c>
      <c r="N193" s="67">
        <f>(AVERAGE(J193:M193))</f>
        <v>67.834999999999994</v>
      </c>
      <c r="O193" s="41">
        <f t="shared" si="68"/>
        <v>13.333333333333332</v>
      </c>
      <c r="P193" s="41">
        <f t="shared" si="69"/>
        <v>20</v>
      </c>
    </row>
    <row r="194" spans="1:16" x14ac:dyDescent="0.2">
      <c r="B194" s="1">
        <v>0.38541666666666702</v>
      </c>
      <c r="C194" s="3">
        <v>57</v>
      </c>
      <c r="D194" s="3">
        <v>69</v>
      </c>
      <c r="E194" s="75">
        <v>0.81</v>
      </c>
      <c r="F194" s="66">
        <v>4</v>
      </c>
      <c r="G194" s="3" t="s">
        <v>201</v>
      </c>
      <c r="H194" s="97">
        <v>30.11</v>
      </c>
      <c r="I194" s="3"/>
      <c r="J194" s="3">
        <v>68.400000000000006</v>
      </c>
      <c r="K194" s="45">
        <v>69.3</v>
      </c>
      <c r="L194" s="67">
        <v>70.900000000000006</v>
      </c>
      <c r="M194" s="67">
        <v>68.7</v>
      </c>
      <c r="N194" s="67">
        <f t="shared" ref="N194:N195" si="70">(AVERAGE(J194:M194))</f>
        <v>69.325000000000003</v>
      </c>
      <c r="O194" s="41">
        <f t="shared" si="68"/>
        <v>13.888888888888889</v>
      </c>
      <c r="P194" s="41">
        <f t="shared" si="69"/>
        <v>20.555555555555554</v>
      </c>
    </row>
    <row r="195" spans="1:16" x14ac:dyDescent="0.2">
      <c r="B195" s="1">
        <v>0.39583333333333298</v>
      </c>
      <c r="C195" s="3">
        <v>57</v>
      </c>
      <c r="D195" s="3">
        <v>70</v>
      </c>
      <c r="E195" s="75">
        <v>0.8</v>
      </c>
      <c r="F195" s="66">
        <v>2</v>
      </c>
      <c r="G195" s="3" t="s">
        <v>130</v>
      </c>
      <c r="H195" s="97">
        <v>30.11</v>
      </c>
      <c r="J195" s="45">
        <v>69.3</v>
      </c>
      <c r="K195" s="67">
        <v>70.7</v>
      </c>
      <c r="L195" s="67">
        <v>72.099999999999994</v>
      </c>
      <c r="M195" s="67">
        <v>69.599999999999994</v>
      </c>
      <c r="N195" s="67">
        <f t="shared" si="70"/>
        <v>70.424999999999997</v>
      </c>
      <c r="O195" s="41">
        <f t="shared" si="68"/>
        <v>13.888888888888889</v>
      </c>
      <c r="P195" s="41">
        <f t="shared" si="69"/>
        <v>21.111111111111111</v>
      </c>
    </row>
    <row r="196" spans="1:16" x14ac:dyDescent="0.2">
      <c r="B196" s="1">
        <v>0.51041666666666663</v>
      </c>
      <c r="C196" s="3">
        <v>60</v>
      </c>
      <c r="D196" s="3">
        <v>94</v>
      </c>
      <c r="E196" s="75">
        <v>0.72</v>
      </c>
      <c r="F196" s="66">
        <v>3</v>
      </c>
      <c r="G196" s="3" t="s">
        <v>129</v>
      </c>
      <c r="H196" s="97">
        <v>30.09</v>
      </c>
      <c r="J196" s="45">
        <v>93.4</v>
      </c>
      <c r="K196" s="67">
        <v>95</v>
      </c>
      <c r="L196" s="67">
        <v>96.6</v>
      </c>
      <c r="M196" s="67">
        <v>92.3</v>
      </c>
      <c r="N196" s="67">
        <f t="shared" ref="N196:N205" si="71">(AVERAGE(J196:M196))</f>
        <v>94.325000000000003</v>
      </c>
      <c r="O196" s="41">
        <f t="shared" si="68"/>
        <v>15.555555555555555</v>
      </c>
      <c r="P196" s="41">
        <f t="shared" si="69"/>
        <v>34.444444444444443</v>
      </c>
    </row>
    <row r="197" spans="1:16" x14ac:dyDescent="0.2">
      <c r="B197" s="1">
        <v>0.52083333333333337</v>
      </c>
      <c r="C197" s="3">
        <v>60</v>
      </c>
      <c r="D197" s="3">
        <v>100</v>
      </c>
      <c r="E197" s="75">
        <v>0.72</v>
      </c>
      <c r="F197" s="66">
        <v>4</v>
      </c>
      <c r="G197" s="3" t="s">
        <v>130</v>
      </c>
      <c r="H197" s="97">
        <v>30.09</v>
      </c>
      <c r="J197" s="45">
        <v>99.1</v>
      </c>
      <c r="K197" s="67">
        <v>100.4</v>
      </c>
      <c r="L197" s="67">
        <v>103.6</v>
      </c>
      <c r="M197" s="67">
        <v>98.6</v>
      </c>
      <c r="N197" s="67">
        <f t="shared" si="71"/>
        <v>100.42500000000001</v>
      </c>
      <c r="O197" s="41">
        <f t="shared" si="68"/>
        <v>15.555555555555555</v>
      </c>
      <c r="P197" s="41">
        <f t="shared" si="69"/>
        <v>37.777777777777779</v>
      </c>
    </row>
    <row r="198" spans="1:16" x14ac:dyDescent="0.2">
      <c r="B198" s="1">
        <v>0.53125</v>
      </c>
      <c r="C198" s="3">
        <v>60</v>
      </c>
      <c r="D198" s="3">
        <v>98</v>
      </c>
      <c r="E198" s="75">
        <v>0.73</v>
      </c>
      <c r="F198" s="66">
        <v>6</v>
      </c>
      <c r="G198" s="3" t="s">
        <v>129</v>
      </c>
      <c r="H198" s="97">
        <v>30.08</v>
      </c>
      <c r="J198" s="45">
        <v>97</v>
      </c>
      <c r="K198" s="67">
        <v>97.9</v>
      </c>
      <c r="L198" s="67">
        <v>101.8</v>
      </c>
      <c r="M198" s="67">
        <v>96.8</v>
      </c>
      <c r="N198" s="67">
        <f t="shared" si="71"/>
        <v>98.375</v>
      </c>
      <c r="O198" s="41">
        <f t="shared" si="68"/>
        <v>15.555555555555555</v>
      </c>
      <c r="P198" s="41">
        <f t="shared" si="69"/>
        <v>36.666666666666664</v>
      </c>
    </row>
    <row r="199" spans="1:16" x14ac:dyDescent="0.2">
      <c r="B199" s="1">
        <v>0.54166666666666696</v>
      </c>
      <c r="C199" s="3">
        <v>60</v>
      </c>
      <c r="D199" s="3">
        <v>103</v>
      </c>
      <c r="E199" s="75">
        <v>0.73</v>
      </c>
      <c r="F199" s="66">
        <v>5</v>
      </c>
      <c r="G199" s="66" t="s">
        <v>130</v>
      </c>
      <c r="H199" s="97">
        <v>30.08</v>
      </c>
      <c r="I199" s="66"/>
      <c r="J199" s="45">
        <v>101.5</v>
      </c>
      <c r="K199" s="67">
        <v>102.4</v>
      </c>
      <c r="L199" s="67">
        <v>106.9</v>
      </c>
      <c r="M199" s="67">
        <v>100.9</v>
      </c>
      <c r="N199" s="67">
        <f t="shared" si="71"/>
        <v>102.92500000000001</v>
      </c>
      <c r="O199" s="41">
        <f t="shared" si="68"/>
        <v>15.555555555555555</v>
      </c>
      <c r="P199" s="41">
        <f t="shared" si="69"/>
        <v>39.444444444444443</v>
      </c>
    </row>
    <row r="200" spans="1:16" x14ac:dyDescent="0.2">
      <c r="B200" s="1">
        <v>0.55208333333333404</v>
      </c>
      <c r="C200" s="3">
        <v>60</v>
      </c>
      <c r="D200" s="3">
        <v>106</v>
      </c>
      <c r="E200" s="75">
        <v>0.73</v>
      </c>
      <c r="F200" s="66">
        <v>5</v>
      </c>
      <c r="G200" s="66" t="s">
        <v>201</v>
      </c>
      <c r="H200" s="97">
        <v>30.07</v>
      </c>
      <c r="J200" s="45">
        <v>103.5</v>
      </c>
      <c r="K200" s="67">
        <v>106.7</v>
      </c>
      <c r="L200" s="67">
        <v>109.2</v>
      </c>
      <c r="M200" s="67">
        <v>103.3</v>
      </c>
      <c r="N200" s="67">
        <f t="shared" si="71"/>
        <v>105.675</v>
      </c>
      <c r="O200" s="41">
        <f t="shared" si="68"/>
        <v>15.555555555555555</v>
      </c>
      <c r="P200" s="41">
        <f t="shared" si="69"/>
        <v>41.111111111111107</v>
      </c>
    </row>
    <row r="201" spans="1:16" x14ac:dyDescent="0.2">
      <c r="B201" s="1">
        <v>0.5625</v>
      </c>
      <c r="C201" s="3">
        <v>61</v>
      </c>
      <c r="D201" s="3">
        <v>107</v>
      </c>
      <c r="E201" s="75">
        <v>0.72</v>
      </c>
      <c r="F201" s="66">
        <v>7</v>
      </c>
      <c r="G201" s="66" t="s">
        <v>201</v>
      </c>
      <c r="H201" s="97">
        <v>30.07</v>
      </c>
      <c r="J201" s="45">
        <v>104.9</v>
      </c>
      <c r="K201" s="67">
        <v>108.1</v>
      </c>
      <c r="L201" s="67">
        <v>110.8</v>
      </c>
      <c r="M201" s="67">
        <v>104.5</v>
      </c>
      <c r="N201" s="67">
        <f t="shared" si="71"/>
        <v>107.075</v>
      </c>
      <c r="O201" s="41">
        <f t="shared" si="68"/>
        <v>16.111111111111111</v>
      </c>
      <c r="P201" s="41">
        <f t="shared" si="69"/>
        <v>41.666666666666664</v>
      </c>
    </row>
    <row r="202" spans="1:16" x14ac:dyDescent="0.2">
      <c r="B202" s="1">
        <v>0.57291666666666696</v>
      </c>
      <c r="C202" s="3">
        <v>60</v>
      </c>
      <c r="D202" s="3">
        <v>108</v>
      </c>
      <c r="E202" s="75">
        <v>0.73</v>
      </c>
      <c r="F202" s="66">
        <v>5</v>
      </c>
      <c r="G202" s="66" t="s">
        <v>203</v>
      </c>
      <c r="H202" s="97">
        <v>30.06</v>
      </c>
      <c r="J202" s="45">
        <v>105.1</v>
      </c>
      <c r="K202" s="67">
        <v>108.7</v>
      </c>
      <c r="L202" s="67">
        <v>112.3</v>
      </c>
      <c r="M202" s="67">
        <v>105.6</v>
      </c>
      <c r="N202" s="67">
        <f t="shared" si="71"/>
        <v>107.92500000000001</v>
      </c>
      <c r="O202" s="41">
        <f t="shared" ref="O202" si="72">CONVERT(C202,"F","C")</f>
        <v>15.555555555555555</v>
      </c>
      <c r="P202" s="41">
        <f t="shared" ref="P202" si="73">CONVERT(D202,"F","C")</f>
        <v>42.222222222222221</v>
      </c>
    </row>
    <row r="203" spans="1:16" x14ac:dyDescent="0.2">
      <c r="B203" s="1">
        <v>0.58333333333333304</v>
      </c>
      <c r="C203" s="3">
        <v>61</v>
      </c>
      <c r="D203" s="3">
        <v>109</v>
      </c>
      <c r="E203" s="75">
        <v>0.72</v>
      </c>
      <c r="F203" s="66">
        <v>7</v>
      </c>
      <c r="G203" s="66" t="s">
        <v>201</v>
      </c>
      <c r="H203" s="97">
        <v>30.06</v>
      </c>
      <c r="J203" s="45">
        <v>106.5</v>
      </c>
      <c r="K203" s="67">
        <v>109.6</v>
      </c>
      <c r="L203" s="67">
        <v>113</v>
      </c>
      <c r="M203" s="67">
        <v>107.4</v>
      </c>
      <c r="N203" s="67">
        <f t="shared" si="71"/>
        <v>109.125</v>
      </c>
      <c r="O203" s="41">
        <f t="shared" si="68"/>
        <v>16.111111111111111</v>
      </c>
      <c r="P203" s="41">
        <f t="shared" si="69"/>
        <v>42.777777777777779</v>
      </c>
    </row>
    <row r="204" spans="1:16" x14ac:dyDescent="0.2">
      <c r="B204" s="1">
        <v>0.59375</v>
      </c>
      <c r="C204" s="3">
        <v>61</v>
      </c>
      <c r="D204" s="3">
        <v>109</v>
      </c>
      <c r="E204" s="75">
        <v>0.72</v>
      </c>
      <c r="F204" s="66">
        <v>5</v>
      </c>
      <c r="G204" s="66" t="s">
        <v>201</v>
      </c>
      <c r="H204" s="97">
        <v>30.05</v>
      </c>
      <c r="J204" s="45">
        <v>106.3</v>
      </c>
      <c r="K204" s="67">
        <v>109.8</v>
      </c>
      <c r="L204" s="67">
        <v>112.8</v>
      </c>
      <c r="M204" s="67">
        <v>107.4</v>
      </c>
      <c r="N204" s="67">
        <f t="shared" si="71"/>
        <v>109.07499999999999</v>
      </c>
      <c r="O204" s="41">
        <f t="shared" si="68"/>
        <v>16.111111111111111</v>
      </c>
      <c r="P204" s="41">
        <f t="shared" si="69"/>
        <v>42.777777777777779</v>
      </c>
    </row>
    <row r="205" spans="1:16" x14ac:dyDescent="0.2">
      <c r="B205" s="1">
        <v>0.60416666666666596</v>
      </c>
      <c r="C205" s="3">
        <v>60</v>
      </c>
      <c r="D205" s="3">
        <v>104</v>
      </c>
      <c r="E205" s="75">
        <v>0.72</v>
      </c>
      <c r="F205" s="66">
        <v>6</v>
      </c>
      <c r="G205" s="66" t="s">
        <v>201</v>
      </c>
      <c r="H205" s="97">
        <v>30.05</v>
      </c>
      <c r="I205" s="66"/>
      <c r="J205" s="45">
        <v>100.6</v>
      </c>
      <c r="K205" s="67">
        <v>104.4</v>
      </c>
      <c r="L205" s="67">
        <v>108.5</v>
      </c>
      <c r="M205" s="67">
        <v>102.6</v>
      </c>
      <c r="N205" s="67">
        <f t="shared" si="71"/>
        <v>104.02500000000001</v>
      </c>
      <c r="O205" s="41">
        <f t="shared" si="68"/>
        <v>15.555555555555555</v>
      </c>
      <c r="P205" s="41">
        <f t="shared" si="69"/>
        <v>40</v>
      </c>
    </row>
    <row r="206" spans="1:16" x14ac:dyDescent="0.2">
      <c r="B206" s="1"/>
      <c r="O206" s="41"/>
      <c r="P206" s="41"/>
    </row>
    <row r="207" spans="1:16" x14ac:dyDescent="0.2">
      <c r="A207" s="170" t="s">
        <v>464</v>
      </c>
      <c r="B207" s="1"/>
      <c r="O207" s="41"/>
      <c r="P207" s="41"/>
    </row>
    <row r="208" spans="1:16" x14ac:dyDescent="0.2">
      <c r="A208" s="21">
        <v>45036</v>
      </c>
      <c r="B208" s="6" t="s">
        <v>2</v>
      </c>
      <c r="C208" s="6" t="s">
        <v>0</v>
      </c>
      <c r="D208" s="87" t="s">
        <v>1</v>
      </c>
      <c r="E208" s="100" t="s">
        <v>156</v>
      </c>
      <c r="F208" s="6" t="s">
        <v>32</v>
      </c>
      <c r="G208" s="6" t="s">
        <v>217</v>
      </c>
      <c r="H208" s="33" t="s">
        <v>157</v>
      </c>
      <c r="I208" s="44"/>
      <c r="J208" s="142" t="s">
        <v>427</v>
      </c>
      <c r="K208" s="142" t="s">
        <v>428</v>
      </c>
      <c r="L208" s="142" t="s">
        <v>326</v>
      </c>
      <c r="M208" s="142" t="s">
        <v>429</v>
      </c>
      <c r="N208" s="33" t="s">
        <v>368</v>
      </c>
      <c r="O208" s="142" t="s">
        <v>561</v>
      </c>
      <c r="P208" s="142" t="s">
        <v>562</v>
      </c>
    </row>
    <row r="209" spans="2:16" x14ac:dyDescent="0.2">
      <c r="B209" s="1">
        <v>0.40625</v>
      </c>
      <c r="C209" s="3">
        <v>66</v>
      </c>
      <c r="D209" s="3">
        <v>72</v>
      </c>
      <c r="E209" s="75">
        <v>0.49</v>
      </c>
      <c r="F209" s="66">
        <v>8</v>
      </c>
      <c r="G209" s="66" t="s">
        <v>130</v>
      </c>
      <c r="H209" s="97">
        <v>29.19</v>
      </c>
      <c r="I209" s="66"/>
      <c r="J209" s="45">
        <v>71.599999999999994</v>
      </c>
      <c r="K209" s="45">
        <v>66.7</v>
      </c>
      <c r="L209" s="67">
        <v>72</v>
      </c>
      <c r="M209" s="67">
        <v>76.3</v>
      </c>
      <c r="N209" s="67">
        <f>(AVERAGE(J209:M209))</f>
        <v>71.650000000000006</v>
      </c>
      <c r="O209" s="41">
        <f t="shared" ref="O209:O220" si="74">CONVERT(C209,"F","C")</f>
        <v>18.888888888888889</v>
      </c>
      <c r="P209" s="41">
        <f t="shared" ref="P209:P220" si="75">CONVERT(D209,"F","C")</f>
        <v>22.222222222222221</v>
      </c>
    </row>
    <row r="210" spans="2:16" x14ac:dyDescent="0.2">
      <c r="B210" s="1">
        <v>0.41666666666666669</v>
      </c>
      <c r="C210" s="3">
        <v>67</v>
      </c>
      <c r="D210" s="3">
        <v>73</v>
      </c>
      <c r="E210" s="75">
        <v>0.48</v>
      </c>
      <c r="F210" s="66">
        <v>6</v>
      </c>
      <c r="G210" s="66" t="s">
        <v>130</v>
      </c>
      <c r="H210" s="97">
        <v>29.18</v>
      </c>
      <c r="I210" s="66"/>
      <c r="J210" s="45">
        <v>72.900000000000006</v>
      </c>
      <c r="K210" s="45">
        <v>67.5</v>
      </c>
      <c r="L210" s="67">
        <v>73</v>
      </c>
      <c r="M210" s="67">
        <v>77.7</v>
      </c>
      <c r="N210" s="67">
        <f>(AVERAGE(J210:M210))</f>
        <v>72.775000000000006</v>
      </c>
      <c r="O210" s="41">
        <f t="shared" si="74"/>
        <v>19.444444444444443</v>
      </c>
      <c r="P210" s="41">
        <f t="shared" si="75"/>
        <v>22.777777777777779</v>
      </c>
    </row>
    <row r="211" spans="2:16" x14ac:dyDescent="0.2">
      <c r="B211" s="1">
        <v>0.42708333333333298</v>
      </c>
      <c r="C211" s="3">
        <v>68</v>
      </c>
      <c r="D211" s="3">
        <v>76</v>
      </c>
      <c r="E211" s="75">
        <v>0.48</v>
      </c>
      <c r="F211" s="66">
        <v>6</v>
      </c>
      <c r="G211" s="3" t="s">
        <v>130</v>
      </c>
      <c r="H211" s="97">
        <v>29.18</v>
      </c>
      <c r="I211" s="3"/>
      <c r="J211" s="3">
        <v>77.900000000000006</v>
      </c>
      <c r="K211" s="45">
        <v>68.900000000000006</v>
      </c>
      <c r="L211" s="67">
        <v>77.7</v>
      </c>
      <c r="M211" s="67">
        <v>80.599999999999994</v>
      </c>
      <c r="N211" s="67">
        <f t="shared" ref="N211:N244" si="76">(AVERAGE(J211:M211))</f>
        <v>76.275000000000006</v>
      </c>
      <c r="O211" s="41">
        <f t="shared" si="74"/>
        <v>20</v>
      </c>
      <c r="P211" s="41">
        <f t="shared" si="75"/>
        <v>24.444444444444443</v>
      </c>
    </row>
    <row r="212" spans="2:16" x14ac:dyDescent="0.2">
      <c r="B212" s="1">
        <v>0.4375</v>
      </c>
      <c r="C212" s="3">
        <v>70</v>
      </c>
      <c r="D212" s="3">
        <v>77</v>
      </c>
      <c r="E212" s="75">
        <v>0.46</v>
      </c>
      <c r="F212" s="66">
        <v>5</v>
      </c>
      <c r="G212" s="3" t="s">
        <v>130</v>
      </c>
      <c r="H212" s="97">
        <v>29.18</v>
      </c>
      <c r="J212" s="45">
        <v>77.400000000000006</v>
      </c>
      <c r="K212" s="67">
        <v>70.2</v>
      </c>
      <c r="L212" s="67">
        <v>77.900000000000006</v>
      </c>
      <c r="M212" s="67">
        <v>82.4</v>
      </c>
      <c r="N212" s="67">
        <f t="shared" si="76"/>
        <v>76.975000000000009</v>
      </c>
      <c r="O212" s="41">
        <f t="shared" si="74"/>
        <v>21.111111111111111</v>
      </c>
      <c r="P212" s="41">
        <f t="shared" si="75"/>
        <v>25</v>
      </c>
    </row>
    <row r="213" spans="2:16" x14ac:dyDescent="0.2">
      <c r="B213" s="1">
        <v>0.44791666666666702</v>
      </c>
      <c r="C213" s="3">
        <v>71</v>
      </c>
      <c r="D213" s="3">
        <v>78</v>
      </c>
      <c r="E213" s="75">
        <v>0.43</v>
      </c>
      <c r="F213" s="66">
        <v>10</v>
      </c>
      <c r="G213" s="3" t="s">
        <v>130</v>
      </c>
      <c r="H213" s="97">
        <v>29.18</v>
      </c>
      <c r="J213" s="45">
        <v>79</v>
      </c>
      <c r="K213" s="67">
        <v>71.099999999999994</v>
      </c>
      <c r="L213" s="67">
        <v>78.8</v>
      </c>
      <c r="M213" s="67">
        <v>83.5</v>
      </c>
      <c r="N213" s="67">
        <f t="shared" si="76"/>
        <v>78.099999999999994</v>
      </c>
      <c r="O213" s="41">
        <f t="shared" si="74"/>
        <v>21.666666666666668</v>
      </c>
      <c r="P213" s="41">
        <f t="shared" si="75"/>
        <v>25.555555555555554</v>
      </c>
    </row>
    <row r="214" spans="2:16" x14ac:dyDescent="0.2">
      <c r="B214" s="1">
        <v>0.45833333333333298</v>
      </c>
      <c r="C214" s="3">
        <v>72</v>
      </c>
      <c r="D214" s="3">
        <v>79</v>
      </c>
      <c r="E214" s="75">
        <v>0.41</v>
      </c>
      <c r="F214" s="66">
        <v>6</v>
      </c>
      <c r="G214" s="3" t="s">
        <v>130</v>
      </c>
      <c r="H214" s="97">
        <v>29.17</v>
      </c>
      <c r="J214" s="45">
        <v>80.099999999999994</v>
      </c>
      <c r="K214" s="67">
        <v>72.099999999999994</v>
      </c>
      <c r="L214" s="67">
        <v>79.900000000000006</v>
      </c>
      <c r="M214" s="67">
        <v>84.7</v>
      </c>
      <c r="N214" s="67">
        <f t="shared" si="76"/>
        <v>79.2</v>
      </c>
      <c r="O214" s="41">
        <f t="shared" si="74"/>
        <v>22.222222222222221</v>
      </c>
      <c r="P214" s="41">
        <f t="shared" si="75"/>
        <v>26.111111111111111</v>
      </c>
    </row>
    <row r="215" spans="2:16" x14ac:dyDescent="0.2">
      <c r="B215" s="1">
        <v>0.46875</v>
      </c>
      <c r="C215" s="3">
        <v>73</v>
      </c>
      <c r="D215" s="3">
        <v>82</v>
      </c>
      <c r="E215" s="75">
        <v>0.41</v>
      </c>
      <c r="F215" s="66">
        <v>8</v>
      </c>
      <c r="G215" s="3" t="s">
        <v>130</v>
      </c>
      <c r="H215" s="97">
        <v>29.17</v>
      </c>
      <c r="J215" s="45">
        <v>83.8</v>
      </c>
      <c r="K215" s="67">
        <v>72.900000000000006</v>
      </c>
      <c r="L215" s="67">
        <v>82.6</v>
      </c>
      <c r="M215" s="67">
        <v>88</v>
      </c>
      <c r="N215" s="67">
        <f t="shared" si="76"/>
        <v>81.824999999999989</v>
      </c>
      <c r="O215" s="41">
        <f t="shared" si="74"/>
        <v>22.777777777777779</v>
      </c>
      <c r="P215" s="41">
        <f t="shared" si="75"/>
        <v>27.777777777777779</v>
      </c>
    </row>
    <row r="216" spans="2:16" x14ac:dyDescent="0.2">
      <c r="B216" s="1">
        <v>0.47916666666666702</v>
      </c>
      <c r="C216" s="3">
        <v>74</v>
      </c>
      <c r="D216" s="3">
        <v>84</v>
      </c>
      <c r="E216" s="75">
        <v>0.39</v>
      </c>
      <c r="F216" s="66">
        <v>8</v>
      </c>
      <c r="G216" s="66" t="s">
        <v>130</v>
      </c>
      <c r="H216" s="97">
        <v>29.17</v>
      </c>
      <c r="I216" s="66"/>
      <c r="J216" s="45">
        <v>87.1</v>
      </c>
      <c r="K216" s="67">
        <v>73.599999999999994</v>
      </c>
      <c r="L216" s="67">
        <v>85.8</v>
      </c>
      <c r="M216" s="67">
        <v>90.9</v>
      </c>
      <c r="N216" s="67">
        <f t="shared" si="76"/>
        <v>84.35</v>
      </c>
      <c r="O216" s="41">
        <f t="shared" si="74"/>
        <v>23.333333333333332</v>
      </c>
      <c r="P216" s="41">
        <f t="shared" si="75"/>
        <v>28.888888888888889</v>
      </c>
    </row>
    <row r="217" spans="2:16" x14ac:dyDescent="0.2">
      <c r="B217" s="1">
        <v>0.48958333333333298</v>
      </c>
      <c r="C217" s="3">
        <v>75</v>
      </c>
      <c r="D217" s="3">
        <v>86</v>
      </c>
      <c r="E217" s="75">
        <v>0.38</v>
      </c>
      <c r="F217" s="66">
        <v>18</v>
      </c>
      <c r="G217" s="66" t="s">
        <v>130</v>
      </c>
      <c r="H217" s="97">
        <v>29.16</v>
      </c>
      <c r="J217" s="45">
        <v>87.6</v>
      </c>
      <c r="K217" s="67">
        <v>76.099999999999994</v>
      </c>
      <c r="L217" s="67">
        <v>86.5</v>
      </c>
      <c r="M217" s="67">
        <v>92.3</v>
      </c>
      <c r="N217" s="67">
        <f t="shared" si="76"/>
        <v>85.625</v>
      </c>
      <c r="O217" s="41">
        <f t="shared" si="74"/>
        <v>23.888888888888889</v>
      </c>
      <c r="P217" s="41">
        <f t="shared" si="75"/>
        <v>30</v>
      </c>
    </row>
    <row r="218" spans="2:16" x14ac:dyDescent="0.2">
      <c r="B218" s="1">
        <v>0.5</v>
      </c>
      <c r="C218" s="3">
        <v>76</v>
      </c>
      <c r="D218" s="3">
        <v>89</v>
      </c>
      <c r="E218" s="75">
        <v>0.37</v>
      </c>
      <c r="F218" s="66">
        <v>12</v>
      </c>
      <c r="G218" s="66" t="s">
        <v>130</v>
      </c>
      <c r="H218" s="97">
        <v>29.16</v>
      </c>
      <c r="J218" s="45">
        <v>92.1</v>
      </c>
      <c r="K218" s="67">
        <v>80.599999999999994</v>
      </c>
      <c r="L218" s="67">
        <v>89.8</v>
      </c>
      <c r="M218" s="67">
        <v>96.3</v>
      </c>
      <c r="N218" s="67">
        <f t="shared" si="76"/>
        <v>89.7</v>
      </c>
      <c r="O218" s="41">
        <f t="shared" si="74"/>
        <v>24.444444444444443</v>
      </c>
      <c r="P218" s="41">
        <f t="shared" si="75"/>
        <v>31.666666666666664</v>
      </c>
    </row>
    <row r="219" spans="2:16" x14ac:dyDescent="0.2">
      <c r="B219" s="1">
        <v>0.51041666666666696</v>
      </c>
      <c r="C219" s="3">
        <v>77</v>
      </c>
      <c r="D219" s="3">
        <v>94</v>
      </c>
      <c r="E219" s="75">
        <v>0.36</v>
      </c>
      <c r="F219" s="66">
        <v>5</v>
      </c>
      <c r="G219" s="66" t="s">
        <v>130</v>
      </c>
      <c r="H219" s="97">
        <v>29.17</v>
      </c>
      <c r="J219" s="45">
        <v>97.5</v>
      </c>
      <c r="K219" s="67">
        <v>84.2</v>
      </c>
      <c r="L219" s="67">
        <v>94.3</v>
      </c>
      <c r="M219" s="67">
        <v>100.2</v>
      </c>
      <c r="N219" s="67">
        <f t="shared" si="76"/>
        <v>94.05</v>
      </c>
      <c r="O219" s="41">
        <f t="shared" si="74"/>
        <v>25</v>
      </c>
      <c r="P219" s="41">
        <f t="shared" si="75"/>
        <v>34.444444444444443</v>
      </c>
    </row>
    <row r="220" spans="2:16" x14ac:dyDescent="0.2">
      <c r="B220" s="1">
        <v>0.52083333333333404</v>
      </c>
      <c r="C220" s="3">
        <v>78</v>
      </c>
      <c r="D220" s="3">
        <v>95</v>
      </c>
      <c r="E220" s="75">
        <v>0.35</v>
      </c>
      <c r="F220" s="66">
        <v>10</v>
      </c>
      <c r="G220" s="66" t="s">
        <v>130</v>
      </c>
      <c r="H220" s="97">
        <v>29.16</v>
      </c>
      <c r="J220" s="45">
        <v>98.1</v>
      </c>
      <c r="K220" s="67">
        <v>86.2</v>
      </c>
      <c r="L220" s="67">
        <v>95.7</v>
      </c>
      <c r="M220" s="67">
        <v>101.7</v>
      </c>
      <c r="N220" s="67">
        <f t="shared" si="76"/>
        <v>95.424999999999997</v>
      </c>
      <c r="O220" s="41">
        <f t="shared" si="74"/>
        <v>25.555555555555554</v>
      </c>
      <c r="P220" s="41">
        <f t="shared" si="75"/>
        <v>35</v>
      </c>
    </row>
    <row r="221" spans="2:16" x14ac:dyDescent="0.2">
      <c r="B221" s="1">
        <v>0.53125</v>
      </c>
      <c r="C221" s="3">
        <v>78</v>
      </c>
      <c r="D221" s="3">
        <v>99</v>
      </c>
      <c r="E221" s="75">
        <v>0.34</v>
      </c>
      <c r="F221" s="66">
        <v>11</v>
      </c>
      <c r="G221" s="66" t="s">
        <v>130</v>
      </c>
      <c r="H221" s="97">
        <v>29.15</v>
      </c>
      <c r="J221" s="45">
        <v>102.4</v>
      </c>
      <c r="K221" s="67">
        <v>91.4</v>
      </c>
      <c r="L221" s="67">
        <v>99.5</v>
      </c>
      <c r="M221" s="67">
        <v>105.3</v>
      </c>
      <c r="N221" s="67">
        <f t="shared" si="76"/>
        <v>99.65</v>
      </c>
      <c r="O221" s="41">
        <f t="shared" ref="O221:O237" si="77">CONVERT(C221,"F","C")</f>
        <v>25.555555555555554</v>
      </c>
      <c r="P221" s="41">
        <f t="shared" ref="P221:P237" si="78">CONVERT(D221,"F","C")</f>
        <v>37.222222222222221</v>
      </c>
    </row>
    <row r="222" spans="2:16" x14ac:dyDescent="0.2">
      <c r="B222" s="1">
        <v>0.54166666666666696</v>
      </c>
      <c r="C222" s="3">
        <v>80</v>
      </c>
      <c r="D222" s="3">
        <v>103</v>
      </c>
      <c r="E222" s="75">
        <v>0.33</v>
      </c>
      <c r="F222" s="66">
        <v>12</v>
      </c>
      <c r="G222" s="66" t="s">
        <v>130</v>
      </c>
      <c r="H222" s="97">
        <v>29.15</v>
      </c>
      <c r="I222" s="66"/>
      <c r="J222" s="45">
        <v>105.6</v>
      </c>
      <c r="K222" s="67">
        <v>95.4</v>
      </c>
      <c r="L222" s="67">
        <v>102.6</v>
      </c>
      <c r="M222" s="67">
        <v>107.4</v>
      </c>
      <c r="N222" s="67">
        <f t="shared" si="76"/>
        <v>102.75</v>
      </c>
      <c r="O222" s="41">
        <f t="shared" si="77"/>
        <v>26.666666666666664</v>
      </c>
      <c r="P222" s="41">
        <f t="shared" si="78"/>
        <v>39.444444444444443</v>
      </c>
    </row>
    <row r="223" spans="2:16" x14ac:dyDescent="0.2">
      <c r="B223" s="1">
        <v>0.55208333333333404</v>
      </c>
      <c r="C223" s="99">
        <v>80</v>
      </c>
      <c r="D223" s="41">
        <v>101</v>
      </c>
      <c r="E223" s="13">
        <v>0.32</v>
      </c>
      <c r="F223" s="99">
        <v>4</v>
      </c>
      <c r="G223" s="68" t="s">
        <v>201</v>
      </c>
      <c r="H223" s="72">
        <v>29.16</v>
      </c>
      <c r="I223" s="19"/>
      <c r="J223" s="45">
        <v>103.8</v>
      </c>
      <c r="K223" s="45">
        <v>93.7</v>
      </c>
      <c r="L223" s="45">
        <v>99.5</v>
      </c>
      <c r="M223" s="45">
        <v>105.3</v>
      </c>
      <c r="N223" s="67">
        <f t="shared" si="76"/>
        <v>100.575</v>
      </c>
      <c r="O223" s="41">
        <f t="shared" si="77"/>
        <v>26.666666666666664</v>
      </c>
      <c r="P223" s="41">
        <f t="shared" si="78"/>
        <v>38.333333333333336</v>
      </c>
    </row>
    <row r="224" spans="2:16" x14ac:dyDescent="0.2">
      <c r="B224" s="1">
        <v>0.5625</v>
      </c>
      <c r="C224" s="3">
        <v>80</v>
      </c>
      <c r="D224" s="3">
        <v>94</v>
      </c>
      <c r="E224" s="13">
        <v>0.31</v>
      </c>
      <c r="F224" s="99">
        <v>2</v>
      </c>
      <c r="G224" s="66" t="s">
        <v>130</v>
      </c>
      <c r="H224" s="72">
        <v>29.16</v>
      </c>
      <c r="I224" s="26"/>
      <c r="J224" s="45">
        <v>98.1</v>
      </c>
      <c r="K224" s="45">
        <v>88.2</v>
      </c>
      <c r="L224" s="45">
        <v>92.5</v>
      </c>
      <c r="M224" s="45">
        <v>99.1</v>
      </c>
      <c r="N224" s="67">
        <f t="shared" si="76"/>
        <v>94.474999999999994</v>
      </c>
      <c r="O224" s="41">
        <f t="shared" si="77"/>
        <v>26.666666666666664</v>
      </c>
      <c r="P224" s="41">
        <f t="shared" si="78"/>
        <v>34.444444444444443</v>
      </c>
    </row>
    <row r="225" spans="2:16" x14ac:dyDescent="0.2">
      <c r="B225" s="1">
        <v>0.57291666666666696</v>
      </c>
      <c r="C225" s="99">
        <v>80</v>
      </c>
      <c r="D225" s="66">
        <v>94</v>
      </c>
      <c r="E225" s="13">
        <v>0.32</v>
      </c>
      <c r="F225" s="96">
        <v>3</v>
      </c>
      <c r="G225" s="68" t="s">
        <v>130</v>
      </c>
      <c r="H225" s="72">
        <v>29.17</v>
      </c>
      <c r="I225" s="71"/>
      <c r="J225" s="45">
        <v>97</v>
      </c>
      <c r="K225" s="67">
        <v>88</v>
      </c>
      <c r="L225" s="67">
        <v>91.9</v>
      </c>
      <c r="M225" s="67">
        <v>98.2</v>
      </c>
      <c r="N225" s="67">
        <f t="shared" si="76"/>
        <v>93.774999999999991</v>
      </c>
      <c r="O225" s="41">
        <f t="shared" si="77"/>
        <v>26.666666666666664</v>
      </c>
      <c r="P225" s="41">
        <f t="shared" si="78"/>
        <v>34.444444444444443</v>
      </c>
    </row>
    <row r="226" spans="2:16" x14ac:dyDescent="0.2">
      <c r="B226" s="1">
        <v>0.58333333333333404</v>
      </c>
      <c r="C226" s="96">
        <v>79</v>
      </c>
      <c r="D226" s="66">
        <v>95</v>
      </c>
      <c r="E226" s="13">
        <v>0.32</v>
      </c>
      <c r="F226" s="96">
        <v>2</v>
      </c>
      <c r="G226" s="68" t="s">
        <v>130</v>
      </c>
      <c r="H226" s="72">
        <v>29.16</v>
      </c>
      <c r="I226" s="19"/>
      <c r="J226" s="45">
        <v>98.2</v>
      </c>
      <c r="K226" s="45">
        <v>89.2</v>
      </c>
      <c r="L226" s="45">
        <v>93.7</v>
      </c>
      <c r="M226" s="45">
        <v>99.9</v>
      </c>
      <c r="N226" s="67">
        <f t="shared" si="76"/>
        <v>95.25</v>
      </c>
      <c r="O226" s="41">
        <f t="shared" si="77"/>
        <v>26.111111111111111</v>
      </c>
      <c r="P226" s="41">
        <f t="shared" si="78"/>
        <v>35</v>
      </c>
    </row>
    <row r="227" spans="2:16" x14ac:dyDescent="0.2">
      <c r="B227" s="1">
        <v>0.59375</v>
      </c>
      <c r="C227" s="99">
        <v>79</v>
      </c>
      <c r="D227" s="66">
        <v>93</v>
      </c>
      <c r="E227" s="13">
        <v>0.31</v>
      </c>
      <c r="F227" s="96">
        <v>6</v>
      </c>
      <c r="G227" s="68" t="s">
        <v>130</v>
      </c>
      <c r="H227" s="72">
        <v>29.14</v>
      </c>
      <c r="J227" s="45">
        <v>96.1</v>
      </c>
      <c r="K227" s="45">
        <v>87.4</v>
      </c>
      <c r="L227" s="45">
        <v>91.9</v>
      </c>
      <c r="M227" s="45">
        <v>98.1</v>
      </c>
      <c r="N227" s="67">
        <f t="shared" si="76"/>
        <v>93.375</v>
      </c>
      <c r="O227" s="41">
        <f t="shared" si="77"/>
        <v>26.111111111111111</v>
      </c>
      <c r="P227" s="41">
        <f t="shared" si="78"/>
        <v>33.888888888888886</v>
      </c>
    </row>
    <row r="228" spans="2:16" x14ac:dyDescent="0.2">
      <c r="B228" s="1">
        <v>0.60416666666666696</v>
      </c>
      <c r="C228" s="41">
        <v>80</v>
      </c>
      <c r="D228" s="41">
        <v>98</v>
      </c>
      <c r="E228" s="167">
        <v>0.28999999999999998</v>
      </c>
      <c r="F228" s="41">
        <v>6</v>
      </c>
      <c r="G228" s="134" t="s">
        <v>201</v>
      </c>
      <c r="H228" s="72">
        <v>29.14</v>
      </c>
      <c r="I228" s="19"/>
      <c r="J228" s="45">
        <v>100.4</v>
      </c>
      <c r="K228" s="45">
        <v>93.6</v>
      </c>
      <c r="L228" s="45">
        <v>97</v>
      </c>
      <c r="M228" s="45">
        <v>102</v>
      </c>
      <c r="N228" s="67">
        <f t="shared" si="76"/>
        <v>98.25</v>
      </c>
      <c r="O228" s="41">
        <f t="shared" si="77"/>
        <v>26.666666666666664</v>
      </c>
      <c r="P228" s="41">
        <f t="shared" si="78"/>
        <v>36.666666666666664</v>
      </c>
    </row>
    <row r="229" spans="2:16" x14ac:dyDescent="0.2">
      <c r="B229" s="1">
        <v>0.61458333333333404</v>
      </c>
      <c r="C229" s="41">
        <v>81</v>
      </c>
      <c r="D229" s="41">
        <v>102</v>
      </c>
      <c r="E229" s="14">
        <v>0.28000000000000003</v>
      </c>
      <c r="F229" s="41">
        <v>7</v>
      </c>
      <c r="G229" s="134" t="s">
        <v>130</v>
      </c>
      <c r="H229" s="72">
        <v>29.13</v>
      </c>
      <c r="I229" s="19"/>
      <c r="J229" s="45">
        <v>105.6</v>
      </c>
      <c r="K229" s="45">
        <v>97.9</v>
      </c>
      <c r="L229" s="45">
        <v>100.9</v>
      </c>
      <c r="M229" s="45">
        <v>106.2</v>
      </c>
      <c r="N229" s="67">
        <f t="shared" si="76"/>
        <v>102.64999999999999</v>
      </c>
      <c r="O229" s="41">
        <f t="shared" si="77"/>
        <v>27.222222222222221</v>
      </c>
      <c r="P229" s="41">
        <f t="shared" si="78"/>
        <v>38.888888888888886</v>
      </c>
    </row>
    <row r="230" spans="2:16" x14ac:dyDescent="0.2">
      <c r="B230" s="1">
        <v>0.625</v>
      </c>
      <c r="C230" s="41">
        <v>82</v>
      </c>
      <c r="D230" s="41">
        <v>106</v>
      </c>
      <c r="E230" s="14">
        <v>0.26</v>
      </c>
      <c r="F230" s="41">
        <v>4</v>
      </c>
      <c r="G230" s="134" t="s">
        <v>143</v>
      </c>
      <c r="H230" s="72">
        <v>29.13</v>
      </c>
      <c r="I230" s="19"/>
      <c r="J230" s="45">
        <v>108.5</v>
      </c>
      <c r="K230" s="45">
        <v>101.3</v>
      </c>
      <c r="L230" s="45">
        <v>104.7</v>
      </c>
      <c r="M230" s="45">
        <v>108.9</v>
      </c>
      <c r="N230" s="67">
        <f t="shared" si="76"/>
        <v>105.85</v>
      </c>
      <c r="O230" s="41">
        <f t="shared" si="77"/>
        <v>27.777777777777779</v>
      </c>
      <c r="P230" s="41">
        <f t="shared" si="78"/>
        <v>41.111111111111107</v>
      </c>
    </row>
    <row r="231" spans="2:16" x14ac:dyDescent="0.2">
      <c r="B231" s="1">
        <v>0.63541666666666696</v>
      </c>
      <c r="C231" s="41">
        <v>83</v>
      </c>
      <c r="D231" s="41">
        <v>108</v>
      </c>
      <c r="E231" s="14">
        <v>0.25</v>
      </c>
      <c r="F231" s="41">
        <v>10</v>
      </c>
      <c r="G231" s="134" t="s">
        <v>130</v>
      </c>
      <c r="H231" s="72">
        <v>29.12</v>
      </c>
      <c r="J231" s="45">
        <v>109.9</v>
      </c>
      <c r="K231" s="45">
        <v>103.8</v>
      </c>
      <c r="L231" s="45">
        <v>107.4</v>
      </c>
      <c r="M231" s="45">
        <v>109.8</v>
      </c>
      <c r="N231" s="67">
        <f t="shared" si="76"/>
        <v>107.72500000000001</v>
      </c>
      <c r="O231" s="41">
        <f t="shared" si="77"/>
        <v>28.333333333333332</v>
      </c>
      <c r="P231" s="41">
        <f t="shared" si="78"/>
        <v>42.222222222222221</v>
      </c>
    </row>
    <row r="232" spans="2:16" x14ac:dyDescent="0.2">
      <c r="B232" s="1">
        <v>0.64583333333333404</v>
      </c>
      <c r="C232" s="41">
        <v>82</v>
      </c>
      <c r="D232" s="41">
        <v>104</v>
      </c>
      <c r="E232" s="14">
        <v>0.26</v>
      </c>
      <c r="F232" s="41">
        <v>8</v>
      </c>
      <c r="G232" s="134" t="s">
        <v>130</v>
      </c>
      <c r="H232" s="72">
        <v>29.11</v>
      </c>
      <c r="J232" s="45">
        <v>106.5</v>
      </c>
      <c r="K232" s="45">
        <v>100.9</v>
      </c>
      <c r="L232" s="45">
        <v>103.5</v>
      </c>
      <c r="M232" s="45">
        <v>106.9</v>
      </c>
      <c r="N232" s="67">
        <f t="shared" si="76"/>
        <v>104.44999999999999</v>
      </c>
      <c r="O232" s="41">
        <f t="shared" si="77"/>
        <v>27.777777777777779</v>
      </c>
      <c r="P232" s="41">
        <f t="shared" si="78"/>
        <v>40</v>
      </c>
    </row>
    <row r="233" spans="2:16" x14ac:dyDescent="0.2">
      <c r="B233" s="1">
        <v>0.65625</v>
      </c>
      <c r="C233" s="41">
        <v>83</v>
      </c>
      <c r="D233" s="41">
        <v>104</v>
      </c>
      <c r="E233" s="14">
        <v>0.26</v>
      </c>
      <c r="F233" s="41">
        <v>9</v>
      </c>
      <c r="G233" s="134" t="s">
        <v>130</v>
      </c>
      <c r="H233" s="72">
        <v>29.1</v>
      </c>
      <c r="I233" s="19"/>
      <c r="J233" s="45">
        <v>107.2</v>
      </c>
      <c r="K233" s="45">
        <v>101.3</v>
      </c>
      <c r="L233" s="45">
        <v>102.9</v>
      </c>
      <c r="M233" s="45">
        <v>106.2</v>
      </c>
      <c r="N233" s="67">
        <f t="shared" si="76"/>
        <v>104.39999999999999</v>
      </c>
      <c r="O233" s="41">
        <f t="shared" si="77"/>
        <v>28.333333333333332</v>
      </c>
      <c r="P233" s="41">
        <f t="shared" si="78"/>
        <v>40</v>
      </c>
    </row>
    <row r="234" spans="2:16" x14ac:dyDescent="0.2">
      <c r="B234" s="1">
        <v>0.66666666666666696</v>
      </c>
      <c r="C234" s="41">
        <v>84</v>
      </c>
      <c r="D234" s="41">
        <v>107</v>
      </c>
      <c r="E234" s="14">
        <v>0.25</v>
      </c>
      <c r="F234" s="41">
        <v>8</v>
      </c>
      <c r="G234" s="134" t="s">
        <v>197</v>
      </c>
      <c r="H234" s="72">
        <v>29.1</v>
      </c>
      <c r="I234" s="19"/>
      <c r="J234" s="45">
        <v>109.6</v>
      </c>
      <c r="K234" s="45">
        <v>104.9</v>
      </c>
      <c r="L234" s="45">
        <v>105.4</v>
      </c>
      <c r="M234" s="45">
        <v>109.2</v>
      </c>
      <c r="N234" s="67">
        <f t="shared" si="76"/>
        <v>107.27499999999999</v>
      </c>
      <c r="O234" s="41">
        <f t="shared" si="77"/>
        <v>28.888888888888889</v>
      </c>
      <c r="P234" s="41">
        <f t="shared" si="78"/>
        <v>41.666666666666664</v>
      </c>
    </row>
    <row r="235" spans="2:16" x14ac:dyDescent="0.2">
      <c r="B235" s="1">
        <v>0.67708333333333404</v>
      </c>
      <c r="C235" s="41">
        <v>84</v>
      </c>
      <c r="D235" s="41">
        <v>107</v>
      </c>
      <c r="E235" s="13">
        <v>0.24</v>
      </c>
      <c r="F235" s="41">
        <v>10</v>
      </c>
      <c r="G235" s="68" t="s">
        <v>130</v>
      </c>
      <c r="H235" s="72">
        <v>29.09</v>
      </c>
      <c r="I235" s="19"/>
      <c r="J235" s="45">
        <v>109.4</v>
      </c>
      <c r="K235" s="45">
        <v>105.4</v>
      </c>
      <c r="L235" s="45">
        <v>106</v>
      </c>
      <c r="M235" s="45">
        <v>107.8</v>
      </c>
      <c r="N235" s="67">
        <f t="shared" si="76"/>
        <v>107.15</v>
      </c>
      <c r="O235" s="41">
        <f t="shared" si="77"/>
        <v>28.888888888888889</v>
      </c>
      <c r="P235" s="41">
        <f t="shared" si="78"/>
        <v>41.666666666666664</v>
      </c>
    </row>
    <row r="236" spans="2:16" x14ac:dyDescent="0.2">
      <c r="B236" s="1">
        <v>0.6875</v>
      </c>
      <c r="C236" s="41">
        <v>84</v>
      </c>
      <c r="D236" s="3">
        <v>107</v>
      </c>
      <c r="E236" s="13">
        <v>0.24</v>
      </c>
      <c r="F236" s="41">
        <v>13</v>
      </c>
      <c r="G236" s="68" t="s">
        <v>130</v>
      </c>
      <c r="H236" s="66">
        <v>29.08</v>
      </c>
      <c r="I236" s="19"/>
      <c r="J236" s="45">
        <v>109</v>
      </c>
      <c r="K236" s="45">
        <v>106</v>
      </c>
      <c r="L236" s="45">
        <v>106</v>
      </c>
      <c r="M236" s="45">
        <v>106.9</v>
      </c>
      <c r="N236" s="67">
        <f t="shared" si="76"/>
        <v>106.97499999999999</v>
      </c>
      <c r="O236" s="41">
        <f t="shared" si="77"/>
        <v>28.888888888888889</v>
      </c>
      <c r="P236" s="41">
        <f t="shared" si="78"/>
        <v>41.666666666666664</v>
      </c>
    </row>
    <row r="237" spans="2:16" x14ac:dyDescent="0.2">
      <c r="B237" s="1">
        <v>0.69791666666666696</v>
      </c>
      <c r="C237" s="41">
        <v>84</v>
      </c>
      <c r="D237" s="3">
        <v>106</v>
      </c>
      <c r="E237" s="13">
        <v>0.24</v>
      </c>
      <c r="F237" s="41">
        <v>19</v>
      </c>
      <c r="G237" s="68" t="s">
        <v>130</v>
      </c>
      <c r="H237" s="66">
        <v>29.07</v>
      </c>
      <c r="I237" s="19"/>
      <c r="J237" s="45">
        <v>108</v>
      </c>
      <c r="K237" s="45">
        <v>105.3</v>
      </c>
      <c r="L237" s="45">
        <v>104.4</v>
      </c>
      <c r="M237" s="45">
        <v>105.3</v>
      </c>
      <c r="N237" s="67">
        <f t="shared" si="76"/>
        <v>105.75000000000001</v>
      </c>
      <c r="O237" s="41">
        <f t="shared" si="77"/>
        <v>28.888888888888889</v>
      </c>
      <c r="P237" s="41">
        <f t="shared" si="78"/>
        <v>41.111111111111107</v>
      </c>
    </row>
    <row r="238" spans="2:16" x14ac:dyDescent="0.2">
      <c r="B238" s="1">
        <v>0.70833333333333404</v>
      </c>
      <c r="C238" s="41">
        <v>84</v>
      </c>
      <c r="D238" s="3">
        <v>104</v>
      </c>
      <c r="E238" s="13">
        <v>0.25</v>
      </c>
      <c r="F238" s="41">
        <v>14</v>
      </c>
      <c r="G238" s="68" t="s">
        <v>130</v>
      </c>
      <c r="H238" s="66">
        <v>29.07</v>
      </c>
      <c r="I238" s="19"/>
      <c r="J238" s="45">
        <v>101.5</v>
      </c>
      <c r="K238" s="45">
        <v>106.2</v>
      </c>
      <c r="L238" s="45">
        <v>104.7</v>
      </c>
      <c r="M238" s="45">
        <v>104</v>
      </c>
      <c r="N238" s="67">
        <f t="shared" si="76"/>
        <v>104.1</v>
      </c>
      <c r="O238" s="41">
        <f t="shared" ref="O238:O243" si="79">CONVERT(C238,"F","C")</f>
        <v>28.888888888888889</v>
      </c>
      <c r="P238" s="41">
        <f t="shared" ref="P238:P243" si="80">CONVERT(D238,"F","C")</f>
        <v>40</v>
      </c>
    </row>
    <row r="239" spans="2:16" x14ac:dyDescent="0.2">
      <c r="B239" s="1">
        <v>0.718750000000001</v>
      </c>
      <c r="C239" s="41">
        <v>85</v>
      </c>
      <c r="D239" s="3">
        <v>102</v>
      </c>
      <c r="E239" s="13">
        <v>0.23</v>
      </c>
      <c r="F239" s="41">
        <v>9</v>
      </c>
      <c r="G239" s="68" t="s">
        <v>143</v>
      </c>
      <c r="H239" s="66">
        <v>29.06</v>
      </c>
      <c r="I239" s="19"/>
      <c r="J239" s="45">
        <v>97.5</v>
      </c>
      <c r="K239" s="45">
        <v>106.9</v>
      </c>
      <c r="L239" s="45">
        <v>104.9</v>
      </c>
      <c r="M239" s="45">
        <v>100.2</v>
      </c>
      <c r="N239" s="67">
        <f t="shared" si="76"/>
        <v>102.375</v>
      </c>
      <c r="O239" s="41">
        <f t="shared" si="79"/>
        <v>29.444444444444443</v>
      </c>
      <c r="P239" s="41">
        <f t="shared" si="80"/>
        <v>38.888888888888886</v>
      </c>
    </row>
    <row r="240" spans="2:16" x14ac:dyDescent="0.2">
      <c r="B240" s="1">
        <v>0.72916666666666696</v>
      </c>
      <c r="C240" s="41">
        <v>84</v>
      </c>
      <c r="D240" s="3">
        <v>102</v>
      </c>
      <c r="E240" s="13">
        <v>0.23</v>
      </c>
      <c r="F240" s="41">
        <v>8</v>
      </c>
      <c r="G240" s="68" t="s">
        <v>130</v>
      </c>
      <c r="H240" s="66">
        <v>29.05</v>
      </c>
      <c r="I240" s="19"/>
      <c r="J240" s="45">
        <v>94.5</v>
      </c>
      <c r="K240" s="45">
        <v>106.3</v>
      </c>
      <c r="L240" s="45">
        <v>104.9</v>
      </c>
      <c r="M240" s="45">
        <v>101.1</v>
      </c>
      <c r="N240" s="67">
        <f t="shared" si="76"/>
        <v>101.70000000000002</v>
      </c>
      <c r="O240" s="41">
        <f t="shared" si="79"/>
        <v>28.888888888888889</v>
      </c>
      <c r="P240" s="41">
        <f t="shared" si="80"/>
        <v>38.888888888888886</v>
      </c>
    </row>
    <row r="241" spans="1:16" x14ac:dyDescent="0.2">
      <c r="B241" s="1">
        <v>0.73958333333333404</v>
      </c>
      <c r="C241" s="41">
        <v>84</v>
      </c>
      <c r="D241" s="3">
        <v>100</v>
      </c>
      <c r="E241" s="13">
        <v>0.24</v>
      </c>
      <c r="F241" s="41">
        <v>23</v>
      </c>
      <c r="G241" s="68" t="s">
        <v>130</v>
      </c>
      <c r="H241" s="66">
        <v>29.05</v>
      </c>
      <c r="I241" s="19"/>
      <c r="J241" s="45">
        <v>92.3</v>
      </c>
      <c r="K241" s="45">
        <v>105.6</v>
      </c>
      <c r="L241" s="45">
        <v>103.5</v>
      </c>
      <c r="M241" s="45">
        <v>100.4</v>
      </c>
      <c r="N241" s="67">
        <f t="shared" si="76"/>
        <v>100.44999999999999</v>
      </c>
      <c r="O241" s="41">
        <f t="shared" si="79"/>
        <v>28.888888888888889</v>
      </c>
      <c r="P241" s="41">
        <f t="shared" si="80"/>
        <v>37.777777777777779</v>
      </c>
    </row>
    <row r="242" spans="1:16" x14ac:dyDescent="0.2">
      <c r="B242" s="1">
        <v>0.750000000000001</v>
      </c>
      <c r="C242" s="41">
        <v>85</v>
      </c>
      <c r="D242" s="3">
        <v>100</v>
      </c>
      <c r="E242" s="13">
        <v>0.24</v>
      </c>
      <c r="F242" s="41">
        <v>19</v>
      </c>
      <c r="G242" s="68" t="s">
        <v>130</v>
      </c>
      <c r="H242" s="66">
        <v>29.06</v>
      </c>
      <c r="I242" s="19"/>
      <c r="J242" s="45">
        <v>92.8</v>
      </c>
      <c r="K242" s="45">
        <v>105.1</v>
      </c>
      <c r="L242" s="45">
        <v>103.3</v>
      </c>
      <c r="M242" s="45">
        <v>100</v>
      </c>
      <c r="N242" s="67">
        <f t="shared" si="76"/>
        <v>100.3</v>
      </c>
      <c r="O242" s="41">
        <f t="shared" si="79"/>
        <v>29.444444444444443</v>
      </c>
      <c r="P242" s="41">
        <f t="shared" si="80"/>
        <v>37.777777777777779</v>
      </c>
    </row>
    <row r="243" spans="1:16" x14ac:dyDescent="0.2">
      <c r="B243" s="1">
        <v>0.76041666666666696</v>
      </c>
      <c r="C243" s="41">
        <v>84</v>
      </c>
      <c r="D243" s="3">
        <v>99</v>
      </c>
      <c r="E243" s="13">
        <v>0.24</v>
      </c>
      <c r="F243" s="41">
        <v>9</v>
      </c>
      <c r="G243" s="68" t="s">
        <v>130</v>
      </c>
      <c r="H243" s="66">
        <v>29.05</v>
      </c>
      <c r="I243" s="19"/>
      <c r="J243" s="45">
        <v>91</v>
      </c>
      <c r="K243" s="45">
        <v>103.8</v>
      </c>
      <c r="L243" s="45">
        <v>102</v>
      </c>
      <c r="M243" s="45">
        <v>99.3</v>
      </c>
      <c r="N243" s="67">
        <f t="shared" si="76"/>
        <v>99.025000000000006</v>
      </c>
      <c r="O243" s="41">
        <f t="shared" si="79"/>
        <v>28.888888888888889</v>
      </c>
      <c r="P243" s="41">
        <f t="shared" si="80"/>
        <v>37.222222222222221</v>
      </c>
    </row>
    <row r="244" spans="1:16" x14ac:dyDescent="0.2">
      <c r="B244" s="1">
        <v>0.77083333333333404</v>
      </c>
      <c r="C244" s="41">
        <v>84</v>
      </c>
      <c r="D244" s="3">
        <v>97</v>
      </c>
      <c r="E244" s="13">
        <v>0.24</v>
      </c>
      <c r="F244" s="41">
        <v>9</v>
      </c>
      <c r="G244" s="68" t="s">
        <v>130</v>
      </c>
      <c r="H244" s="66">
        <v>29.05</v>
      </c>
      <c r="I244" s="19"/>
      <c r="J244" s="45">
        <v>88.9</v>
      </c>
      <c r="K244" s="45">
        <v>101.8</v>
      </c>
      <c r="L244" s="45">
        <v>99.9</v>
      </c>
      <c r="M244" s="45">
        <v>97.3</v>
      </c>
      <c r="N244" s="67">
        <f t="shared" si="76"/>
        <v>96.975000000000009</v>
      </c>
      <c r="O244" s="41">
        <f t="shared" ref="O244" si="81">CONVERT(C244,"F","C")</f>
        <v>28.888888888888889</v>
      </c>
      <c r="P244" s="41">
        <f t="shared" ref="P244" si="82">CONVERT(D244,"F","C")</f>
        <v>36.111111111111107</v>
      </c>
    </row>
    <row r="245" spans="1:16" x14ac:dyDescent="0.2">
      <c r="B245" s="1"/>
      <c r="C245" s="41"/>
      <c r="D245" s="3"/>
      <c r="E245" s="13"/>
      <c r="F245" s="41"/>
      <c r="G245" s="68"/>
      <c r="H245" s="66"/>
      <c r="I245" s="19"/>
      <c r="J245" s="45"/>
      <c r="K245" s="45"/>
      <c r="L245" s="45"/>
      <c r="M245" s="45"/>
      <c r="N245" s="67"/>
      <c r="O245" s="41"/>
      <c r="P245" s="41"/>
    </row>
    <row r="246" spans="1:16" x14ac:dyDescent="0.2">
      <c r="A246" s="113" t="s">
        <v>574</v>
      </c>
      <c r="N246" s="67"/>
      <c r="O246" s="41"/>
      <c r="P246" s="41"/>
    </row>
    <row r="247" spans="1:16" x14ac:dyDescent="0.2">
      <c r="A247" s="21">
        <v>45044</v>
      </c>
      <c r="B247" s="6" t="s">
        <v>2</v>
      </c>
      <c r="C247" s="6" t="s">
        <v>0</v>
      </c>
      <c r="D247" s="87" t="s">
        <v>1</v>
      </c>
      <c r="E247" s="100" t="s">
        <v>156</v>
      </c>
      <c r="F247" s="6" t="s">
        <v>32</v>
      </c>
      <c r="G247" s="6" t="s">
        <v>217</v>
      </c>
      <c r="H247" s="33" t="s">
        <v>157</v>
      </c>
      <c r="I247" s="44"/>
      <c r="J247" s="142" t="s">
        <v>357</v>
      </c>
      <c r="K247" s="142" t="s">
        <v>416</v>
      </c>
      <c r="L247" s="142" t="s">
        <v>417</v>
      </c>
      <c r="M247" s="142" t="s">
        <v>443</v>
      </c>
      <c r="N247" s="33" t="s">
        <v>368</v>
      </c>
      <c r="O247" s="142" t="s">
        <v>561</v>
      </c>
      <c r="P247" s="142" t="s">
        <v>562</v>
      </c>
    </row>
    <row r="248" spans="1:16" x14ac:dyDescent="0.2">
      <c r="B248" s="1">
        <v>0.5625</v>
      </c>
      <c r="C248" s="3">
        <v>73</v>
      </c>
      <c r="D248" s="3">
        <v>104</v>
      </c>
      <c r="E248" s="75">
        <v>0.57999999999999996</v>
      </c>
      <c r="F248" s="66">
        <v>6</v>
      </c>
      <c r="G248" s="66" t="s">
        <v>129</v>
      </c>
      <c r="H248" s="97">
        <v>29.1</v>
      </c>
      <c r="I248" s="66"/>
      <c r="J248" s="45">
        <v>106</v>
      </c>
      <c r="K248" s="45">
        <v>101.8</v>
      </c>
      <c r="L248" s="67">
        <v>103.6</v>
      </c>
      <c r="M248" s="67">
        <v>105.6</v>
      </c>
      <c r="N248" s="67">
        <f t="shared" ref="N248" si="83">(AVERAGE(J248:M248))</f>
        <v>104.25</v>
      </c>
      <c r="O248" s="41">
        <f t="shared" ref="O248" si="84">CONVERT(C248,"F","C")</f>
        <v>22.777777777777779</v>
      </c>
      <c r="P248" s="41">
        <f t="shared" ref="P248" si="85">CONVERT(D248,"F","C")</f>
        <v>40</v>
      </c>
    </row>
    <row r="249" spans="1:16" x14ac:dyDescent="0.2">
      <c r="B249" s="1">
        <v>0.57291666666666663</v>
      </c>
      <c r="C249" s="3">
        <v>74</v>
      </c>
      <c r="D249" s="3">
        <v>108</v>
      </c>
      <c r="E249" s="75">
        <v>0.5</v>
      </c>
      <c r="F249" s="66">
        <v>2</v>
      </c>
      <c r="G249" s="3" t="s">
        <v>35</v>
      </c>
      <c r="H249" s="97">
        <v>29.1</v>
      </c>
      <c r="I249" s="3"/>
      <c r="J249" s="3">
        <v>109.8</v>
      </c>
      <c r="K249" s="45">
        <v>106.7</v>
      </c>
      <c r="L249" s="67">
        <v>107.8</v>
      </c>
      <c r="M249" s="67">
        <v>110.5</v>
      </c>
      <c r="N249" s="67">
        <f t="shared" ref="N249:N258" si="86">(AVERAGE(J249:M249))</f>
        <v>108.7</v>
      </c>
      <c r="O249" s="41">
        <f t="shared" ref="O249:O258" si="87">CONVERT(C249,"F","C")</f>
        <v>23.333333333333332</v>
      </c>
      <c r="P249" s="41">
        <f t="shared" ref="P249:P258" si="88">CONVERT(D249,"F","C")</f>
        <v>42.222222222222221</v>
      </c>
    </row>
    <row r="250" spans="1:16" x14ac:dyDescent="0.2">
      <c r="B250" s="1">
        <v>0.58333333333333337</v>
      </c>
      <c r="C250" s="3">
        <v>75</v>
      </c>
      <c r="D250" s="3">
        <v>110</v>
      </c>
      <c r="E250" s="75">
        <v>0.5</v>
      </c>
      <c r="F250" s="66">
        <v>8</v>
      </c>
      <c r="G250" s="3" t="s">
        <v>129</v>
      </c>
      <c r="H250" s="97">
        <v>29.1</v>
      </c>
      <c r="J250" s="45">
        <v>111.6</v>
      </c>
      <c r="K250" s="67">
        <v>108.3</v>
      </c>
      <c r="L250" s="67">
        <v>107.2</v>
      </c>
      <c r="M250" s="67">
        <v>111.6</v>
      </c>
      <c r="N250" s="67">
        <f t="shared" si="86"/>
        <v>109.67499999999998</v>
      </c>
      <c r="O250" s="41">
        <f t="shared" si="87"/>
        <v>23.888888888888889</v>
      </c>
      <c r="P250" s="41">
        <f t="shared" si="88"/>
        <v>43.333333333333336</v>
      </c>
    </row>
    <row r="251" spans="1:16" x14ac:dyDescent="0.2">
      <c r="B251" s="1">
        <v>0.59375</v>
      </c>
      <c r="C251" s="3">
        <v>74</v>
      </c>
      <c r="D251" s="3">
        <v>107</v>
      </c>
      <c r="E251" s="75">
        <v>0.54</v>
      </c>
      <c r="F251" s="66">
        <v>10</v>
      </c>
      <c r="G251" s="3" t="s">
        <v>203</v>
      </c>
      <c r="H251" s="97">
        <v>29.1</v>
      </c>
      <c r="J251" s="45">
        <v>108.9</v>
      </c>
      <c r="K251" s="67">
        <v>104.7</v>
      </c>
      <c r="L251" s="67">
        <v>106.9</v>
      </c>
      <c r="M251" s="67">
        <v>109</v>
      </c>
      <c r="N251" s="67">
        <f t="shared" si="86"/>
        <v>107.375</v>
      </c>
      <c r="O251" s="41">
        <f t="shared" si="87"/>
        <v>23.333333333333332</v>
      </c>
      <c r="P251" s="41">
        <f t="shared" si="88"/>
        <v>41.666666666666664</v>
      </c>
    </row>
    <row r="252" spans="1:16" x14ac:dyDescent="0.2">
      <c r="B252" s="1">
        <v>0.60416666666666696</v>
      </c>
      <c r="C252" s="3">
        <v>74</v>
      </c>
      <c r="D252" s="3">
        <v>106</v>
      </c>
      <c r="E252" s="75">
        <v>0.52</v>
      </c>
      <c r="F252" s="66">
        <v>3</v>
      </c>
      <c r="G252" s="3" t="s">
        <v>71</v>
      </c>
      <c r="H252" s="97">
        <v>29.1</v>
      </c>
      <c r="J252" s="45">
        <v>107.2</v>
      </c>
      <c r="K252" s="67">
        <v>103.1</v>
      </c>
      <c r="L252" s="67">
        <v>106.2</v>
      </c>
      <c r="M252" s="67">
        <v>108.3</v>
      </c>
      <c r="N252" s="67">
        <f t="shared" si="86"/>
        <v>106.2</v>
      </c>
      <c r="O252" s="41">
        <f t="shared" si="87"/>
        <v>23.333333333333332</v>
      </c>
      <c r="P252" s="41">
        <f t="shared" si="88"/>
        <v>41.111111111111107</v>
      </c>
    </row>
    <row r="253" spans="1:16" x14ac:dyDescent="0.2">
      <c r="B253" s="1">
        <v>0.61458333333333404</v>
      </c>
      <c r="C253" s="3">
        <v>75</v>
      </c>
      <c r="D253" s="3">
        <v>108</v>
      </c>
      <c r="E253" s="75">
        <v>0.48</v>
      </c>
      <c r="F253" s="66">
        <v>5</v>
      </c>
      <c r="G253" s="3" t="s">
        <v>203</v>
      </c>
      <c r="H253" s="97">
        <v>29.1</v>
      </c>
      <c r="J253" s="45">
        <v>109.8</v>
      </c>
      <c r="K253" s="67">
        <v>107.2</v>
      </c>
      <c r="L253" s="67">
        <v>106.9</v>
      </c>
      <c r="M253" s="67">
        <v>109.8</v>
      </c>
      <c r="N253" s="67">
        <f t="shared" si="86"/>
        <v>108.425</v>
      </c>
      <c r="O253" s="41">
        <f t="shared" si="87"/>
        <v>23.888888888888889</v>
      </c>
      <c r="P253" s="41">
        <f t="shared" si="88"/>
        <v>42.222222222222221</v>
      </c>
    </row>
    <row r="254" spans="1:16" x14ac:dyDescent="0.2">
      <c r="B254" s="1">
        <v>0.625000000000001</v>
      </c>
      <c r="C254" s="3">
        <v>76</v>
      </c>
      <c r="D254" s="3">
        <v>109</v>
      </c>
      <c r="E254" s="75">
        <v>0.47</v>
      </c>
      <c r="F254" s="66">
        <v>3</v>
      </c>
      <c r="G254" s="66" t="s">
        <v>202</v>
      </c>
      <c r="H254" s="97">
        <v>29.09</v>
      </c>
      <c r="I254" s="66"/>
      <c r="J254" s="45">
        <v>110.5</v>
      </c>
      <c r="K254" s="67">
        <v>108</v>
      </c>
      <c r="L254" s="67">
        <v>108</v>
      </c>
      <c r="M254" s="67">
        <v>110.8</v>
      </c>
      <c r="N254" s="67">
        <f t="shared" si="86"/>
        <v>109.325</v>
      </c>
      <c r="O254" s="41">
        <f t="shared" si="87"/>
        <v>24.444444444444443</v>
      </c>
      <c r="P254" s="41">
        <f t="shared" si="88"/>
        <v>42.777777777777779</v>
      </c>
    </row>
    <row r="255" spans="1:16" x14ac:dyDescent="0.2">
      <c r="B255" s="1">
        <v>0.63541666666666796</v>
      </c>
      <c r="C255" s="3">
        <v>76</v>
      </c>
      <c r="D255" s="3">
        <v>108</v>
      </c>
      <c r="E255" s="75">
        <v>0.47</v>
      </c>
      <c r="F255" s="66">
        <v>4</v>
      </c>
      <c r="G255" s="66" t="s">
        <v>129</v>
      </c>
      <c r="H255" s="97">
        <v>29.1</v>
      </c>
      <c r="J255" s="45">
        <v>110.8</v>
      </c>
      <c r="K255" s="67">
        <v>107.6</v>
      </c>
      <c r="L255" s="67">
        <v>105.3</v>
      </c>
      <c r="M255" s="67">
        <v>108.1</v>
      </c>
      <c r="N255" s="67">
        <f t="shared" si="86"/>
        <v>107.94999999999999</v>
      </c>
      <c r="O255" s="41">
        <f t="shared" si="87"/>
        <v>24.444444444444443</v>
      </c>
      <c r="P255" s="41">
        <f t="shared" si="88"/>
        <v>42.222222222222221</v>
      </c>
    </row>
    <row r="256" spans="1:16" x14ac:dyDescent="0.2">
      <c r="B256" s="1">
        <v>0.64583333333333504</v>
      </c>
      <c r="C256" s="3">
        <v>75</v>
      </c>
      <c r="D256" s="3">
        <v>107</v>
      </c>
      <c r="E256" s="75">
        <v>0.49</v>
      </c>
      <c r="F256" s="66">
        <v>3</v>
      </c>
      <c r="G256" s="66" t="s">
        <v>203</v>
      </c>
      <c r="H256" s="97">
        <v>29.09</v>
      </c>
      <c r="J256" s="45">
        <v>108.37</v>
      </c>
      <c r="K256" s="67">
        <v>106.3</v>
      </c>
      <c r="L256" s="67">
        <v>106.3</v>
      </c>
      <c r="M256" s="67">
        <v>107.8</v>
      </c>
      <c r="N256" s="67">
        <f t="shared" si="86"/>
        <v>107.19250000000001</v>
      </c>
      <c r="O256" s="41">
        <f t="shared" si="87"/>
        <v>23.888888888888889</v>
      </c>
      <c r="P256" s="41">
        <f t="shared" si="88"/>
        <v>41.666666666666664</v>
      </c>
    </row>
    <row r="257" spans="1:16" x14ac:dyDescent="0.2">
      <c r="B257" s="1">
        <v>0.656250000000002</v>
      </c>
      <c r="C257" s="3">
        <v>76</v>
      </c>
      <c r="D257" s="3">
        <v>108</v>
      </c>
      <c r="E257" s="75">
        <v>0.46</v>
      </c>
      <c r="F257" s="66">
        <v>5</v>
      </c>
      <c r="G257" s="66" t="s">
        <v>129</v>
      </c>
      <c r="H257" s="97">
        <v>29.09</v>
      </c>
      <c r="J257" s="45">
        <v>109.8</v>
      </c>
      <c r="K257" s="67">
        <v>107.1</v>
      </c>
      <c r="L257" s="67">
        <v>107.1</v>
      </c>
      <c r="M257" s="67">
        <v>109</v>
      </c>
      <c r="N257" s="67">
        <f t="shared" si="86"/>
        <v>108.25</v>
      </c>
      <c r="O257" s="41">
        <f t="shared" si="87"/>
        <v>24.444444444444443</v>
      </c>
      <c r="P257" s="41">
        <f t="shared" si="88"/>
        <v>42.222222222222221</v>
      </c>
    </row>
    <row r="258" spans="1:16" x14ac:dyDescent="0.2">
      <c r="B258" s="1">
        <v>0.66319444444444442</v>
      </c>
      <c r="C258" s="3">
        <v>77</v>
      </c>
      <c r="D258" s="3">
        <v>107</v>
      </c>
      <c r="E258" s="75">
        <v>0.46</v>
      </c>
      <c r="F258" s="66">
        <v>7</v>
      </c>
      <c r="G258" s="66" t="s">
        <v>202</v>
      </c>
      <c r="H258" s="97">
        <v>29.09</v>
      </c>
      <c r="J258" s="45">
        <v>109.4</v>
      </c>
      <c r="K258" s="67">
        <v>105.8</v>
      </c>
      <c r="L258" s="67">
        <v>105.8</v>
      </c>
      <c r="M258" s="67">
        <v>108</v>
      </c>
      <c r="N258" s="67">
        <f t="shared" si="86"/>
        <v>107.25</v>
      </c>
      <c r="O258" s="41">
        <f t="shared" si="87"/>
        <v>25</v>
      </c>
      <c r="P258" s="41">
        <f t="shared" si="88"/>
        <v>41.666666666666664</v>
      </c>
    </row>
    <row r="260" spans="1:16" x14ac:dyDescent="0.2">
      <c r="A260" s="21">
        <v>45045</v>
      </c>
      <c r="B260" s="6" t="s">
        <v>2</v>
      </c>
      <c r="C260" s="6" t="s">
        <v>0</v>
      </c>
      <c r="D260" s="87" t="s">
        <v>1</v>
      </c>
      <c r="E260" s="100" t="s">
        <v>156</v>
      </c>
      <c r="F260" s="6" t="s">
        <v>32</v>
      </c>
      <c r="G260" s="6" t="s">
        <v>217</v>
      </c>
      <c r="H260" s="33" t="s">
        <v>157</v>
      </c>
      <c r="I260" s="44"/>
      <c r="J260" s="142" t="s">
        <v>357</v>
      </c>
      <c r="K260" s="142" t="s">
        <v>416</v>
      </c>
      <c r="L260" s="142" t="s">
        <v>417</v>
      </c>
      <c r="M260" s="142" t="s">
        <v>443</v>
      </c>
      <c r="N260" s="33" t="s">
        <v>368</v>
      </c>
      <c r="O260" s="142" t="s">
        <v>561</v>
      </c>
      <c r="P260" s="142" t="s">
        <v>562</v>
      </c>
    </row>
    <row r="261" spans="1:16" x14ac:dyDescent="0.2">
      <c r="B261" s="1">
        <v>0.40625</v>
      </c>
      <c r="C261" s="3">
        <v>68</v>
      </c>
      <c r="D261" s="3">
        <v>90</v>
      </c>
      <c r="E261" s="75">
        <v>0.66</v>
      </c>
      <c r="F261" s="66">
        <v>2</v>
      </c>
      <c r="G261" s="66" t="s">
        <v>43</v>
      </c>
      <c r="H261" s="97">
        <v>29.08</v>
      </c>
      <c r="I261" s="66"/>
      <c r="J261" s="45">
        <v>92.3</v>
      </c>
      <c r="K261" s="45">
        <v>83.8</v>
      </c>
      <c r="L261" s="67">
        <v>91.2</v>
      </c>
      <c r="M261" s="67">
        <v>93.6</v>
      </c>
      <c r="N261" s="67">
        <f t="shared" ref="N261:N270" si="89">(AVERAGE(J261:M261))</f>
        <v>90.224999999999994</v>
      </c>
      <c r="O261" s="41">
        <f t="shared" ref="O261:O265" si="90">CONVERT(C261,"F","C")</f>
        <v>20</v>
      </c>
      <c r="P261" s="41">
        <f t="shared" ref="P261:P265" si="91">CONVERT(D261,"F","C")</f>
        <v>32.222222222222221</v>
      </c>
    </row>
    <row r="262" spans="1:16" x14ac:dyDescent="0.2">
      <c r="B262" s="1">
        <v>0.41666666666666702</v>
      </c>
      <c r="C262" s="3">
        <v>69</v>
      </c>
      <c r="D262" s="3">
        <v>93</v>
      </c>
      <c r="E262" s="75">
        <v>0.65</v>
      </c>
      <c r="F262" s="66">
        <v>2</v>
      </c>
      <c r="G262" s="3" t="s">
        <v>43</v>
      </c>
      <c r="H262" s="97">
        <v>29.08</v>
      </c>
      <c r="I262" s="3"/>
      <c r="J262" s="45">
        <v>95</v>
      </c>
      <c r="K262" s="45">
        <v>89.2</v>
      </c>
      <c r="L262" s="67">
        <v>93.4</v>
      </c>
      <c r="M262" s="67">
        <v>95.9</v>
      </c>
      <c r="N262" s="67">
        <f t="shared" si="89"/>
        <v>93.375</v>
      </c>
      <c r="O262" s="41">
        <f t="shared" si="90"/>
        <v>20.555555555555554</v>
      </c>
      <c r="P262" s="41">
        <f t="shared" si="91"/>
        <v>33.888888888888886</v>
      </c>
    </row>
    <row r="263" spans="1:16" x14ac:dyDescent="0.2">
      <c r="B263" s="1">
        <v>0.42708333333333298</v>
      </c>
      <c r="C263" s="3">
        <v>70</v>
      </c>
      <c r="D263" s="3">
        <v>97</v>
      </c>
      <c r="E263" s="75">
        <v>0.64</v>
      </c>
      <c r="F263" s="66">
        <v>3</v>
      </c>
      <c r="G263" s="3" t="s">
        <v>43</v>
      </c>
      <c r="H263" s="97">
        <v>29.08</v>
      </c>
      <c r="J263" s="45">
        <v>98.2</v>
      </c>
      <c r="K263" s="67">
        <v>93.2</v>
      </c>
      <c r="L263" s="67">
        <v>96.1</v>
      </c>
      <c r="M263" s="67">
        <v>99</v>
      </c>
      <c r="N263" s="67">
        <f t="shared" si="89"/>
        <v>96.625</v>
      </c>
      <c r="O263" s="41">
        <f t="shared" si="90"/>
        <v>21.111111111111111</v>
      </c>
      <c r="P263" s="41">
        <f t="shared" si="91"/>
        <v>36.111111111111107</v>
      </c>
    </row>
    <row r="264" spans="1:16" x14ac:dyDescent="0.2">
      <c r="B264" s="1">
        <v>0.4375</v>
      </c>
      <c r="C264" s="3">
        <v>71</v>
      </c>
      <c r="D264" s="3">
        <v>99</v>
      </c>
      <c r="E264" s="75">
        <v>0.64</v>
      </c>
      <c r="F264" s="66">
        <v>4</v>
      </c>
      <c r="G264" s="3" t="s">
        <v>43</v>
      </c>
      <c r="H264" s="97">
        <v>29.08</v>
      </c>
      <c r="J264" s="45">
        <v>100.8</v>
      </c>
      <c r="K264" s="67">
        <v>95.7</v>
      </c>
      <c r="L264" s="67">
        <v>98.4</v>
      </c>
      <c r="M264" s="67">
        <v>101.1</v>
      </c>
      <c r="N264" s="67">
        <f t="shared" si="89"/>
        <v>99</v>
      </c>
      <c r="O264" s="41">
        <f t="shared" si="90"/>
        <v>21.666666666666668</v>
      </c>
      <c r="P264" s="41">
        <f t="shared" si="91"/>
        <v>37.222222222222221</v>
      </c>
    </row>
    <row r="265" spans="1:16" x14ac:dyDescent="0.2">
      <c r="B265" s="1">
        <v>0.44791666666666702</v>
      </c>
      <c r="C265" s="3">
        <v>72</v>
      </c>
      <c r="D265" s="3">
        <v>102</v>
      </c>
      <c r="E265" s="75">
        <v>0.63</v>
      </c>
      <c r="F265" s="66">
        <v>5</v>
      </c>
      <c r="G265" s="3" t="s">
        <v>43</v>
      </c>
      <c r="H265" s="97">
        <v>29.08</v>
      </c>
      <c r="J265" s="45">
        <v>104</v>
      </c>
      <c r="K265" s="67">
        <v>98.2</v>
      </c>
      <c r="L265" s="67">
        <v>101.3</v>
      </c>
      <c r="M265" s="67">
        <v>104.7</v>
      </c>
      <c r="N265" s="67">
        <f t="shared" si="89"/>
        <v>102.05</v>
      </c>
      <c r="O265" s="41">
        <f t="shared" si="90"/>
        <v>22.222222222222221</v>
      </c>
      <c r="P265" s="41">
        <f t="shared" si="91"/>
        <v>38.888888888888886</v>
      </c>
    </row>
    <row r="266" spans="1:16" x14ac:dyDescent="0.2">
      <c r="B266" s="1">
        <v>0.45833333333333331</v>
      </c>
      <c r="C266" s="3">
        <v>72</v>
      </c>
      <c r="D266" s="3">
        <v>102</v>
      </c>
      <c r="E266" s="75">
        <v>0.62</v>
      </c>
      <c r="F266" s="66">
        <v>3</v>
      </c>
      <c r="G266" s="3" t="s">
        <v>129</v>
      </c>
      <c r="H266" s="97">
        <v>29.07</v>
      </c>
      <c r="J266" s="45">
        <v>103.5</v>
      </c>
      <c r="K266" s="67">
        <v>99.9</v>
      </c>
      <c r="L266" s="67">
        <v>100.6</v>
      </c>
      <c r="M266" s="67">
        <v>103.6</v>
      </c>
      <c r="N266" s="67">
        <f t="shared" si="89"/>
        <v>101.9</v>
      </c>
      <c r="O266" s="41">
        <f t="shared" ref="O266:O279" si="92">CONVERT(C266,"F","C")</f>
        <v>22.222222222222221</v>
      </c>
      <c r="P266" s="41">
        <f t="shared" ref="P266:P279" si="93">CONVERT(D266,"F","C")</f>
        <v>38.888888888888886</v>
      </c>
    </row>
    <row r="267" spans="1:16" x14ac:dyDescent="0.2">
      <c r="B267" s="1">
        <v>0.46875</v>
      </c>
      <c r="C267" s="3">
        <v>72</v>
      </c>
      <c r="D267" s="3">
        <v>103</v>
      </c>
      <c r="E267" s="75">
        <v>0.61</v>
      </c>
      <c r="F267" s="66">
        <v>0</v>
      </c>
      <c r="G267" s="66" t="s">
        <v>197</v>
      </c>
      <c r="H267" s="97">
        <v>29.06</v>
      </c>
      <c r="I267" s="66"/>
      <c r="J267" s="45">
        <v>105.1</v>
      </c>
      <c r="K267" s="67">
        <v>99.7</v>
      </c>
      <c r="L267" s="67">
        <v>102</v>
      </c>
      <c r="M267" s="67">
        <v>105.6</v>
      </c>
      <c r="N267" s="67">
        <f t="shared" si="89"/>
        <v>103.1</v>
      </c>
      <c r="O267" s="41">
        <f t="shared" si="92"/>
        <v>22.222222222222221</v>
      </c>
      <c r="P267" s="41">
        <f t="shared" si="93"/>
        <v>39.444444444444443</v>
      </c>
    </row>
    <row r="268" spans="1:16" x14ac:dyDescent="0.2">
      <c r="B268" s="1">
        <v>0.47916666666666702</v>
      </c>
      <c r="C268" s="3">
        <v>73</v>
      </c>
      <c r="D268" s="3">
        <v>105</v>
      </c>
      <c r="E268" s="75">
        <v>0.6</v>
      </c>
      <c r="F268" s="66">
        <v>2</v>
      </c>
      <c r="G268" s="66" t="s">
        <v>208</v>
      </c>
      <c r="H268" s="97">
        <v>29.06</v>
      </c>
      <c r="I268" s="66"/>
      <c r="J268" s="45">
        <v>107.2</v>
      </c>
      <c r="K268" s="67">
        <v>101.5</v>
      </c>
      <c r="L268" s="67">
        <v>104.5</v>
      </c>
      <c r="M268" s="67">
        <v>107.6</v>
      </c>
      <c r="N268" s="67">
        <f>(AVERAGE(J268:M268))</f>
        <v>105.19999999999999</v>
      </c>
      <c r="O268" s="41">
        <f t="shared" si="92"/>
        <v>22.777777777777779</v>
      </c>
      <c r="P268" s="41">
        <f t="shared" si="93"/>
        <v>40.555555555555557</v>
      </c>
    </row>
    <row r="269" spans="1:16" x14ac:dyDescent="0.2">
      <c r="B269" s="1">
        <v>0.48958333333333298</v>
      </c>
      <c r="C269" s="3">
        <v>73</v>
      </c>
      <c r="D269" s="3">
        <v>103</v>
      </c>
      <c r="E269" s="75">
        <v>0.6</v>
      </c>
      <c r="F269" s="66">
        <v>1</v>
      </c>
      <c r="G269" s="66" t="s">
        <v>201</v>
      </c>
      <c r="H269" s="97">
        <v>29.05</v>
      </c>
      <c r="J269" s="45">
        <v>104.7</v>
      </c>
      <c r="K269" s="67">
        <v>98.6</v>
      </c>
      <c r="L269" s="67">
        <v>102</v>
      </c>
      <c r="M269" s="67">
        <v>105.1</v>
      </c>
      <c r="N269" s="67">
        <f t="shared" si="89"/>
        <v>102.6</v>
      </c>
      <c r="O269" s="41">
        <f t="shared" si="92"/>
        <v>22.777777777777779</v>
      </c>
      <c r="P269" s="41">
        <f t="shared" si="93"/>
        <v>39.444444444444443</v>
      </c>
    </row>
    <row r="270" spans="1:16" x14ac:dyDescent="0.2">
      <c r="B270" s="1">
        <v>0.49444444444444446</v>
      </c>
      <c r="C270" s="3">
        <v>73</v>
      </c>
      <c r="D270" s="3">
        <v>103</v>
      </c>
      <c r="E270" s="75">
        <v>0.59</v>
      </c>
      <c r="F270" s="66">
        <v>5</v>
      </c>
      <c r="G270" s="66" t="s">
        <v>201</v>
      </c>
      <c r="H270" s="97">
        <v>29.04</v>
      </c>
      <c r="J270" s="45">
        <v>104.5</v>
      </c>
      <c r="K270" s="67">
        <v>98.8</v>
      </c>
      <c r="L270" s="67">
        <v>102</v>
      </c>
      <c r="M270" s="67">
        <v>105.1</v>
      </c>
      <c r="N270" s="67">
        <f t="shared" si="89"/>
        <v>102.6</v>
      </c>
      <c r="O270" s="41">
        <f t="shared" si="92"/>
        <v>22.777777777777779</v>
      </c>
      <c r="P270" s="41">
        <f t="shared" si="93"/>
        <v>39.444444444444443</v>
      </c>
    </row>
    <row r="271" spans="1:16" x14ac:dyDescent="0.2">
      <c r="B271" s="1">
        <v>0.55208333333333337</v>
      </c>
      <c r="C271" s="3">
        <v>72</v>
      </c>
      <c r="D271" s="3">
        <v>95</v>
      </c>
      <c r="E271" s="75">
        <v>0.66</v>
      </c>
      <c r="F271" s="66">
        <v>3</v>
      </c>
      <c r="G271" s="66" t="s">
        <v>197</v>
      </c>
      <c r="H271" s="97">
        <v>29.05</v>
      </c>
      <c r="J271" s="45">
        <v>96.1</v>
      </c>
      <c r="K271" s="67">
        <v>92.5</v>
      </c>
      <c r="L271" s="67">
        <v>93.4</v>
      </c>
      <c r="M271" s="67">
        <v>96.6</v>
      </c>
      <c r="N271" s="67">
        <f t="shared" ref="N271:N279" si="94">(AVERAGE(J271:M271))</f>
        <v>94.65</v>
      </c>
      <c r="O271" s="41">
        <f t="shared" si="92"/>
        <v>22.222222222222221</v>
      </c>
      <c r="P271" s="41">
        <f t="shared" si="93"/>
        <v>35</v>
      </c>
    </row>
    <row r="272" spans="1:16" x14ac:dyDescent="0.2">
      <c r="B272" s="1">
        <v>0.5625</v>
      </c>
      <c r="C272" s="3">
        <v>72</v>
      </c>
      <c r="D272" s="3">
        <v>94</v>
      </c>
      <c r="E272" s="75">
        <v>0.66</v>
      </c>
      <c r="F272" s="66">
        <v>4</v>
      </c>
      <c r="G272" s="66" t="s">
        <v>130</v>
      </c>
      <c r="H272" s="97">
        <v>29.05</v>
      </c>
      <c r="J272" s="45">
        <v>95.2</v>
      </c>
      <c r="K272" s="67">
        <v>90.9</v>
      </c>
      <c r="L272" s="67">
        <v>92.7</v>
      </c>
      <c r="M272" s="67">
        <v>95.5</v>
      </c>
      <c r="N272" s="67">
        <f t="shared" si="94"/>
        <v>93.575000000000003</v>
      </c>
      <c r="O272" s="41">
        <f t="shared" si="92"/>
        <v>22.222222222222221</v>
      </c>
      <c r="P272" s="41">
        <f t="shared" si="93"/>
        <v>34.444444444444443</v>
      </c>
    </row>
    <row r="273" spans="1:16" x14ac:dyDescent="0.2">
      <c r="B273" s="1">
        <v>0.57291666666666696</v>
      </c>
      <c r="C273" s="3">
        <v>72</v>
      </c>
      <c r="D273" s="3">
        <v>94</v>
      </c>
      <c r="E273" s="75">
        <v>0.67</v>
      </c>
      <c r="F273" s="66">
        <v>4</v>
      </c>
      <c r="G273" s="66" t="s">
        <v>130</v>
      </c>
      <c r="H273" s="97">
        <v>29.05</v>
      </c>
      <c r="J273" s="45">
        <v>95.2</v>
      </c>
      <c r="K273" s="67">
        <v>91.8</v>
      </c>
      <c r="L273" s="67">
        <v>92.7</v>
      </c>
      <c r="M273" s="67">
        <v>95.2</v>
      </c>
      <c r="N273" s="67">
        <f t="shared" si="94"/>
        <v>93.724999999999994</v>
      </c>
      <c r="O273" s="41">
        <f t="shared" si="92"/>
        <v>22.222222222222221</v>
      </c>
      <c r="P273" s="41">
        <f t="shared" si="93"/>
        <v>34.444444444444443</v>
      </c>
    </row>
    <row r="274" spans="1:16" x14ac:dyDescent="0.2">
      <c r="B274" s="1">
        <v>0.58333333333333304</v>
      </c>
      <c r="C274" s="3">
        <v>71</v>
      </c>
      <c r="D274" s="3">
        <v>93</v>
      </c>
      <c r="E274" s="75">
        <v>0.67</v>
      </c>
      <c r="F274" s="66">
        <v>3</v>
      </c>
      <c r="G274" s="66" t="s">
        <v>143</v>
      </c>
      <c r="H274" s="97">
        <v>29.04</v>
      </c>
      <c r="J274" s="45">
        <v>94.8</v>
      </c>
      <c r="K274" s="67">
        <v>91.6</v>
      </c>
      <c r="L274" s="67">
        <v>92.3</v>
      </c>
      <c r="M274" s="67"/>
      <c r="N274" s="67">
        <f t="shared" si="94"/>
        <v>92.899999999999991</v>
      </c>
      <c r="O274" s="41">
        <f t="shared" si="92"/>
        <v>21.666666666666668</v>
      </c>
      <c r="P274" s="41">
        <f t="shared" si="93"/>
        <v>33.888888888888886</v>
      </c>
    </row>
    <row r="275" spans="1:16" x14ac:dyDescent="0.2">
      <c r="B275" s="1">
        <v>0.59375</v>
      </c>
      <c r="C275" s="3">
        <v>72</v>
      </c>
      <c r="D275" s="3">
        <v>92</v>
      </c>
      <c r="E275" s="75">
        <v>0.67</v>
      </c>
      <c r="F275" s="66">
        <v>1</v>
      </c>
      <c r="G275" s="66" t="s">
        <v>201</v>
      </c>
      <c r="H275" s="97">
        <v>29.04</v>
      </c>
      <c r="J275" s="45">
        <v>93.6</v>
      </c>
      <c r="K275" s="67">
        <v>90.1</v>
      </c>
      <c r="L275" s="67">
        <v>91.9</v>
      </c>
      <c r="M275" s="67">
        <v>93.9</v>
      </c>
      <c r="N275" s="67">
        <f t="shared" si="94"/>
        <v>92.375</v>
      </c>
      <c r="O275" s="41">
        <f t="shared" si="92"/>
        <v>22.222222222222221</v>
      </c>
      <c r="P275" s="41">
        <f t="shared" si="93"/>
        <v>33.333333333333336</v>
      </c>
    </row>
    <row r="276" spans="1:16" x14ac:dyDescent="0.2">
      <c r="B276" s="1">
        <v>0.60416666666666696</v>
      </c>
      <c r="C276" s="3">
        <v>72</v>
      </c>
      <c r="D276" s="3">
        <v>92</v>
      </c>
      <c r="E276" s="75">
        <v>0.68</v>
      </c>
      <c r="F276" s="66">
        <v>4</v>
      </c>
      <c r="G276" s="66" t="s">
        <v>130</v>
      </c>
      <c r="H276" s="97">
        <v>29.04</v>
      </c>
      <c r="J276" s="45">
        <v>92.7</v>
      </c>
      <c r="K276" s="67">
        <v>88.9</v>
      </c>
      <c r="L276" s="67">
        <v>91.4</v>
      </c>
      <c r="M276" s="67">
        <v>93.2</v>
      </c>
      <c r="N276" s="67">
        <f t="shared" si="94"/>
        <v>91.55</v>
      </c>
      <c r="O276" s="41">
        <f t="shared" si="92"/>
        <v>22.222222222222221</v>
      </c>
      <c r="P276" s="41">
        <f t="shared" si="93"/>
        <v>33.333333333333336</v>
      </c>
    </row>
    <row r="277" spans="1:16" x14ac:dyDescent="0.2">
      <c r="B277" s="1">
        <v>0.61458333333333304</v>
      </c>
      <c r="C277" s="3">
        <v>71</v>
      </c>
      <c r="D277" s="3">
        <v>90</v>
      </c>
      <c r="E277" s="75">
        <v>0.7</v>
      </c>
      <c r="F277" s="66">
        <v>3</v>
      </c>
      <c r="G277" s="66" t="s">
        <v>129</v>
      </c>
      <c r="H277" s="97">
        <v>29.05</v>
      </c>
      <c r="J277" s="45">
        <v>91.4</v>
      </c>
      <c r="K277" s="67">
        <v>88</v>
      </c>
      <c r="L277" s="67">
        <v>89.4</v>
      </c>
      <c r="M277" s="67">
        <v>91.9</v>
      </c>
      <c r="N277" s="67">
        <f t="shared" si="94"/>
        <v>90.175000000000011</v>
      </c>
      <c r="O277" s="41">
        <f t="shared" si="92"/>
        <v>21.666666666666668</v>
      </c>
      <c r="P277" s="41">
        <f t="shared" si="93"/>
        <v>32.222222222222221</v>
      </c>
    </row>
    <row r="278" spans="1:16" x14ac:dyDescent="0.2">
      <c r="B278" s="1">
        <v>0.625</v>
      </c>
      <c r="C278" s="3">
        <v>71</v>
      </c>
      <c r="D278" s="3">
        <v>91</v>
      </c>
      <c r="E278" s="75">
        <v>0.67</v>
      </c>
      <c r="F278" s="66">
        <v>4</v>
      </c>
      <c r="G278" s="66" t="s">
        <v>129</v>
      </c>
      <c r="H278" s="97">
        <v>29.04</v>
      </c>
      <c r="J278" s="45">
        <v>91.8</v>
      </c>
      <c r="K278" s="67">
        <v>88.7</v>
      </c>
      <c r="L278" s="67">
        <v>89.8</v>
      </c>
      <c r="M278" s="67">
        <v>92.3</v>
      </c>
      <c r="N278" s="67">
        <f t="shared" si="94"/>
        <v>90.65</v>
      </c>
      <c r="O278" s="41">
        <f t="shared" si="92"/>
        <v>21.666666666666668</v>
      </c>
      <c r="P278" s="41">
        <f t="shared" si="93"/>
        <v>32.777777777777779</v>
      </c>
    </row>
    <row r="279" spans="1:16" x14ac:dyDescent="0.2">
      <c r="B279" s="1">
        <v>0.62986111111111109</v>
      </c>
      <c r="C279" s="3">
        <v>71</v>
      </c>
      <c r="D279" s="3">
        <v>91</v>
      </c>
      <c r="E279" s="75">
        <v>0.67</v>
      </c>
      <c r="F279" s="66">
        <v>5</v>
      </c>
      <c r="G279" s="66" t="s">
        <v>129</v>
      </c>
      <c r="H279" s="97">
        <v>29.03</v>
      </c>
      <c r="J279" s="45">
        <v>92.1</v>
      </c>
      <c r="K279" s="67">
        <v>88.7</v>
      </c>
      <c r="L279" s="67">
        <v>90.1</v>
      </c>
      <c r="M279" s="67">
        <v>92.8</v>
      </c>
      <c r="N279" s="67">
        <f t="shared" si="94"/>
        <v>90.924999999999997</v>
      </c>
      <c r="O279" s="41">
        <f t="shared" si="92"/>
        <v>21.666666666666668</v>
      </c>
      <c r="P279" s="41">
        <f t="shared" si="93"/>
        <v>32.777777777777779</v>
      </c>
    </row>
    <row r="280" spans="1:16" x14ac:dyDescent="0.2">
      <c r="N280" s="67"/>
      <c r="O280" s="41"/>
      <c r="P280" s="41"/>
    </row>
    <row r="281" spans="1:16" x14ac:dyDescent="0.2">
      <c r="A281" s="21">
        <v>45046</v>
      </c>
      <c r="B281" s="6" t="s">
        <v>2</v>
      </c>
      <c r="C281" s="6" t="s">
        <v>0</v>
      </c>
      <c r="D281" s="87" t="s">
        <v>1</v>
      </c>
      <c r="E281" s="100" t="s">
        <v>156</v>
      </c>
      <c r="F281" s="6" t="s">
        <v>32</v>
      </c>
      <c r="G281" s="6" t="s">
        <v>217</v>
      </c>
      <c r="H281" s="33" t="s">
        <v>157</v>
      </c>
      <c r="I281" s="44"/>
      <c r="J281" s="142" t="s">
        <v>357</v>
      </c>
      <c r="K281" s="142" t="s">
        <v>416</v>
      </c>
      <c r="L281" s="142" t="s">
        <v>417</v>
      </c>
      <c r="M281" s="142" t="s">
        <v>443</v>
      </c>
      <c r="N281" s="33" t="s">
        <v>368</v>
      </c>
      <c r="O281" s="142" t="s">
        <v>561</v>
      </c>
      <c r="P281" s="142" t="s">
        <v>562</v>
      </c>
    </row>
    <row r="282" spans="1:16" x14ac:dyDescent="0.2">
      <c r="B282" s="1">
        <v>0.44791666666666669</v>
      </c>
      <c r="C282" s="3">
        <v>66</v>
      </c>
      <c r="D282" s="3">
        <v>97</v>
      </c>
      <c r="E282" s="75">
        <v>0.63</v>
      </c>
      <c r="F282" s="66">
        <v>3</v>
      </c>
      <c r="G282" s="66" t="s">
        <v>71</v>
      </c>
      <c r="H282" s="97">
        <v>28.96</v>
      </c>
      <c r="I282" s="66"/>
      <c r="J282" s="45">
        <v>98.2</v>
      </c>
      <c r="K282" s="45">
        <v>96.6</v>
      </c>
      <c r="L282" s="67">
        <v>94.6</v>
      </c>
      <c r="M282" s="67">
        <v>98.8</v>
      </c>
      <c r="N282" s="67">
        <f>(AVERAGE(J282:M282))</f>
        <v>97.05</v>
      </c>
      <c r="O282" s="41">
        <f t="shared" ref="O282" si="95">CONVERT(C282,"F","C")</f>
        <v>18.888888888888889</v>
      </c>
      <c r="P282" s="41">
        <f t="shared" ref="P282" si="96">CONVERT(D282,"F","C")</f>
        <v>36.111111111111107</v>
      </c>
    </row>
    <row r="283" spans="1:16" x14ac:dyDescent="0.2">
      <c r="B283" s="1">
        <v>0.45833333333333331</v>
      </c>
      <c r="C283" s="3">
        <v>67</v>
      </c>
      <c r="D283" s="3">
        <v>97</v>
      </c>
      <c r="E283" s="75">
        <v>0.61</v>
      </c>
      <c r="F283" s="66">
        <v>6</v>
      </c>
      <c r="G283" s="3" t="s">
        <v>71</v>
      </c>
      <c r="H283" s="97">
        <v>28.97</v>
      </c>
      <c r="I283" s="3"/>
      <c r="J283" s="45">
        <v>97.9</v>
      </c>
      <c r="K283" s="45">
        <v>98.6</v>
      </c>
      <c r="L283" s="67">
        <v>92.8</v>
      </c>
      <c r="M283" s="67">
        <v>97.7</v>
      </c>
      <c r="N283" s="67">
        <f t="shared" ref="N283:N285" si="97">(AVERAGE(J283:M283))</f>
        <v>96.75</v>
      </c>
      <c r="O283" s="41">
        <f t="shared" ref="O283:O291" si="98">CONVERT(C283,"F","C")</f>
        <v>19.444444444444443</v>
      </c>
      <c r="P283" s="41">
        <f t="shared" ref="P283:P291" si="99">CONVERT(D283,"F","C")</f>
        <v>36.111111111111107</v>
      </c>
    </row>
    <row r="284" spans="1:16" x14ac:dyDescent="0.2">
      <c r="B284" s="1">
        <v>0.46875</v>
      </c>
      <c r="C284" s="3">
        <v>67</v>
      </c>
      <c r="D284" s="3">
        <v>99</v>
      </c>
      <c r="E284" s="75">
        <v>0.57999999999999996</v>
      </c>
      <c r="F284" s="66">
        <v>3</v>
      </c>
      <c r="G284" s="3" t="s">
        <v>208</v>
      </c>
      <c r="H284" s="97">
        <v>28.96</v>
      </c>
      <c r="J284" s="45">
        <v>100.6</v>
      </c>
      <c r="K284" s="67">
        <v>97.7</v>
      </c>
      <c r="L284" s="67">
        <v>97.3</v>
      </c>
      <c r="M284" s="67">
        <v>99.9</v>
      </c>
      <c r="N284" s="67">
        <f t="shared" si="97"/>
        <v>98.875</v>
      </c>
      <c r="O284" s="41">
        <f t="shared" si="98"/>
        <v>19.444444444444443</v>
      </c>
      <c r="P284" s="41">
        <f t="shared" si="99"/>
        <v>37.222222222222221</v>
      </c>
    </row>
    <row r="285" spans="1:16" x14ac:dyDescent="0.2">
      <c r="B285" s="1">
        <v>0.47916666666666702</v>
      </c>
      <c r="C285" s="3">
        <v>68</v>
      </c>
      <c r="D285" s="3">
        <v>99</v>
      </c>
      <c r="E285" s="75">
        <v>0.57999999999999996</v>
      </c>
      <c r="F285" s="66">
        <v>6</v>
      </c>
      <c r="G285" s="3" t="s">
        <v>71</v>
      </c>
      <c r="H285" s="97">
        <v>28.96</v>
      </c>
      <c r="J285" s="45">
        <v>100.6</v>
      </c>
      <c r="K285" s="67">
        <v>97.2</v>
      </c>
      <c r="L285" s="67">
        <v>97.9</v>
      </c>
      <c r="M285" s="67">
        <v>100.9</v>
      </c>
      <c r="N285" s="67">
        <f t="shared" si="97"/>
        <v>99.15</v>
      </c>
      <c r="O285" s="41">
        <f t="shared" si="98"/>
        <v>20</v>
      </c>
      <c r="P285" s="41">
        <f t="shared" si="99"/>
        <v>37.222222222222221</v>
      </c>
    </row>
    <row r="286" spans="1:16" x14ac:dyDescent="0.2">
      <c r="B286" s="1">
        <v>0.48958333333333298</v>
      </c>
      <c r="C286" s="3">
        <v>68</v>
      </c>
      <c r="D286" s="3">
        <v>103</v>
      </c>
      <c r="E286" s="75">
        <v>0.54</v>
      </c>
      <c r="F286" s="66">
        <v>2</v>
      </c>
      <c r="G286" s="3" t="s">
        <v>129</v>
      </c>
      <c r="H286" s="97">
        <v>28.97</v>
      </c>
      <c r="J286" s="45">
        <v>103.8</v>
      </c>
      <c r="K286" s="67">
        <v>101.5</v>
      </c>
      <c r="L286" s="67">
        <v>101.3</v>
      </c>
      <c r="M286" s="67">
        <v>105.3</v>
      </c>
      <c r="N286" s="67">
        <f t="shared" ref="N286:N291" si="100">(AVERAGE(J286:M286))</f>
        <v>102.97500000000001</v>
      </c>
      <c r="O286" s="41">
        <f t="shared" si="98"/>
        <v>20</v>
      </c>
      <c r="P286" s="41">
        <f t="shared" si="99"/>
        <v>39.444444444444443</v>
      </c>
    </row>
    <row r="287" spans="1:16" x14ac:dyDescent="0.2">
      <c r="B287" s="1">
        <v>0.5</v>
      </c>
      <c r="C287" s="3">
        <v>69</v>
      </c>
      <c r="D287" s="3">
        <v>104</v>
      </c>
      <c r="E287" s="75">
        <v>0.52</v>
      </c>
      <c r="F287" s="66">
        <v>3</v>
      </c>
      <c r="G287" s="3" t="s">
        <v>203</v>
      </c>
      <c r="H287" s="97">
        <v>28.97</v>
      </c>
      <c r="J287" s="45">
        <v>104</v>
      </c>
      <c r="K287" s="67">
        <v>103.3</v>
      </c>
      <c r="L287" s="67">
        <v>102</v>
      </c>
      <c r="M287" s="67">
        <v>104.5</v>
      </c>
      <c r="N287" s="67">
        <f t="shared" si="100"/>
        <v>103.45</v>
      </c>
      <c r="O287" s="41">
        <f t="shared" si="98"/>
        <v>20.555555555555554</v>
      </c>
      <c r="P287" s="41">
        <f t="shared" si="99"/>
        <v>40</v>
      </c>
    </row>
    <row r="288" spans="1:16" x14ac:dyDescent="0.2">
      <c r="B288" s="1">
        <v>0.51041666666666696</v>
      </c>
      <c r="C288" s="3">
        <v>69</v>
      </c>
      <c r="D288" s="3">
        <v>104</v>
      </c>
      <c r="E288" s="75">
        <v>0.5</v>
      </c>
      <c r="F288" s="66">
        <v>3</v>
      </c>
      <c r="G288" s="66" t="s">
        <v>197</v>
      </c>
      <c r="H288" s="97">
        <v>28.97</v>
      </c>
      <c r="I288" s="66"/>
      <c r="J288" s="45">
        <v>106.2</v>
      </c>
      <c r="K288" s="67">
        <v>105.4</v>
      </c>
      <c r="L288" s="67">
        <v>101.3</v>
      </c>
      <c r="M288" s="67">
        <v>105.1</v>
      </c>
      <c r="N288" s="67">
        <f t="shared" si="100"/>
        <v>104.5</v>
      </c>
      <c r="O288" s="41">
        <f t="shared" si="98"/>
        <v>20.555555555555554</v>
      </c>
      <c r="P288" s="41">
        <f t="shared" si="99"/>
        <v>40</v>
      </c>
    </row>
    <row r="289" spans="1:16" x14ac:dyDescent="0.2">
      <c r="B289" s="1">
        <v>0.52083333333333304</v>
      </c>
      <c r="C289" s="3">
        <v>68</v>
      </c>
      <c r="D289" s="3">
        <v>106</v>
      </c>
      <c r="E289" s="75">
        <v>0.47</v>
      </c>
      <c r="F289" s="66">
        <v>6</v>
      </c>
      <c r="G289" s="66" t="s">
        <v>71</v>
      </c>
      <c r="H289" s="97">
        <v>28.97</v>
      </c>
      <c r="I289" s="66"/>
      <c r="J289" s="45">
        <v>108</v>
      </c>
      <c r="K289" s="67">
        <v>106.9</v>
      </c>
      <c r="L289" s="67">
        <v>103.5</v>
      </c>
      <c r="M289" s="67">
        <v>107.2</v>
      </c>
      <c r="N289" s="67">
        <f t="shared" si="100"/>
        <v>106.39999999999999</v>
      </c>
      <c r="O289" s="41">
        <f t="shared" si="98"/>
        <v>20</v>
      </c>
      <c r="P289" s="41">
        <f t="shared" si="99"/>
        <v>41.111111111111107</v>
      </c>
    </row>
    <row r="290" spans="1:16" x14ac:dyDescent="0.2">
      <c r="B290" s="1">
        <v>0.53125</v>
      </c>
      <c r="C290" s="3">
        <v>69</v>
      </c>
      <c r="D290" s="3">
        <v>108</v>
      </c>
      <c r="E290" s="75">
        <v>0.47</v>
      </c>
      <c r="F290" s="66">
        <v>7</v>
      </c>
      <c r="G290" s="66" t="s">
        <v>203</v>
      </c>
      <c r="H290" s="97">
        <v>28.97</v>
      </c>
      <c r="J290" s="45">
        <v>110.3</v>
      </c>
      <c r="K290" s="67">
        <v>107.8</v>
      </c>
      <c r="L290" s="67">
        <v>104.7</v>
      </c>
      <c r="M290" s="67">
        <v>108.3</v>
      </c>
      <c r="N290" s="67">
        <f t="shared" si="100"/>
        <v>107.77500000000001</v>
      </c>
      <c r="O290" s="41">
        <f t="shared" si="98"/>
        <v>20.555555555555554</v>
      </c>
      <c r="P290" s="41">
        <f t="shared" si="99"/>
        <v>42.222222222222221</v>
      </c>
    </row>
    <row r="291" spans="1:16" x14ac:dyDescent="0.2">
      <c r="B291" s="1">
        <v>0.54166666666666596</v>
      </c>
      <c r="C291" s="3">
        <v>70</v>
      </c>
      <c r="D291" s="3">
        <v>108</v>
      </c>
      <c r="E291" s="75">
        <v>0.43</v>
      </c>
      <c r="F291" s="66">
        <v>5</v>
      </c>
      <c r="G291" s="66" t="s">
        <v>129</v>
      </c>
      <c r="H291" s="97">
        <v>28.97</v>
      </c>
      <c r="J291" s="45">
        <v>110.8</v>
      </c>
      <c r="K291" s="67">
        <v>108.7</v>
      </c>
      <c r="L291" s="67">
        <v>104</v>
      </c>
      <c r="M291" s="67">
        <v>107.6</v>
      </c>
      <c r="N291" s="67">
        <f t="shared" si="100"/>
        <v>107.77500000000001</v>
      </c>
      <c r="O291" s="41">
        <f t="shared" si="98"/>
        <v>21.111111111111111</v>
      </c>
      <c r="P291" s="41">
        <f t="shared" si="99"/>
        <v>42.222222222222221</v>
      </c>
    </row>
    <row r="292" spans="1:16" x14ac:dyDescent="0.2">
      <c r="B292" s="1">
        <v>0.54375000000000007</v>
      </c>
      <c r="C292" s="3">
        <v>70</v>
      </c>
      <c r="D292" s="3">
        <v>108</v>
      </c>
      <c r="E292" s="75">
        <v>0.41</v>
      </c>
      <c r="F292" s="66">
        <v>4</v>
      </c>
      <c r="G292" s="66" t="s">
        <v>35</v>
      </c>
      <c r="H292" s="97">
        <v>28.97</v>
      </c>
      <c r="J292" s="45">
        <v>111.2</v>
      </c>
      <c r="K292" s="67">
        <v>109.2</v>
      </c>
      <c r="L292" s="67">
        <v>105.1</v>
      </c>
      <c r="M292" s="67">
        <v>108.1</v>
      </c>
      <c r="N292" s="67">
        <f t="shared" ref="N292" si="101">(AVERAGE(J292:M292))</f>
        <v>108.4</v>
      </c>
      <c r="O292" s="41">
        <f t="shared" ref="O292" si="102">CONVERT(C292,"F","C")</f>
        <v>21.111111111111111</v>
      </c>
      <c r="P292" s="41">
        <f t="shared" ref="P292" si="103">CONVERT(D292,"F","C")</f>
        <v>42.222222222222221</v>
      </c>
    </row>
    <row r="293" spans="1:16" x14ac:dyDescent="0.2">
      <c r="B293" s="1">
        <v>0.58333333333333337</v>
      </c>
      <c r="C293" s="3">
        <v>70</v>
      </c>
      <c r="D293" s="3">
        <v>113</v>
      </c>
      <c r="E293" s="75">
        <v>0.37</v>
      </c>
      <c r="F293" s="66">
        <v>1</v>
      </c>
      <c r="G293" s="66" t="s">
        <v>129</v>
      </c>
      <c r="H293" s="97">
        <v>28.98</v>
      </c>
      <c r="J293" s="45">
        <v>113.2</v>
      </c>
      <c r="K293" s="67">
        <v>113.7</v>
      </c>
      <c r="L293" s="67">
        <v>109.9</v>
      </c>
      <c r="M293" s="67">
        <v>113.4</v>
      </c>
      <c r="N293" s="67">
        <f t="shared" ref="N293:N302" si="104">(AVERAGE(J293:M293))</f>
        <v>112.55000000000001</v>
      </c>
      <c r="O293" s="41">
        <f t="shared" ref="O293:O302" si="105">CONVERT(C293,"F","C")</f>
        <v>21.111111111111111</v>
      </c>
      <c r="P293" s="41">
        <f t="shared" ref="P293:P302" si="106">CONVERT(D293,"F","C")</f>
        <v>45</v>
      </c>
    </row>
    <row r="294" spans="1:16" x14ac:dyDescent="0.2">
      <c r="B294" s="1">
        <v>0.59375</v>
      </c>
      <c r="C294" s="3">
        <v>70</v>
      </c>
      <c r="D294" s="3">
        <v>112</v>
      </c>
      <c r="E294" s="75">
        <v>0.34</v>
      </c>
      <c r="F294" s="66">
        <v>2</v>
      </c>
      <c r="G294" s="66" t="s">
        <v>202</v>
      </c>
      <c r="H294" s="97">
        <v>28.98</v>
      </c>
      <c r="J294" s="45">
        <v>113.7</v>
      </c>
      <c r="K294" s="67">
        <v>113.2</v>
      </c>
      <c r="L294" s="67">
        <v>108.5</v>
      </c>
      <c r="M294" s="67">
        <v>113.7</v>
      </c>
      <c r="N294" s="67">
        <f t="shared" si="104"/>
        <v>112.27499999999999</v>
      </c>
      <c r="O294" s="41">
        <f t="shared" si="105"/>
        <v>21.111111111111111</v>
      </c>
      <c r="P294" s="41">
        <f t="shared" si="106"/>
        <v>44.444444444444443</v>
      </c>
    </row>
    <row r="295" spans="1:16" x14ac:dyDescent="0.2">
      <c r="B295" s="1">
        <v>0.60416666666666663</v>
      </c>
      <c r="C295" s="3">
        <v>70</v>
      </c>
      <c r="D295" s="3">
        <v>112</v>
      </c>
      <c r="E295" s="75">
        <v>0.34</v>
      </c>
      <c r="F295" s="66">
        <v>10</v>
      </c>
      <c r="G295" s="66" t="s">
        <v>129</v>
      </c>
      <c r="H295" s="97">
        <v>28.99</v>
      </c>
      <c r="J295" s="45">
        <v>113.2</v>
      </c>
      <c r="K295" s="67">
        <v>112.3</v>
      </c>
      <c r="L295" s="67">
        <v>108</v>
      </c>
      <c r="M295" s="67">
        <v>112.8</v>
      </c>
      <c r="N295" s="67">
        <f t="shared" si="104"/>
        <v>111.575</v>
      </c>
      <c r="O295" s="41">
        <f t="shared" si="105"/>
        <v>21.111111111111111</v>
      </c>
      <c r="P295" s="41">
        <f t="shared" si="106"/>
        <v>44.444444444444443</v>
      </c>
    </row>
    <row r="296" spans="1:16" x14ac:dyDescent="0.2">
      <c r="B296" s="1">
        <v>0.61458333333333304</v>
      </c>
      <c r="C296" s="3">
        <v>69</v>
      </c>
      <c r="D296" s="3">
        <v>111</v>
      </c>
      <c r="E296" s="75">
        <v>0.37</v>
      </c>
      <c r="F296" s="66">
        <v>7</v>
      </c>
      <c r="G296" s="66" t="s">
        <v>71</v>
      </c>
      <c r="H296" s="97">
        <v>28.98</v>
      </c>
      <c r="J296" s="45">
        <v>113.5</v>
      </c>
      <c r="K296" s="67">
        <v>110.7</v>
      </c>
      <c r="L296" s="67">
        <v>108.5</v>
      </c>
      <c r="M296" s="67">
        <v>112.6</v>
      </c>
      <c r="N296" s="67">
        <f t="shared" si="104"/>
        <v>111.32499999999999</v>
      </c>
      <c r="O296" s="41">
        <f t="shared" si="105"/>
        <v>20.555555555555554</v>
      </c>
      <c r="P296" s="41">
        <f t="shared" si="106"/>
        <v>43.888888888888886</v>
      </c>
    </row>
    <row r="297" spans="1:16" x14ac:dyDescent="0.2">
      <c r="B297" s="1">
        <v>0.625</v>
      </c>
      <c r="C297" s="3">
        <v>71</v>
      </c>
      <c r="D297" s="3">
        <v>111</v>
      </c>
      <c r="E297" s="75">
        <v>0.33</v>
      </c>
      <c r="F297" s="66">
        <v>4</v>
      </c>
      <c r="G297" s="66" t="s">
        <v>129</v>
      </c>
      <c r="H297" s="97">
        <v>28.99</v>
      </c>
      <c r="J297" s="45">
        <v>113.7</v>
      </c>
      <c r="K297" s="67">
        <v>109.4</v>
      </c>
      <c r="L297" s="67">
        <v>109</v>
      </c>
      <c r="M297" s="67">
        <v>112.6</v>
      </c>
      <c r="N297" s="67">
        <f t="shared" si="104"/>
        <v>111.17500000000001</v>
      </c>
      <c r="O297" s="41">
        <f t="shared" si="105"/>
        <v>21.666666666666668</v>
      </c>
      <c r="P297" s="41">
        <f t="shared" si="106"/>
        <v>43.888888888888886</v>
      </c>
    </row>
    <row r="298" spans="1:16" x14ac:dyDescent="0.2">
      <c r="B298" s="1">
        <v>0.63541666666666696</v>
      </c>
      <c r="C298" s="3">
        <v>70</v>
      </c>
      <c r="D298" s="3">
        <v>110</v>
      </c>
      <c r="E298" s="75">
        <v>0.34</v>
      </c>
      <c r="F298" s="66">
        <v>10</v>
      </c>
      <c r="G298" s="66" t="s">
        <v>203</v>
      </c>
      <c r="H298" s="97">
        <v>28.99</v>
      </c>
      <c r="J298" s="45">
        <v>112.6</v>
      </c>
      <c r="K298" s="67">
        <v>108.7</v>
      </c>
      <c r="L298" s="67">
        <v>108</v>
      </c>
      <c r="M298" s="67">
        <v>112.1</v>
      </c>
      <c r="N298" s="67">
        <f t="shared" si="104"/>
        <v>110.35</v>
      </c>
      <c r="O298" s="41">
        <f t="shared" si="105"/>
        <v>21.111111111111111</v>
      </c>
      <c r="P298" s="41">
        <f t="shared" si="106"/>
        <v>43.333333333333336</v>
      </c>
    </row>
    <row r="299" spans="1:16" x14ac:dyDescent="0.2">
      <c r="B299" s="1">
        <v>0.64583333333333304</v>
      </c>
      <c r="C299" s="3">
        <v>71</v>
      </c>
      <c r="D299" s="3">
        <v>110</v>
      </c>
      <c r="E299" s="75">
        <v>0.33</v>
      </c>
      <c r="F299" s="66">
        <v>3</v>
      </c>
      <c r="G299" s="66" t="s">
        <v>129</v>
      </c>
      <c r="H299" s="97">
        <v>28.99</v>
      </c>
      <c r="J299" s="45">
        <v>111</v>
      </c>
      <c r="K299" s="67">
        <v>108</v>
      </c>
      <c r="L299" s="67">
        <v>107.4</v>
      </c>
      <c r="M299" s="67">
        <v>111.6</v>
      </c>
      <c r="N299" s="67">
        <f t="shared" si="104"/>
        <v>109.5</v>
      </c>
      <c r="O299" s="41">
        <f t="shared" si="105"/>
        <v>21.666666666666668</v>
      </c>
      <c r="P299" s="41">
        <f t="shared" si="106"/>
        <v>43.333333333333336</v>
      </c>
    </row>
    <row r="300" spans="1:16" x14ac:dyDescent="0.2">
      <c r="B300" s="1">
        <v>0.65625</v>
      </c>
      <c r="C300" s="3">
        <v>69</v>
      </c>
      <c r="D300" s="3">
        <v>108</v>
      </c>
      <c r="E300" s="75">
        <v>0.33</v>
      </c>
      <c r="F300" s="66">
        <v>2</v>
      </c>
      <c r="G300" s="66" t="s">
        <v>202</v>
      </c>
      <c r="H300" s="97">
        <v>28.99</v>
      </c>
      <c r="J300" s="45">
        <v>109.9</v>
      </c>
      <c r="K300" s="67">
        <v>106.3</v>
      </c>
      <c r="L300" s="67">
        <v>105.8</v>
      </c>
      <c r="M300" s="67">
        <v>110.1</v>
      </c>
      <c r="N300" s="67">
        <f t="shared" si="104"/>
        <v>108.02500000000001</v>
      </c>
      <c r="O300" s="41">
        <f t="shared" si="105"/>
        <v>20.555555555555554</v>
      </c>
      <c r="P300" s="41">
        <f t="shared" si="106"/>
        <v>42.222222222222221</v>
      </c>
    </row>
    <row r="301" spans="1:16" x14ac:dyDescent="0.2">
      <c r="B301" s="1">
        <v>0.66666666666666596</v>
      </c>
      <c r="C301" s="3">
        <v>70</v>
      </c>
      <c r="D301" s="3">
        <v>107</v>
      </c>
      <c r="E301" s="75">
        <v>0.34</v>
      </c>
      <c r="F301" s="66">
        <v>2</v>
      </c>
      <c r="G301" s="66" t="s">
        <v>37</v>
      </c>
      <c r="H301" s="97">
        <v>28.98</v>
      </c>
      <c r="J301" s="45">
        <v>109</v>
      </c>
      <c r="K301" s="67">
        <v>104.7</v>
      </c>
      <c r="L301" s="67">
        <v>105.1</v>
      </c>
      <c r="M301" s="67">
        <v>109.2</v>
      </c>
      <c r="N301" s="67">
        <f t="shared" si="104"/>
        <v>106.99999999999999</v>
      </c>
      <c r="O301" s="41">
        <f t="shared" si="105"/>
        <v>21.111111111111111</v>
      </c>
      <c r="P301" s="41">
        <f t="shared" si="106"/>
        <v>41.666666666666664</v>
      </c>
    </row>
    <row r="302" spans="1:16" x14ac:dyDescent="0.2">
      <c r="B302" s="1">
        <v>0.67708333333333304</v>
      </c>
      <c r="C302" s="3">
        <v>70</v>
      </c>
      <c r="D302" s="3">
        <v>106</v>
      </c>
      <c r="E302" s="75">
        <v>0.34</v>
      </c>
      <c r="F302" s="66">
        <v>1</v>
      </c>
      <c r="G302" s="66" t="s">
        <v>35</v>
      </c>
      <c r="H302" s="97">
        <v>28.99</v>
      </c>
      <c r="J302" s="45">
        <v>108</v>
      </c>
      <c r="K302" s="67">
        <v>103.8</v>
      </c>
      <c r="L302" s="67">
        <v>104</v>
      </c>
      <c r="M302" s="67">
        <v>107.8</v>
      </c>
      <c r="N302" s="67">
        <f t="shared" si="104"/>
        <v>105.9</v>
      </c>
      <c r="O302" s="41">
        <f t="shared" si="105"/>
        <v>21.111111111111111</v>
      </c>
      <c r="P302" s="41">
        <f t="shared" si="106"/>
        <v>41.111111111111107</v>
      </c>
    </row>
    <row r="303" spans="1:16" x14ac:dyDescent="0.2">
      <c r="B303" s="1"/>
      <c r="C303" s="3"/>
      <c r="D303" s="3"/>
      <c r="E303" s="75"/>
      <c r="F303" s="66"/>
      <c r="G303" s="66"/>
      <c r="H303" s="97"/>
      <c r="J303" s="45"/>
      <c r="K303" s="67"/>
      <c r="L303" s="67"/>
      <c r="M303" s="67"/>
      <c r="N303" s="67"/>
      <c r="O303" s="41"/>
      <c r="P303" s="41"/>
    </row>
    <row r="304" spans="1:16" x14ac:dyDescent="0.2">
      <c r="A304" s="113" t="s">
        <v>571</v>
      </c>
      <c r="B304" s="1"/>
      <c r="N304" s="67"/>
      <c r="O304" s="41"/>
      <c r="P304" s="41"/>
    </row>
    <row r="305" spans="1:16" x14ac:dyDescent="0.2">
      <c r="A305" s="21">
        <v>45058</v>
      </c>
      <c r="B305" s="6" t="s">
        <v>2</v>
      </c>
      <c r="C305" s="6" t="s">
        <v>0</v>
      </c>
      <c r="D305" s="87" t="s">
        <v>1</v>
      </c>
      <c r="E305" s="100" t="s">
        <v>156</v>
      </c>
      <c r="F305" s="6" t="s">
        <v>32</v>
      </c>
      <c r="G305" s="6" t="s">
        <v>217</v>
      </c>
      <c r="H305" s="33" t="s">
        <v>157</v>
      </c>
      <c r="I305" s="44"/>
      <c r="J305" s="142" t="s">
        <v>357</v>
      </c>
      <c r="K305" s="142" t="s">
        <v>352</v>
      </c>
      <c r="L305" s="142" t="s">
        <v>343</v>
      </c>
      <c r="M305" s="142" t="s">
        <v>353</v>
      </c>
      <c r="N305" s="33" t="s">
        <v>368</v>
      </c>
      <c r="O305" s="142" t="s">
        <v>561</v>
      </c>
      <c r="P305" s="142" t="s">
        <v>562</v>
      </c>
    </row>
    <row r="306" spans="1:16" x14ac:dyDescent="0.2">
      <c r="B306" s="1">
        <v>0.38541666666666669</v>
      </c>
      <c r="C306" s="3">
        <v>70</v>
      </c>
      <c r="D306" s="3">
        <v>76</v>
      </c>
      <c r="E306" s="75">
        <v>0.83</v>
      </c>
      <c r="F306" s="66">
        <v>3</v>
      </c>
      <c r="G306" s="66" t="s">
        <v>130</v>
      </c>
      <c r="H306" s="97">
        <v>29.25</v>
      </c>
      <c r="I306" s="66"/>
      <c r="J306" s="45">
        <v>77.7</v>
      </c>
      <c r="K306" s="45">
        <v>74.8</v>
      </c>
      <c r="L306" s="67">
        <v>73.2</v>
      </c>
      <c r="M306" s="67">
        <v>77.2</v>
      </c>
      <c r="N306" s="67">
        <f>(AVERAGE(J306:M306))</f>
        <v>75.724999999999994</v>
      </c>
      <c r="O306" s="41">
        <f t="shared" ref="O306" si="107">CONVERT(C306,"F","C")</f>
        <v>21.111111111111111</v>
      </c>
      <c r="P306" s="41">
        <f t="shared" ref="P306" si="108">CONVERT(D306,"F","C")</f>
        <v>24.444444444444443</v>
      </c>
    </row>
    <row r="307" spans="1:16" x14ac:dyDescent="0.2">
      <c r="B307" s="1">
        <v>0.39583333333333331</v>
      </c>
      <c r="C307" s="3">
        <v>71</v>
      </c>
      <c r="D307" s="3">
        <v>80</v>
      </c>
      <c r="E307" s="75">
        <v>0.79</v>
      </c>
      <c r="F307" s="66">
        <v>4</v>
      </c>
      <c r="G307" s="66" t="s">
        <v>201</v>
      </c>
      <c r="H307" s="97">
        <v>29.25</v>
      </c>
      <c r="I307" s="3"/>
      <c r="J307" s="45">
        <v>83.3</v>
      </c>
      <c r="K307" s="45">
        <v>77.2</v>
      </c>
      <c r="L307" s="67">
        <v>76.8</v>
      </c>
      <c r="M307" s="67">
        <v>81.5</v>
      </c>
      <c r="N307" s="67">
        <f t="shared" ref="N307:N331" si="109">(AVERAGE(J307:M307))</f>
        <v>79.7</v>
      </c>
      <c r="O307" s="41">
        <f t="shared" ref="O307:O310" si="110">CONVERT(C307,"F","C")</f>
        <v>21.666666666666668</v>
      </c>
      <c r="P307" s="41">
        <f t="shared" ref="P307:P310" si="111">CONVERT(D307,"F","C")</f>
        <v>26.666666666666664</v>
      </c>
    </row>
    <row r="308" spans="1:16" x14ac:dyDescent="0.2">
      <c r="B308" s="1">
        <v>0.40625</v>
      </c>
      <c r="C308" s="3">
        <v>72</v>
      </c>
      <c r="D308" s="3">
        <v>81</v>
      </c>
      <c r="E308" s="75">
        <v>0.77</v>
      </c>
      <c r="F308" s="66">
        <v>7</v>
      </c>
      <c r="G308" s="66" t="s">
        <v>201</v>
      </c>
      <c r="H308" s="97">
        <v>29.25</v>
      </c>
      <c r="J308" s="45">
        <v>86.2</v>
      </c>
      <c r="K308" s="45">
        <v>78.3</v>
      </c>
      <c r="L308" s="67">
        <v>77.400000000000006</v>
      </c>
      <c r="M308" s="67">
        <v>83.5</v>
      </c>
      <c r="N308" s="67">
        <f t="shared" si="109"/>
        <v>81.349999999999994</v>
      </c>
      <c r="O308" s="41">
        <f t="shared" si="110"/>
        <v>22.222222222222221</v>
      </c>
      <c r="P308" s="41">
        <f t="shared" si="111"/>
        <v>27.222222222222221</v>
      </c>
    </row>
    <row r="309" spans="1:16" x14ac:dyDescent="0.2">
      <c r="B309" s="1">
        <v>0.41666666666666702</v>
      </c>
      <c r="C309" s="3">
        <v>73</v>
      </c>
      <c r="D309" s="3">
        <v>85</v>
      </c>
      <c r="E309" s="75">
        <v>0.76</v>
      </c>
      <c r="F309" s="66">
        <v>2</v>
      </c>
      <c r="G309" s="66" t="s">
        <v>130</v>
      </c>
      <c r="H309" s="97">
        <v>29.25</v>
      </c>
      <c r="J309" s="45">
        <v>89.2</v>
      </c>
      <c r="K309" s="45">
        <v>82</v>
      </c>
      <c r="L309" s="67">
        <v>81.3</v>
      </c>
      <c r="M309" s="67">
        <v>86.9</v>
      </c>
      <c r="N309" s="67">
        <f t="shared" si="109"/>
        <v>84.85</v>
      </c>
      <c r="O309" s="41">
        <f t="shared" si="110"/>
        <v>22.777777777777779</v>
      </c>
      <c r="P309" s="41">
        <f t="shared" si="111"/>
        <v>29.444444444444443</v>
      </c>
    </row>
    <row r="310" spans="1:16" x14ac:dyDescent="0.2">
      <c r="B310" s="1">
        <v>0.42708333333333298</v>
      </c>
      <c r="C310" s="3">
        <v>73</v>
      </c>
      <c r="D310" s="3">
        <v>88</v>
      </c>
      <c r="E310" s="75">
        <v>0.74</v>
      </c>
      <c r="F310" s="66">
        <v>5</v>
      </c>
      <c r="G310" s="66" t="s">
        <v>130</v>
      </c>
      <c r="H310" s="97">
        <v>29.25</v>
      </c>
      <c r="J310" s="45">
        <v>92.3</v>
      </c>
      <c r="K310" s="45">
        <v>85.1</v>
      </c>
      <c r="L310" s="67">
        <v>84.9</v>
      </c>
      <c r="M310" s="67">
        <v>90.7</v>
      </c>
      <c r="N310" s="67">
        <f t="shared" si="109"/>
        <v>88.249999999999986</v>
      </c>
      <c r="O310" s="41">
        <f t="shared" si="110"/>
        <v>22.777777777777779</v>
      </c>
      <c r="P310" s="41">
        <f t="shared" si="111"/>
        <v>31.111111111111111</v>
      </c>
    </row>
    <row r="311" spans="1:16" x14ac:dyDescent="0.2">
      <c r="B311" s="1">
        <v>0.4375</v>
      </c>
      <c r="C311" s="3">
        <v>74</v>
      </c>
      <c r="D311" s="3">
        <v>92</v>
      </c>
      <c r="E311" s="75">
        <v>0.71</v>
      </c>
      <c r="F311" s="66">
        <v>4</v>
      </c>
      <c r="G311" s="66" t="s">
        <v>130</v>
      </c>
      <c r="H311" s="97">
        <v>29.24</v>
      </c>
      <c r="J311" s="45">
        <v>96.8</v>
      </c>
      <c r="K311" s="45">
        <v>89.4</v>
      </c>
      <c r="L311" s="67">
        <v>88.3</v>
      </c>
      <c r="M311" s="67">
        <v>94.3</v>
      </c>
      <c r="N311" s="67">
        <f t="shared" si="109"/>
        <v>92.2</v>
      </c>
      <c r="O311" s="41">
        <f t="shared" ref="O311:O316" si="112">CONVERT(C311,"F","C")</f>
        <v>23.333333333333332</v>
      </c>
      <c r="P311" s="41">
        <f t="shared" ref="P311:P316" si="113">CONVERT(D311,"F","C")</f>
        <v>33.333333333333336</v>
      </c>
    </row>
    <row r="312" spans="1:16" x14ac:dyDescent="0.2">
      <c r="B312" s="1">
        <v>0.44791666666666602</v>
      </c>
      <c r="C312" s="3">
        <v>75</v>
      </c>
      <c r="D312" s="3">
        <v>95</v>
      </c>
      <c r="E312" s="75">
        <v>0.7</v>
      </c>
      <c r="F312" s="66">
        <v>4</v>
      </c>
      <c r="G312" s="66" t="s">
        <v>130</v>
      </c>
      <c r="H312" s="97">
        <v>29.24</v>
      </c>
      <c r="I312" s="66"/>
      <c r="J312" s="45">
        <v>99.1</v>
      </c>
      <c r="K312" s="45">
        <v>92.33</v>
      </c>
      <c r="L312" s="67">
        <v>90.7</v>
      </c>
      <c r="M312" s="67">
        <v>96.8</v>
      </c>
      <c r="N312" s="67">
        <f t="shared" si="109"/>
        <v>94.732500000000002</v>
      </c>
      <c r="O312" s="41">
        <f t="shared" si="112"/>
        <v>23.888888888888889</v>
      </c>
      <c r="P312" s="41">
        <f t="shared" si="113"/>
        <v>35</v>
      </c>
    </row>
    <row r="313" spans="1:16" x14ac:dyDescent="0.2">
      <c r="B313" s="1">
        <v>0.45833333333333298</v>
      </c>
      <c r="C313" s="3">
        <v>76</v>
      </c>
      <c r="D313" s="3">
        <v>98</v>
      </c>
      <c r="E313" s="75">
        <v>0.68</v>
      </c>
      <c r="F313" s="66">
        <v>5</v>
      </c>
      <c r="G313" s="66" t="s">
        <v>201</v>
      </c>
      <c r="H313" s="97">
        <v>29.24</v>
      </c>
      <c r="I313" s="66"/>
      <c r="J313" s="45">
        <v>101.1</v>
      </c>
      <c r="K313" s="45">
        <v>94.8</v>
      </c>
      <c r="L313" s="67">
        <v>94.5</v>
      </c>
      <c r="M313" s="67">
        <v>100</v>
      </c>
      <c r="N313" s="67">
        <f t="shared" si="109"/>
        <v>97.6</v>
      </c>
      <c r="O313" s="41">
        <f t="shared" si="112"/>
        <v>24.444444444444443</v>
      </c>
      <c r="P313" s="41">
        <f t="shared" si="113"/>
        <v>36.666666666666664</v>
      </c>
    </row>
    <row r="314" spans="1:16" x14ac:dyDescent="0.2">
      <c r="B314" s="1">
        <v>0.46875</v>
      </c>
      <c r="C314" s="3">
        <v>76</v>
      </c>
      <c r="D314" s="3">
        <v>99</v>
      </c>
      <c r="E314" s="75">
        <v>0.67</v>
      </c>
      <c r="F314" s="66">
        <v>5</v>
      </c>
      <c r="G314" s="66" t="s">
        <v>130</v>
      </c>
      <c r="H314" s="97">
        <v>29.24</v>
      </c>
      <c r="J314" s="45">
        <v>103.3</v>
      </c>
      <c r="K314" s="45">
        <v>97.2</v>
      </c>
      <c r="L314" s="67">
        <v>95.7</v>
      </c>
      <c r="M314" s="67">
        <v>100.2</v>
      </c>
      <c r="N314" s="67">
        <f t="shared" si="109"/>
        <v>99.1</v>
      </c>
      <c r="O314" s="41">
        <f t="shared" si="112"/>
        <v>24.444444444444443</v>
      </c>
      <c r="P314" s="41">
        <f t="shared" si="113"/>
        <v>37.222222222222221</v>
      </c>
    </row>
    <row r="315" spans="1:16" x14ac:dyDescent="0.2">
      <c r="B315" s="1">
        <v>0.47916666666666602</v>
      </c>
      <c r="C315" s="3">
        <v>77</v>
      </c>
      <c r="D315" s="3">
        <v>99</v>
      </c>
      <c r="E315" s="75">
        <v>0.66</v>
      </c>
      <c r="F315" s="66">
        <v>3</v>
      </c>
      <c r="G315" s="66" t="s">
        <v>130</v>
      </c>
      <c r="H315" s="97">
        <v>29.24</v>
      </c>
      <c r="J315" s="45">
        <v>101.5</v>
      </c>
      <c r="K315" s="45">
        <v>95</v>
      </c>
      <c r="L315" s="67">
        <v>94.3</v>
      </c>
      <c r="M315" s="67">
        <v>103.3</v>
      </c>
      <c r="N315" s="67">
        <f t="shared" si="109"/>
        <v>98.525000000000006</v>
      </c>
      <c r="O315" s="41">
        <f t="shared" si="112"/>
        <v>25</v>
      </c>
      <c r="P315" s="41">
        <f t="shared" si="113"/>
        <v>37.222222222222221</v>
      </c>
    </row>
    <row r="316" spans="1:16" x14ac:dyDescent="0.2">
      <c r="B316" s="1">
        <v>0.48958333333333298</v>
      </c>
      <c r="C316" s="3">
        <v>78</v>
      </c>
      <c r="D316" s="3">
        <v>101</v>
      </c>
      <c r="E316" s="75">
        <v>0.64</v>
      </c>
      <c r="F316" s="66">
        <v>4</v>
      </c>
      <c r="G316" s="66" t="s">
        <v>130</v>
      </c>
      <c r="H316" s="97">
        <v>29.24</v>
      </c>
      <c r="J316" s="45">
        <v>104.7</v>
      </c>
      <c r="K316" s="45">
        <v>101.1</v>
      </c>
      <c r="L316" s="67">
        <v>98.1</v>
      </c>
      <c r="M316" s="67">
        <v>102</v>
      </c>
      <c r="N316" s="67">
        <f t="shared" si="109"/>
        <v>101.47499999999999</v>
      </c>
      <c r="O316" s="41">
        <f t="shared" si="112"/>
        <v>25.555555555555554</v>
      </c>
      <c r="P316" s="41">
        <f t="shared" si="113"/>
        <v>38.333333333333336</v>
      </c>
    </row>
    <row r="317" spans="1:16" x14ac:dyDescent="0.2">
      <c r="B317" s="1">
        <v>0.49305555555555558</v>
      </c>
      <c r="C317" s="3">
        <v>78</v>
      </c>
      <c r="D317" s="3">
        <v>103</v>
      </c>
      <c r="E317" s="75">
        <v>0.64</v>
      </c>
      <c r="F317" s="66">
        <v>2</v>
      </c>
      <c r="G317" s="66" t="s">
        <v>130</v>
      </c>
      <c r="H317" s="97">
        <v>29.24</v>
      </c>
      <c r="J317" s="45">
        <v>106.5</v>
      </c>
      <c r="K317" s="45">
        <v>100.9</v>
      </c>
      <c r="L317" s="67">
        <v>100.6</v>
      </c>
      <c r="M317" s="67">
        <v>102.7</v>
      </c>
      <c r="N317" s="67">
        <f t="shared" si="109"/>
        <v>102.675</v>
      </c>
      <c r="O317" s="41">
        <f t="shared" ref="O317:O325" si="114">CONVERT(C317,"F","C")</f>
        <v>25.555555555555554</v>
      </c>
      <c r="P317" s="41">
        <f t="shared" ref="P317:P325" si="115">CONVERT(D317,"F","C")</f>
        <v>39.444444444444443</v>
      </c>
    </row>
    <row r="318" spans="1:16" x14ac:dyDescent="0.2">
      <c r="B318" s="1">
        <v>0.53125</v>
      </c>
      <c r="C318" s="3">
        <v>78</v>
      </c>
      <c r="D318" s="3">
        <v>108</v>
      </c>
      <c r="E318" s="75">
        <v>0.61</v>
      </c>
      <c r="F318" s="66">
        <v>7</v>
      </c>
      <c r="G318" s="66" t="s">
        <v>130</v>
      </c>
      <c r="H318" s="97">
        <v>29.23</v>
      </c>
      <c r="J318" s="45">
        <v>113.7</v>
      </c>
      <c r="K318" s="45">
        <v>106</v>
      </c>
      <c r="L318" s="67">
        <v>104.5</v>
      </c>
      <c r="M318" s="67">
        <v>109</v>
      </c>
      <c r="N318" s="67">
        <f t="shared" si="109"/>
        <v>108.3</v>
      </c>
      <c r="O318" s="41">
        <f t="shared" si="114"/>
        <v>25.555555555555554</v>
      </c>
      <c r="P318" s="41">
        <f t="shared" si="115"/>
        <v>42.222222222222221</v>
      </c>
    </row>
    <row r="319" spans="1:16" x14ac:dyDescent="0.2">
      <c r="B319" s="1">
        <v>0.54166666666666663</v>
      </c>
      <c r="C319" s="3">
        <v>78</v>
      </c>
      <c r="D319" s="3">
        <v>108</v>
      </c>
      <c r="E319" s="75">
        <v>0.6</v>
      </c>
      <c r="F319" s="66">
        <v>10</v>
      </c>
      <c r="G319" s="66" t="s">
        <v>130</v>
      </c>
      <c r="H319" s="97">
        <v>29.23</v>
      </c>
      <c r="J319" s="45">
        <v>111.4</v>
      </c>
      <c r="K319" s="45">
        <v>105.1</v>
      </c>
      <c r="L319" s="67">
        <v>108</v>
      </c>
      <c r="M319" s="67">
        <v>107.1</v>
      </c>
      <c r="N319" s="67">
        <f t="shared" si="109"/>
        <v>107.9</v>
      </c>
      <c r="O319" s="41">
        <f t="shared" si="114"/>
        <v>25.555555555555554</v>
      </c>
      <c r="P319" s="41">
        <f t="shared" si="115"/>
        <v>42.222222222222221</v>
      </c>
    </row>
    <row r="320" spans="1:16" x14ac:dyDescent="0.2">
      <c r="B320" s="1">
        <v>0.55208333333333304</v>
      </c>
      <c r="C320" s="3">
        <v>79</v>
      </c>
      <c r="D320" s="3">
        <v>108</v>
      </c>
      <c r="E320" s="75">
        <v>0.61</v>
      </c>
      <c r="F320" s="66">
        <v>7</v>
      </c>
      <c r="G320" s="66" t="s">
        <v>130</v>
      </c>
      <c r="H320" s="97">
        <v>29.22</v>
      </c>
      <c r="J320" s="45">
        <v>111.7</v>
      </c>
      <c r="K320" s="45">
        <v>106</v>
      </c>
      <c r="L320" s="67">
        <v>106</v>
      </c>
      <c r="M320" s="67">
        <v>108</v>
      </c>
      <c r="N320" s="67">
        <f t="shared" si="109"/>
        <v>107.925</v>
      </c>
      <c r="O320" s="41">
        <f t="shared" si="114"/>
        <v>26.111111111111111</v>
      </c>
      <c r="P320" s="41">
        <f t="shared" si="115"/>
        <v>42.222222222222221</v>
      </c>
    </row>
    <row r="321" spans="1:16" x14ac:dyDescent="0.2">
      <c r="B321" s="1">
        <v>0.5625</v>
      </c>
      <c r="C321" s="3">
        <v>79</v>
      </c>
      <c r="D321" s="3">
        <v>105</v>
      </c>
      <c r="E321" s="75">
        <v>0.6</v>
      </c>
      <c r="F321" s="66">
        <v>4</v>
      </c>
      <c r="G321" s="66" t="s">
        <v>201</v>
      </c>
      <c r="H321" s="97">
        <v>29.22</v>
      </c>
      <c r="J321" s="45">
        <v>108.7</v>
      </c>
      <c r="K321" s="45">
        <v>103.5</v>
      </c>
      <c r="L321" s="67">
        <v>102.2</v>
      </c>
      <c r="M321" s="67">
        <v>104.9</v>
      </c>
      <c r="N321" s="67">
        <f t="shared" si="109"/>
        <v>104.82499999999999</v>
      </c>
      <c r="O321" s="41">
        <f t="shared" si="114"/>
        <v>26.111111111111111</v>
      </c>
      <c r="P321" s="41">
        <f t="shared" si="115"/>
        <v>40.555555555555557</v>
      </c>
    </row>
    <row r="322" spans="1:16" x14ac:dyDescent="0.2">
      <c r="B322" s="1">
        <v>0.57291666666666696</v>
      </c>
      <c r="C322" s="3">
        <v>79</v>
      </c>
      <c r="D322" s="3">
        <v>106</v>
      </c>
      <c r="E322" s="75">
        <v>0.59</v>
      </c>
      <c r="F322" s="66">
        <v>4</v>
      </c>
      <c r="G322" s="66" t="s">
        <v>130</v>
      </c>
      <c r="H322" s="97">
        <v>29.22</v>
      </c>
      <c r="J322" s="45">
        <v>109.2</v>
      </c>
      <c r="K322" s="45">
        <v>104</v>
      </c>
      <c r="L322" s="67">
        <v>102.6</v>
      </c>
      <c r="M322" s="67">
        <v>105.8</v>
      </c>
      <c r="N322" s="67">
        <f t="shared" si="109"/>
        <v>105.39999999999999</v>
      </c>
      <c r="O322" s="41">
        <f t="shared" si="114"/>
        <v>26.111111111111111</v>
      </c>
      <c r="P322" s="41">
        <f t="shared" si="115"/>
        <v>41.111111111111107</v>
      </c>
    </row>
    <row r="323" spans="1:16" x14ac:dyDescent="0.2">
      <c r="B323" s="1">
        <v>0.58333333333333304</v>
      </c>
      <c r="C323" s="3">
        <v>79</v>
      </c>
      <c r="D323" s="3">
        <v>106</v>
      </c>
      <c r="E323" s="75">
        <v>0.59</v>
      </c>
      <c r="F323" s="66">
        <v>8</v>
      </c>
      <c r="G323" s="66" t="s">
        <v>130</v>
      </c>
      <c r="H323" s="97">
        <v>29.21</v>
      </c>
      <c r="J323" s="45">
        <v>110.1</v>
      </c>
      <c r="K323" s="45">
        <v>103.8</v>
      </c>
      <c r="L323" s="67">
        <v>104</v>
      </c>
      <c r="M323" s="67">
        <v>106.3</v>
      </c>
      <c r="N323" s="67">
        <f t="shared" si="109"/>
        <v>106.05</v>
      </c>
      <c r="O323" s="41">
        <f t="shared" si="114"/>
        <v>26.111111111111111</v>
      </c>
      <c r="P323" s="41">
        <f t="shared" si="115"/>
        <v>41.111111111111107</v>
      </c>
    </row>
    <row r="324" spans="1:16" x14ac:dyDescent="0.2">
      <c r="B324" s="1">
        <v>0.59375</v>
      </c>
      <c r="C324" s="3">
        <v>79</v>
      </c>
      <c r="D324" s="3">
        <v>106</v>
      </c>
      <c r="E324" s="75">
        <v>0.6</v>
      </c>
      <c r="F324" s="66">
        <v>2</v>
      </c>
      <c r="G324" s="66" t="s">
        <v>130</v>
      </c>
      <c r="H324" s="97">
        <v>29.21</v>
      </c>
      <c r="J324" s="45">
        <v>109.9</v>
      </c>
      <c r="K324" s="45">
        <v>103.8</v>
      </c>
      <c r="L324" s="67">
        <v>104.2</v>
      </c>
      <c r="M324" s="67">
        <v>106.3</v>
      </c>
      <c r="N324" s="67">
        <f t="shared" si="109"/>
        <v>106.05</v>
      </c>
      <c r="O324" s="41">
        <f t="shared" si="114"/>
        <v>26.111111111111111</v>
      </c>
      <c r="P324" s="41">
        <f t="shared" si="115"/>
        <v>41.111111111111107</v>
      </c>
    </row>
    <row r="325" spans="1:16" x14ac:dyDescent="0.2">
      <c r="B325" s="1">
        <v>0.60416666666666596</v>
      </c>
      <c r="C325" s="3">
        <v>80</v>
      </c>
      <c r="D325" s="3">
        <v>108</v>
      </c>
      <c r="E325" s="75">
        <v>0.57999999999999996</v>
      </c>
      <c r="F325" s="66">
        <v>5</v>
      </c>
      <c r="G325" s="66" t="s">
        <v>201</v>
      </c>
      <c r="H325" s="97">
        <v>29.21</v>
      </c>
      <c r="J325" s="45">
        <v>111.9</v>
      </c>
      <c r="K325" s="45">
        <v>105.8</v>
      </c>
      <c r="L325" s="67">
        <v>105.3</v>
      </c>
      <c r="M325" s="67">
        <v>108.5</v>
      </c>
      <c r="N325" s="67">
        <f t="shared" si="109"/>
        <v>107.875</v>
      </c>
      <c r="O325" s="41">
        <f t="shared" si="114"/>
        <v>26.666666666666664</v>
      </c>
      <c r="P325" s="41">
        <f t="shared" si="115"/>
        <v>42.222222222222221</v>
      </c>
    </row>
    <row r="326" spans="1:16" x14ac:dyDescent="0.2">
      <c r="B326" s="1">
        <v>0.66666666666666663</v>
      </c>
      <c r="C326" s="3">
        <v>75</v>
      </c>
      <c r="D326" s="3">
        <v>97</v>
      </c>
      <c r="E326" s="75">
        <v>0.7</v>
      </c>
      <c r="F326" s="66">
        <v>2</v>
      </c>
      <c r="G326" s="66" t="s">
        <v>130</v>
      </c>
      <c r="H326" s="97">
        <v>29.21</v>
      </c>
      <c r="J326" s="45">
        <v>99.1</v>
      </c>
      <c r="K326" s="45">
        <v>95.7</v>
      </c>
      <c r="L326" s="67">
        <v>96.1</v>
      </c>
      <c r="M326" s="67">
        <v>95.9</v>
      </c>
      <c r="N326" s="67">
        <f t="shared" si="109"/>
        <v>96.699999999999989</v>
      </c>
      <c r="O326" s="41">
        <f t="shared" ref="O326:P331" si="116">CONVERT(C326,"F","C")</f>
        <v>23.888888888888889</v>
      </c>
      <c r="P326" s="41">
        <f t="shared" si="116"/>
        <v>36.111111111111107</v>
      </c>
    </row>
    <row r="327" spans="1:16" x14ac:dyDescent="0.2">
      <c r="B327" s="1">
        <v>0.67708333333333304</v>
      </c>
      <c r="C327" s="3">
        <v>75</v>
      </c>
      <c r="D327" s="3">
        <v>97</v>
      </c>
      <c r="E327" s="75">
        <v>0.69</v>
      </c>
      <c r="F327" s="66">
        <v>6</v>
      </c>
      <c r="G327" s="66" t="s">
        <v>130</v>
      </c>
      <c r="H327" s="97">
        <v>29.21</v>
      </c>
      <c r="J327" s="45">
        <v>99.5</v>
      </c>
      <c r="K327" s="45">
        <v>95.9</v>
      </c>
      <c r="L327" s="67">
        <v>95.7</v>
      </c>
      <c r="M327" s="67">
        <v>96.1</v>
      </c>
      <c r="N327" s="67">
        <f t="shared" si="109"/>
        <v>96.800000000000011</v>
      </c>
      <c r="O327" s="41">
        <f t="shared" si="116"/>
        <v>23.888888888888889</v>
      </c>
      <c r="P327" s="41">
        <f t="shared" si="116"/>
        <v>36.111111111111107</v>
      </c>
    </row>
    <row r="328" spans="1:16" x14ac:dyDescent="0.2">
      <c r="B328" s="1">
        <v>0.6875</v>
      </c>
      <c r="C328" s="3">
        <v>75</v>
      </c>
      <c r="D328" s="3">
        <v>96</v>
      </c>
      <c r="E328" s="75">
        <v>0.69</v>
      </c>
      <c r="F328" s="66">
        <v>8</v>
      </c>
      <c r="G328" s="66" t="s">
        <v>130</v>
      </c>
      <c r="H328" s="97">
        <v>29.21</v>
      </c>
      <c r="J328" s="45">
        <v>99.1</v>
      </c>
      <c r="K328" s="45">
        <v>95.7</v>
      </c>
      <c r="L328" s="67">
        <v>95</v>
      </c>
      <c r="M328" s="67">
        <v>95.9</v>
      </c>
      <c r="N328" s="67">
        <f t="shared" si="109"/>
        <v>96.425000000000011</v>
      </c>
      <c r="O328" s="41">
        <f t="shared" si="116"/>
        <v>23.888888888888889</v>
      </c>
      <c r="P328" s="41">
        <f t="shared" si="116"/>
        <v>35.555555555555557</v>
      </c>
    </row>
    <row r="329" spans="1:16" x14ac:dyDescent="0.2">
      <c r="B329" s="1">
        <v>0.69791666666666696</v>
      </c>
      <c r="C329" s="3">
        <v>76</v>
      </c>
      <c r="D329" s="3">
        <v>96</v>
      </c>
      <c r="E329" s="75">
        <v>0.67</v>
      </c>
      <c r="F329" s="66">
        <v>6</v>
      </c>
      <c r="G329" s="66" t="s">
        <v>130</v>
      </c>
      <c r="H329" s="97">
        <v>29.21</v>
      </c>
      <c r="I329" s="19"/>
      <c r="J329" s="45">
        <v>98.6</v>
      </c>
      <c r="K329" s="45">
        <v>94.6</v>
      </c>
      <c r="L329" s="67">
        <v>94.3</v>
      </c>
      <c r="M329" s="67">
        <v>95.4</v>
      </c>
      <c r="N329" s="67">
        <f t="shared" si="109"/>
        <v>95.724999999999994</v>
      </c>
      <c r="O329" s="41">
        <f t="shared" si="116"/>
        <v>24.444444444444443</v>
      </c>
      <c r="P329" s="41">
        <f t="shared" si="116"/>
        <v>35.555555555555557</v>
      </c>
    </row>
    <row r="330" spans="1:16" x14ac:dyDescent="0.2">
      <c r="B330" s="1">
        <v>0.70833333333333304</v>
      </c>
      <c r="C330" s="3">
        <v>76</v>
      </c>
      <c r="D330" s="3">
        <v>96</v>
      </c>
      <c r="E330" s="75">
        <v>0.67</v>
      </c>
      <c r="F330" s="66">
        <v>7</v>
      </c>
      <c r="G330" s="66" t="s">
        <v>130</v>
      </c>
      <c r="H330" s="97">
        <v>29.2</v>
      </c>
      <c r="I330" s="19"/>
      <c r="J330" s="45">
        <v>98.8</v>
      </c>
      <c r="K330" s="45">
        <v>95</v>
      </c>
      <c r="L330" s="67">
        <v>95</v>
      </c>
      <c r="M330" s="67">
        <v>95.9</v>
      </c>
      <c r="N330" s="67">
        <f t="shared" si="109"/>
        <v>96.175000000000011</v>
      </c>
      <c r="O330" s="41">
        <f t="shared" si="116"/>
        <v>24.444444444444443</v>
      </c>
      <c r="P330" s="41">
        <f t="shared" si="116"/>
        <v>35.555555555555557</v>
      </c>
    </row>
    <row r="331" spans="1:16" x14ac:dyDescent="0.2">
      <c r="B331" s="1">
        <v>0.71597222222222223</v>
      </c>
      <c r="C331" s="3">
        <v>76</v>
      </c>
      <c r="D331" s="3">
        <v>96</v>
      </c>
      <c r="E331" s="75">
        <v>0.67</v>
      </c>
      <c r="F331" s="66">
        <v>4</v>
      </c>
      <c r="G331" s="66" t="s">
        <v>130</v>
      </c>
      <c r="H331" s="97">
        <v>29.2</v>
      </c>
      <c r="I331" s="19"/>
      <c r="J331" s="45">
        <v>99</v>
      </c>
      <c r="K331" s="45">
        <v>95.2</v>
      </c>
      <c r="L331" s="67">
        <v>95</v>
      </c>
      <c r="M331" s="67">
        <v>96.1</v>
      </c>
      <c r="N331" s="67">
        <f t="shared" si="109"/>
        <v>96.324999999999989</v>
      </c>
      <c r="O331" s="41">
        <f t="shared" si="116"/>
        <v>24.444444444444443</v>
      </c>
      <c r="P331" s="41">
        <f t="shared" si="116"/>
        <v>35.555555555555557</v>
      </c>
    </row>
    <row r="332" spans="1:16" x14ac:dyDescent="0.2">
      <c r="B332" s="1"/>
      <c r="N332" s="67"/>
      <c r="O332" s="41"/>
      <c r="P332" s="41"/>
    </row>
    <row r="333" spans="1:16" x14ac:dyDescent="0.2">
      <c r="A333" s="21">
        <v>45059</v>
      </c>
      <c r="B333" s="6" t="s">
        <v>2</v>
      </c>
      <c r="C333" s="6" t="s">
        <v>0</v>
      </c>
      <c r="D333" s="87" t="s">
        <v>1</v>
      </c>
      <c r="E333" s="100" t="s">
        <v>156</v>
      </c>
      <c r="F333" s="6" t="s">
        <v>32</v>
      </c>
      <c r="G333" s="6" t="s">
        <v>217</v>
      </c>
      <c r="H333" s="33" t="s">
        <v>157</v>
      </c>
      <c r="I333" s="44"/>
      <c r="J333" s="142" t="s">
        <v>357</v>
      </c>
      <c r="K333" s="142" t="s">
        <v>352</v>
      </c>
      <c r="L333" s="142" t="s">
        <v>343</v>
      </c>
      <c r="M333" s="142" t="s">
        <v>353</v>
      </c>
      <c r="N333" s="33" t="s">
        <v>368</v>
      </c>
      <c r="O333" s="142" t="s">
        <v>561</v>
      </c>
      <c r="P333" s="142" t="s">
        <v>562</v>
      </c>
    </row>
    <row r="334" spans="1:16" x14ac:dyDescent="0.2">
      <c r="B334" s="1">
        <v>0.45833333333333298</v>
      </c>
      <c r="C334" s="3">
        <v>76</v>
      </c>
      <c r="D334" s="3">
        <v>88</v>
      </c>
      <c r="E334" s="75">
        <v>0.75</v>
      </c>
      <c r="F334" s="66">
        <v>0</v>
      </c>
      <c r="G334" s="66" t="s">
        <v>130</v>
      </c>
      <c r="H334" s="97">
        <v>29.28</v>
      </c>
      <c r="I334" s="66"/>
      <c r="J334" s="45">
        <v>91.4</v>
      </c>
      <c r="K334" s="45">
        <v>87.8</v>
      </c>
      <c r="L334" s="67">
        <v>86.4</v>
      </c>
      <c r="M334" s="67">
        <v>88.3</v>
      </c>
      <c r="N334" s="67">
        <f>(AVERAGE(J334:M334))</f>
        <v>88.475000000000009</v>
      </c>
      <c r="O334" s="41">
        <f t="shared" ref="O334" si="117">CONVERT(C334,"F","C")</f>
        <v>24.444444444444443</v>
      </c>
      <c r="P334" s="41">
        <f t="shared" ref="P334" si="118">CONVERT(D334,"F","C")</f>
        <v>31.111111111111111</v>
      </c>
    </row>
    <row r="335" spans="1:16" x14ac:dyDescent="0.2">
      <c r="B335" s="1">
        <v>0.46875</v>
      </c>
      <c r="C335" s="3">
        <v>76</v>
      </c>
      <c r="D335" s="3">
        <v>89</v>
      </c>
      <c r="E335" s="75">
        <v>0.74</v>
      </c>
      <c r="F335" s="66">
        <v>1</v>
      </c>
      <c r="G335" s="66" t="s">
        <v>130</v>
      </c>
      <c r="H335" s="97">
        <v>29.28</v>
      </c>
      <c r="I335" s="3"/>
      <c r="J335" s="45">
        <v>91</v>
      </c>
      <c r="K335" s="45">
        <v>87.4</v>
      </c>
      <c r="L335" s="67">
        <v>86.9</v>
      </c>
      <c r="M335" s="67">
        <v>88.7</v>
      </c>
      <c r="N335" s="67">
        <f t="shared" ref="N335:N337" si="119">(AVERAGE(J335:M335))</f>
        <v>88.5</v>
      </c>
      <c r="O335" s="41">
        <f t="shared" ref="O335:O351" si="120">CONVERT(C335,"F","C")</f>
        <v>24.444444444444443</v>
      </c>
      <c r="P335" s="41">
        <f t="shared" ref="P335:P351" si="121">CONVERT(D335,"F","C")</f>
        <v>31.666666666666664</v>
      </c>
    </row>
    <row r="336" spans="1:16" x14ac:dyDescent="0.2">
      <c r="B336" s="1">
        <v>0.47916666666666702</v>
      </c>
      <c r="C336" s="3">
        <v>76</v>
      </c>
      <c r="D336" s="3">
        <v>87</v>
      </c>
      <c r="E336" s="75">
        <v>0.75</v>
      </c>
      <c r="F336" s="66">
        <v>4</v>
      </c>
      <c r="G336" s="66" t="s">
        <v>201</v>
      </c>
      <c r="H336" s="97">
        <v>29.29</v>
      </c>
      <c r="J336" s="45">
        <v>89.1</v>
      </c>
      <c r="K336" s="45">
        <v>86</v>
      </c>
      <c r="L336" s="67">
        <v>84.4</v>
      </c>
      <c r="M336" s="67">
        <v>87.1</v>
      </c>
      <c r="N336" s="67">
        <f t="shared" si="119"/>
        <v>86.65</v>
      </c>
      <c r="O336" s="41">
        <f t="shared" si="120"/>
        <v>24.444444444444443</v>
      </c>
      <c r="P336" s="41">
        <f t="shared" si="121"/>
        <v>30.555555555555554</v>
      </c>
    </row>
    <row r="337" spans="2:16" x14ac:dyDescent="0.2">
      <c r="B337" s="1">
        <v>0.48958333333333398</v>
      </c>
      <c r="C337" s="3">
        <v>75</v>
      </c>
      <c r="D337" s="3">
        <v>86</v>
      </c>
      <c r="E337" s="75">
        <v>0.75</v>
      </c>
      <c r="F337" s="66">
        <v>2</v>
      </c>
      <c r="G337" s="66" t="s">
        <v>130</v>
      </c>
      <c r="H337" s="97">
        <v>29.29</v>
      </c>
      <c r="J337" s="45">
        <v>87.8</v>
      </c>
      <c r="K337" s="45">
        <v>85.3</v>
      </c>
      <c r="L337" s="67">
        <v>82.9</v>
      </c>
      <c r="M337" s="67">
        <v>86</v>
      </c>
      <c r="N337" s="67">
        <f t="shared" si="119"/>
        <v>85.5</v>
      </c>
      <c r="O337" s="41">
        <f t="shared" si="120"/>
        <v>23.888888888888889</v>
      </c>
      <c r="P337" s="41">
        <f t="shared" si="121"/>
        <v>30</v>
      </c>
    </row>
    <row r="338" spans="2:16" x14ac:dyDescent="0.2">
      <c r="B338" s="1">
        <v>0.54166666666666663</v>
      </c>
      <c r="C338" s="3">
        <v>78</v>
      </c>
      <c r="D338" s="3">
        <v>106</v>
      </c>
      <c r="E338" s="75">
        <v>0.68</v>
      </c>
      <c r="F338" s="66">
        <v>1</v>
      </c>
      <c r="G338" s="66" t="s">
        <v>197</v>
      </c>
      <c r="H338" s="97">
        <v>29.28</v>
      </c>
      <c r="J338" s="45">
        <v>109.4</v>
      </c>
      <c r="K338" s="45">
        <v>105.6</v>
      </c>
      <c r="L338" s="67">
        <v>102.7</v>
      </c>
      <c r="M338" s="67">
        <v>104.9</v>
      </c>
      <c r="N338" s="67">
        <f t="shared" ref="N338:N354" si="122">(AVERAGE(J338:M338))</f>
        <v>105.65</v>
      </c>
      <c r="O338" s="41">
        <f t="shared" si="120"/>
        <v>25.555555555555554</v>
      </c>
      <c r="P338" s="41">
        <f t="shared" si="121"/>
        <v>41.111111111111107</v>
      </c>
    </row>
    <row r="339" spans="2:16" x14ac:dyDescent="0.2">
      <c r="B339" s="1">
        <v>0.55208333333333337</v>
      </c>
      <c r="C339" s="3">
        <v>79</v>
      </c>
      <c r="D339" s="3">
        <v>108</v>
      </c>
      <c r="E339" s="75">
        <v>0.66</v>
      </c>
      <c r="F339" s="66">
        <v>1</v>
      </c>
      <c r="G339" s="66" t="s">
        <v>130</v>
      </c>
      <c r="H339" s="97">
        <v>29.28</v>
      </c>
      <c r="J339" s="45">
        <v>112.5</v>
      </c>
      <c r="K339" s="45">
        <v>106.9</v>
      </c>
      <c r="L339" s="67">
        <v>104.9</v>
      </c>
      <c r="M339" s="67">
        <v>107.1</v>
      </c>
      <c r="N339" s="67">
        <f t="shared" si="122"/>
        <v>107.85</v>
      </c>
      <c r="O339" s="41">
        <f t="shared" si="120"/>
        <v>26.111111111111111</v>
      </c>
      <c r="P339" s="41">
        <f t="shared" si="121"/>
        <v>42.222222222222221</v>
      </c>
    </row>
    <row r="340" spans="2:16" x14ac:dyDescent="0.2">
      <c r="B340" s="1">
        <v>0.5625</v>
      </c>
      <c r="C340" s="3">
        <v>81</v>
      </c>
      <c r="D340" s="3">
        <v>110</v>
      </c>
      <c r="E340" s="75">
        <v>0.63</v>
      </c>
      <c r="F340" s="66">
        <v>1</v>
      </c>
      <c r="G340" s="66" t="s">
        <v>130</v>
      </c>
      <c r="H340" s="97">
        <v>29.27</v>
      </c>
      <c r="I340" s="66"/>
      <c r="J340" s="45">
        <v>114.3</v>
      </c>
      <c r="K340" s="45">
        <v>108.1</v>
      </c>
      <c r="L340" s="67">
        <v>108.3</v>
      </c>
      <c r="M340" s="67">
        <v>110.7</v>
      </c>
      <c r="N340" s="67">
        <f t="shared" si="122"/>
        <v>110.35</v>
      </c>
      <c r="O340" s="41">
        <f t="shared" si="120"/>
        <v>27.222222222222221</v>
      </c>
      <c r="P340" s="41">
        <f t="shared" si="121"/>
        <v>43.333333333333336</v>
      </c>
    </row>
    <row r="341" spans="2:16" x14ac:dyDescent="0.2">
      <c r="B341" s="1">
        <v>0.57291666666666696</v>
      </c>
      <c r="C341" s="3">
        <v>82</v>
      </c>
      <c r="D341" s="3">
        <v>110</v>
      </c>
      <c r="E341" s="75">
        <v>0.6</v>
      </c>
      <c r="F341" s="66">
        <v>2</v>
      </c>
      <c r="G341" s="66" t="s">
        <v>35</v>
      </c>
      <c r="H341" s="97">
        <v>29.28</v>
      </c>
      <c r="I341" s="66"/>
      <c r="J341" s="45">
        <v>114.3</v>
      </c>
      <c r="K341" s="45">
        <v>109.4</v>
      </c>
      <c r="L341" s="67">
        <v>107.4</v>
      </c>
      <c r="M341" s="67">
        <v>109.4</v>
      </c>
      <c r="N341" s="67">
        <f t="shared" si="122"/>
        <v>110.125</v>
      </c>
      <c r="O341" s="41">
        <f t="shared" si="120"/>
        <v>27.777777777777779</v>
      </c>
      <c r="P341" s="41">
        <f t="shared" si="121"/>
        <v>43.333333333333336</v>
      </c>
    </row>
    <row r="342" spans="2:16" x14ac:dyDescent="0.2">
      <c r="B342" s="1">
        <v>0.58194444444444449</v>
      </c>
      <c r="C342" s="3">
        <v>82</v>
      </c>
      <c r="D342" s="3">
        <v>111</v>
      </c>
      <c r="E342" s="75">
        <v>0.59</v>
      </c>
      <c r="F342" s="66">
        <v>1</v>
      </c>
      <c r="G342" s="66" t="s">
        <v>34</v>
      </c>
      <c r="H342" s="97">
        <v>29.27</v>
      </c>
      <c r="J342" s="45">
        <v>115.3</v>
      </c>
      <c r="K342" s="45">
        <v>111</v>
      </c>
      <c r="L342" s="67">
        <v>107.8</v>
      </c>
      <c r="M342" s="67">
        <v>111.7</v>
      </c>
      <c r="N342" s="67">
        <f t="shared" si="122"/>
        <v>111.45</v>
      </c>
      <c r="O342" s="41">
        <f t="shared" si="120"/>
        <v>27.777777777777779</v>
      </c>
      <c r="P342" s="41">
        <f t="shared" si="121"/>
        <v>43.888888888888886</v>
      </c>
    </row>
    <row r="343" spans="2:16" x14ac:dyDescent="0.2">
      <c r="B343" s="1">
        <v>0.625</v>
      </c>
      <c r="C343" s="3">
        <v>82</v>
      </c>
      <c r="D343" s="3">
        <v>117</v>
      </c>
      <c r="E343" s="75">
        <v>0.51</v>
      </c>
      <c r="F343" s="66">
        <v>3</v>
      </c>
      <c r="G343" s="66" t="s">
        <v>34</v>
      </c>
      <c r="H343" s="97">
        <v>29.26</v>
      </c>
      <c r="J343" s="45">
        <v>122.2</v>
      </c>
      <c r="K343" s="45">
        <v>115</v>
      </c>
      <c r="L343" s="67">
        <v>114.3</v>
      </c>
      <c r="M343" s="67">
        <v>117.5</v>
      </c>
      <c r="N343" s="67">
        <f t="shared" si="122"/>
        <v>117.25</v>
      </c>
      <c r="O343" s="41">
        <f t="shared" si="120"/>
        <v>27.777777777777779</v>
      </c>
      <c r="P343" s="41">
        <f t="shared" si="121"/>
        <v>47.222222222222221</v>
      </c>
    </row>
    <row r="344" spans="2:16" x14ac:dyDescent="0.2">
      <c r="B344" s="1">
        <v>0.63541666666666663</v>
      </c>
      <c r="C344" s="3">
        <v>82</v>
      </c>
      <c r="D344" s="3">
        <v>117</v>
      </c>
      <c r="E344" s="75">
        <v>0.6</v>
      </c>
      <c r="F344" s="66">
        <v>6</v>
      </c>
      <c r="G344" s="66" t="s">
        <v>180</v>
      </c>
      <c r="H344" s="97">
        <v>29.27</v>
      </c>
      <c r="J344" s="45">
        <v>120.7</v>
      </c>
      <c r="K344" s="45">
        <v>114.4</v>
      </c>
      <c r="L344" s="67">
        <v>114.6</v>
      </c>
      <c r="M344" s="67">
        <v>117.1</v>
      </c>
      <c r="N344" s="67">
        <f t="shared" si="122"/>
        <v>116.70000000000002</v>
      </c>
      <c r="O344" s="41">
        <f t="shared" si="120"/>
        <v>27.777777777777779</v>
      </c>
      <c r="P344" s="41">
        <f t="shared" si="121"/>
        <v>47.222222222222221</v>
      </c>
    </row>
    <row r="345" spans="2:16" x14ac:dyDescent="0.2">
      <c r="B345" s="1">
        <v>0.64583333333333337</v>
      </c>
      <c r="C345" s="3">
        <v>83</v>
      </c>
      <c r="D345" s="3">
        <v>121</v>
      </c>
      <c r="E345" s="75">
        <v>0.59</v>
      </c>
      <c r="F345" s="66">
        <v>3</v>
      </c>
      <c r="G345" s="66" t="s">
        <v>130</v>
      </c>
      <c r="H345" s="97">
        <v>29.27</v>
      </c>
      <c r="J345" s="45">
        <v>128.5</v>
      </c>
      <c r="K345" s="45">
        <v>115.9</v>
      </c>
      <c r="L345" s="67">
        <v>119.7</v>
      </c>
      <c r="M345" s="67">
        <v>119.3</v>
      </c>
      <c r="N345" s="67">
        <f t="shared" si="122"/>
        <v>120.85000000000001</v>
      </c>
      <c r="O345" s="41">
        <f t="shared" si="120"/>
        <v>28.333333333333332</v>
      </c>
      <c r="P345" s="41">
        <f t="shared" si="121"/>
        <v>49.444444444444443</v>
      </c>
    </row>
    <row r="346" spans="2:16" x14ac:dyDescent="0.2">
      <c r="B346" s="1">
        <v>0.65625</v>
      </c>
      <c r="C346" s="3">
        <v>83</v>
      </c>
      <c r="D346" s="3">
        <v>121</v>
      </c>
      <c r="E346" s="75">
        <v>0.59</v>
      </c>
      <c r="F346" s="66">
        <v>3</v>
      </c>
      <c r="G346" s="66" t="s">
        <v>130</v>
      </c>
      <c r="H346" s="97">
        <v>29.27</v>
      </c>
      <c r="J346" s="45">
        <v>128.5</v>
      </c>
      <c r="K346" s="45">
        <v>115.9</v>
      </c>
      <c r="L346" s="67">
        <v>119.7</v>
      </c>
      <c r="M346" s="67">
        <v>119.3</v>
      </c>
      <c r="N346" s="67">
        <f t="shared" si="122"/>
        <v>120.85000000000001</v>
      </c>
      <c r="O346" s="41">
        <f t="shared" si="120"/>
        <v>28.333333333333332</v>
      </c>
      <c r="P346" s="41">
        <f t="shared" si="121"/>
        <v>49.444444444444443</v>
      </c>
    </row>
    <row r="347" spans="2:16" x14ac:dyDescent="0.2">
      <c r="B347" s="1">
        <v>0.66666666666666696</v>
      </c>
      <c r="C347" s="3">
        <v>83</v>
      </c>
      <c r="D347" s="3">
        <v>116</v>
      </c>
      <c r="E347" s="75">
        <v>0.59</v>
      </c>
      <c r="F347" s="66">
        <v>1</v>
      </c>
      <c r="G347" s="66" t="s">
        <v>35</v>
      </c>
      <c r="H347" s="97">
        <v>29.26</v>
      </c>
      <c r="J347" s="45">
        <v>119.5</v>
      </c>
      <c r="K347" s="45">
        <v>111.2</v>
      </c>
      <c r="L347" s="67">
        <v>116.1</v>
      </c>
      <c r="M347" s="67">
        <v>116.1</v>
      </c>
      <c r="N347" s="67">
        <f t="shared" si="122"/>
        <v>115.72499999999999</v>
      </c>
      <c r="O347" s="41">
        <f t="shared" si="120"/>
        <v>28.333333333333332</v>
      </c>
      <c r="P347" s="41">
        <f t="shared" si="121"/>
        <v>46.666666666666664</v>
      </c>
    </row>
    <row r="348" spans="2:16" x14ac:dyDescent="0.2">
      <c r="B348" s="1">
        <v>0.67708333333333304</v>
      </c>
      <c r="C348" s="3">
        <v>82</v>
      </c>
      <c r="D348" s="3">
        <v>110</v>
      </c>
      <c r="E348" s="75">
        <v>0.62</v>
      </c>
      <c r="F348" s="66">
        <v>2</v>
      </c>
      <c r="G348" s="66" t="s">
        <v>130</v>
      </c>
      <c r="H348" s="97">
        <v>29.26</v>
      </c>
      <c r="J348" s="45">
        <v>115.5</v>
      </c>
      <c r="K348" s="45">
        <v>109</v>
      </c>
      <c r="L348" s="67">
        <v>107.1</v>
      </c>
      <c r="M348" s="67">
        <v>110.5</v>
      </c>
      <c r="N348" s="67">
        <f t="shared" si="122"/>
        <v>110.52500000000001</v>
      </c>
      <c r="O348" s="41">
        <f t="shared" si="120"/>
        <v>27.777777777777779</v>
      </c>
      <c r="P348" s="41">
        <f t="shared" si="121"/>
        <v>43.333333333333336</v>
      </c>
    </row>
    <row r="349" spans="2:16" x14ac:dyDescent="0.2">
      <c r="B349" s="1">
        <v>0.6875</v>
      </c>
      <c r="C349" s="3">
        <v>83</v>
      </c>
      <c r="D349" s="3">
        <v>113</v>
      </c>
      <c r="E349" s="75">
        <v>0.57999999999999996</v>
      </c>
      <c r="F349" s="66">
        <v>3</v>
      </c>
      <c r="G349" s="66" t="s">
        <v>180</v>
      </c>
      <c r="H349" s="97">
        <v>29.26</v>
      </c>
      <c r="J349" s="45">
        <v>119.5</v>
      </c>
      <c r="K349" s="45">
        <v>112.1</v>
      </c>
      <c r="L349" s="67">
        <v>109</v>
      </c>
      <c r="M349" s="67">
        <v>113.5</v>
      </c>
      <c r="N349" s="67">
        <f t="shared" si="122"/>
        <v>113.52500000000001</v>
      </c>
      <c r="O349" s="41">
        <f t="shared" si="120"/>
        <v>28.333333333333332</v>
      </c>
      <c r="P349" s="41">
        <f t="shared" si="121"/>
        <v>45</v>
      </c>
    </row>
    <row r="350" spans="2:16" x14ac:dyDescent="0.2">
      <c r="B350" s="1">
        <v>0.69791666666666696</v>
      </c>
      <c r="C350" s="3">
        <v>84</v>
      </c>
      <c r="D350" s="3">
        <v>115</v>
      </c>
      <c r="E350" s="75">
        <v>0.57999999999999996</v>
      </c>
      <c r="F350" s="66">
        <v>2</v>
      </c>
      <c r="G350" s="66" t="s">
        <v>197</v>
      </c>
      <c r="H350" s="97">
        <v>29.26</v>
      </c>
      <c r="J350" s="45">
        <v>121.5</v>
      </c>
      <c r="K350" s="45">
        <v>114.4</v>
      </c>
      <c r="L350" s="67">
        <v>111</v>
      </c>
      <c r="M350" s="67">
        <v>114.8</v>
      </c>
      <c r="N350" s="67">
        <f t="shared" si="122"/>
        <v>115.425</v>
      </c>
      <c r="O350" s="41">
        <f t="shared" si="120"/>
        <v>28.888888888888889</v>
      </c>
      <c r="P350" s="41">
        <f t="shared" si="121"/>
        <v>46.111111111111107</v>
      </c>
    </row>
    <row r="351" spans="2:16" x14ac:dyDescent="0.2">
      <c r="B351" s="1">
        <v>0.70833333333333304</v>
      </c>
      <c r="C351" s="3">
        <v>84</v>
      </c>
      <c r="D351" s="3">
        <v>113</v>
      </c>
      <c r="E351" s="75">
        <v>0.59</v>
      </c>
      <c r="F351" s="66">
        <v>5</v>
      </c>
      <c r="G351" s="66" t="s">
        <v>190</v>
      </c>
      <c r="H351" s="97">
        <v>29.26</v>
      </c>
      <c r="J351" s="45">
        <v>122.2</v>
      </c>
      <c r="K351" s="45">
        <v>111.4</v>
      </c>
      <c r="L351" s="67">
        <v>107.6</v>
      </c>
      <c r="M351" s="67">
        <v>111</v>
      </c>
      <c r="N351" s="67">
        <f t="shared" si="122"/>
        <v>113.05000000000001</v>
      </c>
      <c r="O351" s="41">
        <f t="shared" si="120"/>
        <v>28.888888888888889</v>
      </c>
      <c r="P351" s="41">
        <f t="shared" si="121"/>
        <v>45</v>
      </c>
    </row>
    <row r="352" spans="2:16" x14ac:dyDescent="0.2">
      <c r="B352" s="1">
        <v>0.71875</v>
      </c>
      <c r="C352" s="3">
        <v>83</v>
      </c>
      <c r="D352" s="3">
        <v>107</v>
      </c>
      <c r="E352" s="75">
        <v>0.61</v>
      </c>
      <c r="F352" s="66">
        <v>5</v>
      </c>
      <c r="G352" s="66" t="s">
        <v>190</v>
      </c>
      <c r="H352" s="97">
        <v>29.26</v>
      </c>
      <c r="J352" s="45">
        <v>114.1</v>
      </c>
      <c r="K352" s="45">
        <v>105.3</v>
      </c>
      <c r="L352" s="67">
        <v>102.2</v>
      </c>
      <c r="M352" s="67">
        <v>107.2</v>
      </c>
      <c r="N352" s="67">
        <f t="shared" si="122"/>
        <v>107.19999999999999</v>
      </c>
      <c r="O352" s="41">
        <f t="shared" ref="O352:O354" si="123">CONVERT(C352,"F","C")</f>
        <v>28.333333333333332</v>
      </c>
      <c r="P352" s="41">
        <f t="shared" ref="P352:P354" si="124">CONVERT(D352,"F","C")</f>
        <v>41.666666666666664</v>
      </c>
    </row>
    <row r="353" spans="1:19" x14ac:dyDescent="0.2">
      <c r="B353" s="1">
        <v>0.72916666666666596</v>
      </c>
      <c r="C353" s="3">
        <v>82</v>
      </c>
      <c r="D353" s="3">
        <v>106</v>
      </c>
      <c r="E353" s="75">
        <v>0.62</v>
      </c>
      <c r="F353" s="66">
        <v>3</v>
      </c>
      <c r="G353" s="66" t="s">
        <v>34</v>
      </c>
      <c r="H353" s="97">
        <v>29.26</v>
      </c>
      <c r="J353" s="45">
        <v>113.7</v>
      </c>
      <c r="K353" s="45">
        <v>105.4</v>
      </c>
      <c r="L353" s="67">
        <v>100.8</v>
      </c>
      <c r="M353" s="67">
        <v>105.3</v>
      </c>
      <c r="N353" s="67">
        <f t="shared" si="122"/>
        <v>106.30000000000001</v>
      </c>
      <c r="O353" s="41">
        <f t="shared" si="123"/>
        <v>27.777777777777779</v>
      </c>
      <c r="P353" s="41">
        <f t="shared" si="124"/>
        <v>41.111111111111107</v>
      </c>
    </row>
    <row r="354" spans="1:19" x14ac:dyDescent="0.2">
      <c r="B354" s="2">
        <v>0.73263888888888884</v>
      </c>
      <c r="C354" s="3">
        <v>82</v>
      </c>
      <c r="D354" s="3">
        <v>106</v>
      </c>
      <c r="E354" s="75">
        <v>0.62</v>
      </c>
      <c r="F354" s="66">
        <v>3</v>
      </c>
      <c r="G354" s="66" t="s">
        <v>34</v>
      </c>
      <c r="H354" s="97">
        <v>29.26</v>
      </c>
      <c r="J354" s="45">
        <v>112.6</v>
      </c>
      <c r="K354" s="45">
        <v>105.6</v>
      </c>
      <c r="L354" s="67">
        <v>102</v>
      </c>
      <c r="M354" s="67">
        <v>104.9</v>
      </c>
      <c r="N354" s="67">
        <f t="shared" si="122"/>
        <v>106.27500000000001</v>
      </c>
      <c r="O354" s="41">
        <f t="shared" si="123"/>
        <v>27.777777777777779</v>
      </c>
      <c r="P354" s="41">
        <f t="shared" si="124"/>
        <v>41.111111111111107</v>
      </c>
    </row>
    <row r="355" spans="1:19" x14ac:dyDescent="0.2">
      <c r="B355" s="2"/>
      <c r="C355" s="3"/>
      <c r="D355" s="3"/>
      <c r="E355" s="75"/>
      <c r="F355" s="66"/>
      <c r="G355" s="66"/>
      <c r="H355" s="97"/>
      <c r="J355" s="45"/>
      <c r="K355" s="45"/>
      <c r="L355" s="67"/>
      <c r="M355" s="67"/>
      <c r="N355" s="67"/>
      <c r="O355" s="41"/>
      <c r="P355" s="41"/>
    </row>
    <row r="356" spans="1:19" x14ac:dyDescent="0.2">
      <c r="A356" s="113" t="s">
        <v>341</v>
      </c>
      <c r="S356" s="71" t="s">
        <v>622</v>
      </c>
    </row>
    <row r="357" spans="1:19" x14ac:dyDescent="0.2">
      <c r="A357" s="21">
        <v>45062</v>
      </c>
      <c r="B357" s="6" t="s">
        <v>2</v>
      </c>
      <c r="C357" s="6" t="s">
        <v>0</v>
      </c>
      <c r="D357" s="87" t="s">
        <v>1</v>
      </c>
      <c r="E357" s="100" t="s">
        <v>156</v>
      </c>
      <c r="F357" s="6" t="s">
        <v>32</v>
      </c>
      <c r="G357" s="6" t="s">
        <v>217</v>
      </c>
      <c r="H357" s="33" t="s">
        <v>157</v>
      </c>
      <c r="I357" s="44"/>
      <c r="J357" s="142" t="s">
        <v>427</v>
      </c>
      <c r="K357" s="142" t="s">
        <v>428</v>
      </c>
      <c r="L357" s="142" t="s">
        <v>326</v>
      </c>
      <c r="M357" s="142" t="s">
        <v>429</v>
      </c>
      <c r="N357" s="33" t="s">
        <v>368</v>
      </c>
      <c r="O357" s="142" t="s">
        <v>561</v>
      </c>
      <c r="P357" s="142" t="s">
        <v>562</v>
      </c>
      <c r="S357" s="55">
        <f>MAX(J358:M580)</f>
        <v>129</v>
      </c>
    </row>
    <row r="358" spans="1:19" x14ac:dyDescent="0.2">
      <c r="B358" s="1">
        <v>0.60416666666666596</v>
      </c>
      <c r="C358" s="3">
        <v>65</v>
      </c>
      <c r="D358" s="3">
        <v>81</v>
      </c>
      <c r="E358" s="75">
        <v>0.72</v>
      </c>
      <c r="F358" s="66">
        <v>1</v>
      </c>
      <c r="G358" s="66" t="s">
        <v>130</v>
      </c>
      <c r="H358" s="97">
        <v>29.07</v>
      </c>
      <c r="I358" s="3"/>
      <c r="J358" s="45">
        <v>79.7</v>
      </c>
      <c r="K358" s="45">
        <v>77.5</v>
      </c>
      <c r="L358" s="67">
        <v>81.3</v>
      </c>
      <c r="M358" s="67">
        <v>83.3</v>
      </c>
      <c r="N358" s="67">
        <f t="shared" ref="N358:N373" si="125">(AVERAGE(J358:M358))</f>
        <v>80.45</v>
      </c>
      <c r="O358" s="41">
        <f t="shared" ref="O358" si="126">CONVERT(C358,"F","C")</f>
        <v>18.333333333333332</v>
      </c>
      <c r="P358" s="41">
        <f t="shared" ref="P358" si="127">CONVERT(D358,"F","C")</f>
        <v>27.222222222222221</v>
      </c>
    </row>
    <row r="359" spans="1:19" x14ac:dyDescent="0.2">
      <c r="B359" s="1">
        <v>0.61458333333333304</v>
      </c>
      <c r="C359" s="3">
        <v>65</v>
      </c>
      <c r="D359" s="3">
        <v>78</v>
      </c>
      <c r="E359" s="75">
        <v>0.72</v>
      </c>
      <c r="F359" s="66">
        <v>1</v>
      </c>
      <c r="G359" s="66" t="s">
        <v>130</v>
      </c>
      <c r="H359" s="97">
        <v>29.06</v>
      </c>
      <c r="I359" s="3"/>
      <c r="J359" s="45">
        <v>77.7</v>
      </c>
      <c r="K359" s="45">
        <v>74.8</v>
      </c>
      <c r="L359" s="67">
        <v>77.5</v>
      </c>
      <c r="M359" s="67">
        <v>80.8</v>
      </c>
      <c r="N359" s="67">
        <f t="shared" si="125"/>
        <v>77.7</v>
      </c>
      <c r="O359" s="41">
        <f t="shared" ref="O359:O373" si="128">CONVERT(C359,"F","C")</f>
        <v>18.333333333333332</v>
      </c>
      <c r="P359" s="41">
        <f t="shared" ref="P359:P373" si="129">CONVERT(D359,"F","C")</f>
        <v>25.555555555555554</v>
      </c>
    </row>
    <row r="360" spans="1:19" x14ac:dyDescent="0.2">
      <c r="B360" s="1">
        <v>0.625</v>
      </c>
      <c r="C360" s="3">
        <v>64</v>
      </c>
      <c r="D360" s="3">
        <v>76</v>
      </c>
      <c r="E360" s="75">
        <v>0.74</v>
      </c>
      <c r="F360" s="66">
        <v>1</v>
      </c>
      <c r="G360" s="66" t="s">
        <v>130</v>
      </c>
      <c r="H360" s="97">
        <v>29.06</v>
      </c>
      <c r="J360" s="45">
        <v>75.7</v>
      </c>
      <c r="K360" s="45">
        <v>73.400000000000006</v>
      </c>
      <c r="L360" s="67">
        <v>75.400000000000006</v>
      </c>
      <c r="M360" s="67">
        <v>79</v>
      </c>
      <c r="N360" s="67">
        <f t="shared" si="125"/>
        <v>75.875</v>
      </c>
      <c r="O360" s="41">
        <f t="shared" si="128"/>
        <v>17.777777777777779</v>
      </c>
      <c r="P360" s="41">
        <f t="shared" si="129"/>
        <v>24.444444444444443</v>
      </c>
    </row>
    <row r="361" spans="1:19" x14ac:dyDescent="0.2">
      <c r="B361" s="1">
        <v>0.63541666666666596</v>
      </c>
      <c r="C361" s="35">
        <v>64</v>
      </c>
      <c r="D361" s="35">
        <v>74</v>
      </c>
      <c r="E361" s="108">
        <v>0.76</v>
      </c>
      <c r="F361" s="106">
        <v>0</v>
      </c>
      <c r="G361" s="106" t="s">
        <v>130</v>
      </c>
      <c r="H361" s="112">
        <v>29.06</v>
      </c>
      <c r="I361" s="113"/>
      <c r="J361" s="162">
        <v>73.2</v>
      </c>
      <c r="K361" s="162">
        <v>71.400000000000006</v>
      </c>
      <c r="L361" s="95">
        <v>73.8</v>
      </c>
      <c r="M361" s="95">
        <v>77.400000000000006</v>
      </c>
      <c r="N361" s="95">
        <f t="shared" si="125"/>
        <v>73.950000000000017</v>
      </c>
      <c r="O361" s="159">
        <f t="shared" si="128"/>
        <v>17.777777777777779</v>
      </c>
      <c r="P361" s="159">
        <f t="shared" si="129"/>
        <v>23.333333333333332</v>
      </c>
    </row>
    <row r="362" spans="1:19" x14ac:dyDescent="0.2">
      <c r="B362" s="1">
        <v>0.64583333333333304</v>
      </c>
      <c r="C362" s="35"/>
      <c r="D362" s="35"/>
      <c r="E362" s="108"/>
      <c r="F362" s="106"/>
      <c r="G362" s="106"/>
      <c r="H362" s="112"/>
      <c r="I362" s="113"/>
      <c r="J362" s="162"/>
      <c r="K362" s="162"/>
      <c r="L362" s="95"/>
      <c r="M362" s="95"/>
      <c r="N362" s="95" t="e">
        <f t="shared" si="125"/>
        <v>#DIV/0!</v>
      </c>
      <c r="O362" s="159">
        <f t="shared" si="128"/>
        <v>-17.777777777777779</v>
      </c>
      <c r="P362" s="159">
        <f t="shared" si="129"/>
        <v>-17.777777777777779</v>
      </c>
    </row>
    <row r="363" spans="1:19" x14ac:dyDescent="0.2">
      <c r="B363" s="1">
        <v>0.65625</v>
      </c>
      <c r="C363" s="35"/>
      <c r="D363" s="35"/>
      <c r="E363" s="108"/>
      <c r="F363" s="106"/>
      <c r="G363" s="106"/>
      <c r="H363" s="112"/>
      <c r="I363" s="113"/>
      <c r="J363" s="162"/>
      <c r="K363" s="162"/>
      <c r="L363" s="95"/>
      <c r="M363" s="95"/>
      <c r="N363" s="95" t="e">
        <f t="shared" si="125"/>
        <v>#DIV/0!</v>
      </c>
      <c r="O363" s="159">
        <f t="shared" si="128"/>
        <v>-17.777777777777779</v>
      </c>
      <c r="P363" s="159">
        <f t="shared" si="129"/>
        <v>-17.777777777777779</v>
      </c>
    </row>
    <row r="364" spans="1:19" x14ac:dyDescent="0.2">
      <c r="B364" s="1">
        <v>0.66666666666666596</v>
      </c>
      <c r="C364" s="35"/>
      <c r="D364" s="35"/>
      <c r="E364" s="108"/>
      <c r="F364" s="106"/>
      <c r="G364" s="106"/>
      <c r="H364" s="112"/>
      <c r="I364" s="106"/>
      <c r="J364" s="162"/>
      <c r="K364" s="162"/>
      <c r="L364" s="95"/>
      <c r="M364" s="95"/>
      <c r="N364" s="95" t="e">
        <f t="shared" si="125"/>
        <v>#DIV/0!</v>
      </c>
      <c r="O364" s="159">
        <f t="shared" si="128"/>
        <v>-17.777777777777779</v>
      </c>
      <c r="P364" s="159">
        <f t="shared" si="129"/>
        <v>-17.777777777777779</v>
      </c>
    </row>
    <row r="365" spans="1:19" x14ac:dyDescent="0.2">
      <c r="B365" s="1">
        <v>0.67708333333333304</v>
      </c>
      <c r="C365" s="35"/>
      <c r="D365" s="35"/>
      <c r="E365" s="108"/>
      <c r="F365" s="106"/>
      <c r="G365" s="106"/>
      <c r="H365" s="112"/>
      <c r="I365" s="106"/>
      <c r="J365" s="162"/>
      <c r="K365" s="162"/>
      <c r="L365" s="95"/>
      <c r="M365" s="95"/>
      <c r="N365" s="95" t="e">
        <f>(AVERAGE(J365:M365))</f>
        <v>#DIV/0!</v>
      </c>
      <c r="O365" s="159">
        <f t="shared" si="128"/>
        <v>-17.777777777777779</v>
      </c>
      <c r="P365" s="159">
        <f t="shared" si="129"/>
        <v>-17.777777777777779</v>
      </c>
    </row>
    <row r="366" spans="1:19" x14ac:dyDescent="0.2">
      <c r="B366" s="1">
        <v>0.687499999999999</v>
      </c>
      <c r="C366" s="35"/>
      <c r="D366" s="35"/>
      <c r="E366" s="108"/>
      <c r="F366" s="106"/>
      <c r="G366" s="106"/>
      <c r="H366" s="112"/>
      <c r="I366" s="113"/>
      <c r="J366" s="162"/>
      <c r="K366" s="162"/>
      <c r="L366" s="95"/>
      <c r="M366" s="95"/>
      <c r="N366" s="95" t="e">
        <f t="shared" si="125"/>
        <v>#DIV/0!</v>
      </c>
      <c r="O366" s="159">
        <f t="shared" si="128"/>
        <v>-17.777777777777779</v>
      </c>
      <c r="P366" s="159">
        <f t="shared" si="129"/>
        <v>-17.777777777777779</v>
      </c>
    </row>
    <row r="367" spans="1:19" x14ac:dyDescent="0.2">
      <c r="B367" s="1">
        <v>0.69791666666666596</v>
      </c>
      <c r="C367" s="35"/>
      <c r="D367" s="35"/>
      <c r="E367" s="108"/>
      <c r="F367" s="106" t="s">
        <v>564</v>
      </c>
      <c r="G367" s="106" t="s">
        <v>565</v>
      </c>
      <c r="H367" s="112" t="s">
        <v>547</v>
      </c>
      <c r="I367" s="35" t="s">
        <v>566</v>
      </c>
      <c r="J367" s="162" t="s">
        <v>432</v>
      </c>
      <c r="K367" s="162"/>
      <c r="L367" s="95"/>
      <c r="M367" s="95"/>
      <c r="N367" s="95" t="e">
        <f t="shared" si="125"/>
        <v>#DIV/0!</v>
      </c>
      <c r="O367" s="159">
        <f t="shared" si="128"/>
        <v>-17.777777777777779</v>
      </c>
      <c r="P367" s="159">
        <f t="shared" si="129"/>
        <v>-17.777777777777779</v>
      </c>
    </row>
    <row r="368" spans="1:19" x14ac:dyDescent="0.2">
      <c r="B368" s="1">
        <v>0.70833333333333304</v>
      </c>
      <c r="C368" s="35"/>
      <c r="D368" s="35"/>
      <c r="E368" s="108"/>
      <c r="F368" s="106"/>
      <c r="G368" s="106"/>
      <c r="H368" s="112"/>
      <c r="I368" s="113"/>
      <c r="J368" s="162"/>
      <c r="K368" s="162"/>
      <c r="L368" s="95"/>
      <c r="M368" s="95"/>
      <c r="N368" s="95" t="e">
        <f t="shared" si="125"/>
        <v>#DIV/0!</v>
      </c>
      <c r="O368" s="159">
        <f t="shared" si="128"/>
        <v>-17.777777777777779</v>
      </c>
      <c r="P368" s="159">
        <f t="shared" si="129"/>
        <v>-17.777777777777779</v>
      </c>
    </row>
    <row r="369" spans="1:16" x14ac:dyDescent="0.2">
      <c r="B369" s="1">
        <v>0.718749999999999</v>
      </c>
      <c r="C369" s="35"/>
      <c r="D369" s="35"/>
      <c r="E369" s="108"/>
      <c r="F369" s="106"/>
      <c r="G369" s="106"/>
      <c r="H369" s="112"/>
      <c r="I369" s="113"/>
      <c r="J369" s="162"/>
      <c r="K369" s="162"/>
      <c r="L369" s="95"/>
      <c r="M369" s="95"/>
      <c r="N369" s="95" t="e">
        <f t="shared" si="125"/>
        <v>#DIV/0!</v>
      </c>
      <c r="O369" s="159">
        <f t="shared" si="128"/>
        <v>-17.777777777777779</v>
      </c>
      <c r="P369" s="159">
        <f t="shared" si="129"/>
        <v>-17.777777777777779</v>
      </c>
    </row>
    <row r="370" spans="1:16" x14ac:dyDescent="0.2">
      <c r="B370" s="1">
        <v>0.72916666666666596</v>
      </c>
      <c r="C370" s="35"/>
      <c r="D370" s="35"/>
      <c r="E370" s="108"/>
      <c r="F370" s="106"/>
      <c r="G370" s="106"/>
      <c r="H370" s="112"/>
      <c r="I370" s="113"/>
      <c r="J370" s="162"/>
      <c r="K370" s="162"/>
      <c r="L370" s="95"/>
      <c r="M370" s="95"/>
      <c r="N370" s="95" t="e">
        <f t="shared" si="125"/>
        <v>#DIV/0!</v>
      </c>
      <c r="O370" s="159">
        <f t="shared" si="128"/>
        <v>-17.777777777777779</v>
      </c>
      <c r="P370" s="159">
        <f t="shared" si="129"/>
        <v>-17.777777777777779</v>
      </c>
    </row>
    <row r="371" spans="1:16" x14ac:dyDescent="0.2">
      <c r="B371" s="1">
        <v>0.73958333333333304</v>
      </c>
      <c r="C371" s="35"/>
      <c r="D371" s="35"/>
      <c r="E371" s="108"/>
      <c r="F371" s="106"/>
      <c r="G371" s="106"/>
      <c r="H371" s="112"/>
      <c r="I371" s="113"/>
      <c r="J371" s="162"/>
      <c r="K371" s="162"/>
      <c r="L371" s="95"/>
      <c r="M371" s="95"/>
      <c r="N371" s="95" t="e">
        <f t="shared" si="125"/>
        <v>#DIV/0!</v>
      </c>
      <c r="O371" s="159">
        <f t="shared" si="128"/>
        <v>-17.777777777777779</v>
      </c>
      <c r="P371" s="159">
        <f t="shared" si="129"/>
        <v>-17.777777777777779</v>
      </c>
    </row>
    <row r="372" spans="1:16" x14ac:dyDescent="0.2">
      <c r="B372" s="1">
        <v>0.749999999999999</v>
      </c>
      <c r="C372" s="35"/>
      <c r="D372" s="35"/>
      <c r="E372" s="108"/>
      <c r="F372" s="106"/>
      <c r="G372" s="106"/>
      <c r="H372" s="112"/>
      <c r="I372" s="113"/>
      <c r="J372" s="162"/>
      <c r="K372" s="162"/>
      <c r="L372" s="95"/>
      <c r="M372" s="95"/>
      <c r="N372" s="95" t="e">
        <f t="shared" si="125"/>
        <v>#DIV/0!</v>
      </c>
      <c r="O372" s="159">
        <f t="shared" si="128"/>
        <v>-17.777777777777779</v>
      </c>
      <c r="P372" s="159">
        <f t="shared" si="129"/>
        <v>-17.777777777777779</v>
      </c>
    </row>
    <row r="373" spans="1:16" x14ac:dyDescent="0.2">
      <c r="B373" s="1">
        <v>0.749999999999999</v>
      </c>
      <c r="C373" s="35"/>
      <c r="D373" s="35"/>
      <c r="E373" s="108"/>
      <c r="F373" s="106"/>
      <c r="G373" s="106"/>
      <c r="H373" s="112"/>
      <c r="I373" s="113"/>
      <c r="J373" s="162"/>
      <c r="K373" s="162"/>
      <c r="L373" s="95"/>
      <c r="M373" s="95"/>
      <c r="N373" s="95" t="e">
        <f t="shared" si="125"/>
        <v>#DIV/0!</v>
      </c>
      <c r="O373" s="159">
        <f t="shared" si="128"/>
        <v>-17.777777777777779</v>
      </c>
      <c r="P373" s="159">
        <f t="shared" si="129"/>
        <v>-17.777777777777779</v>
      </c>
    </row>
    <row r="374" spans="1:16" x14ac:dyDescent="0.2">
      <c r="B374" s="1"/>
      <c r="N374" s="67"/>
      <c r="O374" s="41"/>
      <c r="P374" s="41"/>
    </row>
    <row r="375" spans="1:16" x14ac:dyDescent="0.2">
      <c r="A375" s="21">
        <v>45063</v>
      </c>
      <c r="B375" s="6" t="s">
        <v>2</v>
      </c>
      <c r="C375" s="6" t="s">
        <v>0</v>
      </c>
      <c r="D375" s="87" t="s">
        <v>1</v>
      </c>
      <c r="E375" s="100" t="s">
        <v>156</v>
      </c>
      <c r="F375" s="6" t="s">
        <v>32</v>
      </c>
      <c r="G375" s="6" t="s">
        <v>217</v>
      </c>
      <c r="H375" s="33" t="s">
        <v>157</v>
      </c>
      <c r="I375" s="44"/>
      <c r="J375" s="142" t="s">
        <v>427</v>
      </c>
      <c r="K375" s="142" t="s">
        <v>428</v>
      </c>
      <c r="L375" s="142" t="s">
        <v>326</v>
      </c>
      <c r="M375" s="142" t="s">
        <v>429</v>
      </c>
      <c r="N375" s="33" t="s">
        <v>368</v>
      </c>
      <c r="O375" s="142" t="s">
        <v>561</v>
      </c>
      <c r="P375" s="142" t="s">
        <v>562</v>
      </c>
    </row>
    <row r="376" spans="1:16" x14ac:dyDescent="0.2">
      <c r="B376" s="1">
        <v>0.41666666666666669</v>
      </c>
      <c r="C376" s="3">
        <v>61</v>
      </c>
      <c r="D376" s="3">
        <v>76</v>
      </c>
      <c r="E376" s="75">
        <v>0.63</v>
      </c>
      <c r="F376" s="66">
        <v>1</v>
      </c>
      <c r="G376" s="66" t="s">
        <v>34</v>
      </c>
      <c r="H376" s="97">
        <v>29.15</v>
      </c>
      <c r="I376" s="3"/>
      <c r="J376" s="45">
        <v>81</v>
      </c>
      <c r="K376" s="45">
        <v>60.3</v>
      </c>
      <c r="L376" s="67">
        <v>77.400000000000006</v>
      </c>
      <c r="M376" s="67">
        <v>85.5</v>
      </c>
      <c r="N376" s="67">
        <f t="shared" ref="N376:N382" si="130">(AVERAGE(J376:M376))</f>
        <v>76.050000000000011</v>
      </c>
      <c r="O376" s="41">
        <f t="shared" ref="O376" si="131">CONVERT(C376,"F","C")</f>
        <v>16.111111111111111</v>
      </c>
      <c r="P376" s="41">
        <f t="shared" ref="P376" si="132">CONVERT(D376,"F","C")</f>
        <v>24.444444444444443</v>
      </c>
    </row>
    <row r="377" spans="1:16" x14ac:dyDescent="0.2">
      <c r="B377" s="1">
        <v>0.42708333333333331</v>
      </c>
      <c r="C377" s="3">
        <v>62</v>
      </c>
      <c r="D377" s="3">
        <v>78</v>
      </c>
      <c r="E377" s="75">
        <v>0.62</v>
      </c>
      <c r="F377" s="66">
        <v>5</v>
      </c>
      <c r="G377" s="66" t="s">
        <v>180</v>
      </c>
      <c r="H377" s="97">
        <v>29.15</v>
      </c>
      <c r="I377" s="3"/>
      <c r="J377" s="45">
        <v>83.3</v>
      </c>
      <c r="K377" s="45">
        <v>61</v>
      </c>
      <c r="L377" s="67">
        <v>79.7</v>
      </c>
      <c r="M377" s="67">
        <v>87.8</v>
      </c>
      <c r="N377" s="67">
        <f t="shared" si="130"/>
        <v>77.95</v>
      </c>
      <c r="O377" s="41">
        <f t="shared" ref="O377:O408" si="133">CONVERT(C377,"F","C")</f>
        <v>16.666666666666668</v>
      </c>
      <c r="P377" s="41">
        <f t="shared" ref="P377:P408" si="134">CONVERT(D377,"F","C")</f>
        <v>25.555555555555554</v>
      </c>
    </row>
    <row r="378" spans="1:16" x14ac:dyDescent="0.2">
      <c r="B378" s="1">
        <v>0.4375</v>
      </c>
      <c r="C378" s="3">
        <v>62</v>
      </c>
      <c r="D378" s="3">
        <v>80</v>
      </c>
      <c r="E378" s="75">
        <v>0.62</v>
      </c>
      <c r="F378" s="66">
        <v>3</v>
      </c>
      <c r="G378" s="66" t="s">
        <v>190</v>
      </c>
      <c r="H378" s="97">
        <v>29.15</v>
      </c>
      <c r="J378" s="45">
        <v>86.4</v>
      </c>
      <c r="K378" s="45">
        <v>61.3</v>
      </c>
      <c r="L378" s="67">
        <v>82.9</v>
      </c>
      <c r="M378" s="67">
        <v>90.7</v>
      </c>
      <c r="N378" s="67">
        <f t="shared" si="130"/>
        <v>80.325000000000003</v>
      </c>
      <c r="O378" s="41">
        <f t="shared" si="133"/>
        <v>16.666666666666668</v>
      </c>
      <c r="P378" s="41">
        <f t="shared" si="134"/>
        <v>26.666666666666664</v>
      </c>
    </row>
    <row r="379" spans="1:16" x14ac:dyDescent="0.2">
      <c r="B379" s="1">
        <v>0.44791666666666702</v>
      </c>
      <c r="C379" s="3">
        <v>64</v>
      </c>
      <c r="D379" s="3">
        <v>82</v>
      </c>
      <c r="E379" s="75">
        <v>0.57999999999999996</v>
      </c>
      <c r="F379" s="66">
        <v>3</v>
      </c>
      <c r="G379" s="66" t="s">
        <v>197</v>
      </c>
      <c r="H379" s="97">
        <v>29.15</v>
      </c>
      <c r="J379" s="45">
        <v>88.7</v>
      </c>
      <c r="K379" s="45">
        <v>61.9</v>
      </c>
      <c r="L379" s="67">
        <v>85.6</v>
      </c>
      <c r="M379" s="67">
        <v>92.8</v>
      </c>
      <c r="N379" s="67">
        <f t="shared" si="130"/>
        <v>82.25</v>
      </c>
      <c r="O379" s="41">
        <f t="shared" si="133"/>
        <v>17.777777777777779</v>
      </c>
      <c r="P379" s="41">
        <f t="shared" si="134"/>
        <v>27.777777777777779</v>
      </c>
    </row>
    <row r="380" spans="1:16" x14ac:dyDescent="0.2">
      <c r="B380" s="1">
        <v>0.45833333333333298</v>
      </c>
      <c r="C380" s="3">
        <v>64</v>
      </c>
      <c r="D380" s="3">
        <v>84</v>
      </c>
      <c r="E380" s="75">
        <v>0.57999999999999996</v>
      </c>
      <c r="F380" s="66">
        <v>5</v>
      </c>
      <c r="G380" s="66" t="s">
        <v>180</v>
      </c>
      <c r="H380" s="97">
        <v>29.15</v>
      </c>
      <c r="J380" s="45">
        <v>91.4</v>
      </c>
      <c r="K380" s="45">
        <v>62.6</v>
      </c>
      <c r="L380" s="67">
        <v>88.3</v>
      </c>
      <c r="M380" s="67">
        <v>95.2</v>
      </c>
      <c r="N380" s="67">
        <f t="shared" si="130"/>
        <v>84.375</v>
      </c>
      <c r="O380" s="41">
        <f t="shared" si="133"/>
        <v>17.777777777777779</v>
      </c>
      <c r="P380" s="41">
        <f t="shared" si="134"/>
        <v>28.888888888888889</v>
      </c>
    </row>
    <row r="381" spans="1:16" x14ac:dyDescent="0.2">
      <c r="B381" s="1">
        <v>0.46875</v>
      </c>
      <c r="C381" s="3">
        <v>64</v>
      </c>
      <c r="D381" s="3">
        <v>86</v>
      </c>
      <c r="E381" s="75">
        <v>0.56000000000000005</v>
      </c>
      <c r="F381" s="66">
        <v>6</v>
      </c>
      <c r="G381" s="66" t="s">
        <v>34</v>
      </c>
      <c r="H381" s="97">
        <v>29.16</v>
      </c>
      <c r="I381" s="66"/>
      <c r="J381" s="45">
        <v>93.9</v>
      </c>
      <c r="K381" s="45">
        <v>63.5</v>
      </c>
      <c r="L381" s="67">
        <v>90.7</v>
      </c>
      <c r="M381" s="67">
        <v>97.3</v>
      </c>
      <c r="N381" s="67">
        <f t="shared" si="130"/>
        <v>86.350000000000009</v>
      </c>
      <c r="O381" s="41">
        <f t="shared" si="133"/>
        <v>17.777777777777779</v>
      </c>
      <c r="P381" s="41">
        <f t="shared" si="134"/>
        <v>30</v>
      </c>
    </row>
    <row r="382" spans="1:16" x14ac:dyDescent="0.2">
      <c r="B382" s="1">
        <v>0.47916666666666602</v>
      </c>
      <c r="C382" s="3">
        <v>65</v>
      </c>
      <c r="D382" s="3">
        <v>90</v>
      </c>
      <c r="E382" s="75">
        <v>0.55000000000000004</v>
      </c>
      <c r="F382" s="66">
        <v>3</v>
      </c>
      <c r="G382" s="66" t="s">
        <v>180</v>
      </c>
      <c r="H382" s="97">
        <v>29.16</v>
      </c>
      <c r="I382" s="66"/>
      <c r="J382" s="45">
        <v>96.3</v>
      </c>
      <c r="K382" s="45">
        <v>72</v>
      </c>
      <c r="L382" s="67">
        <v>93.2</v>
      </c>
      <c r="M382" s="67">
        <v>99.9</v>
      </c>
      <c r="N382" s="67">
        <f t="shared" si="130"/>
        <v>90.35</v>
      </c>
      <c r="O382" s="41">
        <f t="shared" si="133"/>
        <v>18.333333333333332</v>
      </c>
      <c r="P382" s="41">
        <f t="shared" si="134"/>
        <v>32.222222222222221</v>
      </c>
    </row>
    <row r="383" spans="1:16" x14ac:dyDescent="0.2">
      <c r="B383" s="1">
        <v>0.48958333333333298</v>
      </c>
      <c r="C383" s="3">
        <v>66</v>
      </c>
      <c r="D383" s="3">
        <v>93</v>
      </c>
      <c r="E383" s="75">
        <v>0.55000000000000004</v>
      </c>
      <c r="F383" s="66">
        <v>5</v>
      </c>
      <c r="G383" s="66" t="s">
        <v>180</v>
      </c>
      <c r="H383" s="97">
        <v>29.16</v>
      </c>
      <c r="I383" s="66"/>
      <c r="J383" s="45">
        <v>98.2</v>
      </c>
      <c r="K383" s="45">
        <v>75.900000000000006</v>
      </c>
      <c r="L383" s="67">
        <v>95.5</v>
      </c>
      <c r="M383" s="67">
        <v>101</v>
      </c>
      <c r="N383" s="67">
        <f>(AVERAGE(J383:M383))</f>
        <v>92.65</v>
      </c>
      <c r="O383" s="41">
        <f t="shared" si="133"/>
        <v>18.888888888888889</v>
      </c>
      <c r="P383" s="41">
        <f t="shared" si="134"/>
        <v>33.888888888888886</v>
      </c>
    </row>
    <row r="384" spans="1:16" x14ac:dyDescent="0.2">
      <c r="B384" s="1">
        <v>0.5</v>
      </c>
      <c r="C384" s="3">
        <v>66</v>
      </c>
      <c r="D384" s="3">
        <v>95</v>
      </c>
      <c r="E384" s="75">
        <v>0.53</v>
      </c>
      <c r="F384" s="66">
        <v>5</v>
      </c>
      <c r="G384" s="66" t="s">
        <v>180</v>
      </c>
      <c r="H384" s="97">
        <v>29.17</v>
      </c>
      <c r="J384" s="45">
        <v>100.4</v>
      </c>
      <c r="K384" s="45">
        <v>79.5</v>
      </c>
      <c r="L384" s="67">
        <v>97.9</v>
      </c>
      <c r="M384" s="67">
        <v>103.5</v>
      </c>
      <c r="N384" s="67">
        <f t="shared" ref="N384:N387" si="135">(AVERAGE(J384:M384))</f>
        <v>95.325000000000003</v>
      </c>
      <c r="O384" s="41">
        <f t="shared" si="133"/>
        <v>18.888888888888889</v>
      </c>
      <c r="P384" s="41">
        <f t="shared" si="134"/>
        <v>35</v>
      </c>
    </row>
    <row r="385" spans="2:16" x14ac:dyDescent="0.2">
      <c r="B385" s="1">
        <v>0.51041666666666596</v>
      </c>
      <c r="C385" s="3">
        <v>67</v>
      </c>
      <c r="D385" s="3">
        <v>97</v>
      </c>
      <c r="E385" s="75">
        <v>0.53</v>
      </c>
      <c r="F385" s="66">
        <v>4</v>
      </c>
      <c r="G385" s="66" t="s">
        <v>202</v>
      </c>
      <c r="H385" s="97">
        <v>29.16</v>
      </c>
      <c r="J385" s="45">
        <v>102</v>
      </c>
      <c r="K385" s="45">
        <v>82.4</v>
      </c>
      <c r="L385" s="67">
        <v>100.4</v>
      </c>
      <c r="M385" s="67">
        <v>103.6</v>
      </c>
      <c r="N385" s="67">
        <f t="shared" si="135"/>
        <v>97.1</v>
      </c>
      <c r="O385" s="41">
        <f t="shared" si="133"/>
        <v>19.444444444444443</v>
      </c>
      <c r="P385" s="41">
        <f t="shared" si="134"/>
        <v>36.111111111111107</v>
      </c>
    </row>
    <row r="386" spans="2:16" x14ac:dyDescent="0.2">
      <c r="B386" s="1">
        <v>0.52083333333333304</v>
      </c>
      <c r="C386" s="3">
        <v>69</v>
      </c>
      <c r="D386" s="3">
        <v>99</v>
      </c>
      <c r="E386" s="75">
        <v>0.49</v>
      </c>
      <c r="F386" s="66">
        <v>2</v>
      </c>
      <c r="G386" s="66" t="s">
        <v>130</v>
      </c>
      <c r="H386" s="97">
        <v>29.16</v>
      </c>
      <c r="J386" s="45">
        <v>103.5</v>
      </c>
      <c r="K386" s="45">
        <v>85.6</v>
      </c>
      <c r="L386" s="67">
        <v>102.4</v>
      </c>
      <c r="M386" s="67">
        <v>104.7</v>
      </c>
      <c r="N386" s="67">
        <f t="shared" si="135"/>
        <v>99.05</v>
      </c>
      <c r="O386" s="41">
        <f t="shared" si="133"/>
        <v>20.555555555555554</v>
      </c>
      <c r="P386" s="41">
        <f t="shared" si="134"/>
        <v>37.222222222222221</v>
      </c>
    </row>
    <row r="387" spans="2:16" x14ac:dyDescent="0.2">
      <c r="B387" s="1">
        <v>0.53125</v>
      </c>
      <c r="C387" s="3">
        <v>68</v>
      </c>
      <c r="D387" s="3">
        <v>101</v>
      </c>
      <c r="E387" s="75">
        <v>0.19</v>
      </c>
      <c r="F387" s="66">
        <v>1</v>
      </c>
      <c r="G387" s="66" t="s">
        <v>180</v>
      </c>
      <c r="H387" s="97">
        <v>29.17</v>
      </c>
      <c r="J387" s="45">
        <v>105.4</v>
      </c>
      <c r="K387" s="45">
        <v>89.2</v>
      </c>
      <c r="L387" s="67">
        <v>104.4</v>
      </c>
      <c r="M387" s="67">
        <v>106.2</v>
      </c>
      <c r="N387" s="67">
        <f t="shared" si="135"/>
        <v>101.3</v>
      </c>
      <c r="O387" s="41">
        <f t="shared" si="133"/>
        <v>20</v>
      </c>
      <c r="P387" s="41">
        <f t="shared" si="134"/>
        <v>38.333333333333336</v>
      </c>
    </row>
    <row r="388" spans="2:16" x14ac:dyDescent="0.2">
      <c r="B388" s="1">
        <v>0.54166666666666696</v>
      </c>
      <c r="C388" s="3">
        <v>70</v>
      </c>
      <c r="D388" s="3">
        <v>103</v>
      </c>
      <c r="E388" s="75">
        <v>0.46</v>
      </c>
      <c r="F388" s="66">
        <v>5</v>
      </c>
      <c r="G388" s="66" t="s">
        <v>180</v>
      </c>
      <c r="H388" s="97">
        <v>29.16</v>
      </c>
      <c r="J388" s="45">
        <v>106.9</v>
      </c>
      <c r="K388" s="45">
        <v>92.5</v>
      </c>
      <c r="L388" s="67">
        <v>106.2</v>
      </c>
      <c r="M388" s="67">
        <v>107.8</v>
      </c>
      <c r="N388" s="67">
        <f t="shared" ref="N388:N408" si="136">(AVERAGE(J388:M388))</f>
        <v>103.35000000000001</v>
      </c>
      <c r="O388" s="41">
        <f t="shared" si="133"/>
        <v>21.111111111111111</v>
      </c>
      <c r="P388" s="41">
        <f t="shared" si="134"/>
        <v>39.444444444444443</v>
      </c>
    </row>
    <row r="389" spans="2:16" x14ac:dyDescent="0.2">
      <c r="B389" s="1">
        <v>0.55208333333333304</v>
      </c>
      <c r="C389" s="3">
        <v>71</v>
      </c>
      <c r="D389" s="3">
        <v>106</v>
      </c>
      <c r="E389" s="75">
        <v>0.45</v>
      </c>
      <c r="F389" s="66">
        <v>1</v>
      </c>
      <c r="G389" s="66" t="s">
        <v>201</v>
      </c>
      <c r="H389" s="97">
        <v>29.16</v>
      </c>
      <c r="J389" s="45">
        <v>108.9</v>
      </c>
      <c r="K389" s="45">
        <v>95.5</v>
      </c>
      <c r="L389" s="67">
        <v>108.9</v>
      </c>
      <c r="M389" s="67">
        <v>110.1</v>
      </c>
      <c r="N389" s="67">
        <f t="shared" si="136"/>
        <v>105.85</v>
      </c>
      <c r="O389" s="41">
        <f t="shared" si="133"/>
        <v>21.666666666666668</v>
      </c>
      <c r="P389" s="41">
        <f t="shared" si="134"/>
        <v>41.111111111111107</v>
      </c>
    </row>
    <row r="390" spans="2:16" x14ac:dyDescent="0.2">
      <c r="B390" s="1">
        <v>0.5625</v>
      </c>
      <c r="C390" s="3">
        <v>72</v>
      </c>
      <c r="D390" s="3">
        <v>108</v>
      </c>
      <c r="E390" s="75">
        <v>0.42</v>
      </c>
      <c r="F390" s="66">
        <v>4</v>
      </c>
      <c r="G390" s="66" t="s">
        <v>180</v>
      </c>
      <c r="H390" s="97">
        <v>29.16</v>
      </c>
      <c r="J390" s="45">
        <v>110.7</v>
      </c>
      <c r="K390" s="45">
        <v>98.1</v>
      </c>
      <c r="L390" s="67">
        <v>110.8</v>
      </c>
      <c r="M390" s="67">
        <v>111.6</v>
      </c>
      <c r="N390" s="67">
        <f t="shared" si="136"/>
        <v>107.80000000000001</v>
      </c>
      <c r="O390" s="41">
        <f t="shared" si="133"/>
        <v>22.222222222222221</v>
      </c>
      <c r="P390" s="41">
        <f t="shared" si="134"/>
        <v>42.222222222222221</v>
      </c>
    </row>
    <row r="391" spans="2:16" x14ac:dyDescent="0.2">
      <c r="B391" s="1">
        <v>0.57291666666666596</v>
      </c>
      <c r="C391" s="3">
        <v>71</v>
      </c>
      <c r="D391" s="3">
        <v>110</v>
      </c>
      <c r="E391" s="75">
        <v>0.42</v>
      </c>
      <c r="F391" s="66">
        <v>2</v>
      </c>
      <c r="G391" s="66" t="s">
        <v>180</v>
      </c>
      <c r="H391" s="97">
        <v>29.16</v>
      </c>
      <c r="J391" s="45">
        <v>112.58</v>
      </c>
      <c r="K391" s="45">
        <v>100.4</v>
      </c>
      <c r="L391" s="67">
        <v>113.2</v>
      </c>
      <c r="M391" s="67">
        <v>113.2</v>
      </c>
      <c r="N391" s="67">
        <f t="shared" si="136"/>
        <v>109.845</v>
      </c>
      <c r="O391" s="41">
        <f t="shared" si="133"/>
        <v>21.666666666666668</v>
      </c>
      <c r="P391" s="41">
        <f t="shared" si="134"/>
        <v>43.333333333333336</v>
      </c>
    </row>
    <row r="392" spans="2:16" x14ac:dyDescent="0.2">
      <c r="B392" s="1">
        <v>0.58333333333333304</v>
      </c>
      <c r="C392" s="3">
        <v>71</v>
      </c>
      <c r="D392" s="3">
        <v>111</v>
      </c>
      <c r="E392" s="75">
        <v>0.42</v>
      </c>
      <c r="F392" s="66">
        <v>3</v>
      </c>
      <c r="G392" s="66" t="s">
        <v>129</v>
      </c>
      <c r="H392" s="97">
        <v>29.15</v>
      </c>
      <c r="J392" s="45">
        <v>113.7</v>
      </c>
      <c r="K392" s="45">
        <v>102.9</v>
      </c>
      <c r="L392" s="67">
        <v>114.3</v>
      </c>
      <c r="M392" s="67">
        <v>114.3</v>
      </c>
      <c r="N392" s="67">
        <f t="shared" si="136"/>
        <v>111.30000000000001</v>
      </c>
      <c r="O392" s="41">
        <f t="shared" si="133"/>
        <v>21.666666666666668</v>
      </c>
      <c r="P392" s="41">
        <f t="shared" si="134"/>
        <v>43.888888888888886</v>
      </c>
    </row>
    <row r="393" spans="2:16" x14ac:dyDescent="0.2">
      <c r="B393" s="1">
        <v>0.59375</v>
      </c>
      <c r="C393" s="3">
        <v>72</v>
      </c>
      <c r="D393" s="3">
        <v>112</v>
      </c>
      <c r="E393" s="75">
        <v>0.4</v>
      </c>
      <c r="F393" s="66">
        <v>2</v>
      </c>
      <c r="G393" s="66" t="s">
        <v>130</v>
      </c>
      <c r="H393" s="97">
        <v>29.15</v>
      </c>
      <c r="J393" s="45">
        <v>114.3</v>
      </c>
      <c r="K393" s="45">
        <v>104.2</v>
      </c>
      <c r="L393" s="67">
        <v>115.9</v>
      </c>
      <c r="M393" s="67">
        <v>115.3</v>
      </c>
      <c r="N393" s="67">
        <f t="shared" si="136"/>
        <v>112.425</v>
      </c>
      <c r="O393" s="41">
        <f t="shared" si="133"/>
        <v>22.222222222222221</v>
      </c>
      <c r="P393" s="41">
        <f t="shared" si="134"/>
        <v>44.444444444444443</v>
      </c>
    </row>
    <row r="394" spans="2:16" x14ac:dyDescent="0.2">
      <c r="B394" s="1">
        <v>0.60416666666666596</v>
      </c>
      <c r="C394" s="3">
        <v>72</v>
      </c>
      <c r="D394" s="3">
        <v>113</v>
      </c>
      <c r="E394" s="75">
        <v>0.4</v>
      </c>
      <c r="F394" s="66">
        <v>5</v>
      </c>
      <c r="G394" s="66" t="s">
        <v>35</v>
      </c>
      <c r="H394" s="97">
        <v>29.15</v>
      </c>
      <c r="J394" s="45">
        <v>115</v>
      </c>
      <c r="K394" s="45">
        <v>106.5</v>
      </c>
      <c r="L394" s="67">
        <v>117</v>
      </c>
      <c r="M394" s="67">
        <v>115.5</v>
      </c>
      <c r="N394" s="67">
        <f t="shared" si="136"/>
        <v>113.5</v>
      </c>
      <c r="O394" s="41">
        <f t="shared" si="133"/>
        <v>22.222222222222221</v>
      </c>
      <c r="P394" s="41">
        <f t="shared" si="134"/>
        <v>45</v>
      </c>
    </row>
    <row r="395" spans="2:16" x14ac:dyDescent="0.2">
      <c r="B395" s="1">
        <v>0.61458333333333304</v>
      </c>
      <c r="C395" s="3">
        <v>72</v>
      </c>
      <c r="D395" s="3">
        <v>114</v>
      </c>
      <c r="E395" s="75">
        <v>0.39</v>
      </c>
      <c r="F395" s="66">
        <v>5</v>
      </c>
      <c r="G395" s="66" t="s">
        <v>34</v>
      </c>
      <c r="H395" s="97">
        <v>29.15</v>
      </c>
      <c r="J395" s="45">
        <v>115</v>
      </c>
      <c r="K395" s="45">
        <v>107.4</v>
      </c>
      <c r="L395" s="67">
        <v>117.5</v>
      </c>
      <c r="M395" s="67">
        <v>114.8</v>
      </c>
      <c r="N395" s="67">
        <f t="shared" si="136"/>
        <v>113.675</v>
      </c>
      <c r="O395" s="41">
        <f t="shared" si="133"/>
        <v>22.222222222222221</v>
      </c>
      <c r="P395" s="41">
        <f t="shared" si="134"/>
        <v>45.555555555555557</v>
      </c>
    </row>
    <row r="396" spans="2:16" x14ac:dyDescent="0.2">
      <c r="B396" s="1">
        <v>0.625</v>
      </c>
      <c r="C396" s="3">
        <v>72</v>
      </c>
      <c r="D396" s="3">
        <v>115</v>
      </c>
      <c r="E396" s="75">
        <v>0.39</v>
      </c>
      <c r="F396" s="66">
        <v>6</v>
      </c>
      <c r="G396" s="66" t="s">
        <v>34</v>
      </c>
      <c r="H396" s="97">
        <v>29.15</v>
      </c>
      <c r="J396" s="45">
        <v>115.3</v>
      </c>
      <c r="K396" s="45">
        <v>109.2</v>
      </c>
      <c r="L396" s="67">
        <v>118.8</v>
      </c>
      <c r="M396" s="67">
        <v>115.5</v>
      </c>
      <c r="N396" s="67">
        <f t="shared" si="136"/>
        <v>114.7</v>
      </c>
      <c r="O396" s="41">
        <f t="shared" si="133"/>
        <v>22.222222222222221</v>
      </c>
      <c r="P396" s="41">
        <f t="shared" si="134"/>
        <v>46.111111111111107</v>
      </c>
    </row>
    <row r="397" spans="2:16" x14ac:dyDescent="0.2">
      <c r="B397" s="1">
        <v>0.63541666666666596</v>
      </c>
      <c r="C397" s="3">
        <v>72</v>
      </c>
      <c r="D397" s="3">
        <v>115</v>
      </c>
      <c r="E397" s="75">
        <v>0.38</v>
      </c>
      <c r="F397" s="66">
        <v>4</v>
      </c>
      <c r="G397" s="66" t="s">
        <v>34</v>
      </c>
      <c r="H397" s="97">
        <v>29.15</v>
      </c>
      <c r="J397" s="45">
        <v>115.4</v>
      </c>
      <c r="K397" s="45">
        <v>110</v>
      </c>
      <c r="L397" s="67">
        <v>119.3</v>
      </c>
      <c r="M397" s="67">
        <v>114.9</v>
      </c>
      <c r="N397" s="67">
        <f t="shared" si="136"/>
        <v>114.9</v>
      </c>
      <c r="O397" s="41">
        <f t="shared" si="133"/>
        <v>22.222222222222221</v>
      </c>
      <c r="P397" s="41">
        <f t="shared" si="134"/>
        <v>46.111111111111107</v>
      </c>
    </row>
    <row r="398" spans="2:16" x14ac:dyDescent="0.2">
      <c r="B398" s="1">
        <v>0.64583333333333304</v>
      </c>
      <c r="C398" s="3">
        <v>72</v>
      </c>
      <c r="D398" s="3">
        <v>115</v>
      </c>
      <c r="E398" s="75">
        <v>0.38</v>
      </c>
      <c r="F398" s="66">
        <v>1</v>
      </c>
      <c r="G398" s="66" t="s">
        <v>35</v>
      </c>
      <c r="H398" s="97">
        <v>29.15</v>
      </c>
      <c r="J398" s="45">
        <v>115.5</v>
      </c>
      <c r="K398" s="45">
        <v>111.4</v>
      </c>
      <c r="L398" s="67">
        <v>119.7</v>
      </c>
      <c r="M398" s="67">
        <v>114.3</v>
      </c>
      <c r="N398" s="67">
        <f t="shared" si="136"/>
        <v>115.22500000000001</v>
      </c>
      <c r="O398" s="41">
        <f t="shared" si="133"/>
        <v>22.222222222222221</v>
      </c>
      <c r="P398" s="41">
        <f t="shared" si="134"/>
        <v>46.111111111111107</v>
      </c>
    </row>
    <row r="399" spans="2:16" x14ac:dyDescent="0.2">
      <c r="B399" s="1">
        <v>0.656249999999999</v>
      </c>
      <c r="C399" s="3">
        <v>72</v>
      </c>
      <c r="D399" s="3">
        <v>115</v>
      </c>
      <c r="E399" s="75">
        <v>0.37</v>
      </c>
      <c r="F399" s="66">
        <v>1</v>
      </c>
      <c r="G399" s="66" t="s">
        <v>567</v>
      </c>
      <c r="H399" s="97">
        <v>29.15</v>
      </c>
      <c r="I399" s="19"/>
      <c r="J399" s="45">
        <v>115.2</v>
      </c>
      <c r="K399" s="45">
        <v>112.5</v>
      </c>
      <c r="L399" s="67">
        <v>119.8</v>
      </c>
      <c r="M399" s="67">
        <v>114.3</v>
      </c>
      <c r="N399" s="67">
        <f t="shared" si="136"/>
        <v>115.45</v>
      </c>
      <c r="O399" s="41">
        <f t="shared" si="133"/>
        <v>22.222222222222221</v>
      </c>
      <c r="P399" s="41">
        <f t="shared" si="134"/>
        <v>46.111111111111107</v>
      </c>
    </row>
    <row r="400" spans="2:16" x14ac:dyDescent="0.2">
      <c r="B400" s="1">
        <v>0.66666666666666596</v>
      </c>
      <c r="C400" s="3">
        <v>73</v>
      </c>
      <c r="D400" s="3">
        <v>113</v>
      </c>
      <c r="E400" s="75">
        <v>0.37</v>
      </c>
      <c r="F400" s="66">
        <v>8</v>
      </c>
      <c r="G400" s="66" t="s">
        <v>180</v>
      </c>
      <c r="H400" s="97">
        <v>29.15</v>
      </c>
      <c r="I400" s="19"/>
      <c r="J400" s="45">
        <v>114.1</v>
      </c>
      <c r="K400" s="45">
        <v>111.7</v>
      </c>
      <c r="L400" s="67">
        <v>119.5</v>
      </c>
      <c r="M400" s="67">
        <v>107.1</v>
      </c>
      <c r="N400" s="67">
        <f t="shared" si="136"/>
        <v>113.1</v>
      </c>
      <c r="O400" s="41">
        <f t="shared" si="133"/>
        <v>22.777777777777779</v>
      </c>
      <c r="P400" s="41">
        <f t="shared" si="134"/>
        <v>45</v>
      </c>
    </row>
    <row r="401" spans="1:16" x14ac:dyDescent="0.2">
      <c r="B401" s="1">
        <v>0.67708333333333304</v>
      </c>
      <c r="C401" s="3">
        <v>74</v>
      </c>
      <c r="D401" s="3">
        <v>113</v>
      </c>
      <c r="E401" s="75">
        <v>0.36</v>
      </c>
      <c r="F401" s="66">
        <v>4</v>
      </c>
      <c r="G401" s="66" t="s">
        <v>43</v>
      </c>
      <c r="H401" s="97">
        <v>29.15</v>
      </c>
      <c r="I401" s="19"/>
      <c r="J401" s="45">
        <v>113</v>
      </c>
      <c r="K401" s="45">
        <v>111.6</v>
      </c>
      <c r="L401" s="67">
        <v>118.4</v>
      </c>
      <c r="M401" s="67">
        <v>108.3</v>
      </c>
      <c r="N401" s="67">
        <f t="shared" si="136"/>
        <v>112.825</v>
      </c>
      <c r="O401" s="41">
        <f t="shared" si="133"/>
        <v>23.333333333333332</v>
      </c>
      <c r="P401" s="41">
        <f t="shared" si="134"/>
        <v>45</v>
      </c>
    </row>
    <row r="402" spans="1:16" x14ac:dyDescent="0.2">
      <c r="B402" s="1">
        <v>0.687499999999999</v>
      </c>
      <c r="C402" s="3">
        <v>74</v>
      </c>
      <c r="D402" s="3">
        <v>112</v>
      </c>
      <c r="E402" s="75">
        <v>0.34</v>
      </c>
      <c r="F402" s="66">
        <v>4</v>
      </c>
      <c r="G402" s="66" t="s">
        <v>43</v>
      </c>
      <c r="H402" s="97">
        <v>29.15</v>
      </c>
      <c r="I402" s="19"/>
      <c r="J402" s="45">
        <v>111.7</v>
      </c>
      <c r="K402" s="45">
        <v>111.2</v>
      </c>
      <c r="L402" s="67">
        <v>117.9</v>
      </c>
      <c r="M402" s="67">
        <v>107.8</v>
      </c>
      <c r="N402" s="67">
        <f t="shared" si="136"/>
        <v>112.15</v>
      </c>
      <c r="O402" s="41">
        <f t="shared" si="133"/>
        <v>23.333333333333332</v>
      </c>
      <c r="P402" s="41">
        <f t="shared" si="134"/>
        <v>44.444444444444443</v>
      </c>
    </row>
    <row r="403" spans="1:16" x14ac:dyDescent="0.2">
      <c r="B403" s="1">
        <v>0.69791666666666596</v>
      </c>
      <c r="C403" s="3">
        <v>74</v>
      </c>
      <c r="D403" s="3">
        <v>112</v>
      </c>
      <c r="E403" s="75">
        <v>0.35</v>
      </c>
      <c r="F403" s="66">
        <v>1</v>
      </c>
      <c r="G403" s="66" t="s">
        <v>197</v>
      </c>
      <c r="H403" s="97">
        <v>29.14</v>
      </c>
      <c r="I403" s="26"/>
      <c r="J403" s="45">
        <v>111</v>
      </c>
      <c r="K403" s="45">
        <v>111.2</v>
      </c>
      <c r="L403" s="45">
        <v>117.5</v>
      </c>
      <c r="M403" s="45">
        <v>107.2</v>
      </c>
      <c r="N403" s="67">
        <f t="shared" si="136"/>
        <v>111.72499999999999</v>
      </c>
      <c r="O403" s="41">
        <f t="shared" si="133"/>
        <v>23.333333333333332</v>
      </c>
      <c r="P403" s="41">
        <f t="shared" si="134"/>
        <v>44.444444444444443</v>
      </c>
    </row>
    <row r="404" spans="1:16" x14ac:dyDescent="0.2">
      <c r="B404" s="1">
        <v>0.70833333333333304</v>
      </c>
      <c r="C404" s="3">
        <v>73</v>
      </c>
      <c r="D404" s="3">
        <v>111</v>
      </c>
      <c r="E404" s="75">
        <v>0.35</v>
      </c>
      <c r="F404" s="41">
        <v>1</v>
      </c>
      <c r="G404" s="66" t="s">
        <v>34</v>
      </c>
      <c r="H404" s="66">
        <v>29.14</v>
      </c>
      <c r="I404" s="19"/>
      <c r="J404" s="45">
        <v>109.9</v>
      </c>
      <c r="K404" s="45">
        <v>111</v>
      </c>
      <c r="L404" s="45">
        <v>117</v>
      </c>
      <c r="M404" s="45">
        <v>106.9</v>
      </c>
      <c r="N404" s="67">
        <f t="shared" si="136"/>
        <v>111.19999999999999</v>
      </c>
      <c r="O404" s="41">
        <f t="shared" si="133"/>
        <v>22.777777777777779</v>
      </c>
      <c r="P404" s="41">
        <f t="shared" si="134"/>
        <v>43.888888888888886</v>
      </c>
    </row>
    <row r="405" spans="1:16" x14ac:dyDescent="0.2">
      <c r="B405" s="1">
        <v>0.718749999999999</v>
      </c>
      <c r="C405" s="3">
        <v>74</v>
      </c>
      <c r="D405" s="3">
        <v>108</v>
      </c>
      <c r="E405" s="75">
        <v>0.34</v>
      </c>
      <c r="F405" s="41">
        <v>4</v>
      </c>
      <c r="G405" s="66" t="s">
        <v>180</v>
      </c>
      <c r="H405" s="66">
        <v>29.14</v>
      </c>
      <c r="I405" s="19"/>
      <c r="J405" s="45">
        <v>103.3</v>
      </c>
      <c r="K405" s="45">
        <v>109.9</v>
      </c>
      <c r="L405" s="45">
        <v>115.5</v>
      </c>
      <c r="M405" s="45">
        <v>104.9</v>
      </c>
      <c r="N405" s="67">
        <f t="shared" si="136"/>
        <v>108.4</v>
      </c>
      <c r="O405" s="41">
        <f t="shared" si="133"/>
        <v>23.333333333333332</v>
      </c>
      <c r="P405" s="41">
        <f t="shared" si="134"/>
        <v>42.222222222222221</v>
      </c>
    </row>
    <row r="406" spans="1:16" x14ac:dyDescent="0.2">
      <c r="B406" s="1">
        <v>0.72916666666666596</v>
      </c>
      <c r="C406" s="3">
        <v>75</v>
      </c>
      <c r="D406" s="3">
        <v>106</v>
      </c>
      <c r="E406" s="75">
        <v>0.32</v>
      </c>
      <c r="F406" s="41">
        <v>8</v>
      </c>
      <c r="G406" s="66" t="s">
        <v>34</v>
      </c>
      <c r="H406" s="66">
        <v>29.14</v>
      </c>
      <c r="I406" s="19"/>
      <c r="J406" s="45">
        <v>98.8</v>
      </c>
      <c r="K406" s="45">
        <v>108.9</v>
      </c>
      <c r="L406" s="45">
        <v>114.4</v>
      </c>
      <c r="M406" s="45">
        <v>102.7</v>
      </c>
      <c r="N406" s="67">
        <f t="shared" si="136"/>
        <v>106.2</v>
      </c>
      <c r="O406" s="41">
        <f t="shared" si="133"/>
        <v>23.888888888888889</v>
      </c>
      <c r="P406" s="41">
        <f t="shared" si="134"/>
        <v>41.111111111111107</v>
      </c>
    </row>
    <row r="407" spans="1:16" x14ac:dyDescent="0.2">
      <c r="B407" s="1">
        <v>0.73958333333333304</v>
      </c>
      <c r="C407" s="3">
        <v>74</v>
      </c>
      <c r="D407" s="3">
        <v>104</v>
      </c>
      <c r="E407" s="75">
        <v>0.33</v>
      </c>
      <c r="F407" s="41">
        <v>5</v>
      </c>
      <c r="G407" s="66" t="s">
        <v>180</v>
      </c>
      <c r="H407" s="66">
        <v>29.14</v>
      </c>
      <c r="I407" s="19"/>
      <c r="J407" s="45">
        <v>95.2</v>
      </c>
      <c r="K407" s="45">
        <v>107.4</v>
      </c>
      <c r="L407" s="45">
        <v>112.5</v>
      </c>
      <c r="M407" s="45">
        <v>100.8</v>
      </c>
      <c r="N407" s="67">
        <f t="shared" si="136"/>
        <v>103.97500000000001</v>
      </c>
      <c r="O407" s="41">
        <f t="shared" si="133"/>
        <v>23.333333333333332</v>
      </c>
      <c r="P407" s="41">
        <f t="shared" si="134"/>
        <v>40</v>
      </c>
    </row>
    <row r="408" spans="1:16" x14ac:dyDescent="0.2">
      <c r="B408" s="1">
        <v>0.749999999999999</v>
      </c>
      <c r="C408" s="3">
        <v>72</v>
      </c>
      <c r="D408" s="3">
        <v>103</v>
      </c>
      <c r="E408" s="75">
        <v>0.33</v>
      </c>
      <c r="F408" s="41">
        <v>2</v>
      </c>
      <c r="G408" s="66" t="s">
        <v>180</v>
      </c>
      <c r="H408" s="66">
        <v>29.14</v>
      </c>
      <c r="I408" s="19"/>
      <c r="J408" s="45">
        <v>93</v>
      </c>
      <c r="K408" s="45">
        <v>106.2</v>
      </c>
      <c r="L408" s="45">
        <v>111</v>
      </c>
      <c r="M408" s="45">
        <v>100</v>
      </c>
      <c r="N408" s="67">
        <f t="shared" si="136"/>
        <v>102.55</v>
      </c>
      <c r="O408" s="41">
        <f t="shared" si="133"/>
        <v>22.222222222222221</v>
      </c>
      <c r="P408" s="41">
        <f t="shared" si="134"/>
        <v>39.444444444444443</v>
      </c>
    </row>
    <row r="409" spans="1:16" x14ac:dyDescent="0.2">
      <c r="N409" s="67"/>
      <c r="O409" s="67"/>
      <c r="P409" s="41"/>
    </row>
    <row r="410" spans="1:16" x14ac:dyDescent="0.2">
      <c r="A410" s="21">
        <v>45064</v>
      </c>
      <c r="B410" s="6" t="s">
        <v>2</v>
      </c>
      <c r="C410" s="6" t="s">
        <v>0</v>
      </c>
      <c r="D410" s="87" t="s">
        <v>1</v>
      </c>
      <c r="E410" s="100" t="s">
        <v>156</v>
      </c>
      <c r="F410" s="6" t="s">
        <v>32</v>
      </c>
      <c r="G410" s="6" t="s">
        <v>217</v>
      </c>
      <c r="H410" s="33" t="s">
        <v>157</v>
      </c>
      <c r="I410" s="44"/>
      <c r="J410" s="142" t="s">
        <v>427</v>
      </c>
      <c r="K410" s="142" t="s">
        <v>428</v>
      </c>
      <c r="L410" s="142" t="s">
        <v>326</v>
      </c>
      <c r="M410" s="142" t="s">
        <v>429</v>
      </c>
      <c r="N410" s="33" t="s">
        <v>368</v>
      </c>
      <c r="O410" s="142" t="s">
        <v>561</v>
      </c>
      <c r="P410" s="142" t="s">
        <v>562</v>
      </c>
    </row>
    <row r="411" spans="1:16" x14ac:dyDescent="0.2">
      <c r="B411" s="1">
        <v>0.48958333333333298</v>
      </c>
      <c r="C411" s="3">
        <v>65</v>
      </c>
      <c r="D411" s="3">
        <v>93</v>
      </c>
      <c r="E411" s="75">
        <v>0.4</v>
      </c>
      <c r="F411" s="66">
        <v>1</v>
      </c>
      <c r="G411" s="66" t="s">
        <v>203</v>
      </c>
      <c r="H411" s="97">
        <v>29.28</v>
      </c>
      <c r="I411" s="66"/>
      <c r="J411" s="45">
        <v>98.6</v>
      </c>
      <c r="K411" s="45">
        <v>76.099999999999994</v>
      </c>
      <c r="L411" s="67">
        <v>96.3</v>
      </c>
      <c r="M411" s="67">
        <v>102.4</v>
      </c>
      <c r="N411" s="67">
        <f>(AVERAGE(J411:M411))</f>
        <v>93.35</v>
      </c>
      <c r="O411" s="41">
        <f t="shared" ref="O411:O415" si="137">CONVERT(C411,"F","C")</f>
        <v>18.333333333333332</v>
      </c>
      <c r="P411" s="41">
        <f t="shared" ref="P411:P412" si="138">CONVERT(D411,"F","C")</f>
        <v>33.888888888888886</v>
      </c>
    </row>
    <row r="412" spans="1:16" x14ac:dyDescent="0.2">
      <c r="B412" s="1">
        <v>0.5</v>
      </c>
      <c r="C412" s="3">
        <v>67</v>
      </c>
      <c r="D412" s="3">
        <v>96</v>
      </c>
      <c r="E412" s="75">
        <v>0.39</v>
      </c>
      <c r="F412" s="66">
        <v>4</v>
      </c>
      <c r="G412" s="66" t="s">
        <v>203</v>
      </c>
      <c r="H412" s="97">
        <v>29.28</v>
      </c>
      <c r="J412" s="45">
        <v>100.6</v>
      </c>
      <c r="K412" s="45">
        <v>79.900000000000006</v>
      </c>
      <c r="L412" s="67">
        <v>98.8</v>
      </c>
      <c r="M412" s="67">
        <v>104.4</v>
      </c>
      <c r="N412" s="67">
        <f>(AVERAGE(J412:M412))</f>
        <v>95.925000000000011</v>
      </c>
      <c r="O412" s="41">
        <f t="shared" si="137"/>
        <v>19.444444444444443</v>
      </c>
      <c r="P412" s="41">
        <f t="shared" si="138"/>
        <v>35.555555555555557</v>
      </c>
    </row>
    <row r="413" spans="1:16" x14ac:dyDescent="0.2">
      <c r="B413" s="1">
        <v>0.51041666666666596</v>
      </c>
      <c r="C413" s="3">
        <v>68</v>
      </c>
      <c r="D413" s="3">
        <v>98</v>
      </c>
      <c r="E413" s="75">
        <v>0.37</v>
      </c>
      <c r="F413" s="66">
        <v>3</v>
      </c>
      <c r="G413" s="66" t="s">
        <v>180</v>
      </c>
      <c r="H413" s="97">
        <v>29.28</v>
      </c>
      <c r="J413" s="45">
        <v>102.9</v>
      </c>
      <c r="K413" s="45">
        <v>83.1</v>
      </c>
      <c r="L413" s="67">
        <v>101.1</v>
      </c>
      <c r="M413" s="67">
        <v>105.4</v>
      </c>
      <c r="N413" s="67">
        <f t="shared" ref="N413:N436" si="139">(AVERAGE(J413:M413))</f>
        <v>98.125</v>
      </c>
      <c r="O413" s="41">
        <f t="shared" si="137"/>
        <v>20</v>
      </c>
      <c r="P413" s="41">
        <f t="shared" ref="P413:P436" si="140">CONVERT(D413,"F","C")</f>
        <v>36.666666666666664</v>
      </c>
    </row>
    <row r="414" spans="1:16" x14ac:dyDescent="0.2">
      <c r="B414" s="1">
        <v>0.52083333333333304</v>
      </c>
      <c r="C414" s="3">
        <v>70</v>
      </c>
      <c r="D414" s="3">
        <v>101</v>
      </c>
      <c r="E414" s="75">
        <v>0.36</v>
      </c>
      <c r="F414" s="66">
        <v>2</v>
      </c>
      <c r="G414" s="66" t="s">
        <v>130</v>
      </c>
      <c r="H414" s="97">
        <v>29.28</v>
      </c>
      <c r="J414" s="45">
        <v>105.3</v>
      </c>
      <c r="K414" s="45">
        <v>88.3</v>
      </c>
      <c r="L414" s="67">
        <v>104.5</v>
      </c>
      <c r="M414" s="67">
        <v>107.2</v>
      </c>
      <c r="N414" s="67">
        <f t="shared" si="139"/>
        <v>101.325</v>
      </c>
      <c r="O414" s="41">
        <f t="shared" si="137"/>
        <v>21.111111111111111</v>
      </c>
      <c r="P414" s="41">
        <f t="shared" si="140"/>
        <v>38.333333333333336</v>
      </c>
    </row>
    <row r="415" spans="1:16" x14ac:dyDescent="0.2">
      <c r="B415" s="1">
        <v>0.53125</v>
      </c>
      <c r="C415" s="3">
        <v>70</v>
      </c>
      <c r="D415" s="3">
        <v>102</v>
      </c>
      <c r="E415" s="75">
        <v>0.35</v>
      </c>
      <c r="F415" s="66">
        <v>1</v>
      </c>
      <c r="G415" s="66" t="s">
        <v>35</v>
      </c>
      <c r="H415" s="97">
        <v>29.27</v>
      </c>
      <c r="J415" s="45">
        <v>105.8</v>
      </c>
      <c r="K415" s="45">
        <v>89.8</v>
      </c>
      <c r="L415" s="67">
        <v>105.6</v>
      </c>
      <c r="M415" s="67">
        <v>107.8</v>
      </c>
      <c r="N415" s="67">
        <f t="shared" si="139"/>
        <v>102.25</v>
      </c>
      <c r="O415" s="41">
        <f t="shared" si="137"/>
        <v>21.111111111111111</v>
      </c>
      <c r="P415" s="41">
        <f t="shared" si="140"/>
        <v>38.888888888888886</v>
      </c>
    </row>
    <row r="416" spans="1:16" x14ac:dyDescent="0.2">
      <c r="B416" s="1">
        <v>0.54166666666666696</v>
      </c>
      <c r="C416" s="3">
        <v>71</v>
      </c>
      <c r="D416" s="3">
        <v>105</v>
      </c>
      <c r="E416" s="75">
        <v>0.35</v>
      </c>
      <c r="F416" s="66">
        <v>2</v>
      </c>
      <c r="G416" s="66" t="s">
        <v>43</v>
      </c>
      <c r="H416" s="97">
        <v>29.27</v>
      </c>
      <c r="J416" s="45">
        <v>108.3</v>
      </c>
      <c r="K416" s="45">
        <v>93.2</v>
      </c>
      <c r="L416" s="67">
        <v>108.1</v>
      </c>
      <c r="M416" s="67">
        <v>109.8</v>
      </c>
      <c r="N416" s="67">
        <f t="shared" si="139"/>
        <v>104.85000000000001</v>
      </c>
      <c r="O416" s="41">
        <f t="shared" ref="O416:O436" si="141">CONVERT(C416,"F","C")</f>
        <v>21.666666666666668</v>
      </c>
      <c r="P416" s="41">
        <f t="shared" si="140"/>
        <v>40.555555555555557</v>
      </c>
    </row>
    <row r="417" spans="2:16" x14ac:dyDescent="0.2">
      <c r="B417" s="1">
        <v>0.55208333333333304</v>
      </c>
      <c r="C417" s="3">
        <v>71</v>
      </c>
      <c r="D417" s="3">
        <v>107</v>
      </c>
      <c r="E417" s="75">
        <v>0.34</v>
      </c>
      <c r="F417" s="66">
        <v>3</v>
      </c>
      <c r="G417" s="66" t="s">
        <v>71</v>
      </c>
      <c r="H417" s="97">
        <v>29.27</v>
      </c>
      <c r="J417" s="45">
        <v>110.3</v>
      </c>
      <c r="K417" s="45">
        <v>96.1</v>
      </c>
      <c r="L417" s="67">
        <v>110.1</v>
      </c>
      <c r="M417" s="67">
        <v>111.7</v>
      </c>
      <c r="N417" s="67">
        <f t="shared" si="139"/>
        <v>107.05</v>
      </c>
      <c r="O417" s="41">
        <f t="shared" si="141"/>
        <v>21.666666666666668</v>
      </c>
      <c r="P417" s="41">
        <f t="shared" si="140"/>
        <v>41.666666666666664</v>
      </c>
    </row>
    <row r="418" spans="2:16" x14ac:dyDescent="0.2">
      <c r="B418" s="1">
        <v>0.5625</v>
      </c>
      <c r="C418" s="3">
        <v>70</v>
      </c>
      <c r="D418" s="3">
        <v>109</v>
      </c>
      <c r="E418" s="75">
        <v>0.35</v>
      </c>
      <c r="F418" s="66">
        <v>2</v>
      </c>
      <c r="G418" s="66" t="s">
        <v>130</v>
      </c>
      <c r="H418" s="97">
        <v>29.26</v>
      </c>
      <c r="J418" s="45">
        <v>111.9</v>
      </c>
      <c r="K418" s="45">
        <v>99</v>
      </c>
      <c r="L418" s="67">
        <v>112.1</v>
      </c>
      <c r="M418" s="67">
        <v>113.5</v>
      </c>
      <c r="N418" s="67">
        <f t="shared" si="139"/>
        <v>109.125</v>
      </c>
      <c r="O418" s="41">
        <f t="shared" si="141"/>
        <v>21.111111111111111</v>
      </c>
      <c r="P418" s="41">
        <f t="shared" si="140"/>
        <v>42.777777777777779</v>
      </c>
    </row>
    <row r="419" spans="2:16" x14ac:dyDescent="0.2">
      <c r="B419" s="1">
        <v>0.57291666666666596</v>
      </c>
      <c r="C419" s="3">
        <v>72</v>
      </c>
      <c r="D419" s="3">
        <v>110</v>
      </c>
      <c r="E419" s="75">
        <v>0.34</v>
      </c>
      <c r="F419" s="66">
        <v>2</v>
      </c>
      <c r="G419" s="66" t="s">
        <v>130</v>
      </c>
      <c r="H419" s="97">
        <v>29.26</v>
      </c>
      <c r="J419" s="45">
        <v>113</v>
      </c>
      <c r="K419" s="45">
        <v>100.9</v>
      </c>
      <c r="L419" s="67">
        <v>113.5</v>
      </c>
      <c r="M419" s="67">
        <v>113.7</v>
      </c>
      <c r="N419" s="67">
        <f t="shared" si="139"/>
        <v>110.27499999999999</v>
      </c>
      <c r="O419" s="41">
        <f t="shared" si="141"/>
        <v>22.222222222222221</v>
      </c>
      <c r="P419" s="41">
        <f t="shared" si="140"/>
        <v>43.333333333333336</v>
      </c>
    </row>
    <row r="420" spans="2:16" x14ac:dyDescent="0.2">
      <c r="B420" s="1">
        <v>0.58333333333333304</v>
      </c>
      <c r="C420" s="3">
        <v>73</v>
      </c>
      <c r="D420" s="3">
        <v>112</v>
      </c>
      <c r="E420" s="75">
        <v>0.33</v>
      </c>
      <c r="F420" s="66">
        <v>3</v>
      </c>
      <c r="G420" s="66" t="s">
        <v>130</v>
      </c>
      <c r="H420" s="97">
        <v>29.25</v>
      </c>
      <c r="J420" s="45">
        <v>114.8</v>
      </c>
      <c r="K420" s="45">
        <v>103.8</v>
      </c>
      <c r="L420" s="67">
        <v>115.7</v>
      </c>
      <c r="M420" s="67">
        <v>115.5</v>
      </c>
      <c r="N420" s="67">
        <f t="shared" si="139"/>
        <v>112.45</v>
      </c>
      <c r="O420" s="41">
        <f t="shared" si="141"/>
        <v>22.777777777777779</v>
      </c>
      <c r="P420" s="41">
        <f t="shared" si="140"/>
        <v>44.444444444444443</v>
      </c>
    </row>
    <row r="421" spans="2:16" x14ac:dyDescent="0.2">
      <c r="B421" s="1">
        <v>0.59375</v>
      </c>
      <c r="C421" s="3">
        <v>74</v>
      </c>
      <c r="D421" s="3">
        <v>115</v>
      </c>
      <c r="E421" s="75">
        <v>0.32</v>
      </c>
      <c r="F421" s="66">
        <v>4</v>
      </c>
      <c r="G421" s="66" t="s">
        <v>37</v>
      </c>
      <c r="H421" s="97">
        <v>29.24</v>
      </c>
      <c r="J421" s="45">
        <v>117.1</v>
      </c>
      <c r="K421" s="45">
        <v>108.1</v>
      </c>
      <c r="L421" s="67">
        <v>118.2</v>
      </c>
      <c r="M421" s="67">
        <v>117.9</v>
      </c>
      <c r="N421" s="67">
        <f t="shared" si="139"/>
        <v>115.32499999999999</v>
      </c>
      <c r="O421" s="41">
        <f t="shared" si="141"/>
        <v>23.333333333333332</v>
      </c>
      <c r="P421" s="41">
        <f t="shared" si="140"/>
        <v>46.111111111111107</v>
      </c>
    </row>
    <row r="422" spans="2:16" x14ac:dyDescent="0.2">
      <c r="B422" s="1">
        <v>0.60416666666666596</v>
      </c>
      <c r="C422" s="3">
        <v>74</v>
      </c>
      <c r="D422" s="3">
        <v>115</v>
      </c>
      <c r="E422" s="75">
        <v>0.32</v>
      </c>
      <c r="F422" s="66">
        <v>4</v>
      </c>
      <c r="G422" s="66" t="s">
        <v>37</v>
      </c>
      <c r="H422" s="97">
        <v>29.24</v>
      </c>
      <c r="J422" s="45">
        <v>117.1</v>
      </c>
      <c r="K422" s="45">
        <v>108.1</v>
      </c>
      <c r="L422" s="67">
        <v>118.2</v>
      </c>
      <c r="M422" s="67">
        <v>117.9</v>
      </c>
      <c r="N422" s="67">
        <f t="shared" si="139"/>
        <v>115.32499999999999</v>
      </c>
      <c r="O422" s="41">
        <f t="shared" si="141"/>
        <v>23.333333333333332</v>
      </c>
      <c r="P422" s="41">
        <f t="shared" si="140"/>
        <v>46.111111111111107</v>
      </c>
    </row>
    <row r="423" spans="2:16" x14ac:dyDescent="0.2">
      <c r="B423" s="1">
        <v>0.61458333333333304</v>
      </c>
      <c r="C423" s="3">
        <v>73</v>
      </c>
      <c r="D423" s="3">
        <v>117</v>
      </c>
      <c r="E423" s="75">
        <v>0.32</v>
      </c>
      <c r="F423" s="66">
        <v>1</v>
      </c>
      <c r="G423" s="66" t="s">
        <v>203</v>
      </c>
      <c r="H423" s="97">
        <v>29.24</v>
      </c>
      <c r="J423" s="45">
        <v>118</v>
      </c>
      <c r="K423" s="45">
        <v>110.3</v>
      </c>
      <c r="L423" s="67">
        <v>119.7</v>
      </c>
      <c r="M423" s="67">
        <v>118.9</v>
      </c>
      <c r="N423" s="67">
        <f t="shared" si="139"/>
        <v>116.72499999999999</v>
      </c>
      <c r="O423" s="41">
        <f t="shared" si="141"/>
        <v>22.777777777777779</v>
      </c>
      <c r="P423" s="41">
        <f t="shared" si="140"/>
        <v>47.222222222222221</v>
      </c>
    </row>
    <row r="424" spans="2:16" x14ac:dyDescent="0.2">
      <c r="B424" s="1">
        <v>0.625</v>
      </c>
      <c r="C424" s="3">
        <v>72</v>
      </c>
      <c r="D424" s="3">
        <v>117</v>
      </c>
      <c r="E424" s="75">
        <v>0.32</v>
      </c>
      <c r="F424" s="66">
        <v>6</v>
      </c>
      <c r="G424" s="66" t="s">
        <v>130</v>
      </c>
      <c r="H424" s="97">
        <v>29.24</v>
      </c>
      <c r="J424" s="45">
        <v>118.4</v>
      </c>
      <c r="K424" s="45">
        <v>111.4</v>
      </c>
      <c r="L424" s="67">
        <v>120.6</v>
      </c>
      <c r="M424" s="67">
        <v>118.9</v>
      </c>
      <c r="N424" s="67">
        <f t="shared" si="139"/>
        <v>117.32499999999999</v>
      </c>
      <c r="O424" s="41">
        <f t="shared" si="141"/>
        <v>22.222222222222221</v>
      </c>
      <c r="P424" s="41">
        <f t="shared" si="140"/>
        <v>47.222222222222221</v>
      </c>
    </row>
    <row r="425" spans="2:16" x14ac:dyDescent="0.2">
      <c r="B425" s="1">
        <v>0.63541666666666596</v>
      </c>
      <c r="C425" s="3">
        <v>74</v>
      </c>
      <c r="D425" s="3">
        <v>118</v>
      </c>
      <c r="E425" s="75">
        <v>0.32</v>
      </c>
      <c r="F425" s="66">
        <v>1</v>
      </c>
      <c r="G425" s="66" t="s">
        <v>203</v>
      </c>
      <c r="H425" s="97">
        <v>29.24</v>
      </c>
      <c r="J425" s="45">
        <v>118.9</v>
      </c>
      <c r="K425" s="45">
        <v>113</v>
      </c>
      <c r="L425" s="67">
        <v>121.3</v>
      </c>
      <c r="M425" s="67">
        <v>118.8</v>
      </c>
      <c r="N425" s="67">
        <f t="shared" si="139"/>
        <v>118</v>
      </c>
      <c r="O425" s="41">
        <f t="shared" si="141"/>
        <v>23.333333333333332</v>
      </c>
      <c r="P425" s="41">
        <f t="shared" si="140"/>
        <v>47.777777777777779</v>
      </c>
    </row>
    <row r="426" spans="2:16" x14ac:dyDescent="0.2">
      <c r="B426" s="1">
        <v>0.64583333333333304</v>
      </c>
      <c r="C426" s="3">
        <v>71</v>
      </c>
      <c r="D426" s="3">
        <v>118</v>
      </c>
      <c r="E426" s="75">
        <v>0.33</v>
      </c>
      <c r="F426" s="66">
        <v>1</v>
      </c>
      <c r="G426" s="66" t="s">
        <v>130</v>
      </c>
      <c r="H426" s="97">
        <v>29.23</v>
      </c>
      <c r="J426" s="45">
        <v>118.8</v>
      </c>
      <c r="K426" s="45">
        <v>113.2</v>
      </c>
      <c r="L426" s="67">
        <v>122</v>
      </c>
      <c r="M426" s="67">
        <v>117</v>
      </c>
      <c r="N426" s="67">
        <f t="shared" si="139"/>
        <v>117.75</v>
      </c>
      <c r="O426" s="41">
        <f t="shared" si="141"/>
        <v>21.666666666666668</v>
      </c>
      <c r="P426" s="41">
        <f t="shared" si="140"/>
        <v>47.777777777777779</v>
      </c>
    </row>
    <row r="427" spans="2:16" x14ac:dyDescent="0.2">
      <c r="B427" s="1">
        <v>0.656249999999999</v>
      </c>
      <c r="C427" s="3">
        <v>75</v>
      </c>
      <c r="D427" s="3">
        <v>117</v>
      </c>
      <c r="E427" s="75">
        <v>0.28999999999999998</v>
      </c>
      <c r="F427" s="66">
        <v>7</v>
      </c>
      <c r="G427" s="66" t="s">
        <v>201</v>
      </c>
      <c r="H427" s="97">
        <v>29.23</v>
      </c>
      <c r="I427" s="19"/>
      <c r="J427" s="45">
        <v>118.2</v>
      </c>
      <c r="K427" s="45">
        <v>113.7</v>
      </c>
      <c r="L427" s="67">
        <v>122.4</v>
      </c>
      <c r="M427" s="67">
        <v>113</v>
      </c>
      <c r="N427" s="67">
        <f t="shared" si="139"/>
        <v>116.825</v>
      </c>
      <c r="O427" s="41">
        <f t="shared" si="141"/>
        <v>23.888888888888889</v>
      </c>
      <c r="P427" s="41">
        <f t="shared" si="140"/>
        <v>47.222222222222221</v>
      </c>
    </row>
    <row r="428" spans="2:16" x14ac:dyDescent="0.2">
      <c r="B428" s="1">
        <v>0.66666666666666596</v>
      </c>
      <c r="C428" s="3">
        <v>75</v>
      </c>
      <c r="D428" s="3">
        <v>116</v>
      </c>
      <c r="E428" s="75">
        <v>0.3</v>
      </c>
      <c r="F428" s="66">
        <v>4</v>
      </c>
      <c r="G428" s="66" t="s">
        <v>143</v>
      </c>
      <c r="H428" s="97">
        <v>29.23</v>
      </c>
      <c r="I428" s="19"/>
      <c r="J428" s="45">
        <v>117.9</v>
      </c>
      <c r="K428" s="45">
        <v>113.7</v>
      </c>
      <c r="L428" s="67">
        <v>121.5</v>
      </c>
      <c r="M428" s="67">
        <v>109.4</v>
      </c>
      <c r="N428" s="67">
        <f t="shared" si="139"/>
        <v>115.625</v>
      </c>
      <c r="O428" s="41">
        <f t="shared" si="141"/>
        <v>23.888888888888889</v>
      </c>
      <c r="P428" s="41">
        <f t="shared" si="140"/>
        <v>46.666666666666664</v>
      </c>
    </row>
    <row r="429" spans="2:16" x14ac:dyDescent="0.2">
      <c r="B429" s="1">
        <v>0.67708333333333304</v>
      </c>
      <c r="C429" s="3">
        <v>76</v>
      </c>
      <c r="D429" s="3">
        <v>116</v>
      </c>
      <c r="E429" s="75">
        <v>0.28999999999999998</v>
      </c>
      <c r="F429" s="66">
        <v>2</v>
      </c>
      <c r="G429" s="66" t="s">
        <v>130</v>
      </c>
      <c r="H429" s="97">
        <v>29.23</v>
      </c>
      <c r="I429" s="19"/>
      <c r="J429" s="45">
        <v>116.2</v>
      </c>
      <c r="K429" s="45">
        <v>113.9</v>
      </c>
      <c r="L429" s="67">
        <v>121.6</v>
      </c>
      <c r="M429" s="67">
        <v>111.9</v>
      </c>
      <c r="N429" s="67">
        <f t="shared" si="139"/>
        <v>115.9</v>
      </c>
      <c r="O429" s="41">
        <f t="shared" si="141"/>
        <v>24.444444444444443</v>
      </c>
      <c r="P429" s="41">
        <f t="shared" si="140"/>
        <v>46.666666666666664</v>
      </c>
    </row>
    <row r="430" spans="2:16" x14ac:dyDescent="0.2">
      <c r="B430" s="1">
        <v>0.687499999999999</v>
      </c>
      <c r="C430" s="3">
        <v>77</v>
      </c>
      <c r="D430" s="3">
        <v>115</v>
      </c>
      <c r="E430" s="75">
        <v>0.28999999999999998</v>
      </c>
      <c r="F430" s="66">
        <v>3</v>
      </c>
      <c r="G430" s="66" t="s">
        <v>43</v>
      </c>
      <c r="H430" s="97">
        <v>29.22</v>
      </c>
      <c r="I430" s="19"/>
      <c r="J430" s="45">
        <v>115.9</v>
      </c>
      <c r="K430" s="45">
        <v>113.4</v>
      </c>
      <c r="L430" s="67">
        <v>121.1</v>
      </c>
      <c r="M430" s="67">
        <v>111.4</v>
      </c>
      <c r="N430" s="67">
        <f t="shared" si="139"/>
        <v>115.44999999999999</v>
      </c>
      <c r="O430" s="41">
        <f t="shared" si="141"/>
        <v>25</v>
      </c>
      <c r="P430" s="41">
        <f t="shared" si="140"/>
        <v>46.111111111111107</v>
      </c>
    </row>
    <row r="431" spans="2:16" x14ac:dyDescent="0.2">
      <c r="B431" s="1">
        <v>0.69791666666666596</v>
      </c>
      <c r="C431" s="3">
        <v>76</v>
      </c>
      <c r="D431" s="3">
        <v>115</v>
      </c>
      <c r="E431" s="75">
        <v>0.28999999999999998</v>
      </c>
      <c r="F431" s="66">
        <v>3</v>
      </c>
      <c r="G431" s="66" t="s">
        <v>34</v>
      </c>
      <c r="H431" s="97">
        <v>29.22</v>
      </c>
      <c r="I431" s="26"/>
      <c r="J431" s="45">
        <v>114.8</v>
      </c>
      <c r="K431" s="45">
        <v>113.4</v>
      </c>
      <c r="L431" s="45">
        <v>119.5</v>
      </c>
      <c r="M431" s="45">
        <v>110.8</v>
      </c>
      <c r="N431" s="67">
        <f t="shared" si="139"/>
        <v>114.625</v>
      </c>
      <c r="O431" s="41">
        <f t="shared" si="141"/>
        <v>24.444444444444443</v>
      </c>
      <c r="P431" s="41">
        <f t="shared" si="140"/>
        <v>46.111111111111107</v>
      </c>
    </row>
    <row r="432" spans="2:16" x14ac:dyDescent="0.2">
      <c r="B432" s="1">
        <v>0.70833333333333304</v>
      </c>
      <c r="C432" s="3">
        <v>76</v>
      </c>
      <c r="D432" s="3">
        <v>114</v>
      </c>
      <c r="E432" s="75">
        <v>0.29210000000000003</v>
      </c>
      <c r="F432" s="41">
        <v>3</v>
      </c>
      <c r="G432" s="66" t="s">
        <v>130</v>
      </c>
      <c r="H432" s="66">
        <v>29.21</v>
      </c>
      <c r="I432" s="19"/>
      <c r="J432" s="45">
        <v>113.5</v>
      </c>
      <c r="K432" s="45">
        <v>113.2</v>
      </c>
      <c r="L432" s="45">
        <v>118.4</v>
      </c>
      <c r="M432" s="45">
        <v>110.1</v>
      </c>
      <c r="N432" s="67">
        <f t="shared" si="139"/>
        <v>113.80000000000001</v>
      </c>
      <c r="O432" s="41">
        <f t="shared" si="141"/>
        <v>24.444444444444443</v>
      </c>
      <c r="P432" s="41">
        <f t="shared" si="140"/>
        <v>45.555555555555557</v>
      </c>
    </row>
    <row r="433" spans="1:16" x14ac:dyDescent="0.2">
      <c r="B433" s="1">
        <v>0.718749999999999</v>
      </c>
      <c r="C433" s="3">
        <v>76</v>
      </c>
      <c r="D433" s="3">
        <v>111</v>
      </c>
      <c r="E433" s="75">
        <v>0.28999999999999998</v>
      </c>
      <c r="F433" s="41">
        <v>2</v>
      </c>
      <c r="G433" s="66" t="s">
        <v>201</v>
      </c>
      <c r="H433" s="66">
        <v>29.21</v>
      </c>
      <c r="I433" s="19"/>
      <c r="J433" s="45">
        <v>107.4</v>
      </c>
      <c r="K433" s="45">
        <v>111.2</v>
      </c>
      <c r="L433" s="45">
        <v>116.4</v>
      </c>
      <c r="M433" s="45">
        <v>108.1</v>
      </c>
      <c r="N433" s="67">
        <f t="shared" si="139"/>
        <v>110.77500000000001</v>
      </c>
      <c r="O433" s="41">
        <f t="shared" si="141"/>
        <v>24.444444444444443</v>
      </c>
      <c r="P433" s="41">
        <f t="shared" si="140"/>
        <v>43.888888888888886</v>
      </c>
    </row>
    <row r="434" spans="1:16" x14ac:dyDescent="0.2">
      <c r="B434" s="1">
        <v>0.72916666666666596</v>
      </c>
      <c r="C434" s="3">
        <v>76</v>
      </c>
      <c r="D434" s="3">
        <v>109</v>
      </c>
      <c r="E434" s="75">
        <v>0.3</v>
      </c>
      <c r="F434" s="41">
        <v>6</v>
      </c>
      <c r="G434" s="66" t="s">
        <v>130</v>
      </c>
      <c r="H434" s="66">
        <v>29.21</v>
      </c>
      <c r="I434" s="19"/>
      <c r="J434" s="45">
        <v>103.3</v>
      </c>
      <c r="K434" s="45">
        <v>110.3</v>
      </c>
      <c r="L434" s="45">
        <v>115</v>
      </c>
      <c r="M434" s="45">
        <v>106.9</v>
      </c>
      <c r="N434" s="67">
        <f t="shared" si="139"/>
        <v>108.875</v>
      </c>
      <c r="O434" s="41">
        <f t="shared" si="141"/>
        <v>24.444444444444443</v>
      </c>
      <c r="P434" s="41">
        <f t="shared" si="140"/>
        <v>42.777777777777779</v>
      </c>
    </row>
    <row r="435" spans="1:16" x14ac:dyDescent="0.2">
      <c r="B435" s="1">
        <v>0.73958333333333304</v>
      </c>
      <c r="C435" s="3">
        <v>76</v>
      </c>
      <c r="D435" s="3">
        <v>107</v>
      </c>
      <c r="E435" s="75">
        <v>0.28000000000000003</v>
      </c>
      <c r="F435" s="41">
        <v>5</v>
      </c>
      <c r="G435" s="66" t="s">
        <v>130</v>
      </c>
      <c r="H435" s="66">
        <v>29.2</v>
      </c>
      <c r="I435" s="19"/>
      <c r="J435" s="45">
        <v>100.8</v>
      </c>
      <c r="K435" s="45">
        <v>108.3</v>
      </c>
      <c r="L435" s="45">
        <v>113.4</v>
      </c>
      <c r="M435" s="45">
        <v>105.1</v>
      </c>
      <c r="N435" s="67">
        <f t="shared" si="139"/>
        <v>106.9</v>
      </c>
      <c r="O435" s="41">
        <f t="shared" si="141"/>
        <v>24.444444444444443</v>
      </c>
      <c r="P435" s="41">
        <f t="shared" si="140"/>
        <v>41.666666666666664</v>
      </c>
    </row>
    <row r="436" spans="1:16" x14ac:dyDescent="0.2">
      <c r="B436" s="1">
        <v>0.749999999999999</v>
      </c>
      <c r="C436" s="3">
        <v>76</v>
      </c>
      <c r="D436" s="3">
        <v>105</v>
      </c>
      <c r="E436" s="75">
        <v>0.28000000000000003</v>
      </c>
      <c r="F436" s="41">
        <v>2</v>
      </c>
      <c r="G436" s="66" t="s">
        <v>203</v>
      </c>
      <c r="H436" s="72">
        <v>29.2</v>
      </c>
      <c r="I436" s="19"/>
      <c r="J436" s="45">
        <v>98.6</v>
      </c>
      <c r="K436" s="45">
        <v>106.5</v>
      </c>
      <c r="L436" s="45">
        <v>111</v>
      </c>
      <c r="M436" s="45">
        <v>103.5</v>
      </c>
      <c r="N436" s="67">
        <f t="shared" si="139"/>
        <v>104.9</v>
      </c>
      <c r="O436" s="41">
        <f t="shared" si="141"/>
        <v>24.444444444444443</v>
      </c>
      <c r="P436" s="41">
        <f t="shared" si="140"/>
        <v>40.555555555555557</v>
      </c>
    </row>
    <row r="438" spans="1:16" x14ac:dyDescent="0.2">
      <c r="A438" s="21">
        <v>45065</v>
      </c>
      <c r="B438" s="6" t="s">
        <v>2</v>
      </c>
      <c r="C438" s="6" t="s">
        <v>0</v>
      </c>
      <c r="D438" s="87" t="s">
        <v>1</v>
      </c>
      <c r="E438" s="100" t="s">
        <v>156</v>
      </c>
      <c r="F438" s="6" t="s">
        <v>32</v>
      </c>
      <c r="G438" s="6" t="s">
        <v>217</v>
      </c>
      <c r="H438" s="33" t="s">
        <v>157</v>
      </c>
      <c r="I438" s="44"/>
      <c r="J438" s="142" t="s">
        <v>427</v>
      </c>
      <c r="K438" s="142" t="s">
        <v>428</v>
      </c>
      <c r="L438" s="142" t="s">
        <v>326</v>
      </c>
      <c r="M438" s="142" t="s">
        <v>429</v>
      </c>
      <c r="N438" s="33" t="s">
        <v>368</v>
      </c>
      <c r="O438" s="142" t="s">
        <v>561</v>
      </c>
      <c r="P438" s="142" t="s">
        <v>562</v>
      </c>
    </row>
    <row r="439" spans="1:16" x14ac:dyDescent="0.2">
      <c r="B439" s="1">
        <v>0.48958333333333298</v>
      </c>
      <c r="C439" s="3">
        <v>75</v>
      </c>
      <c r="D439" s="3">
        <v>99</v>
      </c>
      <c r="E439" s="75">
        <v>0.48</v>
      </c>
      <c r="F439" s="66">
        <v>7</v>
      </c>
      <c r="G439" s="66" t="s">
        <v>130</v>
      </c>
      <c r="H439" s="97">
        <v>29.22</v>
      </c>
      <c r="I439" s="66"/>
      <c r="J439" s="45">
        <v>104.9</v>
      </c>
      <c r="K439" s="45">
        <v>82.9</v>
      </c>
      <c r="L439" s="67">
        <v>100</v>
      </c>
      <c r="M439" s="67">
        <v>106.7</v>
      </c>
      <c r="N439" s="67">
        <f>(AVERAGE(J439:M439))</f>
        <v>98.625</v>
      </c>
      <c r="O439" s="41">
        <f t="shared" ref="O439" si="142">CONVERT(C439,"F","C")</f>
        <v>23.888888888888889</v>
      </c>
      <c r="P439" s="41">
        <f t="shared" ref="P439" si="143">CONVERT(D439,"F","C")</f>
        <v>37.222222222222221</v>
      </c>
    </row>
    <row r="440" spans="1:16" x14ac:dyDescent="0.2">
      <c r="B440" s="1">
        <v>0.5</v>
      </c>
      <c r="C440" s="3">
        <v>76</v>
      </c>
      <c r="D440" s="3">
        <v>101</v>
      </c>
      <c r="E440" s="75">
        <v>0.48</v>
      </c>
      <c r="F440" s="66">
        <v>8</v>
      </c>
      <c r="G440" s="66" t="s">
        <v>130</v>
      </c>
      <c r="H440" s="97">
        <v>29.22</v>
      </c>
      <c r="J440" s="45">
        <v>106.9</v>
      </c>
      <c r="K440" s="45">
        <v>86.9</v>
      </c>
      <c r="L440" s="67">
        <v>102</v>
      </c>
      <c r="M440" s="67">
        <v>108.3</v>
      </c>
      <c r="N440" s="67">
        <f>(AVERAGE(J440:M440))</f>
        <v>101.02500000000001</v>
      </c>
      <c r="O440" s="41">
        <f t="shared" ref="O440:O464" si="144">CONVERT(C440,"F","C")</f>
        <v>24.444444444444443</v>
      </c>
      <c r="P440" s="41">
        <f t="shared" ref="P440:P464" si="145">CONVERT(D440,"F","C")</f>
        <v>38.333333333333336</v>
      </c>
    </row>
    <row r="441" spans="1:16" x14ac:dyDescent="0.2">
      <c r="B441" s="1">
        <v>0.51041666666666596</v>
      </c>
      <c r="C441" s="3">
        <v>77</v>
      </c>
      <c r="D441" s="3">
        <v>104</v>
      </c>
      <c r="E441" s="75">
        <v>0.48</v>
      </c>
      <c r="F441" s="66">
        <v>7</v>
      </c>
      <c r="G441" s="66" t="s">
        <v>130</v>
      </c>
      <c r="H441" s="97">
        <v>29.21</v>
      </c>
      <c r="J441" s="45">
        <v>110.5</v>
      </c>
      <c r="K441" s="45">
        <v>89.6</v>
      </c>
      <c r="L441" s="67">
        <v>104.7</v>
      </c>
      <c r="M441" s="67">
        <v>111.2</v>
      </c>
      <c r="N441" s="67">
        <f t="shared" ref="N441:N448" si="146">(AVERAGE(J441:M441))</f>
        <v>104</v>
      </c>
      <c r="O441" s="41">
        <f t="shared" si="144"/>
        <v>25</v>
      </c>
      <c r="P441" s="41">
        <f t="shared" si="145"/>
        <v>40</v>
      </c>
    </row>
    <row r="442" spans="1:16" x14ac:dyDescent="0.2">
      <c r="B442" s="1">
        <v>0.52083333333333304</v>
      </c>
      <c r="C442" s="3">
        <v>78</v>
      </c>
      <c r="D442" s="3">
        <v>106</v>
      </c>
      <c r="E442" s="75">
        <v>0.48</v>
      </c>
      <c r="F442" s="66">
        <v>6</v>
      </c>
      <c r="G442" s="66" t="s">
        <v>130</v>
      </c>
      <c r="H442" s="97">
        <v>29.21</v>
      </c>
      <c r="J442" s="45">
        <v>112.6</v>
      </c>
      <c r="K442" s="45">
        <v>93.9</v>
      </c>
      <c r="L442" s="67">
        <v>107.1</v>
      </c>
      <c r="M442" s="67">
        <v>113.2</v>
      </c>
      <c r="N442" s="67">
        <f t="shared" si="146"/>
        <v>106.7</v>
      </c>
      <c r="O442" s="41">
        <f t="shared" si="144"/>
        <v>25.555555555555554</v>
      </c>
      <c r="P442" s="41">
        <f t="shared" si="145"/>
        <v>41.111111111111107</v>
      </c>
    </row>
    <row r="443" spans="1:16" x14ac:dyDescent="0.2">
      <c r="B443" s="1">
        <v>0.53125</v>
      </c>
      <c r="C443" s="3">
        <v>78</v>
      </c>
      <c r="D443" s="3">
        <v>107</v>
      </c>
      <c r="E443" s="75">
        <v>0.48</v>
      </c>
      <c r="F443" s="66">
        <v>2</v>
      </c>
      <c r="G443" s="66" t="s">
        <v>71</v>
      </c>
      <c r="H443" s="97">
        <v>29.21</v>
      </c>
      <c r="J443" s="45">
        <v>112.8</v>
      </c>
      <c r="K443" s="45">
        <v>95</v>
      </c>
      <c r="L443" s="67">
        <v>107.1</v>
      </c>
      <c r="M443" s="67">
        <v>113.9</v>
      </c>
      <c r="N443" s="67">
        <f t="shared" si="146"/>
        <v>107.19999999999999</v>
      </c>
      <c r="O443" s="41">
        <f t="shared" si="144"/>
        <v>25.555555555555554</v>
      </c>
      <c r="P443" s="41">
        <f t="shared" si="145"/>
        <v>41.666666666666664</v>
      </c>
    </row>
    <row r="444" spans="1:16" x14ac:dyDescent="0.2">
      <c r="B444" s="1">
        <v>0.54166666666666696</v>
      </c>
      <c r="C444" s="3">
        <v>80</v>
      </c>
      <c r="D444" s="3">
        <v>108</v>
      </c>
      <c r="E444" s="75">
        <v>0.46</v>
      </c>
      <c r="F444" s="66">
        <v>4</v>
      </c>
      <c r="G444" s="66" t="s">
        <v>130</v>
      </c>
      <c r="H444" s="97">
        <v>29.21</v>
      </c>
      <c r="J444" s="45">
        <v>116.34</v>
      </c>
      <c r="K444" s="45">
        <v>96.3</v>
      </c>
      <c r="L444" s="67">
        <v>109.2</v>
      </c>
      <c r="M444" s="67">
        <v>116.6</v>
      </c>
      <c r="N444" s="67">
        <f t="shared" si="146"/>
        <v>109.60999999999999</v>
      </c>
      <c r="O444" s="41">
        <f t="shared" si="144"/>
        <v>26.666666666666664</v>
      </c>
      <c r="P444" s="41">
        <f t="shared" si="145"/>
        <v>42.222222222222221</v>
      </c>
    </row>
    <row r="445" spans="1:16" x14ac:dyDescent="0.2">
      <c r="B445" s="1">
        <v>0.55208333333333304</v>
      </c>
      <c r="C445" s="3">
        <v>80</v>
      </c>
      <c r="D445" s="3">
        <v>107</v>
      </c>
      <c r="E445" s="75">
        <v>0.45</v>
      </c>
      <c r="F445" s="66">
        <v>1</v>
      </c>
      <c r="G445" s="66" t="s">
        <v>129</v>
      </c>
      <c r="H445" s="97">
        <v>29.21</v>
      </c>
      <c r="J445" s="45">
        <v>112.8</v>
      </c>
      <c r="K445" s="45">
        <v>96.6</v>
      </c>
      <c r="L445" s="67">
        <v>107.1</v>
      </c>
      <c r="M445" s="67">
        <v>113</v>
      </c>
      <c r="N445" s="67">
        <f t="shared" si="146"/>
        <v>107.375</v>
      </c>
      <c r="O445" s="41">
        <f t="shared" si="144"/>
        <v>26.666666666666664</v>
      </c>
      <c r="P445" s="41">
        <f t="shared" si="145"/>
        <v>41.666666666666664</v>
      </c>
    </row>
    <row r="446" spans="1:16" x14ac:dyDescent="0.2">
      <c r="B446" s="1">
        <v>0.5625</v>
      </c>
      <c r="C446" s="3">
        <v>80</v>
      </c>
      <c r="D446" s="3">
        <v>110</v>
      </c>
      <c r="E446" s="75">
        <v>0.44</v>
      </c>
      <c r="F446" s="66">
        <v>2</v>
      </c>
      <c r="G446" s="66" t="s">
        <v>201</v>
      </c>
      <c r="H446" s="97">
        <v>29.2</v>
      </c>
      <c r="J446" s="45">
        <v>116.6</v>
      </c>
      <c r="K446" s="45">
        <v>98.8</v>
      </c>
      <c r="L446" s="67">
        <v>109.4</v>
      </c>
      <c r="M446" s="67">
        <v>115.9</v>
      </c>
      <c r="N446" s="67">
        <f t="shared" si="146"/>
        <v>110.17499999999998</v>
      </c>
      <c r="O446" s="41">
        <f t="shared" si="144"/>
        <v>26.666666666666664</v>
      </c>
      <c r="P446" s="41">
        <f t="shared" si="145"/>
        <v>43.333333333333336</v>
      </c>
    </row>
    <row r="447" spans="1:16" x14ac:dyDescent="0.2">
      <c r="B447" s="1">
        <v>0.57291666666666596</v>
      </c>
      <c r="C447" s="3">
        <v>80</v>
      </c>
      <c r="D447" s="3">
        <v>112</v>
      </c>
      <c r="E447" s="75">
        <v>0.45</v>
      </c>
      <c r="F447" s="66">
        <v>5</v>
      </c>
      <c r="G447" s="66" t="s">
        <v>130</v>
      </c>
      <c r="H447" s="97">
        <v>29.2</v>
      </c>
      <c r="J447" s="45">
        <v>116.2</v>
      </c>
      <c r="K447" s="45">
        <v>104.7</v>
      </c>
      <c r="L447" s="67">
        <v>112.1</v>
      </c>
      <c r="M447" s="67">
        <v>114.8</v>
      </c>
      <c r="N447" s="67">
        <f t="shared" si="146"/>
        <v>111.95</v>
      </c>
      <c r="O447" s="41">
        <f t="shared" si="144"/>
        <v>26.666666666666664</v>
      </c>
      <c r="P447" s="41">
        <f t="shared" si="145"/>
        <v>44.444444444444443</v>
      </c>
    </row>
    <row r="448" spans="1:16" x14ac:dyDescent="0.2">
      <c r="B448" s="1">
        <v>0.58333333333333304</v>
      </c>
      <c r="C448" s="3">
        <v>81</v>
      </c>
      <c r="D448" s="3">
        <v>113</v>
      </c>
      <c r="E448" s="75">
        <v>0.43</v>
      </c>
      <c r="F448" s="66">
        <v>3</v>
      </c>
      <c r="G448" s="66" t="s">
        <v>197</v>
      </c>
      <c r="H448" s="97">
        <v>29.2</v>
      </c>
      <c r="J448" s="45">
        <v>118.2</v>
      </c>
      <c r="K448" s="45">
        <v>104</v>
      </c>
      <c r="L448" s="67">
        <v>113.2</v>
      </c>
      <c r="M448" s="67">
        <v>116.8</v>
      </c>
      <c r="N448" s="67">
        <f t="shared" si="146"/>
        <v>113.05</v>
      </c>
      <c r="O448" s="41">
        <f t="shared" si="144"/>
        <v>27.222222222222221</v>
      </c>
      <c r="P448" s="41">
        <f t="shared" si="145"/>
        <v>45</v>
      </c>
    </row>
    <row r="449" spans="2:16" x14ac:dyDescent="0.2">
      <c r="B449" s="1">
        <v>0.59375</v>
      </c>
      <c r="C449" s="3">
        <v>80</v>
      </c>
      <c r="D449" s="3">
        <v>107</v>
      </c>
      <c r="E449" s="75">
        <v>0.44</v>
      </c>
      <c r="F449" s="66">
        <v>4</v>
      </c>
      <c r="G449" s="66" t="s">
        <v>201</v>
      </c>
      <c r="H449" s="97">
        <v>29.2</v>
      </c>
      <c r="J449" s="45">
        <v>112.1</v>
      </c>
      <c r="K449" s="45">
        <v>98.6</v>
      </c>
      <c r="L449" s="67">
        <v>105.6</v>
      </c>
      <c r="M449" s="67">
        <v>111.6</v>
      </c>
      <c r="N449" s="67">
        <f t="shared" ref="N449:N464" si="147">(AVERAGE(J449:M449))</f>
        <v>106.97499999999999</v>
      </c>
      <c r="O449" s="41">
        <f t="shared" si="144"/>
        <v>26.666666666666664</v>
      </c>
      <c r="P449" s="41">
        <f t="shared" si="145"/>
        <v>41.666666666666664</v>
      </c>
    </row>
    <row r="450" spans="2:16" x14ac:dyDescent="0.2">
      <c r="B450" s="1">
        <v>0.60416666666666596</v>
      </c>
      <c r="C450" s="3">
        <v>81</v>
      </c>
      <c r="D450" s="3">
        <v>108</v>
      </c>
      <c r="E450" s="75">
        <v>0.43</v>
      </c>
      <c r="F450" s="66">
        <v>9</v>
      </c>
      <c r="G450" s="66" t="s">
        <v>130</v>
      </c>
      <c r="H450" s="97">
        <v>29.19</v>
      </c>
      <c r="J450" s="45">
        <v>113.5</v>
      </c>
      <c r="K450" s="45">
        <v>99.5</v>
      </c>
      <c r="L450" s="67">
        <v>107.2</v>
      </c>
      <c r="M450" s="67">
        <v>112.6</v>
      </c>
      <c r="N450" s="67">
        <f t="shared" si="147"/>
        <v>108.19999999999999</v>
      </c>
      <c r="O450" s="41">
        <f t="shared" si="144"/>
        <v>27.222222222222221</v>
      </c>
      <c r="P450" s="41">
        <f t="shared" si="145"/>
        <v>42.222222222222221</v>
      </c>
    </row>
    <row r="451" spans="2:16" x14ac:dyDescent="0.2">
      <c r="B451" s="1">
        <v>0.61458333333333304</v>
      </c>
      <c r="C451" s="3">
        <v>80</v>
      </c>
      <c r="D451" s="3">
        <v>106</v>
      </c>
      <c r="E451" s="75">
        <v>0.44</v>
      </c>
      <c r="F451" s="66">
        <v>2</v>
      </c>
      <c r="G451" s="66" t="s">
        <v>130</v>
      </c>
      <c r="H451" s="97">
        <v>29.19</v>
      </c>
      <c r="J451" s="45">
        <v>110.1</v>
      </c>
      <c r="K451" s="45">
        <v>97.3</v>
      </c>
      <c r="L451" s="67">
        <v>104</v>
      </c>
      <c r="M451" s="67">
        <v>109.9</v>
      </c>
      <c r="N451" s="67">
        <f t="shared" si="147"/>
        <v>105.32499999999999</v>
      </c>
      <c r="O451" s="41">
        <f t="shared" si="144"/>
        <v>26.666666666666664</v>
      </c>
      <c r="P451" s="41">
        <f t="shared" si="145"/>
        <v>41.111111111111107</v>
      </c>
    </row>
    <row r="452" spans="2:16" x14ac:dyDescent="0.2">
      <c r="B452" s="1">
        <v>0.625</v>
      </c>
      <c r="C452" s="3">
        <v>80</v>
      </c>
      <c r="D452" s="3">
        <v>104</v>
      </c>
      <c r="E452" s="75">
        <v>0.44</v>
      </c>
      <c r="F452" s="66">
        <v>2</v>
      </c>
      <c r="G452" s="66" t="s">
        <v>202</v>
      </c>
      <c r="H452" s="97">
        <v>29.18</v>
      </c>
      <c r="J452" s="45">
        <v>109.4</v>
      </c>
      <c r="K452" s="45">
        <v>96.8</v>
      </c>
      <c r="L452" s="67">
        <v>102.2</v>
      </c>
      <c r="M452" s="67">
        <v>108</v>
      </c>
      <c r="N452" s="67">
        <f t="shared" si="147"/>
        <v>104.1</v>
      </c>
      <c r="O452" s="41">
        <f t="shared" si="144"/>
        <v>26.666666666666664</v>
      </c>
      <c r="P452" s="41">
        <f t="shared" si="145"/>
        <v>40</v>
      </c>
    </row>
    <row r="453" spans="2:16" x14ac:dyDescent="0.2">
      <c r="B453" s="1">
        <v>0.63541666666666596</v>
      </c>
      <c r="C453" s="3">
        <v>81</v>
      </c>
      <c r="D453" s="3">
        <v>106</v>
      </c>
      <c r="E453" s="75">
        <v>0.42</v>
      </c>
      <c r="F453" s="66">
        <v>5</v>
      </c>
      <c r="G453" s="66" t="s">
        <v>129</v>
      </c>
      <c r="H453" s="97">
        <v>29.18</v>
      </c>
      <c r="J453" s="45">
        <v>111</v>
      </c>
      <c r="K453" s="45">
        <v>99.9</v>
      </c>
      <c r="L453" s="67">
        <v>104.5</v>
      </c>
      <c r="M453" s="67">
        <v>109.4</v>
      </c>
      <c r="N453" s="67">
        <f t="shared" si="147"/>
        <v>106.19999999999999</v>
      </c>
      <c r="O453" s="41">
        <f t="shared" si="144"/>
        <v>27.222222222222221</v>
      </c>
      <c r="P453" s="41">
        <f t="shared" si="145"/>
        <v>41.111111111111107</v>
      </c>
    </row>
    <row r="454" spans="2:16" x14ac:dyDescent="0.2">
      <c r="B454" s="1">
        <v>0.64583333333333304</v>
      </c>
      <c r="C454" s="3">
        <v>81</v>
      </c>
      <c r="D454" s="3">
        <v>105</v>
      </c>
      <c r="E454" s="75">
        <v>0.41</v>
      </c>
      <c r="F454" s="66">
        <v>2</v>
      </c>
      <c r="G454" s="66" t="s">
        <v>130</v>
      </c>
      <c r="H454" s="97">
        <v>29.18</v>
      </c>
      <c r="J454" s="45">
        <v>110.8</v>
      </c>
      <c r="K454" s="45">
        <v>98.4</v>
      </c>
      <c r="L454" s="67">
        <v>104</v>
      </c>
      <c r="M454" s="67">
        <v>109.2</v>
      </c>
      <c r="N454" s="67">
        <f t="shared" si="147"/>
        <v>105.6</v>
      </c>
      <c r="O454" s="41">
        <f t="shared" si="144"/>
        <v>27.222222222222221</v>
      </c>
      <c r="P454" s="41">
        <f t="shared" si="145"/>
        <v>40.555555555555557</v>
      </c>
    </row>
    <row r="455" spans="2:16" x14ac:dyDescent="0.2">
      <c r="B455" s="1">
        <v>0.656249999999999</v>
      </c>
      <c r="C455" s="3">
        <v>82</v>
      </c>
      <c r="D455" s="3">
        <v>110</v>
      </c>
      <c r="E455" s="75">
        <v>0.42</v>
      </c>
      <c r="F455" s="66">
        <v>5</v>
      </c>
      <c r="G455" s="66" t="s">
        <v>197</v>
      </c>
      <c r="H455" s="97">
        <v>29.17</v>
      </c>
      <c r="I455" s="19"/>
      <c r="J455" s="45">
        <v>114.6</v>
      </c>
      <c r="K455" s="45">
        <v>104.2</v>
      </c>
      <c r="L455" s="67">
        <v>109.8</v>
      </c>
      <c r="M455" s="67">
        <v>111.2</v>
      </c>
      <c r="N455" s="67">
        <f t="shared" si="147"/>
        <v>109.95</v>
      </c>
      <c r="O455" s="41">
        <f t="shared" si="144"/>
        <v>27.777777777777779</v>
      </c>
      <c r="P455" s="41">
        <f t="shared" si="145"/>
        <v>43.333333333333336</v>
      </c>
    </row>
    <row r="456" spans="2:16" x14ac:dyDescent="0.2">
      <c r="B456" s="1">
        <v>0.66666666666666596</v>
      </c>
      <c r="C456" s="3">
        <v>82</v>
      </c>
      <c r="D456" s="3">
        <v>110</v>
      </c>
      <c r="E456" s="75">
        <v>0.42</v>
      </c>
      <c r="F456" s="66">
        <v>6</v>
      </c>
      <c r="G456" s="66" t="s">
        <v>130</v>
      </c>
      <c r="H456" s="97">
        <v>29.16</v>
      </c>
      <c r="I456" s="19"/>
      <c r="J456" s="45">
        <v>115</v>
      </c>
      <c r="K456" s="45">
        <v>104.7</v>
      </c>
      <c r="L456" s="67">
        <v>110.5</v>
      </c>
      <c r="M456" s="67">
        <v>110.5</v>
      </c>
      <c r="N456" s="67">
        <f t="shared" si="147"/>
        <v>110.175</v>
      </c>
      <c r="O456" s="41">
        <f t="shared" si="144"/>
        <v>27.777777777777779</v>
      </c>
      <c r="P456" s="41">
        <f t="shared" si="145"/>
        <v>43.333333333333336</v>
      </c>
    </row>
    <row r="457" spans="2:16" x14ac:dyDescent="0.2">
      <c r="B457" s="1">
        <v>0.67708333333333304</v>
      </c>
      <c r="C457" s="3">
        <v>82</v>
      </c>
      <c r="D457" s="3">
        <v>109</v>
      </c>
      <c r="E457" s="75">
        <v>0.42</v>
      </c>
      <c r="F457" s="66">
        <v>6</v>
      </c>
      <c r="G457" s="66" t="s">
        <v>130</v>
      </c>
      <c r="H457" s="97">
        <v>29.15</v>
      </c>
      <c r="I457" s="19"/>
      <c r="J457" s="45">
        <v>113.2</v>
      </c>
      <c r="K457" s="45">
        <v>103.3</v>
      </c>
      <c r="L457" s="67">
        <v>109.4</v>
      </c>
      <c r="M457" s="67">
        <v>110.5</v>
      </c>
      <c r="N457" s="67">
        <f t="shared" si="147"/>
        <v>109.1</v>
      </c>
      <c r="O457" s="41">
        <f t="shared" si="144"/>
        <v>27.777777777777779</v>
      </c>
      <c r="P457" s="41">
        <f t="shared" si="145"/>
        <v>42.777777777777779</v>
      </c>
    </row>
    <row r="458" spans="2:16" x14ac:dyDescent="0.2">
      <c r="B458" s="1">
        <v>0.687499999999999</v>
      </c>
      <c r="C458" s="3">
        <v>82</v>
      </c>
      <c r="D458" s="3">
        <v>110</v>
      </c>
      <c r="E458" s="75">
        <v>0.43</v>
      </c>
      <c r="F458" s="66">
        <v>2</v>
      </c>
      <c r="G458" s="66" t="s">
        <v>130</v>
      </c>
      <c r="H458" s="97">
        <v>29.15</v>
      </c>
      <c r="I458" s="19"/>
      <c r="J458" s="45">
        <v>114.8</v>
      </c>
      <c r="K458" s="45">
        <v>106</v>
      </c>
      <c r="L458" s="67">
        <v>110.5</v>
      </c>
      <c r="M458" s="67">
        <v>110.1</v>
      </c>
      <c r="N458" s="67">
        <f t="shared" si="147"/>
        <v>110.35</v>
      </c>
      <c r="O458" s="41">
        <f t="shared" si="144"/>
        <v>27.777777777777779</v>
      </c>
      <c r="P458" s="41">
        <f t="shared" si="145"/>
        <v>43.333333333333336</v>
      </c>
    </row>
    <row r="459" spans="2:16" x14ac:dyDescent="0.2">
      <c r="B459" s="1">
        <v>0.69791666666666596</v>
      </c>
      <c r="C459" s="3">
        <v>82</v>
      </c>
      <c r="D459" s="3">
        <v>111</v>
      </c>
      <c r="E459" s="75">
        <v>0.42</v>
      </c>
      <c r="F459" s="66">
        <v>5</v>
      </c>
      <c r="G459" s="66" t="s">
        <v>130</v>
      </c>
      <c r="H459" s="97">
        <v>29.15</v>
      </c>
      <c r="I459" s="26"/>
      <c r="J459" s="45">
        <v>114.8</v>
      </c>
      <c r="K459" s="45">
        <v>106.5</v>
      </c>
      <c r="L459" s="45">
        <v>110.7</v>
      </c>
      <c r="M459" s="45">
        <v>110.3</v>
      </c>
      <c r="N459" s="67">
        <f t="shared" si="147"/>
        <v>110.575</v>
      </c>
      <c r="O459" s="41">
        <f t="shared" si="144"/>
        <v>27.777777777777779</v>
      </c>
      <c r="P459" s="41">
        <f t="shared" si="145"/>
        <v>43.888888888888886</v>
      </c>
    </row>
    <row r="460" spans="2:16" x14ac:dyDescent="0.2">
      <c r="B460" s="1">
        <v>0.70833333333333304</v>
      </c>
      <c r="C460" s="3">
        <v>82</v>
      </c>
      <c r="D460" s="3">
        <v>109</v>
      </c>
      <c r="E460" s="75">
        <v>0.43</v>
      </c>
      <c r="F460" s="68">
        <v>8</v>
      </c>
      <c r="G460" s="66" t="s">
        <v>197</v>
      </c>
      <c r="H460" s="66">
        <v>29.14</v>
      </c>
      <c r="I460" s="19"/>
      <c r="J460" s="45">
        <v>111.9</v>
      </c>
      <c r="K460" s="45">
        <v>104</v>
      </c>
      <c r="L460" s="45">
        <v>108.3</v>
      </c>
      <c r="M460" s="45">
        <v>108.5</v>
      </c>
      <c r="N460" s="67">
        <f t="shared" si="147"/>
        <v>108.175</v>
      </c>
      <c r="O460" s="41">
        <f t="shared" si="144"/>
        <v>27.777777777777779</v>
      </c>
      <c r="P460" s="41">
        <f t="shared" si="145"/>
        <v>42.777777777777779</v>
      </c>
    </row>
    <row r="461" spans="2:16" x14ac:dyDescent="0.2">
      <c r="B461" s="1">
        <v>0.718749999999999</v>
      </c>
      <c r="C461" s="3">
        <v>82</v>
      </c>
      <c r="D461" s="3">
        <v>105</v>
      </c>
      <c r="E461" s="75">
        <v>0.44</v>
      </c>
      <c r="F461" s="41">
        <v>7</v>
      </c>
      <c r="G461" s="66" t="s">
        <v>130</v>
      </c>
      <c r="H461" s="66">
        <v>29.14</v>
      </c>
      <c r="I461" s="19"/>
      <c r="J461" s="45">
        <v>109.4</v>
      </c>
      <c r="K461" s="45">
        <v>101.1</v>
      </c>
      <c r="L461" s="45">
        <v>104.4</v>
      </c>
      <c r="M461" s="45">
        <v>106.7</v>
      </c>
      <c r="N461" s="67">
        <f t="shared" si="147"/>
        <v>105.39999999999999</v>
      </c>
      <c r="O461" s="41">
        <f t="shared" si="144"/>
        <v>27.777777777777779</v>
      </c>
      <c r="P461" s="41">
        <f t="shared" si="145"/>
        <v>40.555555555555557</v>
      </c>
    </row>
    <row r="462" spans="2:16" x14ac:dyDescent="0.2">
      <c r="B462" s="1">
        <v>0.72916666666666596</v>
      </c>
      <c r="C462" s="3">
        <v>81</v>
      </c>
      <c r="D462" s="3">
        <v>104</v>
      </c>
      <c r="E462" s="75">
        <v>0.47</v>
      </c>
      <c r="F462" s="41">
        <v>2</v>
      </c>
      <c r="G462" s="66" t="s">
        <v>143</v>
      </c>
      <c r="H462" s="66">
        <v>29.15</v>
      </c>
      <c r="I462" s="19"/>
      <c r="J462" s="45">
        <v>107.4</v>
      </c>
      <c r="K462" s="45">
        <v>99.1</v>
      </c>
      <c r="L462" s="45">
        <v>102</v>
      </c>
      <c r="M462" s="45">
        <v>105.6</v>
      </c>
      <c r="N462" s="67">
        <f t="shared" si="147"/>
        <v>103.52500000000001</v>
      </c>
      <c r="O462" s="41">
        <f t="shared" si="144"/>
        <v>27.222222222222221</v>
      </c>
      <c r="P462" s="41">
        <f t="shared" si="145"/>
        <v>40</v>
      </c>
    </row>
    <row r="463" spans="2:16" x14ac:dyDescent="0.2">
      <c r="B463" s="1">
        <v>0.73958333333333304</v>
      </c>
      <c r="C463" s="3">
        <v>80</v>
      </c>
      <c r="D463" s="3">
        <v>101</v>
      </c>
      <c r="E463" s="75">
        <v>0.48</v>
      </c>
      <c r="F463" s="41">
        <v>9</v>
      </c>
      <c r="G463" s="66" t="s">
        <v>130</v>
      </c>
      <c r="H463" s="72">
        <v>29.14</v>
      </c>
      <c r="I463" s="19"/>
      <c r="J463" s="45">
        <v>104.9</v>
      </c>
      <c r="K463" s="45">
        <v>96.6</v>
      </c>
      <c r="L463" s="45">
        <v>99.3</v>
      </c>
      <c r="M463" s="45">
        <v>103.3</v>
      </c>
      <c r="N463" s="67">
        <f t="shared" si="147"/>
        <v>101.02500000000001</v>
      </c>
      <c r="O463" s="41">
        <f t="shared" si="144"/>
        <v>26.666666666666664</v>
      </c>
      <c r="P463" s="41">
        <f t="shared" si="145"/>
        <v>38.333333333333336</v>
      </c>
    </row>
    <row r="464" spans="2:16" x14ac:dyDescent="0.2">
      <c r="B464" s="1">
        <v>0.749999999999999</v>
      </c>
      <c r="C464" s="3">
        <v>80</v>
      </c>
      <c r="D464" s="3">
        <v>101</v>
      </c>
      <c r="E464" s="75">
        <v>0.49</v>
      </c>
      <c r="F464" s="41">
        <v>5</v>
      </c>
      <c r="G464" s="66" t="s">
        <v>143</v>
      </c>
      <c r="H464" s="72">
        <v>29.14</v>
      </c>
      <c r="I464" s="19"/>
      <c r="J464" s="45">
        <v>104.4</v>
      </c>
      <c r="K464" s="45">
        <v>96.6</v>
      </c>
      <c r="L464" s="45">
        <v>99</v>
      </c>
      <c r="M464" s="45">
        <v>102.9</v>
      </c>
      <c r="N464" s="67">
        <f t="shared" si="147"/>
        <v>100.72499999999999</v>
      </c>
      <c r="O464" s="41">
        <f t="shared" si="144"/>
        <v>26.666666666666664</v>
      </c>
      <c r="P464" s="41">
        <f t="shared" si="145"/>
        <v>38.333333333333336</v>
      </c>
    </row>
    <row r="465" spans="1:16" x14ac:dyDescent="0.2">
      <c r="N465" s="67"/>
      <c r="O465" s="41"/>
      <c r="P465" s="41"/>
    </row>
    <row r="466" spans="1:16" x14ac:dyDescent="0.2">
      <c r="A466" s="21">
        <v>45066</v>
      </c>
      <c r="B466" s="6" t="s">
        <v>2</v>
      </c>
      <c r="C466" s="6" t="s">
        <v>0</v>
      </c>
      <c r="D466" s="87" t="s">
        <v>1</v>
      </c>
      <c r="E466" s="100" t="s">
        <v>156</v>
      </c>
      <c r="F466" s="6" t="s">
        <v>32</v>
      </c>
      <c r="G466" s="6" t="s">
        <v>217</v>
      </c>
      <c r="H466" s="33" t="s">
        <v>157</v>
      </c>
      <c r="I466" s="44"/>
      <c r="J466" s="142" t="s">
        <v>427</v>
      </c>
      <c r="K466" s="142" t="s">
        <v>428</v>
      </c>
      <c r="L466" s="142" t="s">
        <v>326</v>
      </c>
      <c r="M466" s="142" t="s">
        <v>429</v>
      </c>
      <c r="N466" s="33" t="s">
        <v>368</v>
      </c>
      <c r="O466" s="142" t="s">
        <v>561</v>
      </c>
      <c r="P466" s="142" t="s">
        <v>562</v>
      </c>
    </row>
    <row r="467" spans="1:16" x14ac:dyDescent="0.2">
      <c r="B467" s="2">
        <v>0.34375</v>
      </c>
      <c r="C467" s="3">
        <v>55</v>
      </c>
      <c r="D467" s="3">
        <v>65</v>
      </c>
      <c r="E467" s="75">
        <v>0.76</v>
      </c>
      <c r="F467" s="66">
        <v>4</v>
      </c>
      <c r="G467" s="66" t="s">
        <v>34</v>
      </c>
      <c r="H467" s="97">
        <v>29.29</v>
      </c>
      <c r="I467" s="66"/>
      <c r="J467" s="45">
        <v>67.099999999999994</v>
      </c>
      <c r="K467" s="45">
        <v>58.6</v>
      </c>
      <c r="L467" s="67">
        <v>61.7</v>
      </c>
      <c r="M467" s="67">
        <v>70.900000000000006</v>
      </c>
      <c r="N467" s="67">
        <f>(AVERAGE(J467:M467))</f>
        <v>64.574999999999989</v>
      </c>
      <c r="O467" s="41">
        <f t="shared" ref="O467:O468" si="148">CONVERT(C467,"F","C")</f>
        <v>12.777777777777777</v>
      </c>
      <c r="P467" s="41">
        <f t="shared" ref="P467:P468" si="149">CONVERT(D467,"F","C")</f>
        <v>18.333333333333332</v>
      </c>
    </row>
    <row r="468" spans="1:16" x14ac:dyDescent="0.2">
      <c r="B468" s="2">
        <v>0.35416666666666669</v>
      </c>
      <c r="C468" s="3">
        <v>55</v>
      </c>
      <c r="D468" s="3">
        <v>66</v>
      </c>
      <c r="E468" s="75">
        <v>0.75</v>
      </c>
      <c r="F468" s="66">
        <v>5</v>
      </c>
      <c r="G468" s="66" t="s">
        <v>190</v>
      </c>
      <c r="H468" s="97">
        <v>29.29</v>
      </c>
      <c r="J468" s="45">
        <v>68.5</v>
      </c>
      <c r="K468" s="45">
        <v>58.5</v>
      </c>
      <c r="L468" s="67">
        <v>63.7</v>
      </c>
      <c r="M468" s="67">
        <v>72.900000000000006</v>
      </c>
      <c r="N468" s="67">
        <f>(AVERAGE(J468:M468))</f>
        <v>65.900000000000006</v>
      </c>
      <c r="O468" s="41">
        <f t="shared" si="148"/>
        <v>12.777777777777777</v>
      </c>
      <c r="P468" s="41">
        <f t="shared" si="149"/>
        <v>18.888888888888889</v>
      </c>
    </row>
    <row r="469" spans="1:16" x14ac:dyDescent="0.2">
      <c r="B469" s="2">
        <v>0.36458333333333331</v>
      </c>
      <c r="C469" s="3">
        <v>56</v>
      </c>
      <c r="D469" s="3">
        <v>68</v>
      </c>
      <c r="E469" s="75">
        <v>0.73</v>
      </c>
      <c r="F469" s="66">
        <v>6</v>
      </c>
      <c r="G469" s="66" t="s">
        <v>34</v>
      </c>
      <c r="H469" s="97">
        <v>29.3</v>
      </c>
      <c r="J469" s="45">
        <v>71.099999999999994</v>
      </c>
      <c r="K469" s="45">
        <v>58.6</v>
      </c>
      <c r="L469" s="67">
        <v>65.7</v>
      </c>
      <c r="M469" s="67">
        <v>75</v>
      </c>
      <c r="N469" s="67">
        <f t="shared" ref="N469:N472" si="150">(AVERAGE(J469:M469))</f>
        <v>67.599999999999994</v>
      </c>
      <c r="O469" s="41">
        <f t="shared" ref="O469:O502" si="151">CONVERT(C469,"F","C")</f>
        <v>13.333333333333332</v>
      </c>
      <c r="P469" s="41">
        <f t="shared" ref="P469:P502" si="152">CONVERT(D469,"F","C")</f>
        <v>20</v>
      </c>
    </row>
    <row r="470" spans="1:16" x14ac:dyDescent="0.2">
      <c r="B470" s="2">
        <v>0.375</v>
      </c>
      <c r="C470" s="3">
        <v>56</v>
      </c>
      <c r="D470" s="3">
        <v>69</v>
      </c>
      <c r="E470" s="75">
        <v>0.71</v>
      </c>
      <c r="F470" s="66">
        <v>9</v>
      </c>
      <c r="G470" s="66" t="s">
        <v>190</v>
      </c>
      <c r="H470" s="97">
        <v>29.3</v>
      </c>
      <c r="J470" s="45">
        <v>72.900000000000006</v>
      </c>
      <c r="K470" s="45">
        <v>58.8</v>
      </c>
      <c r="L470" s="67">
        <v>67.599999999999994</v>
      </c>
      <c r="M470" s="67">
        <v>77</v>
      </c>
      <c r="N470" s="67">
        <f t="shared" si="150"/>
        <v>69.074999999999989</v>
      </c>
      <c r="O470" s="41">
        <f t="shared" si="151"/>
        <v>13.333333333333332</v>
      </c>
      <c r="P470" s="41">
        <f t="shared" si="152"/>
        <v>20.555555555555554</v>
      </c>
    </row>
    <row r="471" spans="1:16" x14ac:dyDescent="0.2">
      <c r="B471" s="2">
        <v>0.38541666666666674</v>
      </c>
      <c r="C471" s="3">
        <v>57</v>
      </c>
      <c r="D471" s="3">
        <v>71</v>
      </c>
      <c r="E471" s="75">
        <v>0.7</v>
      </c>
      <c r="F471" s="66">
        <v>9</v>
      </c>
      <c r="G471" s="66" t="s">
        <v>190</v>
      </c>
      <c r="H471" s="97">
        <v>29.31</v>
      </c>
      <c r="J471" s="45">
        <v>75</v>
      </c>
      <c r="K471" s="45">
        <v>59.2</v>
      </c>
      <c r="L471" s="67">
        <v>69.400000000000006</v>
      </c>
      <c r="M471" s="67">
        <v>79.5</v>
      </c>
      <c r="N471" s="67">
        <f t="shared" si="150"/>
        <v>70.775000000000006</v>
      </c>
      <c r="O471" s="41">
        <f t="shared" si="151"/>
        <v>13.888888888888889</v>
      </c>
      <c r="P471" s="41">
        <f t="shared" si="152"/>
        <v>21.666666666666668</v>
      </c>
    </row>
    <row r="472" spans="1:16" x14ac:dyDescent="0.2">
      <c r="B472" s="2">
        <v>0.39583333333333343</v>
      </c>
      <c r="C472" s="3">
        <v>57</v>
      </c>
      <c r="D472" s="3">
        <v>72</v>
      </c>
      <c r="E472" s="75">
        <v>0.68</v>
      </c>
      <c r="F472" s="66">
        <v>8</v>
      </c>
      <c r="G472" s="66" t="s">
        <v>190</v>
      </c>
      <c r="H472" s="97">
        <v>29.31</v>
      </c>
      <c r="J472" s="45">
        <v>77.400000000000006</v>
      </c>
      <c r="K472" s="45">
        <v>59.4</v>
      </c>
      <c r="L472" s="67">
        <v>70.7</v>
      </c>
      <c r="M472" s="67">
        <v>82</v>
      </c>
      <c r="N472" s="67">
        <f t="shared" si="150"/>
        <v>72.375</v>
      </c>
      <c r="O472" s="41">
        <f t="shared" si="151"/>
        <v>13.888888888888889</v>
      </c>
      <c r="P472" s="41">
        <f t="shared" si="152"/>
        <v>22.222222222222221</v>
      </c>
    </row>
    <row r="473" spans="1:16" x14ac:dyDescent="0.2">
      <c r="B473" s="2">
        <v>0.44791666666666691</v>
      </c>
      <c r="C473" s="3">
        <v>60</v>
      </c>
      <c r="D473" s="3">
        <v>83</v>
      </c>
      <c r="E473" s="75">
        <v>0.59</v>
      </c>
      <c r="F473" s="66">
        <v>3</v>
      </c>
      <c r="G473" s="66" t="s">
        <v>180</v>
      </c>
      <c r="H473" s="97">
        <v>29.32</v>
      </c>
      <c r="J473" s="45">
        <v>90.7</v>
      </c>
      <c r="K473" s="45">
        <v>61</v>
      </c>
      <c r="L473" s="67">
        <v>84.9</v>
      </c>
      <c r="M473" s="67">
        <v>95.5</v>
      </c>
      <c r="N473" s="67">
        <f t="shared" ref="N473:N502" si="153">(AVERAGE(J473:M473))</f>
        <v>83.025000000000006</v>
      </c>
      <c r="O473" s="41">
        <f t="shared" si="151"/>
        <v>15.555555555555555</v>
      </c>
      <c r="P473" s="41">
        <f t="shared" si="152"/>
        <v>28.333333333333332</v>
      </c>
    </row>
    <row r="474" spans="1:16" x14ac:dyDescent="0.2">
      <c r="B474" s="2">
        <v>0.45833333333333359</v>
      </c>
      <c r="C474" s="3">
        <v>60</v>
      </c>
      <c r="D474" s="3">
        <v>85</v>
      </c>
      <c r="E474" s="75">
        <v>0.55000000000000004</v>
      </c>
      <c r="F474" s="66">
        <v>6</v>
      </c>
      <c r="G474" s="66" t="s">
        <v>34</v>
      </c>
      <c r="H474" s="97">
        <v>29.32</v>
      </c>
      <c r="J474" s="45">
        <v>93.2</v>
      </c>
      <c r="K474" s="45">
        <v>61.3</v>
      </c>
      <c r="L474" s="67">
        <v>87.6</v>
      </c>
      <c r="M474" s="67">
        <v>98.4</v>
      </c>
      <c r="N474" s="67">
        <f t="shared" si="153"/>
        <v>85.125</v>
      </c>
      <c r="O474" s="41">
        <f t="shared" si="151"/>
        <v>15.555555555555555</v>
      </c>
      <c r="P474" s="41">
        <f t="shared" si="152"/>
        <v>29.444444444444443</v>
      </c>
    </row>
    <row r="475" spans="1:16" x14ac:dyDescent="0.2">
      <c r="B475" s="1">
        <v>0.46875</v>
      </c>
      <c r="C475" s="3">
        <v>62</v>
      </c>
      <c r="D475" s="3">
        <v>87</v>
      </c>
      <c r="E475" s="75">
        <v>0.54</v>
      </c>
      <c r="F475" s="66">
        <v>3</v>
      </c>
      <c r="G475" s="66" t="s">
        <v>34</v>
      </c>
      <c r="H475" s="97">
        <v>29.31</v>
      </c>
      <c r="J475" s="45">
        <v>96.6</v>
      </c>
      <c r="K475" s="45">
        <v>61.9</v>
      </c>
      <c r="L475" s="67">
        <v>90</v>
      </c>
      <c r="M475" s="67">
        <v>100.6</v>
      </c>
      <c r="N475" s="67">
        <f t="shared" si="153"/>
        <v>87.275000000000006</v>
      </c>
      <c r="O475" s="41">
        <f t="shared" si="151"/>
        <v>16.666666666666668</v>
      </c>
      <c r="P475" s="41">
        <f t="shared" si="152"/>
        <v>30.555555555555554</v>
      </c>
    </row>
    <row r="476" spans="1:16" x14ac:dyDescent="0.2">
      <c r="B476" s="1">
        <v>0.47916666666666669</v>
      </c>
      <c r="C476" s="3">
        <v>62</v>
      </c>
      <c r="D476" s="3">
        <v>92</v>
      </c>
      <c r="E476" s="75">
        <v>0.53</v>
      </c>
      <c r="F476" s="66">
        <v>8</v>
      </c>
      <c r="G476" s="66" t="s">
        <v>190</v>
      </c>
      <c r="H476" s="97">
        <v>29.32</v>
      </c>
      <c r="J476" s="45">
        <v>99.1</v>
      </c>
      <c r="K476" s="45">
        <v>72.3</v>
      </c>
      <c r="L476" s="67">
        <v>92.7</v>
      </c>
      <c r="M476" s="67">
        <v>103.5</v>
      </c>
      <c r="N476" s="67">
        <f t="shared" si="153"/>
        <v>91.899999999999991</v>
      </c>
      <c r="O476" s="41">
        <f t="shared" si="151"/>
        <v>16.666666666666668</v>
      </c>
      <c r="P476" s="41">
        <f t="shared" si="152"/>
        <v>33.333333333333336</v>
      </c>
    </row>
    <row r="477" spans="1:16" x14ac:dyDescent="0.2">
      <c r="B477" s="1">
        <v>0.48958333333333331</v>
      </c>
      <c r="C477" s="3">
        <v>62</v>
      </c>
      <c r="D477" s="3">
        <v>94</v>
      </c>
      <c r="E477" s="75">
        <v>0.53</v>
      </c>
      <c r="F477" s="66">
        <v>14</v>
      </c>
      <c r="G477" s="66" t="s">
        <v>34</v>
      </c>
      <c r="H477" s="97">
        <v>29.32</v>
      </c>
      <c r="J477" s="45">
        <v>101.7</v>
      </c>
      <c r="K477" s="45">
        <v>75.900000000000006</v>
      </c>
      <c r="L477" s="67">
        <v>94.6</v>
      </c>
      <c r="M477" s="67">
        <v>105.3</v>
      </c>
      <c r="N477" s="67">
        <f t="shared" si="153"/>
        <v>94.375000000000014</v>
      </c>
      <c r="O477" s="41">
        <f t="shared" si="151"/>
        <v>16.666666666666668</v>
      </c>
      <c r="P477" s="41">
        <f t="shared" si="152"/>
        <v>34.444444444444443</v>
      </c>
    </row>
    <row r="478" spans="1:16" x14ac:dyDescent="0.2">
      <c r="B478" s="1">
        <v>0.5</v>
      </c>
      <c r="C478" s="3">
        <v>62</v>
      </c>
      <c r="D478" s="3">
        <v>97</v>
      </c>
      <c r="E478" s="75">
        <v>0.55000000000000004</v>
      </c>
      <c r="F478" s="66">
        <v>9</v>
      </c>
      <c r="G478" s="66" t="s">
        <v>34</v>
      </c>
      <c r="H478" s="97">
        <v>29.32</v>
      </c>
      <c r="J478" s="45">
        <v>103.6</v>
      </c>
      <c r="K478" s="45">
        <v>79.7</v>
      </c>
      <c r="L478" s="67">
        <v>96.1</v>
      </c>
      <c r="M478" s="67">
        <v>107.4</v>
      </c>
      <c r="N478" s="67">
        <f t="shared" si="153"/>
        <v>96.699999999999989</v>
      </c>
      <c r="O478" s="41">
        <f t="shared" si="151"/>
        <v>16.666666666666668</v>
      </c>
      <c r="P478" s="41">
        <f t="shared" si="152"/>
        <v>36.111111111111107</v>
      </c>
    </row>
    <row r="479" spans="1:16" x14ac:dyDescent="0.2">
      <c r="B479" s="1">
        <v>0.51041666666666663</v>
      </c>
      <c r="C479" s="3">
        <v>62</v>
      </c>
      <c r="D479" s="3">
        <v>99</v>
      </c>
      <c r="E479" s="75">
        <v>0.53</v>
      </c>
      <c r="F479" s="66">
        <v>10</v>
      </c>
      <c r="G479" s="66" t="s">
        <v>190</v>
      </c>
      <c r="H479" s="97">
        <v>29.32</v>
      </c>
      <c r="J479" s="45">
        <v>106</v>
      </c>
      <c r="K479" s="45">
        <v>82.4</v>
      </c>
      <c r="L479" s="67">
        <v>96.8</v>
      </c>
      <c r="M479" s="67">
        <v>109.6</v>
      </c>
      <c r="N479" s="67">
        <f t="shared" si="153"/>
        <v>98.699999999999989</v>
      </c>
      <c r="O479" s="41">
        <f t="shared" si="151"/>
        <v>16.666666666666668</v>
      </c>
      <c r="P479" s="41">
        <f t="shared" si="152"/>
        <v>37.222222222222221</v>
      </c>
    </row>
    <row r="480" spans="1:16" x14ac:dyDescent="0.2">
      <c r="B480" s="1">
        <v>0.52083333333333337</v>
      </c>
      <c r="C480" s="3">
        <v>63</v>
      </c>
      <c r="D480" s="3">
        <v>102</v>
      </c>
      <c r="E480" s="75">
        <v>0.53</v>
      </c>
      <c r="F480" s="66">
        <v>4</v>
      </c>
      <c r="G480" s="66" t="s">
        <v>34</v>
      </c>
      <c r="H480" s="97">
        <v>29.32</v>
      </c>
      <c r="J480" s="45">
        <v>107.8</v>
      </c>
      <c r="K480" s="45">
        <v>87.1</v>
      </c>
      <c r="L480" s="67">
        <v>100.4</v>
      </c>
      <c r="M480" s="67">
        <v>111.2</v>
      </c>
      <c r="N480" s="67">
        <f t="shared" si="153"/>
        <v>101.62499999999999</v>
      </c>
      <c r="O480" s="41">
        <f t="shared" si="151"/>
        <v>17.222222222222221</v>
      </c>
      <c r="P480" s="41">
        <f t="shared" si="152"/>
        <v>38.888888888888886</v>
      </c>
    </row>
    <row r="481" spans="2:16" x14ac:dyDescent="0.2">
      <c r="B481" s="1">
        <v>0.53125</v>
      </c>
      <c r="C481" s="3">
        <v>62</v>
      </c>
      <c r="D481" s="3">
        <v>104</v>
      </c>
      <c r="E481" s="75">
        <v>0.56000000000000005</v>
      </c>
      <c r="F481" s="66">
        <v>7</v>
      </c>
      <c r="G481" s="66" t="s">
        <v>190</v>
      </c>
      <c r="H481" s="97">
        <v>29.32</v>
      </c>
      <c r="J481" s="45">
        <v>108.7</v>
      </c>
      <c r="K481" s="45">
        <v>90.5</v>
      </c>
      <c r="L481" s="67">
        <v>103.1</v>
      </c>
      <c r="M481" s="67">
        <v>112.3</v>
      </c>
      <c r="N481" s="67">
        <f t="shared" si="153"/>
        <v>103.64999999999999</v>
      </c>
      <c r="O481" s="41">
        <f t="shared" si="151"/>
        <v>16.666666666666668</v>
      </c>
      <c r="P481" s="41">
        <f t="shared" si="152"/>
        <v>40</v>
      </c>
    </row>
    <row r="482" spans="2:16" x14ac:dyDescent="0.2">
      <c r="B482" s="1">
        <v>0.54166666666666663</v>
      </c>
      <c r="C482" s="3">
        <v>64</v>
      </c>
      <c r="D482" s="3">
        <v>106</v>
      </c>
      <c r="E482" s="75">
        <v>0.53</v>
      </c>
      <c r="F482" s="66">
        <v>6</v>
      </c>
      <c r="G482" s="66" t="s">
        <v>180</v>
      </c>
      <c r="H482" s="97">
        <v>29.32</v>
      </c>
      <c r="J482" s="45">
        <v>110.3</v>
      </c>
      <c r="K482" s="45">
        <v>93.6</v>
      </c>
      <c r="L482" s="67">
        <v>105.4</v>
      </c>
      <c r="M482" s="67">
        <v>113.7</v>
      </c>
      <c r="N482" s="67">
        <f t="shared" si="153"/>
        <v>105.74999999999999</v>
      </c>
      <c r="O482" s="41">
        <f t="shared" si="151"/>
        <v>17.777777777777779</v>
      </c>
      <c r="P482" s="41">
        <f t="shared" si="152"/>
        <v>41.111111111111107</v>
      </c>
    </row>
    <row r="483" spans="2:16" x14ac:dyDescent="0.2">
      <c r="B483" s="1">
        <v>0.55208333333333304</v>
      </c>
      <c r="C483" s="3">
        <v>64</v>
      </c>
      <c r="D483" s="3">
        <v>108</v>
      </c>
      <c r="E483" s="75">
        <v>0.53</v>
      </c>
      <c r="F483" s="66">
        <v>5</v>
      </c>
      <c r="G483" s="66" t="s">
        <v>180</v>
      </c>
      <c r="H483" s="97">
        <v>29.32</v>
      </c>
      <c r="I483" s="19"/>
      <c r="J483" s="45">
        <v>113.2</v>
      </c>
      <c r="K483" s="45">
        <v>96.6</v>
      </c>
      <c r="L483" s="67">
        <v>107.4</v>
      </c>
      <c r="M483" s="67">
        <v>115</v>
      </c>
      <c r="N483" s="67">
        <f t="shared" si="153"/>
        <v>108.05000000000001</v>
      </c>
      <c r="O483" s="41">
        <f t="shared" si="151"/>
        <v>17.777777777777779</v>
      </c>
      <c r="P483" s="41">
        <f t="shared" si="152"/>
        <v>42.222222222222221</v>
      </c>
    </row>
    <row r="484" spans="2:16" x14ac:dyDescent="0.2">
      <c r="B484" s="1">
        <v>0.5625</v>
      </c>
      <c r="C484" s="3">
        <v>64</v>
      </c>
      <c r="D484" s="3">
        <v>109</v>
      </c>
      <c r="E484" s="75">
        <v>0.54</v>
      </c>
      <c r="F484" s="66">
        <v>5</v>
      </c>
      <c r="G484" s="66" t="s">
        <v>34</v>
      </c>
      <c r="H484" s="97">
        <v>29.32</v>
      </c>
      <c r="I484" s="19"/>
      <c r="J484" s="45">
        <v>112.5</v>
      </c>
      <c r="K484" s="45">
        <v>96.8</v>
      </c>
      <c r="L484" s="67">
        <v>109.8</v>
      </c>
      <c r="M484" s="67">
        <v>116.1</v>
      </c>
      <c r="N484" s="67">
        <f t="shared" si="153"/>
        <v>108.80000000000001</v>
      </c>
      <c r="O484" s="41">
        <f t="shared" si="151"/>
        <v>17.777777777777779</v>
      </c>
      <c r="P484" s="41">
        <f t="shared" si="152"/>
        <v>42.777777777777779</v>
      </c>
    </row>
    <row r="485" spans="2:16" x14ac:dyDescent="0.2">
      <c r="B485" s="1">
        <v>0.57291666666666696</v>
      </c>
      <c r="C485" s="3">
        <v>64</v>
      </c>
      <c r="D485" s="3">
        <v>109</v>
      </c>
      <c r="E485" s="75">
        <v>0.54</v>
      </c>
      <c r="F485" s="66">
        <v>5</v>
      </c>
      <c r="G485" s="66" t="s">
        <v>34</v>
      </c>
      <c r="H485" s="97">
        <v>29.32</v>
      </c>
      <c r="I485" s="19"/>
      <c r="J485" s="45">
        <v>112.5</v>
      </c>
      <c r="K485" s="45">
        <v>96.8</v>
      </c>
      <c r="L485" s="67">
        <v>109.8</v>
      </c>
      <c r="M485" s="67">
        <v>116.1</v>
      </c>
      <c r="N485" s="67">
        <f t="shared" si="153"/>
        <v>108.80000000000001</v>
      </c>
      <c r="O485" s="41">
        <f t="shared" si="151"/>
        <v>17.777777777777779</v>
      </c>
      <c r="P485" s="41">
        <f t="shared" si="152"/>
        <v>42.777777777777779</v>
      </c>
    </row>
    <row r="486" spans="2:16" x14ac:dyDescent="0.2">
      <c r="B486" s="1">
        <v>0.58333333333333304</v>
      </c>
      <c r="C486" s="3">
        <v>66</v>
      </c>
      <c r="D486" s="3">
        <v>111</v>
      </c>
      <c r="E486" s="75">
        <v>0.51</v>
      </c>
      <c r="F486" s="66">
        <v>3</v>
      </c>
      <c r="G486" s="66" t="s">
        <v>34</v>
      </c>
      <c r="H486" s="97">
        <v>29.32</v>
      </c>
      <c r="I486" s="19"/>
      <c r="J486" s="45">
        <v>117.5</v>
      </c>
      <c r="K486" s="45">
        <v>102.9</v>
      </c>
      <c r="L486" s="67">
        <v>107.4</v>
      </c>
      <c r="M486" s="67">
        <v>117.7</v>
      </c>
      <c r="N486" s="67">
        <f t="shared" si="153"/>
        <v>111.375</v>
      </c>
      <c r="O486" s="41">
        <f t="shared" si="151"/>
        <v>18.888888888888889</v>
      </c>
      <c r="P486" s="41">
        <f t="shared" si="152"/>
        <v>43.888888888888886</v>
      </c>
    </row>
    <row r="487" spans="2:16" x14ac:dyDescent="0.2">
      <c r="B487" s="1">
        <v>0.59375</v>
      </c>
      <c r="C487" s="3">
        <v>66</v>
      </c>
      <c r="D487" s="3">
        <v>113</v>
      </c>
      <c r="E487" s="75">
        <v>0.5</v>
      </c>
      <c r="F487" s="66">
        <v>6</v>
      </c>
      <c r="G487" s="66" t="s">
        <v>190</v>
      </c>
      <c r="H487" s="97">
        <v>29.32</v>
      </c>
      <c r="I487" s="26"/>
      <c r="J487" s="45">
        <v>118.9</v>
      </c>
      <c r="K487" s="45">
        <v>103.8</v>
      </c>
      <c r="L487" s="45">
        <v>109.8</v>
      </c>
      <c r="M487" s="45">
        <v>118.6</v>
      </c>
      <c r="N487" s="67">
        <f t="shared" si="153"/>
        <v>112.77500000000001</v>
      </c>
      <c r="O487" s="41">
        <f t="shared" si="151"/>
        <v>18.888888888888889</v>
      </c>
      <c r="P487" s="41">
        <f t="shared" si="152"/>
        <v>45</v>
      </c>
    </row>
    <row r="488" spans="2:16" x14ac:dyDescent="0.2">
      <c r="B488" s="1">
        <v>0.60416666666666596</v>
      </c>
      <c r="C488" s="3">
        <v>66</v>
      </c>
      <c r="D488" s="3">
        <v>113</v>
      </c>
      <c r="E488" s="75">
        <v>0.51</v>
      </c>
      <c r="F488" s="68">
        <v>5</v>
      </c>
      <c r="G488" s="66" t="s">
        <v>34</v>
      </c>
      <c r="H488" s="66">
        <v>29.32</v>
      </c>
      <c r="I488" s="19"/>
      <c r="J488" s="45">
        <v>116.1</v>
      </c>
      <c r="K488" s="45">
        <v>103.8</v>
      </c>
      <c r="L488" s="45">
        <v>113</v>
      </c>
      <c r="M488" s="45">
        <v>118</v>
      </c>
      <c r="N488" s="67">
        <f t="shared" si="153"/>
        <v>112.72499999999999</v>
      </c>
      <c r="O488" s="41">
        <f t="shared" si="151"/>
        <v>18.888888888888889</v>
      </c>
      <c r="P488" s="41">
        <f t="shared" si="152"/>
        <v>45</v>
      </c>
    </row>
    <row r="489" spans="2:16" x14ac:dyDescent="0.2">
      <c r="B489" s="1">
        <v>0.61458333333333304</v>
      </c>
      <c r="C489" s="3">
        <v>66</v>
      </c>
      <c r="D489" s="3">
        <v>112</v>
      </c>
      <c r="E489" s="75">
        <v>0.5</v>
      </c>
      <c r="F489" s="41">
        <v>6</v>
      </c>
      <c r="G489" s="66" t="s">
        <v>190</v>
      </c>
      <c r="H489" s="66">
        <v>29.32</v>
      </c>
      <c r="I489" s="19"/>
      <c r="J489" s="45">
        <v>116.8</v>
      </c>
      <c r="K489" s="45">
        <v>102.9</v>
      </c>
      <c r="L489" s="45">
        <v>111.2</v>
      </c>
      <c r="M489" s="45">
        <v>116.8</v>
      </c>
      <c r="N489" s="67">
        <f t="shared" si="153"/>
        <v>111.925</v>
      </c>
      <c r="O489" s="41">
        <f t="shared" si="151"/>
        <v>18.888888888888889</v>
      </c>
      <c r="P489" s="41">
        <f t="shared" si="152"/>
        <v>44.444444444444443</v>
      </c>
    </row>
    <row r="490" spans="2:16" x14ac:dyDescent="0.2">
      <c r="B490" s="1">
        <v>0.625</v>
      </c>
      <c r="C490" s="3">
        <v>66</v>
      </c>
      <c r="D490" s="3">
        <v>112</v>
      </c>
      <c r="E490" s="75">
        <v>0.5</v>
      </c>
      <c r="F490" s="41">
        <v>10</v>
      </c>
      <c r="G490" s="66" t="s">
        <v>180</v>
      </c>
      <c r="H490" s="66">
        <v>29.32</v>
      </c>
      <c r="I490" s="19"/>
      <c r="J490" s="45">
        <v>115.5</v>
      </c>
      <c r="K490" s="45">
        <v>103.8</v>
      </c>
      <c r="L490" s="45">
        <v>112.6</v>
      </c>
      <c r="M490" s="45">
        <v>115</v>
      </c>
      <c r="N490" s="67">
        <f t="shared" si="153"/>
        <v>111.72499999999999</v>
      </c>
      <c r="O490" s="41">
        <f t="shared" si="151"/>
        <v>18.888888888888889</v>
      </c>
      <c r="P490" s="41">
        <f t="shared" si="152"/>
        <v>44.444444444444443</v>
      </c>
    </row>
    <row r="491" spans="2:16" x14ac:dyDescent="0.2">
      <c r="B491" s="1">
        <v>0.63541666666666596</v>
      </c>
      <c r="C491" s="3">
        <v>65</v>
      </c>
      <c r="D491" s="3">
        <v>112</v>
      </c>
      <c r="E491" s="75">
        <v>0.52</v>
      </c>
      <c r="F491" s="41">
        <v>7</v>
      </c>
      <c r="G491" s="66" t="s">
        <v>190</v>
      </c>
      <c r="H491" s="72">
        <v>29.32</v>
      </c>
      <c r="I491" s="19"/>
      <c r="J491" s="45">
        <v>114.3</v>
      </c>
      <c r="K491" s="45">
        <v>106.2</v>
      </c>
      <c r="L491" s="45">
        <v>114.6</v>
      </c>
      <c r="M491" s="45">
        <v>114.8</v>
      </c>
      <c r="N491" s="67">
        <f t="shared" si="153"/>
        <v>112.47500000000001</v>
      </c>
      <c r="O491" s="41">
        <f t="shared" si="151"/>
        <v>18.333333333333332</v>
      </c>
      <c r="P491" s="41">
        <f t="shared" si="152"/>
        <v>44.444444444444443</v>
      </c>
    </row>
    <row r="492" spans="2:16" x14ac:dyDescent="0.2">
      <c r="B492" s="1">
        <v>0.64583333333333304</v>
      </c>
      <c r="C492" s="3">
        <v>66</v>
      </c>
      <c r="D492" s="3">
        <v>113</v>
      </c>
      <c r="E492" s="75">
        <v>0.51</v>
      </c>
      <c r="F492" s="41">
        <v>10</v>
      </c>
      <c r="G492" s="66" t="s">
        <v>34</v>
      </c>
      <c r="H492" s="72">
        <v>29.32</v>
      </c>
      <c r="I492" s="19"/>
      <c r="J492" s="45">
        <v>116.1</v>
      </c>
      <c r="K492" s="45">
        <v>106.3</v>
      </c>
      <c r="L492" s="45">
        <v>113.4</v>
      </c>
      <c r="M492" s="45">
        <v>114.8</v>
      </c>
      <c r="N492" s="67">
        <f t="shared" si="153"/>
        <v>112.64999999999999</v>
      </c>
      <c r="O492" s="41">
        <f t="shared" si="151"/>
        <v>18.888888888888889</v>
      </c>
      <c r="P492" s="41">
        <f t="shared" si="152"/>
        <v>45</v>
      </c>
    </row>
    <row r="493" spans="2:16" x14ac:dyDescent="0.2">
      <c r="B493" s="1">
        <v>0.65625</v>
      </c>
      <c r="C493" s="3">
        <v>66</v>
      </c>
      <c r="D493" s="3">
        <v>112</v>
      </c>
      <c r="E493" s="75">
        <v>0.51</v>
      </c>
      <c r="F493" s="41">
        <v>8</v>
      </c>
      <c r="G493" s="66" t="s">
        <v>34</v>
      </c>
      <c r="H493" s="72">
        <v>29.32</v>
      </c>
      <c r="I493" s="19"/>
      <c r="J493" s="45">
        <v>114.3</v>
      </c>
      <c r="K493" s="45">
        <v>108</v>
      </c>
      <c r="L493" s="45">
        <v>114.3</v>
      </c>
      <c r="M493" s="45">
        <v>109.8</v>
      </c>
      <c r="N493" s="67">
        <f t="shared" si="153"/>
        <v>111.60000000000001</v>
      </c>
      <c r="O493" s="41">
        <f t="shared" si="151"/>
        <v>18.888888888888889</v>
      </c>
      <c r="P493" s="41">
        <f t="shared" si="152"/>
        <v>44.444444444444443</v>
      </c>
    </row>
    <row r="494" spans="2:16" x14ac:dyDescent="0.2">
      <c r="B494" s="1">
        <v>0.66666666666666596</v>
      </c>
      <c r="C494" s="3">
        <v>66</v>
      </c>
      <c r="D494" s="3">
        <v>112</v>
      </c>
      <c r="E494" s="75">
        <v>0.53</v>
      </c>
      <c r="F494" s="41">
        <v>3</v>
      </c>
      <c r="G494" s="66" t="s">
        <v>190</v>
      </c>
      <c r="H494" s="72">
        <v>29.32</v>
      </c>
      <c r="I494" s="19"/>
      <c r="J494" s="45">
        <v>114.1</v>
      </c>
      <c r="K494" s="45">
        <v>109.2</v>
      </c>
      <c r="L494" s="45">
        <v>114.4</v>
      </c>
      <c r="M494" s="45">
        <v>111</v>
      </c>
      <c r="N494" s="67">
        <f t="shared" si="153"/>
        <v>112.17500000000001</v>
      </c>
      <c r="O494" s="41">
        <f t="shared" si="151"/>
        <v>18.888888888888889</v>
      </c>
      <c r="P494" s="41">
        <f t="shared" si="152"/>
        <v>44.444444444444443</v>
      </c>
    </row>
    <row r="495" spans="2:16" x14ac:dyDescent="0.2">
      <c r="B495" s="1">
        <v>0.67708333333333304</v>
      </c>
      <c r="C495" s="3">
        <v>66</v>
      </c>
      <c r="D495" s="3">
        <v>112</v>
      </c>
      <c r="E495" s="75">
        <v>0.52</v>
      </c>
      <c r="F495" s="41">
        <v>9</v>
      </c>
      <c r="G495" s="66" t="s">
        <v>190</v>
      </c>
      <c r="H495" s="72">
        <v>29.32</v>
      </c>
      <c r="I495" s="19"/>
      <c r="J495" s="45">
        <v>112.8</v>
      </c>
      <c r="K495" s="45">
        <v>109.4</v>
      </c>
      <c r="L495" s="45">
        <v>113.9</v>
      </c>
      <c r="M495" s="45">
        <v>111.6</v>
      </c>
      <c r="N495" s="67">
        <f t="shared" si="153"/>
        <v>111.92500000000001</v>
      </c>
      <c r="O495" s="41">
        <f t="shared" si="151"/>
        <v>18.888888888888889</v>
      </c>
      <c r="P495" s="41">
        <f t="shared" si="152"/>
        <v>44.444444444444443</v>
      </c>
    </row>
    <row r="496" spans="2:16" x14ac:dyDescent="0.2">
      <c r="B496" s="1">
        <v>0.687499999999999</v>
      </c>
      <c r="C496" s="3">
        <v>66</v>
      </c>
      <c r="D496" s="3">
        <v>112</v>
      </c>
      <c r="E496" s="75">
        <v>0.52</v>
      </c>
      <c r="F496" s="41">
        <v>6</v>
      </c>
      <c r="G496" s="66" t="s">
        <v>34</v>
      </c>
      <c r="H496" s="72">
        <v>29.32</v>
      </c>
      <c r="I496" s="19"/>
      <c r="J496" s="45">
        <v>113.4</v>
      </c>
      <c r="K496" s="45">
        <v>110.1</v>
      </c>
      <c r="L496" s="45">
        <v>113.9</v>
      </c>
      <c r="M496" s="45">
        <v>110.5</v>
      </c>
      <c r="N496" s="67">
        <f t="shared" si="153"/>
        <v>111.97499999999999</v>
      </c>
      <c r="O496" s="41">
        <f t="shared" si="151"/>
        <v>18.888888888888889</v>
      </c>
      <c r="P496" s="41">
        <f t="shared" si="152"/>
        <v>44.444444444444443</v>
      </c>
    </row>
    <row r="497" spans="1:16" x14ac:dyDescent="0.2">
      <c r="B497" s="1">
        <v>0.69791666666666596</v>
      </c>
      <c r="C497" s="3">
        <v>66</v>
      </c>
      <c r="D497" s="3">
        <v>111</v>
      </c>
      <c r="E497" s="75">
        <v>0.51</v>
      </c>
      <c r="F497" s="41">
        <v>10</v>
      </c>
      <c r="G497" s="66" t="s">
        <v>190</v>
      </c>
      <c r="H497" s="72">
        <v>29.32</v>
      </c>
      <c r="I497" s="19"/>
      <c r="J497" s="45">
        <v>111.9</v>
      </c>
      <c r="K497" s="45">
        <v>106.7</v>
      </c>
      <c r="L497" s="45">
        <v>114.3</v>
      </c>
      <c r="M497" s="45">
        <v>110.5</v>
      </c>
      <c r="N497" s="67">
        <f t="shared" si="153"/>
        <v>110.85000000000001</v>
      </c>
      <c r="O497" s="41">
        <f t="shared" si="151"/>
        <v>18.888888888888889</v>
      </c>
      <c r="P497" s="41">
        <f t="shared" si="152"/>
        <v>43.888888888888886</v>
      </c>
    </row>
    <row r="498" spans="1:16" x14ac:dyDescent="0.2">
      <c r="B498" s="1">
        <v>0.70833333333333304</v>
      </c>
      <c r="C498" s="3">
        <v>66</v>
      </c>
      <c r="D498" s="3">
        <v>107</v>
      </c>
      <c r="E498" s="75">
        <v>0.52</v>
      </c>
      <c r="F498" s="41">
        <v>8</v>
      </c>
      <c r="G498" s="66" t="s">
        <v>34</v>
      </c>
      <c r="H498" s="72">
        <v>29.32</v>
      </c>
      <c r="I498" s="19"/>
      <c r="J498" s="45">
        <v>104.5</v>
      </c>
      <c r="K498" s="45">
        <v>104.2</v>
      </c>
      <c r="L498" s="45">
        <v>111</v>
      </c>
      <c r="M498" s="45">
        <v>107.8</v>
      </c>
      <c r="N498" s="67">
        <f t="shared" si="153"/>
        <v>106.875</v>
      </c>
      <c r="O498" s="41">
        <f t="shared" si="151"/>
        <v>18.888888888888889</v>
      </c>
      <c r="P498" s="41">
        <f t="shared" si="152"/>
        <v>41.666666666666664</v>
      </c>
    </row>
    <row r="499" spans="1:16" x14ac:dyDescent="0.2">
      <c r="B499" s="1">
        <v>0.718749999999999</v>
      </c>
      <c r="C499" s="3">
        <v>66</v>
      </c>
      <c r="D499" s="3">
        <v>107</v>
      </c>
      <c r="E499" s="75">
        <v>0.52</v>
      </c>
      <c r="F499" s="41">
        <v>6</v>
      </c>
      <c r="G499" s="66" t="s">
        <v>34</v>
      </c>
      <c r="H499" s="72">
        <v>29.32</v>
      </c>
      <c r="I499" s="19"/>
      <c r="J499" s="45">
        <v>104</v>
      </c>
      <c r="K499" s="45">
        <v>104.5</v>
      </c>
      <c r="L499" s="45">
        <v>109.9</v>
      </c>
      <c r="M499" s="45">
        <v>108</v>
      </c>
      <c r="N499" s="67">
        <f t="shared" si="153"/>
        <v>106.6</v>
      </c>
      <c r="O499" s="41">
        <f t="shared" si="151"/>
        <v>18.888888888888889</v>
      </c>
      <c r="P499" s="41">
        <f t="shared" si="152"/>
        <v>41.666666666666664</v>
      </c>
    </row>
    <row r="500" spans="1:16" x14ac:dyDescent="0.2">
      <c r="B500" s="1">
        <v>0.72916666666666596</v>
      </c>
      <c r="C500" s="3">
        <v>67</v>
      </c>
      <c r="D500" s="3">
        <v>105</v>
      </c>
      <c r="E500" s="75">
        <v>0.5</v>
      </c>
      <c r="F500" s="41">
        <v>3</v>
      </c>
      <c r="G500" s="66" t="s">
        <v>37</v>
      </c>
      <c r="H500" s="72">
        <v>29.32</v>
      </c>
      <c r="I500" s="19"/>
      <c r="J500" s="45">
        <v>100</v>
      </c>
      <c r="K500" s="45">
        <v>104.7</v>
      </c>
      <c r="L500" s="45">
        <v>107.6</v>
      </c>
      <c r="M500" s="45">
        <v>106.2</v>
      </c>
      <c r="N500" s="67">
        <f t="shared" si="153"/>
        <v>104.62499999999999</v>
      </c>
      <c r="O500" s="41">
        <f t="shared" si="151"/>
        <v>19.444444444444443</v>
      </c>
      <c r="P500" s="41">
        <f t="shared" si="152"/>
        <v>40.555555555555557</v>
      </c>
    </row>
    <row r="501" spans="1:16" x14ac:dyDescent="0.2">
      <c r="B501" s="1">
        <v>0.73958333333333304</v>
      </c>
      <c r="C501" s="3">
        <v>66</v>
      </c>
      <c r="D501" s="3">
        <v>102</v>
      </c>
      <c r="E501" s="75">
        <v>0.51</v>
      </c>
      <c r="F501" s="41">
        <v>9</v>
      </c>
      <c r="G501" s="66" t="s">
        <v>34</v>
      </c>
      <c r="H501" s="72">
        <v>29.32</v>
      </c>
      <c r="I501" s="19"/>
      <c r="J501" s="45">
        <v>96.6</v>
      </c>
      <c r="K501" s="45">
        <v>100.9</v>
      </c>
      <c r="L501" s="45">
        <v>107.1</v>
      </c>
      <c r="M501" s="45">
        <v>104.5</v>
      </c>
      <c r="N501" s="67">
        <f t="shared" si="153"/>
        <v>102.27500000000001</v>
      </c>
      <c r="O501" s="41">
        <f t="shared" si="151"/>
        <v>18.888888888888889</v>
      </c>
      <c r="P501" s="41">
        <f t="shared" si="152"/>
        <v>38.888888888888886</v>
      </c>
    </row>
    <row r="502" spans="1:16" x14ac:dyDescent="0.2">
      <c r="B502" s="1">
        <v>0.74305555555555547</v>
      </c>
      <c r="C502" s="3">
        <v>66</v>
      </c>
      <c r="D502" s="3">
        <v>102</v>
      </c>
      <c r="E502" s="75">
        <v>0.52</v>
      </c>
      <c r="F502" s="41">
        <v>6</v>
      </c>
      <c r="G502" s="66" t="s">
        <v>34</v>
      </c>
      <c r="H502" s="72">
        <v>29.32</v>
      </c>
      <c r="I502" s="19"/>
      <c r="J502" s="45">
        <v>96.1</v>
      </c>
      <c r="K502" s="45">
        <v>101.5</v>
      </c>
      <c r="L502" s="45">
        <v>105.3</v>
      </c>
      <c r="M502" s="45">
        <v>104.4</v>
      </c>
      <c r="N502" s="67">
        <f t="shared" si="153"/>
        <v>101.82499999999999</v>
      </c>
      <c r="O502" s="41">
        <f t="shared" si="151"/>
        <v>18.888888888888889</v>
      </c>
      <c r="P502" s="41">
        <f t="shared" si="152"/>
        <v>38.888888888888886</v>
      </c>
    </row>
    <row r="503" spans="1:16" x14ac:dyDescent="0.2">
      <c r="N503" s="67"/>
      <c r="O503" s="41"/>
      <c r="P503" s="41"/>
    </row>
    <row r="504" spans="1:16" x14ac:dyDescent="0.2">
      <c r="A504" s="21">
        <v>45067</v>
      </c>
      <c r="B504" s="6" t="s">
        <v>2</v>
      </c>
      <c r="C504" s="6" t="s">
        <v>0</v>
      </c>
      <c r="D504" s="87" t="s">
        <v>1</v>
      </c>
      <c r="E504" s="100" t="s">
        <v>156</v>
      </c>
      <c r="F504" s="6" t="s">
        <v>32</v>
      </c>
      <c r="G504" s="6" t="s">
        <v>217</v>
      </c>
      <c r="H504" s="33" t="s">
        <v>157</v>
      </c>
      <c r="I504" s="44"/>
      <c r="J504" s="142" t="s">
        <v>427</v>
      </c>
      <c r="K504" s="142" t="s">
        <v>428</v>
      </c>
      <c r="L504" s="142" t="s">
        <v>326</v>
      </c>
      <c r="M504" s="142" t="s">
        <v>429</v>
      </c>
      <c r="N504" s="33" t="s">
        <v>368</v>
      </c>
      <c r="O504" s="142" t="s">
        <v>561</v>
      </c>
      <c r="P504" s="142" t="s">
        <v>562</v>
      </c>
    </row>
    <row r="505" spans="1:16" x14ac:dyDescent="0.2">
      <c r="B505" s="1">
        <v>0.46875</v>
      </c>
      <c r="C505" s="3">
        <v>70</v>
      </c>
      <c r="D505" s="3">
        <v>92</v>
      </c>
      <c r="E505" s="75">
        <v>0.41</v>
      </c>
      <c r="F505" s="66">
        <v>1</v>
      </c>
      <c r="G505" s="66" t="s">
        <v>190</v>
      </c>
      <c r="H505" s="97">
        <v>29.38</v>
      </c>
      <c r="J505" s="45">
        <v>102.6</v>
      </c>
      <c r="K505" s="45">
        <v>61</v>
      </c>
      <c r="L505" s="67">
        <v>96.8</v>
      </c>
      <c r="M505" s="67">
        <v>106.5</v>
      </c>
      <c r="N505" s="67">
        <f t="shared" ref="N505:N506" si="154">(AVERAGE(J505:M505))</f>
        <v>91.724999999999994</v>
      </c>
      <c r="O505" s="41">
        <f t="shared" ref="O505:O507" si="155">CONVERT(C505,"F","C")</f>
        <v>21.111111111111111</v>
      </c>
      <c r="P505" s="41">
        <f t="shared" ref="P505:P507" si="156">CONVERT(D505,"F","C")</f>
        <v>33.333333333333336</v>
      </c>
    </row>
    <row r="506" spans="1:16" x14ac:dyDescent="0.2">
      <c r="B506" s="1">
        <v>0.47916666666666669</v>
      </c>
      <c r="C506" s="3">
        <v>70</v>
      </c>
      <c r="D506" s="3">
        <v>97</v>
      </c>
      <c r="E506" s="75">
        <v>0.4</v>
      </c>
      <c r="F506" s="66">
        <v>1</v>
      </c>
      <c r="G506" s="66" t="s">
        <v>35</v>
      </c>
      <c r="H506" s="97">
        <v>29.38</v>
      </c>
      <c r="J506" s="45">
        <v>105.4</v>
      </c>
      <c r="K506" s="45">
        <v>72.3</v>
      </c>
      <c r="L506" s="67">
        <v>99.9</v>
      </c>
      <c r="M506" s="67">
        <v>109.2</v>
      </c>
      <c r="N506" s="67">
        <f t="shared" si="154"/>
        <v>96.7</v>
      </c>
      <c r="O506" s="41">
        <f t="shared" si="155"/>
        <v>21.111111111111111</v>
      </c>
      <c r="P506" s="41">
        <f t="shared" si="156"/>
        <v>36.111111111111107</v>
      </c>
    </row>
    <row r="507" spans="1:16" x14ac:dyDescent="0.2">
      <c r="B507" s="1">
        <v>0.48958333333333331</v>
      </c>
      <c r="C507" s="3">
        <v>72</v>
      </c>
      <c r="D507" s="3">
        <v>100</v>
      </c>
      <c r="E507" s="75">
        <v>0.4</v>
      </c>
      <c r="F507" s="66">
        <v>1</v>
      </c>
      <c r="G507" s="66" t="s">
        <v>130</v>
      </c>
      <c r="H507" s="97">
        <v>29.38</v>
      </c>
      <c r="J507" s="45">
        <v>107.6</v>
      </c>
      <c r="K507" s="45">
        <v>79.3</v>
      </c>
      <c r="L507" s="67">
        <v>103.5</v>
      </c>
      <c r="M507" s="67">
        <v>112.1</v>
      </c>
      <c r="N507" s="67">
        <f>(AVERAGE(J507:M507))</f>
        <v>100.625</v>
      </c>
      <c r="O507" s="41">
        <f t="shared" si="155"/>
        <v>22.222222222222221</v>
      </c>
      <c r="P507" s="41">
        <f t="shared" si="156"/>
        <v>37.777777777777779</v>
      </c>
    </row>
    <row r="508" spans="1:16" x14ac:dyDescent="0.2">
      <c r="B508" s="1">
        <v>0.5</v>
      </c>
      <c r="C508" s="3">
        <v>72</v>
      </c>
      <c r="D508" s="3">
        <v>103</v>
      </c>
      <c r="E508" s="75">
        <v>0.39</v>
      </c>
      <c r="F508" s="66">
        <v>4</v>
      </c>
      <c r="G508" s="66" t="s">
        <v>130</v>
      </c>
      <c r="H508" s="97">
        <v>29.38</v>
      </c>
      <c r="J508" s="45">
        <v>109.9</v>
      </c>
      <c r="K508" s="45">
        <v>82.8</v>
      </c>
      <c r="L508" s="67">
        <v>105.3</v>
      </c>
      <c r="M508" s="67">
        <v>113.5</v>
      </c>
      <c r="N508" s="67">
        <f>(AVERAGE(J508:M508))</f>
        <v>102.875</v>
      </c>
      <c r="O508" s="41">
        <f t="shared" ref="O508:O530" si="157">CONVERT(C508,"F","C")</f>
        <v>22.222222222222221</v>
      </c>
      <c r="P508" s="41">
        <f t="shared" ref="P508:P530" si="158">CONVERT(D508,"F","C")</f>
        <v>39.444444444444443</v>
      </c>
    </row>
    <row r="509" spans="1:16" x14ac:dyDescent="0.2">
      <c r="B509" s="1">
        <v>0.51041666666666663</v>
      </c>
      <c r="C509" s="3">
        <v>72</v>
      </c>
      <c r="D509" s="3">
        <v>106</v>
      </c>
      <c r="E509" s="75">
        <v>0.39</v>
      </c>
      <c r="F509" s="66">
        <v>1</v>
      </c>
      <c r="G509" s="66" t="s">
        <v>190</v>
      </c>
      <c r="H509" s="97">
        <v>29.38</v>
      </c>
      <c r="J509" s="45">
        <v>112.5</v>
      </c>
      <c r="K509" s="45">
        <v>86.5</v>
      </c>
      <c r="L509" s="67">
        <v>107.8</v>
      </c>
      <c r="M509" s="67">
        <v>116.1</v>
      </c>
      <c r="N509" s="67">
        <f>(AVERAGE(J509:M509))</f>
        <v>105.72499999999999</v>
      </c>
      <c r="O509" s="41">
        <f t="shared" si="157"/>
        <v>22.222222222222221</v>
      </c>
      <c r="P509" s="41">
        <f t="shared" si="158"/>
        <v>41.111111111111107</v>
      </c>
    </row>
    <row r="510" spans="1:16" x14ac:dyDescent="0.2">
      <c r="B510" s="1">
        <v>0.52083333333333337</v>
      </c>
      <c r="C510" s="3">
        <v>73</v>
      </c>
      <c r="D510" s="3">
        <v>109</v>
      </c>
      <c r="E510" s="75">
        <v>0.37</v>
      </c>
      <c r="F510" s="66">
        <v>5</v>
      </c>
      <c r="G510" s="66" t="s">
        <v>34</v>
      </c>
      <c r="H510" s="97">
        <v>29.38</v>
      </c>
      <c r="J510" s="45">
        <v>115</v>
      </c>
      <c r="K510" s="45">
        <v>91.6</v>
      </c>
      <c r="L510" s="67">
        <v>110.3</v>
      </c>
      <c r="M510" s="67">
        <v>118</v>
      </c>
      <c r="N510" s="67">
        <f t="shared" ref="N510:N524" si="159">(AVERAGE(J510:M510))</f>
        <v>108.72499999999999</v>
      </c>
      <c r="O510" s="41">
        <f t="shared" si="157"/>
        <v>22.777777777777779</v>
      </c>
      <c r="P510" s="41">
        <f t="shared" si="158"/>
        <v>42.777777777777779</v>
      </c>
    </row>
    <row r="511" spans="1:16" x14ac:dyDescent="0.2">
      <c r="B511" s="1">
        <v>0.53125</v>
      </c>
      <c r="C511" s="3">
        <v>72</v>
      </c>
      <c r="D511" s="3">
        <v>111</v>
      </c>
      <c r="E511" s="75">
        <v>0.38</v>
      </c>
      <c r="F511" s="66">
        <v>2</v>
      </c>
      <c r="G511" s="66" t="s">
        <v>143</v>
      </c>
      <c r="H511" s="97">
        <v>29.37</v>
      </c>
      <c r="J511" s="45">
        <v>116.8</v>
      </c>
      <c r="K511" s="45">
        <v>95.4</v>
      </c>
      <c r="L511" s="67">
        <v>112.8</v>
      </c>
      <c r="M511" s="67">
        <v>119.8</v>
      </c>
      <c r="N511" s="67">
        <f t="shared" si="159"/>
        <v>111.2</v>
      </c>
      <c r="O511" s="41">
        <f t="shared" si="157"/>
        <v>22.222222222222221</v>
      </c>
      <c r="P511" s="41">
        <f t="shared" si="158"/>
        <v>43.888888888888886</v>
      </c>
    </row>
    <row r="512" spans="1:16" x14ac:dyDescent="0.2">
      <c r="B512" s="1">
        <v>0.54166666666666663</v>
      </c>
      <c r="C512" s="3">
        <v>73</v>
      </c>
      <c r="D512" s="3">
        <v>114</v>
      </c>
      <c r="E512" s="75">
        <v>0.36</v>
      </c>
      <c r="F512" s="66">
        <v>1</v>
      </c>
      <c r="G512" s="66" t="s">
        <v>190</v>
      </c>
      <c r="H512" s="97">
        <v>29.37</v>
      </c>
      <c r="J512" s="45">
        <v>118.8</v>
      </c>
      <c r="K512" s="45">
        <v>99.7</v>
      </c>
      <c r="L512" s="67">
        <v>115.3</v>
      </c>
      <c r="M512" s="67">
        <v>121.8</v>
      </c>
      <c r="N512" s="67">
        <f t="shared" si="159"/>
        <v>113.9</v>
      </c>
      <c r="O512" s="41">
        <f t="shared" si="157"/>
        <v>22.777777777777779</v>
      </c>
      <c r="P512" s="41">
        <f t="shared" si="158"/>
        <v>45.555555555555557</v>
      </c>
    </row>
    <row r="513" spans="2:16" x14ac:dyDescent="0.2">
      <c r="B513" s="1">
        <v>0.55208333333333304</v>
      </c>
      <c r="C513" s="3">
        <v>74</v>
      </c>
      <c r="D513" s="3">
        <v>116</v>
      </c>
      <c r="E513" s="75">
        <v>0.35</v>
      </c>
      <c r="F513" s="66">
        <v>0</v>
      </c>
      <c r="G513" s="66" t="s">
        <v>34</v>
      </c>
      <c r="H513" s="97">
        <v>29.37</v>
      </c>
      <c r="I513" s="19"/>
      <c r="J513" s="45">
        <v>120.9</v>
      </c>
      <c r="K513" s="45">
        <v>103.1</v>
      </c>
      <c r="L513" s="67">
        <v>117.3</v>
      </c>
      <c r="M513" s="67">
        <v>123.1</v>
      </c>
      <c r="N513" s="67">
        <f>(AVERAGE(J513:M513))</f>
        <v>116.1</v>
      </c>
      <c r="O513" s="41">
        <f t="shared" si="157"/>
        <v>23.333333333333332</v>
      </c>
      <c r="P513" s="41">
        <f t="shared" si="158"/>
        <v>46.666666666666664</v>
      </c>
    </row>
    <row r="514" spans="2:16" x14ac:dyDescent="0.2">
      <c r="B514" s="1">
        <v>0.5625</v>
      </c>
      <c r="C514" s="3">
        <v>74</v>
      </c>
      <c r="D514" s="3">
        <v>118</v>
      </c>
      <c r="E514" s="75">
        <v>0.35</v>
      </c>
      <c r="F514" s="66">
        <v>5</v>
      </c>
      <c r="G514" s="66" t="s">
        <v>143</v>
      </c>
      <c r="H514" s="97">
        <v>29.36</v>
      </c>
      <c r="J514" s="45">
        <v>122.4</v>
      </c>
      <c r="K514" s="45">
        <v>106.2</v>
      </c>
      <c r="L514" s="67">
        <v>119.1</v>
      </c>
      <c r="M514" s="67">
        <v>124.2</v>
      </c>
      <c r="N514" s="67">
        <f t="shared" si="159"/>
        <v>117.97500000000001</v>
      </c>
      <c r="O514" s="41">
        <f t="shared" si="157"/>
        <v>23.333333333333332</v>
      </c>
      <c r="P514" s="41">
        <f t="shared" si="158"/>
        <v>47.777777777777779</v>
      </c>
    </row>
    <row r="515" spans="2:16" x14ac:dyDescent="0.2">
      <c r="B515" s="1">
        <v>0.57291666666666696</v>
      </c>
      <c r="C515" s="3">
        <v>74</v>
      </c>
      <c r="D515" s="3">
        <v>120</v>
      </c>
      <c r="E515" s="75">
        <v>0.36</v>
      </c>
      <c r="F515" s="66">
        <v>3</v>
      </c>
      <c r="G515" s="66" t="s">
        <v>190</v>
      </c>
      <c r="H515" s="97">
        <v>29.36</v>
      </c>
      <c r="I515" s="19"/>
      <c r="J515" s="45">
        <v>123.4</v>
      </c>
      <c r="K515" s="45">
        <v>109.2</v>
      </c>
      <c r="L515" s="67">
        <v>120.9</v>
      </c>
      <c r="M515" s="67">
        <v>125.4</v>
      </c>
      <c r="N515" s="67">
        <f t="shared" si="159"/>
        <v>119.72499999999999</v>
      </c>
      <c r="O515" s="41">
        <f t="shared" si="157"/>
        <v>23.333333333333332</v>
      </c>
      <c r="P515" s="41">
        <f t="shared" si="158"/>
        <v>48.888888888888886</v>
      </c>
    </row>
    <row r="516" spans="2:16" x14ac:dyDescent="0.2">
      <c r="B516" s="1">
        <v>0.58333333333333304</v>
      </c>
      <c r="C516" s="3">
        <v>74</v>
      </c>
      <c r="D516" s="3">
        <v>121</v>
      </c>
      <c r="E516" s="75">
        <v>0.35</v>
      </c>
      <c r="F516" s="66">
        <v>3</v>
      </c>
      <c r="G516" s="66" t="s">
        <v>34</v>
      </c>
      <c r="H516" s="97">
        <v>29.35</v>
      </c>
      <c r="I516" s="19"/>
      <c r="J516" s="45">
        <v>124.3</v>
      </c>
      <c r="K516" s="45">
        <v>111.2</v>
      </c>
      <c r="L516" s="67">
        <v>122.2</v>
      </c>
      <c r="M516" s="67">
        <v>126.3</v>
      </c>
      <c r="N516" s="67">
        <f>(AVERAGE(J516:M516))</f>
        <v>121</v>
      </c>
      <c r="O516" s="41">
        <f t="shared" si="157"/>
        <v>23.333333333333332</v>
      </c>
      <c r="P516" s="41">
        <f t="shared" si="158"/>
        <v>49.444444444444443</v>
      </c>
    </row>
    <row r="517" spans="2:16" x14ac:dyDescent="0.2">
      <c r="B517" s="1">
        <v>0.59375</v>
      </c>
      <c r="C517" s="3">
        <v>76</v>
      </c>
      <c r="D517" s="3">
        <v>123</v>
      </c>
      <c r="E517" s="75">
        <v>0.34</v>
      </c>
      <c r="F517" s="66">
        <v>5</v>
      </c>
      <c r="G517" s="66" t="s">
        <v>130</v>
      </c>
      <c r="H517" s="97">
        <v>29.35</v>
      </c>
      <c r="I517" s="26"/>
      <c r="J517" s="45">
        <v>125.8</v>
      </c>
      <c r="K517" s="45">
        <v>113.7</v>
      </c>
      <c r="L517" s="45">
        <v>124</v>
      </c>
      <c r="M517" s="45">
        <v>127</v>
      </c>
      <c r="N517" s="67">
        <f>(AVERAGE(J517:M517))</f>
        <v>122.625</v>
      </c>
      <c r="O517" s="41">
        <f t="shared" si="157"/>
        <v>24.444444444444443</v>
      </c>
      <c r="P517" s="41">
        <f t="shared" si="158"/>
        <v>50.555555555555557</v>
      </c>
    </row>
    <row r="518" spans="2:16" x14ac:dyDescent="0.2">
      <c r="B518" s="1">
        <v>0.60416666666666596</v>
      </c>
      <c r="C518" s="3">
        <v>75</v>
      </c>
      <c r="D518" s="3">
        <v>123</v>
      </c>
      <c r="E518" s="75">
        <v>0.34</v>
      </c>
      <c r="F518" s="68">
        <v>2</v>
      </c>
      <c r="G518" s="66" t="s">
        <v>130</v>
      </c>
      <c r="H518" s="66">
        <v>29.35</v>
      </c>
      <c r="I518" s="19"/>
      <c r="J518" s="45">
        <v>126.5</v>
      </c>
      <c r="K518" s="45">
        <v>115</v>
      </c>
      <c r="L518" s="45">
        <v>124.5</v>
      </c>
      <c r="M518" s="45">
        <v>127.6</v>
      </c>
      <c r="N518" s="67">
        <f>(AVERAGE(J518:M518))</f>
        <v>123.4</v>
      </c>
      <c r="O518" s="41">
        <f t="shared" si="157"/>
        <v>23.888888888888889</v>
      </c>
      <c r="P518" s="41">
        <f t="shared" si="158"/>
        <v>50.555555555555557</v>
      </c>
    </row>
    <row r="519" spans="2:16" x14ac:dyDescent="0.2">
      <c r="B519" s="1">
        <v>0.61458333333333304</v>
      </c>
      <c r="C519" s="3">
        <v>76</v>
      </c>
      <c r="D519" s="3">
        <v>125</v>
      </c>
      <c r="E519" s="75">
        <v>0.34</v>
      </c>
      <c r="F519" s="41">
        <v>3</v>
      </c>
      <c r="G519" s="66" t="s">
        <v>129</v>
      </c>
      <c r="H519" s="66">
        <v>29.34</v>
      </c>
      <c r="I519" s="19"/>
      <c r="J519" s="45">
        <v>127.2</v>
      </c>
      <c r="K519" s="45">
        <v>116.8</v>
      </c>
      <c r="L519" s="45">
        <v>125.8</v>
      </c>
      <c r="M519" s="45">
        <v>128.5</v>
      </c>
      <c r="N519" s="67">
        <f>(AVERAGE(J519:M519))</f>
        <v>124.575</v>
      </c>
      <c r="O519" s="41">
        <f t="shared" si="157"/>
        <v>24.444444444444443</v>
      </c>
      <c r="P519" s="41">
        <f t="shared" si="158"/>
        <v>51.666666666666664</v>
      </c>
    </row>
    <row r="520" spans="2:16" x14ac:dyDescent="0.2">
      <c r="B520" s="1">
        <v>0.625</v>
      </c>
      <c r="C520" s="3">
        <v>76</v>
      </c>
      <c r="D520" s="3">
        <v>125</v>
      </c>
      <c r="E520" s="75">
        <v>0.34</v>
      </c>
      <c r="F520" s="41">
        <v>2</v>
      </c>
      <c r="G520" s="66" t="s">
        <v>190</v>
      </c>
      <c r="H520" s="66">
        <v>29.34</v>
      </c>
      <c r="I520" s="19"/>
      <c r="J520" s="45">
        <v>127.8</v>
      </c>
      <c r="K520" s="45">
        <v>117.5</v>
      </c>
      <c r="L520" s="45">
        <v>126</v>
      </c>
      <c r="M520" s="45">
        <v>128.69999999999999</v>
      </c>
      <c r="N520" s="67">
        <f>(AVERAGE(J520:M520))</f>
        <v>125</v>
      </c>
      <c r="O520" s="41">
        <f t="shared" si="157"/>
        <v>24.444444444444443</v>
      </c>
      <c r="P520" s="41">
        <f t="shared" si="158"/>
        <v>51.666666666666664</v>
      </c>
    </row>
    <row r="521" spans="2:16" x14ac:dyDescent="0.2">
      <c r="B521" s="1">
        <v>0.65625</v>
      </c>
      <c r="C521" s="3">
        <v>77</v>
      </c>
      <c r="D521" s="3">
        <v>125</v>
      </c>
      <c r="E521" s="75">
        <v>0.32</v>
      </c>
      <c r="F521" s="41">
        <v>4</v>
      </c>
      <c r="G521" s="66" t="s">
        <v>34</v>
      </c>
      <c r="H521" s="72">
        <v>29.33</v>
      </c>
      <c r="I521" s="19"/>
      <c r="J521" s="45">
        <v>128.1</v>
      </c>
      <c r="K521" s="45">
        <v>122.2</v>
      </c>
      <c r="L521" s="45">
        <v>127.9</v>
      </c>
      <c r="M521" s="45">
        <v>121.5</v>
      </c>
      <c r="N521" s="67">
        <f t="shared" si="159"/>
        <v>124.92500000000001</v>
      </c>
      <c r="O521" s="41">
        <f t="shared" si="157"/>
        <v>25</v>
      </c>
      <c r="P521" s="41">
        <f t="shared" si="158"/>
        <v>51.666666666666664</v>
      </c>
    </row>
    <row r="522" spans="2:16" x14ac:dyDescent="0.2">
      <c r="B522" s="1">
        <v>0.66666666666666596</v>
      </c>
      <c r="C522" s="3">
        <v>78</v>
      </c>
      <c r="D522" s="3">
        <v>125</v>
      </c>
      <c r="E522" s="75">
        <v>0.31</v>
      </c>
      <c r="F522" s="41">
        <v>8</v>
      </c>
      <c r="G522" s="66" t="s">
        <v>34</v>
      </c>
      <c r="H522" s="66">
        <v>29.33</v>
      </c>
      <c r="J522" s="45">
        <v>127.6</v>
      </c>
      <c r="K522" s="45">
        <v>122.7</v>
      </c>
      <c r="L522" s="45">
        <v>128.5</v>
      </c>
      <c r="M522" s="45">
        <v>120.2</v>
      </c>
      <c r="N522" s="67">
        <f t="shared" si="159"/>
        <v>124.75</v>
      </c>
      <c r="O522" s="41">
        <f t="shared" si="157"/>
        <v>25.555555555555554</v>
      </c>
      <c r="P522" s="41">
        <f t="shared" si="158"/>
        <v>51.666666666666664</v>
      </c>
    </row>
    <row r="523" spans="2:16" x14ac:dyDescent="0.2">
      <c r="B523" s="1">
        <v>0.67708333333333304</v>
      </c>
      <c r="C523" s="3">
        <v>78</v>
      </c>
      <c r="D523" s="3">
        <v>125</v>
      </c>
      <c r="E523" s="75">
        <v>0.32</v>
      </c>
      <c r="F523" s="41">
        <v>6</v>
      </c>
      <c r="G523" s="66" t="s">
        <v>180</v>
      </c>
      <c r="H523" s="72">
        <v>29.32</v>
      </c>
      <c r="I523" s="19"/>
      <c r="J523" s="45">
        <v>126.9</v>
      </c>
      <c r="K523" s="45">
        <v>122.7</v>
      </c>
      <c r="L523" s="45">
        <v>127.8</v>
      </c>
      <c r="M523" s="45">
        <v>121.5</v>
      </c>
      <c r="N523" s="67">
        <f>(AVERAGE(J523:M523))</f>
        <v>124.72500000000001</v>
      </c>
      <c r="O523" s="41">
        <f t="shared" si="157"/>
        <v>25.555555555555554</v>
      </c>
      <c r="P523" s="41">
        <f t="shared" si="158"/>
        <v>51.666666666666664</v>
      </c>
    </row>
    <row r="524" spans="2:16" x14ac:dyDescent="0.2">
      <c r="B524" s="1">
        <v>0.687499999999999</v>
      </c>
      <c r="C524" s="3">
        <v>79</v>
      </c>
      <c r="D524" s="3">
        <v>124</v>
      </c>
      <c r="E524" s="75">
        <v>0.3</v>
      </c>
      <c r="F524" s="41">
        <v>0</v>
      </c>
      <c r="G524" s="66" t="s">
        <v>190</v>
      </c>
      <c r="H524" s="66">
        <v>29.331</v>
      </c>
      <c r="J524" s="45">
        <v>125.2</v>
      </c>
      <c r="K524" s="45">
        <v>123.3</v>
      </c>
      <c r="L524" s="45">
        <v>127.8</v>
      </c>
      <c r="M524" s="45">
        <v>121.3</v>
      </c>
      <c r="N524" s="67">
        <f t="shared" si="159"/>
        <v>124.4</v>
      </c>
      <c r="O524" s="41">
        <f t="shared" si="157"/>
        <v>26.111111111111111</v>
      </c>
      <c r="P524" s="41">
        <f t="shared" si="158"/>
        <v>51.111111111111107</v>
      </c>
    </row>
    <row r="525" spans="2:16" x14ac:dyDescent="0.2">
      <c r="B525" s="1">
        <v>0.69791666666666596</v>
      </c>
      <c r="C525" s="3">
        <v>78</v>
      </c>
      <c r="D525" s="3">
        <v>124</v>
      </c>
      <c r="E525" s="75">
        <v>0.3</v>
      </c>
      <c r="F525" s="41">
        <v>2</v>
      </c>
      <c r="G525" s="66" t="s">
        <v>35</v>
      </c>
      <c r="H525" s="72">
        <v>29.31</v>
      </c>
      <c r="I525" s="19"/>
      <c r="J525" s="45">
        <v>125.1</v>
      </c>
      <c r="K525" s="45">
        <v>123.3</v>
      </c>
      <c r="L525" s="45">
        <v>127.8</v>
      </c>
      <c r="M525" s="45">
        <v>120.9</v>
      </c>
      <c r="N525" s="67">
        <f t="shared" ref="N525:N530" si="160">(AVERAGE(J525:M525))</f>
        <v>124.27500000000001</v>
      </c>
      <c r="O525" s="41">
        <f t="shared" si="157"/>
        <v>25.555555555555554</v>
      </c>
      <c r="P525" s="41">
        <f t="shared" si="158"/>
        <v>51.111111111111107</v>
      </c>
    </row>
    <row r="526" spans="2:16" x14ac:dyDescent="0.2">
      <c r="B526" s="1">
        <v>0.70833333333333304</v>
      </c>
      <c r="C526" s="3">
        <v>79</v>
      </c>
      <c r="D526" s="3">
        <v>123</v>
      </c>
      <c r="E526" s="75">
        <v>0.31</v>
      </c>
      <c r="F526" s="41">
        <v>2</v>
      </c>
      <c r="G526" s="66" t="s">
        <v>130</v>
      </c>
      <c r="H526" s="72">
        <v>29.31</v>
      </c>
      <c r="I526" s="19"/>
      <c r="J526" s="45">
        <v>123.4</v>
      </c>
      <c r="K526" s="45">
        <v>122.9</v>
      </c>
      <c r="L526" s="45">
        <v>126.5</v>
      </c>
      <c r="M526" s="45">
        <v>119.7</v>
      </c>
      <c r="N526" s="67">
        <f t="shared" si="160"/>
        <v>123.125</v>
      </c>
      <c r="O526" s="41">
        <f t="shared" si="157"/>
        <v>26.111111111111111</v>
      </c>
      <c r="P526" s="41">
        <f t="shared" si="158"/>
        <v>50.555555555555557</v>
      </c>
    </row>
    <row r="527" spans="2:16" x14ac:dyDescent="0.2">
      <c r="B527" s="1">
        <v>0.718749999999999</v>
      </c>
      <c r="C527" s="3">
        <v>78</v>
      </c>
      <c r="D527" s="3">
        <v>121</v>
      </c>
      <c r="E527" s="75">
        <v>0.31</v>
      </c>
      <c r="F527" s="41">
        <v>2</v>
      </c>
      <c r="G527" s="66" t="s">
        <v>130</v>
      </c>
      <c r="H527" s="72">
        <v>29.3</v>
      </c>
      <c r="I527" s="19"/>
      <c r="J527" s="45">
        <v>117.7</v>
      </c>
      <c r="K527" s="45">
        <v>121.6</v>
      </c>
      <c r="L527" s="45">
        <v>125.8</v>
      </c>
      <c r="M527" s="45">
        <v>118.6</v>
      </c>
      <c r="N527" s="67">
        <f t="shared" si="160"/>
        <v>120.92500000000001</v>
      </c>
      <c r="O527" s="41">
        <f t="shared" si="157"/>
        <v>25.555555555555554</v>
      </c>
      <c r="P527" s="41">
        <f t="shared" si="158"/>
        <v>49.444444444444443</v>
      </c>
    </row>
    <row r="528" spans="2:16" x14ac:dyDescent="0.2">
      <c r="B528" s="1">
        <v>0.72916666666666596</v>
      </c>
      <c r="C528" s="3">
        <v>79</v>
      </c>
      <c r="D528" s="3">
        <v>119</v>
      </c>
      <c r="E528" s="75">
        <v>0.3</v>
      </c>
      <c r="F528" s="41">
        <v>0</v>
      </c>
      <c r="G528" s="66" t="s">
        <v>35</v>
      </c>
      <c r="H528" s="72">
        <v>29.3</v>
      </c>
      <c r="I528" s="19"/>
      <c r="J528" s="45">
        <v>111.4</v>
      </c>
      <c r="K528" s="45">
        <v>121.5</v>
      </c>
      <c r="L528" s="45">
        <v>124.7</v>
      </c>
      <c r="M528" s="45">
        <v>117.1</v>
      </c>
      <c r="N528" s="67">
        <f t="shared" si="160"/>
        <v>118.67500000000001</v>
      </c>
      <c r="O528" s="41">
        <f t="shared" si="157"/>
        <v>26.111111111111111</v>
      </c>
      <c r="P528" s="41">
        <f t="shared" si="158"/>
        <v>48.333333333333329</v>
      </c>
    </row>
    <row r="529" spans="1:16" x14ac:dyDescent="0.2">
      <c r="B529" s="1">
        <v>0.73958333333333304</v>
      </c>
      <c r="C529" s="3">
        <v>79</v>
      </c>
      <c r="D529" s="3">
        <v>117</v>
      </c>
      <c r="E529" s="75">
        <v>0.31</v>
      </c>
      <c r="F529" s="41">
        <v>1</v>
      </c>
      <c r="G529" s="66" t="s">
        <v>71</v>
      </c>
      <c r="H529" s="72">
        <v>29.29</v>
      </c>
      <c r="I529" s="19"/>
      <c r="J529" s="45">
        <v>107.6</v>
      </c>
      <c r="K529" s="45">
        <v>120.4</v>
      </c>
      <c r="L529" s="45">
        <v>123.6</v>
      </c>
      <c r="M529" s="45">
        <v>115.7</v>
      </c>
      <c r="N529" s="67">
        <f t="shared" si="160"/>
        <v>116.825</v>
      </c>
      <c r="O529" s="41">
        <f t="shared" si="157"/>
        <v>26.111111111111111</v>
      </c>
      <c r="P529" s="41">
        <f t="shared" si="158"/>
        <v>47.222222222222221</v>
      </c>
    </row>
    <row r="530" spans="1:16" x14ac:dyDescent="0.2">
      <c r="B530" s="1">
        <v>0.74097222222222225</v>
      </c>
      <c r="C530" s="3">
        <v>79</v>
      </c>
      <c r="D530" s="3">
        <v>116</v>
      </c>
      <c r="E530" s="75">
        <v>0.31</v>
      </c>
      <c r="F530" s="41">
        <v>3</v>
      </c>
      <c r="G530" s="66" t="s">
        <v>201</v>
      </c>
      <c r="H530" s="72">
        <v>29.29</v>
      </c>
      <c r="I530" s="19"/>
      <c r="J530" s="45">
        <v>106.9</v>
      </c>
      <c r="K530" s="45">
        <v>120</v>
      </c>
      <c r="L530" s="45">
        <v>123.3</v>
      </c>
      <c r="M530" s="45">
        <v>115.3</v>
      </c>
      <c r="N530" s="67">
        <f t="shared" si="160"/>
        <v>116.375</v>
      </c>
      <c r="O530" s="41">
        <f t="shared" si="157"/>
        <v>26.111111111111111</v>
      </c>
      <c r="P530" s="41">
        <f t="shared" si="158"/>
        <v>46.666666666666664</v>
      </c>
    </row>
    <row r="531" spans="1:16" x14ac:dyDescent="0.2">
      <c r="N531" s="67"/>
      <c r="O531" s="41"/>
      <c r="P531" s="41"/>
    </row>
    <row r="532" spans="1:16" x14ac:dyDescent="0.2">
      <c r="A532" s="21">
        <v>45068</v>
      </c>
      <c r="B532" s="6" t="s">
        <v>2</v>
      </c>
      <c r="C532" s="6" t="s">
        <v>0</v>
      </c>
      <c r="D532" s="87" t="s">
        <v>1</v>
      </c>
      <c r="E532" s="100" t="s">
        <v>156</v>
      </c>
      <c r="F532" s="6" t="s">
        <v>32</v>
      </c>
      <c r="G532" s="6" t="s">
        <v>217</v>
      </c>
      <c r="H532" s="33" t="s">
        <v>157</v>
      </c>
      <c r="I532" s="44"/>
      <c r="J532" s="142" t="s">
        <v>427</v>
      </c>
      <c r="K532" s="142" t="s">
        <v>428</v>
      </c>
      <c r="L532" s="142" t="s">
        <v>326</v>
      </c>
      <c r="M532" s="142" t="s">
        <v>429</v>
      </c>
      <c r="N532" s="33" t="s">
        <v>368</v>
      </c>
      <c r="O532" s="142" t="s">
        <v>561</v>
      </c>
      <c r="P532" s="142" t="s">
        <v>562</v>
      </c>
    </row>
    <row r="533" spans="1:16" x14ac:dyDescent="0.2">
      <c r="B533" s="1">
        <v>0.53125</v>
      </c>
      <c r="C533" s="3">
        <v>79</v>
      </c>
      <c r="D533" s="3">
        <v>114</v>
      </c>
      <c r="E533" s="75">
        <v>0.3</v>
      </c>
      <c r="F533" s="66">
        <v>2</v>
      </c>
      <c r="G533" s="66" t="s">
        <v>201</v>
      </c>
      <c r="H533" s="97">
        <v>29.33</v>
      </c>
      <c r="J533" s="45">
        <v>118.6</v>
      </c>
      <c r="K533" s="45">
        <v>100.8</v>
      </c>
      <c r="L533" s="67">
        <v>116.2</v>
      </c>
      <c r="M533" s="67">
        <v>122</v>
      </c>
      <c r="N533" s="67">
        <f t="shared" ref="N533:N535" si="161">(AVERAGE(J533:M533))</f>
        <v>114.39999999999999</v>
      </c>
      <c r="O533" s="41">
        <f t="shared" ref="O533:O535" si="162">CONVERT(C533,"F","C")</f>
        <v>26.111111111111111</v>
      </c>
      <c r="P533" s="41">
        <f t="shared" ref="P533:P535" si="163">CONVERT(D533,"F","C")</f>
        <v>45.555555555555557</v>
      </c>
    </row>
    <row r="534" spans="1:16" x14ac:dyDescent="0.2">
      <c r="B534" s="1">
        <v>0.54166666666666663</v>
      </c>
      <c r="C534" s="3">
        <v>79</v>
      </c>
      <c r="D534" s="3">
        <v>114</v>
      </c>
      <c r="E534" s="75">
        <v>0.31</v>
      </c>
      <c r="F534" s="66">
        <v>3</v>
      </c>
      <c r="G534" s="66" t="s">
        <v>180</v>
      </c>
      <c r="H534" s="97">
        <v>29.33</v>
      </c>
      <c r="J534" s="45">
        <v>118.4</v>
      </c>
      <c r="K534" s="45">
        <v>101.1</v>
      </c>
      <c r="L534" s="67">
        <v>116.2</v>
      </c>
      <c r="M534" s="67">
        <v>121.6</v>
      </c>
      <c r="N534" s="67">
        <f t="shared" si="161"/>
        <v>114.32499999999999</v>
      </c>
      <c r="O534" s="41">
        <f t="shared" si="162"/>
        <v>26.111111111111111</v>
      </c>
      <c r="P534" s="41">
        <f t="shared" si="163"/>
        <v>45.555555555555557</v>
      </c>
    </row>
    <row r="535" spans="1:16" x14ac:dyDescent="0.2">
      <c r="B535" s="1">
        <v>0.55208333333333304</v>
      </c>
      <c r="C535" s="3">
        <v>79</v>
      </c>
      <c r="D535" s="3">
        <v>115</v>
      </c>
      <c r="E535" s="75">
        <v>0.3</v>
      </c>
      <c r="F535" s="66">
        <v>2</v>
      </c>
      <c r="G535" s="66" t="s">
        <v>180</v>
      </c>
      <c r="H535" s="97">
        <v>29.32</v>
      </c>
      <c r="J535" s="45">
        <v>118.4</v>
      </c>
      <c r="K535" s="45">
        <v>102.2</v>
      </c>
      <c r="L535" s="67">
        <v>118.6</v>
      </c>
      <c r="M535" s="67">
        <v>121.3</v>
      </c>
      <c r="N535" s="67">
        <f t="shared" si="161"/>
        <v>115.12500000000001</v>
      </c>
      <c r="O535" s="41">
        <f t="shared" si="162"/>
        <v>26.111111111111111</v>
      </c>
      <c r="P535" s="41">
        <f t="shared" si="163"/>
        <v>46.111111111111107</v>
      </c>
    </row>
    <row r="536" spans="1:16" x14ac:dyDescent="0.2">
      <c r="B536" s="1">
        <v>0.5625</v>
      </c>
      <c r="C536" s="3">
        <v>79</v>
      </c>
      <c r="D536" s="3">
        <v>118</v>
      </c>
      <c r="E536" s="75">
        <v>0.32</v>
      </c>
      <c r="F536" s="66">
        <v>2</v>
      </c>
      <c r="G536" s="66" t="s">
        <v>143</v>
      </c>
      <c r="H536" s="97">
        <v>29.32</v>
      </c>
      <c r="J536" s="45">
        <v>121.1</v>
      </c>
      <c r="K536" s="45">
        <v>106.2</v>
      </c>
      <c r="L536" s="67">
        <v>121.3</v>
      </c>
      <c r="M536" s="67">
        <v>123.3</v>
      </c>
      <c r="N536" s="67">
        <f t="shared" ref="N536:N542" si="164">(AVERAGE(J536:M536))</f>
        <v>117.97500000000001</v>
      </c>
      <c r="O536" s="41">
        <f t="shared" ref="O536:O542" si="165">CONVERT(C536,"F","C")</f>
        <v>26.111111111111111</v>
      </c>
      <c r="P536" s="41">
        <f t="shared" ref="P536:P542" si="166">CONVERT(D536,"F","C")</f>
        <v>47.777777777777779</v>
      </c>
    </row>
    <row r="537" spans="1:16" x14ac:dyDescent="0.2">
      <c r="B537" s="1">
        <v>0.57291666666666696</v>
      </c>
      <c r="C537" s="3">
        <v>81</v>
      </c>
      <c r="D537" s="3">
        <v>118</v>
      </c>
      <c r="E537" s="75">
        <v>0.31</v>
      </c>
      <c r="F537" s="66">
        <v>4</v>
      </c>
      <c r="G537" s="66" t="s">
        <v>180</v>
      </c>
      <c r="H537" s="97">
        <v>29.32</v>
      </c>
      <c r="J537" s="45">
        <v>120.9</v>
      </c>
      <c r="K537" s="45">
        <v>107.6</v>
      </c>
      <c r="L537" s="67">
        <v>122</v>
      </c>
      <c r="M537" s="67">
        <v>123.3</v>
      </c>
      <c r="N537" s="67">
        <f t="shared" si="164"/>
        <v>118.45</v>
      </c>
      <c r="O537" s="41">
        <f t="shared" si="165"/>
        <v>27.222222222222221</v>
      </c>
      <c r="P537" s="41">
        <f t="shared" si="166"/>
        <v>47.777777777777779</v>
      </c>
    </row>
    <row r="538" spans="1:16" x14ac:dyDescent="0.2">
      <c r="B538" s="1">
        <v>0.58333333333333304</v>
      </c>
      <c r="C538" s="3">
        <v>80</v>
      </c>
      <c r="D538" s="3">
        <v>120</v>
      </c>
      <c r="E538" s="75">
        <v>0.31</v>
      </c>
      <c r="F538" s="66">
        <v>8</v>
      </c>
      <c r="G538" s="66" t="s">
        <v>34</v>
      </c>
      <c r="H538" s="97">
        <v>29.31</v>
      </c>
      <c r="J538" s="45">
        <v>122.4</v>
      </c>
      <c r="K538" s="45">
        <v>110.1</v>
      </c>
      <c r="L538" s="67">
        <v>123.4</v>
      </c>
      <c r="M538" s="67">
        <v>124.5</v>
      </c>
      <c r="N538" s="67">
        <f t="shared" si="164"/>
        <v>120.1</v>
      </c>
      <c r="O538" s="41">
        <f t="shared" si="165"/>
        <v>26.666666666666664</v>
      </c>
      <c r="P538" s="41">
        <f t="shared" si="166"/>
        <v>48.888888888888886</v>
      </c>
    </row>
    <row r="539" spans="1:16" x14ac:dyDescent="0.2">
      <c r="B539" s="1">
        <v>0.59375</v>
      </c>
      <c r="C539" s="3">
        <v>80</v>
      </c>
      <c r="D539" s="3">
        <v>122</v>
      </c>
      <c r="E539" s="75">
        <v>0.31</v>
      </c>
      <c r="F539" s="66">
        <v>4</v>
      </c>
      <c r="G539" s="66" t="s">
        <v>129</v>
      </c>
      <c r="H539" s="97">
        <v>29.31</v>
      </c>
      <c r="J539" s="45">
        <v>123.4</v>
      </c>
      <c r="K539" s="45">
        <v>112.5</v>
      </c>
      <c r="L539" s="67">
        <v>125.1</v>
      </c>
      <c r="M539" s="67">
        <v>125.1</v>
      </c>
      <c r="N539" s="67">
        <f t="shared" si="164"/>
        <v>121.52500000000001</v>
      </c>
      <c r="O539" s="41">
        <f t="shared" si="165"/>
        <v>26.666666666666664</v>
      </c>
      <c r="P539" s="41">
        <f t="shared" si="166"/>
        <v>50</v>
      </c>
    </row>
    <row r="540" spans="1:16" x14ac:dyDescent="0.2">
      <c r="B540" s="1">
        <v>0.60416666666666596</v>
      </c>
      <c r="C540" s="3">
        <v>80</v>
      </c>
      <c r="D540" s="3">
        <v>123</v>
      </c>
      <c r="E540" s="75">
        <v>0.32</v>
      </c>
      <c r="F540" s="66">
        <v>9</v>
      </c>
      <c r="G540" s="66" t="s">
        <v>34</v>
      </c>
      <c r="H540" s="97">
        <v>29.3</v>
      </c>
      <c r="J540" s="45">
        <v>124.5</v>
      </c>
      <c r="K540" s="45">
        <v>114.3</v>
      </c>
      <c r="L540" s="67">
        <v>125.8</v>
      </c>
      <c r="M540" s="67">
        <v>126.3</v>
      </c>
      <c r="N540" s="67">
        <f t="shared" si="164"/>
        <v>122.72500000000001</v>
      </c>
      <c r="O540" s="41">
        <f t="shared" si="165"/>
        <v>26.666666666666664</v>
      </c>
      <c r="P540" s="41">
        <f t="shared" si="166"/>
        <v>50.555555555555557</v>
      </c>
    </row>
    <row r="541" spans="1:16" x14ac:dyDescent="0.2">
      <c r="B541" s="1">
        <v>0.61458333333333304</v>
      </c>
      <c r="C541" s="3">
        <v>81</v>
      </c>
      <c r="D541" s="3">
        <v>123</v>
      </c>
      <c r="E541" s="75">
        <v>0.3</v>
      </c>
      <c r="F541" s="66">
        <v>1</v>
      </c>
      <c r="G541" s="66" t="s">
        <v>180</v>
      </c>
      <c r="H541" s="97">
        <v>29.3</v>
      </c>
      <c r="I541" s="19"/>
      <c r="J541" s="45">
        <v>124.9</v>
      </c>
      <c r="K541" s="45">
        <v>115.2</v>
      </c>
      <c r="L541" s="67">
        <v>126.9</v>
      </c>
      <c r="M541" s="67">
        <v>126.3</v>
      </c>
      <c r="N541" s="67">
        <f t="shared" si="164"/>
        <v>123.325</v>
      </c>
      <c r="O541" s="41">
        <f t="shared" si="165"/>
        <v>27.222222222222221</v>
      </c>
      <c r="P541" s="41">
        <f t="shared" si="166"/>
        <v>50.555555555555557</v>
      </c>
    </row>
    <row r="542" spans="1:16" x14ac:dyDescent="0.2">
      <c r="B542" s="1">
        <v>0.625</v>
      </c>
      <c r="C542" s="3">
        <v>81</v>
      </c>
      <c r="D542" s="3">
        <v>123</v>
      </c>
      <c r="E542" s="75">
        <v>0.3</v>
      </c>
      <c r="F542" s="66">
        <v>1</v>
      </c>
      <c r="G542" s="66" t="s">
        <v>130</v>
      </c>
      <c r="H542" s="97">
        <v>29.29</v>
      </c>
      <c r="J542" s="45">
        <v>124.7</v>
      </c>
      <c r="K542" s="45">
        <v>115.9</v>
      </c>
      <c r="L542" s="67">
        <v>128.1</v>
      </c>
      <c r="M542" s="67">
        <v>125.2</v>
      </c>
      <c r="N542" s="67">
        <f t="shared" si="164"/>
        <v>123.47500000000001</v>
      </c>
      <c r="O542" s="41">
        <f t="shared" si="165"/>
        <v>27.222222222222221</v>
      </c>
      <c r="P542" s="41">
        <f t="shared" si="166"/>
        <v>50.555555555555557</v>
      </c>
    </row>
    <row r="543" spans="1:16" x14ac:dyDescent="0.2">
      <c r="B543" s="1">
        <v>0.63194444444444442</v>
      </c>
      <c r="C543" s="3">
        <v>81</v>
      </c>
      <c r="D543" s="3">
        <v>124</v>
      </c>
      <c r="E543" s="75">
        <v>0.31</v>
      </c>
      <c r="F543" s="66">
        <v>1</v>
      </c>
      <c r="G543" s="66" t="s">
        <v>190</v>
      </c>
      <c r="H543" s="97">
        <v>29.29</v>
      </c>
      <c r="I543" s="19"/>
      <c r="J543" s="45">
        <v>126</v>
      </c>
      <c r="K543" s="45">
        <v>117.1</v>
      </c>
      <c r="L543" s="67">
        <v>129</v>
      </c>
      <c r="M543" s="67">
        <v>125.2</v>
      </c>
      <c r="N543" s="67">
        <f t="shared" ref="N543" si="167">(AVERAGE(J543:M543))</f>
        <v>124.325</v>
      </c>
      <c r="O543" s="41">
        <f t="shared" ref="O543" si="168">CONVERT(C543,"F","C")</f>
        <v>27.222222222222221</v>
      </c>
      <c r="P543" s="41">
        <f t="shared" ref="P543" si="169">CONVERT(D543,"F","C")</f>
        <v>51.111111111111107</v>
      </c>
    </row>
    <row r="544" spans="1:16" x14ac:dyDescent="0.2">
      <c r="N544" s="67"/>
      <c r="O544" s="41"/>
      <c r="P544" s="41"/>
    </row>
    <row r="545" spans="1:16" x14ac:dyDescent="0.2">
      <c r="A545" s="21">
        <v>45072</v>
      </c>
      <c r="B545" s="6" t="s">
        <v>2</v>
      </c>
      <c r="C545" s="6" t="s">
        <v>0</v>
      </c>
      <c r="D545" s="87" t="s">
        <v>1</v>
      </c>
      <c r="E545" s="100" t="s">
        <v>156</v>
      </c>
      <c r="F545" s="6" t="s">
        <v>32</v>
      </c>
      <c r="G545" s="6" t="s">
        <v>217</v>
      </c>
      <c r="H545" s="33" t="s">
        <v>157</v>
      </c>
      <c r="I545" s="44"/>
      <c r="J545" s="142" t="s">
        <v>427</v>
      </c>
      <c r="K545" s="142" t="s">
        <v>428</v>
      </c>
      <c r="L545" s="142" t="s">
        <v>326</v>
      </c>
      <c r="M545" s="142" t="s">
        <v>429</v>
      </c>
      <c r="N545" s="33" t="s">
        <v>368</v>
      </c>
      <c r="O545" s="142" t="s">
        <v>561</v>
      </c>
      <c r="P545" s="142" t="s">
        <v>562</v>
      </c>
    </row>
    <row r="546" spans="1:16" x14ac:dyDescent="0.2">
      <c r="B546" s="1">
        <v>0.44791666666666669</v>
      </c>
      <c r="C546" s="3">
        <v>64</v>
      </c>
      <c r="D546" s="3">
        <v>86</v>
      </c>
      <c r="E546" s="75">
        <v>0.49</v>
      </c>
      <c r="F546" s="66">
        <v>4</v>
      </c>
      <c r="G546" s="66" t="s">
        <v>180</v>
      </c>
      <c r="H546" s="97">
        <v>29.48</v>
      </c>
      <c r="J546" s="45">
        <v>94.3</v>
      </c>
      <c r="K546" s="45">
        <v>60.6</v>
      </c>
      <c r="L546" s="67">
        <v>90.9</v>
      </c>
      <c r="M546" s="67">
        <v>97.7</v>
      </c>
      <c r="N546" s="67">
        <f t="shared" ref="N546:N547" si="170">(AVERAGE(J546:M546))</f>
        <v>85.875</v>
      </c>
      <c r="O546" s="41">
        <f t="shared" ref="O546" si="171">CONVERT(C546,"F","C")</f>
        <v>17.777777777777779</v>
      </c>
      <c r="P546" s="41">
        <f t="shared" ref="P546" si="172">CONVERT(D546,"F","C")</f>
        <v>30</v>
      </c>
    </row>
    <row r="547" spans="1:16" x14ac:dyDescent="0.2">
      <c r="B547" s="1">
        <v>0.45833333333333331</v>
      </c>
      <c r="C547" s="3">
        <v>65</v>
      </c>
      <c r="D547" s="3">
        <v>88</v>
      </c>
      <c r="E547" s="75">
        <v>0.47</v>
      </c>
      <c r="F547" s="66">
        <v>5</v>
      </c>
      <c r="G547" s="66" t="s">
        <v>180</v>
      </c>
      <c r="H547" s="97">
        <v>29.47</v>
      </c>
      <c r="J547" s="45">
        <v>97</v>
      </c>
      <c r="K547" s="45">
        <v>61</v>
      </c>
      <c r="L547" s="67">
        <v>93.9</v>
      </c>
      <c r="M547" s="67">
        <v>100.2</v>
      </c>
      <c r="N547" s="67">
        <f t="shared" si="170"/>
        <v>88.025000000000006</v>
      </c>
      <c r="O547" s="41">
        <f t="shared" ref="O547:O555" si="173">CONVERT(C547,"F","C")</f>
        <v>18.333333333333332</v>
      </c>
      <c r="P547" s="41">
        <f t="shared" ref="P547:P555" si="174">CONVERT(D547,"F","C")</f>
        <v>31.111111111111111</v>
      </c>
    </row>
    <row r="548" spans="1:16" x14ac:dyDescent="0.2">
      <c r="B548" s="1">
        <v>0.46875</v>
      </c>
      <c r="C548" s="3">
        <v>67</v>
      </c>
      <c r="D548" s="3">
        <v>90</v>
      </c>
      <c r="E548" s="75">
        <v>0.44</v>
      </c>
      <c r="F548" s="66">
        <v>3</v>
      </c>
      <c r="G548" s="66" t="s">
        <v>190</v>
      </c>
      <c r="H548" s="97">
        <v>29.47</v>
      </c>
      <c r="J548" s="45">
        <v>98.6</v>
      </c>
      <c r="K548" s="45">
        <v>64.400000000000006</v>
      </c>
      <c r="L548" s="67">
        <v>96.1</v>
      </c>
      <c r="M548" s="67">
        <v>100.9</v>
      </c>
      <c r="N548" s="67">
        <f t="shared" ref="N548:N555" si="175">(AVERAGE(J548:M548))</f>
        <v>90</v>
      </c>
      <c r="O548" s="41">
        <f t="shared" si="173"/>
        <v>19.444444444444443</v>
      </c>
      <c r="P548" s="41">
        <f t="shared" si="174"/>
        <v>32.222222222222221</v>
      </c>
    </row>
    <row r="549" spans="1:16" x14ac:dyDescent="0.2">
      <c r="B549" s="1">
        <v>0.47916666666666702</v>
      </c>
      <c r="C549" s="3">
        <v>68</v>
      </c>
      <c r="D549" s="3">
        <v>94</v>
      </c>
      <c r="E549" s="75">
        <v>0.43</v>
      </c>
      <c r="F549" s="66">
        <v>10</v>
      </c>
      <c r="G549" s="66" t="s">
        <v>180</v>
      </c>
      <c r="H549" s="97">
        <v>29.46</v>
      </c>
      <c r="I549" s="66"/>
      <c r="J549" s="45">
        <v>100.6</v>
      </c>
      <c r="K549" s="45">
        <v>73.2</v>
      </c>
      <c r="L549" s="67">
        <v>98.8</v>
      </c>
      <c r="M549" s="67">
        <v>102.7</v>
      </c>
      <c r="N549" s="67">
        <f t="shared" si="175"/>
        <v>93.825000000000003</v>
      </c>
      <c r="O549" s="41">
        <f t="shared" si="173"/>
        <v>20</v>
      </c>
      <c r="P549" s="41">
        <f t="shared" si="174"/>
        <v>34.444444444444443</v>
      </c>
    </row>
    <row r="550" spans="1:16" x14ac:dyDescent="0.2">
      <c r="B550" s="1">
        <v>0.48958333333333298</v>
      </c>
      <c r="C550" s="3">
        <v>69</v>
      </c>
      <c r="D550" s="3">
        <v>97</v>
      </c>
      <c r="E550" s="75">
        <v>0.41</v>
      </c>
      <c r="F550" s="66">
        <v>8</v>
      </c>
      <c r="G550" s="66" t="s">
        <v>180</v>
      </c>
      <c r="H550" s="97">
        <v>29.46</v>
      </c>
      <c r="J550" s="45">
        <v>102.9</v>
      </c>
      <c r="K550" s="45">
        <v>78.099999999999994</v>
      </c>
      <c r="L550" s="67">
        <v>101.5</v>
      </c>
      <c r="M550" s="67">
        <v>104</v>
      </c>
      <c r="N550" s="67">
        <f t="shared" si="175"/>
        <v>96.625</v>
      </c>
      <c r="O550" s="41">
        <f t="shared" si="173"/>
        <v>20.555555555555554</v>
      </c>
      <c r="P550" s="41">
        <f t="shared" si="174"/>
        <v>36.111111111111107</v>
      </c>
    </row>
    <row r="551" spans="1:16" x14ac:dyDescent="0.2">
      <c r="B551" s="1">
        <v>0.5</v>
      </c>
      <c r="C551" s="3">
        <v>70</v>
      </c>
      <c r="D551" s="3">
        <v>99</v>
      </c>
      <c r="E551" s="75">
        <v>0.39</v>
      </c>
      <c r="F551" s="66">
        <v>9</v>
      </c>
      <c r="G551" s="66" t="s">
        <v>34</v>
      </c>
      <c r="H551" s="97">
        <v>29.46</v>
      </c>
      <c r="J551" s="45">
        <v>104.9</v>
      </c>
      <c r="K551" s="45">
        <v>82.6</v>
      </c>
      <c r="L551" s="67">
        <v>103.8</v>
      </c>
      <c r="M551" s="67">
        <v>105.8</v>
      </c>
      <c r="N551" s="67">
        <f t="shared" si="175"/>
        <v>99.275000000000006</v>
      </c>
      <c r="O551" s="41">
        <f t="shared" si="173"/>
        <v>21.111111111111111</v>
      </c>
      <c r="P551" s="41">
        <f t="shared" si="174"/>
        <v>37.222222222222221</v>
      </c>
    </row>
    <row r="552" spans="1:16" x14ac:dyDescent="0.2">
      <c r="B552" s="1">
        <v>0.51041666666666696</v>
      </c>
      <c r="C552" s="3">
        <v>72</v>
      </c>
      <c r="D552" s="3">
        <v>102</v>
      </c>
      <c r="E552" s="75">
        <v>0.35</v>
      </c>
      <c r="F552" s="66">
        <v>4</v>
      </c>
      <c r="G552" s="66" t="s">
        <v>190</v>
      </c>
      <c r="H552" s="97">
        <v>29.46</v>
      </c>
      <c r="J552" s="45">
        <v>107.4</v>
      </c>
      <c r="K552" s="45">
        <v>85.8</v>
      </c>
      <c r="L552" s="67">
        <v>106.5</v>
      </c>
      <c r="M552" s="67">
        <v>108.9</v>
      </c>
      <c r="N552" s="67">
        <f t="shared" si="175"/>
        <v>102.15</v>
      </c>
      <c r="O552" s="41">
        <f t="shared" si="173"/>
        <v>22.222222222222221</v>
      </c>
      <c r="P552" s="41">
        <f t="shared" si="174"/>
        <v>38.888888888888886</v>
      </c>
    </row>
    <row r="553" spans="1:16" x14ac:dyDescent="0.2">
      <c r="B553" s="1">
        <v>0.52083333333333304</v>
      </c>
      <c r="C553" s="3">
        <v>72</v>
      </c>
      <c r="D553" s="3">
        <v>104</v>
      </c>
      <c r="E553" s="75">
        <v>0.35</v>
      </c>
      <c r="F553" s="66">
        <v>3</v>
      </c>
      <c r="G553" s="66" t="s">
        <v>37</v>
      </c>
      <c r="H553" s="97">
        <v>29.45</v>
      </c>
      <c r="J553" s="45">
        <v>108.9</v>
      </c>
      <c r="K553" s="45">
        <v>90.1</v>
      </c>
      <c r="L553" s="67">
        <v>109.2</v>
      </c>
      <c r="M553" s="67">
        <v>109.6</v>
      </c>
      <c r="N553" s="67">
        <f t="shared" si="175"/>
        <v>104.44999999999999</v>
      </c>
      <c r="O553" s="41">
        <f t="shared" si="173"/>
        <v>22.222222222222221</v>
      </c>
      <c r="P553" s="41">
        <f t="shared" si="174"/>
        <v>40</v>
      </c>
    </row>
    <row r="554" spans="1:16" x14ac:dyDescent="0.2">
      <c r="B554" s="1">
        <v>0.53125</v>
      </c>
      <c r="C554" s="3">
        <v>73</v>
      </c>
      <c r="D554" s="3">
        <v>107</v>
      </c>
      <c r="E554" s="75">
        <v>0.34</v>
      </c>
      <c r="F554" s="66">
        <v>3</v>
      </c>
      <c r="G554" s="66" t="s">
        <v>202</v>
      </c>
      <c r="H554" s="97">
        <v>29.45</v>
      </c>
      <c r="I554" s="19"/>
      <c r="J554" s="45">
        <v>111</v>
      </c>
      <c r="K554" s="45">
        <v>94.6</v>
      </c>
      <c r="L554" s="67">
        <v>111.2</v>
      </c>
      <c r="M554" s="67">
        <v>112.3</v>
      </c>
      <c r="N554" s="67">
        <f t="shared" si="175"/>
        <v>107.27500000000001</v>
      </c>
      <c r="O554" s="41">
        <f t="shared" si="173"/>
        <v>22.777777777777779</v>
      </c>
      <c r="P554" s="41">
        <f t="shared" si="174"/>
        <v>41.666666666666664</v>
      </c>
    </row>
    <row r="555" spans="1:16" x14ac:dyDescent="0.2">
      <c r="B555" s="1">
        <v>0.54166666666666596</v>
      </c>
      <c r="C555" s="3">
        <v>74</v>
      </c>
      <c r="D555" s="3">
        <v>108</v>
      </c>
      <c r="E555" s="75">
        <v>0.31</v>
      </c>
      <c r="F555" s="66">
        <v>2</v>
      </c>
      <c r="G555" s="66" t="s">
        <v>35</v>
      </c>
      <c r="H555" s="97">
        <v>29.45</v>
      </c>
      <c r="J555" s="45">
        <v>112.6</v>
      </c>
      <c r="K555" s="45">
        <v>97</v>
      </c>
      <c r="L555" s="67">
        <v>112.6</v>
      </c>
      <c r="M555" s="67">
        <v>111.7</v>
      </c>
      <c r="N555" s="67">
        <f t="shared" si="175"/>
        <v>108.47499999999999</v>
      </c>
      <c r="O555" s="41">
        <f t="shared" si="173"/>
        <v>23.333333333333332</v>
      </c>
      <c r="P555" s="41">
        <f t="shared" si="174"/>
        <v>42.222222222222221</v>
      </c>
    </row>
    <row r="556" spans="1:16" x14ac:dyDescent="0.2">
      <c r="N556" s="67"/>
      <c r="O556" s="41"/>
      <c r="P556" s="41"/>
    </row>
    <row r="557" spans="1:16" x14ac:dyDescent="0.2">
      <c r="A557" s="113" t="s">
        <v>341</v>
      </c>
      <c r="N557" s="67"/>
      <c r="O557" s="41"/>
      <c r="P557" s="41"/>
    </row>
    <row r="558" spans="1:16" x14ac:dyDescent="0.2">
      <c r="A558" s="21">
        <v>45074</v>
      </c>
      <c r="B558" s="6" t="s">
        <v>2</v>
      </c>
      <c r="C558" s="6" t="s">
        <v>0</v>
      </c>
      <c r="D558" s="87" t="s">
        <v>1</v>
      </c>
      <c r="E558" s="100" t="s">
        <v>156</v>
      </c>
      <c r="F558" s="6" t="s">
        <v>32</v>
      </c>
      <c r="G558" s="6" t="s">
        <v>217</v>
      </c>
      <c r="H558" s="33" t="s">
        <v>157</v>
      </c>
      <c r="I558" s="44"/>
      <c r="J558" s="142" t="s">
        <v>427</v>
      </c>
      <c r="K558" s="142" t="s">
        <v>428</v>
      </c>
      <c r="L558" s="142" t="s">
        <v>326</v>
      </c>
      <c r="M558" s="142" t="s">
        <v>429</v>
      </c>
      <c r="N558" s="33" t="s">
        <v>368</v>
      </c>
      <c r="O558" s="142" t="s">
        <v>561</v>
      </c>
      <c r="P558" s="142" t="s">
        <v>562</v>
      </c>
    </row>
    <row r="559" spans="1:16" x14ac:dyDescent="0.2">
      <c r="B559" s="1">
        <v>0.45833333333333331</v>
      </c>
      <c r="C559" s="3">
        <v>72</v>
      </c>
      <c r="D559" s="3">
        <v>87</v>
      </c>
      <c r="E559" s="75">
        <v>0.44</v>
      </c>
      <c r="F559" s="66">
        <v>2</v>
      </c>
      <c r="G559" s="66" t="s">
        <v>37</v>
      </c>
      <c r="H559" s="97">
        <v>29.32</v>
      </c>
      <c r="J559" s="45">
        <v>87.6</v>
      </c>
      <c r="K559" s="45">
        <v>80.400000000000006</v>
      </c>
      <c r="L559" s="67">
        <v>89.6</v>
      </c>
      <c r="M559" s="67">
        <v>91.6</v>
      </c>
      <c r="N559" s="67">
        <f t="shared" ref="N559:N560" si="176">(AVERAGE(J559:M559))</f>
        <v>87.300000000000011</v>
      </c>
      <c r="O559" s="41">
        <f t="shared" ref="O559" si="177">CONVERT(C559,"F","C")</f>
        <v>22.222222222222221</v>
      </c>
      <c r="P559" s="41">
        <f t="shared" ref="P559" si="178">CONVERT(D559,"F","C")</f>
        <v>30.555555555555554</v>
      </c>
    </row>
    <row r="560" spans="1:16" x14ac:dyDescent="0.2">
      <c r="B560" s="1">
        <v>0.46875</v>
      </c>
      <c r="C560" s="3">
        <v>73</v>
      </c>
      <c r="D560" s="3">
        <v>88</v>
      </c>
      <c r="E560" s="75">
        <v>0.43</v>
      </c>
      <c r="F560" s="66">
        <v>1</v>
      </c>
      <c r="G560" s="66" t="s">
        <v>190</v>
      </c>
      <c r="H560" s="97">
        <v>29.31</v>
      </c>
      <c r="J560" s="45">
        <v>88.7</v>
      </c>
      <c r="K560" s="45">
        <v>82.2</v>
      </c>
      <c r="L560" s="67">
        <v>90.7</v>
      </c>
      <c r="M560" s="67">
        <v>92.7</v>
      </c>
      <c r="N560" s="67">
        <f t="shared" si="176"/>
        <v>88.575000000000003</v>
      </c>
      <c r="O560" s="41">
        <f t="shared" ref="O560:O570" si="179">CONVERT(C560,"F","C")</f>
        <v>22.777777777777779</v>
      </c>
      <c r="P560" s="41">
        <f t="shared" ref="P560:P570" si="180">CONVERT(D560,"F","C")</f>
        <v>31.111111111111111</v>
      </c>
    </row>
    <row r="561" spans="2:16" x14ac:dyDescent="0.2">
      <c r="B561" s="1">
        <v>0.47916666666666702</v>
      </c>
      <c r="C561" s="3">
        <v>73</v>
      </c>
      <c r="D561" s="3">
        <v>90</v>
      </c>
      <c r="E561" s="75">
        <v>0.43</v>
      </c>
      <c r="F561" s="3">
        <v>3</v>
      </c>
      <c r="G561" s="3" t="s">
        <v>37</v>
      </c>
      <c r="H561" s="3">
        <v>29.31</v>
      </c>
      <c r="I561" s="3"/>
      <c r="J561" s="3">
        <v>90.5</v>
      </c>
      <c r="K561" s="3">
        <v>82.9</v>
      </c>
      <c r="L561" s="3">
        <v>91.8</v>
      </c>
      <c r="M561" s="3">
        <v>93.9</v>
      </c>
      <c r="N561" s="67">
        <f t="shared" ref="N561:N570" si="181">(AVERAGE(J561:M561))</f>
        <v>89.775000000000006</v>
      </c>
      <c r="O561" s="41">
        <f t="shared" si="179"/>
        <v>22.777777777777779</v>
      </c>
      <c r="P561" s="41">
        <f t="shared" si="180"/>
        <v>32.222222222222221</v>
      </c>
    </row>
    <row r="562" spans="2:16" x14ac:dyDescent="0.2">
      <c r="B562" s="1">
        <v>0.48958333333333298</v>
      </c>
      <c r="C562" s="3">
        <v>73</v>
      </c>
      <c r="D562" s="3">
        <v>92</v>
      </c>
      <c r="E562" s="75">
        <v>0.41</v>
      </c>
      <c r="F562" s="66">
        <v>2</v>
      </c>
      <c r="G562" s="66" t="s">
        <v>34</v>
      </c>
      <c r="H562" s="97">
        <v>29.3</v>
      </c>
      <c r="I562" s="66"/>
      <c r="J562" s="45">
        <v>93</v>
      </c>
      <c r="K562" s="45">
        <v>85.8</v>
      </c>
      <c r="L562" s="67">
        <v>94.5</v>
      </c>
      <c r="M562" s="67">
        <v>96.6</v>
      </c>
      <c r="N562" s="67">
        <f t="shared" si="181"/>
        <v>92.474999999999994</v>
      </c>
      <c r="O562" s="41">
        <f t="shared" si="179"/>
        <v>22.777777777777779</v>
      </c>
      <c r="P562" s="41">
        <f t="shared" si="180"/>
        <v>33.333333333333336</v>
      </c>
    </row>
    <row r="563" spans="2:16" x14ac:dyDescent="0.2">
      <c r="B563" s="1">
        <v>0.5</v>
      </c>
      <c r="C563" s="3">
        <v>74</v>
      </c>
      <c r="D563" s="3">
        <v>95</v>
      </c>
      <c r="E563" s="75">
        <v>0.41</v>
      </c>
      <c r="F563" s="66">
        <v>2</v>
      </c>
      <c r="G563" s="66" t="s">
        <v>197</v>
      </c>
      <c r="H563" s="97">
        <v>29.3</v>
      </c>
      <c r="J563" s="45">
        <v>96.1</v>
      </c>
      <c r="K563" s="45">
        <v>88.7</v>
      </c>
      <c r="L563" s="67">
        <v>97.9</v>
      </c>
      <c r="M563" s="67">
        <v>99.7</v>
      </c>
      <c r="N563" s="67">
        <f t="shared" si="181"/>
        <v>95.600000000000009</v>
      </c>
      <c r="O563" s="41">
        <f t="shared" si="179"/>
        <v>23.333333333333332</v>
      </c>
      <c r="P563" s="41">
        <f t="shared" si="180"/>
        <v>35</v>
      </c>
    </row>
    <row r="564" spans="2:16" x14ac:dyDescent="0.2">
      <c r="B564" s="1">
        <v>0.51041666666666696</v>
      </c>
      <c r="C564" s="3">
        <v>75</v>
      </c>
      <c r="D564" s="3">
        <v>100</v>
      </c>
      <c r="E564" s="75">
        <v>0.4</v>
      </c>
      <c r="F564" s="66">
        <v>5</v>
      </c>
      <c r="G564" s="66" t="s">
        <v>34</v>
      </c>
      <c r="H564" s="97">
        <v>29.3</v>
      </c>
      <c r="J564" s="45">
        <v>100</v>
      </c>
      <c r="K564" s="45">
        <v>92.7</v>
      </c>
      <c r="L564" s="67">
        <v>102.4</v>
      </c>
      <c r="M564" s="67">
        <v>104.2</v>
      </c>
      <c r="N564" s="67">
        <f t="shared" si="181"/>
        <v>99.825000000000003</v>
      </c>
      <c r="O564" s="41">
        <f t="shared" si="179"/>
        <v>23.888888888888889</v>
      </c>
      <c r="P564" s="41">
        <f t="shared" si="180"/>
        <v>37.777777777777779</v>
      </c>
    </row>
    <row r="565" spans="2:16" x14ac:dyDescent="0.2">
      <c r="B565" s="1">
        <v>0.52083333333333304</v>
      </c>
      <c r="C565" s="3">
        <v>75</v>
      </c>
      <c r="D565" s="3">
        <v>101</v>
      </c>
      <c r="E565" s="75">
        <v>0.39</v>
      </c>
      <c r="F565" s="66">
        <v>1</v>
      </c>
      <c r="G565" s="66" t="s">
        <v>190</v>
      </c>
      <c r="H565" s="97">
        <v>29.29</v>
      </c>
      <c r="J565" s="45">
        <v>101.5</v>
      </c>
      <c r="K565" s="45">
        <v>94.1</v>
      </c>
      <c r="L565" s="67">
        <v>103.3</v>
      </c>
      <c r="M565" s="67">
        <v>105.1</v>
      </c>
      <c r="N565" s="67">
        <f t="shared" si="181"/>
        <v>101</v>
      </c>
      <c r="O565" s="41">
        <f t="shared" si="179"/>
        <v>23.888888888888889</v>
      </c>
      <c r="P565" s="41">
        <f t="shared" si="180"/>
        <v>38.333333333333336</v>
      </c>
    </row>
    <row r="566" spans="2:16" x14ac:dyDescent="0.2">
      <c r="B566" s="1">
        <v>0.53125</v>
      </c>
      <c r="C566" s="3">
        <v>77</v>
      </c>
      <c r="D566" s="3">
        <v>102</v>
      </c>
      <c r="E566" s="75">
        <v>0.36</v>
      </c>
      <c r="F566" s="66">
        <v>2</v>
      </c>
      <c r="G566" s="66" t="s">
        <v>34</v>
      </c>
      <c r="H566" s="97">
        <v>29.29</v>
      </c>
      <c r="J566" s="45">
        <v>102</v>
      </c>
      <c r="K566" s="45">
        <v>95.4</v>
      </c>
      <c r="L566" s="67">
        <v>104</v>
      </c>
      <c r="M566" s="67">
        <v>105.4</v>
      </c>
      <c r="N566" s="67">
        <f t="shared" si="181"/>
        <v>101.69999999999999</v>
      </c>
      <c r="O566" s="41">
        <f t="shared" si="179"/>
        <v>25</v>
      </c>
      <c r="P566" s="41">
        <f t="shared" si="180"/>
        <v>38.888888888888886</v>
      </c>
    </row>
    <row r="567" spans="2:16" x14ac:dyDescent="0.2">
      <c r="B567" s="1">
        <v>0.54166666666666596</v>
      </c>
      <c r="C567" s="3">
        <v>78</v>
      </c>
      <c r="D567" s="3">
        <v>102</v>
      </c>
      <c r="E567" s="75">
        <v>0.36</v>
      </c>
      <c r="F567" s="66">
        <v>7</v>
      </c>
      <c r="G567" s="66" t="s">
        <v>37</v>
      </c>
      <c r="H567" s="97">
        <v>29.29</v>
      </c>
      <c r="I567" s="19"/>
      <c r="J567" s="45">
        <v>102.2</v>
      </c>
      <c r="K567" s="45">
        <v>96.3</v>
      </c>
      <c r="L567" s="67">
        <v>105.6</v>
      </c>
      <c r="M567" s="67">
        <v>105.1</v>
      </c>
      <c r="N567" s="67">
        <f t="shared" si="181"/>
        <v>102.30000000000001</v>
      </c>
      <c r="O567" s="41">
        <f t="shared" si="179"/>
        <v>25.555555555555554</v>
      </c>
      <c r="P567" s="41">
        <f t="shared" si="180"/>
        <v>38.888888888888886</v>
      </c>
    </row>
    <row r="568" spans="2:16" x14ac:dyDescent="0.2">
      <c r="B568" s="1">
        <v>0.55208333333333204</v>
      </c>
      <c r="C568" s="3">
        <v>79</v>
      </c>
      <c r="D568" s="3">
        <v>104</v>
      </c>
      <c r="E568" s="75">
        <v>0.34</v>
      </c>
      <c r="F568" s="66">
        <v>6</v>
      </c>
      <c r="G568" s="66" t="s">
        <v>43</v>
      </c>
      <c r="H568" s="97">
        <v>29.27</v>
      </c>
      <c r="J568" s="45">
        <v>103.5</v>
      </c>
      <c r="K568" s="45">
        <v>97.9</v>
      </c>
      <c r="L568" s="67">
        <v>108.1</v>
      </c>
      <c r="M568" s="67">
        <v>105.8</v>
      </c>
      <c r="N568" s="67">
        <f t="shared" si="181"/>
        <v>103.825</v>
      </c>
      <c r="O568" s="41">
        <f t="shared" si="179"/>
        <v>26.111111111111111</v>
      </c>
      <c r="P568" s="41">
        <f t="shared" si="180"/>
        <v>40</v>
      </c>
    </row>
    <row r="569" spans="2:16" x14ac:dyDescent="0.2">
      <c r="B569" s="1">
        <v>0.562499999999998</v>
      </c>
      <c r="C569" s="3">
        <v>79</v>
      </c>
      <c r="D569" s="3">
        <v>107</v>
      </c>
      <c r="E569" s="75">
        <v>0.33</v>
      </c>
      <c r="F569" s="66">
        <v>5</v>
      </c>
      <c r="G569" s="66" t="s">
        <v>34</v>
      </c>
      <c r="H569" s="97">
        <v>29.27</v>
      </c>
      <c r="I569" s="19"/>
      <c r="J569" s="45">
        <v>106.5</v>
      </c>
      <c r="K569" s="45">
        <v>101.3</v>
      </c>
      <c r="L569" s="67">
        <v>111.6</v>
      </c>
      <c r="M569" s="67">
        <v>107.4</v>
      </c>
      <c r="N569" s="67">
        <f t="shared" si="181"/>
        <v>106.69999999999999</v>
      </c>
      <c r="O569" s="41">
        <f t="shared" si="179"/>
        <v>26.111111111111111</v>
      </c>
      <c r="P569" s="41">
        <f t="shared" si="180"/>
        <v>41.666666666666664</v>
      </c>
    </row>
    <row r="570" spans="2:16" x14ac:dyDescent="0.2">
      <c r="B570" s="1">
        <v>0.57291666666666397</v>
      </c>
      <c r="C570" s="3">
        <v>80</v>
      </c>
      <c r="D570" s="3">
        <v>109</v>
      </c>
      <c r="E570" s="75">
        <v>0.32</v>
      </c>
      <c r="F570" s="66">
        <v>10</v>
      </c>
      <c r="G570" s="66" t="s">
        <v>34</v>
      </c>
      <c r="H570" s="97">
        <v>29.26</v>
      </c>
      <c r="I570" s="19"/>
      <c r="J570" s="45">
        <v>110.1</v>
      </c>
      <c r="K570" s="45">
        <v>103.6</v>
      </c>
      <c r="L570" s="67">
        <v>114.4</v>
      </c>
      <c r="M570" s="67">
        <v>108.9</v>
      </c>
      <c r="N570" s="67">
        <f t="shared" si="181"/>
        <v>109.25</v>
      </c>
      <c r="O570" s="41">
        <f t="shared" si="179"/>
        <v>26.666666666666664</v>
      </c>
      <c r="P570" s="41">
        <f t="shared" si="180"/>
        <v>42.777777777777779</v>
      </c>
    </row>
    <row r="571" spans="2:16" x14ac:dyDescent="0.2">
      <c r="B571" s="1">
        <v>0.58333333333333004</v>
      </c>
      <c r="C571" s="3">
        <v>80</v>
      </c>
      <c r="D571" s="3">
        <v>110</v>
      </c>
      <c r="E571" s="75">
        <v>0.31</v>
      </c>
      <c r="F571" s="66">
        <v>6</v>
      </c>
      <c r="G571" s="66" t="s">
        <v>180</v>
      </c>
      <c r="H571" s="97">
        <v>29.26</v>
      </c>
      <c r="I571" s="26"/>
      <c r="J571" s="45">
        <v>110.3</v>
      </c>
      <c r="K571" s="45">
        <v>105.6</v>
      </c>
      <c r="L571" s="45">
        <v>113.7</v>
      </c>
      <c r="M571" s="45">
        <v>109.4</v>
      </c>
      <c r="N571" s="67">
        <f t="shared" ref="N571:N580" si="182">(AVERAGE(J571:M571))</f>
        <v>109.75</v>
      </c>
      <c r="O571" s="41">
        <f t="shared" ref="O571" si="183">CONVERT(C571,"F","C")</f>
        <v>26.666666666666664</v>
      </c>
      <c r="P571" s="41">
        <f t="shared" ref="P571" si="184">CONVERT(D571,"F","C")</f>
        <v>43.333333333333336</v>
      </c>
    </row>
    <row r="572" spans="2:16" x14ac:dyDescent="0.2">
      <c r="B572" s="1">
        <v>0.593749999999996</v>
      </c>
      <c r="C572" s="3">
        <v>81</v>
      </c>
      <c r="D572" s="3">
        <v>111</v>
      </c>
      <c r="E572" s="75">
        <v>0.31</v>
      </c>
      <c r="F572" s="68">
        <v>6</v>
      </c>
      <c r="G572" s="66" t="s">
        <v>34</v>
      </c>
      <c r="H572" s="66">
        <v>29.25</v>
      </c>
      <c r="I572" s="19"/>
      <c r="J572" s="45">
        <v>112.5</v>
      </c>
      <c r="K572" s="45">
        <v>108.3</v>
      </c>
      <c r="L572" s="45">
        <v>114.8</v>
      </c>
      <c r="M572" s="45">
        <v>108.9</v>
      </c>
      <c r="N572" s="67">
        <f t="shared" si="182"/>
        <v>111.125</v>
      </c>
      <c r="O572" s="41">
        <f t="shared" ref="O572" si="185">CONVERT(C572,"F","C")</f>
        <v>27.222222222222221</v>
      </c>
      <c r="P572" s="41">
        <f t="shared" ref="P572" si="186">CONVERT(D572,"F","C")</f>
        <v>43.888888888888886</v>
      </c>
    </row>
    <row r="573" spans="2:16" x14ac:dyDescent="0.2">
      <c r="B573" s="1">
        <v>0.60416666666666197</v>
      </c>
      <c r="C573" s="3">
        <v>80</v>
      </c>
      <c r="D573" s="3">
        <v>112</v>
      </c>
      <c r="E573" s="75">
        <v>0.3</v>
      </c>
      <c r="F573" s="41">
        <v>3</v>
      </c>
      <c r="G573" s="66" t="s">
        <v>190</v>
      </c>
      <c r="H573" s="66">
        <v>29.25</v>
      </c>
      <c r="I573" s="19"/>
      <c r="J573" s="45">
        <v>111.9</v>
      </c>
      <c r="K573" s="45">
        <v>109.9</v>
      </c>
      <c r="L573" s="45">
        <v>117.7</v>
      </c>
      <c r="M573" s="45">
        <v>109.9</v>
      </c>
      <c r="N573" s="67">
        <f t="shared" si="182"/>
        <v>112.35</v>
      </c>
      <c r="O573" s="41">
        <f t="shared" ref="O573:O579" si="187">CONVERT(C573,"F","C")</f>
        <v>26.666666666666664</v>
      </c>
      <c r="P573" s="41">
        <f t="shared" ref="P573:P579" si="188">CONVERT(D573,"F","C")</f>
        <v>44.444444444444443</v>
      </c>
    </row>
    <row r="574" spans="2:16" x14ac:dyDescent="0.2">
      <c r="B574" s="1">
        <v>0.61458333333332804</v>
      </c>
      <c r="C574" s="3">
        <v>81</v>
      </c>
      <c r="D574" s="3">
        <v>113</v>
      </c>
      <c r="E574" s="75">
        <v>0.3</v>
      </c>
      <c r="F574" s="41">
        <v>2</v>
      </c>
      <c r="G574" s="66" t="s">
        <v>143</v>
      </c>
      <c r="H574" s="66">
        <v>29.24</v>
      </c>
      <c r="I574" s="19"/>
      <c r="J574" s="45">
        <v>113</v>
      </c>
      <c r="K574" s="45">
        <v>111.6</v>
      </c>
      <c r="L574" s="45">
        <v>117.1</v>
      </c>
      <c r="M574" s="45">
        <v>111.7</v>
      </c>
      <c r="N574" s="67">
        <f t="shared" si="182"/>
        <v>113.35</v>
      </c>
      <c r="O574" s="41">
        <f t="shared" si="187"/>
        <v>27.222222222222221</v>
      </c>
      <c r="P574" s="41">
        <f t="shared" si="188"/>
        <v>45</v>
      </c>
    </row>
    <row r="575" spans="2:16" x14ac:dyDescent="0.2">
      <c r="B575" s="1">
        <v>0.624999999999994</v>
      </c>
      <c r="C575" s="3">
        <v>80</v>
      </c>
      <c r="D575" s="3">
        <v>112</v>
      </c>
      <c r="E575" s="75">
        <v>0.28999999999999998</v>
      </c>
      <c r="F575" s="41">
        <v>3</v>
      </c>
      <c r="G575" s="66" t="s">
        <v>34</v>
      </c>
      <c r="H575" s="66">
        <v>29.24</v>
      </c>
      <c r="I575" s="19"/>
      <c r="J575" s="45">
        <v>111.4</v>
      </c>
      <c r="K575" s="45">
        <v>112.1</v>
      </c>
      <c r="L575" s="45">
        <v>116.4</v>
      </c>
      <c r="M575" s="45">
        <v>109.6</v>
      </c>
      <c r="N575" s="67">
        <f t="shared" si="182"/>
        <v>112.375</v>
      </c>
      <c r="O575" s="41">
        <f t="shared" si="187"/>
        <v>26.666666666666664</v>
      </c>
      <c r="P575" s="41">
        <f t="shared" si="188"/>
        <v>44.444444444444443</v>
      </c>
    </row>
    <row r="576" spans="2:16" x14ac:dyDescent="0.2">
      <c r="B576" s="1">
        <v>0.63541666666665997</v>
      </c>
      <c r="C576" s="3">
        <v>81</v>
      </c>
      <c r="D576" s="3">
        <v>115</v>
      </c>
      <c r="E576" s="75">
        <v>0.28000000000000003</v>
      </c>
      <c r="F576" s="41">
        <v>8</v>
      </c>
      <c r="G576" s="66" t="s">
        <v>180</v>
      </c>
      <c r="H576" s="66">
        <v>29.23</v>
      </c>
      <c r="J576" s="45">
        <v>113.5</v>
      </c>
      <c r="K576" s="45">
        <v>116.1</v>
      </c>
      <c r="L576" s="45">
        <v>121.3</v>
      </c>
      <c r="M576" s="45">
        <v>111.4</v>
      </c>
      <c r="N576" s="67">
        <f t="shared" si="182"/>
        <v>115.57499999999999</v>
      </c>
      <c r="O576" s="41">
        <f t="shared" si="187"/>
        <v>27.222222222222221</v>
      </c>
      <c r="P576" s="41">
        <f t="shared" si="188"/>
        <v>46.111111111111107</v>
      </c>
    </row>
    <row r="577" spans="1:16" x14ac:dyDescent="0.2">
      <c r="B577" s="1">
        <v>0.64583333333332604</v>
      </c>
      <c r="C577" s="3">
        <v>80</v>
      </c>
      <c r="D577" s="3">
        <v>114</v>
      </c>
      <c r="E577" s="75">
        <v>0.27</v>
      </c>
      <c r="F577" s="41">
        <v>11</v>
      </c>
      <c r="G577" s="66" t="s">
        <v>34</v>
      </c>
      <c r="H577" s="72">
        <v>29.23</v>
      </c>
      <c r="I577" s="19"/>
      <c r="J577" s="45">
        <v>112.1</v>
      </c>
      <c r="K577" s="45">
        <v>113.2</v>
      </c>
      <c r="L577" s="45">
        <v>117.9</v>
      </c>
      <c r="M577" s="45">
        <v>111</v>
      </c>
      <c r="N577" s="67">
        <f t="shared" si="182"/>
        <v>113.55000000000001</v>
      </c>
      <c r="O577" s="41">
        <f t="shared" si="187"/>
        <v>26.666666666666664</v>
      </c>
      <c r="P577" s="41">
        <f t="shared" si="188"/>
        <v>45.555555555555557</v>
      </c>
    </row>
    <row r="578" spans="1:16" x14ac:dyDescent="0.2">
      <c r="B578" s="1">
        <v>0.65624999999999201</v>
      </c>
      <c r="C578" s="3">
        <v>80</v>
      </c>
      <c r="D578" s="3">
        <v>112</v>
      </c>
      <c r="E578" s="75">
        <v>0.27</v>
      </c>
      <c r="F578" s="41">
        <v>3</v>
      </c>
      <c r="G578" s="66" t="s">
        <v>190</v>
      </c>
      <c r="H578" s="66">
        <v>29.23</v>
      </c>
      <c r="J578" s="45">
        <v>109.6</v>
      </c>
      <c r="K578" s="45">
        <v>111.2</v>
      </c>
      <c r="L578" s="45">
        <v>116.4</v>
      </c>
      <c r="M578" s="45">
        <v>110.7</v>
      </c>
      <c r="N578" s="67">
        <f t="shared" si="182"/>
        <v>111.97500000000001</v>
      </c>
      <c r="O578" s="41">
        <f t="shared" si="187"/>
        <v>26.666666666666664</v>
      </c>
      <c r="P578" s="41">
        <f t="shared" si="188"/>
        <v>44.444444444444443</v>
      </c>
    </row>
    <row r="579" spans="1:16" x14ac:dyDescent="0.2">
      <c r="B579" s="1">
        <v>0.66666666666665797</v>
      </c>
      <c r="C579" s="3">
        <v>81</v>
      </c>
      <c r="D579" s="3">
        <v>115</v>
      </c>
      <c r="E579" s="75">
        <v>0.27</v>
      </c>
      <c r="F579" s="41">
        <v>2</v>
      </c>
      <c r="G579" s="66" t="s">
        <v>143</v>
      </c>
      <c r="H579" s="72">
        <v>29.23</v>
      </c>
      <c r="I579" s="19"/>
      <c r="J579" s="45">
        <v>114.1</v>
      </c>
      <c r="K579" s="45">
        <v>115.3</v>
      </c>
      <c r="L579" s="45">
        <v>120</v>
      </c>
      <c r="M579" s="45">
        <v>112.5</v>
      </c>
      <c r="N579" s="67">
        <f t="shared" si="182"/>
        <v>115.47499999999999</v>
      </c>
      <c r="O579" s="41">
        <f t="shared" si="187"/>
        <v>27.222222222222221</v>
      </c>
      <c r="P579" s="41">
        <f t="shared" si="188"/>
        <v>46.111111111111107</v>
      </c>
    </row>
    <row r="580" spans="1:16" x14ac:dyDescent="0.2">
      <c r="B580" s="2">
        <v>0.67708333333333337</v>
      </c>
      <c r="C580" s="3">
        <v>80</v>
      </c>
      <c r="D580" s="3">
        <v>116</v>
      </c>
      <c r="E580" s="75">
        <v>0.26</v>
      </c>
      <c r="F580" s="41">
        <v>8</v>
      </c>
      <c r="G580" s="66" t="s">
        <v>34</v>
      </c>
      <c r="H580" s="72">
        <v>29.22</v>
      </c>
      <c r="I580" s="19"/>
      <c r="J580" s="45">
        <v>114.3</v>
      </c>
      <c r="K580" s="45">
        <v>116.6</v>
      </c>
      <c r="L580" s="45">
        <v>121.5</v>
      </c>
      <c r="M580" s="45">
        <v>111.2</v>
      </c>
      <c r="N580" s="67">
        <f t="shared" si="182"/>
        <v>115.89999999999999</v>
      </c>
      <c r="O580" s="41">
        <f t="shared" ref="O580" si="189">CONVERT(C580,"F","C")</f>
        <v>26.666666666666664</v>
      </c>
      <c r="P580" s="41">
        <f t="shared" ref="P580" si="190">CONVERT(D580,"F","C")</f>
        <v>46.666666666666664</v>
      </c>
    </row>
    <row r="582" spans="1:16" x14ac:dyDescent="0.2">
      <c r="A582" s="113" t="s">
        <v>243</v>
      </c>
    </row>
    <row r="583" spans="1:16" x14ac:dyDescent="0.2">
      <c r="A583" s="21">
        <v>45079</v>
      </c>
      <c r="B583" s="6" t="s">
        <v>2</v>
      </c>
      <c r="C583" s="6" t="s">
        <v>0</v>
      </c>
      <c r="D583" s="87" t="s">
        <v>1</v>
      </c>
      <c r="E583" s="100" t="s">
        <v>156</v>
      </c>
      <c r="F583" s="6" t="s">
        <v>32</v>
      </c>
      <c r="G583" s="6" t="s">
        <v>217</v>
      </c>
      <c r="H583" s="33" t="s">
        <v>157</v>
      </c>
      <c r="I583" s="44"/>
      <c r="J583" s="142" t="s">
        <v>338</v>
      </c>
      <c r="K583" s="142" t="s">
        <v>352</v>
      </c>
      <c r="L583" s="142" t="s">
        <v>343</v>
      </c>
      <c r="M583" s="142" t="s">
        <v>500</v>
      </c>
      <c r="N583" s="33" t="s">
        <v>368</v>
      </c>
      <c r="O583" s="142" t="s">
        <v>561</v>
      </c>
      <c r="P583" s="142" t="s">
        <v>562</v>
      </c>
    </row>
    <row r="584" spans="1:16" x14ac:dyDescent="0.2">
      <c r="B584" s="1">
        <v>0.5</v>
      </c>
      <c r="C584" s="3">
        <v>80</v>
      </c>
      <c r="D584" s="3">
        <v>106</v>
      </c>
      <c r="E584" s="75">
        <v>0.42</v>
      </c>
      <c r="F584" s="66">
        <v>0</v>
      </c>
      <c r="G584" s="66" t="s">
        <v>130</v>
      </c>
      <c r="H584" s="97">
        <v>29.44</v>
      </c>
      <c r="J584" s="45">
        <v>98.6</v>
      </c>
      <c r="K584" s="45">
        <v>115.9</v>
      </c>
      <c r="L584" s="67">
        <v>114.4</v>
      </c>
      <c r="M584" s="67">
        <v>95.5</v>
      </c>
      <c r="N584" s="67">
        <f t="shared" ref="N584:N588" si="191">(AVERAGE(J584:M584))</f>
        <v>106.1</v>
      </c>
      <c r="O584" s="41">
        <f t="shared" ref="O584" si="192">CONVERT(C584,"F","C")</f>
        <v>26.666666666666664</v>
      </c>
      <c r="P584" s="41">
        <f t="shared" ref="P584" si="193">CONVERT(D584,"F","C")</f>
        <v>41.111111111111107</v>
      </c>
    </row>
    <row r="585" spans="1:16" x14ac:dyDescent="0.2">
      <c r="B585" s="1">
        <v>0.57847222222222217</v>
      </c>
      <c r="C585" s="3">
        <v>84</v>
      </c>
      <c r="D585" s="3">
        <v>118</v>
      </c>
      <c r="E585" s="75">
        <v>0.44</v>
      </c>
      <c r="F585" s="66">
        <v>0</v>
      </c>
      <c r="G585" s="66" t="s">
        <v>130</v>
      </c>
      <c r="H585" s="97">
        <v>29.42</v>
      </c>
      <c r="J585" s="45">
        <v>104.5</v>
      </c>
      <c r="K585" s="45">
        <v>128.30000000000001</v>
      </c>
      <c r="L585" s="67">
        <v>127.6</v>
      </c>
      <c r="M585" s="67">
        <v>109.4</v>
      </c>
      <c r="N585" s="67">
        <f t="shared" si="191"/>
        <v>117.44999999999999</v>
      </c>
      <c r="O585" s="41">
        <f t="shared" ref="O585:O591" si="194">CONVERT(C585,"F","C")</f>
        <v>28.888888888888889</v>
      </c>
      <c r="P585" s="41">
        <f t="shared" ref="P585:P591" si="195">CONVERT(D585,"F","C")</f>
        <v>47.777777777777779</v>
      </c>
    </row>
    <row r="586" spans="1:16" x14ac:dyDescent="0.2">
      <c r="B586" s="1">
        <v>0.58333333333333337</v>
      </c>
      <c r="C586" s="3">
        <v>83</v>
      </c>
      <c r="D586" s="3">
        <v>118</v>
      </c>
      <c r="E586" s="75">
        <v>0.44</v>
      </c>
      <c r="F586" s="3">
        <v>0</v>
      </c>
      <c r="G586" s="3" t="s">
        <v>130</v>
      </c>
      <c r="H586" s="3">
        <v>29.41</v>
      </c>
      <c r="I586" s="3"/>
      <c r="J586" s="3">
        <v>106.2</v>
      </c>
      <c r="K586" s="3">
        <v>128.5</v>
      </c>
      <c r="L586" s="3">
        <v>128.1</v>
      </c>
      <c r="M586" s="3">
        <v>109.9</v>
      </c>
      <c r="N586" s="67">
        <f t="shared" si="191"/>
        <v>118.17499999999998</v>
      </c>
      <c r="O586" s="41">
        <f t="shared" si="194"/>
        <v>28.333333333333332</v>
      </c>
      <c r="P586" s="41">
        <f t="shared" si="195"/>
        <v>47.777777777777779</v>
      </c>
    </row>
    <row r="587" spans="1:16" x14ac:dyDescent="0.2">
      <c r="B587" s="1">
        <v>0.59375</v>
      </c>
      <c r="C587" s="3">
        <v>84</v>
      </c>
      <c r="D587" s="3">
        <v>120</v>
      </c>
      <c r="E587" s="75">
        <v>0.43</v>
      </c>
      <c r="F587" s="66">
        <v>0</v>
      </c>
      <c r="G587" s="66" t="s">
        <v>130</v>
      </c>
      <c r="H587" s="97">
        <v>29.41</v>
      </c>
      <c r="I587" s="66"/>
      <c r="J587" s="45">
        <v>108.7</v>
      </c>
      <c r="K587" s="45">
        <v>129.6</v>
      </c>
      <c r="L587" s="67">
        <v>128.80000000000001</v>
      </c>
      <c r="M587" s="67">
        <v>111.2</v>
      </c>
      <c r="N587" s="67">
        <f t="shared" si="191"/>
        <v>119.575</v>
      </c>
      <c r="O587" s="41">
        <f t="shared" si="194"/>
        <v>28.888888888888889</v>
      </c>
      <c r="P587" s="41">
        <f t="shared" si="195"/>
        <v>48.888888888888886</v>
      </c>
    </row>
    <row r="588" spans="1:16" x14ac:dyDescent="0.2">
      <c r="B588" s="1">
        <v>0.60416666666666663</v>
      </c>
      <c r="C588" s="3">
        <v>88</v>
      </c>
      <c r="D588" s="3">
        <v>121</v>
      </c>
      <c r="E588" s="75">
        <v>0.39</v>
      </c>
      <c r="F588" s="66">
        <v>5</v>
      </c>
      <c r="G588" s="66" t="s">
        <v>197</v>
      </c>
      <c r="H588" s="97">
        <v>29.45</v>
      </c>
      <c r="J588" s="45">
        <v>110.8</v>
      </c>
      <c r="K588" s="45">
        <v>130.5</v>
      </c>
      <c r="L588" s="67">
        <v>129.6</v>
      </c>
      <c r="M588" s="67">
        <v>112.3</v>
      </c>
      <c r="N588" s="67">
        <f t="shared" si="191"/>
        <v>120.8</v>
      </c>
      <c r="O588" s="41">
        <f t="shared" si="194"/>
        <v>31.111111111111111</v>
      </c>
      <c r="P588" s="41">
        <f t="shared" si="195"/>
        <v>49.444444444444443</v>
      </c>
    </row>
    <row r="589" spans="1:16" x14ac:dyDescent="0.2">
      <c r="B589" s="1">
        <v>0.61319444444444449</v>
      </c>
      <c r="C589" s="3">
        <v>88</v>
      </c>
      <c r="D589" s="3">
        <v>121</v>
      </c>
      <c r="E589" s="75">
        <v>0.38</v>
      </c>
      <c r="F589" s="66">
        <v>7</v>
      </c>
      <c r="G589" s="66" t="s">
        <v>197</v>
      </c>
      <c r="H589" s="97">
        <v>29.44</v>
      </c>
      <c r="J589" s="45">
        <v>111.9</v>
      </c>
      <c r="K589" s="45">
        <v>131.4</v>
      </c>
      <c r="L589" s="67">
        <v>129.9</v>
      </c>
      <c r="M589" s="67">
        <v>112.6</v>
      </c>
      <c r="N589" s="67">
        <f t="shared" ref="N589:N603" si="196">(AVERAGE(J589:M589))</f>
        <v>121.45000000000002</v>
      </c>
      <c r="O589" s="41">
        <f t="shared" si="194"/>
        <v>31.111111111111111</v>
      </c>
      <c r="P589" s="41">
        <f t="shared" si="195"/>
        <v>49.444444444444443</v>
      </c>
    </row>
    <row r="590" spans="1:16" x14ac:dyDescent="0.2">
      <c r="B590" s="1">
        <v>0.625</v>
      </c>
      <c r="C590" s="3">
        <v>87</v>
      </c>
      <c r="D590" s="3">
        <v>122</v>
      </c>
      <c r="E590" s="75">
        <v>0.39</v>
      </c>
      <c r="F590" s="66">
        <v>7</v>
      </c>
      <c r="G590" s="66" t="s">
        <v>197</v>
      </c>
      <c r="H590" s="97">
        <v>29.44</v>
      </c>
      <c r="J590" s="45">
        <v>113</v>
      </c>
      <c r="K590" s="45">
        <v>131.4</v>
      </c>
      <c r="L590" s="67">
        <v>130.6</v>
      </c>
      <c r="M590" s="67">
        <v>112.3</v>
      </c>
      <c r="N590" s="67">
        <f t="shared" si="196"/>
        <v>121.825</v>
      </c>
      <c r="O590" s="41">
        <f t="shared" si="194"/>
        <v>30.555555555555554</v>
      </c>
      <c r="P590" s="41">
        <f t="shared" si="195"/>
        <v>50</v>
      </c>
    </row>
    <row r="591" spans="1:16" x14ac:dyDescent="0.2">
      <c r="B591" s="1">
        <v>0.63541666666666663</v>
      </c>
      <c r="C591" s="3">
        <v>86</v>
      </c>
      <c r="D591" s="3">
        <v>122</v>
      </c>
      <c r="E591" s="75">
        <v>0.4</v>
      </c>
      <c r="F591" s="66">
        <v>7</v>
      </c>
      <c r="G591" s="66" t="s">
        <v>197</v>
      </c>
      <c r="H591" s="97">
        <v>29.43</v>
      </c>
      <c r="J591" s="45">
        <v>113.5</v>
      </c>
      <c r="K591" s="45">
        <v>131</v>
      </c>
      <c r="L591" s="67">
        <v>131</v>
      </c>
      <c r="M591" s="67">
        <v>112.3</v>
      </c>
      <c r="N591" s="67">
        <f t="shared" si="196"/>
        <v>121.95</v>
      </c>
      <c r="O591" s="41">
        <f t="shared" si="194"/>
        <v>30</v>
      </c>
      <c r="P591" s="41">
        <f t="shared" si="195"/>
        <v>50</v>
      </c>
    </row>
    <row r="592" spans="1:16" x14ac:dyDescent="0.2">
      <c r="B592" s="1">
        <v>0.64583333333333337</v>
      </c>
      <c r="C592" s="3">
        <v>87</v>
      </c>
      <c r="D592" s="3">
        <v>122</v>
      </c>
      <c r="E592" s="75">
        <v>0.42</v>
      </c>
      <c r="F592" s="66">
        <v>7</v>
      </c>
      <c r="G592" s="66" t="s">
        <v>143</v>
      </c>
      <c r="H592" s="97">
        <v>29.42</v>
      </c>
      <c r="I592" s="19"/>
      <c r="J592" s="45">
        <v>114.3</v>
      </c>
      <c r="K592" s="45">
        <v>131.69999999999999</v>
      </c>
      <c r="L592" s="67">
        <v>131.4</v>
      </c>
      <c r="M592" s="67">
        <v>112.6</v>
      </c>
      <c r="N592" s="67">
        <f t="shared" si="196"/>
        <v>122.5</v>
      </c>
      <c r="O592" s="41">
        <f t="shared" ref="O592" si="197">CONVERT(C592,"F","C")</f>
        <v>30.555555555555554</v>
      </c>
      <c r="P592" s="41">
        <f t="shared" ref="P592" si="198">CONVERT(D592,"F","C")</f>
        <v>50</v>
      </c>
    </row>
    <row r="593" spans="1:16" x14ac:dyDescent="0.2">
      <c r="B593" s="1">
        <v>0.65625</v>
      </c>
      <c r="C593" s="3">
        <v>88</v>
      </c>
      <c r="D593" s="3">
        <v>123</v>
      </c>
      <c r="E593" s="75">
        <v>0.41</v>
      </c>
      <c r="F593" s="66">
        <v>6</v>
      </c>
      <c r="G593" s="66" t="s">
        <v>197</v>
      </c>
      <c r="H593" s="97">
        <v>29.42</v>
      </c>
      <c r="J593" s="45">
        <v>114.8</v>
      </c>
      <c r="K593" s="45">
        <v>131.69999999999999</v>
      </c>
      <c r="L593" s="67">
        <v>130.6</v>
      </c>
      <c r="M593" s="67">
        <v>113</v>
      </c>
      <c r="N593" s="67">
        <f t="shared" si="196"/>
        <v>122.52500000000001</v>
      </c>
      <c r="O593" s="41">
        <f t="shared" ref="O593:O599" si="199">CONVERT(C593,"F","C")</f>
        <v>31.111111111111111</v>
      </c>
      <c r="P593" s="41">
        <f t="shared" ref="P593:P599" si="200">CONVERT(D593,"F","C")</f>
        <v>50.555555555555557</v>
      </c>
    </row>
    <row r="594" spans="1:16" x14ac:dyDescent="0.2">
      <c r="B594" s="1">
        <v>0.66666666666666663</v>
      </c>
      <c r="C594" s="3">
        <v>87</v>
      </c>
      <c r="D594" s="3">
        <v>122</v>
      </c>
      <c r="E594" s="75">
        <v>0.42</v>
      </c>
      <c r="F594" s="66">
        <v>6</v>
      </c>
      <c r="G594" s="66" t="s">
        <v>197</v>
      </c>
      <c r="H594" s="97">
        <v>29.42</v>
      </c>
      <c r="I594" s="19"/>
      <c r="J594" s="45">
        <v>115.2</v>
      </c>
      <c r="K594" s="45">
        <v>131.19999999999999</v>
      </c>
      <c r="L594" s="67">
        <v>130.5</v>
      </c>
      <c r="M594" s="67">
        <v>113</v>
      </c>
      <c r="N594" s="67">
        <f t="shared" si="196"/>
        <v>122.47499999999999</v>
      </c>
      <c r="O594" s="41">
        <f t="shared" si="199"/>
        <v>30.555555555555554</v>
      </c>
      <c r="P594" s="41">
        <f t="shared" si="200"/>
        <v>50</v>
      </c>
    </row>
    <row r="595" spans="1:16" x14ac:dyDescent="0.2">
      <c r="B595" s="1">
        <v>0.67708333333333337</v>
      </c>
      <c r="C595" s="3">
        <v>87</v>
      </c>
      <c r="D595" s="3">
        <v>121</v>
      </c>
      <c r="E595" s="75">
        <v>0.43</v>
      </c>
      <c r="F595" s="66">
        <v>8</v>
      </c>
      <c r="G595" s="66" t="s">
        <v>197</v>
      </c>
      <c r="H595" s="97">
        <v>29.41</v>
      </c>
      <c r="I595" s="19"/>
      <c r="J595" s="45">
        <v>113.9</v>
      </c>
      <c r="K595" s="45">
        <v>129.9</v>
      </c>
      <c r="L595" s="67">
        <v>128.1</v>
      </c>
      <c r="M595" s="67">
        <v>111.4</v>
      </c>
      <c r="N595" s="67">
        <f t="shared" si="196"/>
        <v>120.82499999999999</v>
      </c>
      <c r="O595" s="41">
        <f t="shared" si="199"/>
        <v>30.555555555555554</v>
      </c>
      <c r="P595" s="41">
        <f t="shared" si="200"/>
        <v>49.444444444444443</v>
      </c>
    </row>
    <row r="596" spans="1:16" x14ac:dyDescent="0.2">
      <c r="B596" s="1">
        <v>0.6875</v>
      </c>
      <c r="C596" s="3">
        <v>86</v>
      </c>
      <c r="D596" s="3">
        <v>120</v>
      </c>
      <c r="E596" s="75">
        <v>0.38</v>
      </c>
      <c r="F596" s="66">
        <v>6</v>
      </c>
      <c r="G596" s="66" t="s">
        <v>143</v>
      </c>
      <c r="H596" s="97">
        <v>29.4</v>
      </c>
      <c r="I596" s="26"/>
      <c r="J596" s="45">
        <v>113.2</v>
      </c>
      <c r="K596" s="45">
        <v>128.69999999999999</v>
      </c>
      <c r="L596" s="45">
        <v>126.9</v>
      </c>
      <c r="M596" s="45">
        <v>110.8</v>
      </c>
      <c r="N596" s="67">
        <f t="shared" si="196"/>
        <v>119.89999999999999</v>
      </c>
      <c r="O596" s="41">
        <f t="shared" si="199"/>
        <v>30</v>
      </c>
      <c r="P596" s="41">
        <f t="shared" si="200"/>
        <v>48.888888888888886</v>
      </c>
    </row>
    <row r="597" spans="1:16" x14ac:dyDescent="0.2">
      <c r="B597" s="1">
        <v>0.69444444444444453</v>
      </c>
      <c r="C597" s="3">
        <v>88</v>
      </c>
      <c r="D597" s="3">
        <v>120</v>
      </c>
      <c r="E597" s="75">
        <v>0.37</v>
      </c>
      <c r="F597" s="68">
        <v>5</v>
      </c>
      <c r="G597" s="66" t="s">
        <v>143</v>
      </c>
      <c r="H597" s="66">
        <v>29.4</v>
      </c>
      <c r="I597" s="19"/>
      <c r="J597" s="45">
        <v>113.2</v>
      </c>
      <c r="K597" s="45">
        <v>128.30000000000001</v>
      </c>
      <c r="L597" s="45">
        <v>126.3</v>
      </c>
      <c r="M597" s="45">
        <v>110.8</v>
      </c>
      <c r="N597" s="67">
        <f t="shared" si="196"/>
        <v>119.65</v>
      </c>
      <c r="O597" s="41">
        <f t="shared" si="199"/>
        <v>31.111111111111111</v>
      </c>
      <c r="P597" s="41">
        <f t="shared" si="200"/>
        <v>48.888888888888886</v>
      </c>
    </row>
    <row r="598" spans="1:16" x14ac:dyDescent="0.2">
      <c r="B598" s="1">
        <v>0.70833333333333337</v>
      </c>
      <c r="C598" s="3">
        <v>90</v>
      </c>
      <c r="D598" s="3">
        <v>115</v>
      </c>
      <c r="E598" s="75">
        <v>0.34</v>
      </c>
      <c r="F598" s="41">
        <v>3</v>
      </c>
      <c r="G598" s="66" t="s">
        <v>130</v>
      </c>
      <c r="H598" s="66">
        <v>29.39</v>
      </c>
      <c r="I598" s="19"/>
      <c r="J598" s="45">
        <v>111.7</v>
      </c>
      <c r="K598" s="45">
        <v>125.6</v>
      </c>
      <c r="L598" s="45">
        <v>114.6</v>
      </c>
      <c r="M598" s="45">
        <v>109.2</v>
      </c>
      <c r="N598" s="67">
        <f t="shared" si="196"/>
        <v>115.27499999999999</v>
      </c>
      <c r="O598" s="41">
        <f t="shared" si="199"/>
        <v>32.222222222222221</v>
      </c>
      <c r="P598" s="41">
        <f t="shared" si="200"/>
        <v>46.111111111111107</v>
      </c>
    </row>
    <row r="599" spans="1:16" x14ac:dyDescent="0.2">
      <c r="B599" s="1">
        <v>0.71875</v>
      </c>
      <c r="C599" s="3">
        <v>90</v>
      </c>
      <c r="D599" s="3">
        <v>115</v>
      </c>
      <c r="E599" s="75">
        <v>0.34</v>
      </c>
      <c r="F599" s="41">
        <v>3</v>
      </c>
      <c r="G599" s="66" t="s">
        <v>130</v>
      </c>
      <c r="H599" s="66">
        <v>29.39</v>
      </c>
      <c r="I599" s="19"/>
      <c r="J599" s="45">
        <v>111.7</v>
      </c>
      <c r="K599" s="45">
        <v>125.6</v>
      </c>
      <c r="L599" s="45">
        <v>114.6</v>
      </c>
      <c r="M599" s="45">
        <v>109.2</v>
      </c>
      <c r="N599" s="67">
        <f t="shared" si="196"/>
        <v>115.27499999999999</v>
      </c>
      <c r="O599" s="41">
        <f t="shared" si="199"/>
        <v>32.222222222222221</v>
      </c>
      <c r="P599" s="41">
        <f t="shared" si="200"/>
        <v>46.111111111111107</v>
      </c>
    </row>
    <row r="600" spans="1:16" x14ac:dyDescent="0.2">
      <c r="B600" s="1">
        <v>0.72916666666666663</v>
      </c>
      <c r="C600" s="3">
        <v>91</v>
      </c>
      <c r="D600" s="3">
        <v>114</v>
      </c>
      <c r="E600" s="75">
        <v>0.35</v>
      </c>
      <c r="F600" s="41">
        <v>4</v>
      </c>
      <c r="G600" s="66" t="s">
        <v>143</v>
      </c>
      <c r="H600" s="66">
        <v>29.39</v>
      </c>
      <c r="I600" s="19"/>
      <c r="J600" s="45">
        <v>111.7</v>
      </c>
      <c r="K600" s="45">
        <v>125.6</v>
      </c>
      <c r="L600" s="45">
        <v>113.7</v>
      </c>
      <c r="M600" s="45">
        <v>107.2</v>
      </c>
      <c r="N600" s="67">
        <f t="shared" si="196"/>
        <v>114.55</v>
      </c>
      <c r="O600" s="41">
        <f t="shared" ref="O600:O603" si="201">CONVERT(C600,"F","C")</f>
        <v>32.777777777777779</v>
      </c>
      <c r="P600" s="41">
        <f t="shared" ref="P600:P603" si="202">CONVERT(D600,"F","C")</f>
        <v>45.555555555555557</v>
      </c>
    </row>
    <row r="601" spans="1:16" x14ac:dyDescent="0.2">
      <c r="B601" s="1">
        <v>0.73263888888888884</v>
      </c>
      <c r="C601" s="3">
        <v>91</v>
      </c>
      <c r="D601" s="3">
        <v>114</v>
      </c>
      <c r="E601" s="75">
        <v>0.32</v>
      </c>
      <c r="F601" s="41">
        <v>2</v>
      </c>
      <c r="G601" s="66" t="s">
        <v>201</v>
      </c>
      <c r="H601" s="66">
        <v>29.39</v>
      </c>
      <c r="J601" s="45">
        <v>111.4</v>
      </c>
      <c r="K601" s="45">
        <v>124.9</v>
      </c>
      <c r="L601" s="45">
        <v>113.2</v>
      </c>
      <c r="M601" s="45">
        <v>106</v>
      </c>
      <c r="N601" s="67">
        <f t="shared" si="196"/>
        <v>113.875</v>
      </c>
      <c r="O601" s="41">
        <f t="shared" si="201"/>
        <v>32.777777777777779</v>
      </c>
      <c r="P601" s="41">
        <f t="shared" si="202"/>
        <v>45.555555555555557</v>
      </c>
    </row>
    <row r="602" spans="1:16" x14ac:dyDescent="0.2">
      <c r="B602" s="1">
        <v>0.73958333333333337</v>
      </c>
      <c r="C602" s="3">
        <v>91</v>
      </c>
      <c r="D602" s="3">
        <v>112</v>
      </c>
      <c r="E602" s="75">
        <v>0.32</v>
      </c>
      <c r="F602" s="41">
        <v>2</v>
      </c>
      <c r="G602" s="66" t="s">
        <v>71</v>
      </c>
      <c r="H602" s="72">
        <v>29.39</v>
      </c>
      <c r="I602" s="19"/>
      <c r="J602" s="45">
        <v>110.5</v>
      </c>
      <c r="K602" s="45">
        <v>123.6</v>
      </c>
      <c r="L602" s="45">
        <v>111.4</v>
      </c>
      <c r="M602" s="45">
        <v>103.1</v>
      </c>
      <c r="N602" s="67">
        <f t="shared" si="196"/>
        <v>112.15</v>
      </c>
      <c r="O602" s="41">
        <f t="shared" si="201"/>
        <v>32.777777777777779</v>
      </c>
      <c r="P602" s="41">
        <f t="shared" si="202"/>
        <v>44.444444444444443</v>
      </c>
    </row>
    <row r="603" spans="1:16" x14ac:dyDescent="0.2">
      <c r="B603" s="1">
        <v>0.75</v>
      </c>
      <c r="C603" s="3">
        <v>91</v>
      </c>
      <c r="D603" s="3">
        <v>110</v>
      </c>
      <c r="E603" s="75">
        <v>0.32</v>
      </c>
      <c r="F603" s="41">
        <v>2</v>
      </c>
      <c r="G603" s="66" t="s">
        <v>129</v>
      </c>
      <c r="H603" s="66">
        <v>29.39</v>
      </c>
      <c r="J603" s="45">
        <v>108.3</v>
      </c>
      <c r="K603" s="45">
        <v>120.2</v>
      </c>
      <c r="L603" s="45">
        <v>109.4</v>
      </c>
      <c r="M603" s="45">
        <v>100.8</v>
      </c>
      <c r="N603" s="67">
        <f t="shared" si="196"/>
        <v>109.675</v>
      </c>
      <c r="O603" s="41">
        <f t="shared" si="201"/>
        <v>32.777777777777779</v>
      </c>
      <c r="P603" s="41">
        <f t="shared" si="202"/>
        <v>43.333333333333336</v>
      </c>
    </row>
    <row r="605" spans="1:16" x14ac:dyDescent="0.2">
      <c r="A605" s="21">
        <v>45080</v>
      </c>
      <c r="B605" s="6" t="s">
        <v>2</v>
      </c>
      <c r="C605" s="6" t="s">
        <v>0</v>
      </c>
      <c r="D605" s="87" t="s">
        <v>1</v>
      </c>
      <c r="E605" s="100" t="s">
        <v>156</v>
      </c>
      <c r="F605" s="6" t="s">
        <v>32</v>
      </c>
      <c r="G605" s="6" t="s">
        <v>217</v>
      </c>
      <c r="H605" s="33" t="s">
        <v>157</v>
      </c>
      <c r="I605" s="44"/>
      <c r="J605" s="142" t="s">
        <v>338</v>
      </c>
      <c r="K605" s="142" t="s">
        <v>352</v>
      </c>
      <c r="L605" s="142" t="s">
        <v>343</v>
      </c>
      <c r="M605" s="142" t="s">
        <v>500</v>
      </c>
      <c r="N605" s="33" t="s">
        <v>368</v>
      </c>
      <c r="O605" s="142" t="s">
        <v>561</v>
      </c>
      <c r="P605" s="142" t="s">
        <v>562</v>
      </c>
    </row>
    <row r="606" spans="1:16" x14ac:dyDescent="0.2">
      <c r="B606" s="1">
        <v>0.36458333333333331</v>
      </c>
      <c r="C606" s="3">
        <v>75</v>
      </c>
      <c r="D606" s="3">
        <v>75</v>
      </c>
      <c r="E606" s="75">
        <v>0.6</v>
      </c>
      <c r="F606" s="66">
        <v>1</v>
      </c>
      <c r="G606" s="66" t="s">
        <v>190</v>
      </c>
      <c r="H606" s="97">
        <v>29.37</v>
      </c>
      <c r="J606" s="45">
        <v>79.2</v>
      </c>
      <c r="K606" s="45">
        <v>82.9</v>
      </c>
      <c r="L606" s="67">
        <v>83.7</v>
      </c>
      <c r="M606" s="67">
        <v>79.900000000000006</v>
      </c>
      <c r="N606" s="67">
        <f t="shared" ref="N606:N624" si="203">(AVERAGE(J606:M606))</f>
        <v>81.425000000000011</v>
      </c>
      <c r="O606" s="41">
        <f t="shared" ref="O606:O608" si="204">CONVERT(C606,"F","C")</f>
        <v>23.888888888888889</v>
      </c>
      <c r="P606" s="41">
        <f t="shared" ref="P606:P608" si="205">CONVERT(D606,"F","C")</f>
        <v>23.888888888888889</v>
      </c>
    </row>
    <row r="607" spans="1:16" x14ac:dyDescent="0.2">
      <c r="B607" s="1">
        <v>0.37847222222222227</v>
      </c>
      <c r="C607" s="3">
        <v>76</v>
      </c>
      <c r="D607" s="3">
        <v>83</v>
      </c>
      <c r="E607" s="75">
        <v>0.6</v>
      </c>
      <c r="F607" s="66">
        <v>1</v>
      </c>
      <c r="G607" s="66" t="s">
        <v>190</v>
      </c>
      <c r="H607" s="97">
        <v>29.37</v>
      </c>
      <c r="J607" s="45">
        <v>80.8</v>
      </c>
      <c r="K607" s="45">
        <v>83.8</v>
      </c>
      <c r="L607" s="67">
        <v>85.1</v>
      </c>
      <c r="M607" s="67">
        <v>81.5</v>
      </c>
      <c r="N607" s="67">
        <f t="shared" si="203"/>
        <v>82.8</v>
      </c>
      <c r="O607" s="41">
        <f t="shared" si="204"/>
        <v>24.444444444444443</v>
      </c>
      <c r="P607" s="41">
        <f t="shared" si="205"/>
        <v>28.333333333333332</v>
      </c>
    </row>
    <row r="608" spans="1:16" x14ac:dyDescent="0.2">
      <c r="B608" s="1">
        <v>0.38541666666666669</v>
      </c>
      <c r="C608" s="3">
        <v>76</v>
      </c>
      <c r="D608" s="3">
        <v>85</v>
      </c>
      <c r="E608" s="75">
        <v>0.59</v>
      </c>
      <c r="F608" s="3">
        <v>2</v>
      </c>
      <c r="G608" s="3" t="s">
        <v>202</v>
      </c>
      <c r="H608" s="3">
        <v>29.37</v>
      </c>
      <c r="I608" s="3"/>
      <c r="J608" s="3">
        <v>81.7</v>
      </c>
      <c r="K608" s="3">
        <v>86.4</v>
      </c>
      <c r="L608" s="3">
        <v>88</v>
      </c>
      <c r="M608" s="3">
        <v>83.5</v>
      </c>
      <c r="N608" s="67">
        <f t="shared" si="203"/>
        <v>84.9</v>
      </c>
      <c r="O608" s="41">
        <f t="shared" si="204"/>
        <v>24.444444444444443</v>
      </c>
      <c r="P608" s="41">
        <f t="shared" si="205"/>
        <v>29.444444444444443</v>
      </c>
    </row>
    <row r="609" spans="2:16" x14ac:dyDescent="0.2">
      <c r="B609" s="1">
        <v>0.39583333333333331</v>
      </c>
      <c r="C609" s="3">
        <v>78</v>
      </c>
      <c r="D609" s="3">
        <v>87</v>
      </c>
      <c r="E609" s="75">
        <v>0.56000000000000005</v>
      </c>
      <c r="F609" s="66">
        <v>2</v>
      </c>
      <c r="G609" s="66" t="s">
        <v>34</v>
      </c>
      <c r="H609" s="97">
        <v>29.37</v>
      </c>
      <c r="I609" s="66"/>
      <c r="J609" s="45">
        <v>81.7</v>
      </c>
      <c r="K609" s="45">
        <v>90.1</v>
      </c>
      <c r="L609" s="67">
        <v>91.2</v>
      </c>
      <c r="M609" s="67">
        <v>86.4</v>
      </c>
      <c r="N609" s="67">
        <f t="shared" si="203"/>
        <v>87.35</v>
      </c>
      <c r="O609" s="41">
        <f t="shared" ref="O609:O620" si="206">CONVERT(C609,"F","C")</f>
        <v>25.555555555555554</v>
      </c>
      <c r="P609" s="41">
        <f t="shared" ref="P609:P620" si="207">CONVERT(D609,"F","C")</f>
        <v>30.555555555555554</v>
      </c>
    </row>
    <row r="610" spans="2:16" x14ac:dyDescent="0.2">
      <c r="B610" s="1">
        <v>0.40625</v>
      </c>
      <c r="C610" s="3">
        <v>77</v>
      </c>
      <c r="D610" s="3">
        <v>90</v>
      </c>
      <c r="E610" s="75">
        <v>0.6</v>
      </c>
      <c r="F610" s="66">
        <v>6</v>
      </c>
      <c r="G610" s="66" t="s">
        <v>130</v>
      </c>
      <c r="H610" s="97">
        <v>29.38</v>
      </c>
      <c r="J610" s="45">
        <v>84.4</v>
      </c>
      <c r="K610" s="45">
        <v>93.7</v>
      </c>
      <c r="L610" s="67">
        <v>94.6</v>
      </c>
      <c r="M610" s="67">
        <v>89.2</v>
      </c>
      <c r="N610" s="67">
        <f t="shared" si="203"/>
        <v>90.475000000000009</v>
      </c>
      <c r="O610" s="41">
        <f t="shared" si="206"/>
        <v>25</v>
      </c>
      <c r="P610" s="41">
        <f t="shared" si="207"/>
        <v>32.222222222222221</v>
      </c>
    </row>
    <row r="611" spans="2:16" x14ac:dyDescent="0.2">
      <c r="B611" s="1">
        <v>0.41666666666666702</v>
      </c>
      <c r="C611" s="3">
        <v>76</v>
      </c>
      <c r="D611" s="3">
        <v>92</v>
      </c>
      <c r="E611" s="75">
        <v>0.62</v>
      </c>
      <c r="F611" s="66">
        <v>5</v>
      </c>
      <c r="G611" s="66" t="s">
        <v>130</v>
      </c>
      <c r="H611" s="97">
        <v>29.38</v>
      </c>
      <c r="J611" s="45">
        <v>86.4</v>
      </c>
      <c r="K611" s="45">
        <v>96.3</v>
      </c>
      <c r="L611" s="67">
        <v>95.4</v>
      </c>
      <c r="M611" s="67">
        <v>91.2</v>
      </c>
      <c r="N611" s="67">
        <f t="shared" si="203"/>
        <v>92.325000000000003</v>
      </c>
      <c r="O611" s="41">
        <f t="shared" si="206"/>
        <v>24.444444444444443</v>
      </c>
      <c r="P611" s="41">
        <f t="shared" si="207"/>
        <v>33.333333333333336</v>
      </c>
    </row>
    <row r="612" spans="2:16" x14ac:dyDescent="0.2">
      <c r="B612" s="1">
        <v>0.4201388888888889</v>
      </c>
      <c r="C612" s="3">
        <v>76</v>
      </c>
      <c r="D612" s="3">
        <v>93</v>
      </c>
      <c r="E612" s="75">
        <v>0.61</v>
      </c>
      <c r="F612" s="66">
        <v>4</v>
      </c>
      <c r="G612" s="66" t="s">
        <v>130</v>
      </c>
      <c r="H612" s="97">
        <v>29.38</v>
      </c>
      <c r="J612" s="45">
        <v>86.9</v>
      </c>
      <c r="K612" s="45">
        <v>97</v>
      </c>
      <c r="L612" s="67">
        <v>94.6</v>
      </c>
      <c r="M612" s="67">
        <v>91.8</v>
      </c>
      <c r="N612" s="67">
        <f t="shared" si="203"/>
        <v>92.575000000000003</v>
      </c>
      <c r="O612" s="41">
        <f t="shared" si="206"/>
        <v>24.444444444444443</v>
      </c>
      <c r="P612" s="41">
        <f t="shared" si="207"/>
        <v>33.888888888888886</v>
      </c>
    </row>
    <row r="613" spans="2:16" x14ac:dyDescent="0.2">
      <c r="B613" s="1">
        <v>0.48958333333333331</v>
      </c>
      <c r="C613" s="3">
        <v>80</v>
      </c>
      <c r="D613" s="3">
        <v>107</v>
      </c>
      <c r="E613" s="75">
        <v>0.56000000000000005</v>
      </c>
      <c r="F613" s="66">
        <v>8</v>
      </c>
      <c r="G613" s="66" t="s">
        <v>130</v>
      </c>
      <c r="H613" s="97">
        <v>29.38</v>
      </c>
      <c r="J613" s="45">
        <v>94.3</v>
      </c>
      <c r="K613" s="45">
        <v>113.7</v>
      </c>
      <c r="L613" s="67">
        <v>115.3</v>
      </c>
      <c r="M613" s="67">
        <v>104.2</v>
      </c>
      <c r="N613" s="67">
        <f t="shared" si="203"/>
        <v>106.875</v>
      </c>
      <c r="O613" s="41">
        <f t="shared" si="206"/>
        <v>26.666666666666664</v>
      </c>
      <c r="P613" s="41">
        <f t="shared" si="207"/>
        <v>41.666666666666664</v>
      </c>
    </row>
    <row r="614" spans="2:16" x14ac:dyDescent="0.2">
      <c r="B614" s="1">
        <v>0.5</v>
      </c>
      <c r="C614" s="3">
        <v>80</v>
      </c>
      <c r="D614" s="3">
        <v>107</v>
      </c>
      <c r="E614" s="75">
        <v>0.55000000000000004</v>
      </c>
      <c r="F614" s="66">
        <v>5</v>
      </c>
      <c r="G614" s="66" t="s">
        <v>201</v>
      </c>
      <c r="H614" s="97">
        <v>29.38</v>
      </c>
      <c r="I614" s="19"/>
      <c r="J614" s="45">
        <v>94.3</v>
      </c>
      <c r="K614" s="45">
        <v>115</v>
      </c>
      <c r="L614" s="67">
        <v>116.2</v>
      </c>
      <c r="M614" s="67">
        <v>100.4</v>
      </c>
      <c r="N614" s="67">
        <f t="shared" si="203"/>
        <v>106.47499999999999</v>
      </c>
      <c r="O614" s="41">
        <f t="shared" si="206"/>
        <v>26.666666666666664</v>
      </c>
      <c r="P614" s="41">
        <f t="shared" si="207"/>
        <v>41.666666666666664</v>
      </c>
    </row>
    <row r="615" spans="2:16" x14ac:dyDescent="0.2">
      <c r="B615" s="1">
        <v>0.51041666666666696</v>
      </c>
      <c r="C615" s="3">
        <v>82</v>
      </c>
      <c r="D615" s="3">
        <v>107</v>
      </c>
      <c r="E615" s="75">
        <v>0.56000000000000005</v>
      </c>
      <c r="F615" s="66">
        <v>5</v>
      </c>
      <c r="G615" s="66" t="s">
        <v>130</v>
      </c>
      <c r="H615" s="97">
        <v>29.38</v>
      </c>
      <c r="J615" s="45">
        <v>94.3</v>
      </c>
      <c r="K615" s="45">
        <v>117.3</v>
      </c>
      <c r="L615" s="67">
        <v>118.2</v>
      </c>
      <c r="M615" s="67">
        <v>96.3</v>
      </c>
      <c r="N615" s="67">
        <f t="shared" si="203"/>
        <v>106.52500000000001</v>
      </c>
      <c r="O615" s="41">
        <f t="shared" si="206"/>
        <v>27.777777777777779</v>
      </c>
      <c r="P615" s="41">
        <f t="shared" si="207"/>
        <v>41.666666666666664</v>
      </c>
    </row>
    <row r="616" spans="2:16" x14ac:dyDescent="0.2">
      <c r="B616" s="1">
        <v>0.52083333333333304</v>
      </c>
      <c r="C616" s="3">
        <v>84</v>
      </c>
      <c r="D616" s="3">
        <v>107</v>
      </c>
      <c r="E616" s="75">
        <v>0.52</v>
      </c>
      <c r="F616" s="66">
        <v>5</v>
      </c>
      <c r="G616" s="66" t="s">
        <v>130</v>
      </c>
      <c r="H616" s="97">
        <v>29.38</v>
      </c>
      <c r="I616" s="19"/>
      <c r="J616" s="67">
        <v>93.9</v>
      </c>
      <c r="K616" s="67">
        <v>120.2</v>
      </c>
      <c r="L616" s="45">
        <v>118.9</v>
      </c>
      <c r="M616" s="45">
        <v>94.3</v>
      </c>
      <c r="N616" s="67">
        <f t="shared" si="203"/>
        <v>106.825</v>
      </c>
      <c r="O616" s="41">
        <f t="shared" si="206"/>
        <v>28.888888888888889</v>
      </c>
      <c r="P616" s="41">
        <f t="shared" si="207"/>
        <v>41.666666666666664</v>
      </c>
    </row>
    <row r="617" spans="2:16" x14ac:dyDescent="0.2">
      <c r="B617" s="1">
        <v>0.53125</v>
      </c>
      <c r="C617" s="3">
        <v>86</v>
      </c>
      <c r="D617" s="3">
        <v>107</v>
      </c>
      <c r="E617" s="75">
        <v>0.51</v>
      </c>
      <c r="F617" s="66">
        <v>7</v>
      </c>
      <c r="G617" s="66" t="s">
        <v>201</v>
      </c>
      <c r="H617" s="97">
        <v>29.37</v>
      </c>
      <c r="I617" s="19"/>
      <c r="J617" s="45">
        <v>92.5</v>
      </c>
      <c r="K617" s="45">
        <v>120.7</v>
      </c>
      <c r="L617" s="67">
        <v>122.4</v>
      </c>
      <c r="M617" s="67">
        <v>94.3</v>
      </c>
      <c r="N617" s="67">
        <f t="shared" si="203"/>
        <v>107.47500000000001</v>
      </c>
      <c r="O617" s="41">
        <f t="shared" si="206"/>
        <v>30</v>
      </c>
      <c r="P617" s="41">
        <f t="shared" si="207"/>
        <v>41.666666666666664</v>
      </c>
    </row>
    <row r="618" spans="2:16" x14ac:dyDescent="0.2">
      <c r="B618" s="1">
        <v>0.54166666666666696</v>
      </c>
      <c r="C618" s="3">
        <v>86</v>
      </c>
      <c r="D618" s="3">
        <v>110</v>
      </c>
      <c r="E618" s="75">
        <v>0.5</v>
      </c>
      <c r="F618" s="66">
        <v>5</v>
      </c>
      <c r="G618" s="66" t="s">
        <v>130</v>
      </c>
      <c r="H618" s="97">
        <v>29.37</v>
      </c>
      <c r="I618" s="26"/>
      <c r="J618" s="45">
        <v>91.8</v>
      </c>
      <c r="K618" s="45">
        <v>122.2</v>
      </c>
      <c r="L618" s="45">
        <v>123.6</v>
      </c>
      <c r="M618" s="45">
        <v>103.3</v>
      </c>
      <c r="N618" s="67">
        <f t="shared" si="203"/>
        <v>110.22500000000001</v>
      </c>
      <c r="O618" s="41">
        <f t="shared" si="206"/>
        <v>30</v>
      </c>
      <c r="P618" s="41">
        <f t="shared" si="207"/>
        <v>43.333333333333336</v>
      </c>
    </row>
    <row r="619" spans="2:16" x14ac:dyDescent="0.2">
      <c r="B619" s="1">
        <v>0.55902777777777779</v>
      </c>
      <c r="C619" s="3">
        <v>86</v>
      </c>
      <c r="D619" s="3">
        <v>113</v>
      </c>
      <c r="E619" s="75">
        <v>0.5</v>
      </c>
      <c r="F619" s="68">
        <v>7</v>
      </c>
      <c r="G619" s="66" t="s">
        <v>130</v>
      </c>
      <c r="H619" s="66">
        <v>29.37</v>
      </c>
      <c r="I619" s="19"/>
      <c r="J619" s="45">
        <v>91.8</v>
      </c>
      <c r="K619" s="45">
        <v>125.8</v>
      </c>
      <c r="L619" s="45">
        <v>126.9</v>
      </c>
      <c r="M619" s="45">
        <v>108.1</v>
      </c>
      <c r="N619" s="67">
        <f t="shared" si="203"/>
        <v>113.15</v>
      </c>
      <c r="O619" s="41">
        <f t="shared" si="206"/>
        <v>30</v>
      </c>
      <c r="P619" s="41">
        <f t="shared" si="207"/>
        <v>45</v>
      </c>
    </row>
    <row r="620" spans="2:16" x14ac:dyDescent="0.2">
      <c r="B620" s="1">
        <v>0.5625</v>
      </c>
      <c r="C620" s="3">
        <v>86</v>
      </c>
      <c r="D620" s="3">
        <v>115</v>
      </c>
      <c r="E620" s="75">
        <v>0.5</v>
      </c>
      <c r="F620" s="41">
        <v>7</v>
      </c>
      <c r="G620" s="66" t="s">
        <v>130</v>
      </c>
      <c r="H620" s="66">
        <v>29.37</v>
      </c>
      <c r="I620" s="19"/>
      <c r="J620" s="45">
        <v>96.4</v>
      </c>
      <c r="K620" s="45">
        <v>126.1</v>
      </c>
      <c r="L620" s="45">
        <v>127</v>
      </c>
      <c r="M620" s="45">
        <v>108.5</v>
      </c>
      <c r="N620" s="67">
        <f t="shared" si="203"/>
        <v>114.5</v>
      </c>
      <c r="O620" s="41">
        <f t="shared" si="206"/>
        <v>30</v>
      </c>
      <c r="P620" s="41">
        <f t="shared" si="207"/>
        <v>46.111111111111107</v>
      </c>
    </row>
    <row r="621" spans="2:16" x14ac:dyDescent="0.2">
      <c r="B621" s="1">
        <v>0.57291666666666696</v>
      </c>
      <c r="C621" s="3">
        <v>86</v>
      </c>
      <c r="D621" s="3">
        <v>117</v>
      </c>
      <c r="E621" s="75">
        <v>0.5</v>
      </c>
      <c r="F621" s="41">
        <v>7</v>
      </c>
      <c r="G621" s="66" t="s">
        <v>130</v>
      </c>
      <c r="H621" s="66">
        <v>29.36</v>
      </c>
      <c r="I621" s="19"/>
      <c r="J621" s="45">
        <v>103.3</v>
      </c>
      <c r="K621" s="45">
        <v>127.6</v>
      </c>
      <c r="L621" s="45">
        <v>128.30000000000001</v>
      </c>
      <c r="M621" s="45">
        <v>109.9</v>
      </c>
      <c r="N621" s="67">
        <f t="shared" si="203"/>
        <v>117.27500000000001</v>
      </c>
      <c r="O621" s="41">
        <f t="shared" ref="O621:O627" si="208">CONVERT(C621,"F","C")</f>
        <v>30</v>
      </c>
      <c r="P621" s="41">
        <f t="shared" ref="P621:P627" si="209">CONVERT(D621,"F","C")</f>
        <v>47.222222222222221</v>
      </c>
    </row>
    <row r="622" spans="2:16" x14ac:dyDescent="0.2">
      <c r="B622" s="1">
        <v>0.58333333333333304</v>
      </c>
      <c r="C622" s="3">
        <v>86</v>
      </c>
      <c r="D622" s="3">
        <v>119</v>
      </c>
      <c r="E622" s="75">
        <v>0.5</v>
      </c>
      <c r="F622" s="41">
        <v>7</v>
      </c>
      <c r="G622" s="66" t="s">
        <v>130</v>
      </c>
      <c r="H622" s="66">
        <v>29.36</v>
      </c>
      <c r="I622" s="19"/>
      <c r="J622" s="45">
        <v>107.2</v>
      </c>
      <c r="K622" s="45">
        <v>128.69999999999999</v>
      </c>
      <c r="L622" s="45">
        <v>129.4</v>
      </c>
      <c r="M622" s="45">
        <v>110.1</v>
      </c>
      <c r="N622" s="67">
        <f t="shared" si="203"/>
        <v>118.85</v>
      </c>
      <c r="O622" s="41">
        <f t="shared" si="208"/>
        <v>30</v>
      </c>
      <c r="P622" s="41">
        <f t="shared" si="209"/>
        <v>48.333333333333329</v>
      </c>
    </row>
    <row r="623" spans="2:16" x14ac:dyDescent="0.2">
      <c r="B623" s="1">
        <v>0.59375</v>
      </c>
      <c r="C623" s="3">
        <v>87</v>
      </c>
      <c r="D623" s="3">
        <v>121</v>
      </c>
      <c r="E623" s="75">
        <v>0.48</v>
      </c>
      <c r="F623" s="41">
        <v>7</v>
      </c>
      <c r="G623" s="66" t="s">
        <v>130</v>
      </c>
      <c r="H623" s="66">
        <v>29.36</v>
      </c>
      <c r="J623" s="45">
        <v>109.8</v>
      </c>
      <c r="K623" s="45">
        <v>129.69999999999999</v>
      </c>
      <c r="L623" s="45">
        <v>130.6</v>
      </c>
      <c r="M623" s="45">
        <v>111.9</v>
      </c>
      <c r="N623" s="67">
        <f t="shared" si="203"/>
        <v>120.5</v>
      </c>
      <c r="O623" s="41">
        <f t="shared" si="208"/>
        <v>30.555555555555554</v>
      </c>
      <c r="P623" s="41">
        <f t="shared" si="209"/>
        <v>49.444444444444443</v>
      </c>
    </row>
    <row r="624" spans="2:16" x14ac:dyDescent="0.2">
      <c r="B624" s="1">
        <v>0.60416666666666696</v>
      </c>
      <c r="C624" s="3">
        <v>88</v>
      </c>
      <c r="D624" s="3">
        <v>125</v>
      </c>
      <c r="E624" s="75">
        <v>0.47</v>
      </c>
      <c r="F624" s="41">
        <v>7</v>
      </c>
      <c r="G624" s="66" t="s">
        <v>143</v>
      </c>
      <c r="H624" s="72">
        <v>29.35</v>
      </c>
      <c r="I624" s="19"/>
      <c r="J624" s="45">
        <v>112.3</v>
      </c>
      <c r="K624" s="45">
        <v>131</v>
      </c>
      <c r="L624" s="45">
        <v>131.69999999999999</v>
      </c>
      <c r="M624" s="45">
        <v>111.9</v>
      </c>
      <c r="N624" s="67">
        <f t="shared" si="203"/>
        <v>121.72499999999999</v>
      </c>
      <c r="O624" s="41">
        <f t="shared" si="208"/>
        <v>31.111111111111111</v>
      </c>
      <c r="P624" s="41">
        <f t="shared" si="209"/>
        <v>51.666666666666664</v>
      </c>
    </row>
    <row r="625" spans="1:16" x14ac:dyDescent="0.2">
      <c r="O625" s="41"/>
      <c r="P625" s="41"/>
    </row>
    <row r="626" spans="1:16" x14ac:dyDescent="0.2">
      <c r="A626" s="21">
        <v>45081</v>
      </c>
      <c r="B626" s="6" t="s">
        <v>2</v>
      </c>
      <c r="C626" s="6" t="s">
        <v>0</v>
      </c>
      <c r="D626" s="87" t="s">
        <v>1</v>
      </c>
      <c r="E626" s="100" t="s">
        <v>156</v>
      </c>
      <c r="F626" s="6" t="s">
        <v>32</v>
      </c>
      <c r="G626" s="6" t="s">
        <v>217</v>
      </c>
      <c r="H626" s="33" t="s">
        <v>157</v>
      </c>
      <c r="I626" s="44"/>
      <c r="J626" s="142" t="s">
        <v>338</v>
      </c>
      <c r="K626" s="142" t="s">
        <v>352</v>
      </c>
      <c r="L626" s="142" t="s">
        <v>343</v>
      </c>
      <c r="M626" s="142" t="s">
        <v>500</v>
      </c>
      <c r="N626" s="33" t="s">
        <v>368</v>
      </c>
      <c r="O626" s="142" t="s">
        <v>561</v>
      </c>
      <c r="P626" s="142" t="s">
        <v>562</v>
      </c>
    </row>
    <row r="627" spans="1:16" x14ac:dyDescent="0.2">
      <c r="B627" s="1">
        <v>0.38541666666666669</v>
      </c>
      <c r="C627" s="3">
        <v>65</v>
      </c>
      <c r="D627" s="3">
        <v>79</v>
      </c>
      <c r="E627" s="75">
        <v>0.48</v>
      </c>
      <c r="F627" s="66">
        <v>2</v>
      </c>
      <c r="G627" s="66" t="s">
        <v>180</v>
      </c>
      <c r="H627" s="97">
        <v>29.47</v>
      </c>
      <c r="J627" s="45">
        <v>77.5</v>
      </c>
      <c r="K627" s="45">
        <v>78.8</v>
      </c>
      <c r="L627" s="67">
        <v>83.5</v>
      </c>
      <c r="M627" s="67">
        <v>76.8</v>
      </c>
      <c r="N627" s="67">
        <f t="shared" ref="N627:N649" si="210">(AVERAGE(J627:M627))</f>
        <v>79.150000000000006</v>
      </c>
      <c r="O627" s="41">
        <f t="shared" si="208"/>
        <v>18.333333333333332</v>
      </c>
      <c r="P627" s="41">
        <f t="shared" si="209"/>
        <v>26.111111111111111</v>
      </c>
    </row>
    <row r="628" spans="1:16" x14ac:dyDescent="0.2">
      <c r="B628" s="1">
        <v>0.41666666666666669</v>
      </c>
      <c r="C628" s="3">
        <v>66</v>
      </c>
      <c r="D628" s="3">
        <v>86</v>
      </c>
      <c r="E628" s="75">
        <v>0.47</v>
      </c>
      <c r="F628" s="66">
        <v>2</v>
      </c>
      <c r="G628" s="66" t="s">
        <v>190</v>
      </c>
      <c r="H628" s="97">
        <v>29.46</v>
      </c>
      <c r="J628" s="45">
        <v>85.3</v>
      </c>
      <c r="K628" s="45">
        <v>88.7</v>
      </c>
      <c r="L628" s="67">
        <v>89.2</v>
      </c>
      <c r="M628" s="67">
        <v>81.3</v>
      </c>
      <c r="N628" s="67">
        <f t="shared" si="210"/>
        <v>86.125</v>
      </c>
      <c r="O628" s="41">
        <f t="shared" ref="O628:O639" si="211">CONVERT(C628,"F","C")</f>
        <v>18.888888888888889</v>
      </c>
      <c r="P628" s="41">
        <f t="shared" ref="P628:P639" si="212">CONVERT(D628,"F","C")</f>
        <v>30</v>
      </c>
    </row>
    <row r="629" spans="1:16" x14ac:dyDescent="0.2">
      <c r="B629" s="1">
        <v>0.42708333333333298</v>
      </c>
      <c r="C629" s="3">
        <v>68</v>
      </c>
      <c r="D629" s="3">
        <v>89</v>
      </c>
      <c r="E629" s="75">
        <v>0.47</v>
      </c>
      <c r="F629" s="3">
        <v>5</v>
      </c>
      <c r="G629" s="3" t="s">
        <v>130</v>
      </c>
      <c r="H629" s="3">
        <v>29.46</v>
      </c>
      <c r="I629" s="3"/>
      <c r="J629" s="3">
        <v>87.6</v>
      </c>
      <c r="K629" s="3">
        <v>90.9</v>
      </c>
      <c r="L629" s="3">
        <v>93.4</v>
      </c>
      <c r="M629" s="3">
        <v>83.1</v>
      </c>
      <c r="N629" s="67">
        <f t="shared" si="210"/>
        <v>88.75</v>
      </c>
      <c r="O629" s="41">
        <f t="shared" si="211"/>
        <v>20</v>
      </c>
      <c r="P629" s="41">
        <f t="shared" si="212"/>
        <v>31.666666666666664</v>
      </c>
    </row>
    <row r="630" spans="1:16" x14ac:dyDescent="0.2">
      <c r="B630" s="1">
        <v>0.4375</v>
      </c>
      <c r="C630" s="3">
        <v>69</v>
      </c>
      <c r="D630" s="3">
        <v>91</v>
      </c>
      <c r="E630" s="75">
        <v>0.48</v>
      </c>
      <c r="F630" s="66">
        <v>9</v>
      </c>
      <c r="G630" s="66" t="s">
        <v>130</v>
      </c>
      <c r="H630" s="97">
        <v>29.46</v>
      </c>
      <c r="I630" s="66"/>
      <c r="J630" s="67">
        <v>90.1</v>
      </c>
      <c r="K630" s="67">
        <v>93.6</v>
      </c>
      <c r="L630" s="45">
        <v>97.3</v>
      </c>
      <c r="M630" s="45">
        <v>83.5</v>
      </c>
      <c r="N630" s="67">
        <f t="shared" si="210"/>
        <v>91.125</v>
      </c>
      <c r="O630" s="41">
        <f t="shared" si="211"/>
        <v>20.555555555555554</v>
      </c>
      <c r="P630" s="41">
        <f t="shared" si="212"/>
        <v>32.777777777777779</v>
      </c>
    </row>
    <row r="631" spans="1:16" x14ac:dyDescent="0.2">
      <c r="B631" s="1">
        <v>0.52083333333333337</v>
      </c>
      <c r="C631" s="3">
        <v>74</v>
      </c>
      <c r="D631" s="3">
        <v>103</v>
      </c>
      <c r="E631" s="75">
        <v>0.42</v>
      </c>
      <c r="F631" s="66">
        <v>5</v>
      </c>
      <c r="G631" s="66" t="s">
        <v>35</v>
      </c>
      <c r="H631" s="97">
        <v>29.47</v>
      </c>
      <c r="J631" s="67">
        <v>86.7</v>
      </c>
      <c r="K631" s="67">
        <v>112.1</v>
      </c>
      <c r="L631" s="45">
        <v>116.4</v>
      </c>
      <c r="M631" s="45">
        <v>95.7</v>
      </c>
      <c r="N631" s="67">
        <f t="shared" si="210"/>
        <v>102.72500000000001</v>
      </c>
      <c r="O631" s="41">
        <f t="shared" si="211"/>
        <v>23.333333333333332</v>
      </c>
      <c r="P631" s="41">
        <f t="shared" si="212"/>
        <v>39.444444444444443</v>
      </c>
    </row>
    <row r="632" spans="1:16" x14ac:dyDescent="0.2">
      <c r="B632" s="1">
        <v>0.53125</v>
      </c>
      <c r="C632" s="3">
        <v>75</v>
      </c>
      <c r="D632" s="3">
        <v>104</v>
      </c>
      <c r="E632" s="75">
        <v>0.42</v>
      </c>
      <c r="F632" s="66">
        <v>9</v>
      </c>
      <c r="G632" s="66" t="s">
        <v>201</v>
      </c>
      <c r="H632" s="97">
        <v>29.46</v>
      </c>
      <c r="J632" s="67">
        <v>85.3</v>
      </c>
      <c r="K632" s="67">
        <v>114.1</v>
      </c>
      <c r="L632" s="45">
        <v>117.7</v>
      </c>
      <c r="M632" s="45">
        <v>97.7</v>
      </c>
      <c r="N632" s="67">
        <f t="shared" si="210"/>
        <v>103.69999999999999</v>
      </c>
      <c r="O632" s="41">
        <f t="shared" si="211"/>
        <v>23.888888888888889</v>
      </c>
      <c r="P632" s="41">
        <f t="shared" si="212"/>
        <v>40</v>
      </c>
    </row>
    <row r="633" spans="1:16" x14ac:dyDescent="0.2">
      <c r="B633" s="1">
        <v>0.54166666666666696</v>
      </c>
      <c r="C633" s="3">
        <v>76</v>
      </c>
      <c r="D633" s="3">
        <v>104</v>
      </c>
      <c r="E633" s="75">
        <v>0.41</v>
      </c>
      <c r="F633" s="66">
        <v>4</v>
      </c>
      <c r="G633" s="66" t="s">
        <v>130</v>
      </c>
      <c r="H633" s="97">
        <v>29.46</v>
      </c>
      <c r="J633" s="67">
        <v>84.2</v>
      </c>
      <c r="K633" s="67">
        <v>114.8</v>
      </c>
      <c r="L633" s="45">
        <v>118.9</v>
      </c>
      <c r="M633" s="45">
        <v>99.5</v>
      </c>
      <c r="N633" s="67">
        <f t="shared" si="210"/>
        <v>104.35</v>
      </c>
      <c r="O633" s="41">
        <f t="shared" si="211"/>
        <v>24.444444444444443</v>
      </c>
      <c r="P633" s="41">
        <f t="shared" si="212"/>
        <v>40</v>
      </c>
    </row>
    <row r="634" spans="1:16" x14ac:dyDescent="0.2">
      <c r="B634" s="1">
        <v>0.55208333333333304</v>
      </c>
      <c r="C634" s="3">
        <v>76</v>
      </c>
      <c r="D634" s="3">
        <v>105</v>
      </c>
      <c r="E634" s="75">
        <v>0.42</v>
      </c>
      <c r="F634" s="66">
        <v>8</v>
      </c>
      <c r="G634" s="66" t="s">
        <v>130</v>
      </c>
      <c r="H634" s="97">
        <v>29.45</v>
      </c>
      <c r="J634" s="67">
        <v>83.7</v>
      </c>
      <c r="K634" s="67">
        <v>115.9</v>
      </c>
      <c r="L634" s="45">
        <v>120.6</v>
      </c>
      <c r="M634" s="45">
        <v>101.3</v>
      </c>
      <c r="N634" s="67">
        <f t="shared" si="210"/>
        <v>105.37500000000001</v>
      </c>
      <c r="O634" s="41">
        <f t="shared" si="211"/>
        <v>24.444444444444443</v>
      </c>
      <c r="P634" s="41">
        <f t="shared" si="212"/>
        <v>40.555555555555557</v>
      </c>
    </row>
    <row r="635" spans="1:16" x14ac:dyDescent="0.2">
      <c r="B635" s="1">
        <v>0.5625</v>
      </c>
      <c r="C635" s="3">
        <v>76</v>
      </c>
      <c r="D635" s="3">
        <v>108</v>
      </c>
      <c r="E635" s="75">
        <v>0.43</v>
      </c>
      <c r="F635" s="66">
        <v>6</v>
      </c>
      <c r="G635" s="66" t="s">
        <v>130</v>
      </c>
      <c r="H635" s="97">
        <v>29.45</v>
      </c>
      <c r="I635" s="19"/>
      <c r="J635" s="67">
        <v>89.8</v>
      </c>
      <c r="K635" s="67">
        <v>117.3</v>
      </c>
      <c r="L635" s="45">
        <v>120.7</v>
      </c>
      <c r="M635" s="45">
        <v>102.4</v>
      </c>
      <c r="N635" s="67">
        <f t="shared" si="210"/>
        <v>107.55000000000001</v>
      </c>
      <c r="O635" s="41">
        <f t="shared" si="211"/>
        <v>24.444444444444443</v>
      </c>
      <c r="P635" s="41">
        <f t="shared" si="212"/>
        <v>42.222222222222221</v>
      </c>
    </row>
    <row r="636" spans="1:16" x14ac:dyDescent="0.2">
      <c r="B636" s="1">
        <v>0.57291666666666696</v>
      </c>
      <c r="C636" s="3">
        <v>76</v>
      </c>
      <c r="D636" s="3">
        <v>109</v>
      </c>
      <c r="E636" s="75">
        <v>0.38</v>
      </c>
      <c r="F636" s="66">
        <v>9</v>
      </c>
      <c r="G636" s="66" t="s">
        <v>130</v>
      </c>
      <c r="H636" s="97">
        <v>29.45</v>
      </c>
      <c r="J636" s="67">
        <v>95.4</v>
      </c>
      <c r="K636" s="67">
        <v>118.2</v>
      </c>
      <c r="L636" s="45">
        <v>121.5</v>
      </c>
      <c r="M636" s="45">
        <v>102.6</v>
      </c>
      <c r="N636" s="67">
        <f t="shared" si="210"/>
        <v>109.42500000000001</v>
      </c>
      <c r="O636" s="41">
        <f t="shared" si="211"/>
        <v>24.444444444444443</v>
      </c>
      <c r="P636" s="41">
        <f t="shared" si="212"/>
        <v>42.777777777777779</v>
      </c>
    </row>
    <row r="637" spans="1:16" x14ac:dyDescent="0.2">
      <c r="B637" s="1">
        <v>0.61458333333333337</v>
      </c>
      <c r="C637" s="3">
        <v>79</v>
      </c>
      <c r="D637" s="3">
        <v>112</v>
      </c>
      <c r="E637" s="75">
        <v>0.24</v>
      </c>
      <c r="F637" s="66">
        <v>6</v>
      </c>
      <c r="G637" s="66" t="s">
        <v>130</v>
      </c>
      <c r="H637" s="97">
        <v>29.44</v>
      </c>
      <c r="I637" s="19"/>
      <c r="J637" s="67">
        <v>102.9</v>
      </c>
      <c r="K637" s="67">
        <v>118.6</v>
      </c>
      <c r="L637" s="45">
        <v>122</v>
      </c>
      <c r="M637" s="45">
        <v>102.6</v>
      </c>
      <c r="N637" s="67">
        <f t="shared" si="210"/>
        <v>111.52500000000001</v>
      </c>
      <c r="O637" s="41">
        <f t="shared" si="211"/>
        <v>26.111111111111111</v>
      </c>
      <c r="P637" s="41">
        <f t="shared" si="212"/>
        <v>44.444444444444443</v>
      </c>
    </row>
    <row r="638" spans="1:16" x14ac:dyDescent="0.2">
      <c r="B638" s="1">
        <v>0.625</v>
      </c>
      <c r="C638" s="3">
        <v>79</v>
      </c>
      <c r="D638" s="3">
        <v>112</v>
      </c>
      <c r="E638" s="75">
        <v>0.25</v>
      </c>
      <c r="F638" s="66">
        <v>6</v>
      </c>
      <c r="G638" s="66" t="s">
        <v>130</v>
      </c>
      <c r="H638" s="97">
        <v>29.44</v>
      </c>
      <c r="I638" s="19"/>
      <c r="J638" s="45">
        <v>104.4</v>
      </c>
      <c r="K638" s="45">
        <v>119.3</v>
      </c>
      <c r="L638" s="67">
        <v>121.8</v>
      </c>
      <c r="M638" s="67">
        <v>103.1</v>
      </c>
      <c r="N638" s="67">
        <f t="shared" si="210"/>
        <v>112.15</v>
      </c>
      <c r="O638" s="41">
        <f t="shared" si="211"/>
        <v>26.111111111111111</v>
      </c>
      <c r="P638" s="41">
        <f t="shared" si="212"/>
        <v>44.444444444444443</v>
      </c>
    </row>
    <row r="639" spans="1:16" x14ac:dyDescent="0.2">
      <c r="B639" s="1">
        <v>0.63541666666666663</v>
      </c>
      <c r="C639" s="3">
        <v>79</v>
      </c>
      <c r="D639" s="3">
        <v>112</v>
      </c>
      <c r="E639" s="75">
        <v>0.25</v>
      </c>
      <c r="F639" s="66">
        <v>2</v>
      </c>
      <c r="G639" s="66" t="s">
        <v>130</v>
      </c>
      <c r="H639" s="97">
        <v>29.44</v>
      </c>
      <c r="I639" s="26"/>
      <c r="J639" s="45">
        <v>104.9</v>
      </c>
      <c r="K639" s="45">
        <v>118.9</v>
      </c>
      <c r="L639" s="45">
        <v>121.6</v>
      </c>
      <c r="M639" s="45">
        <v>103.1</v>
      </c>
      <c r="N639" s="67">
        <f t="shared" si="210"/>
        <v>112.125</v>
      </c>
      <c r="O639" s="41">
        <f t="shared" si="211"/>
        <v>26.111111111111111</v>
      </c>
      <c r="P639" s="41">
        <f t="shared" si="212"/>
        <v>44.444444444444443</v>
      </c>
    </row>
    <row r="640" spans="1:16" x14ac:dyDescent="0.2">
      <c r="B640" s="1">
        <v>0.64583333333333304</v>
      </c>
      <c r="C640" s="3">
        <v>80</v>
      </c>
      <c r="D640" s="3">
        <v>112</v>
      </c>
      <c r="E640" s="75">
        <v>0.25</v>
      </c>
      <c r="F640" s="68">
        <v>2</v>
      </c>
      <c r="G640" s="66" t="s">
        <v>130</v>
      </c>
      <c r="H640" s="66">
        <v>29.44</v>
      </c>
      <c r="I640" s="19"/>
      <c r="J640" s="45">
        <v>105.1</v>
      </c>
      <c r="K640" s="45">
        <v>118.6</v>
      </c>
      <c r="L640" s="45">
        <v>121.1</v>
      </c>
      <c r="M640" s="45">
        <v>102.9</v>
      </c>
      <c r="N640" s="67">
        <f t="shared" si="210"/>
        <v>111.92499999999998</v>
      </c>
      <c r="O640" s="41">
        <f t="shared" ref="O640:O649" si="213">CONVERT(C640,"F","C")</f>
        <v>26.666666666666664</v>
      </c>
      <c r="P640" s="41">
        <f t="shared" ref="P640:P649" si="214">CONVERT(D640,"F","C")</f>
        <v>44.444444444444443</v>
      </c>
    </row>
    <row r="641" spans="1:16" x14ac:dyDescent="0.2">
      <c r="B641" s="1">
        <v>0.65625</v>
      </c>
      <c r="C641" s="3">
        <v>79</v>
      </c>
      <c r="D641" s="3">
        <v>111</v>
      </c>
      <c r="E641" s="75">
        <v>0.25</v>
      </c>
      <c r="F641" s="41">
        <v>2</v>
      </c>
      <c r="G641" s="66" t="s">
        <v>130</v>
      </c>
      <c r="H641" s="66">
        <v>29.44</v>
      </c>
      <c r="I641" s="19"/>
      <c r="J641" s="45">
        <v>104.9</v>
      </c>
      <c r="K641" s="45">
        <v>117.5</v>
      </c>
      <c r="L641" s="45">
        <v>119.8</v>
      </c>
      <c r="M641" s="45">
        <v>102.6</v>
      </c>
      <c r="N641" s="67">
        <f t="shared" si="210"/>
        <v>111.19999999999999</v>
      </c>
      <c r="O641" s="41">
        <f t="shared" si="213"/>
        <v>26.111111111111111</v>
      </c>
      <c r="P641" s="41">
        <f t="shared" si="214"/>
        <v>43.888888888888886</v>
      </c>
    </row>
    <row r="642" spans="1:16" x14ac:dyDescent="0.2">
      <c r="B642" s="1">
        <v>0.66666666666666696</v>
      </c>
      <c r="C642" s="3">
        <v>78</v>
      </c>
      <c r="D642" s="3">
        <v>110</v>
      </c>
      <c r="E642" s="75">
        <v>0.25</v>
      </c>
      <c r="F642" s="41">
        <v>2</v>
      </c>
      <c r="G642" s="66" t="s">
        <v>130</v>
      </c>
      <c r="H642" s="66">
        <v>29.44</v>
      </c>
      <c r="I642" s="19"/>
      <c r="J642" s="45">
        <v>104.5</v>
      </c>
      <c r="K642" s="45">
        <v>116.4</v>
      </c>
      <c r="L642" s="45">
        <v>118.4</v>
      </c>
      <c r="M642" s="45">
        <v>102.4</v>
      </c>
      <c r="N642" s="67">
        <f t="shared" si="210"/>
        <v>110.42500000000001</v>
      </c>
      <c r="O642" s="41">
        <f t="shared" si="213"/>
        <v>25.555555555555554</v>
      </c>
      <c r="P642" s="41">
        <f t="shared" si="214"/>
        <v>43.333333333333336</v>
      </c>
    </row>
    <row r="643" spans="1:16" x14ac:dyDescent="0.2">
      <c r="B643" s="1">
        <v>0.67708333333333304</v>
      </c>
      <c r="C643" s="3">
        <v>78</v>
      </c>
      <c r="D643" s="3">
        <v>110</v>
      </c>
      <c r="E643" s="75">
        <v>0.25</v>
      </c>
      <c r="F643" s="41">
        <v>2</v>
      </c>
      <c r="G643" s="66" t="s">
        <v>130</v>
      </c>
      <c r="H643" s="66">
        <v>29.44</v>
      </c>
      <c r="I643" s="19"/>
      <c r="J643" s="45">
        <v>104.4</v>
      </c>
      <c r="K643" s="45">
        <v>116.1</v>
      </c>
      <c r="L643" s="45">
        <v>117.5</v>
      </c>
      <c r="M643" s="45">
        <v>101.8</v>
      </c>
      <c r="N643" s="67">
        <f t="shared" si="210"/>
        <v>109.95</v>
      </c>
      <c r="O643" s="41">
        <f t="shared" si="213"/>
        <v>25.555555555555554</v>
      </c>
      <c r="P643" s="41">
        <f t="shared" si="214"/>
        <v>43.333333333333336</v>
      </c>
    </row>
    <row r="644" spans="1:16" x14ac:dyDescent="0.2">
      <c r="B644" s="1">
        <v>0.6875</v>
      </c>
      <c r="C644" s="3">
        <v>79</v>
      </c>
      <c r="D644" s="3">
        <v>109</v>
      </c>
      <c r="E644" s="75">
        <v>0.25</v>
      </c>
      <c r="F644" s="41">
        <v>2</v>
      </c>
      <c r="G644" s="66" t="s">
        <v>130</v>
      </c>
      <c r="H644" s="66">
        <v>29.44</v>
      </c>
      <c r="J644" s="45">
        <v>103.8</v>
      </c>
      <c r="K644" s="45">
        <v>115.5</v>
      </c>
      <c r="L644" s="45">
        <v>116.4</v>
      </c>
      <c r="M644" s="45">
        <v>101.1</v>
      </c>
      <c r="N644" s="67">
        <f t="shared" si="210"/>
        <v>109.20000000000002</v>
      </c>
      <c r="O644" s="41">
        <f t="shared" si="213"/>
        <v>26.111111111111111</v>
      </c>
      <c r="P644" s="41">
        <f t="shared" si="214"/>
        <v>42.777777777777779</v>
      </c>
    </row>
    <row r="645" spans="1:16" x14ac:dyDescent="0.2">
      <c r="B645" s="1">
        <v>0.69791666666666596</v>
      </c>
      <c r="C645" s="3">
        <v>79</v>
      </c>
      <c r="D645" s="3">
        <v>108</v>
      </c>
      <c r="E645" s="75">
        <v>0.25</v>
      </c>
      <c r="F645" s="41">
        <v>2</v>
      </c>
      <c r="G645" s="66" t="s">
        <v>130</v>
      </c>
      <c r="H645" s="72">
        <v>29.44</v>
      </c>
      <c r="I645" s="19"/>
      <c r="J645" s="45">
        <v>103.5</v>
      </c>
      <c r="K645" s="45">
        <v>114.8</v>
      </c>
      <c r="L645" s="45">
        <v>115.2</v>
      </c>
      <c r="M645" s="45">
        <v>100.2</v>
      </c>
      <c r="N645" s="67">
        <f t="shared" si="210"/>
        <v>108.425</v>
      </c>
      <c r="O645" s="41">
        <f t="shared" si="213"/>
        <v>26.111111111111111</v>
      </c>
      <c r="P645" s="41">
        <f t="shared" si="214"/>
        <v>42.222222222222221</v>
      </c>
    </row>
    <row r="646" spans="1:16" x14ac:dyDescent="0.2">
      <c r="B646" s="1">
        <v>0.70833333333333304</v>
      </c>
      <c r="C646" s="3">
        <v>78</v>
      </c>
      <c r="D646" s="3">
        <v>107</v>
      </c>
      <c r="E646" s="75">
        <v>0.25</v>
      </c>
      <c r="F646" s="41">
        <v>2</v>
      </c>
      <c r="G646" s="66" t="s">
        <v>130</v>
      </c>
      <c r="H646" s="66">
        <v>29.44</v>
      </c>
      <c r="J646" s="45">
        <v>102.9</v>
      </c>
      <c r="K646" s="45">
        <v>114.1</v>
      </c>
      <c r="L646" s="45">
        <v>110.5</v>
      </c>
      <c r="M646" s="45">
        <v>99.5</v>
      </c>
      <c r="N646" s="67">
        <f t="shared" si="210"/>
        <v>106.75</v>
      </c>
      <c r="O646" s="41">
        <f t="shared" si="213"/>
        <v>25.555555555555554</v>
      </c>
      <c r="P646" s="41">
        <f t="shared" si="214"/>
        <v>41.666666666666664</v>
      </c>
    </row>
    <row r="647" spans="1:16" x14ac:dyDescent="0.2">
      <c r="B647" s="1">
        <v>0.71875</v>
      </c>
      <c r="C647" s="3">
        <v>78</v>
      </c>
      <c r="D647" s="3">
        <v>105</v>
      </c>
      <c r="E647" s="75">
        <v>0.25</v>
      </c>
      <c r="F647" s="41">
        <v>2</v>
      </c>
      <c r="G647" s="66" t="s">
        <v>130</v>
      </c>
      <c r="H647" s="72">
        <v>29.44</v>
      </c>
      <c r="I647" s="19"/>
      <c r="J647" s="45">
        <v>101.7</v>
      </c>
      <c r="K647" s="45">
        <v>112.5</v>
      </c>
      <c r="L647" s="45">
        <v>106.9</v>
      </c>
      <c r="M647" s="45">
        <v>98.2</v>
      </c>
      <c r="N647" s="67">
        <f t="shared" si="210"/>
        <v>104.825</v>
      </c>
      <c r="O647" s="41">
        <f t="shared" si="213"/>
        <v>25.555555555555554</v>
      </c>
      <c r="P647" s="41">
        <f t="shared" si="214"/>
        <v>40.555555555555557</v>
      </c>
    </row>
    <row r="648" spans="1:16" x14ac:dyDescent="0.2">
      <c r="B648" s="1">
        <v>0.72916666666666596</v>
      </c>
      <c r="C648" s="3">
        <v>78</v>
      </c>
      <c r="D648" s="3">
        <v>103</v>
      </c>
      <c r="E648" s="75">
        <v>0.25</v>
      </c>
      <c r="F648" s="41">
        <v>2</v>
      </c>
      <c r="G648" s="66" t="s">
        <v>130</v>
      </c>
      <c r="H648" s="72">
        <v>29.44</v>
      </c>
      <c r="I648" s="19"/>
      <c r="J648" s="45">
        <v>100.8</v>
      </c>
      <c r="K648" s="45">
        <v>110.8</v>
      </c>
      <c r="L648" s="45">
        <v>104.7</v>
      </c>
      <c r="M648" s="45">
        <v>95.9</v>
      </c>
      <c r="N648" s="67">
        <f t="shared" si="210"/>
        <v>103.05000000000001</v>
      </c>
      <c r="O648" s="41">
        <f t="shared" si="213"/>
        <v>25.555555555555554</v>
      </c>
      <c r="P648" s="41">
        <f t="shared" si="214"/>
        <v>39.444444444444443</v>
      </c>
    </row>
    <row r="649" spans="1:16" x14ac:dyDescent="0.2">
      <c r="B649" s="1">
        <v>0.72986111111111107</v>
      </c>
      <c r="C649" s="3">
        <v>78</v>
      </c>
      <c r="D649" s="3">
        <v>103</v>
      </c>
      <c r="E649" s="75">
        <v>0.25</v>
      </c>
      <c r="F649" s="41">
        <v>2</v>
      </c>
      <c r="G649" s="66" t="s">
        <v>130</v>
      </c>
      <c r="H649" s="72">
        <v>29.44</v>
      </c>
      <c r="I649" s="19"/>
      <c r="J649" s="45">
        <v>100.8</v>
      </c>
      <c r="K649" s="45">
        <v>110.7</v>
      </c>
      <c r="L649" s="45">
        <v>104.2</v>
      </c>
      <c r="M649" s="45">
        <v>95.7</v>
      </c>
      <c r="N649" s="67">
        <f t="shared" si="210"/>
        <v>102.85</v>
      </c>
      <c r="O649" s="41">
        <f t="shared" si="213"/>
        <v>25.555555555555554</v>
      </c>
      <c r="P649" s="41">
        <f t="shared" si="214"/>
        <v>39.444444444444443</v>
      </c>
    </row>
    <row r="650" spans="1:16" x14ac:dyDescent="0.2">
      <c r="N650" s="67"/>
      <c r="O650" s="41"/>
      <c r="P650" s="41"/>
    </row>
    <row r="651" spans="1:16" x14ac:dyDescent="0.2">
      <c r="A651" s="113" t="s">
        <v>471</v>
      </c>
      <c r="N651" s="67"/>
      <c r="O651" s="41"/>
      <c r="P651" s="41"/>
    </row>
    <row r="652" spans="1:16" x14ac:dyDescent="0.2">
      <c r="A652" s="21">
        <v>45093</v>
      </c>
      <c r="B652" s="6" t="s">
        <v>2</v>
      </c>
      <c r="C652" s="6" t="s">
        <v>0</v>
      </c>
      <c r="D652" s="87" t="s">
        <v>1</v>
      </c>
      <c r="E652" s="100" t="s">
        <v>156</v>
      </c>
      <c r="F652" s="6" t="s">
        <v>32</v>
      </c>
      <c r="G652" s="6" t="s">
        <v>217</v>
      </c>
      <c r="H652" s="33" t="s">
        <v>157</v>
      </c>
      <c r="I652" s="44"/>
      <c r="J652" s="142" t="s">
        <v>568</v>
      </c>
      <c r="K652" s="142" t="s">
        <v>416</v>
      </c>
      <c r="L652" s="142" t="s">
        <v>444</v>
      </c>
      <c r="M652" s="142" t="s">
        <v>539</v>
      </c>
      <c r="N652" s="33" t="s">
        <v>368</v>
      </c>
      <c r="O652" s="142" t="s">
        <v>561</v>
      </c>
      <c r="P652" s="142" t="s">
        <v>562</v>
      </c>
    </row>
    <row r="653" spans="1:16" x14ac:dyDescent="0.2">
      <c r="B653" s="1">
        <v>0.5625</v>
      </c>
      <c r="C653" s="3">
        <v>63</v>
      </c>
      <c r="D653" s="3">
        <v>106</v>
      </c>
      <c r="E653" s="75">
        <v>0.73</v>
      </c>
      <c r="F653" s="66">
        <v>2</v>
      </c>
      <c r="G653" s="66" t="s">
        <v>130</v>
      </c>
      <c r="H653" s="97">
        <v>28.87</v>
      </c>
      <c r="J653" s="45">
        <v>104</v>
      </c>
      <c r="K653" s="45">
        <v>108</v>
      </c>
      <c r="L653" s="67">
        <v>106</v>
      </c>
      <c r="M653" s="67">
        <v>106.9</v>
      </c>
      <c r="N653" s="67">
        <f t="shared" ref="N653:N660" si="215">(AVERAGE(J653:M653))</f>
        <v>106.22499999999999</v>
      </c>
      <c r="O653" s="41">
        <f t="shared" ref="O653" si="216">CONVERT(C653,"F","C")</f>
        <v>17.222222222222221</v>
      </c>
      <c r="P653" s="41">
        <f t="shared" ref="P653" si="217">CONVERT(D653,"F","C")</f>
        <v>41.111111111111107</v>
      </c>
    </row>
    <row r="654" spans="1:16" x14ac:dyDescent="0.2">
      <c r="B654" s="1">
        <v>0.57291666666666663</v>
      </c>
      <c r="C654" s="3">
        <v>63</v>
      </c>
      <c r="D654" s="3">
        <v>108</v>
      </c>
      <c r="E654" s="75">
        <v>0.73</v>
      </c>
      <c r="F654" s="66">
        <v>2</v>
      </c>
      <c r="G654" s="66" t="s">
        <v>180</v>
      </c>
      <c r="H654" s="97">
        <v>28.86</v>
      </c>
      <c r="J654" s="45">
        <v>105.3</v>
      </c>
      <c r="K654" s="45">
        <v>109.6</v>
      </c>
      <c r="L654" s="67">
        <v>107.8</v>
      </c>
      <c r="M654" s="67">
        <v>109.2</v>
      </c>
      <c r="N654" s="67">
        <f t="shared" si="215"/>
        <v>107.97499999999999</v>
      </c>
      <c r="O654" s="41">
        <f t="shared" ref="O654:O664" si="218">CONVERT(C654,"F","C")</f>
        <v>17.222222222222221</v>
      </c>
      <c r="P654" s="41">
        <f t="shared" ref="P654:P664" si="219">CONVERT(D654,"F","C")</f>
        <v>42.222222222222221</v>
      </c>
    </row>
    <row r="655" spans="1:16" x14ac:dyDescent="0.2">
      <c r="B655" s="1">
        <v>0.58333333333333304</v>
      </c>
      <c r="C655" s="3">
        <v>64</v>
      </c>
      <c r="D655" s="3">
        <v>108</v>
      </c>
      <c r="E655" s="75">
        <v>0.72</v>
      </c>
      <c r="F655" s="3">
        <v>4</v>
      </c>
      <c r="G655" s="3" t="s">
        <v>190</v>
      </c>
      <c r="H655" s="3">
        <v>28.86</v>
      </c>
      <c r="I655" s="3"/>
      <c r="J655" s="45">
        <v>106</v>
      </c>
      <c r="K655" s="3">
        <v>109.6</v>
      </c>
      <c r="L655" s="3">
        <v>107.4</v>
      </c>
      <c r="M655" s="67">
        <v>108</v>
      </c>
      <c r="N655" s="67">
        <f t="shared" si="215"/>
        <v>107.75</v>
      </c>
      <c r="O655" s="41">
        <f t="shared" si="218"/>
        <v>17.777777777777779</v>
      </c>
      <c r="P655" s="41">
        <f t="shared" si="219"/>
        <v>42.222222222222221</v>
      </c>
    </row>
    <row r="656" spans="1:16" x14ac:dyDescent="0.2">
      <c r="B656" s="1">
        <v>0.59375</v>
      </c>
      <c r="C656" s="3">
        <v>64</v>
      </c>
      <c r="D656" s="3">
        <v>108</v>
      </c>
      <c r="E656" s="75">
        <v>0.71</v>
      </c>
      <c r="F656" s="66">
        <v>7</v>
      </c>
      <c r="G656" s="66" t="s">
        <v>37</v>
      </c>
      <c r="H656" s="97">
        <v>28.86</v>
      </c>
      <c r="I656" s="66"/>
      <c r="J656" s="45">
        <v>106</v>
      </c>
      <c r="K656" s="67">
        <v>110.3</v>
      </c>
      <c r="L656" s="45">
        <v>108.3</v>
      </c>
      <c r="M656" s="67">
        <v>107.4</v>
      </c>
      <c r="N656" s="67">
        <f t="shared" si="215"/>
        <v>108</v>
      </c>
      <c r="O656" s="41">
        <f t="shared" si="218"/>
        <v>17.777777777777779</v>
      </c>
      <c r="P656" s="41">
        <f t="shared" si="219"/>
        <v>42.222222222222221</v>
      </c>
    </row>
    <row r="657" spans="1:16" x14ac:dyDescent="0.2">
      <c r="B657" s="1">
        <v>0.60416666666666696</v>
      </c>
      <c r="C657" s="3">
        <v>65</v>
      </c>
      <c r="D657" s="3">
        <v>109</v>
      </c>
      <c r="E657" s="75">
        <v>0.69</v>
      </c>
      <c r="F657" s="66">
        <v>1</v>
      </c>
      <c r="G657" s="66" t="s">
        <v>202</v>
      </c>
      <c r="H657" s="97">
        <v>28.85</v>
      </c>
      <c r="J657" s="45">
        <v>107.2</v>
      </c>
      <c r="K657" s="67">
        <v>111</v>
      </c>
      <c r="L657" s="45">
        <v>108.7</v>
      </c>
      <c r="M657" s="67">
        <v>108</v>
      </c>
      <c r="N657" s="67">
        <f t="shared" si="215"/>
        <v>108.72499999999999</v>
      </c>
      <c r="O657" s="41">
        <f t="shared" si="218"/>
        <v>18.333333333333332</v>
      </c>
      <c r="P657" s="41">
        <f t="shared" si="219"/>
        <v>42.777777777777779</v>
      </c>
    </row>
    <row r="658" spans="1:16" x14ac:dyDescent="0.2">
      <c r="B658" s="1">
        <v>0.61458333333333304</v>
      </c>
      <c r="C658" s="3">
        <v>66</v>
      </c>
      <c r="D658" s="3">
        <v>110</v>
      </c>
      <c r="E658" s="75">
        <v>0.69</v>
      </c>
      <c r="F658" s="66">
        <v>2</v>
      </c>
      <c r="G658" s="66" t="s">
        <v>190</v>
      </c>
      <c r="H658" s="97">
        <v>28.85</v>
      </c>
      <c r="J658" s="45">
        <v>108.1</v>
      </c>
      <c r="K658" s="67">
        <v>111.4</v>
      </c>
      <c r="L658" s="45">
        <v>109.4</v>
      </c>
      <c r="M658" s="67">
        <v>109.9</v>
      </c>
      <c r="N658" s="67">
        <f t="shared" si="215"/>
        <v>109.69999999999999</v>
      </c>
      <c r="O658" s="41">
        <f t="shared" si="218"/>
        <v>18.888888888888889</v>
      </c>
      <c r="P658" s="41">
        <f t="shared" si="219"/>
        <v>43.333333333333336</v>
      </c>
    </row>
    <row r="659" spans="1:16" x14ac:dyDescent="0.2">
      <c r="B659" s="1">
        <v>0.625</v>
      </c>
      <c r="C659" s="3">
        <v>67</v>
      </c>
      <c r="D659" s="3">
        <v>110</v>
      </c>
      <c r="E659" s="75">
        <v>0.71</v>
      </c>
      <c r="F659" s="66">
        <v>5</v>
      </c>
      <c r="G659" s="66" t="s">
        <v>130</v>
      </c>
      <c r="H659" s="97">
        <v>28.91</v>
      </c>
      <c r="J659" s="45">
        <v>109.8</v>
      </c>
      <c r="K659" s="67">
        <v>111</v>
      </c>
      <c r="L659" s="45">
        <v>111.4</v>
      </c>
      <c r="M659" s="67">
        <v>108.1</v>
      </c>
      <c r="N659" s="67">
        <f t="shared" si="215"/>
        <v>110.07500000000002</v>
      </c>
      <c r="O659" s="41">
        <f t="shared" si="218"/>
        <v>19.444444444444443</v>
      </c>
      <c r="P659" s="41">
        <f t="shared" si="219"/>
        <v>43.333333333333336</v>
      </c>
    </row>
    <row r="660" spans="1:16" x14ac:dyDescent="0.2">
      <c r="B660" s="1">
        <v>0.63541666666666596</v>
      </c>
      <c r="C660" s="3">
        <v>67</v>
      </c>
      <c r="D660" s="3">
        <v>110</v>
      </c>
      <c r="E660" s="75">
        <v>0.7</v>
      </c>
      <c r="F660" s="66">
        <v>5</v>
      </c>
      <c r="G660" s="66" t="s">
        <v>197</v>
      </c>
      <c r="H660" s="97">
        <v>28.91</v>
      </c>
      <c r="J660" s="45">
        <v>111.6</v>
      </c>
      <c r="K660" s="67">
        <v>110.1</v>
      </c>
      <c r="L660" s="45">
        <v>109</v>
      </c>
      <c r="M660" s="67">
        <v>110.1</v>
      </c>
      <c r="N660" s="67">
        <f t="shared" si="215"/>
        <v>110.19999999999999</v>
      </c>
      <c r="O660" s="41">
        <f t="shared" si="218"/>
        <v>19.444444444444443</v>
      </c>
      <c r="P660" s="41">
        <f t="shared" si="219"/>
        <v>43.333333333333336</v>
      </c>
    </row>
    <row r="661" spans="1:16" x14ac:dyDescent="0.2">
      <c r="B661" s="1">
        <v>0.64583333333333304</v>
      </c>
      <c r="C661" s="3">
        <v>67</v>
      </c>
      <c r="D661" s="3">
        <v>110</v>
      </c>
      <c r="E661" s="75">
        <v>0.69</v>
      </c>
      <c r="F661" s="66">
        <v>4</v>
      </c>
      <c r="G661" s="66" t="s">
        <v>43</v>
      </c>
      <c r="H661" s="97">
        <v>28.89</v>
      </c>
      <c r="J661" s="45">
        <v>111.2</v>
      </c>
      <c r="K661" s="67">
        <v>108.9</v>
      </c>
      <c r="L661" s="45">
        <v>110.7</v>
      </c>
      <c r="M661" s="67">
        <v>110.8</v>
      </c>
      <c r="N661" s="67">
        <f t="shared" ref="N661:N664" si="220">(AVERAGE(J661:M661))</f>
        <v>110.4</v>
      </c>
      <c r="O661" s="41">
        <f t="shared" si="218"/>
        <v>19.444444444444443</v>
      </c>
      <c r="P661" s="41">
        <f t="shared" si="219"/>
        <v>43.333333333333336</v>
      </c>
    </row>
    <row r="662" spans="1:16" x14ac:dyDescent="0.2">
      <c r="B662" s="1">
        <v>0.65625</v>
      </c>
      <c r="C662" s="3">
        <v>68</v>
      </c>
      <c r="D662" s="3">
        <v>109</v>
      </c>
      <c r="E662" s="75">
        <v>0.64</v>
      </c>
      <c r="F662" s="66">
        <v>2</v>
      </c>
      <c r="G662" s="66" t="s">
        <v>43</v>
      </c>
      <c r="H662" s="3">
        <v>28.84</v>
      </c>
      <c r="J662" s="45">
        <v>111</v>
      </c>
      <c r="K662" s="3">
        <v>107.8</v>
      </c>
      <c r="L662" s="45">
        <v>108.7</v>
      </c>
      <c r="M662" s="67">
        <v>109.2</v>
      </c>
      <c r="N662" s="67">
        <f t="shared" si="220"/>
        <v>109.175</v>
      </c>
      <c r="O662" s="41">
        <f t="shared" si="218"/>
        <v>20</v>
      </c>
      <c r="P662" s="41">
        <f t="shared" si="219"/>
        <v>42.777777777777779</v>
      </c>
    </row>
    <row r="663" spans="1:16" x14ac:dyDescent="0.2">
      <c r="B663" s="1">
        <v>0.66666666666666596</v>
      </c>
      <c r="C663" s="3">
        <v>68</v>
      </c>
      <c r="D663" s="3">
        <v>109</v>
      </c>
      <c r="E663" s="75">
        <v>0.65</v>
      </c>
      <c r="F663" s="66">
        <v>3</v>
      </c>
      <c r="G663" s="66" t="s">
        <v>208</v>
      </c>
      <c r="H663" s="97">
        <v>28.84</v>
      </c>
      <c r="I663" s="19"/>
      <c r="J663" s="45">
        <v>107.6</v>
      </c>
      <c r="K663" s="67">
        <v>110.7</v>
      </c>
      <c r="L663" s="45">
        <v>108.5</v>
      </c>
      <c r="M663" s="67">
        <v>108</v>
      </c>
      <c r="N663" s="67">
        <f t="shared" si="220"/>
        <v>108.7</v>
      </c>
      <c r="O663" s="41">
        <f t="shared" si="218"/>
        <v>20</v>
      </c>
      <c r="P663" s="41">
        <f t="shared" si="219"/>
        <v>42.777777777777779</v>
      </c>
    </row>
    <row r="664" spans="1:16" x14ac:dyDescent="0.2">
      <c r="B664" s="1">
        <v>0.67708333333333304</v>
      </c>
      <c r="C664" s="3">
        <v>69</v>
      </c>
      <c r="D664" s="3">
        <v>108</v>
      </c>
      <c r="E664" s="75">
        <v>0.64</v>
      </c>
      <c r="F664" s="66">
        <v>5</v>
      </c>
      <c r="G664" s="66" t="s">
        <v>37</v>
      </c>
      <c r="H664" s="97">
        <v>28.84</v>
      </c>
      <c r="I664" s="19"/>
      <c r="J664" s="45">
        <v>106.5</v>
      </c>
      <c r="K664" s="45">
        <v>110.1</v>
      </c>
      <c r="L664" s="67">
        <v>107.6</v>
      </c>
      <c r="M664" s="67">
        <v>106.5</v>
      </c>
      <c r="N664" s="67">
        <f t="shared" si="220"/>
        <v>107.675</v>
      </c>
      <c r="O664" s="41">
        <f t="shared" si="218"/>
        <v>20.555555555555554</v>
      </c>
      <c r="P664" s="41">
        <f t="shared" si="219"/>
        <v>42.222222222222221</v>
      </c>
    </row>
    <row r="665" spans="1:16" x14ac:dyDescent="0.2">
      <c r="N665" s="67"/>
      <c r="O665" s="41"/>
      <c r="P665" s="41"/>
    </row>
    <row r="666" spans="1:16" x14ac:dyDescent="0.2">
      <c r="A666" s="21">
        <v>45094</v>
      </c>
      <c r="B666" s="6" t="s">
        <v>2</v>
      </c>
      <c r="C666" s="6" t="s">
        <v>0</v>
      </c>
      <c r="D666" s="87" t="s">
        <v>1</v>
      </c>
      <c r="E666" s="100" t="s">
        <v>156</v>
      </c>
      <c r="F666" s="6" t="s">
        <v>32</v>
      </c>
      <c r="G666" s="6" t="s">
        <v>217</v>
      </c>
      <c r="H666" s="33" t="s">
        <v>157</v>
      </c>
      <c r="I666" s="44"/>
      <c r="J666" s="142" t="s">
        <v>568</v>
      </c>
      <c r="K666" s="142" t="s">
        <v>416</v>
      </c>
      <c r="L666" s="142" t="s">
        <v>444</v>
      </c>
      <c r="M666" s="142" t="s">
        <v>539</v>
      </c>
      <c r="N666" s="33" t="s">
        <v>368</v>
      </c>
      <c r="O666" s="142" t="s">
        <v>561</v>
      </c>
      <c r="P666" s="142" t="s">
        <v>562</v>
      </c>
    </row>
    <row r="667" spans="1:16" x14ac:dyDescent="0.2">
      <c r="B667" s="1">
        <v>0.36458333333333331</v>
      </c>
      <c r="C667" s="3">
        <v>65</v>
      </c>
      <c r="D667" s="3">
        <v>81</v>
      </c>
      <c r="E667" s="75">
        <v>0.77</v>
      </c>
      <c r="F667" s="66">
        <v>3</v>
      </c>
      <c r="G667" s="66" t="s">
        <v>180</v>
      </c>
      <c r="H667" s="97">
        <v>28.88</v>
      </c>
      <c r="J667" s="45">
        <v>80.599999999999994</v>
      </c>
      <c r="K667" s="45">
        <v>81.3</v>
      </c>
      <c r="L667" s="67">
        <v>82</v>
      </c>
      <c r="M667" s="67">
        <v>81.099999999999994</v>
      </c>
      <c r="N667" s="67">
        <f t="shared" ref="N667:N669" si="221">(AVERAGE(J667:M667))</f>
        <v>81.25</v>
      </c>
      <c r="O667" s="41">
        <f t="shared" ref="O667:O669" si="222">CONVERT(C667,"F","C")</f>
        <v>18.333333333333332</v>
      </c>
      <c r="P667" s="41">
        <f t="shared" ref="P667:P669" si="223">CONVERT(D667,"F","C")</f>
        <v>27.222222222222221</v>
      </c>
    </row>
    <row r="668" spans="1:16" x14ac:dyDescent="0.2">
      <c r="B668" s="1">
        <v>0.375</v>
      </c>
      <c r="C668" s="3">
        <v>66</v>
      </c>
      <c r="D668" s="3">
        <v>84</v>
      </c>
      <c r="E668" s="75">
        <v>0.75</v>
      </c>
      <c r="F668" s="66">
        <v>2</v>
      </c>
      <c r="G668" s="66" t="s">
        <v>202</v>
      </c>
      <c r="H668" s="97">
        <v>28.88</v>
      </c>
      <c r="J668" s="45">
        <v>83.7</v>
      </c>
      <c r="K668" s="45">
        <v>84.4</v>
      </c>
      <c r="L668" s="67">
        <v>84.7</v>
      </c>
      <c r="M668" s="67">
        <v>83.5</v>
      </c>
      <c r="N668" s="67">
        <f t="shared" si="221"/>
        <v>84.075000000000003</v>
      </c>
      <c r="O668" s="41">
        <f t="shared" si="222"/>
        <v>18.888888888888889</v>
      </c>
      <c r="P668" s="41">
        <f t="shared" si="223"/>
        <v>28.888888888888889</v>
      </c>
    </row>
    <row r="669" spans="1:16" x14ac:dyDescent="0.2">
      <c r="B669" s="1">
        <v>0.38541666666666702</v>
      </c>
      <c r="C669" s="3">
        <v>67</v>
      </c>
      <c r="D669" s="3">
        <v>86</v>
      </c>
      <c r="E669" s="75">
        <v>0.72</v>
      </c>
      <c r="F669" s="3">
        <v>1</v>
      </c>
      <c r="G669" s="3" t="s">
        <v>71</v>
      </c>
      <c r="H669" s="3">
        <v>28.88</v>
      </c>
      <c r="I669" s="3"/>
      <c r="J669" s="45">
        <v>85.5</v>
      </c>
      <c r="K669" s="45">
        <v>86.2</v>
      </c>
      <c r="L669" s="67">
        <v>86.7</v>
      </c>
      <c r="M669" s="67">
        <v>85.1</v>
      </c>
      <c r="N669" s="67">
        <f t="shared" si="221"/>
        <v>85.875</v>
      </c>
      <c r="O669" s="41">
        <f t="shared" si="222"/>
        <v>19.444444444444443</v>
      </c>
      <c r="P669" s="41">
        <f t="shared" si="223"/>
        <v>30</v>
      </c>
    </row>
    <row r="670" spans="1:16" x14ac:dyDescent="0.2">
      <c r="B670" s="1">
        <v>0.39583333333333298</v>
      </c>
      <c r="C670" s="3">
        <v>68</v>
      </c>
      <c r="D670" s="3">
        <v>88</v>
      </c>
      <c r="E670" s="75">
        <v>0.71</v>
      </c>
      <c r="F670" s="66">
        <v>0</v>
      </c>
      <c r="G670" s="66" t="s">
        <v>202</v>
      </c>
      <c r="H670" s="97">
        <v>28.88</v>
      </c>
      <c r="I670" s="66"/>
      <c r="J670" s="45">
        <v>88</v>
      </c>
      <c r="K670" s="45">
        <v>88.7</v>
      </c>
      <c r="L670" s="67">
        <v>88.7</v>
      </c>
      <c r="M670" s="67">
        <v>87.1</v>
      </c>
      <c r="N670" s="67">
        <f t="shared" ref="N670:N687" si="224">(AVERAGE(J670:M670))</f>
        <v>88.125</v>
      </c>
      <c r="O670" s="41">
        <f t="shared" ref="O670:O687" si="225">CONVERT(C670,"F","C")</f>
        <v>20</v>
      </c>
      <c r="P670" s="41">
        <f t="shared" ref="P670:P687" si="226">CONVERT(D670,"F","C")</f>
        <v>31.111111111111111</v>
      </c>
    </row>
    <row r="671" spans="1:16" x14ac:dyDescent="0.2">
      <c r="B671" s="1">
        <v>0.40625</v>
      </c>
      <c r="C671" s="3">
        <v>70</v>
      </c>
      <c r="D671" s="3">
        <v>90</v>
      </c>
      <c r="E671" s="75">
        <v>0.67</v>
      </c>
      <c r="F671" s="66">
        <v>2</v>
      </c>
      <c r="G671" s="66" t="s">
        <v>35</v>
      </c>
      <c r="H671" s="97">
        <v>28.87</v>
      </c>
      <c r="J671" s="45">
        <v>90.1</v>
      </c>
      <c r="K671" s="45">
        <v>91</v>
      </c>
      <c r="L671" s="67">
        <v>91.2</v>
      </c>
      <c r="M671" s="67">
        <v>90.1</v>
      </c>
      <c r="N671" s="67">
        <f t="shared" si="224"/>
        <v>90.6</v>
      </c>
      <c r="O671" s="41">
        <f t="shared" si="225"/>
        <v>21.111111111111111</v>
      </c>
      <c r="P671" s="41">
        <f t="shared" si="226"/>
        <v>32.222222222222221</v>
      </c>
    </row>
    <row r="672" spans="1:16" x14ac:dyDescent="0.2">
      <c r="B672" s="1">
        <v>0.41319444444444442</v>
      </c>
      <c r="C672" s="3">
        <v>70</v>
      </c>
      <c r="D672" s="3">
        <v>92</v>
      </c>
      <c r="E672" s="75">
        <v>0.67</v>
      </c>
      <c r="F672" s="66">
        <v>2</v>
      </c>
      <c r="G672" s="66" t="s">
        <v>71</v>
      </c>
      <c r="H672" s="97">
        <v>28.87</v>
      </c>
      <c r="J672" s="45">
        <v>91.9</v>
      </c>
      <c r="K672" s="45">
        <v>92.7</v>
      </c>
      <c r="L672" s="67">
        <v>92.8</v>
      </c>
      <c r="M672" s="67">
        <v>92.1</v>
      </c>
      <c r="N672" s="67">
        <f t="shared" si="224"/>
        <v>92.375</v>
      </c>
      <c r="O672" s="41">
        <f t="shared" si="225"/>
        <v>21.111111111111111</v>
      </c>
      <c r="P672" s="41">
        <f t="shared" si="226"/>
        <v>33.333333333333336</v>
      </c>
    </row>
    <row r="673" spans="2:16" x14ac:dyDescent="0.2">
      <c r="B673" s="1">
        <v>0.42708333333333298</v>
      </c>
      <c r="C673" s="3">
        <v>72</v>
      </c>
      <c r="D673" s="3">
        <v>95</v>
      </c>
      <c r="E673" s="75">
        <v>0.62</v>
      </c>
      <c r="F673" s="66">
        <v>1</v>
      </c>
      <c r="G673" s="66" t="s">
        <v>202</v>
      </c>
      <c r="H673" s="97">
        <v>28.86</v>
      </c>
      <c r="J673" s="45">
        <v>95.5</v>
      </c>
      <c r="K673" s="45">
        <v>96.4</v>
      </c>
      <c r="L673" s="67">
        <v>96.1</v>
      </c>
      <c r="M673" s="67">
        <v>94.3</v>
      </c>
      <c r="N673" s="67">
        <f t="shared" si="224"/>
        <v>95.575000000000003</v>
      </c>
      <c r="O673" s="41">
        <f t="shared" si="225"/>
        <v>22.222222222222221</v>
      </c>
      <c r="P673" s="41">
        <f t="shared" si="226"/>
        <v>35</v>
      </c>
    </row>
    <row r="674" spans="2:16" x14ac:dyDescent="0.2">
      <c r="B674" s="1">
        <v>0.4375</v>
      </c>
      <c r="C674" s="3">
        <v>71</v>
      </c>
      <c r="D674" s="3">
        <v>98</v>
      </c>
      <c r="E674" s="75">
        <v>0.62</v>
      </c>
      <c r="F674" s="66">
        <v>0</v>
      </c>
      <c r="G674" s="66" t="s">
        <v>35</v>
      </c>
      <c r="H674" s="97">
        <v>28.86</v>
      </c>
      <c r="J674" s="45">
        <v>97.7</v>
      </c>
      <c r="K674" s="45">
        <v>98.4</v>
      </c>
      <c r="L674" s="67">
        <v>98.2</v>
      </c>
      <c r="M674" s="67">
        <v>96.4</v>
      </c>
      <c r="N674" s="67">
        <f t="shared" si="224"/>
        <v>97.675000000000011</v>
      </c>
      <c r="O674" s="41">
        <f t="shared" si="225"/>
        <v>21.666666666666668</v>
      </c>
      <c r="P674" s="41">
        <f t="shared" si="226"/>
        <v>36.666666666666664</v>
      </c>
    </row>
    <row r="675" spans="2:16" x14ac:dyDescent="0.2">
      <c r="B675" s="1">
        <v>0.44791666666666702</v>
      </c>
      <c r="C675" s="3">
        <v>72</v>
      </c>
      <c r="D675" s="3">
        <v>100</v>
      </c>
      <c r="E675" s="75">
        <v>0.59</v>
      </c>
      <c r="F675" s="66">
        <v>4</v>
      </c>
      <c r="G675" s="66" t="s">
        <v>34</v>
      </c>
      <c r="H675" s="97">
        <v>28.86</v>
      </c>
      <c r="J675" s="45">
        <v>100</v>
      </c>
      <c r="K675" s="45">
        <v>100.9</v>
      </c>
      <c r="L675" s="67">
        <v>100.4</v>
      </c>
      <c r="M675" s="67">
        <v>98.6</v>
      </c>
      <c r="N675" s="67">
        <f t="shared" si="224"/>
        <v>99.974999999999994</v>
      </c>
      <c r="O675" s="41">
        <f t="shared" si="225"/>
        <v>22.222222222222221</v>
      </c>
      <c r="P675" s="41">
        <f t="shared" si="226"/>
        <v>37.777777777777779</v>
      </c>
    </row>
    <row r="676" spans="2:16" x14ac:dyDescent="0.2">
      <c r="B676" s="1">
        <v>0.4548611111111111</v>
      </c>
      <c r="C676" s="3">
        <v>73</v>
      </c>
      <c r="D676" s="3">
        <v>101</v>
      </c>
      <c r="E676" s="75">
        <v>0.57999999999999996</v>
      </c>
      <c r="F676" s="66">
        <v>2</v>
      </c>
      <c r="G676" s="66" t="s">
        <v>180</v>
      </c>
      <c r="H676" s="3">
        <v>28.86</v>
      </c>
      <c r="J676" s="45">
        <v>101.3</v>
      </c>
      <c r="K676" s="45">
        <v>102.4</v>
      </c>
      <c r="L676" s="67">
        <v>101.7</v>
      </c>
      <c r="M676" s="67">
        <v>100</v>
      </c>
      <c r="N676" s="67">
        <f t="shared" si="224"/>
        <v>101.35</v>
      </c>
      <c r="O676" s="41">
        <f t="shared" si="225"/>
        <v>22.777777777777779</v>
      </c>
      <c r="P676" s="41">
        <f t="shared" si="226"/>
        <v>38.333333333333336</v>
      </c>
    </row>
    <row r="677" spans="2:16" x14ac:dyDescent="0.2">
      <c r="B677" s="1">
        <v>0.5</v>
      </c>
      <c r="C677" s="3">
        <v>76</v>
      </c>
      <c r="D677" s="3">
        <v>110</v>
      </c>
      <c r="E677" s="75">
        <v>0.52</v>
      </c>
      <c r="F677" s="66">
        <v>2</v>
      </c>
      <c r="G677" s="66" t="s">
        <v>203</v>
      </c>
      <c r="H677" s="97">
        <v>28.85</v>
      </c>
      <c r="I677" s="19"/>
      <c r="J677" s="45">
        <v>108.7</v>
      </c>
      <c r="K677" s="45">
        <v>111</v>
      </c>
      <c r="L677" s="67">
        <v>109.4</v>
      </c>
      <c r="M677" s="67">
        <v>110.3</v>
      </c>
      <c r="N677" s="67">
        <f t="shared" si="224"/>
        <v>109.85000000000001</v>
      </c>
      <c r="O677" s="41">
        <f t="shared" si="225"/>
        <v>24.444444444444443</v>
      </c>
      <c r="P677" s="41">
        <f t="shared" si="226"/>
        <v>43.333333333333336</v>
      </c>
    </row>
    <row r="678" spans="2:16" x14ac:dyDescent="0.2">
      <c r="B678" s="1">
        <v>0.51041666666666663</v>
      </c>
      <c r="C678" s="3">
        <v>76</v>
      </c>
      <c r="D678" s="3">
        <v>106</v>
      </c>
      <c r="E678" s="75">
        <v>0.54</v>
      </c>
      <c r="F678" s="66">
        <v>4</v>
      </c>
      <c r="G678" s="66" t="s">
        <v>180</v>
      </c>
      <c r="H678" s="97">
        <v>28.84</v>
      </c>
      <c r="I678" s="19"/>
      <c r="J678" s="45">
        <v>105.8</v>
      </c>
      <c r="K678" s="45">
        <v>105.1</v>
      </c>
      <c r="L678" s="67">
        <v>104.2</v>
      </c>
      <c r="M678" s="67">
        <v>107.6</v>
      </c>
      <c r="N678" s="67">
        <f t="shared" si="224"/>
        <v>105.67499999999998</v>
      </c>
      <c r="O678" s="41">
        <f t="shared" si="225"/>
        <v>24.444444444444443</v>
      </c>
      <c r="P678" s="41">
        <f t="shared" si="226"/>
        <v>41.111111111111107</v>
      </c>
    </row>
    <row r="679" spans="2:16" x14ac:dyDescent="0.2">
      <c r="B679" s="1">
        <v>0.52083333333333304</v>
      </c>
      <c r="C679" s="3">
        <v>74</v>
      </c>
      <c r="D679" s="3">
        <v>106</v>
      </c>
      <c r="E679" s="75">
        <v>0.55000000000000004</v>
      </c>
      <c r="F679" s="66">
        <v>3</v>
      </c>
      <c r="G679" s="66" t="s">
        <v>208</v>
      </c>
      <c r="H679" s="97">
        <v>28.84</v>
      </c>
      <c r="I679" s="26"/>
      <c r="J679" s="45">
        <v>106.3</v>
      </c>
      <c r="K679" s="45">
        <v>105.8</v>
      </c>
      <c r="L679" s="67">
        <v>102.4</v>
      </c>
      <c r="M679" s="67">
        <v>108.7</v>
      </c>
      <c r="N679" s="67">
        <f t="shared" si="224"/>
        <v>105.8</v>
      </c>
      <c r="O679" s="41">
        <f t="shared" si="225"/>
        <v>23.333333333333332</v>
      </c>
      <c r="P679" s="41">
        <f t="shared" si="226"/>
        <v>41.111111111111107</v>
      </c>
    </row>
    <row r="680" spans="2:16" x14ac:dyDescent="0.2">
      <c r="B680" s="1">
        <v>0.53125</v>
      </c>
      <c r="C680" s="3">
        <v>74</v>
      </c>
      <c r="D680" s="3">
        <v>110</v>
      </c>
      <c r="E680" s="75">
        <v>0.55000000000000004</v>
      </c>
      <c r="F680" s="66">
        <v>4</v>
      </c>
      <c r="G680" s="66" t="s">
        <v>71</v>
      </c>
      <c r="H680" s="97">
        <v>28.84</v>
      </c>
      <c r="J680" s="45">
        <v>109</v>
      </c>
      <c r="K680" s="45">
        <v>111.6</v>
      </c>
      <c r="L680" s="67">
        <v>105.1</v>
      </c>
      <c r="M680" s="67">
        <v>112.8</v>
      </c>
      <c r="N680" s="67">
        <f t="shared" si="224"/>
        <v>109.625</v>
      </c>
      <c r="O680" s="41">
        <f t="shared" si="225"/>
        <v>23.333333333333332</v>
      </c>
      <c r="P680" s="41">
        <f t="shared" si="226"/>
        <v>43.333333333333336</v>
      </c>
    </row>
    <row r="681" spans="2:16" x14ac:dyDescent="0.2">
      <c r="B681" s="1">
        <v>0.53819444444444442</v>
      </c>
      <c r="C681" s="3">
        <v>76</v>
      </c>
      <c r="D681" s="3">
        <v>111</v>
      </c>
      <c r="E681" s="75">
        <v>0.54</v>
      </c>
      <c r="F681" s="41">
        <v>2</v>
      </c>
      <c r="G681" s="66" t="s">
        <v>35</v>
      </c>
      <c r="H681" s="66">
        <v>28.83</v>
      </c>
      <c r="I681" s="19"/>
      <c r="J681" s="45">
        <v>111.9</v>
      </c>
      <c r="K681" s="45">
        <v>111.2</v>
      </c>
      <c r="L681" s="67">
        <v>106</v>
      </c>
      <c r="M681" s="67">
        <v>115.3</v>
      </c>
      <c r="N681" s="67">
        <f t="shared" si="224"/>
        <v>111.10000000000001</v>
      </c>
      <c r="O681" s="41">
        <f t="shared" si="225"/>
        <v>24.444444444444443</v>
      </c>
      <c r="P681" s="41">
        <f t="shared" si="226"/>
        <v>43.888888888888886</v>
      </c>
    </row>
    <row r="682" spans="2:16" x14ac:dyDescent="0.2">
      <c r="B682" s="1">
        <v>0.55208333333333304</v>
      </c>
      <c r="C682" s="3">
        <v>75</v>
      </c>
      <c r="D682" s="3">
        <v>109</v>
      </c>
      <c r="E682" s="75">
        <v>0.54</v>
      </c>
      <c r="F682" s="66">
        <v>0</v>
      </c>
      <c r="G682" s="66" t="s">
        <v>35</v>
      </c>
      <c r="H682" s="97">
        <v>28.83</v>
      </c>
      <c r="J682" s="45">
        <v>108.1</v>
      </c>
      <c r="K682" s="45">
        <v>108</v>
      </c>
      <c r="L682" s="67">
        <v>105.8</v>
      </c>
      <c r="M682" s="67">
        <v>115.2</v>
      </c>
      <c r="N682" s="67">
        <f t="shared" si="224"/>
        <v>109.27499999999999</v>
      </c>
      <c r="O682" s="41">
        <f t="shared" si="225"/>
        <v>23.888888888888889</v>
      </c>
      <c r="P682" s="41">
        <f t="shared" si="226"/>
        <v>42.777777777777779</v>
      </c>
    </row>
    <row r="683" spans="2:16" x14ac:dyDescent="0.2">
      <c r="B683" s="1">
        <v>0.5625</v>
      </c>
      <c r="C683" s="3">
        <v>75</v>
      </c>
      <c r="D683" s="3">
        <v>109</v>
      </c>
      <c r="E683" s="75">
        <v>0.52</v>
      </c>
      <c r="F683" s="41">
        <v>1</v>
      </c>
      <c r="G683" s="66" t="s">
        <v>180</v>
      </c>
      <c r="H683" s="66">
        <v>28.82</v>
      </c>
      <c r="I683" s="19"/>
      <c r="J683" s="45">
        <v>110.5</v>
      </c>
      <c r="K683" s="45">
        <v>108.2</v>
      </c>
      <c r="L683" s="67">
        <v>104.7</v>
      </c>
      <c r="M683" s="67">
        <v>113.3</v>
      </c>
      <c r="N683" s="67">
        <f t="shared" si="224"/>
        <v>109.175</v>
      </c>
      <c r="O683" s="41">
        <f t="shared" si="225"/>
        <v>23.888888888888889</v>
      </c>
      <c r="P683" s="41">
        <f t="shared" si="226"/>
        <v>42.777777777777779</v>
      </c>
    </row>
    <row r="684" spans="2:16" x14ac:dyDescent="0.2">
      <c r="B684" s="1">
        <v>0.57291666666666596</v>
      </c>
      <c r="C684" s="3">
        <v>76</v>
      </c>
      <c r="D684" s="3">
        <v>110</v>
      </c>
      <c r="E684" s="75">
        <v>0.51</v>
      </c>
      <c r="F684" s="41">
        <v>4</v>
      </c>
      <c r="G684" s="66" t="s">
        <v>130</v>
      </c>
      <c r="H684" s="66">
        <v>28.82</v>
      </c>
      <c r="J684" s="45">
        <v>108.3</v>
      </c>
      <c r="K684" s="45">
        <v>109.8</v>
      </c>
      <c r="L684" s="67">
        <v>106.9</v>
      </c>
      <c r="M684" s="67">
        <v>113.9</v>
      </c>
      <c r="N684" s="67">
        <f t="shared" si="224"/>
        <v>109.72499999999999</v>
      </c>
      <c r="O684" s="41">
        <f t="shared" si="225"/>
        <v>24.444444444444443</v>
      </c>
      <c r="P684" s="41">
        <f t="shared" si="226"/>
        <v>43.333333333333336</v>
      </c>
    </row>
    <row r="685" spans="2:16" x14ac:dyDescent="0.2">
      <c r="B685" s="1">
        <v>0.58333333333333304</v>
      </c>
      <c r="C685" s="3">
        <v>77</v>
      </c>
      <c r="D685" s="3">
        <v>106</v>
      </c>
      <c r="E685" s="75">
        <v>0.52</v>
      </c>
      <c r="F685" s="41">
        <v>1</v>
      </c>
      <c r="G685" s="66" t="s">
        <v>71</v>
      </c>
      <c r="H685" s="72">
        <v>28.81</v>
      </c>
      <c r="I685" s="19"/>
      <c r="J685" s="45">
        <v>104.9</v>
      </c>
      <c r="K685" s="45">
        <v>105.3</v>
      </c>
      <c r="L685" s="67">
        <v>101.5</v>
      </c>
      <c r="M685" s="67">
        <v>110.5</v>
      </c>
      <c r="N685" s="67">
        <f t="shared" si="224"/>
        <v>105.55</v>
      </c>
      <c r="O685" s="41">
        <f t="shared" si="225"/>
        <v>25</v>
      </c>
      <c r="P685" s="41">
        <f t="shared" si="226"/>
        <v>41.111111111111107</v>
      </c>
    </row>
    <row r="686" spans="2:16" x14ac:dyDescent="0.2">
      <c r="B686" s="1">
        <v>0.59375</v>
      </c>
      <c r="C686" s="3">
        <v>77</v>
      </c>
      <c r="D686" s="3">
        <v>103</v>
      </c>
      <c r="E686" s="75">
        <v>0.53</v>
      </c>
      <c r="F686" s="41">
        <v>1</v>
      </c>
      <c r="G686" s="66" t="s">
        <v>201</v>
      </c>
      <c r="H686" s="66">
        <v>28.81</v>
      </c>
      <c r="J686" s="45">
        <v>101.8</v>
      </c>
      <c r="K686" s="45">
        <v>103.1</v>
      </c>
      <c r="L686" s="67">
        <v>100.6</v>
      </c>
      <c r="M686" s="67">
        <v>106.5</v>
      </c>
      <c r="N686" s="67">
        <f t="shared" si="224"/>
        <v>103</v>
      </c>
      <c r="O686" s="41">
        <f t="shared" si="225"/>
        <v>25</v>
      </c>
      <c r="P686" s="41">
        <f t="shared" si="226"/>
        <v>39.444444444444443</v>
      </c>
    </row>
    <row r="687" spans="2:16" x14ac:dyDescent="0.2">
      <c r="B687" s="1">
        <v>0.59791666666666665</v>
      </c>
      <c r="C687" s="3">
        <v>76</v>
      </c>
      <c r="D687" s="3">
        <v>103</v>
      </c>
      <c r="E687" s="75">
        <v>0.53</v>
      </c>
      <c r="F687" s="41">
        <v>2</v>
      </c>
      <c r="G687" s="66" t="s">
        <v>203</v>
      </c>
      <c r="H687" s="72">
        <v>28.81</v>
      </c>
      <c r="I687" s="19"/>
      <c r="J687" s="45">
        <v>101.5</v>
      </c>
      <c r="K687" s="45">
        <v>102.7</v>
      </c>
      <c r="L687" s="67">
        <v>102.7</v>
      </c>
      <c r="M687" s="67">
        <v>105.4</v>
      </c>
      <c r="N687" s="67">
        <f t="shared" si="224"/>
        <v>103.07499999999999</v>
      </c>
      <c r="O687" s="41">
        <f t="shared" si="225"/>
        <v>24.444444444444443</v>
      </c>
      <c r="P687" s="41">
        <f t="shared" si="226"/>
        <v>39.444444444444443</v>
      </c>
    </row>
    <row r="688" spans="2:16" x14ac:dyDescent="0.2">
      <c r="N688" s="67"/>
      <c r="O688" s="41"/>
      <c r="P688" s="41"/>
    </row>
    <row r="689" spans="1:16" x14ac:dyDescent="0.2">
      <c r="A689" s="21">
        <v>45095</v>
      </c>
      <c r="B689" s="6" t="s">
        <v>2</v>
      </c>
      <c r="C689" s="6" t="s">
        <v>0</v>
      </c>
      <c r="D689" s="87" t="s">
        <v>1</v>
      </c>
      <c r="E689" s="100" t="s">
        <v>156</v>
      </c>
      <c r="F689" s="6" t="s">
        <v>32</v>
      </c>
      <c r="G689" s="6" t="s">
        <v>217</v>
      </c>
      <c r="H689" s="33" t="s">
        <v>157</v>
      </c>
      <c r="I689" s="44"/>
      <c r="J689" s="142" t="s">
        <v>568</v>
      </c>
      <c r="K689" s="142" t="s">
        <v>416</v>
      </c>
      <c r="L689" s="142" t="s">
        <v>444</v>
      </c>
      <c r="M689" s="142" t="s">
        <v>539</v>
      </c>
      <c r="N689" s="33" t="s">
        <v>368</v>
      </c>
      <c r="O689" s="142" t="s">
        <v>561</v>
      </c>
      <c r="P689" s="142" t="s">
        <v>562</v>
      </c>
    </row>
    <row r="690" spans="1:16" x14ac:dyDescent="0.2">
      <c r="B690" s="1">
        <v>0.375</v>
      </c>
      <c r="C690" s="3">
        <v>68</v>
      </c>
      <c r="D690" s="3">
        <v>86</v>
      </c>
      <c r="E690" s="75">
        <v>0.64</v>
      </c>
      <c r="F690" s="66">
        <v>4</v>
      </c>
      <c r="G690" s="66" t="s">
        <v>201</v>
      </c>
      <c r="H690" s="97">
        <v>28.75</v>
      </c>
      <c r="J690" s="45">
        <v>84.9</v>
      </c>
      <c r="K690" s="45">
        <v>85.8</v>
      </c>
      <c r="L690" s="67">
        <v>87.3</v>
      </c>
      <c r="M690" s="67">
        <v>86.2</v>
      </c>
      <c r="N690" s="67">
        <f t="shared" ref="N690:N694" si="227">(AVERAGE(J690:M690))</f>
        <v>86.05</v>
      </c>
      <c r="O690" s="41">
        <f t="shared" ref="O690" si="228">CONVERT(C690,"F","C")</f>
        <v>20</v>
      </c>
      <c r="P690" s="41">
        <f t="shared" ref="P690" si="229">CONVERT(D690,"F","C")</f>
        <v>30</v>
      </c>
    </row>
    <row r="691" spans="1:16" x14ac:dyDescent="0.2">
      <c r="B691" s="1">
        <v>0.38541666666666669</v>
      </c>
      <c r="C691" s="3">
        <v>70</v>
      </c>
      <c r="D691" s="3">
        <v>89</v>
      </c>
      <c r="E691" s="75">
        <v>0.61</v>
      </c>
      <c r="F691" s="66">
        <v>6</v>
      </c>
      <c r="G691" s="66" t="s">
        <v>130</v>
      </c>
      <c r="H691" s="97">
        <v>28.75</v>
      </c>
      <c r="J691" s="45">
        <v>87.3</v>
      </c>
      <c r="K691" s="45">
        <v>88.2</v>
      </c>
      <c r="L691" s="67">
        <v>89.6</v>
      </c>
      <c r="M691" s="67">
        <v>88.7</v>
      </c>
      <c r="N691" s="67">
        <f t="shared" si="227"/>
        <v>88.45</v>
      </c>
      <c r="O691" s="41">
        <f t="shared" ref="O691:O698" si="230">CONVERT(C691,"F","C")</f>
        <v>21.111111111111111</v>
      </c>
      <c r="P691" s="41">
        <f t="shared" ref="P691:P698" si="231">CONVERT(D691,"F","C")</f>
        <v>31.666666666666664</v>
      </c>
    </row>
    <row r="692" spans="1:16" x14ac:dyDescent="0.2">
      <c r="B692" s="1">
        <v>0.39583333333333298</v>
      </c>
      <c r="C692" s="3">
        <v>70</v>
      </c>
      <c r="D692" s="3">
        <v>90</v>
      </c>
      <c r="E692" s="75">
        <v>0.57999999999999996</v>
      </c>
      <c r="F692" s="3">
        <v>7</v>
      </c>
      <c r="G692" s="3" t="s">
        <v>130</v>
      </c>
      <c r="H692" s="3">
        <v>28.75</v>
      </c>
      <c r="I692" s="3"/>
      <c r="J692" s="45">
        <v>89.4</v>
      </c>
      <c r="K692" s="45">
        <v>90</v>
      </c>
      <c r="L692" s="67">
        <v>91.6</v>
      </c>
      <c r="M692" s="67">
        <v>89.8</v>
      </c>
      <c r="N692" s="67">
        <f t="shared" si="227"/>
        <v>90.2</v>
      </c>
      <c r="O692" s="41">
        <f t="shared" si="230"/>
        <v>21.111111111111111</v>
      </c>
      <c r="P692" s="41">
        <f t="shared" si="231"/>
        <v>32.222222222222221</v>
      </c>
    </row>
    <row r="693" spans="1:16" x14ac:dyDescent="0.2">
      <c r="B693" s="1">
        <v>0.40625</v>
      </c>
      <c r="C693" s="3">
        <v>71</v>
      </c>
      <c r="D693" s="3">
        <v>92</v>
      </c>
      <c r="E693" s="75">
        <v>0.56999999999999995</v>
      </c>
      <c r="F693" s="66">
        <v>10</v>
      </c>
      <c r="G693" s="66" t="s">
        <v>130</v>
      </c>
      <c r="H693" s="97">
        <v>28.75</v>
      </c>
      <c r="I693" s="66"/>
      <c r="J693" s="45">
        <v>91.6</v>
      </c>
      <c r="K693" s="45">
        <v>91.9</v>
      </c>
      <c r="L693" s="67">
        <v>93.2</v>
      </c>
      <c r="M693" s="67">
        <v>91.4</v>
      </c>
      <c r="N693" s="67">
        <f t="shared" si="227"/>
        <v>92.025000000000006</v>
      </c>
      <c r="O693" s="41">
        <f t="shared" si="230"/>
        <v>21.666666666666668</v>
      </c>
      <c r="P693" s="41">
        <f t="shared" si="231"/>
        <v>33.333333333333336</v>
      </c>
    </row>
    <row r="694" spans="1:16" x14ac:dyDescent="0.2">
      <c r="B694" s="1">
        <v>0.41666666666666702</v>
      </c>
      <c r="C694" s="3">
        <v>72</v>
      </c>
      <c r="D694" s="3">
        <v>95</v>
      </c>
      <c r="E694" s="75">
        <v>0.56000000000000005</v>
      </c>
      <c r="F694" s="66">
        <v>10</v>
      </c>
      <c r="G694" s="66" t="s">
        <v>130</v>
      </c>
      <c r="H694" s="97">
        <v>28.74</v>
      </c>
      <c r="J694" s="45">
        <v>94.3</v>
      </c>
      <c r="K694" s="45">
        <v>94.8</v>
      </c>
      <c r="L694" s="67">
        <v>96.1</v>
      </c>
      <c r="M694" s="67">
        <v>94.5</v>
      </c>
      <c r="N694" s="67">
        <f t="shared" si="227"/>
        <v>94.924999999999997</v>
      </c>
      <c r="O694" s="41">
        <f t="shared" si="230"/>
        <v>22.222222222222221</v>
      </c>
      <c r="P694" s="41">
        <f t="shared" si="231"/>
        <v>35</v>
      </c>
    </row>
    <row r="695" spans="1:16" x14ac:dyDescent="0.2">
      <c r="B695" s="1">
        <v>0.42708333333333298</v>
      </c>
      <c r="C695" s="3">
        <v>72</v>
      </c>
      <c r="D695" s="3">
        <v>97</v>
      </c>
      <c r="E695" s="75">
        <v>0.56000000000000005</v>
      </c>
      <c r="F695" s="66">
        <v>5</v>
      </c>
      <c r="G695" s="66" t="s">
        <v>201</v>
      </c>
      <c r="H695" s="97">
        <v>28.74</v>
      </c>
      <c r="J695" s="45">
        <v>96.4</v>
      </c>
      <c r="K695" s="45">
        <v>96.4</v>
      </c>
      <c r="L695" s="67">
        <v>97.9</v>
      </c>
      <c r="M695" s="67">
        <v>96.4</v>
      </c>
      <c r="N695" s="67">
        <f t="shared" ref="N695:N698" si="232">(AVERAGE(J695:M695))</f>
        <v>96.775000000000006</v>
      </c>
      <c r="O695" s="41">
        <f t="shared" si="230"/>
        <v>22.222222222222221</v>
      </c>
      <c r="P695" s="41">
        <f t="shared" si="231"/>
        <v>36.111111111111107</v>
      </c>
    </row>
    <row r="696" spans="1:16" x14ac:dyDescent="0.2">
      <c r="B696" s="1">
        <v>0.4375</v>
      </c>
      <c r="C696" s="3">
        <v>72</v>
      </c>
      <c r="D696" s="3">
        <v>98</v>
      </c>
      <c r="E696" s="75">
        <v>0.55000000000000004</v>
      </c>
      <c r="F696" s="66">
        <v>4</v>
      </c>
      <c r="G696" s="66" t="s">
        <v>130</v>
      </c>
      <c r="H696" s="97">
        <v>28.74</v>
      </c>
      <c r="J696" s="45">
        <v>98.2</v>
      </c>
      <c r="K696" s="45">
        <v>98.2</v>
      </c>
      <c r="L696" s="67">
        <v>99.5</v>
      </c>
      <c r="M696" s="67">
        <v>97.9</v>
      </c>
      <c r="N696" s="67">
        <f t="shared" si="232"/>
        <v>98.449999999999989</v>
      </c>
      <c r="O696" s="41">
        <f t="shared" si="230"/>
        <v>22.222222222222221</v>
      </c>
      <c r="P696" s="41">
        <f t="shared" si="231"/>
        <v>36.666666666666664</v>
      </c>
    </row>
    <row r="697" spans="1:16" x14ac:dyDescent="0.2">
      <c r="B697" s="1">
        <v>0.44791666666666702</v>
      </c>
      <c r="C697" s="3">
        <v>73</v>
      </c>
      <c r="D697" s="3">
        <v>100</v>
      </c>
      <c r="E697" s="75">
        <v>0.54</v>
      </c>
      <c r="F697" s="66">
        <v>6</v>
      </c>
      <c r="G697" s="66" t="s">
        <v>130</v>
      </c>
      <c r="H697" s="97">
        <v>28.73</v>
      </c>
      <c r="J697" s="45">
        <v>100.23</v>
      </c>
      <c r="K697" s="45">
        <v>100.2</v>
      </c>
      <c r="L697" s="67">
        <v>100.9</v>
      </c>
      <c r="M697" s="67">
        <v>99.1</v>
      </c>
      <c r="N697" s="67">
        <f t="shared" si="232"/>
        <v>100.10750000000002</v>
      </c>
      <c r="O697" s="41">
        <f t="shared" si="230"/>
        <v>22.777777777777779</v>
      </c>
      <c r="P697" s="41">
        <f t="shared" si="231"/>
        <v>37.777777777777779</v>
      </c>
    </row>
    <row r="698" spans="1:16" x14ac:dyDescent="0.2">
      <c r="B698" s="1">
        <v>0.4548611111111111</v>
      </c>
      <c r="C698" s="3">
        <v>73</v>
      </c>
      <c r="D698" s="3">
        <v>101</v>
      </c>
      <c r="E698" s="75">
        <v>0.52</v>
      </c>
      <c r="F698" s="66">
        <v>4</v>
      </c>
      <c r="G698" s="66" t="s">
        <v>197</v>
      </c>
      <c r="H698" s="97">
        <v>28.73</v>
      </c>
      <c r="J698" s="45">
        <v>101.1</v>
      </c>
      <c r="K698" s="45">
        <v>101.1</v>
      </c>
      <c r="L698" s="67">
        <v>102.2</v>
      </c>
      <c r="M698" s="67">
        <v>100.4</v>
      </c>
      <c r="N698" s="67">
        <f t="shared" si="232"/>
        <v>101.19999999999999</v>
      </c>
      <c r="O698" s="41">
        <f t="shared" si="230"/>
        <v>22.777777777777779</v>
      </c>
      <c r="P698" s="41">
        <f t="shared" si="231"/>
        <v>38.333333333333336</v>
      </c>
    </row>
    <row r="699" spans="1:16" x14ac:dyDescent="0.2">
      <c r="B699" s="1">
        <v>0.5</v>
      </c>
      <c r="C699" s="3">
        <v>72</v>
      </c>
      <c r="D699" s="3">
        <v>105</v>
      </c>
      <c r="E699" s="75">
        <v>0.55000000000000004</v>
      </c>
      <c r="F699" s="66">
        <v>4</v>
      </c>
      <c r="G699" s="66" t="s">
        <v>201</v>
      </c>
      <c r="H699" s="97">
        <v>28.73</v>
      </c>
      <c r="I699" s="19"/>
      <c r="J699" s="45">
        <v>105.4</v>
      </c>
      <c r="K699" s="45">
        <v>105.3</v>
      </c>
      <c r="L699" s="67">
        <v>106</v>
      </c>
      <c r="M699" s="67">
        <v>105.3</v>
      </c>
      <c r="N699" s="67">
        <f t="shared" ref="N699:N709" si="233">(AVERAGE(J699:M699))</f>
        <v>105.5</v>
      </c>
      <c r="O699" s="41">
        <f t="shared" ref="O699:O709" si="234">CONVERT(C699,"F","C")</f>
        <v>22.222222222222221</v>
      </c>
      <c r="P699" s="41">
        <f t="shared" ref="P699:P709" si="235">CONVERT(D699,"F","C")</f>
        <v>40.555555555555557</v>
      </c>
    </row>
    <row r="700" spans="1:16" x14ac:dyDescent="0.2">
      <c r="B700" s="1">
        <v>0.51041666666666663</v>
      </c>
      <c r="C700" s="3">
        <v>72</v>
      </c>
      <c r="D700" s="3">
        <v>107</v>
      </c>
      <c r="E700" s="75">
        <v>0.56000000000000005</v>
      </c>
      <c r="F700" s="66">
        <v>2</v>
      </c>
      <c r="G700" s="66" t="s">
        <v>201</v>
      </c>
      <c r="H700" s="97">
        <v>28.73</v>
      </c>
      <c r="J700" s="45">
        <v>106.7</v>
      </c>
      <c r="K700" s="45">
        <v>106.5</v>
      </c>
      <c r="L700" s="67">
        <v>107.6</v>
      </c>
      <c r="M700" s="67">
        <v>106.7</v>
      </c>
      <c r="N700" s="67">
        <f t="shared" si="233"/>
        <v>106.87499999999999</v>
      </c>
      <c r="O700" s="41">
        <f t="shared" si="234"/>
        <v>22.222222222222221</v>
      </c>
      <c r="P700" s="41">
        <f t="shared" si="235"/>
        <v>41.666666666666664</v>
      </c>
    </row>
    <row r="701" spans="1:16" x14ac:dyDescent="0.2">
      <c r="B701" s="1">
        <v>0.52083333333333304</v>
      </c>
      <c r="C701" s="3">
        <v>72</v>
      </c>
      <c r="D701" s="3">
        <v>107</v>
      </c>
      <c r="E701" s="75">
        <v>0.55000000000000004</v>
      </c>
      <c r="F701" s="66">
        <v>7</v>
      </c>
      <c r="G701" s="66" t="s">
        <v>201</v>
      </c>
      <c r="H701" s="97">
        <v>28.72</v>
      </c>
      <c r="I701" s="26"/>
      <c r="J701" s="45">
        <v>107.2</v>
      </c>
      <c r="K701" s="45">
        <v>106.9</v>
      </c>
      <c r="L701" s="67">
        <v>108.1</v>
      </c>
      <c r="M701" s="67">
        <v>106.5</v>
      </c>
      <c r="N701" s="67">
        <f t="shared" si="233"/>
        <v>107.17500000000001</v>
      </c>
      <c r="O701" s="41">
        <f t="shared" si="234"/>
        <v>22.222222222222221</v>
      </c>
      <c r="P701" s="41">
        <f t="shared" si="235"/>
        <v>41.666666666666664</v>
      </c>
    </row>
    <row r="702" spans="1:16" x14ac:dyDescent="0.2">
      <c r="B702" s="1">
        <v>0.53125</v>
      </c>
      <c r="C702" s="3">
        <v>73</v>
      </c>
      <c r="D702" s="3">
        <v>109</v>
      </c>
      <c r="E702" s="75">
        <v>0.55000000000000004</v>
      </c>
      <c r="F702" s="66">
        <v>5</v>
      </c>
      <c r="G702" s="66" t="s">
        <v>130</v>
      </c>
      <c r="H702" s="97">
        <v>28.72</v>
      </c>
      <c r="J702" s="45">
        <v>109.8</v>
      </c>
      <c r="K702" s="45">
        <v>108.9</v>
      </c>
      <c r="L702" s="67">
        <v>109.9</v>
      </c>
      <c r="M702" s="67">
        <v>107.8</v>
      </c>
      <c r="N702" s="67">
        <f t="shared" si="233"/>
        <v>109.10000000000001</v>
      </c>
      <c r="O702" s="41">
        <f t="shared" si="234"/>
        <v>22.777777777777779</v>
      </c>
      <c r="P702" s="41">
        <f t="shared" si="235"/>
        <v>42.777777777777779</v>
      </c>
    </row>
    <row r="703" spans="1:16" x14ac:dyDescent="0.2">
      <c r="B703" s="1">
        <v>0.54166666666666663</v>
      </c>
      <c r="C703" s="3">
        <v>73</v>
      </c>
      <c r="D703" s="3">
        <v>111</v>
      </c>
      <c r="E703" s="75">
        <v>0.55000000000000004</v>
      </c>
      <c r="F703" s="41">
        <v>6</v>
      </c>
      <c r="G703" s="66" t="s">
        <v>130</v>
      </c>
      <c r="H703" s="66">
        <v>28.72</v>
      </c>
      <c r="I703" s="19"/>
      <c r="J703" s="45">
        <v>112.3</v>
      </c>
      <c r="K703" s="45">
        <v>111.2</v>
      </c>
      <c r="L703" s="67">
        <v>112.1</v>
      </c>
      <c r="M703" s="67">
        <v>110.1</v>
      </c>
      <c r="N703" s="67">
        <f t="shared" si="233"/>
        <v>111.42500000000001</v>
      </c>
      <c r="O703" s="41">
        <f t="shared" si="234"/>
        <v>22.777777777777779</v>
      </c>
      <c r="P703" s="41">
        <f t="shared" si="235"/>
        <v>43.888888888888886</v>
      </c>
    </row>
    <row r="704" spans="1:16" x14ac:dyDescent="0.2">
      <c r="B704" s="1">
        <v>0.55208333333333304</v>
      </c>
      <c r="C704" s="3">
        <v>73</v>
      </c>
      <c r="D704" s="3">
        <v>113</v>
      </c>
      <c r="E704" s="75">
        <v>0.52</v>
      </c>
      <c r="F704" s="66">
        <v>2</v>
      </c>
      <c r="G704" s="66" t="s">
        <v>143</v>
      </c>
      <c r="H704" s="97">
        <v>28.71</v>
      </c>
      <c r="J704" s="45">
        <v>113.7</v>
      </c>
      <c r="K704" s="45">
        <v>112.6</v>
      </c>
      <c r="L704" s="67">
        <v>113.5</v>
      </c>
      <c r="M704" s="67">
        <v>111</v>
      </c>
      <c r="N704" s="67">
        <f t="shared" si="233"/>
        <v>112.7</v>
      </c>
      <c r="O704" s="41">
        <f t="shared" si="234"/>
        <v>22.777777777777779</v>
      </c>
      <c r="P704" s="41">
        <f t="shared" si="235"/>
        <v>45</v>
      </c>
    </row>
    <row r="705" spans="1:16" x14ac:dyDescent="0.2">
      <c r="B705" s="1">
        <v>0.5625</v>
      </c>
      <c r="C705" s="3">
        <v>73</v>
      </c>
      <c r="D705" s="3">
        <v>114</v>
      </c>
      <c r="E705" s="75">
        <v>0.51</v>
      </c>
      <c r="F705" s="41">
        <v>5</v>
      </c>
      <c r="G705" s="66" t="s">
        <v>201</v>
      </c>
      <c r="H705" s="66">
        <v>28.72</v>
      </c>
      <c r="I705" s="19"/>
      <c r="J705" s="45">
        <v>115</v>
      </c>
      <c r="K705" s="45">
        <v>114.3</v>
      </c>
      <c r="L705" s="67">
        <v>114.8</v>
      </c>
      <c r="M705" s="67">
        <v>112.3</v>
      </c>
      <c r="N705" s="67">
        <f t="shared" si="233"/>
        <v>114.10000000000001</v>
      </c>
      <c r="O705" s="41">
        <f t="shared" si="234"/>
        <v>22.777777777777779</v>
      </c>
      <c r="P705" s="41">
        <f t="shared" si="235"/>
        <v>45.555555555555557</v>
      </c>
    </row>
    <row r="706" spans="1:16" x14ac:dyDescent="0.2">
      <c r="B706" s="1">
        <v>0.57291666666666596</v>
      </c>
      <c r="C706" s="3">
        <v>74</v>
      </c>
      <c r="D706" s="3">
        <v>115</v>
      </c>
      <c r="E706" s="75">
        <v>0.53</v>
      </c>
      <c r="F706" s="41">
        <v>2</v>
      </c>
      <c r="G706" s="66" t="s">
        <v>130</v>
      </c>
      <c r="H706" s="66">
        <v>28.72</v>
      </c>
      <c r="J706" s="45">
        <v>115.9</v>
      </c>
      <c r="K706" s="45">
        <v>115</v>
      </c>
      <c r="L706" s="67">
        <v>116.1</v>
      </c>
      <c r="M706" s="67">
        <v>113.2</v>
      </c>
      <c r="N706" s="67">
        <f t="shared" si="233"/>
        <v>115.05</v>
      </c>
      <c r="O706" s="41">
        <f t="shared" si="234"/>
        <v>23.333333333333332</v>
      </c>
      <c r="P706" s="41">
        <f t="shared" si="235"/>
        <v>46.111111111111107</v>
      </c>
    </row>
    <row r="707" spans="1:16" x14ac:dyDescent="0.2">
      <c r="B707" s="1">
        <v>0.58333333333333304</v>
      </c>
      <c r="C707" s="3">
        <v>74</v>
      </c>
      <c r="D707" s="3">
        <v>117</v>
      </c>
      <c r="E707" s="75">
        <v>0.52</v>
      </c>
      <c r="F707" s="41">
        <v>2</v>
      </c>
      <c r="G707" s="66" t="s">
        <v>130</v>
      </c>
      <c r="H707" s="72">
        <v>28.72</v>
      </c>
      <c r="I707" s="19"/>
      <c r="J707" s="45">
        <v>118.2</v>
      </c>
      <c r="K707" s="45">
        <v>117</v>
      </c>
      <c r="L707" s="67">
        <v>117.1</v>
      </c>
      <c r="M707" s="67">
        <v>114.1</v>
      </c>
      <c r="N707" s="67">
        <f t="shared" si="233"/>
        <v>116.6</v>
      </c>
      <c r="O707" s="41">
        <f t="shared" si="234"/>
        <v>23.333333333333332</v>
      </c>
      <c r="P707" s="41">
        <f t="shared" si="235"/>
        <v>47.222222222222221</v>
      </c>
    </row>
    <row r="708" spans="1:16" x14ac:dyDescent="0.2">
      <c r="B708" s="1">
        <v>0.59375</v>
      </c>
      <c r="C708" s="3">
        <v>74</v>
      </c>
      <c r="D708" s="3">
        <v>116</v>
      </c>
      <c r="E708" s="75">
        <v>0.5</v>
      </c>
      <c r="F708" s="41">
        <v>8</v>
      </c>
      <c r="G708" s="66" t="s">
        <v>143</v>
      </c>
      <c r="H708" s="66">
        <v>28.72</v>
      </c>
      <c r="J708" s="45">
        <v>117.5</v>
      </c>
      <c r="K708" s="45">
        <v>116.4</v>
      </c>
      <c r="L708" s="67">
        <v>116.1</v>
      </c>
      <c r="M708" s="67">
        <v>113</v>
      </c>
      <c r="N708" s="67">
        <f t="shared" si="233"/>
        <v>115.75</v>
      </c>
      <c r="O708" s="41">
        <f t="shared" si="234"/>
        <v>23.333333333333332</v>
      </c>
      <c r="P708" s="41">
        <f t="shared" si="235"/>
        <v>46.666666666666664</v>
      </c>
    </row>
    <row r="709" spans="1:16" x14ac:dyDescent="0.2">
      <c r="B709" s="1">
        <v>0.59652777777777777</v>
      </c>
      <c r="C709" s="3">
        <v>74</v>
      </c>
      <c r="D709" s="3">
        <v>116</v>
      </c>
      <c r="E709" s="75">
        <v>0.52</v>
      </c>
      <c r="F709" s="41">
        <v>4</v>
      </c>
      <c r="G709" s="66" t="s">
        <v>130</v>
      </c>
      <c r="H709" s="72">
        <v>28.71</v>
      </c>
      <c r="I709" s="19"/>
      <c r="J709" s="45">
        <v>117.3</v>
      </c>
      <c r="K709" s="45">
        <v>116.1</v>
      </c>
      <c r="L709" s="67">
        <v>116.4</v>
      </c>
      <c r="M709" s="67">
        <v>112.8</v>
      </c>
      <c r="N709" s="67">
        <f t="shared" si="233"/>
        <v>115.64999999999999</v>
      </c>
      <c r="O709" s="41">
        <f t="shared" si="234"/>
        <v>23.333333333333332</v>
      </c>
      <c r="P709" s="41">
        <f t="shared" si="235"/>
        <v>46.666666666666664</v>
      </c>
    </row>
    <row r="710" spans="1:16" x14ac:dyDescent="0.2">
      <c r="B710" s="1"/>
      <c r="N710" s="67"/>
      <c r="O710" s="41"/>
      <c r="P710" s="41"/>
    </row>
    <row r="711" spans="1:16" x14ac:dyDescent="0.2">
      <c r="A711" s="113" t="s">
        <v>236</v>
      </c>
      <c r="N711" s="67"/>
      <c r="O711" s="41"/>
      <c r="P711" s="41"/>
    </row>
    <row r="712" spans="1:16" x14ac:dyDescent="0.2">
      <c r="A712" s="21">
        <v>45107</v>
      </c>
      <c r="B712" s="6" t="s">
        <v>2</v>
      </c>
      <c r="C712" s="6" t="s">
        <v>0</v>
      </c>
      <c r="D712" s="87" t="s">
        <v>1</v>
      </c>
      <c r="E712" s="100" t="s">
        <v>156</v>
      </c>
      <c r="F712" s="6" t="s">
        <v>32</v>
      </c>
      <c r="G712" s="6" t="s">
        <v>217</v>
      </c>
      <c r="H712" s="33" t="s">
        <v>157</v>
      </c>
      <c r="I712" s="44"/>
      <c r="J712" s="142" t="s">
        <v>338</v>
      </c>
      <c r="K712" s="142" t="s">
        <v>342</v>
      </c>
      <c r="L712" s="142" t="s">
        <v>416</v>
      </c>
      <c r="M712" s="142" t="s">
        <v>343</v>
      </c>
      <c r="N712" s="33" t="s">
        <v>368</v>
      </c>
      <c r="O712" s="142" t="s">
        <v>561</v>
      </c>
      <c r="P712" s="142" t="s">
        <v>562</v>
      </c>
    </row>
    <row r="713" spans="1:16" x14ac:dyDescent="0.2">
      <c r="B713" s="1">
        <v>0.57291666666666596</v>
      </c>
      <c r="C713" s="3">
        <v>78</v>
      </c>
      <c r="D713" s="3">
        <v>104</v>
      </c>
      <c r="E713" s="75">
        <v>0.72</v>
      </c>
      <c r="F713" s="66">
        <v>6</v>
      </c>
      <c r="G713" s="66" t="s">
        <v>129</v>
      </c>
      <c r="H713" s="97">
        <v>28.53</v>
      </c>
      <c r="J713" s="45">
        <v>104</v>
      </c>
      <c r="K713" s="45">
        <v>102.6</v>
      </c>
      <c r="L713" s="67">
        <v>106.7</v>
      </c>
      <c r="M713" s="67">
        <v>100.9</v>
      </c>
      <c r="N713" s="67">
        <f t="shared" ref="N713:N714" si="236">(AVERAGE(J713:M713))</f>
        <v>103.55000000000001</v>
      </c>
      <c r="O713" s="41">
        <f t="shared" ref="O713:O714" si="237">CONVERT(C713,"F","C")</f>
        <v>25.555555555555554</v>
      </c>
      <c r="P713" s="41">
        <f t="shared" ref="P713:P714" si="238">CONVERT(D713,"F","C")</f>
        <v>40</v>
      </c>
    </row>
    <row r="714" spans="1:16" x14ac:dyDescent="0.2">
      <c r="B714" s="1">
        <v>0.58333333333333304</v>
      </c>
      <c r="C714" s="3">
        <v>79</v>
      </c>
      <c r="D714" s="3">
        <v>106</v>
      </c>
      <c r="E714" s="75">
        <v>0.7</v>
      </c>
      <c r="F714" s="66">
        <v>3</v>
      </c>
      <c r="G714" s="66" t="s">
        <v>201</v>
      </c>
      <c r="H714" s="97">
        <v>28.53</v>
      </c>
      <c r="J714" s="45">
        <v>106.2</v>
      </c>
      <c r="K714" s="45">
        <v>107.2</v>
      </c>
      <c r="L714" s="67">
        <v>107.1</v>
      </c>
      <c r="M714" s="67">
        <v>103.6</v>
      </c>
      <c r="N714" s="67">
        <f t="shared" si="236"/>
        <v>106.02500000000001</v>
      </c>
      <c r="O714" s="41">
        <f t="shared" si="237"/>
        <v>26.111111111111111</v>
      </c>
      <c r="P714" s="41">
        <f t="shared" si="238"/>
        <v>41.111111111111107</v>
      </c>
    </row>
    <row r="715" spans="1:16" x14ac:dyDescent="0.2">
      <c r="B715" s="1">
        <v>0.59375</v>
      </c>
      <c r="C715" s="3">
        <v>80</v>
      </c>
      <c r="D715" s="3">
        <v>108</v>
      </c>
      <c r="E715" s="75">
        <v>0.67</v>
      </c>
      <c r="F715" s="3">
        <v>3</v>
      </c>
      <c r="G715" s="3" t="s">
        <v>202</v>
      </c>
      <c r="H715" s="3">
        <v>28.52</v>
      </c>
      <c r="I715" s="3"/>
      <c r="J715" s="45">
        <v>108.3</v>
      </c>
      <c r="K715" s="45">
        <v>110.1</v>
      </c>
      <c r="L715" s="67">
        <v>109.4</v>
      </c>
      <c r="M715" s="67">
        <v>105.8</v>
      </c>
      <c r="N715" s="67">
        <f t="shared" ref="N715:N745" si="239">(AVERAGE(J715:M715))</f>
        <v>108.39999999999999</v>
      </c>
      <c r="O715" s="41">
        <f t="shared" ref="O715:O745" si="240">CONVERT(C715,"F","C")</f>
        <v>26.666666666666664</v>
      </c>
      <c r="P715" s="41">
        <f t="shared" ref="P715:P745" si="241">CONVERT(D715,"F","C")</f>
        <v>42.222222222222221</v>
      </c>
    </row>
    <row r="716" spans="1:16" x14ac:dyDescent="0.2">
      <c r="B716" s="1">
        <v>0.60416666666666696</v>
      </c>
      <c r="C716" s="3">
        <v>81</v>
      </c>
      <c r="D716" s="3">
        <v>111</v>
      </c>
      <c r="E716" s="75">
        <v>0.66</v>
      </c>
      <c r="F716" s="66">
        <v>1</v>
      </c>
      <c r="G716" s="66" t="s">
        <v>203</v>
      </c>
      <c r="H716" s="97">
        <v>28.52</v>
      </c>
      <c r="I716" s="66"/>
      <c r="J716" s="45">
        <v>112.3</v>
      </c>
      <c r="K716" s="45">
        <v>108.1</v>
      </c>
      <c r="L716" s="67">
        <v>113.9</v>
      </c>
      <c r="M716" s="67">
        <v>110.8</v>
      </c>
      <c r="N716" s="67">
        <f t="shared" si="239"/>
        <v>111.27499999999999</v>
      </c>
      <c r="O716" s="41">
        <f t="shared" si="240"/>
        <v>27.222222222222221</v>
      </c>
      <c r="P716" s="41">
        <f t="shared" si="241"/>
        <v>43.888888888888886</v>
      </c>
    </row>
    <row r="717" spans="1:16" x14ac:dyDescent="0.2">
      <c r="B717" s="1">
        <v>0.61458333333333404</v>
      </c>
      <c r="C717" s="3">
        <v>81</v>
      </c>
      <c r="D717" s="3">
        <v>107</v>
      </c>
      <c r="E717" s="75">
        <v>0.67</v>
      </c>
      <c r="F717" s="66">
        <v>1</v>
      </c>
      <c r="G717" s="66" t="s">
        <v>37</v>
      </c>
      <c r="H717" s="97">
        <v>28.52</v>
      </c>
      <c r="J717" s="45">
        <v>106.3</v>
      </c>
      <c r="K717" s="45">
        <v>103.3</v>
      </c>
      <c r="L717" s="67">
        <v>109</v>
      </c>
      <c r="M717" s="67">
        <v>108</v>
      </c>
      <c r="N717" s="67">
        <f t="shared" si="239"/>
        <v>106.65</v>
      </c>
      <c r="O717" s="41">
        <f t="shared" si="240"/>
        <v>27.222222222222221</v>
      </c>
      <c r="P717" s="41">
        <f t="shared" si="241"/>
        <v>41.666666666666664</v>
      </c>
    </row>
    <row r="718" spans="1:16" x14ac:dyDescent="0.2">
      <c r="B718" s="1">
        <v>0.625000000000001</v>
      </c>
      <c r="C718" s="3">
        <v>81</v>
      </c>
      <c r="D718" s="3">
        <v>110</v>
      </c>
      <c r="E718" s="75">
        <v>0.66</v>
      </c>
      <c r="F718" s="66">
        <v>3</v>
      </c>
      <c r="G718" s="66" t="s">
        <v>129</v>
      </c>
      <c r="H718" s="97">
        <v>28.52</v>
      </c>
      <c r="J718" s="45">
        <v>110.3</v>
      </c>
      <c r="K718" s="45">
        <v>110.8</v>
      </c>
      <c r="L718" s="67">
        <v>110.3</v>
      </c>
      <c r="M718" s="67">
        <v>110.1</v>
      </c>
      <c r="N718" s="67">
        <f t="shared" si="239"/>
        <v>110.375</v>
      </c>
      <c r="O718" s="41">
        <f t="shared" si="240"/>
        <v>27.222222222222221</v>
      </c>
      <c r="P718" s="41">
        <f t="shared" si="241"/>
        <v>43.333333333333336</v>
      </c>
    </row>
    <row r="719" spans="1:16" x14ac:dyDescent="0.2">
      <c r="B719" s="1">
        <v>0.63541666666666796</v>
      </c>
      <c r="C719" s="3">
        <v>82</v>
      </c>
      <c r="D719" s="3">
        <v>111</v>
      </c>
      <c r="E719" s="75">
        <v>0.64</v>
      </c>
      <c r="F719" s="66">
        <v>3</v>
      </c>
      <c r="G719" s="66" t="s">
        <v>203</v>
      </c>
      <c r="H719" s="97">
        <v>28.52</v>
      </c>
      <c r="J719" s="45">
        <v>110.8</v>
      </c>
      <c r="K719" s="45">
        <v>111.9</v>
      </c>
      <c r="L719" s="67">
        <v>111.6</v>
      </c>
      <c r="M719" s="67">
        <v>111</v>
      </c>
      <c r="N719" s="67">
        <f t="shared" si="239"/>
        <v>111.32499999999999</v>
      </c>
      <c r="O719" s="41">
        <f t="shared" si="240"/>
        <v>27.777777777777779</v>
      </c>
      <c r="P719" s="41">
        <f t="shared" si="241"/>
        <v>43.888888888888886</v>
      </c>
    </row>
    <row r="720" spans="1:16" x14ac:dyDescent="0.2">
      <c r="B720" s="1">
        <v>0.64583333333333504</v>
      </c>
      <c r="C720" s="3">
        <v>82</v>
      </c>
      <c r="D720" s="3">
        <v>109</v>
      </c>
      <c r="E720" s="75">
        <v>0.66</v>
      </c>
      <c r="F720" s="66">
        <v>9</v>
      </c>
      <c r="G720" s="66" t="s">
        <v>203</v>
      </c>
      <c r="H720" s="97">
        <v>28.52</v>
      </c>
      <c r="J720" s="45">
        <v>108</v>
      </c>
      <c r="K720" s="45">
        <v>108</v>
      </c>
      <c r="L720" s="67">
        <v>110</v>
      </c>
      <c r="M720" s="67">
        <v>110</v>
      </c>
      <c r="N720" s="67">
        <f t="shared" si="239"/>
        <v>109</v>
      </c>
      <c r="O720" s="41">
        <f t="shared" si="240"/>
        <v>27.777777777777779</v>
      </c>
      <c r="P720" s="41">
        <f t="shared" si="241"/>
        <v>42.777777777777779</v>
      </c>
    </row>
    <row r="721" spans="1:16" x14ac:dyDescent="0.2">
      <c r="B721" s="1">
        <v>0.656250000000003</v>
      </c>
      <c r="C721" s="3">
        <v>81</v>
      </c>
      <c r="D721" s="3">
        <v>109</v>
      </c>
      <c r="E721" s="75">
        <v>0.66</v>
      </c>
      <c r="F721" s="66">
        <v>6</v>
      </c>
      <c r="G721" s="66" t="s">
        <v>71</v>
      </c>
      <c r="H721" s="97">
        <v>28.52</v>
      </c>
      <c r="J721" s="45">
        <v>107.8</v>
      </c>
      <c r="K721" s="45">
        <v>107.4</v>
      </c>
      <c r="L721" s="67">
        <v>110.3</v>
      </c>
      <c r="M721" s="67">
        <v>109.2</v>
      </c>
      <c r="N721" s="67">
        <f t="shared" si="239"/>
        <v>108.675</v>
      </c>
      <c r="O721" s="41">
        <f t="shared" si="240"/>
        <v>27.222222222222221</v>
      </c>
      <c r="P721" s="41">
        <f t="shared" si="241"/>
        <v>42.777777777777779</v>
      </c>
    </row>
    <row r="722" spans="1:16" x14ac:dyDescent="0.2">
      <c r="B722" s="1">
        <v>0.66666666666666996</v>
      </c>
      <c r="C722" s="3">
        <v>82</v>
      </c>
      <c r="D722" s="3">
        <v>108</v>
      </c>
      <c r="E722" s="75">
        <v>0.64</v>
      </c>
      <c r="F722" s="66">
        <v>7</v>
      </c>
      <c r="G722" s="66" t="s">
        <v>129</v>
      </c>
      <c r="H722" s="97">
        <v>28.52</v>
      </c>
      <c r="I722" s="19"/>
      <c r="J722" s="45">
        <v>104.7</v>
      </c>
      <c r="K722" s="45">
        <v>107.1</v>
      </c>
      <c r="L722" s="67">
        <v>110.1</v>
      </c>
      <c r="M722" s="67">
        <v>109.2</v>
      </c>
      <c r="N722" s="67">
        <f t="shared" si="239"/>
        <v>107.77499999999999</v>
      </c>
      <c r="O722" s="41">
        <f t="shared" si="240"/>
        <v>27.777777777777779</v>
      </c>
      <c r="P722" s="41">
        <f t="shared" si="241"/>
        <v>42.222222222222221</v>
      </c>
    </row>
    <row r="723" spans="1:16" x14ac:dyDescent="0.2">
      <c r="B723" s="1">
        <v>0.67708333333333703</v>
      </c>
      <c r="C723" s="3">
        <v>82</v>
      </c>
      <c r="D723" s="3">
        <v>108</v>
      </c>
      <c r="E723" s="75">
        <v>0.64</v>
      </c>
      <c r="F723" s="66">
        <v>10</v>
      </c>
      <c r="G723" s="66" t="s">
        <v>203</v>
      </c>
      <c r="H723" s="97">
        <v>28.53</v>
      </c>
      <c r="J723" s="45">
        <v>102.2</v>
      </c>
      <c r="K723" s="45">
        <v>106.7</v>
      </c>
      <c r="L723" s="67">
        <v>111.2</v>
      </c>
      <c r="M723" s="67">
        <v>110.5</v>
      </c>
      <c r="N723" s="67">
        <f t="shared" si="239"/>
        <v>107.65</v>
      </c>
      <c r="O723" s="41">
        <f t="shared" si="240"/>
        <v>27.777777777777779</v>
      </c>
      <c r="P723" s="41">
        <f t="shared" si="241"/>
        <v>42.222222222222221</v>
      </c>
    </row>
    <row r="724" spans="1:16" x14ac:dyDescent="0.2">
      <c r="B724" s="1">
        <v>0.68055555555555547</v>
      </c>
      <c r="C724" s="3">
        <v>82</v>
      </c>
      <c r="D724" s="3">
        <v>108</v>
      </c>
      <c r="E724" s="75">
        <v>0.64</v>
      </c>
      <c r="F724" s="66">
        <v>8</v>
      </c>
      <c r="G724" s="66" t="s">
        <v>203</v>
      </c>
      <c r="H724" s="97">
        <v>28.53</v>
      </c>
      <c r="I724" s="26"/>
      <c r="J724" s="45">
        <v>102.2</v>
      </c>
      <c r="K724" s="45">
        <v>108</v>
      </c>
      <c r="L724" s="67">
        <v>111.9</v>
      </c>
      <c r="M724" s="67">
        <v>111.4</v>
      </c>
      <c r="N724" s="67">
        <f t="shared" si="239"/>
        <v>108.375</v>
      </c>
      <c r="O724" s="41">
        <f t="shared" si="240"/>
        <v>27.777777777777779</v>
      </c>
      <c r="P724" s="41">
        <f t="shared" si="241"/>
        <v>42.222222222222221</v>
      </c>
    </row>
    <row r="725" spans="1:16" x14ac:dyDescent="0.2">
      <c r="N725" s="67"/>
      <c r="O725" s="41"/>
      <c r="P725" s="41"/>
    </row>
    <row r="726" spans="1:16" x14ac:dyDescent="0.2">
      <c r="A726" s="21">
        <v>45108</v>
      </c>
      <c r="B726" s="6" t="s">
        <v>2</v>
      </c>
      <c r="C726" s="6" t="s">
        <v>0</v>
      </c>
      <c r="D726" s="87" t="s">
        <v>1</v>
      </c>
      <c r="E726" s="100" t="s">
        <v>156</v>
      </c>
      <c r="F726" s="6" t="s">
        <v>32</v>
      </c>
      <c r="G726" s="6" t="s">
        <v>217</v>
      </c>
      <c r="H726" s="33" t="s">
        <v>157</v>
      </c>
      <c r="I726" s="44"/>
      <c r="J726" s="142" t="s">
        <v>338</v>
      </c>
      <c r="K726" s="142" t="s">
        <v>342</v>
      </c>
      <c r="L726" s="142" t="s">
        <v>416</v>
      </c>
      <c r="M726" s="142" t="s">
        <v>343</v>
      </c>
      <c r="N726" s="33" t="s">
        <v>368</v>
      </c>
      <c r="O726" s="142" t="s">
        <v>561</v>
      </c>
      <c r="P726" s="142" t="s">
        <v>562</v>
      </c>
    </row>
    <row r="727" spans="1:16" x14ac:dyDescent="0.2">
      <c r="B727" s="1">
        <v>0.35416666666666669</v>
      </c>
      <c r="C727" s="3">
        <v>72</v>
      </c>
      <c r="D727" s="3">
        <v>77</v>
      </c>
      <c r="E727" s="75">
        <v>0.89</v>
      </c>
      <c r="F727" s="66">
        <v>0</v>
      </c>
      <c r="G727" s="66" t="s">
        <v>143</v>
      </c>
      <c r="H727" s="97">
        <v>28.5</v>
      </c>
      <c r="J727" s="45">
        <v>77</v>
      </c>
      <c r="K727" s="45">
        <v>76.599999999999994</v>
      </c>
      <c r="L727" s="67">
        <v>77.7</v>
      </c>
      <c r="M727" s="67">
        <v>76.599999999999994</v>
      </c>
      <c r="N727" s="67">
        <f t="shared" si="239"/>
        <v>76.974999999999994</v>
      </c>
      <c r="O727" s="41">
        <f t="shared" si="240"/>
        <v>22.222222222222221</v>
      </c>
      <c r="P727" s="41">
        <f t="shared" si="241"/>
        <v>25</v>
      </c>
    </row>
    <row r="728" spans="1:16" x14ac:dyDescent="0.2">
      <c r="B728" s="1">
        <v>0.36458333333333331</v>
      </c>
      <c r="C728" s="3">
        <v>73</v>
      </c>
      <c r="D728" s="3">
        <v>80</v>
      </c>
      <c r="E728" s="75">
        <v>0.87</v>
      </c>
      <c r="F728" s="66">
        <v>1</v>
      </c>
      <c r="G728" s="66" t="s">
        <v>43</v>
      </c>
      <c r="H728" s="97">
        <v>28.5</v>
      </c>
      <c r="J728" s="45">
        <v>80.8</v>
      </c>
      <c r="K728" s="45">
        <v>80.099999999999994</v>
      </c>
      <c r="L728" s="67">
        <v>81.5</v>
      </c>
      <c r="M728" s="67">
        <v>78.099999999999994</v>
      </c>
      <c r="N728" s="67">
        <f t="shared" si="239"/>
        <v>80.125</v>
      </c>
      <c r="O728" s="41">
        <f t="shared" si="240"/>
        <v>22.777777777777779</v>
      </c>
      <c r="P728" s="41">
        <f t="shared" si="241"/>
        <v>26.666666666666664</v>
      </c>
    </row>
    <row r="729" spans="1:16" x14ac:dyDescent="0.2">
      <c r="B729" s="1">
        <v>0.375</v>
      </c>
      <c r="C729" s="3">
        <v>75</v>
      </c>
      <c r="D729" s="3">
        <v>82</v>
      </c>
      <c r="E729" s="75">
        <v>0.85</v>
      </c>
      <c r="F729" s="3">
        <v>0</v>
      </c>
      <c r="G729" s="3" t="s">
        <v>208</v>
      </c>
      <c r="H729" s="3">
        <v>28.49</v>
      </c>
      <c r="I729" s="3"/>
      <c r="J729" s="45">
        <v>83.1</v>
      </c>
      <c r="K729" s="45">
        <v>82.4</v>
      </c>
      <c r="L729" s="67">
        <v>83.5</v>
      </c>
      <c r="M729" s="67">
        <v>79.3</v>
      </c>
      <c r="N729" s="67">
        <f t="shared" si="239"/>
        <v>82.075000000000003</v>
      </c>
      <c r="O729" s="41">
        <f t="shared" si="240"/>
        <v>23.888888888888889</v>
      </c>
      <c r="P729" s="41">
        <f t="shared" si="241"/>
        <v>27.777777777777779</v>
      </c>
    </row>
    <row r="730" spans="1:16" x14ac:dyDescent="0.2">
      <c r="B730" s="1">
        <v>0.38541666666666702</v>
      </c>
      <c r="C730" s="3">
        <v>75</v>
      </c>
      <c r="D730" s="3">
        <v>82</v>
      </c>
      <c r="E730" s="75">
        <v>0.84</v>
      </c>
      <c r="F730" s="66">
        <v>1</v>
      </c>
      <c r="G730" s="66" t="s">
        <v>197</v>
      </c>
      <c r="H730" s="97">
        <v>28.49</v>
      </c>
      <c r="I730" s="66"/>
      <c r="J730" s="45">
        <v>83.3</v>
      </c>
      <c r="K730" s="45">
        <v>82</v>
      </c>
      <c r="L730" s="67">
        <v>83.3</v>
      </c>
      <c r="M730" s="67">
        <v>80.2</v>
      </c>
      <c r="N730" s="67">
        <f t="shared" si="239"/>
        <v>82.2</v>
      </c>
      <c r="O730" s="41">
        <f t="shared" si="240"/>
        <v>23.888888888888889</v>
      </c>
      <c r="P730" s="41">
        <f t="shared" si="241"/>
        <v>27.777777777777779</v>
      </c>
    </row>
    <row r="731" spans="1:16" x14ac:dyDescent="0.2">
      <c r="B731" s="1">
        <v>0.39583333333333298</v>
      </c>
      <c r="C731" s="3">
        <v>76</v>
      </c>
      <c r="D731" s="3">
        <v>84</v>
      </c>
      <c r="E731" s="75">
        <v>0.83</v>
      </c>
      <c r="F731" s="66">
        <v>3</v>
      </c>
      <c r="G731" s="66" t="s">
        <v>37</v>
      </c>
      <c r="H731" s="97">
        <v>28.49</v>
      </c>
      <c r="J731" s="45">
        <v>84.9</v>
      </c>
      <c r="K731" s="45">
        <v>83.7</v>
      </c>
      <c r="L731" s="67">
        <v>84.9</v>
      </c>
      <c r="M731" s="67">
        <v>81.3</v>
      </c>
      <c r="N731" s="67">
        <f t="shared" si="239"/>
        <v>83.7</v>
      </c>
      <c r="O731" s="41">
        <f t="shared" si="240"/>
        <v>24.444444444444443</v>
      </c>
      <c r="P731" s="41">
        <f t="shared" si="241"/>
        <v>28.888888888888889</v>
      </c>
    </row>
    <row r="732" spans="1:16" x14ac:dyDescent="0.2">
      <c r="B732" s="1">
        <v>0.40625</v>
      </c>
      <c r="C732" s="3">
        <v>77</v>
      </c>
      <c r="D732" s="3">
        <v>87</v>
      </c>
      <c r="E732" s="75">
        <v>0.83</v>
      </c>
      <c r="F732" s="66">
        <v>3</v>
      </c>
      <c r="G732" s="66" t="s">
        <v>129</v>
      </c>
      <c r="H732" s="97">
        <v>28.49</v>
      </c>
      <c r="J732" s="45">
        <v>88.7</v>
      </c>
      <c r="K732" s="45">
        <v>87.1</v>
      </c>
      <c r="L732" s="67">
        <v>88.9</v>
      </c>
      <c r="M732" s="67">
        <v>83.1</v>
      </c>
      <c r="N732" s="67">
        <f t="shared" si="239"/>
        <v>86.950000000000017</v>
      </c>
      <c r="O732" s="41">
        <f t="shared" si="240"/>
        <v>25</v>
      </c>
      <c r="P732" s="41">
        <f t="shared" si="241"/>
        <v>30.555555555555554</v>
      </c>
    </row>
    <row r="733" spans="1:16" x14ac:dyDescent="0.2">
      <c r="B733" s="1">
        <v>0.41666666666666602</v>
      </c>
      <c r="C733" s="3">
        <v>77</v>
      </c>
      <c r="D733" s="3">
        <v>87</v>
      </c>
      <c r="E733" s="75">
        <v>0.79</v>
      </c>
      <c r="F733" s="66">
        <v>4</v>
      </c>
      <c r="G733" s="66" t="s">
        <v>130</v>
      </c>
      <c r="H733" s="97">
        <v>28.5</v>
      </c>
      <c r="J733" s="45">
        <v>88.5</v>
      </c>
      <c r="K733" s="45">
        <v>86.7</v>
      </c>
      <c r="L733" s="67">
        <v>89.1</v>
      </c>
      <c r="M733" s="67">
        <v>84.2</v>
      </c>
      <c r="N733" s="67">
        <f t="shared" si="239"/>
        <v>87.124999999999986</v>
      </c>
      <c r="O733" s="41">
        <f t="shared" si="240"/>
        <v>25</v>
      </c>
      <c r="P733" s="41">
        <f t="shared" si="241"/>
        <v>30.555555555555554</v>
      </c>
    </row>
    <row r="734" spans="1:16" x14ac:dyDescent="0.2">
      <c r="B734" s="1">
        <v>0.42708333333333298</v>
      </c>
      <c r="C734" s="3">
        <v>77</v>
      </c>
      <c r="D734" s="3">
        <v>88</v>
      </c>
      <c r="E734" s="75">
        <v>0.78</v>
      </c>
      <c r="F734" s="66">
        <v>6</v>
      </c>
      <c r="G734" s="66" t="s">
        <v>201</v>
      </c>
      <c r="H734" s="97">
        <v>28.51</v>
      </c>
      <c r="J734" s="45">
        <v>88.9</v>
      </c>
      <c r="K734" s="45">
        <v>87.6</v>
      </c>
      <c r="L734" s="67">
        <v>89.6</v>
      </c>
      <c r="M734" s="67">
        <v>85.8</v>
      </c>
      <c r="N734" s="67">
        <f t="shared" si="239"/>
        <v>87.975000000000009</v>
      </c>
      <c r="O734" s="41">
        <f t="shared" si="240"/>
        <v>25</v>
      </c>
      <c r="P734" s="41">
        <f t="shared" si="241"/>
        <v>31.111111111111111</v>
      </c>
    </row>
    <row r="735" spans="1:16" x14ac:dyDescent="0.2">
      <c r="B735" s="1">
        <v>0.4375</v>
      </c>
      <c r="C735" s="3">
        <v>77</v>
      </c>
      <c r="D735" s="3">
        <v>88</v>
      </c>
      <c r="E735" s="75">
        <v>0.81</v>
      </c>
      <c r="F735" s="66">
        <v>4</v>
      </c>
      <c r="G735" s="66" t="s">
        <v>129</v>
      </c>
      <c r="H735" s="97">
        <v>28.51</v>
      </c>
      <c r="J735" s="45">
        <v>88.7</v>
      </c>
      <c r="K735" s="45">
        <v>86.9</v>
      </c>
      <c r="L735" s="67">
        <v>89.6</v>
      </c>
      <c r="M735" s="67">
        <v>86.5</v>
      </c>
      <c r="N735" s="67">
        <f t="shared" si="239"/>
        <v>87.925000000000011</v>
      </c>
      <c r="O735" s="41">
        <f t="shared" si="240"/>
        <v>25</v>
      </c>
      <c r="P735" s="41">
        <f t="shared" si="241"/>
        <v>31.111111111111111</v>
      </c>
    </row>
    <row r="736" spans="1:16" x14ac:dyDescent="0.2">
      <c r="B736" s="1">
        <v>0.44791666666666602</v>
      </c>
      <c r="C736" s="3">
        <v>76</v>
      </c>
      <c r="D736" s="3">
        <v>86</v>
      </c>
      <c r="E736" s="75">
        <v>0.82</v>
      </c>
      <c r="F736" s="66">
        <v>4</v>
      </c>
      <c r="G736" s="66" t="s">
        <v>129</v>
      </c>
      <c r="H736" s="97">
        <v>28.52</v>
      </c>
      <c r="I736" s="19"/>
      <c r="J736" s="45">
        <v>86.9</v>
      </c>
      <c r="K736" s="45">
        <v>85.1</v>
      </c>
      <c r="L736" s="67">
        <v>87.6</v>
      </c>
      <c r="M736" s="67">
        <v>85.5</v>
      </c>
      <c r="N736" s="67">
        <f t="shared" si="239"/>
        <v>86.275000000000006</v>
      </c>
      <c r="O736" s="41">
        <f t="shared" si="240"/>
        <v>24.444444444444443</v>
      </c>
      <c r="P736" s="41">
        <f t="shared" si="241"/>
        <v>30</v>
      </c>
    </row>
    <row r="737" spans="1:16" x14ac:dyDescent="0.2">
      <c r="B737" s="1">
        <v>0.58333333333333337</v>
      </c>
      <c r="C737" s="3">
        <v>76</v>
      </c>
      <c r="D737" s="3">
        <v>97</v>
      </c>
      <c r="E737" s="75">
        <v>0.75</v>
      </c>
      <c r="F737" s="66">
        <v>9</v>
      </c>
      <c r="G737" s="66" t="s">
        <v>202</v>
      </c>
      <c r="H737" s="97">
        <v>28.47</v>
      </c>
      <c r="J737" s="45">
        <v>97.3</v>
      </c>
      <c r="K737" s="45">
        <v>95.7</v>
      </c>
      <c r="L737" s="67">
        <v>99.5</v>
      </c>
      <c r="M737" s="67">
        <v>96.8</v>
      </c>
      <c r="N737" s="67">
        <f t="shared" si="239"/>
        <v>97.325000000000003</v>
      </c>
      <c r="O737" s="41">
        <f t="shared" si="240"/>
        <v>24.444444444444443</v>
      </c>
      <c r="P737" s="41">
        <f t="shared" si="241"/>
        <v>36.111111111111107</v>
      </c>
    </row>
    <row r="738" spans="1:16" x14ac:dyDescent="0.2">
      <c r="B738" s="1">
        <v>0.59375</v>
      </c>
      <c r="C738" s="3">
        <v>76</v>
      </c>
      <c r="D738" s="3">
        <v>96</v>
      </c>
      <c r="E738" s="75">
        <v>0.74</v>
      </c>
      <c r="F738" s="66">
        <v>6</v>
      </c>
      <c r="G738" s="66" t="s">
        <v>71</v>
      </c>
      <c r="H738" s="97">
        <v>28.46</v>
      </c>
      <c r="I738" s="26"/>
      <c r="J738" s="45">
        <v>96.3</v>
      </c>
      <c r="K738" s="45">
        <v>95.2</v>
      </c>
      <c r="L738" s="67">
        <v>98.4</v>
      </c>
      <c r="M738" s="67">
        <v>96.1</v>
      </c>
      <c r="N738" s="67">
        <f t="shared" si="239"/>
        <v>96.5</v>
      </c>
      <c r="O738" s="41">
        <f t="shared" si="240"/>
        <v>24.444444444444443</v>
      </c>
      <c r="P738" s="41">
        <f t="shared" si="241"/>
        <v>35.555555555555557</v>
      </c>
    </row>
    <row r="739" spans="1:16" x14ac:dyDescent="0.2">
      <c r="B739" s="1">
        <v>0.60416666666666696</v>
      </c>
      <c r="C739" s="3">
        <v>76</v>
      </c>
      <c r="D739" s="3">
        <v>95</v>
      </c>
      <c r="E739" s="75">
        <v>0.73</v>
      </c>
      <c r="F739" s="66">
        <v>2</v>
      </c>
      <c r="G739" s="66" t="s">
        <v>190</v>
      </c>
      <c r="H739" s="97">
        <v>28.44</v>
      </c>
      <c r="J739" s="45">
        <v>94.6</v>
      </c>
      <c r="K739" s="45">
        <v>93</v>
      </c>
      <c r="L739" s="67">
        <v>96.1</v>
      </c>
      <c r="M739" s="67">
        <v>94.3</v>
      </c>
      <c r="N739" s="67">
        <f t="shared" si="239"/>
        <v>94.5</v>
      </c>
      <c r="O739" s="41">
        <f t="shared" si="240"/>
        <v>24.444444444444443</v>
      </c>
      <c r="P739" s="41">
        <f t="shared" si="241"/>
        <v>35</v>
      </c>
    </row>
    <row r="740" spans="1:16" x14ac:dyDescent="0.2">
      <c r="B740" s="1">
        <v>0.61458333333333304</v>
      </c>
      <c r="C740" s="3">
        <v>76</v>
      </c>
      <c r="D740" s="3">
        <v>94</v>
      </c>
      <c r="E740" s="75">
        <v>0.74</v>
      </c>
      <c r="F740" s="41">
        <v>0</v>
      </c>
      <c r="G740" s="66" t="s">
        <v>43</v>
      </c>
      <c r="H740" s="66">
        <v>28.45</v>
      </c>
      <c r="I740" s="19"/>
      <c r="J740" s="45">
        <v>93.7</v>
      </c>
      <c r="K740" s="45">
        <v>92.7</v>
      </c>
      <c r="L740" s="67">
        <v>95.2</v>
      </c>
      <c r="M740" s="67">
        <v>93.6</v>
      </c>
      <c r="N740" s="67">
        <f t="shared" si="239"/>
        <v>93.800000000000011</v>
      </c>
      <c r="O740" s="41">
        <f t="shared" si="240"/>
        <v>24.444444444444443</v>
      </c>
      <c r="P740" s="41">
        <f t="shared" si="241"/>
        <v>34.444444444444443</v>
      </c>
    </row>
    <row r="741" spans="1:16" x14ac:dyDescent="0.2">
      <c r="B741" s="1">
        <v>0.625</v>
      </c>
      <c r="C741" s="3">
        <v>77</v>
      </c>
      <c r="D741" s="3">
        <v>95</v>
      </c>
      <c r="E741" s="75">
        <v>0.74</v>
      </c>
      <c r="F741" s="66">
        <v>6</v>
      </c>
      <c r="G741" s="66" t="s">
        <v>203</v>
      </c>
      <c r="H741" s="97">
        <v>28.45</v>
      </c>
      <c r="J741" s="45">
        <v>94.6</v>
      </c>
      <c r="K741" s="45">
        <v>93.9</v>
      </c>
      <c r="L741" s="67">
        <v>96.1</v>
      </c>
      <c r="M741" s="67">
        <v>94.5</v>
      </c>
      <c r="N741" s="67">
        <f t="shared" si="239"/>
        <v>94.775000000000006</v>
      </c>
      <c r="O741" s="41">
        <f t="shared" si="240"/>
        <v>25</v>
      </c>
      <c r="P741" s="41">
        <f t="shared" si="241"/>
        <v>35</v>
      </c>
    </row>
    <row r="742" spans="1:16" x14ac:dyDescent="0.2">
      <c r="B742" s="1">
        <v>0.63541666666666696</v>
      </c>
      <c r="C742" s="3">
        <v>78</v>
      </c>
      <c r="D742" s="3">
        <v>96</v>
      </c>
      <c r="E742" s="75">
        <v>0.74</v>
      </c>
      <c r="F742" s="41">
        <v>7</v>
      </c>
      <c r="G742" s="66" t="s">
        <v>71</v>
      </c>
      <c r="H742" s="66">
        <v>28.48</v>
      </c>
      <c r="I742" s="19"/>
      <c r="J742" s="45">
        <v>96.1</v>
      </c>
      <c r="K742" s="45">
        <v>95.4</v>
      </c>
      <c r="L742" s="67">
        <v>97</v>
      </c>
      <c r="M742" s="67">
        <v>96.3</v>
      </c>
      <c r="N742" s="67">
        <f t="shared" si="239"/>
        <v>96.2</v>
      </c>
      <c r="O742" s="41">
        <f t="shared" si="240"/>
        <v>25.555555555555554</v>
      </c>
      <c r="P742" s="41">
        <f t="shared" si="241"/>
        <v>35.555555555555557</v>
      </c>
    </row>
    <row r="743" spans="1:16" x14ac:dyDescent="0.2">
      <c r="B743" s="1">
        <v>0.64583333333333304</v>
      </c>
      <c r="C743" s="3">
        <v>78</v>
      </c>
      <c r="D743" s="3">
        <v>98</v>
      </c>
      <c r="E743" s="75">
        <v>0.71</v>
      </c>
      <c r="F743" s="41">
        <v>5</v>
      </c>
      <c r="G743" s="66" t="s">
        <v>71</v>
      </c>
      <c r="H743" s="66">
        <v>28.48</v>
      </c>
      <c r="J743" s="45">
        <v>97.6</v>
      </c>
      <c r="K743" s="45">
        <v>97.5</v>
      </c>
      <c r="L743" s="67">
        <v>99</v>
      </c>
      <c r="M743" s="67">
        <v>98.3</v>
      </c>
      <c r="N743" s="67">
        <f t="shared" si="239"/>
        <v>98.100000000000009</v>
      </c>
      <c r="O743" s="41">
        <f t="shared" si="240"/>
        <v>25.555555555555554</v>
      </c>
      <c r="P743" s="41">
        <f t="shared" si="241"/>
        <v>36.666666666666664</v>
      </c>
    </row>
    <row r="744" spans="1:16" x14ac:dyDescent="0.2">
      <c r="B744" s="1">
        <v>0.65625</v>
      </c>
      <c r="C744" s="3">
        <v>79</v>
      </c>
      <c r="D744" s="3">
        <v>100</v>
      </c>
      <c r="E744" s="75">
        <v>0.69</v>
      </c>
      <c r="F744" s="41">
        <v>1</v>
      </c>
      <c r="G744" s="66" t="s">
        <v>34</v>
      </c>
      <c r="H744" s="72">
        <v>28.48</v>
      </c>
      <c r="I744" s="19"/>
      <c r="J744" s="45">
        <v>99.3</v>
      </c>
      <c r="K744" s="45">
        <v>99.9</v>
      </c>
      <c r="L744" s="67">
        <v>102.2</v>
      </c>
      <c r="M744" s="67">
        <v>100.4</v>
      </c>
      <c r="N744" s="67">
        <f t="shared" si="239"/>
        <v>100.44999999999999</v>
      </c>
      <c r="O744" s="41">
        <f t="shared" si="240"/>
        <v>26.111111111111111</v>
      </c>
      <c r="P744" s="41">
        <f t="shared" si="241"/>
        <v>37.777777777777779</v>
      </c>
    </row>
    <row r="745" spans="1:16" x14ac:dyDescent="0.2">
      <c r="B745" s="1">
        <v>0.66666666666666596</v>
      </c>
      <c r="C745" s="3">
        <v>80</v>
      </c>
      <c r="D745" s="3">
        <v>103</v>
      </c>
      <c r="E745" s="75">
        <v>0.67</v>
      </c>
      <c r="F745" s="41">
        <v>1</v>
      </c>
      <c r="G745" s="66" t="s">
        <v>203</v>
      </c>
      <c r="H745" s="66">
        <v>28.47</v>
      </c>
      <c r="J745" s="45">
        <v>97</v>
      </c>
      <c r="K745" s="45">
        <v>103.8</v>
      </c>
      <c r="L745" s="67">
        <v>105.6</v>
      </c>
      <c r="M745" s="67">
        <v>103.8</v>
      </c>
      <c r="N745" s="67">
        <f t="shared" si="239"/>
        <v>102.55</v>
      </c>
      <c r="O745" s="41">
        <f t="shared" si="240"/>
        <v>26.666666666666664</v>
      </c>
      <c r="P745" s="41">
        <f t="shared" si="241"/>
        <v>39.444444444444443</v>
      </c>
    </row>
    <row r="746" spans="1:16" x14ac:dyDescent="0.2">
      <c r="N746" s="67"/>
      <c r="O746" s="41"/>
      <c r="P746" s="41"/>
    </row>
    <row r="747" spans="1:16" x14ac:dyDescent="0.2">
      <c r="A747" s="21">
        <v>45109</v>
      </c>
      <c r="B747" s="6" t="s">
        <v>2</v>
      </c>
      <c r="C747" s="6" t="s">
        <v>0</v>
      </c>
      <c r="D747" s="87" t="s">
        <v>1</v>
      </c>
      <c r="E747" s="100" t="s">
        <v>156</v>
      </c>
      <c r="F747" s="6" t="s">
        <v>32</v>
      </c>
      <c r="G747" s="6" t="s">
        <v>217</v>
      </c>
      <c r="H747" s="33" t="s">
        <v>157</v>
      </c>
      <c r="I747" s="44"/>
      <c r="J747" s="142" t="s">
        <v>338</v>
      </c>
      <c r="K747" s="142" t="s">
        <v>342</v>
      </c>
      <c r="L747" s="142" t="s">
        <v>416</v>
      </c>
      <c r="M747" s="142" t="s">
        <v>343</v>
      </c>
      <c r="N747" s="33" t="s">
        <v>368</v>
      </c>
      <c r="O747" s="142" t="s">
        <v>561</v>
      </c>
      <c r="P747" s="142" t="s">
        <v>562</v>
      </c>
    </row>
    <row r="748" spans="1:16" x14ac:dyDescent="0.2">
      <c r="B748" s="1">
        <v>0.42708333333333298</v>
      </c>
      <c r="C748" s="3">
        <v>70</v>
      </c>
      <c r="D748" s="3">
        <v>74</v>
      </c>
      <c r="E748" s="75">
        <v>0.9</v>
      </c>
      <c r="F748" s="66">
        <v>7</v>
      </c>
      <c r="G748" s="66" t="s">
        <v>203</v>
      </c>
      <c r="H748" s="97">
        <v>28.38</v>
      </c>
      <c r="J748" s="45">
        <v>73.400000000000006</v>
      </c>
      <c r="K748" s="45">
        <v>73.400000000000006</v>
      </c>
      <c r="L748" s="67">
        <v>74.7</v>
      </c>
      <c r="M748" s="67">
        <v>75.2</v>
      </c>
      <c r="N748" s="67">
        <f t="shared" ref="N748:N752" si="242">(AVERAGE(J748:M748))</f>
        <v>74.174999999999997</v>
      </c>
      <c r="O748" s="41">
        <f t="shared" ref="O748:O752" si="243">CONVERT(C748,"F","C")</f>
        <v>21.111111111111111</v>
      </c>
      <c r="P748" s="41">
        <f t="shared" ref="P748:P752" si="244">CONVERT(D748,"F","C")</f>
        <v>23.333333333333332</v>
      </c>
    </row>
    <row r="749" spans="1:16" x14ac:dyDescent="0.2">
      <c r="B749" s="1">
        <v>0.4375</v>
      </c>
      <c r="C749" s="3">
        <v>70</v>
      </c>
      <c r="D749" s="3">
        <v>75</v>
      </c>
      <c r="E749" s="75">
        <v>0.89</v>
      </c>
      <c r="F749" s="66">
        <v>10</v>
      </c>
      <c r="G749" s="66" t="s">
        <v>203</v>
      </c>
      <c r="H749" s="97">
        <v>28.38</v>
      </c>
      <c r="J749" s="45">
        <v>74.3</v>
      </c>
      <c r="K749" s="45">
        <v>74.3</v>
      </c>
      <c r="L749" s="67">
        <v>75.7</v>
      </c>
      <c r="M749" s="67">
        <v>75.900000000000006</v>
      </c>
      <c r="N749" s="67">
        <f t="shared" si="242"/>
        <v>75.050000000000011</v>
      </c>
      <c r="O749" s="41">
        <f t="shared" si="243"/>
        <v>21.111111111111111</v>
      </c>
      <c r="P749" s="41">
        <f t="shared" si="244"/>
        <v>23.888888888888889</v>
      </c>
    </row>
    <row r="750" spans="1:16" x14ac:dyDescent="0.2">
      <c r="B750" s="1">
        <v>0.44791666666666702</v>
      </c>
      <c r="C750" s="3">
        <v>71</v>
      </c>
      <c r="D750" s="3">
        <v>76</v>
      </c>
      <c r="E750" s="75">
        <v>0.88</v>
      </c>
      <c r="F750" s="3">
        <v>3</v>
      </c>
      <c r="G750" s="3" t="s">
        <v>129</v>
      </c>
      <c r="H750" s="3">
        <v>28.38</v>
      </c>
      <c r="I750" s="3"/>
      <c r="J750" s="45">
        <v>75.2</v>
      </c>
      <c r="K750" s="45">
        <v>75.599999999999994</v>
      </c>
      <c r="L750" s="67">
        <v>76.5</v>
      </c>
      <c r="M750" s="67">
        <v>76.8</v>
      </c>
      <c r="N750" s="67">
        <f t="shared" si="242"/>
        <v>76.025000000000006</v>
      </c>
      <c r="O750" s="41">
        <f t="shared" si="243"/>
        <v>21.666666666666668</v>
      </c>
      <c r="P750" s="41">
        <f t="shared" si="244"/>
        <v>24.444444444444443</v>
      </c>
    </row>
    <row r="751" spans="1:16" x14ac:dyDescent="0.2">
      <c r="B751" s="1">
        <v>0.45833333333333398</v>
      </c>
      <c r="C751" s="3">
        <v>71</v>
      </c>
      <c r="D751" s="3">
        <v>76</v>
      </c>
      <c r="E751" s="75">
        <v>0.88</v>
      </c>
      <c r="F751" s="66">
        <v>8</v>
      </c>
      <c r="G751" s="66" t="s">
        <v>71</v>
      </c>
      <c r="H751" s="97">
        <v>28.8</v>
      </c>
      <c r="I751" s="66"/>
      <c r="J751" s="45">
        <v>75.599999999999994</v>
      </c>
      <c r="K751" s="45">
        <v>75.7</v>
      </c>
      <c r="L751" s="67">
        <v>75.7</v>
      </c>
      <c r="M751" s="67">
        <v>76.5</v>
      </c>
      <c r="N751" s="67">
        <f t="shared" si="242"/>
        <v>75.875</v>
      </c>
      <c r="O751" s="41">
        <f t="shared" si="243"/>
        <v>21.666666666666668</v>
      </c>
      <c r="P751" s="41">
        <f t="shared" si="244"/>
        <v>24.444444444444443</v>
      </c>
    </row>
    <row r="752" spans="1:16" x14ac:dyDescent="0.2">
      <c r="B752" s="1">
        <v>0.468750000000001</v>
      </c>
      <c r="C752" s="3">
        <v>71</v>
      </c>
      <c r="D752" s="3">
        <v>76</v>
      </c>
      <c r="E752" s="75">
        <v>0.87</v>
      </c>
      <c r="F752" s="66">
        <v>8</v>
      </c>
      <c r="G752" s="66" t="s">
        <v>129</v>
      </c>
      <c r="H752" s="97">
        <v>28.39</v>
      </c>
      <c r="J752" s="45">
        <v>75.7</v>
      </c>
      <c r="K752" s="45">
        <v>75.400000000000006</v>
      </c>
      <c r="L752" s="67">
        <v>75.900000000000006</v>
      </c>
      <c r="M752" s="67">
        <v>76.5</v>
      </c>
      <c r="N752" s="67">
        <f t="shared" si="242"/>
        <v>75.875</v>
      </c>
      <c r="O752" s="41">
        <f t="shared" si="243"/>
        <v>21.666666666666668</v>
      </c>
      <c r="P752" s="41">
        <f t="shared" si="244"/>
        <v>24.444444444444443</v>
      </c>
    </row>
    <row r="753" spans="1:16" x14ac:dyDescent="0.2">
      <c r="B753" s="1">
        <v>0.47916666666666802</v>
      </c>
      <c r="C753" s="3">
        <v>71</v>
      </c>
      <c r="D753" s="3">
        <v>77</v>
      </c>
      <c r="E753" s="75">
        <v>0.88</v>
      </c>
      <c r="F753" s="66">
        <v>9</v>
      </c>
      <c r="G753" s="66" t="s">
        <v>129</v>
      </c>
      <c r="H753" s="97">
        <v>28.39</v>
      </c>
      <c r="J753" s="45">
        <v>76.5</v>
      </c>
      <c r="K753" s="45">
        <v>76.3</v>
      </c>
      <c r="L753" s="67">
        <v>76.5</v>
      </c>
      <c r="M753" s="67">
        <v>76.8</v>
      </c>
      <c r="N753" s="67">
        <f t="shared" ref="N753:N758" si="245">(AVERAGE(J753:M753))</f>
        <v>76.525000000000006</v>
      </c>
      <c r="O753" s="41">
        <f t="shared" ref="O753:O757" si="246">CONVERT(C753,"F","C")</f>
        <v>21.666666666666668</v>
      </c>
      <c r="P753" s="41">
        <f t="shared" ref="P753:P757" si="247">CONVERT(D753,"F","C")</f>
        <v>25</v>
      </c>
    </row>
    <row r="754" spans="1:16" x14ac:dyDescent="0.2">
      <c r="B754" s="1">
        <v>0.48958333333333498</v>
      </c>
      <c r="C754" s="3">
        <v>71</v>
      </c>
      <c r="D754" s="3">
        <v>77</v>
      </c>
      <c r="E754" s="75">
        <v>0.88</v>
      </c>
      <c r="F754" s="66">
        <v>8</v>
      </c>
      <c r="G754" s="66" t="s">
        <v>129</v>
      </c>
      <c r="H754" s="97">
        <v>28.4</v>
      </c>
      <c r="J754" s="45">
        <v>77.400000000000006</v>
      </c>
      <c r="K754" s="45">
        <v>76.3</v>
      </c>
      <c r="L754" s="67">
        <v>77.2</v>
      </c>
      <c r="M754" s="67">
        <v>77.900000000000006</v>
      </c>
      <c r="N754" s="67">
        <f t="shared" si="245"/>
        <v>77.199999999999989</v>
      </c>
      <c r="O754" s="41">
        <f t="shared" si="246"/>
        <v>21.666666666666668</v>
      </c>
      <c r="P754" s="41">
        <f t="shared" si="247"/>
        <v>25</v>
      </c>
    </row>
    <row r="755" spans="1:16" x14ac:dyDescent="0.2">
      <c r="B755" s="1">
        <v>0.500000000000002</v>
      </c>
      <c r="C755" s="3">
        <v>71</v>
      </c>
      <c r="D755" s="3">
        <v>77</v>
      </c>
      <c r="E755" s="75">
        <v>0.89</v>
      </c>
      <c r="F755" s="66">
        <v>6</v>
      </c>
      <c r="G755" s="66" t="s">
        <v>129</v>
      </c>
      <c r="H755" s="97">
        <v>28.4</v>
      </c>
      <c r="J755" s="45">
        <v>77</v>
      </c>
      <c r="K755" s="45">
        <v>76.3</v>
      </c>
      <c r="L755" s="67">
        <v>76.8</v>
      </c>
      <c r="M755" s="67">
        <v>77.400000000000006</v>
      </c>
      <c r="N755" s="67">
        <f t="shared" si="245"/>
        <v>76.875</v>
      </c>
      <c r="O755" s="41">
        <f t="shared" si="246"/>
        <v>21.666666666666668</v>
      </c>
      <c r="P755" s="41">
        <f t="shared" si="247"/>
        <v>25</v>
      </c>
    </row>
    <row r="756" spans="1:16" x14ac:dyDescent="0.2">
      <c r="B756" s="1">
        <v>0.51041666666666896</v>
      </c>
      <c r="C756" s="3">
        <v>71</v>
      </c>
      <c r="D756" s="3">
        <v>77</v>
      </c>
      <c r="E756" s="75">
        <v>0.88</v>
      </c>
      <c r="F756" s="66">
        <v>8</v>
      </c>
      <c r="G756" s="66" t="s">
        <v>129</v>
      </c>
      <c r="H756" s="97">
        <v>28.4</v>
      </c>
      <c r="J756" s="45">
        <v>77</v>
      </c>
      <c r="K756" s="45">
        <v>76.099999999999994</v>
      </c>
      <c r="L756" s="67">
        <v>76.8</v>
      </c>
      <c r="M756" s="67">
        <v>77.5</v>
      </c>
      <c r="N756" s="67">
        <f t="shared" si="245"/>
        <v>76.849999999999994</v>
      </c>
      <c r="O756" s="41">
        <f t="shared" si="246"/>
        <v>21.666666666666668</v>
      </c>
      <c r="P756" s="41">
        <f t="shared" si="247"/>
        <v>25</v>
      </c>
    </row>
    <row r="757" spans="1:16" x14ac:dyDescent="0.2">
      <c r="B757" s="1">
        <v>0.51874999999999993</v>
      </c>
      <c r="C757" s="3">
        <v>72</v>
      </c>
      <c r="D757" s="3">
        <v>79</v>
      </c>
      <c r="E757" s="75">
        <v>0.88</v>
      </c>
      <c r="F757" s="66">
        <v>9</v>
      </c>
      <c r="G757" s="66" t="s">
        <v>129</v>
      </c>
      <c r="H757" s="97">
        <v>28.41</v>
      </c>
      <c r="I757" s="19"/>
      <c r="J757" s="45">
        <v>78.599999999999994</v>
      </c>
      <c r="K757" s="45">
        <v>78.3</v>
      </c>
      <c r="L757" s="67">
        <v>78.599999999999994</v>
      </c>
      <c r="M757" s="67">
        <v>78.8</v>
      </c>
      <c r="N757" s="67">
        <f t="shared" si="245"/>
        <v>78.574999999999989</v>
      </c>
      <c r="O757" s="41">
        <f t="shared" si="246"/>
        <v>22.222222222222221</v>
      </c>
      <c r="P757" s="41">
        <f t="shared" si="247"/>
        <v>26.111111111111111</v>
      </c>
    </row>
    <row r="758" spans="1:16" x14ac:dyDescent="0.2">
      <c r="B758" s="1">
        <v>0.5625</v>
      </c>
      <c r="C758" s="3">
        <v>72</v>
      </c>
      <c r="D758" s="3">
        <v>81</v>
      </c>
      <c r="E758" s="75">
        <v>0.87</v>
      </c>
      <c r="F758" s="66">
        <v>4</v>
      </c>
      <c r="G758" s="66" t="s">
        <v>203</v>
      </c>
      <c r="H758" s="97">
        <v>28.4</v>
      </c>
      <c r="J758" s="45">
        <v>81.3</v>
      </c>
      <c r="K758" s="45">
        <v>80.400000000000006</v>
      </c>
      <c r="L758" s="67">
        <v>81.900000000000006</v>
      </c>
      <c r="M758" s="67">
        <v>81.5</v>
      </c>
      <c r="N758" s="67">
        <f t="shared" si="245"/>
        <v>81.275000000000006</v>
      </c>
      <c r="O758" s="41">
        <f t="shared" ref="O758:O766" si="248">CONVERT(C758,"F","C")</f>
        <v>22.222222222222221</v>
      </c>
      <c r="P758" s="41">
        <f t="shared" ref="P758:P766" si="249">CONVERT(D758,"F","C")</f>
        <v>27.222222222222221</v>
      </c>
    </row>
    <row r="759" spans="1:16" x14ac:dyDescent="0.2">
      <c r="B759" s="1">
        <v>0.57291666666666996</v>
      </c>
      <c r="C759" s="3">
        <v>74</v>
      </c>
      <c r="D759" s="3">
        <v>90</v>
      </c>
      <c r="E759" s="75">
        <v>0.84</v>
      </c>
      <c r="F759" s="66">
        <v>4</v>
      </c>
      <c r="G759" s="66" t="s">
        <v>129</v>
      </c>
      <c r="H759" s="97">
        <v>28.4</v>
      </c>
      <c r="J759" s="45">
        <v>88.9</v>
      </c>
      <c r="K759" s="45">
        <v>90.9</v>
      </c>
      <c r="L759" s="67">
        <v>90.5</v>
      </c>
      <c r="M759" s="67">
        <v>89.8</v>
      </c>
      <c r="N759" s="67">
        <f>(AVERAGE(J759:M759))</f>
        <v>90.025000000000006</v>
      </c>
      <c r="O759" s="41">
        <f t="shared" si="248"/>
        <v>23.333333333333332</v>
      </c>
      <c r="P759" s="41">
        <f t="shared" si="249"/>
        <v>32.222222222222221</v>
      </c>
    </row>
    <row r="760" spans="1:16" x14ac:dyDescent="0.2">
      <c r="B760" s="1">
        <v>0.58333333333334003</v>
      </c>
      <c r="C760" s="3">
        <v>75</v>
      </c>
      <c r="D760" s="3">
        <v>87</v>
      </c>
      <c r="E760" s="75">
        <v>0.82</v>
      </c>
      <c r="F760" s="66">
        <v>4</v>
      </c>
      <c r="G760" s="66" t="s">
        <v>203</v>
      </c>
      <c r="H760" s="97">
        <v>28.4</v>
      </c>
      <c r="I760" s="66"/>
      <c r="J760" s="45">
        <v>86.4</v>
      </c>
      <c r="K760" s="45">
        <v>85.5</v>
      </c>
      <c r="L760" s="67">
        <v>88</v>
      </c>
      <c r="M760" s="67">
        <v>88.7</v>
      </c>
      <c r="N760" s="67">
        <f t="shared" ref="N760:N766" si="250">(AVERAGE(J760:M760))</f>
        <v>87.149999999999991</v>
      </c>
      <c r="O760" s="41">
        <f t="shared" si="248"/>
        <v>23.888888888888889</v>
      </c>
      <c r="P760" s="41">
        <f t="shared" si="249"/>
        <v>30.555555555555554</v>
      </c>
    </row>
    <row r="761" spans="1:16" x14ac:dyDescent="0.2">
      <c r="B761" s="1">
        <v>0.59375000000000999</v>
      </c>
      <c r="C761" s="3">
        <v>76</v>
      </c>
      <c r="D761" s="3">
        <v>88</v>
      </c>
      <c r="E761" s="75">
        <v>0.82</v>
      </c>
      <c r="F761" s="41">
        <v>6</v>
      </c>
      <c r="G761" s="66" t="s">
        <v>129</v>
      </c>
      <c r="H761" s="97">
        <v>28.4</v>
      </c>
      <c r="I761" s="19"/>
      <c r="J761" s="45">
        <v>87.4</v>
      </c>
      <c r="K761" s="45">
        <v>87.6</v>
      </c>
      <c r="L761" s="67">
        <v>88.9</v>
      </c>
      <c r="M761" s="67">
        <v>88.9</v>
      </c>
      <c r="N761" s="67">
        <f t="shared" si="250"/>
        <v>88.199999999999989</v>
      </c>
      <c r="O761" s="41">
        <f t="shared" si="248"/>
        <v>24.444444444444443</v>
      </c>
      <c r="P761" s="41">
        <f t="shared" si="249"/>
        <v>31.111111111111111</v>
      </c>
    </row>
    <row r="762" spans="1:16" x14ac:dyDescent="0.2">
      <c r="B762" s="1">
        <v>0.60416666666667995</v>
      </c>
      <c r="C762" s="3">
        <v>76</v>
      </c>
      <c r="D762" s="3">
        <v>89</v>
      </c>
      <c r="E762" s="75">
        <v>0.8</v>
      </c>
      <c r="F762" s="66">
        <v>8</v>
      </c>
      <c r="G762" s="66" t="s">
        <v>201</v>
      </c>
      <c r="H762" s="97">
        <v>28.4</v>
      </c>
      <c r="J762" s="45">
        <v>88.5</v>
      </c>
      <c r="K762" s="45">
        <v>88.7</v>
      </c>
      <c r="L762" s="67">
        <v>90</v>
      </c>
      <c r="M762" s="67">
        <v>89.8</v>
      </c>
      <c r="N762" s="67">
        <f t="shared" si="250"/>
        <v>89.25</v>
      </c>
      <c r="O762" s="41">
        <f t="shared" si="248"/>
        <v>24.444444444444443</v>
      </c>
      <c r="P762" s="41">
        <f t="shared" si="249"/>
        <v>31.666666666666664</v>
      </c>
    </row>
    <row r="763" spans="1:16" x14ac:dyDescent="0.2">
      <c r="B763" s="1">
        <v>0.61458333333335002</v>
      </c>
      <c r="C763" s="3">
        <v>76</v>
      </c>
      <c r="D763" s="3">
        <v>90</v>
      </c>
      <c r="E763" s="75">
        <v>0.79</v>
      </c>
      <c r="F763" s="41">
        <v>11</v>
      </c>
      <c r="G763" s="66" t="s">
        <v>129</v>
      </c>
      <c r="H763" s="97">
        <v>28.4</v>
      </c>
      <c r="I763" s="19"/>
      <c r="J763" s="45">
        <v>89.6</v>
      </c>
      <c r="K763" s="45">
        <v>90.1</v>
      </c>
      <c r="L763" s="67">
        <v>91.2</v>
      </c>
      <c r="M763" s="67">
        <v>91</v>
      </c>
      <c r="N763" s="67">
        <f t="shared" si="250"/>
        <v>90.474999999999994</v>
      </c>
      <c r="O763" s="41">
        <f t="shared" si="248"/>
        <v>24.444444444444443</v>
      </c>
      <c r="P763" s="41">
        <f t="shared" si="249"/>
        <v>32.222222222222221</v>
      </c>
    </row>
    <row r="764" spans="1:16" x14ac:dyDescent="0.2">
      <c r="B764" s="1">
        <v>0.62500000000001998</v>
      </c>
      <c r="C764" s="3">
        <v>78</v>
      </c>
      <c r="D764" s="3">
        <v>93</v>
      </c>
      <c r="E764" s="75">
        <v>0.77</v>
      </c>
      <c r="F764" s="41">
        <v>3</v>
      </c>
      <c r="G764" s="66" t="s">
        <v>71</v>
      </c>
      <c r="H764" s="66">
        <v>28.39</v>
      </c>
      <c r="J764" s="45">
        <v>91.8</v>
      </c>
      <c r="K764" s="45">
        <v>94.5</v>
      </c>
      <c r="L764" s="67">
        <v>93.7</v>
      </c>
      <c r="M764" s="67">
        <v>93.2</v>
      </c>
      <c r="N764" s="67">
        <f t="shared" si="250"/>
        <v>93.3</v>
      </c>
      <c r="O764" s="41">
        <f t="shared" si="248"/>
        <v>25.555555555555554</v>
      </c>
      <c r="P764" s="41">
        <f t="shared" si="249"/>
        <v>33.888888888888886</v>
      </c>
    </row>
    <row r="765" spans="1:16" x14ac:dyDescent="0.2">
      <c r="B765" s="1">
        <v>0.63541666666669006</v>
      </c>
      <c r="C765" s="3">
        <v>79</v>
      </c>
      <c r="D765" s="3">
        <v>99</v>
      </c>
      <c r="E765" s="75">
        <v>0.76</v>
      </c>
      <c r="F765" s="41">
        <v>9</v>
      </c>
      <c r="G765" s="66" t="s">
        <v>203</v>
      </c>
      <c r="H765" s="72">
        <v>28.39</v>
      </c>
      <c r="I765" s="19"/>
      <c r="J765" s="45">
        <v>97.3</v>
      </c>
      <c r="K765" s="45">
        <v>100.4</v>
      </c>
      <c r="L765" s="67">
        <v>99.9</v>
      </c>
      <c r="M765" s="67">
        <v>98.6</v>
      </c>
      <c r="N765" s="67">
        <f t="shared" si="250"/>
        <v>99.050000000000011</v>
      </c>
      <c r="O765" s="41">
        <f t="shared" si="248"/>
        <v>26.111111111111111</v>
      </c>
      <c r="P765" s="41">
        <f t="shared" si="249"/>
        <v>37.222222222222221</v>
      </c>
    </row>
    <row r="766" spans="1:16" x14ac:dyDescent="0.2">
      <c r="B766" s="1">
        <v>0.64583333333336002</v>
      </c>
      <c r="C766" s="3">
        <v>79</v>
      </c>
      <c r="D766" s="3">
        <v>100</v>
      </c>
      <c r="E766" s="75">
        <v>0.74</v>
      </c>
      <c r="F766" s="41">
        <v>6</v>
      </c>
      <c r="G766" s="66" t="s">
        <v>203</v>
      </c>
      <c r="H766" s="66">
        <v>28.39</v>
      </c>
      <c r="J766" s="45">
        <v>98.1</v>
      </c>
      <c r="K766" s="45">
        <v>98.2</v>
      </c>
      <c r="L766" s="67">
        <v>101.3</v>
      </c>
      <c r="M766" s="67">
        <v>99.7</v>
      </c>
      <c r="N766" s="67">
        <f t="shared" si="250"/>
        <v>99.325000000000003</v>
      </c>
      <c r="O766" s="41">
        <f t="shared" si="248"/>
        <v>26.111111111111111</v>
      </c>
      <c r="P766" s="41">
        <f t="shared" si="249"/>
        <v>37.777777777777779</v>
      </c>
    </row>
    <row r="767" spans="1:16" x14ac:dyDescent="0.2">
      <c r="B767" s="1"/>
      <c r="N767" s="67"/>
      <c r="O767" s="41"/>
      <c r="P767" s="41"/>
    </row>
    <row r="768" spans="1:16" x14ac:dyDescent="0.2">
      <c r="A768" s="113" t="s">
        <v>293</v>
      </c>
      <c r="N768" s="67"/>
      <c r="O768" s="41"/>
      <c r="P768" s="41"/>
    </row>
    <row r="769" spans="1:16" x14ac:dyDescent="0.2">
      <c r="A769" s="21">
        <v>45121</v>
      </c>
      <c r="B769" s="6" t="s">
        <v>2</v>
      </c>
      <c r="C769" s="6" t="s">
        <v>0</v>
      </c>
      <c r="D769" s="87" t="s">
        <v>1</v>
      </c>
      <c r="E769" s="100" t="s">
        <v>156</v>
      </c>
      <c r="F769" s="6" t="s">
        <v>32</v>
      </c>
      <c r="G769" s="6" t="s">
        <v>217</v>
      </c>
      <c r="H769" s="33" t="s">
        <v>157</v>
      </c>
      <c r="I769" s="44"/>
      <c r="J769" s="142" t="s">
        <v>338</v>
      </c>
      <c r="K769" s="142" t="s">
        <v>416</v>
      </c>
      <c r="L769" s="142" t="s">
        <v>343</v>
      </c>
      <c r="M769" s="142" t="s">
        <v>353</v>
      </c>
      <c r="N769" s="33" t="s">
        <v>368</v>
      </c>
      <c r="O769" s="142" t="s">
        <v>561</v>
      </c>
      <c r="P769" s="142" t="s">
        <v>562</v>
      </c>
    </row>
    <row r="770" spans="1:16" x14ac:dyDescent="0.2">
      <c r="B770" s="1">
        <v>0.61458333333333337</v>
      </c>
      <c r="C770" s="3">
        <v>75</v>
      </c>
      <c r="D770" s="3">
        <v>114</v>
      </c>
      <c r="E770" s="75">
        <v>0.74</v>
      </c>
      <c r="F770" s="66">
        <v>6</v>
      </c>
      <c r="G770" s="66" t="s">
        <v>197</v>
      </c>
      <c r="H770" s="97">
        <v>29.58</v>
      </c>
      <c r="J770" s="45">
        <v>110.7</v>
      </c>
      <c r="K770" s="45"/>
      <c r="L770" s="67">
        <v>114.6</v>
      </c>
      <c r="M770" s="67">
        <v>117.9</v>
      </c>
      <c r="N770" s="67">
        <f t="shared" ref="N770:N776" si="251">(AVERAGE(J770:M770))</f>
        <v>114.40000000000002</v>
      </c>
      <c r="O770" s="41">
        <f t="shared" ref="O770:O772" si="252">CONVERT(C770,"F","C")</f>
        <v>23.888888888888889</v>
      </c>
      <c r="P770" s="41">
        <f t="shared" ref="P770:P772" si="253">CONVERT(D770,"F","C")</f>
        <v>45.555555555555557</v>
      </c>
    </row>
    <row r="771" spans="1:16" x14ac:dyDescent="0.2">
      <c r="B771" s="1">
        <v>0.625</v>
      </c>
      <c r="C771" s="3">
        <v>75</v>
      </c>
      <c r="D771" s="3">
        <v>116</v>
      </c>
      <c r="E771" s="75">
        <v>0.72</v>
      </c>
      <c r="F771" s="66">
        <v>5</v>
      </c>
      <c r="G771" s="66" t="s">
        <v>143</v>
      </c>
      <c r="H771" s="97">
        <v>29.58</v>
      </c>
      <c r="J771" s="45">
        <v>112.6</v>
      </c>
      <c r="K771" s="45"/>
      <c r="L771" s="67">
        <v>116.6</v>
      </c>
      <c r="M771" s="67">
        <v>119.7</v>
      </c>
      <c r="N771" s="67">
        <f t="shared" si="251"/>
        <v>116.3</v>
      </c>
      <c r="O771" s="41">
        <f t="shared" si="252"/>
        <v>23.888888888888889</v>
      </c>
      <c r="P771" s="41">
        <f t="shared" si="253"/>
        <v>46.666666666666664</v>
      </c>
    </row>
    <row r="772" spans="1:16" x14ac:dyDescent="0.2">
      <c r="B772" s="1">
        <v>0.63541666666666696</v>
      </c>
      <c r="C772" s="3">
        <v>76</v>
      </c>
      <c r="D772" s="3">
        <v>115</v>
      </c>
      <c r="E772" s="75">
        <v>0.7</v>
      </c>
      <c r="F772" s="3">
        <v>8</v>
      </c>
      <c r="G772" s="66" t="s">
        <v>197</v>
      </c>
      <c r="H772" s="3">
        <v>29.58</v>
      </c>
      <c r="I772" s="3"/>
      <c r="J772" s="45">
        <v>111.6</v>
      </c>
      <c r="K772" s="45"/>
      <c r="L772" s="67">
        <v>115.9</v>
      </c>
      <c r="M772" s="67">
        <v>118.8</v>
      </c>
      <c r="N772" s="67">
        <f t="shared" si="251"/>
        <v>115.43333333333334</v>
      </c>
      <c r="O772" s="41">
        <f t="shared" si="252"/>
        <v>24.444444444444443</v>
      </c>
      <c r="P772" s="41">
        <f t="shared" si="253"/>
        <v>46.111111111111107</v>
      </c>
    </row>
    <row r="773" spans="1:16" x14ac:dyDescent="0.2">
      <c r="B773" s="1">
        <v>0.64583333333333304</v>
      </c>
      <c r="C773" s="3">
        <v>77</v>
      </c>
      <c r="D773" s="3">
        <v>118</v>
      </c>
      <c r="E773" s="75">
        <v>0.67</v>
      </c>
      <c r="F773" s="66">
        <v>5</v>
      </c>
      <c r="G773" s="66" t="s">
        <v>143</v>
      </c>
      <c r="H773" s="97">
        <v>29.57</v>
      </c>
      <c r="I773" s="66"/>
      <c r="J773" s="45">
        <v>114.1</v>
      </c>
      <c r="K773" s="45"/>
      <c r="L773" s="67">
        <v>118.4</v>
      </c>
      <c r="M773" s="67">
        <v>120.6</v>
      </c>
      <c r="N773" s="67">
        <f t="shared" si="251"/>
        <v>117.7</v>
      </c>
      <c r="O773" s="41">
        <f t="shared" ref="O773:O776" si="254">CONVERT(C773,"F","C")</f>
        <v>25</v>
      </c>
      <c r="P773" s="41">
        <f t="shared" ref="P773:P776" si="255">CONVERT(D773,"F","C")</f>
        <v>47.777777777777779</v>
      </c>
    </row>
    <row r="774" spans="1:16" x14ac:dyDescent="0.2">
      <c r="B774" s="1">
        <v>0.65625</v>
      </c>
      <c r="C774" s="3">
        <v>77</v>
      </c>
      <c r="D774" s="3">
        <v>117</v>
      </c>
      <c r="E774" s="75">
        <v>0.66</v>
      </c>
      <c r="F774" s="66">
        <v>8</v>
      </c>
      <c r="G774" s="66" t="s">
        <v>197</v>
      </c>
      <c r="H774" s="97">
        <v>29.57</v>
      </c>
      <c r="J774" s="45">
        <v>114.1</v>
      </c>
      <c r="K774" s="45"/>
      <c r="L774" s="67">
        <v>117.3</v>
      </c>
      <c r="M774" s="67">
        <v>120.2</v>
      </c>
      <c r="N774" s="67">
        <f t="shared" si="251"/>
        <v>117.19999999999999</v>
      </c>
      <c r="O774" s="41">
        <f t="shared" si="254"/>
        <v>25</v>
      </c>
      <c r="P774" s="41">
        <f t="shared" si="255"/>
        <v>47.222222222222221</v>
      </c>
    </row>
    <row r="775" spans="1:16" x14ac:dyDescent="0.2">
      <c r="B775" s="1">
        <v>0.66666666666666696</v>
      </c>
      <c r="C775" s="3">
        <v>77</v>
      </c>
      <c r="D775" s="3">
        <v>116</v>
      </c>
      <c r="E775" s="75">
        <v>0.67</v>
      </c>
      <c r="F775" s="66">
        <v>7</v>
      </c>
      <c r="G775" s="66" t="s">
        <v>143</v>
      </c>
      <c r="H775" s="97">
        <v>29.57</v>
      </c>
      <c r="J775" s="45">
        <v>112.8</v>
      </c>
      <c r="K775" s="45"/>
      <c r="L775" s="67">
        <v>116.1</v>
      </c>
      <c r="M775" s="67">
        <v>118.9</v>
      </c>
      <c r="N775" s="67">
        <f t="shared" si="251"/>
        <v>115.93333333333332</v>
      </c>
      <c r="O775" s="41">
        <f t="shared" si="254"/>
        <v>25</v>
      </c>
      <c r="P775" s="41">
        <f t="shared" si="255"/>
        <v>46.666666666666664</v>
      </c>
    </row>
    <row r="776" spans="1:16" x14ac:dyDescent="0.2">
      <c r="B776" s="1">
        <v>0.67708333333333304</v>
      </c>
      <c r="C776" s="3">
        <v>77</v>
      </c>
      <c r="D776" s="3">
        <v>115</v>
      </c>
      <c r="E776" s="75">
        <v>0.68</v>
      </c>
      <c r="F776" s="66">
        <v>7</v>
      </c>
      <c r="G776" s="66" t="s">
        <v>197</v>
      </c>
      <c r="H776" s="97">
        <v>29.57</v>
      </c>
      <c r="J776" s="45">
        <v>111.6</v>
      </c>
      <c r="K776" s="45"/>
      <c r="L776" s="67">
        <v>114.4</v>
      </c>
      <c r="M776" s="67">
        <v>117.9</v>
      </c>
      <c r="N776" s="67">
        <f t="shared" si="251"/>
        <v>114.63333333333333</v>
      </c>
      <c r="O776" s="41">
        <f t="shared" si="254"/>
        <v>25</v>
      </c>
      <c r="P776" s="41">
        <f t="shared" si="255"/>
        <v>46.111111111111107</v>
      </c>
    </row>
    <row r="777" spans="1:16" x14ac:dyDescent="0.2">
      <c r="B777" s="1"/>
      <c r="N777" s="67"/>
      <c r="O777" s="41"/>
      <c r="P777" s="41"/>
    </row>
    <row r="778" spans="1:16" x14ac:dyDescent="0.2">
      <c r="A778" s="21">
        <v>45122</v>
      </c>
      <c r="B778" s="6" t="s">
        <v>2</v>
      </c>
      <c r="C778" s="6" t="s">
        <v>0</v>
      </c>
      <c r="D778" s="87" t="s">
        <v>1</v>
      </c>
      <c r="E778" s="100" t="s">
        <v>156</v>
      </c>
      <c r="F778" s="6" t="s">
        <v>32</v>
      </c>
      <c r="G778" s="6" t="s">
        <v>217</v>
      </c>
      <c r="H778" s="33" t="s">
        <v>157</v>
      </c>
      <c r="I778" s="44"/>
      <c r="J778" s="142" t="s">
        <v>338</v>
      </c>
      <c r="K778" s="142" t="s">
        <v>416</v>
      </c>
      <c r="L778" s="142" t="s">
        <v>343</v>
      </c>
      <c r="M778" s="142" t="s">
        <v>353</v>
      </c>
      <c r="N778" s="33" t="s">
        <v>368</v>
      </c>
      <c r="O778" s="142" t="s">
        <v>561</v>
      </c>
      <c r="P778" s="142" t="s">
        <v>562</v>
      </c>
    </row>
    <row r="779" spans="1:16" x14ac:dyDescent="0.2">
      <c r="B779" s="1">
        <v>0.42708333333333331</v>
      </c>
      <c r="C779" s="3">
        <v>72</v>
      </c>
      <c r="D779" s="3">
        <v>86</v>
      </c>
      <c r="E779" s="75">
        <v>0.83</v>
      </c>
      <c r="F779" s="66">
        <v>2</v>
      </c>
      <c r="G779" s="66" t="s">
        <v>143</v>
      </c>
      <c r="H779" s="97">
        <v>29.56</v>
      </c>
      <c r="J779" s="45">
        <v>83.8</v>
      </c>
      <c r="K779" s="45">
        <v>86.4</v>
      </c>
      <c r="L779" s="67">
        <v>85.5</v>
      </c>
      <c r="M779" s="67">
        <v>88</v>
      </c>
      <c r="N779" s="67">
        <f t="shared" ref="N779:N793" si="256">(AVERAGE(J779:M779))</f>
        <v>85.924999999999997</v>
      </c>
      <c r="O779" s="41">
        <f t="shared" ref="O779:O793" si="257">CONVERT(C779,"F","C")</f>
        <v>22.222222222222221</v>
      </c>
      <c r="P779" s="41">
        <f t="shared" ref="P779:P793" si="258">CONVERT(D779,"F","C")</f>
        <v>30</v>
      </c>
    </row>
    <row r="780" spans="1:16" x14ac:dyDescent="0.2">
      <c r="B780" s="1">
        <v>0.4375</v>
      </c>
      <c r="C780" s="3">
        <v>72</v>
      </c>
      <c r="D780" s="3">
        <v>86</v>
      </c>
      <c r="E780" s="75">
        <v>0.83</v>
      </c>
      <c r="F780" s="66">
        <v>2</v>
      </c>
      <c r="G780" s="66" t="s">
        <v>197</v>
      </c>
      <c r="H780" s="97">
        <v>29.56</v>
      </c>
      <c r="J780" s="45">
        <v>83.7</v>
      </c>
      <c r="K780" s="45">
        <v>86.2</v>
      </c>
      <c r="L780" s="67">
        <v>85.3</v>
      </c>
      <c r="M780" s="67">
        <v>87.8</v>
      </c>
      <c r="N780" s="67">
        <f t="shared" si="256"/>
        <v>85.75</v>
      </c>
      <c r="O780" s="41">
        <f t="shared" si="257"/>
        <v>22.222222222222221</v>
      </c>
      <c r="P780" s="41">
        <f t="shared" si="258"/>
        <v>30</v>
      </c>
    </row>
    <row r="781" spans="1:16" x14ac:dyDescent="0.2">
      <c r="B781" s="1">
        <v>0.44097222222222227</v>
      </c>
      <c r="C781" s="3">
        <v>72</v>
      </c>
      <c r="D781" s="3">
        <v>86</v>
      </c>
      <c r="E781" s="75">
        <v>0.83</v>
      </c>
      <c r="F781" s="3">
        <v>1</v>
      </c>
      <c r="G781" s="66" t="s">
        <v>143</v>
      </c>
      <c r="H781" s="3">
        <v>29.56</v>
      </c>
      <c r="I781" s="3"/>
      <c r="J781" s="45">
        <v>83.5</v>
      </c>
      <c r="K781" s="45">
        <v>86</v>
      </c>
      <c r="L781" s="67">
        <v>85.1</v>
      </c>
      <c r="M781" s="67">
        <v>87.4</v>
      </c>
      <c r="N781" s="67">
        <f t="shared" si="256"/>
        <v>85.5</v>
      </c>
      <c r="O781" s="41">
        <f t="shared" si="257"/>
        <v>22.222222222222221</v>
      </c>
      <c r="P781" s="41">
        <f t="shared" si="258"/>
        <v>30</v>
      </c>
    </row>
    <row r="782" spans="1:16" x14ac:dyDescent="0.2">
      <c r="B782" s="1">
        <v>0.44791666666666669</v>
      </c>
      <c r="C782" s="3">
        <v>73</v>
      </c>
      <c r="D782" s="3">
        <v>84</v>
      </c>
      <c r="E782" s="75">
        <v>0.82</v>
      </c>
      <c r="F782" s="66">
        <v>2</v>
      </c>
      <c r="G782" s="66" t="s">
        <v>143</v>
      </c>
      <c r="H782" s="97">
        <v>29.56</v>
      </c>
      <c r="I782" s="66"/>
      <c r="J782" s="45">
        <v>82.8</v>
      </c>
      <c r="K782" s="45">
        <v>84.7</v>
      </c>
      <c r="L782" s="67">
        <v>84</v>
      </c>
      <c r="M782" s="67">
        <v>86.2</v>
      </c>
      <c r="N782" s="67">
        <f t="shared" si="256"/>
        <v>84.424999999999997</v>
      </c>
      <c r="O782" s="41">
        <f t="shared" ref="O782" si="259">CONVERT(C782,"F","C")</f>
        <v>22.777777777777779</v>
      </c>
      <c r="P782" s="41">
        <f t="shared" ref="P782" si="260">CONVERT(D782,"F","C")</f>
        <v>28.888888888888889</v>
      </c>
    </row>
    <row r="783" spans="1:16" x14ac:dyDescent="0.2">
      <c r="B783" s="1">
        <v>0.45833333333333298</v>
      </c>
      <c r="C783" s="3">
        <v>74</v>
      </c>
      <c r="D783" s="3">
        <v>87</v>
      </c>
      <c r="E783" s="75">
        <v>0.8</v>
      </c>
      <c r="F783" s="66">
        <v>1</v>
      </c>
      <c r="G783" s="66" t="s">
        <v>71</v>
      </c>
      <c r="H783" s="97">
        <v>29.56</v>
      </c>
      <c r="J783" s="45">
        <v>85.1</v>
      </c>
      <c r="K783" s="45">
        <v>87.3</v>
      </c>
      <c r="L783" s="67">
        <v>86.4</v>
      </c>
      <c r="M783" s="67">
        <v>88.5</v>
      </c>
      <c r="N783" s="67">
        <f t="shared" si="256"/>
        <v>86.824999999999989</v>
      </c>
      <c r="O783" s="41">
        <f t="shared" si="257"/>
        <v>23.333333333333332</v>
      </c>
      <c r="P783" s="41">
        <f t="shared" si="258"/>
        <v>30.555555555555554</v>
      </c>
    </row>
    <row r="784" spans="1:16" x14ac:dyDescent="0.2">
      <c r="B784" s="1">
        <v>0.46875</v>
      </c>
      <c r="C784" s="3">
        <v>74</v>
      </c>
      <c r="D784" s="3">
        <v>87</v>
      </c>
      <c r="E784" s="75">
        <v>0.79</v>
      </c>
      <c r="F784" s="66">
        <v>3</v>
      </c>
      <c r="G784" s="66" t="s">
        <v>71</v>
      </c>
      <c r="H784" s="97">
        <v>29.56</v>
      </c>
      <c r="J784" s="45">
        <v>85.6</v>
      </c>
      <c r="K784" s="45">
        <v>87.4</v>
      </c>
      <c r="L784" s="67">
        <v>87.1</v>
      </c>
      <c r="M784" s="67">
        <v>89.2</v>
      </c>
      <c r="N784" s="67">
        <f t="shared" si="256"/>
        <v>87.325000000000003</v>
      </c>
      <c r="O784" s="41">
        <f t="shared" si="257"/>
        <v>23.333333333333332</v>
      </c>
      <c r="P784" s="41">
        <f t="shared" si="258"/>
        <v>30.555555555555554</v>
      </c>
    </row>
    <row r="785" spans="1:16" x14ac:dyDescent="0.2">
      <c r="B785" s="1">
        <v>0.47638888888888892</v>
      </c>
      <c r="C785" s="3">
        <v>74</v>
      </c>
      <c r="D785" s="3">
        <v>88</v>
      </c>
      <c r="E785" s="75">
        <v>0.79</v>
      </c>
      <c r="F785" s="66">
        <v>2</v>
      </c>
      <c r="G785" s="66" t="s">
        <v>202</v>
      </c>
      <c r="H785" s="97">
        <v>29.55</v>
      </c>
      <c r="J785" s="45">
        <v>86</v>
      </c>
      <c r="K785" s="45">
        <v>88</v>
      </c>
      <c r="L785" s="67">
        <v>87.6</v>
      </c>
      <c r="M785" s="67">
        <v>89.6</v>
      </c>
      <c r="N785" s="67">
        <f t="shared" si="256"/>
        <v>87.800000000000011</v>
      </c>
      <c r="O785" s="41">
        <f t="shared" si="257"/>
        <v>23.333333333333332</v>
      </c>
      <c r="P785" s="41">
        <f t="shared" si="258"/>
        <v>31.111111111111111</v>
      </c>
    </row>
    <row r="786" spans="1:16" x14ac:dyDescent="0.2">
      <c r="B786" s="1">
        <v>0.60416666666666663</v>
      </c>
      <c r="C786" s="3">
        <v>74</v>
      </c>
      <c r="D786" s="3">
        <v>88</v>
      </c>
      <c r="E786" s="75">
        <v>0.89</v>
      </c>
      <c r="F786" s="66">
        <v>2</v>
      </c>
      <c r="G786" s="66" t="s">
        <v>197</v>
      </c>
      <c r="H786" s="97">
        <v>29.55</v>
      </c>
      <c r="J786" s="45">
        <v>87.8</v>
      </c>
      <c r="K786" s="45">
        <v>90.7</v>
      </c>
      <c r="L786" s="67">
        <v>86.2</v>
      </c>
      <c r="M786" s="67">
        <v>88.5</v>
      </c>
      <c r="N786" s="67">
        <f t="shared" si="256"/>
        <v>88.3</v>
      </c>
      <c r="O786" s="41">
        <f t="shared" si="257"/>
        <v>23.333333333333332</v>
      </c>
      <c r="P786" s="41">
        <f t="shared" si="258"/>
        <v>31.111111111111111</v>
      </c>
    </row>
    <row r="787" spans="1:16" x14ac:dyDescent="0.2">
      <c r="B787" s="1">
        <v>0.61458333333333337</v>
      </c>
      <c r="C787" s="3">
        <v>74</v>
      </c>
      <c r="D787" s="3">
        <v>91</v>
      </c>
      <c r="E787" s="75">
        <v>0.86</v>
      </c>
      <c r="F787" s="66">
        <v>1</v>
      </c>
      <c r="G787" s="66" t="s">
        <v>201</v>
      </c>
      <c r="H787" s="97">
        <v>29.55</v>
      </c>
      <c r="J787" s="45">
        <v>89.8</v>
      </c>
      <c r="K787" s="45">
        <v>93.2</v>
      </c>
      <c r="L787" s="67">
        <v>85.5</v>
      </c>
      <c r="M787" s="67">
        <v>92.5</v>
      </c>
      <c r="N787" s="67">
        <f t="shared" si="256"/>
        <v>90.25</v>
      </c>
      <c r="O787" s="41">
        <f t="shared" si="257"/>
        <v>23.333333333333332</v>
      </c>
      <c r="P787" s="41">
        <f t="shared" si="258"/>
        <v>32.777777777777779</v>
      </c>
    </row>
    <row r="788" spans="1:16" x14ac:dyDescent="0.2">
      <c r="B788" s="1">
        <v>0.625</v>
      </c>
      <c r="C788" s="3">
        <v>75</v>
      </c>
      <c r="D788" s="3">
        <v>87</v>
      </c>
      <c r="E788" s="75">
        <v>0.84</v>
      </c>
      <c r="F788" s="66">
        <v>1</v>
      </c>
      <c r="G788" s="66" t="s">
        <v>71</v>
      </c>
      <c r="H788" s="97">
        <v>29.56</v>
      </c>
      <c r="I788" s="19"/>
      <c r="J788" s="45">
        <v>86.7</v>
      </c>
      <c r="K788" s="45">
        <v>88</v>
      </c>
      <c r="L788" s="67">
        <v>82.8</v>
      </c>
      <c r="M788" s="67">
        <v>89.1</v>
      </c>
      <c r="N788" s="67">
        <f t="shared" si="256"/>
        <v>86.65</v>
      </c>
      <c r="O788" s="41">
        <f t="shared" si="257"/>
        <v>23.888888888888889</v>
      </c>
      <c r="P788" s="41">
        <f t="shared" si="258"/>
        <v>30.555555555555554</v>
      </c>
    </row>
    <row r="789" spans="1:16" x14ac:dyDescent="0.2">
      <c r="B789" s="1">
        <v>0.63541666666666696</v>
      </c>
      <c r="C789" s="3">
        <v>74</v>
      </c>
      <c r="D789" s="3">
        <v>85</v>
      </c>
      <c r="E789" s="75">
        <v>0.89</v>
      </c>
      <c r="F789" s="66">
        <v>0</v>
      </c>
      <c r="G789" s="66" t="s">
        <v>197</v>
      </c>
      <c r="H789" s="97">
        <v>29.55</v>
      </c>
      <c r="J789" s="45">
        <v>84</v>
      </c>
      <c r="K789" s="45">
        <v>84.9</v>
      </c>
      <c r="L789" s="67">
        <v>83.5</v>
      </c>
      <c r="M789" s="67">
        <v>85.8</v>
      </c>
      <c r="N789" s="67">
        <f t="shared" si="256"/>
        <v>84.55</v>
      </c>
      <c r="O789" s="41">
        <f t="shared" si="257"/>
        <v>23.333333333333332</v>
      </c>
      <c r="P789" s="41">
        <f t="shared" si="258"/>
        <v>29.444444444444443</v>
      </c>
    </row>
    <row r="790" spans="1:16" x14ac:dyDescent="0.2">
      <c r="B790" s="1">
        <v>0.64583333333333404</v>
      </c>
      <c r="C790" s="3">
        <v>74</v>
      </c>
      <c r="D790" s="3">
        <v>85</v>
      </c>
      <c r="E790" s="75">
        <v>0.9</v>
      </c>
      <c r="F790" s="66">
        <v>2</v>
      </c>
      <c r="G790" s="66" t="s">
        <v>143</v>
      </c>
      <c r="H790" s="97">
        <v>29.55</v>
      </c>
      <c r="J790" s="45">
        <v>84.2</v>
      </c>
      <c r="K790" s="45">
        <v>84.9</v>
      </c>
      <c r="L790" s="67">
        <v>84.2</v>
      </c>
      <c r="M790" s="67">
        <v>86</v>
      </c>
      <c r="N790" s="67">
        <f t="shared" si="256"/>
        <v>84.825000000000003</v>
      </c>
      <c r="O790" s="41">
        <f t="shared" si="257"/>
        <v>23.333333333333332</v>
      </c>
      <c r="P790" s="41">
        <f t="shared" si="258"/>
        <v>29.444444444444443</v>
      </c>
    </row>
    <row r="791" spans="1:16" x14ac:dyDescent="0.2">
      <c r="B791" s="1">
        <v>0.65625</v>
      </c>
      <c r="C791" s="3">
        <v>74</v>
      </c>
      <c r="D791" s="3">
        <v>85</v>
      </c>
      <c r="E791" s="75">
        <v>0.88</v>
      </c>
      <c r="F791" s="66">
        <v>5</v>
      </c>
      <c r="G791" s="66" t="s">
        <v>143</v>
      </c>
      <c r="H791" s="97">
        <v>29.55</v>
      </c>
      <c r="I791" s="66"/>
      <c r="J791" s="45">
        <v>84</v>
      </c>
      <c r="K791" s="45">
        <v>85.6</v>
      </c>
      <c r="L791" s="67">
        <v>84.7</v>
      </c>
      <c r="M791" s="67">
        <v>86.5</v>
      </c>
      <c r="N791" s="67">
        <f t="shared" si="256"/>
        <v>85.2</v>
      </c>
      <c r="O791" s="41">
        <f t="shared" si="257"/>
        <v>23.333333333333332</v>
      </c>
      <c r="P791" s="41">
        <f t="shared" si="258"/>
        <v>29.444444444444443</v>
      </c>
    </row>
    <row r="792" spans="1:16" x14ac:dyDescent="0.2">
      <c r="B792" s="1">
        <v>0.66666666666666696</v>
      </c>
      <c r="C792" s="3">
        <v>74</v>
      </c>
      <c r="D792" s="3">
        <v>88</v>
      </c>
      <c r="E792" s="75">
        <v>0.85</v>
      </c>
      <c r="F792" s="41">
        <v>2</v>
      </c>
      <c r="G792" s="66" t="s">
        <v>71</v>
      </c>
      <c r="H792" s="97">
        <v>29.55</v>
      </c>
      <c r="I792" s="19"/>
      <c r="J792" s="45">
        <v>86.2</v>
      </c>
      <c r="K792" s="45">
        <v>89.4</v>
      </c>
      <c r="L792" s="67">
        <v>87.4</v>
      </c>
      <c r="M792" s="67">
        <v>88.2</v>
      </c>
      <c r="N792" s="67">
        <f t="shared" si="256"/>
        <v>87.8</v>
      </c>
      <c r="O792" s="41">
        <f t="shared" si="257"/>
        <v>23.333333333333332</v>
      </c>
      <c r="P792" s="41">
        <f t="shared" si="258"/>
        <v>31.111111111111111</v>
      </c>
    </row>
    <row r="793" spans="1:16" x14ac:dyDescent="0.2">
      <c r="B793" s="1">
        <v>0.67708333333333404</v>
      </c>
      <c r="C793" s="3">
        <v>75</v>
      </c>
      <c r="D793" s="3">
        <v>89</v>
      </c>
      <c r="E793" s="75">
        <v>0.84</v>
      </c>
      <c r="F793" s="66">
        <v>2</v>
      </c>
      <c r="G793" s="66" t="s">
        <v>129</v>
      </c>
      <c r="H793" s="97">
        <v>29.54</v>
      </c>
      <c r="J793" s="45">
        <v>87.4</v>
      </c>
      <c r="K793" s="45">
        <v>92.3</v>
      </c>
      <c r="L793" s="67">
        <v>87.6</v>
      </c>
      <c r="M793" s="67">
        <v>88.3</v>
      </c>
      <c r="N793" s="67">
        <f t="shared" si="256"/>
        <v>88.899999999999991</v>
      </c>
      <c r="O793" s="41">
        <f t="shared" si="257"/>
        <v>23.888888888888889</v>
      </c>
      <c r="P793" s="41">
        <f t="shared" si="258"/>
        <v>31.666666666666664</v>
      </c>
    </row>
    <row r="794" spans="1:16" x14ac:dyDescent="0.2">
      <c r="B794" s="1"/>
      <c r="N794" s="67"/>
      <c r="O794" s="41"/>
      <c r="P794" s="41"/>
    </row>
    <row r="795" spans="1:16" x14ac:dyDescent="0.2">
      <c r="A795" s="21">
        <v>45123</v>
      </c>
      <c r="B795" s="6" t="s">
        <v>2</v>
      </c>
      <c r="C795" s="6" t="s">
        <v>0</v>
      </c>
      <c r="D795" s="87" t="s">
        <v>1</v>
      </c>
      <c r="E795" s="100" t="s">
        <v>156</v>
      </c>
      <c r="F795" s="6" t="s">
        <v>32</v>
      </c>
      <c r="G795" s="6" t="s">
        <v>217</v>
      </c>
      <c r="H795" s="33" t="s">
        <v>157</v>
      </c>
      <c r="I795" s="44"/>
      <c r="J795" s="142" t="s">
        <v>338</v>
      </c>
      <c r="K795" s="142" t="s">
        <v>416</v>
      </c>
      <c r="L795" s="142" t="s">
        <v>343</v>
      </c>
      <c r="M795" s="142" t="s">
        <v>353</v>
      </c>
      <c r="N795" s="33" t="s">
        <v>368</v>
      </c>
      <c r="O795" s="142" t="s">
        <v>561</v>
      </c>
      <c r="P795" s="142" t="s">
        <v>562</v>
      </c>
    </row>
    <row r="796" spans="1:16" x14ac:dyDescent="0.2">
      <c r="B796" s="1">
        <v>0.41666666666666669</v>
      </c>
      <c r="C796" s="3">
        <v>71</v>
      </c>
      <c r="D796" s="3">
        <v>83</v>
      </c>
      <c r="E796" s="75">
        <v>0.9</v>
      </c>
      <c r="F796" s="66">
        <v>1</v>
      </c>
      <c r="G796" s="66" t="s">
        <v>130</v>
      </c>
      <c r="H796" s="97">
        <v>29.48</v>
      </c>
      <c r="J796" s="45">
        <v>83.1</v>
      </c>
      <c r="K796" s="45">
        <v>86.2</v>
      </c>
      <c r="L796" s="67">
        <v>81.099999999999994</v>
      </c>
      <c r="M796" s="67">
        <v>82.4</v>
      </c>
      <c r="N796" s="67">
        <f t="shared" ref="N796" si="261">(AVERAGE(J796:M796))</f>
        <v>83.2</v>
      </c>
      <c r="O796" s="41">
        <f t="shared" ref="O796:O809" si="262">CONVERT(C796,"F","C")</f>
        <v>21.666666666666668</v>
      </c>
      <c r="P796" s="41">
        <f t="shared" ref="P796:P809" si="263">CONVERT(D796,"F","C")</f>
        <v>28.333333333333332</v>
      </c>
    </row>
    <row r="797" spans="1:16" x14ac:dyDescent="0.2">
      <c r="B797" s="1">
        <v>0.42708333333333331</v>
      </c>
      <c r="C797" s="3">
        <v>71</v>
      </c>
      <c r="D797" s="3">
        <v>82</v>
      </c>
      <c r="E797" s="75">
        <v>0.9</v>
      </c>
      <c r="F797" s="66">
        <v>4</v>
      </c>
      <c r="G797" s="66" t="s">
        <v>130</v>
      </c>
      <c r="H797" s="97">
        <v>29.49</v>
      </c>
      <c r="J797" s="45">
        <v>81.7</v>
      </c>
      <c r="K797" s="45">
        <v>84.7</v>
      </c>
      <c r="L797" s="67">
        <v>81.3</v>
      </c>
      <c r="M797" s="67">
        <v>81</v>
      </c>
      <c r="N797" s="67">
        <f t="shared" ref="N797:N809" si="264">(AVERAGE(J797:M797))</f>
        <v>82.174999999999997</v>
      </c>
      <c r="O797" s="41">
        <f t="shared" si="262"/>
        <v>21.666666666666668</v>
      </c>
      <c r="P797" s="41">
        <f t="shared" si="263"/>
        <v>27.777777777777779</v>
      </c>
    </row>
    <row r="798" spans="1:16" x14ac:dyDescent="0.2">
      <c r="B798" s="1">
        <v>0.4375</v>
      </c>
      <c r="C798" s="3">
        <v>71</v>
      </c>
      <c r="D798" s="3">
        <v>81</v>
      </c>
      <c r="E798" s="75">
        <v>0.9</v>
      </c>
      <c r="F798" s="3">
        <v>1</v>
      </c>
      <c r="G798" s="66" t="s">
        <v>71</v>
      </c>
      <c r="H798" s="3">
        <v>29.49</v>
      </c>
      <c r="I798" s="3"/>
      <c r="J798" s="45">
        <v>81.3</v>
      </c>
      <c r="K798" s="45">
        <v>82.9</v>
      </c>
      <c r="L798" s="67">
        <v>81</v>
      </c>
      <c r="M798" s="67">
        <v>80.599999999999994</v>
      </c>
      <c r="N798" s="67">
        <f t="shared" si="264"/>
        <v>81.449999999999989</v>
      </c>
      <c r="O798" s="41">
        <f t="shared" si="262"/>
        <v>21.666666666666668</v>
      </c>
      <c r="P798" s="41">
        <f t="shared" si="263"/>
        <v>27.222222222222221</v>
      </c>
    </row>
    <row r="799" spans="1:16" x14ac:dyDescent="0.2">
      <c r="B799" s="1">
        <v>0.44791666666666702</v>
      </c>
      <c r="C799" s="3">
        <v>71</v>
      </c>
      <c r="D799" s="3">
        <v>82</v>
      </c>
      <c r="E799" s="75">
        <v>0.9</v>
      </c>
      <c r="F799" s="66">
        <v>2</v>
      </c>
      <c r="G799" s="66" t="s">
        <v>71</v>
      </c>
      <c r="H799" s="97">
        <v>29.49</v>
      </c>
      <c r="I799" s="66"/>
      <c r="J799" s="45">
        <v>82</v>
      </c>
      <c r="K799" s="45">
        <v>83.5</v>
      </c>
      <c r="L799" s="67">
        <v>82</v>
      </c>
      <c r="M799" s="67">
        <v>81.900000000000006</v>
      </c>
      <c r="N799" s="67">
        <f t="shared" si="264"/>
        <v>82.35</v>
      </c>
      <c r="O799" s="41">
        <f t="shared" si="262"/>
        <v>21.666666666666668</v>
      </c>
      <c r="P799" s="41">
        <f t="shared" si="263"/>
        <v>27.777777777777779</v>
      </c>
    </row>
    <row r="800" spans="1:16" x14ac:dyDescent="0.2">
      <c r="B800" s="1">
        <v>0.5625</v>
      </c>
      <c r="C800" s="3">
        <v>75</v>
      </c>
      <c r="D800" s="3">
        <v>105</v>
      </c>
      <c r="E800" s="75">
        <v>0.79</v>
      </c>
      <c r="F800" s="66">
        <v>3</v>
      </c>
      <c r="G800" s="66" t="s">
        <v>197</v>
      </c>
      <c r="H800" s="97">
        <v>29.48</v>
      </c>
      <c r="J800" s="45">
        <v>103</v>
      </c>
      <c r="K800" s="45">
        <v>107.6</v>
      </c>
      <c r="L800" s="67">
        <v>105</v>
      </c>
      <c r="M800" s="67">
        <v>106.1</v>
      </c>
      <c r="N800" s="67">
        <f t="shared" si="264"/>
        <v>105.42500000000001</v>
      </c>
      <c r="O800" s="41">
        <f t="shared" si="262"/>
        <v>23.888888888888889</v>
      </c>
      <c r="P800" s="41">
        <f t="shared" si="263"/>
        <v>40.555555555555557</v>
      </c>
    </row>
    <row r="801" spans="1:16" x14ac:dyDescent="0.2">
      <c r="B801" s="1">
        <v>0.57291666666666663</v>
      </c>
      <c r="C801" s="3">
        <v>76</v>
      </c>
      <c r="D801" s="3">
        <v>106</v>
      </c>
      <c r="E801" s="75">
        <v>0.77</v>
      </c>
      <c r="F801" s="66">
        <v>6</v>
      </c>
      <c r="G801" s="66" t="s">
        <v>197</v>
      </c>
      <c r="H801" s="97">
        <v>29.47</v>
      </c>
      <c r="J801" s="45">
        <v>103.3</v>
      </c>
      <c r="K801" s="45">
        <v>109.2</v>
      </c>
      <c r="L801" s="67">
        <v>105.3</v>
      </c>
      <c r="M801" s="67">
        <v>107.1</v>
      </c>
      <c r="N801" s="67">
        <f t="shared" si="264"/>
        <v>106.22499999999999</v>
      </c>
      <c r="O801" s="41">
        <f t="shared" si="262"/>
        <v>24.444444444444443</v>
      </c>
      <c r="P801" s="41">
        <f t="shared" si="263"/>
        <v>41.111111111111107</v>
      </c>
    </row>
    <row r="802" spans="1:16" x14ac:dyDescent="0.2">
      <c r="B802" s="1">
        <v>0.58333333333333304</v>
      </c>
      <c r="C802" s="3">
        <v>76</v>
      </c>
      <c r="D802" s="3">
        <v>108</v>
      </c>
      <c r="E802" s="75">
        <v>0.78</v>
      </c>
      <c r="F802" s="66">
        <v>2</v>
      </c>
      <c r="G802" s="66" t="s">
        <v>197</v>
      </c>
      <c r="H802" s="97">
        <v>29.47</v>
      </c>
      <c r="J802" s="45">
        <v>104.9</v>
      </c>
      <c r="K802" s="45">
        <v>110.7</v>
      </c>
      <c r="L802" s="67">
        <v>107.6</v>
      </c>
      <c r="M802" s="67">
        <v>109.2</v>
      </c>
      <c r="N802" s="67">
        <f t="shared" si="264"/>
        <v>108.10000000000001</v>
      </c>
      <c r="O802" s="41">
        <f t="shared" si="262"/>
        <v>24.444444444444443</v>
      </c>
      <c r="P802" s="41">
        <f t="shared" si="263"/>
        <v>42.222222222222221</v>
      </c>
    </row>
    <row r="803" spans="1:16" x14ac:dyDescent="0.2">
      <c r="B803" s="1">
        <v>0.59375</v>
      </c>
      <c r="C803" s="3">
        <v>77</v>
      </c>
      <c r="D803" s="3">
        <v>110</v>
      </c>
      <c r="E803" s="75">
        <v>0.77</v>
      </c>
      <c r="F803" s="66">
        <v>2</v>
      </c>
      <c r="G803" s="66" t="s">
        <v>130</v>
      </c>
      <c r="H803" s="97">
        <v>29.47</v>
      </c>
      <c r="J803" s="45">
        <v>106.5</v>
      </c>
      <c r="K803" s="45">
        <v>112.1</v>
      </c>
      <c r="L803" s="67">
        <v>109.9</v>
      </c>
      <c r="M803" s="67">
        <v>110.8</v>
      </c>
      <c r="N803" s="67">
        <f t="shared" si="264"/>
        <v>109.825</v>
      </c>
      <c r="O803" s="41">
        <f t="shared" si="262"/>
        <v>25</v>
      </c>
      <c r="P803" s="41">
        <f t="shared" si="263"/>
        <v>43.333333333333336</v>
      </c>
    </row>
    <row r="804" spans="1:16" x14ac:dyDescent="0.2">
      <c r="B804" s="1">
        <v>0.60416666666666596</v>
      </c>
      <c r="C804" s="3">
        <v>78</v>
      </c>
      <c r="D804" s="3">
        <v>111</v>
      </c>
      <c r="E804" s="75">
        <v>0.75</v>
      </c>
      <c r="F804" s="66">
        <v>1</v>
      </c>
      <c r="G804" s="66" t="s">
        <v>143</v>
      </c>
      <c r="H804" s="97">
        <v>29.46</v>
      </c>
      <c r="J804" s="45">
        <v>107.8</v>
      </c>
      <c r="K804" s="45">
        <v>112.3</v>
      </c>
      <c r="L804" s="67">
        <v>111</v>
      </c>
      <c r="M804" s="67">
        <v>111.9</v>
      </c>
      <c r="N804" s="67">
        <f t="shared" si="264"/>
        <v>110.75</v>
      </c>
      <c r="O804" s="41">
        <f t="shared" si="262"/>
        <v>25.555555555555554</v>
      </c>
      <c r="P804" s="41">
        <f t="shared" si="263"/>
        <v>43.888888888888886</v>
      </c>
    </row>
    <row r="805" spans="1:16" x14ac:dyDescent="0.2">
      <c r="B805" s="1">
        <v>0.61458333333333304</v>
      </c>
      <c r="C805" s="3">
        <v>78</v>
      </c>
      <c r="D805" s="3">
        <v>112</v>
      </c>
      <c r="E805" s="75">
        <v>0.74</v>
      </c>
      <c r="F805" s="66">
        <v>4</v>
      </c>
      <c r="G805" s="66" t="s">
        <v>197</v>
      </c>
      <c r="H805" s="97">
        <v>29.46</v>
      </c>
      <c r="I805" s="19"/>
      <c r="J805" s="45">
        <v>109.2</v>
      </c>
      <c r="K805" s="45">
        <v>112.5</v>
      </c>
      <c r="L805" s="67">
        <v>112.5</v>
      </c>
      <c r="M805" s="67">
        <v>113</v>
      </c>
      <c r="N805" s="67">
        <f t="shared" si="264"/>
        <v>111.8</v>
      </c>
      <c r="O805" s="41">
        <f t="shared" si="262"/>
        <v>25.555555555555554</v>
      </c>
      <c r="P805" s="41">
        <f t="shared" si="263"/>
        <v>44.444444444444443</v>
      </c>
    </row>
    <row r="806" spans="1:16" x14ac:dyDescent="0.2">
      <c r="B806" s="1">
        <v>0.625</v>
      </c>
      <c r="C806" s="3">
        <v>78</v>
      </c>
      <c r="D806" s="3">
        <v>113</v>
      </c>
      <c r="E806" s="75">
        <v>0.74</v>
      </c>
      <c r="F806" s="66">
        <v>2</v>
      </c>
      <c r="G806" s="66" t="s">
        <v>201</v>
      </c>
      <c r="H806" s="97">
        <v>29.45</v>
      </c>
      <c r="J806" s="45">
        <v>110.1</v>
      </c>
      <c r="K806" s="45">
        <v>113.9</v>
      </c>
      <c r="L806" s="67">
        <v>113.2</v>
      </c>
      <c r="M806" s="67">
        <v>114.4</v>
      </c>
      <c r="N806" s="67">
        <f t="shared" si="264"/>
        <v>112.9</v>
      </c>
      <c r="O806" s="41">
        <f t="shared" si="262"/>
        <v>25.555555555555554</v>
      </c>
      <c r="P806" s="41">
        <f t="shared" si="263"/>
        <v>45</v>
      </c>
    </row>
    <row r="807" spans="1:16" x14ac:dyDescent="0.2">
      <c r="B807" s="1">
        <v>0.63541666666666596</v>
      </c>
      <c r="C807" s="3">
        <v>79</v>
      </c>
      <c r="D807" s="3">
        <v>113</v>
      </c>
      <c r="E807" s="75">
        <v>0.71</v>
      </c>
      <c r="F807" s="66">
        <v>3</v>
      </c>
      <c r="G807" s="66" t="s">
        <v>129</v>
      </c>
      <c r="H807" s="97">
        <v>29.45</v>
      </c>
      <c r="J807" s="45">
        <v>110.8</v>
      </c>
      <c r="K807" s="45">
        <v>113.7</v>
      </c>
      <c r="L807" s="67">
        <v>113.7</v>
      </c>
      <c r="M807" s="67">
        <v>114.8</v>
      </c>
      <c r="N807" s="67">
        <f t="shared" si="264"/>
        <v>113.25</v>
      </c>
      <c r="O807" s="41">
        <f t="shared" si="262"/>
        <v>26.111111111111111</v>
      </c>
      <c r="P807" s="41">
        <f t="shared" si="263"/>
        <v>45</v>
      </c>
    </row>
    <row r="808" spans="1:16" x14ac:dyDescent="0.2">
      <c r="B808" s="1">
        <v>0.64583333333333304</v>
      </c>
      <c r="C808" s="3">
        <v>78</v>
      </c>
      <c r="D808" s="3">
        <v>113</v>
      </c>
      <c r="E808" s="75">
        <v>0.71</v>
      </c>
      <c r="F808" s="66">
        <v>2</v>
      </c>
      <c r="G808" s="66" t="s">
        <v>143</v>
      </c>
      <c r="H808" s="97">
        <v>29.45</v>
      </c>
      <c r="I808" s="66"/>
      <c r="J808" s="45">
        <v>111</v>
      </c>
      <c r="K808" s="45">
        <v>113.5</v>
      </c>
      <c r="L808" s="67">
        <v>113.9</v>
      </c>
      <c r="M808" s="67">
        <v>115</v>
      </c>
      <c r="N808" s="67">
        <f t="shared" si="264"/>
        <v>113.35</v>
      </c>
      <c r="O808" s="41">
        <f t="shared" si="262"/>
        <v>25.555555555555554</v>
      </c>
      <c r="P808" s="41">
        <f t="shared" si="263"/>
        <v>45</v>
      </c>
    </row>
    <row r="809" spans="1:16" x14ac:dyDescent="0.2">
      <c r="B809" s="1">
        <v>0.65625</v>
      </c>
      <c r="C809" s="3">
        <v>79</v>
      </c>
      <c r="D809" s="3">
        <v>113</v>
      </c>
      <c r="E809" s="75">
        <v>0.71</v>
      </c>
      <c r="F809" s="41">
        <v>3</v>
      </c>
      <c r="G809" s="66" t="s">
        <v>197</v>
      </c>
      <c r="H809" s="97">
        <v>29.44</v>
      </c>
      <c r="I809" s="19"/>
      <c r="J809" s="45">
        <v>110.8</v>
      </c>
      <c r="K809" s="45">
        <v>113.4</v>
      </c>
      <c r="L809" s="67">
        <v>113.9</v>
      </c>
      <c r="M809" s="67">
        <v>114.8</v>
      </c>
      <c r="N809" s="67">
        <f t="shared" si="264"/>
        <v>113.22500000000001</v>
      </c>
      <c r="O809" s="41">
        <f t="shared" si="262"/>
        <v>26.111111111111111</v>
      </c>
      <c r="P809" s="41">
        <f t="shared" si="263"/>
        <v>45</v>
      </c>
    </row>
    <row r="810" spans="1:16" x14ac:dyDescent="0.2">
      <c r="B810" s="1"/>
      <c r="N810" s="67"/>
      <c r="O810" s="41"/>
      <c r="P810" s="41"/>
    </row>
    <row r="811" spans="1:16" x14ac:dyDescent="0.2">
      <c r="A811" s="113" t="s">
        <v>231</v>
      </c>
      <c r="N811" s="67"/>
      <c r="O811" s="41"/>
      <c r="P811" s="41"/>
    </row>
    <row r="812" spans="1:16" x14ac:dyDescent="0.2">
      <c r="A812" s="21">
        <v>45128</v>
      </c>
      <c r="B812" s="6" t="s">
        <v>2</v>
      </c>
      <c r="C812" s="6" t="s">
        <v>0</v>
      </c>
      <c r="D812" s="87" t="s">
        <v>1</v>
      </c>
      <c r="E812" s="100" t="s">
        <v>156</v>
      </c>
      <c r="F812" s="6" t="s">
        <v>32</v>
      </c>
      <c r="G812" s="6" t="s">
        <v>217</v>
      </c>
      <c r="H812" s="33" t="s">
        <v>157</v>
      </c>
      <c r="I812" s="44"/>
      <c r="J812" s="87" t="s">
        <v>338</v>
      </c>
      <c r="K812" s="87" t="s">
        <v>346</v>
      </c>
      <c r="L812" s="87" t="s">
        <v>347</v>
      </c>
      <c r="M812" s="87" t="s">
        <v>348</v>
      </c>
      <c r="N812" s="33" t="s">
        <v>368</v>
      </c>
      <c r="O812" s="142" t="s">
        <v>561</v>
      </c>
      <c r="P812" s="142" t="s">
        <v>562</v>
      </c>
    </row>
    <row r="813" spans="1:16" x14ac:dyDescent="0.2">
      <c r="B813" s="1">
        <v>0.58333333333333304</v>
      </c>
      <c r="C813" s="3">
        <v>78</v>
      </c>
      <c r="D813" s="3">
        <v>118</v>
      </c>
      <c r="E813" s="75">
        <v>0.54</v>
      </c>
      <c r="F813" s="66">
        <v>2</v>
      </c>
      <c r="G813" s="66" t="s">
        <v>37</v>
      </c>
      <c r="H813" s="97">
        <v>29.08</v>
      </c>
      <c r="J813" s="45">
        <v>110.7</v>
      </c>
      <c r="K813" s="45">
        <v>114.6</v>
      </c>
      <c r="L813" s="67">
        <v>122.7</v>
      </c>
      <c r="M813" s="67">
        <v>124</v>
      </c>
      <c r="N813" s="67">
        <f t="shared" ref="N813:N825" si="265">(AVERAGE(J813:M813))</f>
        <v>118</v>
      </c>
      <c r="O813" s="41">
        <f t="shared" ref="O813:O819" si="266">CONVERT(C813,"F","C")</f>
        <v>25.555555555555554</v>
      </c>
      <c r="P813" s="41">
        <f t="shared" ref="P813:P819" si="267">CONVERT(D813,"F","C")</f>
        <v>47.777777777777779</v>
      </c>
    </row>
    <row r="814" spans="1:16" x14ac:dyDescent="0.2">
      <c r="B814" s="1">
        <v>0.59375</v>
      </c>
      <c r="C814" s="3">
        <v>79</v>
      </c>
      <c r="D814" s="3">
        <v>120</v>
      </c>
      <c r="E814" s="75">
        <v>0.51</v>
      </c>
      <c r="F814" s="3">
        <v>1</v>
      </c>
      <c r="G814" s="66" t="s">
        <v>190</v>
      </c>
      <c r="H814" s="97">
        <v>29.08</v>
      </c>
      <c r="I814" s="26"/>
      <c r="J814" s="66">
        <v>112.6</v>
      </c>
      <c r="K814" s="45">
        <v>117</v>
      </c>
      <c r="L814" s="45">
        <v>125.1</v>
      </c>
      <c r="M814" s="67">
        <v>126.7</v>
      </c>
      <c r="N814" s="67">
        <f t="shared" si="265"/>
        <v>120.35</v>
      </c>
      <c r="O814" s="41">
        <f t="shared" si="266"/>
        <v>26.111111111111111</v>
      </c>
      <c r="P814" s="41">
        <f t="shared" si="267"/>
        <v>48.888888888888886</v>
      </c>
    </row>
    <row r="815" spans="1:16" x14ac:dyDescent="0.2">
      <c r="B815" s="1">
        <v>0.60416666666666596</v>
      </c>
      <c r="C815" s="3">
        <v>79</v>
      </c>
      <c r="D815" s="3">
        <v>116</v>
      </c>
      <c r="E815" s="75">
        <v>0.52</v>
      </c>
      <c r="F815" s="3">
        <v>4</v>
      </c>
      <c r="G815" s="66" t="s">
        <v>190</v>
      </c>
      <c r="H815" s="3">
        <v>29.08</v>
      </c>
      <c r="I815" s="3"/>
      <c r="J815" s="45">
        <v>109.8</v>
      </c>
      <c r="K815" s="45">
        <v>112.5</v>
      </c>
      <c r="L815" s="67">
        <v>121.6</v>
      </c>
      <c r="M815" s="67">
        <v>118.8</v>
      </c>
      <c r="N815" s="67">
        <f t="shared" si="265"/>
        <v>115.675</v>
      </c>
      <c r="O815" s="41">
        <f t="shared" si="266"/>
        <v>26.111111111111111</v>
      </c>
      <c r="P815" s="41">
        <f t="shared" si="267"/>
        <v>46.666666666666664</v>
      </c>
    </row>
    <row r="816" spans="1:16" x14ac:dyDescent="0.2">
      <c r="B816" s="1">
        <v>0.61458333333333304</v>
      </c>
      <c r="C816" s="3">
        <v>80</v>
      </c>
      <c r="D816" s="3">
        <v>117</v>
      </c>
      <c r="E816" s="75">
        <v>0.48</v>
      </c>
      <c r="F816" s="66">
        <v>3</v>
      </c>
      <c r="G816" s="66" t="s">
        <v>190</v>
      </c>
      <c r="H816" s="97">
        <v>29.07</v>
      </c>
      <c r="I816" s="66"/>
      <c r="J816" s="45">
        <v>111.2</v>
      </c>
      <c r="K816" s="45">
        <v>114.8</v>
      </c>
      <c r="L816" s="67">
        <v>124</v>
      </c>
      <c r="M816" s="67">
        <v>118.6</v>
      </c>
      <c r="N816" s="67">
        <f t="shared" si="265"/>
        <v>117.15</v>
      </c>
      <c r="O816" s="41">
        <f t="shared" si="266"/>
        <v>26.666666666666664</v>
      </c>
      <c r="P816" s="41">
        <f t="shared" si="267"/>
        <v>47.222222222222221</v>
      </c>
    </row>
    <row r="817" spans="1:16" x14ac:dyDescent="0.2">
      <c r="B817" s="1">
        <v>0.625</v>
      </c>
      <c r="C817" s="3">
        <v>81</v>
      </c>
      <c r="D817" s="3">
        <v>118</v>
      </c>
      <c r="E817" s="75">
        <v>0.48</v>
      </c>
      <c r="F817" s="66">
        <v>3</v>
      </c>
      <c r="G817" s="66" t="s">
        <v>37</v>
      </c>
      <c r="H817" s="97">
        <v>29.07</v>
      </c>
      <c r="J817" s="45">
        <v>112.5</v>
      </c>
      <c r="K817" s="45">
        <v>115.5</v>
      </c>
      <c r="L817" s="67">
        <v>124.9</v>
      </c>
      <c r="M817" s="67">
        <v>117.7</v>
      </c>
      <c r="N817" s="67">
        <f t="shared" si="265"/>
        <v>117.64999999999999</v>
      </c>
      <c r="O817" s="41">
        <f t="shared" si="266"/>
        <v>27.222222222222221</v>
      </c>
      <c r="P817" s="41">
        <f t="shared" si="267"/>
        <v>47.777777777777779</v>
      </c>
    </row>
    <row r="818" spans="1:16" x14ac:dyDescent="0.2">
      <c r="B818" s="1">
        <v>0.63541666666666596</v>
      </c>
      <c r="C818" s="3">
        <v>81</v>
      </c>
      <c r="D818" s="3">
        <v>120</v>
      </c>
      <c r="E818" s="75">
        <v>0.49</v>
      </c>
      <c r="F818" s="66">
        <v>4</v>
      </c>
      <c r="G818" s="66" t="s">
        <v>34</v>
      </c>
      <c r="H818" s="97">
        <v>29.07</v>
      </c>
      <c r="J818" s="45">
        <v>112.1</v>
      </c>
      <c r="K818" s="45">
        <v>118</v>
      </c>
      <c r="L818" s="67">
        <v>126</v>
      </c>
      <c r="M818" s="67">
        <v>121.8</v>
      </c>
      <c r="N818" s="67">
        <f t="shared" si="265"/>
        <v>119.47500000000001</v>
      </c>
      <c r="O818" s="41">
        <f t="shared" si="266"/>
        <v>27.222222222222221</v>
      </c>
      <c r="P818" s="41">
        <f t="shared" si="267"/>
        <v>48.888888888888886</v>
      </c>
    </row>
    <row r="819" spans="1:16" x14ac:dyDescent="0.2">
      <c r="B819" s="1">
        <v>0.64583333333333304</v>
      </c>
      <c r="C819" s="3">
        <v>80</v>
      </c>
      <c r="D819" s="3">
        <v>118</v>
      </c>
      <c r="E819" s="75">
        <v>0.49</v>
      </c>
      <c r="F819" s="66">
        <v>5</v>
      </c>
      <c r="G819" s="66" t="s">
        <v>208</v>
      </c>
      <c r="H819" s="97">
        <v>29.07</v>
      </c>
      <c r="J819" s="45">
        <v>110.7</v>
      </c>
      <c r="K819" s="45">
        <v>115.5</v>
      </c>
      <c r="L819" s="67">
        <v>123.1</v>
      </c>
      <c r="M819" s="67">
        <v>122</v>
      </c>
      <c r="N819" s="67">
        <f t="shared" si="265"/>
        <v>117.82499999999999</v>
      </c>
      <c r="O819" s="41">
        <f t="shared" si="266"/>
        <v>26.666666666666664</v>
      </c>
      <c r="P819" s="41">
        <f t="shared" si="267"/>
        <v>47.777777777777779</v>
      </c>
    </row>
    <row r="820" spans="1:16" x14ac:dyDescent="0.2">
      <c r="B820" s="1">
        <v>0.65625</v>
      </c>
      <c r="C820" s="3">
        <v>81</v>
      </c>
      <c r="D820" s="3">
        <v>114</v>
      </c>
      <c r="E820" s="75">
        <v>0.47</v>
      </c>
      <c r="F820" s="66">
        <v>5</v>
      </c>
      <c r="G820" s="66" t="s">
        <v>208</v>
      </c>
      <c r="H820" s="97">
        <v>29.06</v>
      </c>
      <c r="J820" s="45">
        <v>110.7</v>
      </c>
      <c r="K820" s="45">
        <v>112.1</v>
      </c>
      <c r="L820" s="67">
        <v>118.2</v>
      </c>
      <c r="M820" s="67">
        <v>116.4</v>
      </c>
      <c r="N820" s="67">
        <f t="shared" si="265"/>
        <v>114.35</v>
      </c>
      <c r="O820" s="41">
        <f t="shared" ref="O820:O829" si="268">CONVERT(C820,"F","C")</f>
        <v>27.222222222222221</v>
      </c>
      <c r="P820" s="41">
        <f t="shared" ref="P820:P829" si="269">CONVERT(D820,"F","C")</f>
        <v>45.555555555555557</v>
      </c>
    </row>
    <row r="821" spans="1:16" x14ac:dyDescent="0.2">
      <c r="B821" s="1">
        <v>0.66666666666666596</v>
      </c>
      <c r="C821" s="3">
        <v>80</v>
      </c>
      <c r="D821" s="3">
        <v>113</v>
      </c>
      <c r="E821" s="75">
        <v>0.48</v>
      </c>
      <c r="F821" s="66">
        <v>8</v>
      </c>
      <c r="G821" s="66" t="s">
        <v>190</v>
      </c>
      <c r="H821" s="97">
        <v>29.06</v>
      </c>
      <c r="J821" s="45">
        <v>109.2</v>
      </c>
      <c r="K821" s="45">
        <v>111</v>
      </c>
      <c r="L821" s="67">
        <v>117.9</v>
      </c>
      <c r="M821" s="67">
        <v>111.6</v>
      </c>
      <c r="N821" s="67">
        <f t="shared" si="265"/>
        <v>112.42500000000001</v>
      </c>
      <c r="O821" s="41">
        <f t="shared" si="268"/>
        <v>26.666666666666664</v>
      </c>
      <c r="P821" s="41">
        <f t="shared" si="269"/>
        <v>45</v>
      </c>
    </row>
    <row r="822" spans="1:16" x14ac:dyDescent="0.2">
      <c r="B822" s="1">
        <v>0.67708333333333304</v>
      </c>
      <c r="C822" s="3">
        <v>80</v>
      </c>
      <c r="D822" s="3">
        <v>109</v>
      </c>
      <c r="E822" s="75">
        <v>0.48</v>
      </c>
      <c r="F822" s="66">
        <v>7</v>
      </c>
      <c r="G822" s="66" t="s">
        <v>34</v>
      </c>
      <c r="H822" s="97">
        <v>29.06</v>
      </c>
      <c r="I822" s="19"/>
      <c r="J822" s="45">
        <v>105.8</v>
      </c>
      <c r="K822" s="45">
        <v>108</v>
      </c>
      <c r="L822" s="67">
        <v>113.9</v>
      </c>
      <c r="M822" s="67">
        <v>107.6</v>
      </c>
      <c r="N822" s="67">
        <f t="shared" si="265"/>
        <v>108.82500000000002</v>
      </c>
      <c r="O822" s="41">
        <f t="shared" si="268"/>
        <v>26.666666666666664</v>
      </c>
      <c r="P822" s="41">
        <f t="shared" si="269"/>
        <v>42.777777777777779</v>
      </c>
    </row>
    <row r="823" spans="1:16" x14ac:dyDescent="0.2">
      <c r="B823" s="1">
        <v>0.687499999999999</v>
      </c>
      <c r="C823" s="3">
        <v>80</v>
      </c>
      <c r="D823" s="3">
        <v>107</v>
      </c>
      <c r="E823" s="75">
        <v>0.49</v>
      </c>
      <c r="F823" s="66">
        <v>4</v>
      </c>
      <c r="G823" s="66" t="s">
        <v>37</v>
      </c>
      <c r="H823" s="97">
        <v>29.05</v>
      </c>
      <c r="J823" s="45">
        <v>104.9</v>
      </c>
      <c r="K823" s="45">
        <v>104.9</v>
      </c>
      <c r="L823" s="67">
        <v>112.1</v>
      </c>
      <c r="M823" s="67">
        <v>105.3</v>
      </c>
      <c r="N823" s="67">
        <f t="shared" si="265"/>
        <v>106.8</v>
      </c>
      <c r="O823" s="41">
        <f t="shared" si="268"/>
        <v>26.666666666666664</v>
      </c>
      <c r="P823" s="41">
        <f t="shared" si="269"/>
        <v>41.666666666666664</v>
      </c>
    </row>
    <row r="824" spans="1:16" x14ac:dyDescent="0.2">
      <c r="B824" s="1">
        <v>0.69791666666666596</v>
      </c>
      <c r="C824" s="3">
        <v>80</v>
      </c>
      <c r="D824" s="3">
        <v>104</v>
      </c>
      <c r="E824" s="75">
        <v>0.49</v>
      </c>
      <c r="F824" s="66">
        <v>4</v>
      </c>
      <c r="G824" s="66" t="s">
        <v>37</v>
      </c>
      <c r="H824" s="97">
        <v>29.05</v>
      </c>
      <c r="J824" s="45">
        <v>102.6</v>
      </c>
      <c r="K824" s="45">
        <v>102</v>
      </c>
      <c r="L824" s="67">
        <v>108.1</v>
      </c>
      <c r="M824" s="67">
        <v>102.4</v>
      </c>
      <c r="N824" s="67">
        <f t="shared" si="265"/>
        <v>103.77500000000001</v>
      </c>
      <c r="O824" s="41">
        <f t="shared" si="268"/>
        <v>26.666666666666664</v>
      </c>
      <c r="P824" s="41">
        <f t="shared" si="269"/>
        <v>40</v>
      </c>
    </row>
    <row r="825" spans="1:16" x14ac:dyDescent="0.2">
      <c r="B825" s="1">
        <v>0.70833333333333304</v>
      </c>
      <c r="C825" s="3">
        <v>79</v>
      </c>
      <c r="D825" s="3">
        <v>100</v>
      </c>
      <c r="E825" s="75">
        <v>0.51</v>
      </c>
      <c r="F825" s="66">
        <v>7</v>
      </c>
      <c r="G825" s="66" t="s">
        <v>190</v>
      </c>
      <c r="H825" s="97">
        <v>29.06</v>
      </c>
      <c r="I825" s="66"/>
      <c r="J825" s="45">
        <v>100.2</v>
      </c>
      <c r="K825" s="45">
        <v>97.7</v>
      </c>
      <c r="L825" s="67">
        <v>103.6</v>
      </c>
      <c r="M825" s="67">
        <v>99.1</v>
      </c>
      <c r="N825" s="67">
        <f t="shared" si="265"/>
        <v>100.15</v>
      </c>
      <c r="O825" s="41">
        <f t="shared" si="268"/>
        <v>26.111111111111111</v>
      </c>
      <c r="P825" s="41">
        <f t="shared" si="269"/>
        <v>37.777777777777779</v>
      </c>
    </row>
    <row r="826" spans="1:16" x14ac:dyDescent="0.2">
      <c r="B826" s="1">
        <v>0.718749999999999</v>
      </c>
      <c r="C826" s="3">
        <v>79</v>
      </c>
      <c r="D826" s="3">
        <v>100</v>
      </c>
      <c r="E826" s="75">
        <v>0.52</v>
      </c>
      <c r="F826" s="41">
        <v>4</v>
      </c>
      <c r="G826" s="66" t="s">
        <v>34</v>
      </c>
      <c r="H826" s="97">
        <v>29.05</v>
      </c>
      <c r="I826" s="19"/>
      <c r="J826" s="45">
        <v>98.4</v>
      </c>
      <c r="K826" s="45">
        <v>98.6</v>
      </c>
      <c r="L826" s="67">
        <v>102.9</v>
      </c>
      <c r="M826" s="67">
        <v>99.9</v>
      </c>
      <c r="N826" s="67">
        <f t="shared" ref="N826:N829" si="270">(AVERAGE(J826:M826))</f>
        <v>99.949999999999989</v>
      </c>
      <c r="O826" s="41">
        <f t="shared" si="268"/>
        <v>26.111111111111111</v>
      </c>
      <c r="P826" s="41">
        <f t="shared" si="269"/>
        <v>37.777777777777779</v>
      </c>
    </row>
    <row r="827" spans="1:16" x14ac:dyDescent="0.2">
      <c r="B827" s="1">
        <v>0.72916666666666596</v>
      </c>
      <c r="C827" s="3">
        <v>79</v>
      </c>
      <c r="D827" s="3">
        <v>100</v>
      </c>
      <c r="E827" s="75">
        <v>0.51</v>
      </c>
      <c r="F827" s="66">
        <v>2</v>
      </c>
      <c r="G827" s="66" t="s">
        <v>34</v>
      </c>
      <c r="H827" s="97">
        <v>29.05</v>
      </c>
      <c r="J827" s="45">
        <v>97.5</v>
      </c>
      <c r="K827" s="45">
        <v>99.1</v>
      </c>
      <c r="L827" s="67">
        <v>103.1</v>
      </c>
      <c r="M827" s="67">
        <v>100.6</v>
      </c>
      <c r="N827" s="67">
        <f t="shared" si="270"/>
        <v>100.07499999999999</v>
      </c>
      <c r="O827" s="41">
        <f t="shared" si="268"/>
        <v>26.111111111111111</v>
      </c>
      <c r="P827" s="41">
        <f t="shared" si="269"/>
        <v>37.777777777777779</v>
      </c>
    </row>
    <row r="828" spans="1:16" x14ac:dyDescent="0.2">
      <c r="B828" s="1">
        <v>0.73958333333333304</v>
      </c>
      <c r="C828" s="3">
        <v>80</v>
      </c>
      <c r="D828" s="3">
        <v>102</v>
      </c>
      <c r="E828" s="75">
        <v>0.48</v>
      </c>
      <c r="F828" s="41">
        <v>1</v>
      </c>
      <c r="G828" s="66" t="s">
        <v>180</v>
      </c>
      <c r="H828" s="97">
        <v>29.04</v>
      </c>
      <c r="I828" s="19"/>
      <c r="J828" s="45">
        <v>97.9</v>
      </c>
      <c r="K828" s="45">
        <v>101.1</v>
      </c>
      <c r="L828" s="67">
        <v>105.1</v>
      </c>
      <c r="M828" s="67">
        <v>101.5</v>
      </c>
      <c r="N828" s="67">
        <f t="shared" si="270"/>
        <v>101.4</v>
      </c>
      <c r="O828" s="41">
        <f t="shared" si="268"/>
        <v>26.666666666666664</v>
      </c>
      <c r="P828" s="41">
        <f t="shared" si="269"/>
        <v>38.888888888888886</v>
      </c>
    </row>
    <row r="829" spans="1:16" x14ac:dyDescent="0.2">
      <c r="B829" s="1">
        <v>0.749999999999999</v>
      </c>
      <c r="C829" s="3">
        <v>80</v>
      </c>
      <c r="D829" s="3">
        <v>102</v>
      </c>
      <c r="E829" s="75">
        <v>0.5</v>
      </c>
      <c r="F829" s="41">
        <v>4</v>
      </c>
      <c r="G829" s="66" t="s">
        <v>34</v>
      </c>
      <c r="H829" s="66">
        <v>29.04</v>
      </c>
      <c r="J829" s="45">
        <v>98.2</v>
      </c>
      <c r="K829" s="45">
        <v>102.4</v>
      </c>
      <c r="L829" s="67">
        <v>106.2</v>
      </c>
      <c r="M829" s="67">
        <v>102</v>
      </c>
      <c r="N829" s="67">
        <f t="shared" si="270"/>
        <v>102.2</v>
      </c>
      <c r="O829" s="41">
        <f t="shared" si="268"/>
        <v>26.666666666666664</v>
      </c>
      <c r="P829" s="41">
        <f t="shared" si="269"/>
        <v>38.888888888888886</v>
      </c>
    </row>
    <row r="830" spans="1:16" x14ac:dyDescent="0.2">
      <c r="B830" s="1"/>
      <c r="N830" s="67"/>
      <c r="O830" s="41"/>
      <c r="P830" s="41"/>
    </row>
    <row r="831" spans="1:16" x14ac:dyDescent="0.2">
      <c r="A831" s="21">
        <v>45129</v>
      </c>
      <c r="B831" s="6" t="s">
        <v>2</v>
      </c>
      <c r="C831" s="6" t="s">
        <v>0</v>
      </c>
      <c r="D831" s="87" t="s">
        <v>1</v>
      </c>
      <c r="E831" s="100" t="s">
        <v>156</v>
      </c>
      <c r="F831" s="6" t="s">
        <v>32</v>
      </c>
      <c r="G831" s="6" t="s">
        <v>217</v>
      </c>
      <c r="H831" s="33" t="s">
        <v>157</v>
      </c>
      <c r="I831" s="44"/>
      <c r="J831" s="87" t="s">
        <v>338</v>
      </c>
      <c r="K831" s="87" t="s">
        <v>346</v>
      </c>
      <c r="L831" s="87" t="s">
        <v>347</v>
      </c>
      <c r="M831" s="87" t="s">
        <v>348</v>
      </c>
      <c r="N831" s="33" t="s">
        <v>368</v>
      </c>
      <c r="O831" s="142" t="s">
        <v>561</v>
      </c>
      <c r="P831" s="142" t="s">
        <v>562</v>
      </c>
    </row>
    <row r="832" spans="1:16" x14ac:dyDescent="0.2">
      <c r="B832" s="2">
        <v>0.34375</v>
      </c>
      <c r="C832" s="3">
        <v>69</v>
      </c>
      <c r="D832" s="3">
        <v>80</v>
      </c>
      <c r="E832" s="75">
        <v>0.78</v>
      </c>
      <c r="F832" s="66">
        <v>2</v>
      </c>
      <c r="G832" s="66" t="s">
        <v>130</v>
      </c>
      <c r="H832" s="97">
        <v>29.02</v>
      </c>
      <c r="J832" s="45">
        <v>80.099999999999994</v>
      </c>
      <c r="K832" s="45">
        <v>79.3</v>
      </c>
      <c r="L832" s="67">
        <v>80.400000000000006</v>
      </c>
      <c r="M832" s="67">
        <v>81.900000000000006</v>
      </c>
      <c r="N832" s="67">
        <f>(AVERAGE(J832:M832))</f>
        <v>80.424999999999997</v>
      </c>
      <c r="O832" s="41">
        <f t="shared" ref="O832:P835" si="271">CONVERT(C832,"F","C")</f>
        <v>20.555555555555554</v>
      </c>
      <c r="P832" s="41">
        <f t="shared" si="271"/>
        <v>26.666666666666664</v>
      </c>
    </row>
    <row r="833" spans="2:17" x14ac:dyDescent="0.2">
      <c r="B833" s="2">
        <v>0.35416666666666669</v>
      </c>
      <c r="C833" s="3">
        <v>69</v>
      </c>
      <c r="D833" s="3">
        <v>83</v>
      </c>
      <c r="E833" s="75">
        <v>0.79</v>
      </c>
      <c r="F833" s="3">
        <v>4</v>
      </c>
      <c r="G833" s="66" t="s">
        <v>202</v>
      </c>
      <c r="H833" s="97">
        <v>29.02</v>
      </c>
      <c r="I833" s="26"/>
      <c r="J833" s="66">
        <v>82</v>
      </c>
      <c r="K833" s="45">
        <v>81</v>
      </c>
      <c r="L833" s="45">
        <v>82.6</v>
      </c>
      <c r="M833" s="67">
        <v>84.3</v>
      </c>
      <c r="N833" s="67">
        <f>(AVERAGE(J833:M833))</f>
        <v>82.474999999999994</v>
      </c>
      <c r="O833" s="41">
        <f t="shared" si="271"/>
        <v>20.555555555555554</v>
      </c>
      <c r="P833" s="41">
        <f t="shared" si="271"/>
        <v>28.333333333333332</v>
      </c>
    </row>
    <row r="834" spans="2:17" x14ac:dyDescent="0.2">
      <c r="B834" s="2">
        <v>0.36458333333333331</v>
      </c>
      <c r="C834" s="35">
        <v>67</v>
      </c>
      <c r="D834" s="35">
        <v>75</v>
      </c>
      <c r="E834" s="108">
        <v>0.89</v>
      </c>
      <c r="F834" s="35">
        <v>2</v>
      </c>
      <c r="G834" s="106" t="s">
        <v>130</v>
      </c>
      <c r="H834" s="35">
        <v>29.02</v>
      </c>
      <c r="I834" s="35"/>
      <c r="J834" s="162">
        <v>75.400000000000006</v>
      </c>
      <c r="K834" s="162">
        <v>73.900000000000006</v>
      </c>
      <c r="L834" s="95">
        <v>75.599999999999994</v>
      </c>
      <c r="M834" s="95">
        <v>76.5</v>
      </c>
      <c r="N834" s="95">
        <f>(AVERAGE(J834:M834))</f>
        <v>75.349999999999994</v>
      </c>
      <c r="O834" s="159">
        <f t="shared" si="271"/>
        <v>19.444444444444443</v>
      </c>
      <c r="P834" s="159">
        <f t="shared" si="271"/>
        <v>23.888888888888889</v>
      </c>
      <c r="Q834" s="35" t="s">
        <v>432</v>
      </c>
    </row>
    <row r="835" spans="2:17" x14ac:dyDescent="0.2">
      <c r="B835" s="2">
        <v>0.375</v>
      </c>
      <c r="C835" s="35">
        <v>67</v>
      </c>
      <c r="D835" s="35">
        <v>76</v>
      </c>
      <c r="E835" s="108">
        <v>0.89</v>
      </c>
      <c r="F835" s="106">
        <v>0</v>
      </c>
      <c r="G835" s="106" t="s">
        <v>143</v>
      </c>
      <c r="H835" s="112">
        <v>29.02</v>
      </c>
      <c r="I835" s="35" t="s">
        <v>569</v>
      </c>
      <c r="J835" s="162">
        <v>76.099999999999994</v>
      </c>
      <c r="K835" s="162">
        <v>74.8</v>
      </c>
      <c r="L835" s="95">
        <v>76.3</v>
      </c>
      <c r="M835" s="95">
        <v>77.2</v>
      </c>
      <c r="N835" s="95">
        <f>(AVERAGE(J835:M835))</f>
        <v>76.099999999999994</v>
      </c>
      <c r="O835" s="159">
        <f t="shared" si="271"/>
        <v>19.444444444444443</v>
      </c>
      <c r="P835" s="159">
        <f t="shared" si="271"/>
        <v>24.444444444444443</v>
      </c>
      <c r="Q835" s="35" t="s">
        <v>432</v>
      </c>
    </row>
    <row r="836" spans="2:17" x14ac:dyDescent="0.2">
      <c r="B836" s="2">
        <v>0.38541666666666674</v>
      </c>
      <c r="C836" s="113"/>
      <c r="D836" s="113"/>
      <c r="E836" s="113"/>
      <c r="F836" s="113"/>
      <c r="G836" s="113"/>
      <c r="H836" s="35" t="s">
        <v>432</v>
      </c>
      <c r="I836" s="35" t="s">
        <v>569</v>
      </c>
      <c r="J836" s="113"/>
      <c r="K836" s="113"/>
      <c r="L836" s="113"/>
      <c r="M836" s="113"/>
      <c r="N836" s="95" t="e">
        <f t="shared" ref="N836:N850" si="272">(AVERAGE(J836:M836))</f>
        <v>#DIV/0!</v>
      </c>
      <c r="O836" s="159">
        <f t="shared" ref="O836:O853" si="273">CONVERT(C836,"F","C")</f>
        <v>-17.777777777777779</v>
      </c>
      <c r="P836" s="159">
        <f t="shared" ref="P836:P853" si="274">CONVERT(D836,"F","C")</f>
        <v>-17.777777777777779</v>
      </c>
      <c r="Q836" s="35" t="s">
        <v>432</v>
      </c>
    </row>
    <row r="837" spans="2:17" x14ac:dyDescent="0.2">
      <c r="B837" s="2">
        <v>0.39583333333333343</v>
      </c>
      <c r="C837" s="113"/>
      <c r="D837" s="113"/>
      <c r="E837" s="113"/>
      <c r="F837" s="113"/>
      <c r="G837" s="113"/>
      <c r="H837" s="35" t="s">
        <v>432</v>
      </c>
      <c r="I837" s="35" t="s">
        <v>569</v>
      </c>
      <c r="J837" s="113"/>
      <c r="K837" s="113"/>
      <c r="L837" s="113"/>
      <c r="M837" s="113"/>
      <c r="N837" s="95" t="e">
        <f t="shared" si="272"/>
        <v>#DIV/0!</v>
      </c>
      <c r="O837" s="159">
        <f t="shared" si="273"/>
        <v>-17.777777777777779</v>
      </c>
      <c r="P837" s="159">
        <f t="shared" si="274"/>
        <v>-17.777777777777779</v>
      </c>
      <c r="Q837" s="35" t="s">
        <v>432</v>
      </c>
    </row>
    <row r="838" spans="2:17" x14ac:dyDescent="0.2">
      <c r="B838" s="2">
        <v>0.40625</v>
      </c>
      <c r="C838" s="113"/>
      <c r="D838" s="113"/>
      <c r="E838" s="113"/>
      <c r="F838" s="113"/>
      <c r="G838" s="113"/>
      <c r="H838" s="35" t="s">
        <v>432</v>
      </c>
      <c r="I838" s="35" t="s">
        <v>569</v>
      </c>
      <c r="J838" s="113"/>
      <c r="K838" s="113"/>
      <c r="L838" s="113"/>
      <c r="M838" s="113"/>
      <c r="N838" s="95" t="e">
        <f t="shared" si="272"/>
        <v>#DIV/0!</v>
      </c>
      <c r="O838" s="159">
        <f t="shared" si="273"/>
        <v>-17.777777777777779</v>
      </c>
      <c r="P838" s="159">
        <f t="shared" si="274"/>
        <v>-17.777777777777779</v>
      </c>
      <c r="Q838" s="35" t="s">
        <v>432</v>
      </c>
    </row>
    <row r="839" spans="2:17" x14ac:dyDescent="0.2">
      <c r="B839" s="2">
        <v>0.4166666666666668</v>
      </c>
      <c r="C839" s="3">
        <v>70</v>
      </c>
      <c r="D839" s="3">
        <v>93</v>
      </c>
      <c r="E839" s="75">
        <v>0.8</v>
      </c>
      <c r="F839" s="66">
        <v>2</v>
      </c>
      <c r="G839" s="66" t="s">
        <v>201</v>
      </c>
      <c r="H839" s="97">
        <v>29.01</v>
      </c>
      <c r="J839" s="45">
        <v>90.5</v>
      </c>
      <c r="K839" s="45">
        <v>89.8</v>
      </c>
      <c r="L839" s="67">
        <v>93.2</v>
      </c>
      <c r="M839" s="67">
        <v>97</v>
      </c>
      <c r="N839" s="67">
        <f t="shared" si="272"/>
        <v>92.625</v>
      </c>
      <c r="O839" s="41">
        <f t="shared" si="273"/>
        <v>21.111111111111111</v>
      </c>
      <c r="P839" s="41">
        <f t="shared" si="274"/>
        <v>33.888888888888886</v>
      </c>
    </row>
    <row r="840" spans="2:17" x14ac:dyDescent="0.2">
      <c r="B840" s="2">
        <v>0.42708333333333354</v>
      </c>
      <c r="C840" s="3">
        <v>73</v>
      </c>
      <c r="D840" s="3">
        <v>95</v>
      </c>
      <c r="E840" s="75">
        <v>0.76</v>
      </c>
      <c r="F840" s="66">
        <v>7</v>
      </c>
      <c r="G840" s="66" t="s">
        <v>201</v>
      </c>
      <c r="H840" s="97">
        <v>29.01</v>
      </c>
      <c r="J840" s="45">
        <v>92.7</v>
      </c>
      <c r="K840" s="45">
        <v>81.2</v>
      </c>
      <c r="L840" s="67">
        <v>96.4</v>
      </c>
      <c r="M840" s="67">
        <v>100</v>
      </c>
      <c r="N840" s="67">
        <f t="shared" si="272"/>
        <v>92.575000000000003</v>
      </c>
      <c r="O840" s="41">
        <f t="shared" si="273"/>
        <v>22.777777777777779</v>
      </c>
      <c r="P840" s="41">
        <f t="shared" si="274"/>
        <v>35</v>
      </c>
    </row>
    <row r="841" spans="2:17" x14ac:dyDescent="0.2">
      <c r="B841" s="2">
        <v>0.4375</v>
      </c>
      <c r="C841" s="3">
        <v>74</v>
      </c>
      <c r="D841" s="3">
        <v>97</v>
      </c>
      <c r="E841" s="75">
        <v>0.73</v>
      </c>
      <c r="F841" s="66">
        <v>2</v>
      </c>
      <c r="G841" s="66" t="s">
        <v>201</v>
      </c>
      <c r="H841" s="97">
        <v>29</v>
      </c>
      <c r="J841" s="45">
        <v>95.5</v>
      </c>
      <c r="K841" s="45">
        <v>93</v>
      </c>
      <c r="L841" s="67">
        <v>98.6</v>
      </c>
      <c r="M841" s="67">
        <v>102</v>
      </c>
      <c r="N841" s="67">
        <f t="shared" si="272"/>
        <v>97.275000000000006</v>
      </c>
      <c r="O841" s="41">
        <f t="shared" si="273"/>
        <v>23.333333333333332</v>
      </c>
      <c r="P841" s="41">
        <f t="shared" si="274"/>
        <v>36.111111111111107</v>
      </c>
    </row>
    <row r="842" spans="2:17" x14ac:dyDescent="0.2">
      <c r="B842" s="2">
        <v>0.44791666666666691</v>
      </c>
      <c r="C842" s="3">
        <v>76</v>
      </c>
      <c r="D842" s="3">
        <v>99</v>
      </c>
      <c r="E842" s="75">
        <v>0.7</v>
      </c>
      <c r="F842" s="66">
        <v>1</v>
      </c>
      <c r="G842" s="66" t="s">
        <v>130</v>
      </c>
      <c r="H842" s="97">
        <v>29</v>
      </c>
      <c r="J842" s="45">
        <v>97.7</v>
      </c>
      <c r="K842" s="45">
        <v>94.8</v>
      </c>
      <c r="L842" s="67">
        <v>100.6</v>
      </c>
      <c r="M842" s="67">
        <v>104.4</v>
      </c>
      <c r="N842" s="67">
        <f t="shared" si="272"/>
        <v>99.375</v>
      </c>
      <c r="O842" s="41">
        <f t="shared" si="273"/>
        <v>24.444444444444443</v>
      </c>
      <c r="P842" s="41">
        <f t="shared" si="274"/>
        <v>37.222222222222221</v>
      </c>
    </row>
    <row r="843" spans="2:17" x14ac:dyDescent="0.2">
      <c r="B843" s="2">
        <v>0.45833333333333359</v>
      </c>
      <c r="C843" s="3">
        <v>77</v>
      </c>
      <c r="D843" s="3">
        <v>102</v>
      </c>
      <c r="E843" s="75">
        <v>0.66</v>
      </c>
      <c r="F843" s="66">
        <v>4</v>
      </c>
      <c r="G843" s="66" t="s">
        <v>130</v>
      </c>
      <c r="H843" s="97">
        <v>28.99</v>
      </c>
      <c r="I843" s="19"/>
      <c r="J843" s="45">
        <v>100</v>
      </c>
      <c r="K843" s="45">
        <v>97</v>
      </c>
      <c r="L843" s="67">
        <v>103.1</v>
      </c>
      <c r="M843" s="67">
        <v>106.5</v>
      </c>
      <c r="N843" s="67">
        <f t="shared" si="272"/>
        <v>101.65</v>
      </c>
      <c r="O843" s="41">
        <f t="shared" si="273"/>
        <v>25</v>
      </c>
      <c r="P843" s="41">
        <f t="shared" si="274"/>
        <v>38.888888888888886</v>
      </c>
    </row>
    <row r="844" spans="2:17" x14ac:dyDescent="0.2">
      <c r="B844" s="1">
        <v>0.5625</v>
      </c>
      <c r="C844" s="3">
        <v>81</v>
      </c>
      <c r="D844" s="3">
        <v>117</v>
      </c>
      <c r="E844" s="75">
        <v>0.57999999999999996</v>
      </c>
      <c r="F844" s="66">
        <v>6</v>
      </c>
      <c r="G844" s="66" t="s">
        <v>71</v>
      </c>
      <c r="H844" s="97">
        <v>28.97</v>
      </c>
      <c r="J844" s="45">
        <v>112.1</v>
      </c>
      <c r="K844" s="45">
        <v>111.7</v>
      </c>
      <c r="L844" s="67">
        <v>121.5</v>
      </c>
      <c r="M844" s="67">
        <v>124</v>
      </c>
      <c r="N844" s="67">
        <f t="shared" si="272"/>
        <v>117.325</v>
      </c>
      <c r="O844" s="41">
        <f t="shared" si="273"/>
        <v>27.222222222222221</v>
      </c>
      <c r="P844" s="41">
        <f t="shared" si="274"/>
        <v>47.222222222222221</v>
      </c>
    </row>
    <row r="845" spans="2:17" x14ac:dyDescent="0.2">
      <c r="B845" s="1">
        <v>0.57291666666666696</v>
      </c>
      <c r="C845" s="3">
        <v>81</v>
      </c>
      <c r="D845" s="3">
        <v>114</v>
      </c>
      <c r="E845" s="75">
        <v>0.57999999999999996</v>
      </c>
      <c r="F845" s="66">
        <v>4</v>
      </c>
      <c r="G845" s="66" t="s">
        <v>71</v>
      </c>
      <c r="H845" s="97">
        <v>28.96</v>
      </c>
      <c r="I845" s="66"/>
      <c r="J845" s="45">
        <v>109.6</v>
      </c>
      <c r="K845" s="45">
        <v>110.5</v>
      </c>
      <c r="L845" s="67">
        <v>118</v>
      </c>
      <c r="M845" s="67">
        <v>121.5</v>
      </c>
      <c r="N845" s="67">
        <f t="shared" si="272"/>
        <v>114.9</v>
      </c>
      <c r="O845" s="41">
        <f t="shared" si="273"/>
        <v>27.222222222222221</v>
      </c>
      <c r="P845" s="41">
        <f t="shared" si="274"/>
        <v>45.555555555555557</v>
      </c>
    </row>
    <row r="846" spans="2:17" x14ac:dyDescent="0.2">
      <c r="B846" s="1">
        <v>0.58333333333333304</v>
      </c>
      <c r="C846" s="3">
        <v>81</v>
      </c>
      <c r="D846" s="3">
        <v>115</v>
      </c>
      <c r="E846" s="75">
        <v>0.59</v>
      </c>
      <c r="F846" s="41">
        <v>10</v>
      </c>
      <c r="G846" s="66" t="s">
        <v>71</v>
      </c>
      <c r="H846" s="97">
        <v>28.96</v>
      </c>
      <c r="I846" s="19"/>
      <c r="J846" s="45">
        <v>109.6</v>
      </c>
      <c r="K846" s="45">
        <v>111.2</v>
      </c>
      <c r="L846" s="67">
        <v>118.6</v>
      </c>
      <c r="M846" s="67">
        <v>121.6</v>
      </c>
      <c r="N846" s="67">
        <f>(AVERAGE(J846:M846))</f>
        <v>115.25</v>
      </c>
      <c r="O846" s="41">
        <f t="shared" si="273"/>
        <v>27.222222222222221</v>
      </c>
      <c r="P846" s="41">
        <f t="shared" si="274"/>
        <v>46.111111111111107</v>
      </c>
    </row>
    <row r="847" spans="2:17" x14ac:dyDescent="0.2">
      <c r="B847" s="1">
        <v>0.59375</v>
      </c>
      <c r="C847" s="3">
        <v>82</v>
      </c>
      <c r="D847" s="3">
        <v>115</v>
      </c>
      <c r="E847" s="75">
        <v>0.57999999999999996</v>
      </c>
      <c r="F847" s="66">
        <v>4</v>
      </c>
      <c r="G847" s="66" t="s">
        <v>202</v>
      </c>
      <c r="H847" s="97">
        <v>28.96</v>
      </c>
      <c r="J847" s="45">
        <v>113</v>
      </c>
      <c r="K847" s="45">
        <v>110.8</v>
      </c>
      <c r="L847" s="67">
        <v>121.6</v>
      </c>
      <c r="M847" s="67">
        <v>114.1</v>
      </c>
      <c r="N847" s="67">
        <f>(AVERAGE(J847:M847))</f>
        <v>114.875</v>
      </c>
      <c r="O847" s="41">
        <f t="shared" si="273"/>
        <v>27.777777777777779</v>
      </c>
      <c r="P847" s="41">
        <f t="shared" si="274"/>
        <v>46.111111111111107</v>
      </c>
    </row>
    <row r="848" spans="2:17" x14ac:dyDescent="0.2">
      <c r="B848" s="1">
        <v>0.60416666666666596</v>
      </c>
      <c r="C848" s="3">
        <v>82</v>
      </c>
      <c r="D848" s="3">
        <v>112</v>
      </c>
      <c r="E848" s="75">
        <v>0.56999999999999995</v>
      </c>
      <c r="F848" s="41">
        <v>3</v>
      </c>
      <c r="G848" s="66" t="s">
        <v>201</v>
      </c>
      <c r="H848" s="97">
        <v>28.96</v>
      </c>
      <c r="I848" s="19"/>
      <c r="J848" s="45">
        <v>110.8</v>
      </c>
      <c r="K848" s="45">
        <v>107.1</v>
      </c>
      <c r="L848" s="67">
        <v>120.2</v>
      </c>
      <c r="M848" s="67">
        <v>109.9</v>
      </c>
      <c r="N848" s="67">
        <f>(AVERAGE(J848:M848))</f>
        <v>112</v>
      </c>
      <c r="O848" s="41">
        <f t="shared" si="273"/>
        <v>27.777777777777779</v>
      </c>
      <c r="P848" s="41">
        <f t="shared" si="274"/>
        <v>44.444444444444443</v>
      </c>
    </row>
    <row r="849" spans="1:16" x14ac:dyDescent="0.2">
      <c r="B849" s="1">
        <v>0.61458333333333304</v>
      </c>
      <c r="C849" s="3">
        <v>83</v>
      </c>
      <c r="D849" s="3">
        <v>113</v>
      </c>
      <c r="E849" s="75">
        <v>0.55000000000000004</v>
      </c>
      <c r="F849" s="41">
        <v>6</v>
      </c>
      <c r="G849" s="66" t="s">
        <v>129</v>
      </c>
      <c r="H849" s="66">
        <v>28.95</v>
      </c>
      <c r="J849" s="45">
        <v>112.8</v>
      </c>
      <c r="K849" s="45">
        <v>107.8</v>
      </c>
      <c r="L849" s="67">
        <v>121.6</v>
      </c>
      <c r="M849" s="67">
        <v>108</v>
      </c>
      <c r="N849" s="67">
        <f>(AVERAGE(J849:M849))</f>
        <v>112.55</v>
      </c>
      <c r="O849" s="41">
        <f t="shared" si="273"/>
        <v>28.333333333333332</v>
      </c>
      <c r="P849" s="41">
        <f t="shared" si="274"/>
        <v>45</v>
      </c>
    </row>
    <row r="850" spans="1:16" x14ac:dyDescent="0.2">
      <c r="B850" s="1">
        <v>0.625</v>
      </c>
      <c r="C850" s="3">
        <v>84</v>
      </c>
      <c r="D850" s="3">
        <v>114</v>
      </c>
      <c r="E850" s="75">
        <v>0.55000000000000004</v>
      </c>
      <c r="F850" s="41">
        <v>7</v>
      </c>
      <c r="G850" s="66" t="s">
        <v>203</v>
      </c>
      <c r="H850" s="97">
        <v>28.95</v>
      </c>
      <c r="J850" s="45">
        <v>114.1</v>
      </c>
      <c r="K850" s="45">
        <v>109.9</v>
      </c>
      <c r="L850" s="67">
        <v>124.2</v>
      </c>
      <c r="M850" s="67">
        <v>109</v>
      </c>
      <c r="N850" s="67">
        <f t="shared" si="272"/>
        <v>114.3</v>
      </c>
      <c r="O850" s="41">
        <f t="shared" si="273"/>
        <v>28.888888888888889</v>
      </c>
      <c r="P850" s="41">
        <f t="shared" si="274"/>
        <v>45.555555555555557</v>
      </c>
    </row>
    <row r="851" spans="1:16" x14ac:dyDescent="0.2">
      <c r="B851" s="1">
        <v>0.63541666666666596</v>
      </c>
      <c r="C851" s="3">
        <v>84</v>
      </c>
      <c r="D851" s="3">
        <v>113</v>
      </c>
      <c r="E851" s="75">
        <v>0.55000000000000004</v>
      </c>
      <c r="F851" s="41">
        <v>1</v>
      </c>
      <c r="G851" s="66" t="s">
        <v>35</v>
      </c>
      <c r="H851" s="66">
        <v>28.95</v>
      </c>
      <c r="J851" s="45">
        <v>111.7</v>
      </c>
      <c r="K851" s="45">
        <v>108.5</v>
      </c>
      <c r="L851" s="67">
        <v>123.4</v>
      </c>
      <c r="M851" s="67">
        <v>106.7</v>
      </c>
      <c r="N851" s="67">
        <f>(AVERAGE(J851:M851))</f>
        <v>112.575</v>
      </c>
      <c r="O851" s="41">
        <f t="shared" si="273"/>
        <v>28.888888888888889</v>
      </c>
      <c r="P851" s="41">
        <f t="shared" si="274"/>
        <v>45</v>
      </c>
    </row>
    <row r="852" spans="1:16" x14ac:dyDescent="0.2">
      <c r="B852" s="1">
        <v>0.64583333333333304</v>
      </c>
      <c r="C852" s="3">
        <v>84</v>
      </c>
      <c r="D852" s="3">
        <v>111</v>
      </c>
      <c r="E852" s="75">
        <v>0.53</v>
      </c>
      <c r="F852" s="41">
        <v>4</v>
      </c>
      <c r="G852" s="66" t="s">
        <v>35</v>
      </c>
      <c r="H852" s="72">
        <v>28.94</v>
      </c>
      <c r="I852" s="19"/>
      <c r="J852" s="45">
        <v>110.1</v>
      </c>
      <c r="K852" s="45" t="s">
        <v>570</v>
      </c>
      <c r="L852" s="67">
        <v>119.1</v>
      </c>
      <c r="M852" s="67">
        <v>104.9</v>
      </c>
      <c r="N852" s="67">
        <f>(AVERAGE(J852:M852))</f>
        <v>111.36666666666667</v>
      </c>
      <c r="O852" s="41">
        <f t="shared" si="273"/>
        <v>28.888888888888889</v>
      </c>
      <c r="P852" s="41">
        <f t="shared" si="274"/>
        <v>43.888888888888886</v>
      </c>
    </row>
    <row r="853" spans="1:16" x14ac:dyDescent="0.2">
      <c r="B853" s="1">
        <v>0.65208333333333335</v>
      </c>
      <c r="C853" s="3">
        <v>84</v>
      </c>
      <c r="D853" s="3">
        <v>111</v>
      </c>
      <c r="E853" s="75">
        <v>0.53</v>
      </c>
      <c r="F853" s="41">
        <v>3</v>
      </c>
      <c r="G853" s="66" t="s">
        <v>202</v>
      </c>
      <c r="H853" s="72">
        <v>28.94</v>
      </c>
      <c r="I853" s="19"/>
      <c r="J853" s="45">
        <v>111.2</v>
      </c>
      <c r="K853" s="45">
        <v>107.4</v>
      </c>
      <c r="L853" s="45">
        <v>120.7</v>
      </c>
      <c r="M853" s="45">
        <v>105.6</v>
      </c>
      <c r="N853" s="67">
        <f>(AVERAGE(J853:M853))</f>
        <v>111.22499999999999</v>
      </c>
      <c r="O853" s="41">
        <f t="shared" si="273"/>
        <v>28.888888888888889</v>
      </c>
      <c r="P853" s="41">
        <f t="shared" si="274"/>
        <v>43.888888888888886</v>
      </c>
    </row>
    <row r="854" spans="1:16" x14ac:dyDescent="0.2">
      <c r="B854" s="1">
        <v>0.75</v>
      </c>
      <c r="C854" s="3">
        <v>84</v>
      </c>
      <c r="D854" s="3">
        <v>109</v>
      </c>
      <c r="E854" s="75">
        <v>0.48</v>
      </c>
      <c r="F854" s="41">
        <v>0.06</v>
      </c>
      <c r="G854" s="66" t="s">
        <v>35</v>
      </c>
      <c r="H854" s="72">
        <v>28.91</v>
      </c>
      <c r="I854" s="19"/>
      <c r="J854" s="45">
        <v>102.9</v>
      </c>
      <c r="K854" s="45">
        <v>110.8</v>
      </c>
      <c r="L854" s="45">
        <v>113.2</v>
      </c>
      <c r="M854" s="45">
        <v>108.9</v>
      </c>
      <c r="N854" s="67">
        <f t="shared" ref="N854:N858" si="275">(AVERAGE(J854:M854))</f>
        <v>108.94999999999999</v>
      </c>
      <c r="O854" s="41">
        <f t="shared" ref="O854:O858" si="276">CONVERT(C854,"F","C")</f>
        <v>28.888888888888889</v>
      </c>
      <c r="P854" s="41">
        <f t="shared" ref="P854:P858" si="277">CONVERT(D854,"F","C")</f>
        <v>42.777777777777779</v>
      </c>
    </row>
    <row r="855" spans="1:16" x14ac:dyDescent="0.2">
      <c r="B855" s="1">
        <v>0.76041666666666663</v>
      </c>
      <c r="C855" s="3">
        <v>84</v>
      </c>
      <c r="D855" s="3">
        <v>107</v>
      </c>
      <c r="E855" s="75">
        <v>0.5</v>
      </c>
      <c r="F855" s="41">
        <v>0.04</v>
      </c>
      <c r="G855" s="66" t="s">
        <v>202</v>
      </c>
      <c r="H855" s="72">
        <v>28.9</v>
      </c>
      <c r="I855" s="19"/>
      <c r="J855" s="45">
        <v>101.5</v>
      </c>
      <c r="K855" s="45">
        <v>109.6</v>
      </c>
      <c r="L855" s="45">
        <v>111</v>
      </c>
      <c r="M855" s="45">
        <v>106.9</v>
      </c>
      <c r="N855" s="67">
        <f t="shared" si="275"/>
        <v>107.25</v>
      </c>
      <c r="O855" s="41">
        <f t="shared" si="276"/>
        <v>28.888888888888889</v>
      </c>
      <c r="P855" s="41">
        <f t="shared" si="277"/>
        <v>41.666666666666664</v>
      </c>
    </row>
    <row r="856" spans="1:16" x14ac:dyDescent="0.2">
      <c r="B856" s="1">
        <v>0.77083333333333304</v>
      </c>
      <c r="C856" s="3">
        <v>84</v>
      </c>
      <c r="D856" s="3">
        <v>105</v>
      </c>
      <c r="E856" s="75">
        <v>0.52</v>
      </c>
      <c r="F856" s="41">
        <v>4</v>
      </c>
      <c r="G856" s="66" t="s">
        <v>202</v>
      </c>
      <c r="H856" s="72">
        <v>28.91</v>
      </c>
      <c r="I856" s="19"/>
      <c r="J856" s="45">
        <v>99.5</v>
      </c>
      <c r="K856" s="45">
        <v>108</v>
      </c>
      <c r="L856" s="45">
        <v>108.9</v>
      </c>
      <c r="M856" s="45">
        <v>104.7</v>
      </c>
      <c r="N856" s="67">
        <f t="shared" si="275"/>
        <v>105.27499999999999</v>
      </c>
      <c r="O856" s="41">
        <f t="shared" si="276"/>
        <v>28.888888888888889</v>
      </c>
      <c r="P856" s="41">
        <f t="shared" si="277"/>
        <v>40.555555555555557</v>
      </c>
    </row>
    <row r="857" spans="1:16" x14ac:dyDescent="0.2">
      <c r="B857" s="1">
        <v>0.78125</v>
      </c>
      <c r="C857" s="3">
        <v>84</v>
      </c>
      <c r="D857" s="3">
        <v>102</v>
      </c>
      <c r="E857" s="75">
        <v>0.52</v>
      </c>
      <c r="F857" s="41">
        <v>3</v>
      </c>
      <c r="G857" s="66" t="s">
        <v>35</v>
      </c>
      <c r="H857" s="72">
        <v>28.91</v>
      </c>
      <c r="I857" s="19"/>
      <c r="J857" s="45">
        <v>97.5</v>
      </c>
      <c r="K857" s="45">
        <v>103.8</v>
      </c>
      <c r="L857" s="45">
        <v>106.5</v>
      </c>
      <c r="M857" s="45">
        <v>99.1</v>
      </c>
      <c r="N857" s="67">
        <f t="shared" si="275"/>
        <v>101.72499999999999</v>
      </c>
      <c r="O857" s="41">
        <f t="shared" si="276"/>
        <v>28.888888888888889</v>
      </c>
      <c r="P857" s="41">
        <f t="shared" si="277"/>
        <v>38.888888888888886</v>
      </c>
    </row>
    <row r="858" spans="1:16" x14ac:dyDescent="0.2">
      <c r="B858" s="1">
        <v>0.79166666666666696</v>
      </c>
      <c r="C858" s="3">
        <v>84</v>
      </c>
      <c r="D858" s="3">
        <v>100</v>
      </c>
      <c r="E858" s="75">
        <v>0.51</v>
      </c>
      <c r="F858" s="41">
        <v>3</v>
      </c>
      <c r="G858" s="66" t="s">
        <v>180</v>
      </c>
      <c r="H858" s="72">
        <v>28.91</v>
      </c>
      <c r="I858" s="19"/>
      <c r="J858" s="45">
        <v>96.1</v>
      </c>
      <c r="K858" s="45">
        <v>102.6</v>
      </c>
      <c r="L858" s="45">
        <v>104.4</v>
      </c>
      <c r="M858" s="45">
        <v>97</v>
      </c>
      <c r="N858" s="67">
        <f t="shared" si="275"/>
        <v>100.02500000000001</v>
      </c>
      <c r="O858" s="41">
        <f t="shared" si="276"/>
        <v>28.888888888888889</v>
      </c>
      <c r="P858" s="41">
        <f t="shared" si="277"/>
        <v>37.777777777777779</v>
      </c>
    </row>
    <row r="860" spans="1:16" x14ac:dyDescent="0.2">
      <c r="A860" s="21">
        <v>45130</v>
      </c>
      <c r="B860" s="6" t="s">
        <v>2</v>
      </c>
      <c r="C860" s="6" t="s">
        <v>0</v>
      </c>
      <c r="D860" s="87" t="s">
        <v>1</v>
      </c>
      <c r="E860" s="100" t="s">
        <v>156</v>
      </c>
      <c r="F860" s="6" t="s">
        <v>32</v>
      </c>
      <c r="G860" s="6" t="s">
        <v>217</v>
      </c>
      <c r="H860" s="33" t="s">
        <v>157</v>
      </c>
      <c r="I860" s="44"/>
      <c r="J860" s="87" t="s">
        <v>338</v>
      </c>
      <c r="K860" s="87" t="s">
        <v>346</v>
      </c>
      <c r="L860" s="87" t="s">
        <v>347</v>
      </c>
      <c r="M860" s="87" t="s">
        <v>348</v>
      </c>
      <c r="N860" s="33" t="s">
        <v>368</v>
      </c>
      <c r="O860" s="142" t="s">
        <v>561</v>
      </c>
      <c r="P860" s="142" t="s">
        <v>562</v>
      </c>
    </row>
    <row r="861" spans="1:16" x14ac:dyDescent="0.2">
      <c r="B861" s="2">
        <v>0.40625</v>
      </c>
      <c r="C861" s="3">
        <v>75</v>
      </c>
      <c r="D861" s="3">
        <v>94</v>
      </c>
      <c r="E861" s="75">
        <v>0.73</v>
      </c>
      <c r="F861" s="66">
        <v>3</v>
      </c>
      <c r="G861" s="66" t="s">
        <v>35</v>
      </c>
      <c r="H861" s="97">
        <v>28.96</v>
      </c>
      <c r="J861" s="45">
        <v>92.7</v>
      </c>
      <c r="K861" s="45">
        <v>90.7</v>
      </c>
      <c r="L861" s="67">
        <v>94.3</v>
      </c>
      <c r="M861" s="67">
        <v>97</v>
      </c>
      <c r="N861" s="67">
        <f>(AVERAGE(J861:M861))</f>
        <v>93.674999999999997</v>
      </c>
      <c r="O861" s="41">
        <f t="shared" ref="O861:P863" si="278">CONVERT(C861,"F","C")</f>
        <v>23.888888888888889</v>
      </c>
      <c r="P861" s="41">
        <f t="shared" si="278"/>
        <v>34.444444444444443</v>
      </c>
    </row>
    <row r="862" spans="1:16" x14ac:dyDescent="0.2">
      <c r="B862" s="2">
        <v>0.4166666666666668</v>
      </c>
      <c r="C862" s="3">
        <v>77</v>
      </c>
      <c r="D862" s="3">
        <v>96</v>
      </c>
      <c r="E862" s="75">
        <v>0.71</v>
      </c>
      <c r="F862" s="3">
        <v>3</v>
      </c>
      <c r="G862" s="66" t="s">
        <v>34</v>
      </c>
      <c r="H862" s="97">
        <v>28.96</v>
      </c>
      <c r="I862" s="26"/>
      <c r="J862" s="66">
        <v>94.5</v>
      </c>
      <c r="K862" s="45">
        <v>92.5</v>
      </c>
      <c r="L862" s="45">
        <v>96.4</v>
      </c>
      <c r="M862" s="67">
        <v>99.5</v>
      </c>
      <c r="N862" s="67">
        <f t="shared" ref="N862:N874" si="279">(AVERAGE(J862:M862))</f>
        <v>95.724999999999994</v>
      </c>
      <c r="O862" s="41">
        <f t="shared" si="278"/>
        <v>25</v>
      </c>
      <c r="P862" s="41">
        <f t="shared" si="278"/>
        <v>35.555555555555557</v>
      </c>
    </row>
    <row r="863" spans="1:16" x14ac:dyDescent="0.2">
      <c r="B863" s="2">
        <v>0.42708333333333354</v>
      </c>
      <c r="C863" s="3">
        <v>78</v>
      </c>
      <c r="D863" s="3">
        <v>97</v>
      </c>
      <c r="E863" s="75">
        <v>0.71</v>
      </c>
      <c r="F863" s="3">
        <v>3</v>
      </c>
      <c r="G863" s="66" t="s">
        <v>35</v>
      </c>
      <c r="H863" s="3">
        <v>28.96</v>
      </c>
      <c r="I863" s="3"/>
      <c r="J863" s="45">
        <v>96.6</v>
      </c>
      <c r="K863" s="45">
        <v>93.2</v>
      </c>
      <c r="L863" s="67">
        <v>98.1</v>
      </c>
      <c r="M863" s="67">
        <v>99.3</v>
      </c>
      <c r="N863" s="67">
        <f t="shared" si="279"/>
        <v>96.8</v>
      </c>
      <c r="O863" s="41">
        <f t="shared" si="278"/>
        <v>25.555555555555554</v>
      </c>
      <c r="P863" s="41">
        <f t="shared" si="278"/>
        <v>36.111111111111107</v>
      </c>
    </row>
    <row r="864" spans="1:16" x14ac:dyDescent="0.2">
      <c r="B864" s="2">
        <v>0.4375</v>
      </c>
      <c r="C864" s="3">
        <v>79</v>
      </c>
      <c r="D864" s="3">
        <v>99</v>
      </c>
      <c r="E864" s="75">
        <v>0.69</v>
      </c>
      <c r="F864" s="66">
        <v>1</v>
      </c>
      <c r="G864" s="66" t="s">
        <v>190</v>
      </c>
      <c r="H864" s="97">
        <v>28.96</v>
      </c>
      <c r="I864" s="66"/>
      <c r="J864" s="45">
        <v>98.8</v>
      </c>
      <c r="K864" s="45">
        <v>94.5</v>
      </c>
      <c r="L864" s="67">
        <v>100.4</v>
      </c>
      <c r="M864" s="67">
        <v>100.4</v>
      </c>
      <c r="N864" s="67">
        <f t="shared" si="279"/>
        <v>98.525000000000006</v>
      </c>
      <c r="O864" s="41">
        <f t="shared" ref="O864:O874" si="280">CONVERT(C864,"F","C")</f>
        <v>26.111111111111111</v>
      </c>
      <c r="P864" s="41">
        <f t="shared" ref="P864:P874" si="281">CONVERT(D864,"F","C")</f>
        <v>37.222222222222221</v>
      </c>
    </row>
    <row r="865" spans="1:16" x14ac:dyDescent="0.2">
      <c r="B865" s="1">
        <v>0.54166666666666663</v>
      </c>
      <c r="C865" s="3">
        <v>86</v>
      </c>
      <c r="D865" s="3">
        <v>118</v>
      </c>
      <c r="E865" s="75">
        <v>0.5</v>
      </c>
      <c r="F865" s="66">
        <v>2</v>
      </c>
      <c r="G865" s="66" t="s">
        <v>190</v>
      </c>
      <c r="H865" s="97">
        <v>28.97</v>
      </c>
      <c r="J865" s="45">
        <v>112.8</v>
      </c>
      <c r="K865" s="45">
        <v>113.5</v>
      </c>
      <c r="L865" s="67">
        <v>120.7</v>
      </c>
      <c r="M865" s="67">
        <v>123.8</v>
      </c>
      <c r="N865" s="67">
        <f t="shared" si="279"/>
        <v>117.7</v>
      </c>
      <c r="O865" s="41">
        <f t="shared" si="280"/>
        <v>30</v>
      </c>
      <c r="P865" s="41">
        <f t="shared" si="281"/>
        <v>47.777777777777779</v>
      </c>
    </row>
    <row r="866" spans="1:16" x14ac:dyDescent="0.2">
      <c r="B866" s="1">
        <v>0.55208333333333304</v>
      </c>
      <c r="C866" s="3">
        <v>86</v>
      </c>
      <c r="D866" s="3">
        <v>119</v>
      </c>
      <c r="E866" s="75">
        <v>0.48</v>
      </c>
      <c r="F866" s="66">
        <v>6</v>
      </c>
      <c r="G866" s="66" t="s">
        <v>190</v>
      </c>
      <c r="H866" s="97">
        <v>28.97</v>
      </c>
      <c r="J866" s="45">
        <v>113.7</v>
      </c>
      <c r="K866" s="45">
        <v>115</v>
      </c>
      <c r="L866" s="67">
        <v>122.4</v>
      </c>
      <c r="M866" s="67">
        <v>125.1</v>
      </c>
      <c r="N866" s="67">
        <f t="shared" si="279"/>
        <v>119.05000000000001</v>
      </c>
      <c r="O866" s="41">
        <f t="shared" si="280"/>
        <v>30</v>
      </c>
      <c r="P866" s="41">
        <f t="shared" si="281"/>
        <v>48.333333333333329</v>
      </c>
    </row>
    <row r="867" spans="1:16" x14ac:dyDescent="0.2">
      <c r="B867" s="1">
        <v>0.5625</v>
      </c>
      <c r="C867" s="3">
        <v>86</v>
      </c>
      <c r="D867" s="3">
        <v>119</v>
      </c>
      <c r="E867" s="75">
        <v>0.47</v>
      </c>
      <c r="F867" s="66">
        <v>3</v>
      </c>
      <c r="G867" s="66" t="s">
        <v>180</v>
      </c>
      <c r="H867" s="97">
        <v>28.96</v>
      </c>
      <c r="J867" s="45">
        <v>114.1</v>
      </c>
      <c r="K867" s="45">
        <v>114.6</v>
      </c>
      <c r="L867" s="67">
        <v>122.2</v>
      </c>
      <c r="M867" s="67">
        <v>123.6</v>
      </c>
      <c r="N867" s="67">
        <f t="shared" si="279"/>
        <v>118.625</v>
      </c>
      <c r="O867" s="41">
        <f t="shared" si="280"/>
        <v>30</v>
      </c>
      <c r="P867" s="41">
        <f t="shared" si="281"/>
        <v>48.333333333333329</v>
      </c>
    </row>
    <row r="868" spans="1:16" x14ac:dyDescent="0.2">
      <c r="B868" s="1">
        <v>0.57291666666666696</v>
      </c>
      <c r="C868" s="3">
        <v>86</v>
      </c>
      <c r="D868" s="3">
        <v>115</v>
      </c>
      <c r="E868" s="75">
        <v>0.47</v>
      </c>
      <c r="F868" s="66">
        <v>1</v>
      </c>
      <c r="G868" s="66" t="s">
        <v>34</v>
      </c>
      <c r="H868" s="97">
        <v>28.96</v>
      </c>
      <c r="J868" s="45">
        <v>114.4</v>
      </c>
      <c r="K868" s="45">
        <v>109.4</v>
      </c>
      <c r="L868" s="67">
        <v>121.5</v>
      </c>
      <c r="M868" s="67">
        <v>115.3</v>
      </c>
      <c r="N868" s="67">
        <f t="shared" si="279"/>
        <v>115.15</v>
      </c>
      <c r="O868" s="41">
        <f t="shared" si="280"/>
        <v>30</v>
      </c>
      <c r="P868" s="41">
        <f t="shared" si="281"/>
        <v>46.111111111111107</v>
      </c>
    </row>
    <row r="869" spans="1:16" x14ac:dyDescent="0.2">
      <c r="B869" s="1">
        <v>0.58333333333333304</v>
      </c>
      <c r="C869" s="3">
        <v>86</v>
      </c>
      <c r="D869" s="3">
        <v>115</v>
      </c>
      <c r="E869" s="75">
        <v>0.46</v>
      </c>
      <c r="F869" s="66">
        <v>3</v>
      </c>
      <c r="G869" s="66" t="s">
        <v>190</v>
      </c>
      <c r="H869" s="97">
        <v>28.97</v>
      </c>
      <c r="I869" s="66"/>
      <c r="J869" s="45">
        <v>115</v>
      </c>
      <c r="K869" s="45">
        <v>108.9</v>
      </c>
      <c r="L869" s="45">
        <v>120.9</v>
      </c>
      <c r="M869" s="67">
        <v>113.4</v>
      </c>
      <c r="N869" s="67">
        <f t="shared" si="279"/>
        <v>114.55000000000001</v>
      </c>
      <c r="O869" s="41">
        <f t="shared" si="280"/>
        <v>30</v>
      </c>
      <c r="P869" s="41">
        <f t="shared" si="281"/>
        <v>46.111111111111107</v>
      </c>
    </row>
    <row r="870" spans="1:16" x14ac:dyDescent="0.2">
      <c r="B870" s="1">
        <v>0.59375</v>
      </c>
      <c r="C870" s="3">
        <v>86</v>
      </c>
      <c r="D870" s="3">
        <v>116</v>
      </c>
      <c r="E870" s="75">
        <v>0.45</v>
      </c>
      <c r="F870" s="66">
        <v>3</v>
      </c>
      <c r="G870" s="66" t="s">
        <v>34</v>
      </c>
      <c r="H870" s="97">
        <v>28.97</v>
      </c>
      <c r="I870" s="19"/>
      <c r="J870" s="45">
        <v>115</v>
      </c>
      <c r="K870" s="45">
        <v>111</v>
      </c>
      <c r="L870" s="67">
        <v>122.4</v>
      </c>
      <c r="M870" s="67">
        <v>113.9</v>
      </c>
      <c r="N870" s="67">
        <f t="shared" si="279"/>
        <v>115.57499999999999</v>
      </c>
      <c r="O870" s="41">
        <f t="shared" si="280"/>
        <v>30</v>
      </c>
      <c r="P870" s="41">
        <f t="shared" si="281"/>
        <v>46.666666666666664</v>
      </c>
    </row>
    <row r="871" spans="1:16" x14ac:dyDescent="0.2">
      <c r="B871" s="1">
        <v>0.60416666666666596</v>
      </c>
      <c r="C871" s="3">
        <v>87</v>
      </c>
      <c r="D871" s="3">
        <v>114</v>
      </c>
      <c r="E871" s="75">
        <v>0.46</v>
      </c>
      <c r="F871" s="66">
        <v>3</v>
      </c>
      <c r="G871" s="66" t="s">
        <v>190</v>
      </c>
      <c r="H871" s="97">
        <v>28.96</v>
      </c>
      <c r="J871" s="45">
        <v>115.3</v>
      </c>
      <c r="K871" s="45">
        <v>109.2</v>
      </c>
      <c r="L871" s="67">
        <v>121.5</v>
      </c>
      <c r="M871" s="67">
        <v>111.6</v>
      </c>
      <c r="N871" s="67">
        <f t="shared" si="279"/>
        <v>114.4</v>
      </c>
      <c r="O871" s="41">
        <f t="shared" si="280"/>
        <v>30.555555555555554</v>
      </c>
      <c r="P871" s="41">
        <f t="shared" si="281"/>
        <v>45.555555555555557</v>
      </c>
    </row>
    <row r="872" spans="1:16" x14ac:dyDescent="0.2">
      <c r="B872" s="1">
        <v>0.61458333333333304</v>
      </c>
      <c r="C872" s="3">
        <v>87</v>
      </c>
      <c r="D872" s="3">
        <v>115</v>
      </c>
      <c r="E872" s="75">
        <v>0.44</v>
      </c>
      <c r="F872" s="66">
        <v>4</v>
      </c>
      <c r="G872" s="66" t="s">
        <v>190</v>
      </c>
      <c r="H872" s="97">
        <v>28.96</v>
      </c>
      <c r="I872" s="66"/>
      <c r="J872" s="45">
        <v>115.5</v>
      </c>
      <c r="K872" s="45">
        <v>109.6</v>
      </c>
      <c r="L872" s="67">
        <v>121.8</v>
      </c>
      <c r="M872" s="67">
        <v>111.2</v>
      </c>
      <c r="N872" s="67">
        <f t="shared" si="279"/>
        <v>114.52499999999999</v>
      </c>
      <c r="O872" s="41">
        <f t="shared" si="280"/>
        <v>30.555555555555554</v>
      </c>
      <c r="P872" s="41">
        <f t="shared" si="281"/>
        <v>46.111111111111107</v>
      </c>
    </row>
    <row r="873" spans="1:16" x14ac:dyDescent="0.2">
      <c r="B873" s="1">
        <v>0.625</v>
      </c>
      <c r="C873" s="3">
        <v>87</v>
      </c>
      <c r="D873" s="3">
        <v>114</v>
      </c>
      <c r="E873" s="75">
        <v>0.42</v>
      </c>
      <c r="F873" s="41">
        <v>1</v>
      </c>
      <c r="G873" s="66" t="s">
        <v>37</v>
      </c>
      <c r="H873" s="97">
        <v>28.96</v>
      </c>
      <c r="I873" s="19"/>
      <c r="J873" s="45">
        <v>115.2</v>
      </c>
      <c r="K873" s="45">
        <v>108.9</v>
      </c>
      <c r="L873" s="67">
        <v>120.9</v>
      </c>
      <c r="M873" s="67">
        <v>109.4</v>
      </c>
      <c r="N873" s="67">
        <f t="shared" si="279"/>
        <v>113.6</v>
      </c>
      <c r="O873" s="41">
        <f t="shared" si="280"/>
        <v>30.555555555555554</v>
      </c>
      <c r="P873" s="41">
        <f t="shared" si="281"/>
        <v>45.555555555555557</v>
      </c>
    </row>
    <row r="874" spans="1:16" x14ac:dyDescent="0.2">
      <c r="B874" s="1">
        <v>0.63194444444444442</v>
      </c>
      <c r="C874" s="3">
        <v>87</v>
      </c>
      <c r="D874" s="3">
        <v>115</v>
      </c>
      <c r="E874" s="75">
        <v>0.43</v>
      </c>
      <c r="F874" s="66">
        <v>3</v>
      </c>
      <c r="G874" s="66" t="s">
        <v>34</v>
      </c>
      <c r="H874" s="97">
        <v>28.96</v>
      </c>
      <c r="J874" s="45">
        <v>115.7</v>
      </c>
      <c r="K874" s="45">
        <v>111.6</v>
      </c>
      <c r="L874" s="67">
        <v>122.5</v>
      </c>
      <c r="M874" s="67">
        <v>111.2</v>
      </c>
      <c r="N874" s="67">
        <f t="shared" si="279"/>
        <v>115.25</v>
      </c>
      <c r="O874" s="41">
        <f t="shared" si="280"/>
        <v>30.555555555555554</v>
      </c>
      <c r="P874" s="41">
        <f t="shared" si="281"/>
        <v>46.111111111111107</v>
      </c>
    </row>
    <row r="875" spans="1:16" x14ac:dyDescent="0.2">
      <c r="B875" s="1"/>
      <c r="N875" s="67"/>
      <c r="O875" s="41"/>
      <c r="P875" s="41"/>
    </row>
    <row r="876" spans="1:16" x14ac:dyDescent="0.2">
      <c r="A876" s="113" t="s">
        <v>234</v>
      </c>
      <c r="N876" s="67"/>
      <c r="O876" s="41"/>
      <c r="P876" s="41"/>
    </row>
    <row r="877" spans="1:16" x14ac:dyDescent="0.2">
      <c r="A877" s="21">
        <v>45142</v>
      </c>
      <c r="B877" s="6" t="s">
        <v>2</v>
      </c>
      <c r="C877" s="6" t="s">
        <v>0</v>
      </c>
      <c r="D877" s="87" t="s">
        <v>1</v>
      </c>
      <c r="E877" s="100" t="s">
        <v>156</v>
      </c>
      <c r="F877" s="6" t="s">
        <v>32</v>
      </c>
      <c r="G877" s="6" t="s">
        <v>217</v>
      </c>
      <c r="H877" s="33" t="s">
        <v>157</v>
      </c>
      <c r="I877" s="44"/>
      <c r="J877" s="87" t="s">
        <v>338</v>
      </c>
      <c r="K877" s="87" t="s">
        <v>416</v>
      </c>
      <c r="L877" s="87" t="s">
        <v>443</v>
      </c>
      <c r="M877" s="87" t="s">
        <v>539</v>
      </c>
      <c r="N877" s="33" t="s">
        <v>368</v>
      </c>
      <c r="O877" s="142" t="s">
        <v>561</v>
      </c>
      <c r="P877" s="142" t="s">
        <v>562</v>
      </c>
    </row>
    <row r="878" spans="1:16" x14ac:dyDescent="0.2">
      <c r="B878" s="1">
        <v>0.57291666666666696</v>
      </c>
      <c r="C878" s="3">
        <v>77</v>
      </c>
      <c r="D878" s="3">
        <v>87</v>
      </c>
      <c r="E878" s="75">
        <v>0.85</v>
      </c>
      <c r="F878" s="66">
        <v>5</v>
      </c>
      <c r="G878" s="66" t="s">
        <v>190</v>
      </c>
      <c r="H878" s="97">
        <v>29.5</v>
      </c>
      <c r="J878" s="45">
        <v>87.3</v>
      </c>
      <c r="K878" s="45">
        <v>89.1</v>
      </c>
      <c r="L878" s="67">
        <v>87.3</v>
      </c>
      <c r="M878" s="67">
        <v>85.1</v>
      </c>
      <c r="N878" s="67">
        <f t="shared" ref="N878:N888" si="282">(AVERAGE(J878:M878))</f>
        <v>87.199999999999989</v>
      </c>
      <c r="O878" s="41">
        <f t="shared" ref="O878:O888" si="283">CONVERT(C878,"F","C")</f>
        <v>25</v>
      </c>
      <c r="P878" s="41">
        <f t="shared" ref="P878:P888" si="284">CONVERT(D878,"F","C")</f>
        <v>30.555555555555554</v>
      </c>
    </row>
    <row r="879" spans="1:16" x14ac:dyDescent="0.2">
      <c r="B879" s="1">
        <v>0.58333333333333304</v>
      </c>
      <c r="C879" s="3">
        <v>78</v>
      </c>
      <c r="D879" s="3">
        <v>90</v>
      </c>
      <c r="E879" s="75">
        <v>0.82</v>
      </c>
      <c r="F879" s="3">
        <v>4</v>
      </c>
      <c r="G879" s="66" t="s">
        <v>180</v>
      </c>
      <c r="H879" s="97">
        <v>29.49</v>
      </c>
      <c r="I879" s="26"/>
      <c r="J879" s="66">
        <v>89.6</v>
      </c>
      <c r="K879" s="45">
        <v>92.7</v>
      </c>
      <c r="L879" s="45">
        <v>90.1</v>
      </c>
      <c r="M879" s="67">
        <v>87.6</v>
      </c>
      <c r="N879" s="67">
        <f t="shared" si="282"/>
        <v>90</v>
      </c>
      <c r="O879" s="41">
        <f t="shared" si="283"/>
        <v>25.555555555555554</v>
      </c>
      <c r="P879" s="41">
        <f t="shared" si="284"/>
        <v>32.222222222222221</v>
      </c>
    </row>
    <row r="880" spans="1:16" x14ac:dyDescent="0.2">
      <c r="B880" s="1">
        <v>0.59375</v>
      </c>
      <c r="C880" s="3">
        <v>79</v>
      </c>
      <c r="D880" s="3">
        <v>88</v>
      </c>
      <c r="E880" s="75">
        <v>0.81</v>
      </c>
      <c r="F880" s="3">
        <v>4</v>
      </c>
      <c r="G880" s="66" t="s">
        <v>180</v>
      </c>
      <c r="H880" s="3">
        <v>29.49</v>
      </c>
      <c r="I880" s="3"/>
      <c r="J880" s="45">
        <v>90</v>
      </c>
      <c r="K880" s="45">
        <v>89.4</v>
      </c>
      <c r="L880" s="67">
        <v>88.3</v>
      </c>
      <c r="M880" s="67">
        <v>86.2</v>
      </c>
      <c r="N880" s="67">
        <f t="shared" si="282"/>
        <v>88.474999999999994</v>
      </c>
      <c r="O880" s="41">
        <f t="shared" si="283"/>
        <v>26.111111111111111</v>
      </c>
      <c r="P880" s="41">
        <f t="shared" si="284"/>
        <v>31.111111111111111</v>
      </c>
    </row>
    <row r="881" spans="1:16" x14ac:dyDescent="0.2">
      <c r="B881" s="1">
        <v>0.60416666666666596</v>
      </c>
      <c r="C881" s="3">
        <v>79</v>
      </c>
      <c r="D881" s="3">
        <v>91</v>
      </c>
      <c r="E881" s="75">
        <v>0.8</v>
      </c>
      <c r="F881" s="66">
        <v>4</v>
      </c>
      <c r="G881" s="66" t="s">
        <v>180</v>
      </c>
      <c r="H881" s="97">
        <v>29.48</v>
      </c>
      <c r="I881" s="66"/>
      <c r="J881" s="45">
        <v>92.7</v>
      </c>
      <c r="K881" s="45">
        <v>92.1</v>
      </c>
      <c r="L881" s="67">
        <v>91.2</v>
      </c>
      <c r="M881" s="67">
        <v>88.5</v>
      </c>
      <c r="N881" s="67">
        <f t="shared" si="282"/>
        <v>91.125</v>
      </c>
      <c r="O881" s="41">
        <f t="shared" si="283"/>
        <v>26.111111111111111</v>
      </c>
      <c r="P881" s="41">
        <f t="shared" si="284"/>
        <v>32.777777777777779</v>
      </c>
    </row>
    <row r="882" spans="1:16" x14ac:dyDescent="0.2">
      <c r="B882" s="1">
        <v>0.61458333333333304</v>
      </c>
      <c r="C882" s="3">
        <v>79</v>
      </c>
      <c r="D882" s="3">
        <v>94</v>
      </c>
      <c r="E882" s="75">
        <v>0.78</v>
      </c>
      <c r="F882" s="66">
        <v>2</v>
      </c>
      <c r="G882" s="66" t="s">
        <v>180</v>
      </c>
      <c r="H882" s="97">
        <v>29.48</v>
      </c>
      <c r="J882" s="45">
        <v>95.2</v>
      </c>
      <c r="K882" s="45">
        <v>95.7</v>
      </c>
      <c r="L882" s="67">
        <v>93.9</v>
      </c>
      <c r="M882" s="67">
        <v>90.7</v>
      </c>
      <c r="N882" s="67">
        <f t="shared" si="282"/>
        <v>93.875</v>
      </c>
      <c r="O882" s="41">
        <f t="shared" si="283"/>
        <v>26.111111111111111</v>
      </c>
      <c r="P882" s="41">
        <f t="shared" si="284"/>
        <v>34.444444444444443</v>
      </c>
    </row>
    <row r="883" spans="1:16" x14ac:dyDescent="0.2">
      <c r="B883" s="1">
        <v>0.624999999999997</v>
      </c>
      <c r="C883" s="3">
        <v>80</v>
      </c>
      <c r="D883" s="3">
        <v>99</v>
      </c>
      <c r="E883" s="75">
        <v>0.76</v>
      </c>
      <c r="F883" s="66">
        <v>4</v>
      </c>
      <c r="G883" s="66" t="s">
        <v>35</v>
      </c>
      <c r="H883" s="97">
        <v>29.48</v>
      </c>
      <c r="J883" s="45">
        <v>97</v>
      </c>
      <c r="K883" s="45">
        <v>105.4</v>
      </c>
      <c r="L883" s="67">
        <v>101.3</v>
      </c>
      <c r="M883" s="67">
        <v>93.4</v>
      </c>
      <c r="N883" s="67">
        <f t="shared" si="282"/>
        <v>99.275000000000006</v>
      </c>
      <c r="O883" s="41">
        <f t="shared" si="283"/>
        <v>26.666666666666664</v>
      </c>
      <c r="P883" s="41">
        <f t="shared" si="284"/>
        <v>37.222222222222221</v>
      </c>
    </row>
    <row r="884" spans="1:16" x14ac:dyDescent="0.2">
      <c r="B884" s="1">
        <v>0.63541666666666297</v>
      </c>
      <c r="C884" s="3">
        <v>80</v>
      </c>
      <c r="D884" s="3">
        <v>99</v>
      </c>
      <c r="E884" s="75">
        <v>0.75</v>
      </c>
      <c r="F884" s="66">
        <v>3</v>
      </c>
      <c r="G884" s="66" t="s">
        <v>34</v>
      </c>
      <c r="H884" s="97">
        <v>29.48</v>
      </c>
      <c r="J884" s="45">
        <v>97.5</v>
      </c>
      <c r="K884" s="45">
        <v>102.4</v>
      </c>
      <c r="L884" s="67">
        <v>99.5</v>
      </c>
      <c r="M884" s="67">
        <v>94.6</v>
      </c>
      <c r="N884" s="67">
        <f t="shared" si="282"/>
        <v>98.5</v>
      </c>
      <c r="O884" s="41">
        <f t="shared" si="283"/>
        <v>26.666666666666664</v>
      </c>
      <c r="P884" s="41">
        <f t="shared" si="284"/>
        <v>37.222222222222221</v>
      </c>
    </row>
    <row r="885" spans="1:16" x14ac:dyDescent="0.2">
      <c r="B885" s="1">
        <v>0.64583333333332904</v>
      </c>
      <c r="C885" s="3">
        <v>82</v>
      </c>
      <c r="D885" s="3">
        <v>101</v>
      </c>
      <c r="E885" s="75">
        <v>0.74</v>
      </c>
      <c r="F885" s="66">
        <v>6</v>
      </c>
      <c r="G885" s="66" t="s">
        <v>34</v>
      </c>
      <c r="H885" s="97">
        <v>29.47</v>
      </c>
      <c r="J885" s="45">
        <v>100</v>
      </c>
      <c r="K885" s="45">
        <v>102.9</v>
      </c>
      <c r="L885" s="67">
        <v>102</v>
      </c>
      <c r="M885" s="67">
        <v>97.3</v>
      </c>
      <c r="N885" s="67">
        <f t="shared" si="282"/>
        <v>100.55</v>
      </c>
      <c r="O885" s="41">
        <f t="shared" si="283"/>
        <v>27.777777777777779</v>
      </c>
      <c r="P885" s="41">
        <f t="shared" si="284"/>
        <v>38.333333333333336</v>
      </c>
    </row>
    <row r="886" spans="1:16" x14ac:dyDescent="0.2">
      <c r="B886" s="1">
        <v>0.656249999999996</v>
      </c>
      <c r="C886" s="3">
        <v>83</v>
      </c>
      <c r="D886" s="3">
        <v>100</v>
      </c>
      <c r="E886" s="75">
        <v>0.71</v>
      </c>
      <c r="F886" s="66">
        <v>5</v>
      </c>
      <c r="G886" s="66" t="s">
        <v>180</v>
      </c>
      <c r="H886" s="97">
        <v>29.47</v>
      </c>
      <c r="I886" s="66"/>
      <c r="J886" s="45">
        <v>98.6</v>
      </c>
      <c r="K886" s="45">
        <v>103.6</v>
      </c>
      <c r="L886" s="45">
        <v>102.4</v>
      </c>
      <c r="M886" s="67">
        <v>96.1</v>
      </c>
      <c r="N886" s="67">
        <f t="shared" si="282"/>
        <v>100.17500000000001</v>
      </c>
      <c r="O886" s="41">
        <f t="shared" si="283"/>
        <v>28.333333333333332</v>
      </c>
      <c r="P886" s="41">
        <f t="shared" si="284"/>
        <v>37.777777777777779</v>
      </c>
    </row>
    <row r="887" spans="1:16" x14ac:dyDescent="0.2">
      <c r="B887" s="1">
        <v>0.66666666666666197</v>
      </c>
      <c r="C887" s="3">
        <v>82</v>
      </c>
      <c r="D887" s="3">
        <v>100</v>
      </c>
      <c r="E887" s="75">
        <v>0.72</v>
      </c>
      <c r="F887" s="66">
        <v>4</v>
      </c>
      <c r="G887" s="66" t="s">
        <v>35</v>
      </c>
      <c r="H887" s="97">
        <v>29.46</v>
      </c>
      <c r="I887" s="19"/>
      <c r="J887" s="45">
        <v>96.6</v>
      </c>
      <c r="K887" s="45">
        <v>102.7</v>
      </c>
      <c r="L887" s="67">
        <v>100</v>
      </c>
      <c r="M887" s="67">
        <v>99.5</v>
      </c>
      <c r="N887" s="67">
        <f t="shared" si="282"/>
        <v>99.7</v>
      </c>
      <c r="O887" s="41">
        <f t="shared" si="283"/>
        <v>27.777777777777779</v>
      </c>
      <c r="P887" s="41">
        <f t="shared" si="284"/>
        <v>37.777777777777779</v>
      </c>
    </row>
    <row r="888" spans="1:16" x14ac:dyDescent="0.2">
      <c r="B888" s="1">
        <v>0.67847222222222225</v>
      </c>
      <c r="C888" s="3">
        <v>83</v>
      </c>
      <c r="D888" s="3">
        <v>100</v>
      </c>
      <c r="E888" s="75">
        <v>0.69</v>
      </c>
      <c r="F888" s="66">
        <v>4</v>
      </c>
      <c r="G888" s="66" t="s">
        <v>130</v>
      </c>
      <c r="H888" s="97">
        <v>29.45</v>
      </c>
      <c r="J888" s="45">
        <v>95.5</v>
      </c>
      <c r="K888" s="45">
        <v>104.9</v>
      </c>
      <c r="L888" s="67">
        <v>101.5</v>
      </c>
      <c r="M888" s="67">
        <v>97.7</v>
      </c>
      <c r="N888" s="67">
        <f t="shared" si="282"/>
        <v>99.899999999999991</v>
      </c>
      <c r="O888" s="41">
        <f t="shared" si="283"/>
        <v>28.333333333333332</v>
      </c>
      <c r="P888" s="41">
        <f t="shared" si="284"/>
        <v>37.777777777777779</v>
      </c>
    </row>
    <row r="889" spans="1:16" x14ac:dyDescent="0.2">
      <c r="N889" s="67"/>
      <c r="O889" s="41"/>
      <c r="P889" s="41"/>
    </row>
    <row r="890" spans="1:16" x14ac:dyDescent="0.2">
      <c r="A890" s="21">
        <v>45143</v>
      </c>
      <c r="B890" s="6" t="s">
        <v>2</v>
      </c>
      <c r="C890" s="6" t="s">
        <v>0</v>
      </c>
      <c r="D890" s="87" t="s">
        <v>1</v>
      </c>
      <c r="E890" s="100" t="s">
        <v>156</v>
      </c>
      <c r="F890" s="6" t="s">
        <v>32</v>
      </c>
      <c r="G890" s="6" t="s">
        <v>217</v>
      </c>
      <c r="H890" s="33" t="s">
        <v>157</v>
      </c>
      <c r="I890" s="44"/>
      <c r="J890" s="87" t="s">
        <v>338</v>
      </c>
      <c r="K890" s="87" t="s">
        <v>416</v>
      </c>
      <c r="L890" s="87" t="s">
        <v>443</v>
      </c>
      <c r="M890" s="87" t="s">
        <v>539</v>
      </c>
      <c r="N890" s="33" t="s">
        <v>368</v>
      </c>
      <c r="O890" s="142" t="s">
        <v>561</v>
      </c>
      <c r="P890" s="142" t="s">
        <v>562</v>
      </c>
    </row>
    <row r="891" spans="1:16" x14ac:dyDescent="0.2">
      <c r="B891" s="2">
        <v>0.39583333333333343</v>
      </c>
      <c r="C891" s="3">
        <v>78</v>
      </c>
      <c r="D891" s="3">
        <v>85</v>
      </c>
      <c r="E891" s="75">
        <v>0.83</v>
      </c>
      <c r="F891" s="66">
        <v>1</v>
      </c>
      <c r="G891" s="66" t="s">
        <v>143</v>
      </c>
      <c r="H891" s="97">
        <v>29.53</v>
      </c>
      <c r="J891" s="45">
        <v>84.7</v>
      </c>
      <c r="K891" s="45">
        <v>87.3</v>
      </c>
      <c r="L891" s="67">
        <v>86.7</v>
      </c>
      <c r="M891" s="67">
        <v>81.5</v>
      </c>
      <c r="N891" s="67">
        <f t="shared" ref="N891:N898" si="285">(AVERAGE(J891:M891))</f>
        <v>85.05</v>
      </c>
      <c r="O891" s="41">
        <f t="shared" ref="O891:O898" si="286">CONVERT(C891,"F","C")</f>
        <v>25.555555555555554</v>
      </c>
      <c r="P891" s="41">
        <f t="shared" ref="P891:P898" si="287">CONVERT(D891,"F","C")</f>
        <v>29.444444444444443</v>
      </c>
    </row>
    <row r="892" spans="1:16" x14ac:dyDescent="0.2">
      <c r="B892" s="2">
        <v>0.40625</v>
      </c>
      <c r="C892" s="3">
        <v>79</v>
      </c>
      <c r="D892" s="3">
        <v>84</v>
      </c>
      <c r="E892" s="75">
        <v>0.83</v>
      </c>
      <c r="F892" s="3">
        <v>2</v>
      </c>
      <c r="G892" s="66" t="s">
        <v>130</v>
      </c>
      <c r="H892" s="97">
        <v>29.54</v>
      </c>
      <c r="I892" s="26"/>
      <c r="J892" s="66">
        <v>83.7</v>
      </c>
      <c r="K892" s="45">
        <v>86.2</v>
      </c>
      <c r="L892" s="45">
        <v>85.3</v>
      </c>
      <c r="M892" s="67">
        <v>80.8</v>
      </c>
      <c r="N892" s="67">
        <f t="shared" si="285"/>
        <v>84</v>
      </c>
      <c r="O892" s="41">
        <f t="shared" si="286"/>
        <v>26.111111111111111</v>
      </c>
      <c r="P892" s="41">
        <f t="shared" si="287"/>
        <v>28.888888888888889</v>
      </c>
    </row>
    <row r="893" spans="1:16" x14ac:dyDescent="0.2">
      <c r="B893" s="2">
        <v>0.4166666666666668</v>
      </c>
      <c r="C893" s="3">
        <v>78</v>
      </c>
      <c r="D893" s="3">
        <v>82</v>
      </c>
      <c r="E893" s="75">
        <v>0.85</v>
      </c>
      <c r="F893" s="3">
        <v>5</v>
      </c>
      <c r="G893" s="66" t="s">
        <v>34</v>
      </c>
      <c r="H893" s="3">
        <v>29.55</v>
      </c>
      <c r="I893" s="3"/>
      <c r="J893" s="45">
        <v>81</v>
      </c>
      <c r="K893" s="45">
        <v>83.3</v>
      </c>
      <c r="L893" s="67">
        <v>82.6</v>
      </c>
      <c r="M893" s="67">
        <v>79.2</v>
      </c>
      <c r="N893" s="67">
        <f t="shared" si="285"/>
        <v>81.525000000000006</v>
      </c>
      <c r="O893" s="41">
        <f t="shared" si="286"/>
        <v>25.555555555555554</v>
      </c>
      <c r="P893" s="41">
        <f t="shared" si="287"/>
        <v>27.777777777777779</v>
      </c>
    </row>
    <row r="894" spans="1:16" x14ac:dyDescent="0.2">
      <c r="B894" s="2">
        <v>0.42708333333333354</v>
      </c>
      <c r="C894" s="3">
        <v>77</v>
      </c>
      <c r="D894" s="3">
        <v>80</v>
      </c>
      <c r="E894" s="75">
        <v>0.88</v>
      </c>
      <c r="F894" s="66">
        <v>3</v>
      </c>
      <c r="G894" s="66" t="s">
        <v>34</v>
      </c>
      <c r="H894" s="97">
        <v>29.55</v>
      </c>
      <c r="I894" s="66"/>
      <c r="J894" s="45">
        <v>79</v>
      </c>
      <c r="K894" s="45">
        <v>82</v>
      </c>
      <c r="L894" s="67">
        <v>80.599999999999994</v>
      </c>
      <c r="M894" s="67">
        <v>77.900000000000006</v>
      </c>
      <c r="N894" s="67">
        <f t="shared" si="285"/>
        <v>79.875</v>
      </c>
      <c r="O894" s="41">
        <f t="shared" si="286"/>
        <v>25</v>
      </c>
      <c r="P894" s="41">
        <f t="shared" si="287"/>
        <v>26.666666666666664</v>
      </c>
    </row>
    <row r="895" spans="1:16" x14ac:dyDescent="0.2">
      <c r="B895" s="2">
        <v>0.4375</v>
      </c>
      <c r="C895" s="3">
        <v>76</v>
      </c>
      <c r="D895" s="3">
        <v>79</v>
      </c>
      <c r="E895" s="75">
        <v>0.9</v>
      </c>
      <c r="F895" s="66">
        <v>3</v>
      </c>
      <c r="G895" s="66" t="s">
        <v>180</v>
      </c>
      <c r="H895" s="97">
        <v>29.56</v>
      </c>
      <c r="J895" s="45">
        <v>78.8</v>
      </c>
      <c r="K895" s="45">
        <v>81.5</v>
      </c>
      <c r="L895" s="67">
        <v>79.7</v>
      </c>
      <c r="M895" s="67">
        <v>77.5</v>
      </c>
      <c r="N895" s="67">
        <f t="shared" si="285"/>
        <v>79.375</v>
      </c>
      <c r="O895" s="41">
        <f t="shared" si="286"/>
        <v>24.444444444444443</v>
      </c>
      <c r="P895" s="41">
        <f t="shared" si="287"/>
        <v>26.111111111111111</v>
      </c>
    </row>
    <row r="896" spans="1:16" x14ac:dyDescent="0.2">
      <c r="B896" s="2">
        <v>0.44791666666666691</v>
      </c>
      <c r="C896" s="3">
        <v>76</v>
      </c>
      <c r="D896" s="3">
        <v>79</v>
      </c>
      <c r="E896" s="75">
        <v>0.91</v>
      </c>
      <c r="F896" s="66">
        <v>1</v>
      </c>
      <c r="G896" s="66" t="s">
        <v>34</v>
      </c>
      <c r="H896" s="97">
        <v>29.55</v>
      </c>
      <c r="J896" s="45">
        <v>78.599999999999994</v>
      </c>
      <c r="K896" s="45">
        <v>81.5</v>
      </c>
      <c r="L896" s="67">
        <v>79.900000000000006</v>
      </c>
      <c r="M896" s="67">
        <v>77.400000000000006</v>
      </c>
      <c r="N896" s="67">
        <f t="shared" si="285"/>
        <v>79.349999999999994</v>
      </c>
      <c r="O896" s="41">
        <f t="shared" si="286"/>
        <v>24.444444444444443</v>
      </c>
      <c r="P896" s="41">
        <f t="shared" si="287"/>
        <v>26.111111111111111</v>
      </c>
    </row>
    <row r="897" spans="2:17" x14ac:dyDescent="0.2">
      <c r="B897" s="2">
        <v>0.45833333333333359</v>
      </c>
      <c r="C897" s="3">
        <v>76</v>
      </c>
      <c r="D897" s="3">
        <v>80</v>
      </c>
      <c r="E897" s="75">
        <v>0.89</v>
      </c>
      <c r="F897" s="66">
        <v>1</v>
      </c>
      <c r="G897" s="66" t="s">
        <v>34</v>
      </c>
      <c r="H897" s="97">
        <v>29.54</v>
      </c>
      <c r="J897" s="45">
        <v>79</v>
      </c>
      <c r="K897" s="45">
        <v>82</v>
      </c>
      <c r="L897" s="67">
        <v>80.400000000000006</v>
      </c>
      <c r="M897" s="67">
        <v>77.7</v>
      </c>
      <c r="N897" s="67">
        <f t="shared" si="285"/>
        <v>79.775000000000006</v>
      </c>
      <c r="O897" s="41">
        <f t="shared" si="286"/>
        <v>24.444444444444443</v>
      </c>
      <c r="P897" s="41">
        <f t="shared" si="287"/>
        <v>26.666666666666664</v>
      </c>
    </row>
    <row r="898" spans="2:17" x14ac:dyDescent="0.2">
      <c r="B898" s="1">
        <v>0.46875</v>
      </c>
      <c r="C898" s="3">
        <v>76</v>
      </c>
      <c r="D898" s="3">
        <v>80</v>
      </c>
      <c r="E898" s="75">
        <v>0.86</v>
      </c>
      <c r="F898" s="66">
        <v>2</v>
      </c>
      <c r="G898" s="66" t="s">
        <v>34</v>
      </c>
      <c r="H898" s="97">
        <v>29.55</v>
      </c>
      <c r="J898" s="45">
        <v>79.3</v>
      </c>
      <c r="K898" s="45">
        <v>82.8</v>
      </c>
      <c r="L898" s="67">
        <v>81</v>
      </c>
      <c r="M898" s="67">
        <v>78.3</v>
      </c>
      <c r="N898" s="67">
        <f t="shared" si="285"/>
        <v>80.349999999999994</v>
      </c>
      <c r="O898" s="41">
        <f t="shared" si="286"/>
        <v>24.444444444444443</v>
      </c>
      <c r="P898" s="41">
        <f t="shared" si="287"/>
        <v>26.666666666666664</v>
      </c>
    </row>
    <row r="899" spans="2:17" x14ac:dyDescent="0.2">
      <c r="B899" s="1">
        <v>0.47916666666666669</v>
      </c>
      <c r="C899" s="3">
        <v>76</v>
      </c>
      <c r="D899" s="3">
        <v>80</v>
      </c>
      <c r="E899" s="75">
        <v>0.87</v>
      </c>
      <c r="F899" s="66">
        <v>2</v>
      </c>
      <c r="G899" s="66" t="s">
        <v>34</v>
      </c>
      <c r="H899" s="97">
        <v>29.55</v>
      </c>
      <c r="J899" s="45">
        <v>79.3</v>
      </c>
      <c r="K899" s="45">
        <v>82.6</v>
      </c>
      <c r="L899" s="67">
        <v>81.099999999999994</v>
      </c>
      <c r="M899" s="67">
        <v>78.3</v>
      </c>
      <c r="N899" s="67">
        <f t="shared" ref="N899:N912" si="288">(AVERAGE(J899:M899))</f>
        <v>80.324999999999989</v>
      </c>
      <c r="O899" s="41">
        <f t="shared" ref="O899:O912" si="289">CONVERT(C899,"F","C")</f>
        <v>24.444444444444443</v>
      </c>
      <c r="P899" s="41">
        <f t="shared" ref="P899:P912" si="290">CONVERT(D899,"F","C")</f>
        <v>26.666666666666664</v>
      </c>
    </row>
    <row r="900" spans="2:17" x14ac:dyDescent="0.2">
      <c r="B900" s="1">
        <v>0.48958333333333331</v>
      </c>
      <c r="C900" s="3">
        <v>76</v>
      </c>
      <c r="D900" s="3">
        <v>80</v>
      </c>
      <c r="E900" s="75">
        <v>0.84</v>
      </c>
      <c r="F900" s="66">
        <v>1</v>
      </c>
      <c r="G900" s="66" t="s">
        <v>34</v>
      </c>
      <c r="H900" s="97">
        <v>29.55</v>
      </c>
      <c r="I900" s="19"/>
      <c r="J900" s="45">
        <v>78.8</v>
      </c>
      <c r="K900" s="45">
        <v>82</v>
      </c>
      <c r="L900" s="67">
        <v>80.8</v>
      </c>
      <c r="M900" s="67">
        <v>78.099999999999994</v>
      </c>
      <c r="N900" s="67">
        <f t="shared" si="288"/>
        <v>79.925000000000011</v>
      </c>
      <c r="O900" s="41">
        <f t="shared" si="289"/>
        <v>24.444444444444443</v>
      </c>
      <c r="P900" s="41">
        <f t="shared" si="290"/>
        <v>26.666666666666664</v>
      </c>
    </row>
    <row r="901" spans="2:17" x14ac:dyDescent="0.2">
      <c r="B901" s="1">
        <v>0.5</v>
      </c>
      <c r="C901" s="3">
        <v>76</v>
      </c>
      <c r="D901" s="3">
        <v>79</v>
      </c>
      <c r="E901" s="75">
        <v>0.83</v>
      </c>
      <c r="F901" s="66">
        <v>1</v>
      </c>
      <c r="G901" s="66" t="s">
        <v>34</v>
      </c>
      <c r="H901" s="97">
        <v>29.54</v>
      </c>
      <c r="J901" s="45">
        <v>78.099999999999994</v>
      </c>
      <c r="K901" s="45">
        <v>80.400000000000006</v>
      </c>
      <c r="L901" s="67">
        <v>79.7</v>
      </c>
      <c r="M901" s="67">
        <v>77.2</v>
      </c>
      <c r="N901" s="67">
        <f t="shared" si="288"/>
        <v>78.849999999999994</v>
      </c>
      <c r="O901" s="41">
        <f t="shared" si="289"/>
        <v>24.444444444444443</v>
      </c>
      <c r="P901" s="41">
        <f t="shared" si="290"/>
        <v>26.111111111111111</v>
      </c>
    </row>
    <row r="902" spans="2:17" x14ac:dyDescent="0.2">
      <c r="B902" s="122">
        <v>0.53125</v>
      </c>
      <c r="C902" s="35">
        <v>76</v>
      </c>
      <c r="D902" s="35">
        <v>78</v>
      </c>
      <c r="E902" s="108">
        <v>0.89</v>
      </c>
      <c r="F902" s="106">
        <v>2</v>
      </c>
      <c r="G902" s="106" t="s">
        <v>130</v>
      </c>
      <c r="H902" s="112">
        <v>29.52</v>
      </c>
      <c r="I902" s="106"/>
      <c r="J902" s="162">
        <v>77.2</v>
      </c>
      <c r="K902" s="162">
        <v>80.2</v>
      </c>
      <c r="L902" s="95">
        <v>79</v>
      </c>
      <c r="M902" s="95">
        <v>76.5</v>
      </c>
      <c r="N902" s="95">
        <f t="shared" si="288"/>
        <v>78.224999999999994</v>
      </c>
      <c r="O902" s="159">
        <f t="shared" si="289"/>
        <v>24.444444444444443</v>
      </c>
      <c r="P902" s="159">
        <f t="shared" si="290"/>
        <v>25.555555555555554</v>
      </c>
      <c r="Q902" s="35" t="s">
        <v>432</v>
      </c>
    </row>
    <row r="903" spans="2:17" x14ac:dyDescent="0.2">
      <c r="B903" s="122">
        <v>0.54166666666666663</v>
      </c>
      <c r="C903" s="35">
        <v>76</v>
      </c>
      <c r="D903" s="35">
        <v>78</v>
      </c>
      <c r="E903" s="108">
        <v>0.89</v>
      </c>
      <c r="F903" s="159">
        <v>4</v>
      </c>
      <c r="G903" s="106" t="s">
        <v>143</v>
      </c>
      <c r="H903" s="112">
        <v>29.52</v>
      </c>
      <c r="I903" s="164"/>
      <c r="J903" s="162">
        <v>77</v>
      </c>
      <c r="K903" s="162">
        <v>79.5</v>
      </c>
      <c r="L903" s="95">
        <v>78.400000000000006</v>
      </c>
      <c r="M903" s="95">
        <v>76.3</v>
      </c>
      <c r="N903" s="95">
        <f t="shared" si="288"/>
        <v>77.8</v>
      </c>
      <c r="O903" s="159">
        <f t="shared" si="289"/>
        <v>24.444444444444443</v>
      </c>
      <c r="P903" s="159">
        <f t="shared" si="290"/>
        <v>25.555555555555554</v>
      </c>
      <c r="Q903" s="35" t="s">
        <v>432</v>
      </c>
    </row>
    <row r="904" spans="2:17" x14ac:dyDescent="0.2">
      <c r="B904" s="122">
        <v>0.55208333333333304</v>
      </c>
      <c r="C904" s="113"/>
      <c r="D904" s="113"/>
      <c r="E904" s="35"/>
      <c r="F904" s="35"/>
      <c r="G904" s="35"/>
      <c r="H904" s="35"/>
      <c r="I904" s="35"/>
      <c r="J904" s="35"/>
      <c r="K904" s="113"/>
      <c r="L904" s="113"/>
      <c r="M904" s="113"/>
      <c r="N904" s="95" t="e">
        <f>(AVERAGE(J904:M904))</f>
        <v>#DIV/0!</v>
      </c>
      <c r="O904" s="159">
        <f t="shared" si="289"/>
        <v>-17.777777777777779</v>
      </c>
      <c r="P904" s="159">
        <f t="shared" si="290"/>
        <v>-17.777777777777779</v>
      </c>
      <c r="Q904" s="35" t="s">
        <v>432</v>
      </c>
    </row>
    <row r="905" spans="2:17" x14ac:dyDescent="0.2">
      <c r="B905" s="122">
        <v>0.5625</v>
      </c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95" t="e">
        <f t="shared" si="288"/>
        <v>#DIV/0!</v>
      </c>
      <c r="O905" s="159">
        <f t="shared" si="289"/>
        <v>-17.777777777777779</v>
      </c>
      <c r="P905" s="159">
        <f t="shared" si="290"/>
        <v>-17.777777777777779</v>
      </c>
      <c r="Q905" s="35" t="s">
        <v>432</v>
      </c>
    </row>
    <row r="906" spans="2:17" x14ac:dyDescent="0.2">
      <c r="B906" s="122">
        <v>0.57291666666666696</v>
      </c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95" t="e">
        <f t="shared" si="288"/>
        <v>#DIV/0!</v>
      </c>
      <c r="O906" s="159">
        <f t="shared" si="289"/>
        <v>-17.777777777777779</v>
      </c>
      <c r="P906" s="159">
        <f t="shared" si="290"/>
        <v>-17.777777777777779</v>
      </c>
      <c r="Q906" s="35" t="s">
        <v>432</v>
      </c>
    </row>
    <row r="907" spans="2:17" x14ac:dyDescent="0.2">
      <c r="B907" s="122">
        <v>0.58333333333333304</v>
      </c>
      <c r="C907" s="113"/>
      <c r="D907" s="113"/>
      <c r="E907" s="113"/>
      <c r="F907" s="35" t="s">
        <v>564</v>
      </c>
      <c r="G907" s="35" t="s">
        <v>565</v>
      </c>
      <c r="H907" s="35" t="s">
        <v>547</v>
      </c>
      <c r="I907" s="35" t="s">
        <v>566</v>
      </c>
      <c r="J907" s="35" t="s">
        <v>432</v>
      </c>
      <c r="K907" s="113"/>
      <c r="L907" s="113"/>
      <c r="M907" s="113"/>
      <c r="N907" s="95" t="e">
        <f t="shared" si="288"/>
        <v>#DIV/0!</v>
      </c>
      <c r="O907" s="159">
        <f t="shared" si="289"/>
        <v>-17.777777777777779</v>
      </c>
      <c r="P907" s="159">
        <f t="shared" si="290"/>
        <v>-17.777777777777779</v>
      </c>
      <c r="Q907" s="35" t="s">
        <v>432</v>
      </c>
    </row>
    <row r="908" spans="2:17" x14ac:dyDescent="0.2">
      <c r="B908" s="122">
        <v>0.59375</v>
      </c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95" t="e">
        <f t="shared" si="288"/>
        <v>#DIV/0!</v>
      </c>
      <c r="O908" s="159">
        <f t="shared" si="289"/>
        <v>-17.777777777777779</v>
      </c>
      <c r="P908" s="159">
        <f t="shared" si="290"/>
        <v>-17.777777777777779</v>
      </c>
      <c r="Q908" s="35" t="s">
        <v>432</v>
      </c>
    </row>
    <row r="909" spans="2:17" x14ac:dyDescent="0.2">
      <c r="B909" s="122">
        <v>0.60416666666666596</v>
      </c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95" t="e">
        <f t="shared" si="288"/>
        <v>#DIV/0!</v>
      </c>
      <c r="O909" s="159">
        <f t="shared" si="289"/>
        <v>-17.777777777777779</v>
      </c>
      <c r="P909" s="159">
        <f t="shared" si="290"/>
        <v>-17.777777777777779</v>
      </c>
      <c r="Q909" s="35" t="s">
        <v>432</v>
      </c>
    </row>
    <row r="910" spans="2:17" x14ac:dyDescent="0.2">
      <c r="B910" s="122">
        <v>0.61458333333333304</v>
      </c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95" t="e">
        <f t="shared" si="288"/>
        <v>#DIV/0!</v>
      </c>
      <c r="O910" s="159">
        <f t="shared" si="289"/>
        <v>-17.777777777777779</v>
      </c>
      <c r="P910" s="159">
        <f t="shared" si="290"/>
        <v>-17.777777777777779</v>
      </c>
      <c r="Q910" s="35" t="s">
        <v>432</v>
      </c>
    </row>
    <row r="911" spans="2:17" x14ac:dyDescent="0.2">
      <c r="B911" s="122">
        <v>0.625</v>
      </c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95" t="e">
        <f t="shared" si="288"/>
        <v>#DIV/0!</v>
      </c>
      <c r="O911" s="159">
        <f t="shared" si="289"/>
        <v>-17.777777777777779</v>
      </c>
      <c r="P911" s="159">
        <f t="shared" si="290"/>
        <v>-17.777777777777779</v>
      </c>
      <c r="Q911" s="35" t="s">
        <v>432</v>
      </c>
    </row>
    <row r="912" spans="2:17" x14ac:dyDescent="0.2">
      <c r="B912" s="122">
        <v>0.63541666666666596</v>
      </c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95" t="e">
        <f t="shared" si="288"/>
        <v>#DIV/0!</v>
      </c>
      <c r="O912" s="159">
        <f t="shared" si="289"/>
        <v>-17.777777777777779</v>
      </c>
      <c r="P912" s="159">
        <f t="shared" si="290"/>
        <v>-17.777777777777779</v>
      </c>
      <c r="Q912" s="35" t="s">
        <v>432</v>
      </c>
    </row>
    <row r="913" spans="1:16" x14ac:dyDescent="0.2">
      <c r="B913" s="1">
        <v>0.70833333333333204</v>
      </c>
      <c r="C913" s="3">
        <v>87</v>
      </c>
      <c r="D913" s="3">
        <v>101</v>
      </c>
      <c r="E913" s="75">
        <v>0.68</v>
      </c>
      <c r="F913" s="41">
        <v>6</v>
      </c>
      <c r="G913" s="66" t="s">
        <v>130</v>
      </c>
      <c r="H913" s="72">
        <v>29.44</v>
      </c>
      <c r="I913" s="19"/>
      <c r="J913" s="45">
        <v>92.1</v>
      </c>
      <c r="K913" s="45">
        <v>111</v>
      </c>
      <c r="L913" s="45">
        <v>104.9</v>
      </c>
      <c r="M913" s="45">
        <v>94.1</v>
      </c>
      <c r="N913" s="67">
        <f t="shared" ref="N913:N914" si="291">(AVERAGE(J913:M913))</f>
        <v>100.52500000000001</v>
      </c>
      <c r="O913" s="41">
        <f t="shared" ref="O913:O914" si="292">CONVERT(C913,"F","C")</f>
        <v>30.555555555555554</v>
      </c>
      <c r="P913" s="41">
        <f t="shared" ref="P913:P914" si="293">CONVERT(D913,"F","C")</f>
        <v>38.333333333333336</v>
      </c>
    </row>
    <row r="914" spans="1:16" x14ac:dyDescent="0.2">
      <c r="B914" s="1">
        <v>0.718749999999999</v>
      </c>
      <c r="C914" s="3">
        <v>87</v>
      </c>
      <c r="D914" s="3">
        <v>98</v>
      </c>
      <c r="E914" s="75">
        <v>0.67</v>
      </c>
      <c r="F914" s="41">
        <v>4</v>
      </c>
      <c r="G914" s="66" t="s">
        <v>130</v>
      </c>
      <c r="H914" s="72">
        <v>29.43</v>
      </c>
      <c r="I914" s="19"/>
      <c r="J914" s="45">
        <v>91.2</v>
      </c>
      <c r="K914" s="45">
        <v>108</v>
      </c>
      <c r="L914" s="45">
        <v>102</v>
      </c>
      <c r="M914" s="45">
        <v>92.7</v>
      </c>
      <c r="N914" s="67">
        <f t="shared" si="291"/>
        <v>98.474999999999994</v>
      </c>
      <c r="O914" s="41">
        <f t="shared" si="292"/>
        <v>30.555555555555554</v>
      </c>
      <c r="P914" s="41">
        <f t="shared" si="293"/>
        <v>36.666666666666664</v>
      </c>
    </row>
    <row r="915" spans="1:16" x14ac:dyDescent="0.2">
      <c r="B915" s="1">
        <v>0.72499999999999998</v>
      </c>
      <c r="C915" s="3">
        <v>86</v>
      </c>
      <c r="D915" s="3">
        <v>99</v>
      </c>
      <c r="E915" s="75">
        <v>0.68</v>
      </c>
      <c r="F915" s="41">
        <v>7</v>
      </c>
      <c r="G915" s="66" t="s">
        <v>130</v>
      </c>
      <c r="H915" s="72">
        <v>29.43</v>
      </c>
      <c r="I915" s="19"/>
      <c r="J915" s="45">
        <v>90.9</v>
      </c>
      <c r="K915" s="45">
        <v>109.6</v>
      </c>
      <c r="L915" s="45">
        <v>102.7</v>
      </c>
      <c r="M915" s="45">
        <v>92.7</v>
      </c>
      <c r="N915" s="67">
        <f t="shared" ref="N915" si="294">(AVERAGE(J915:M915))</f>
        <v>98.974999999999994</v>
      </c>
      <c r="O915" s="41">
        <f t="shared" ref="O915" si="295">CONVERT(C915,"F","C")</f>
        <v>30</v>
      </c>
      <c r="P915" s="41">
        <f t="shared" ref="P915" si="296">CONVERT(D915,"F","C")</f>
        <v>37.222222222222221</v>
      </c>
    </row>
    <row r="916" spans="1:16" x14ac:dyDescent="0.2">
      <c r="B916" s="1">
        <v>0.72916666666666596</v>
      </c>
      <c r="C916" s="3">
        <v>87</v>
      </c>
      <c r="D916" s="3">
        <v>99</v>
      </c>
      <c r="E916" s="75">
        <v>0.67</v>
      </c>
      <c r="F916" s="41">
        <v>4</v>
      </c>
      <c r="G916" s="66" t="s">
        <v>130</v>
      </c>
      <c r="H916" s="72">
        <v>29.43</v>
      </c>
      <c r="I916" s="19"/>
      <c r="J916" s="45">
        <v>90</v>
      </c>
      <c r="K916" s="45">
        <v>109.6</v>
      </c>
      <c r="L916" s="45">
        <v>102.4</v>
      </c>
      <c r="M916" s="45">
        <v>91.9</v>
      </c>
      <c r="N916" s="67">
        <f>(AVERAGE(J916:M916))</f>
        <v>98.474999999999994</v>
      </c>
      <c r="O916" s="41">
        <f t="shared" ref="O916:P921" si="297">CONVERT(C916,"F","C")</f>
        <v>30.555555555555554</v>
      </c>
      <c r="P916" s="41">
        <f t="shared" si="297"/>
        <v>37.222222222222221</v>
      </c>
    </row>
    <row r="917" spans="1:16" x14ac:dyDescent="0.2">
      <c r="B917" s="1">
        <v>0.73958333333333304</v>
      </c>
      <c r="C917" s="3">
        <v>87</v>
      </c>
      <c r="D917" s="3">
        <v>97</v>
      </c>
      <c r="E917" s="75">
        <v>0.67</v>
      </c>
      <c r="F917" s="41">
        <v>7</v>
      </c>
      <c r="G917" s="66" t="s">
        <v>143</v>
      </c>
      <c r="H917" s="72">
        <v>29.43</v>
      </c>
      <c r="I917" s="19"/>
      <c r="J917" s="45">
        <v>89.1</v>
      </c>
      <c r="K917" s="45">
        <v>109</v>
      </c>
      <c r="L917" s="45">
        <v>100.4</v>
      </c>
      <c r="M917" s="45">
        <v>91.2</v>
      </c>
      <c r="N917" s="67">
        <f>(AVERAGE(J917:M917))</f>
        <v>97.424999999999997</v>
      </c>
      <c r="O917" s="41">
        <f t="shared" si="297"/>
        <v>30.555555555555554</v>
      </c>
      <c r="P917" s="41">
        <f t="shared" si="297"/>
        <v>36.111111111111107</v>
      </c>
    </row>
    <row r="918" spans="1:16" x14ac:dyDescent="0.2">
      <c r="B918" s="1">
        <v>0.749999999999999</v>
      </c>
      <c r="C918" s="3">
        <v>87</v>
      </c>
      <c r="D918" s="3">
        <v>97</v>
      </c>
      <c r="E918" s="75">
        <v>0.66</v>
      </c>
      <c r="F918" s="41">
        <v>74</v>
      </c>
      <c r="G918" s="66" t="s">
        <v>197</v>
      </c>
      <c r="H918" s="72">
        <v>29.43</v>
      </c>
      <c r="I918" s="19"/>
      <c r="J918" s="45">
        <v>88.7</v>
      </c>
      <c r="K918" s="45">
        <v>108.3</v>
      </c>
      <c r="L918" s="67">
        <v>97.9</v>
      </c>
      <c r="M918" s="67">
        <v>90.9</v>
      </c>
      <c r="N918" s="67">
        <f>(AVERAGE(J918:M918))</f>
        <v>96.449999999999989</v>
      </c>
      <c r="O918" s="41">
        <f t="shared" si="297"/>
        <v>30.555555555555554</v>
      </c>
      <c r="P918" s="41">
        <f t="shared" si="297"/>
        <v>36.111111111111107</v>
      </c>
    </row>
    <row r="919" spans="1:16" x14ac:dyDescent="0.2">
      <c r="B919" s="1">
        <v>0.76041666666666496</v>
      </c>
      <c r="C919" s="3">
        <v>87</v>
      </c>
      <c r="D919" s="3">
        <v>95</v>
      </c>
      <c r="E919" s="75">
        <v>0.67</v>
      </c>
      <c r="F919" s="41">
        <v>4</v>
      </c>
      <c r="G919" s="66" t="s">
        <v>143</v>
      </c>
      <c r="H919" s="72">
        <v>29.43</v>
      </c>
      <c r="I919" s="19"/>
      <c r="J919" s="45">
        <v>87.6</v>
      </c>
      <c r="K919" s="45">
        <v>106.2</v>
      </c>
      <c r="L919" s="45">
        <v>96.1</v>
      </c>
      <c r="M919" s="45">
        <v>90</v>
      </c>
      <c r="N919" s="67">
        <f t="shared" ref="N919" si="298">(AVERAGE(J919:M919))</f>
        <v>94.974999999999994</v>
      </c>
      <c r="O919" s="41">
        <f t="shared" si="297"/>
        <v>30.555555555555554</v>
      </c>
      <c r="P919" s="41">
        <f t="shared" si="297"/>
        <v>35</v>
      </c>
    </row>
    <row r="920" spans="1:16" x14ac:dyDescent="0.2">
      <c r="B920" s="1">
        <v>0.77083333333333104</v>
      </c>
      <c r="C920" s="3">
        <v>86</v>
      </c>
      <c r="D920" s="3">
        <v>94</v>
      </c>
      <c r="E920" s="75">
        <v>0.67</v>
      </c>
      <c r="F920" s="41">
        <v>2</v>
      </c>
      <c r="G920" s="66" t="s">
        <v>143</v>
      </c>
      <c r="H920" s="72">
        <v>29.43</v>
      </c>
      <c r="J920" s="45">
        <v>87.3</v>
      </c>
      <c r="K920" s="45">
        <v>103.5</v>
      </c>
      <c r="L920" s="45">
        <v>95.2</v>
      </c>
      <c r="M920" s="45">
        <v>89.8</v>
      </c>
      <c r="N920" s="67">
        <f>(AVERAGE(J920:M920))</f>
        <v>93.95</v>
      </c>
      <c r="O920" s="41">
        <f t="shared" si="297"/>
        <v>30</v>
      </c>
      <c r="P920" s="41">
        <f t="shared" si="297"/>
        <v>34.444444444444443</v>
      </c>
    </row>
    <row r="921" spans="1:16" x14ac:dyDescent="0.2">
      <c r="B921" s="1">
        <v>0.77569444444444446</v>
      </c>
      <c r="C921" s="3">
        <v>86</v>
      </c>
      <c r="D921" s="3">
        <v>93</v>
      </c>
      <c r="E921" s="75">
        <v>0.67</v>
      </c>
      <c r="F921" s="41">
        <v>1</v>
      </c>
      <c r="G921" s="66" t="s">
        <v>197</v>
      </c>
      <c r="H921" s="72">
        <v>29.44</v>
      </c>
      <c r="I921" s="19"/>
      <c r="J921" s="45">
        <v>81.099999999999994</v>
      </c>
      <c r="K921" s="45">
        <v>102.2</v>
      </c>
      <c r="L921" s="45">
        <v>94.6</v>
      </c>
      <c r="M921" s="45">
        <v>89.4</v>
      </c>
      <c r="N921" s="67">
        <f t="shared" ref="N921" si="299">(AVERAGE(J921:M921))</f>
        <v>91.824999999999989</v>
      </c>
      <c r="O921" s="41">
        <f t="shared" si="297"/>
        <v>30</v>
      </c>
      <c r="P921" s="41">
        <f t="shared" si="297"/>
        <v>33.888888888888886</v>
      </c>
    </row>
    <row r="923" spans="1:16" x14ac:dyDescent="0.2">
      <c r="A923" s="21">
        <v>45144</v>
      </c>
      <c r="B923" s="6" t="s">
        <v>2</v>
      </c>
      <c r="C923" s="6" t="s">
        <v>0</v>
      </c>
      <c r="D923" s="87" t="s">
        <v>1</v>
      </c>
      <c r="E923" s="100" t="s">
        <v>156</v>
      </c>
      <c r="F923" s="6" t="s">
        <v>32</v>
      </c>
      <c r="G923" s="6" t="s">
        <v>217</v>
      </c>
      <c r="H923" s="33" t="s">
        <v>157</v>
      </c>
      <c r="I923" s="44"/>
      <c r="J923" s="87" t="s">
        <v>338</v>
      </c>
      <c r="K923" s="87" t="s">
        <v>416</v>
      </c>
      <c r="L923" s="87" t="s">
        <v>443</v>
      </c>
      <c r="M923" s="87" t="s">
        <v>539</v>
      </c>
      <c r="N923" s="33" t="s">
        <v>368</v>
      </c>
      <c r="O923" s="142" t="s">
        <v>561</v>
      </c>
      <c r="P923" s="142" t="s">
        <v>562</v>
      </c>
    </row>
    <row r="924" spans="1:16" x14ac:dyDescent="0.2">
      <c r="B924" s="2">
        <v>0.375</v>
      </c>
      <c r="C924" s="3">
        <v>80</v>
      </c>
      <c r="D924" s="3">
        <v>86</v>
      </c>
      <c r="E924" s="75">
        <v>0.81</v>
      </c>
      <c r="F924" s="66">
        <v>4</v>
      </c>
      <c r="G924" s="66" t="s">
        <v>34</v>
      </c>
      <c r="H924" s="97">
        <v>29.48</v>
      </c>
      <c r="J924" s="45">
        <v>89.6</v>
      </c>
      <c r="K924" s="45">
        <v>86.4</v>
      </c>
      <c r="L924" s="67">
        <v>92.7</v>
      </c>
      <c r="M924" s="67">
        <v>76.3</v>
      </c>
      <c r="N924" s="67">
        <f>(AVERAGE(J924:M924))</f>
        <v>86.25</v>
      </c>
      <c r="O924" s="41">
        <f t="shared" ref="O924:P928" si="300">CONVERT(C924,"F","C")</f>
        <v>26.666666666666664</v>
      </c>
      <c r="P924" s="41">
        <f t="shared" si="300"/>
        <v>30</v>
      </c>
    </row>
    <row r="925" spans="1:16" x14ac:dyDescent="0.2">
      <c r="B925" s="2">
        <v>0.38541666666666674</v>
      </c>
      <c r="C925" s="3">
        <v>80</v>
      </c>
      <c r="D925" s="3">
        <v>89</v>
      </c>
      <c r="E925" s="75">
        <v>0.81</v>
      </c>
      <c r="F925" s="3">
        <v>6</v>
      </c>
      <c r="G925" s="66" t="s">
        <v>180</v>
      </c>
      <c r="H925" s="97">
        <v>29.47</v>
      </c>
      <c r="I925" s="26"/>
      <c r="J925" s="66">
        <v>92.8</v>
      </c>
      <c r="K925" s="45">
        <v>89.6</v>
      </c>
      <c r="L925" s="45">
        <v>95.5</v>
      </c>
      <c r="M925" s="67">
        <v>77.2</v>
      </c>
      <c r="N925" s="67">
        <f>(AVERAGE(J925:M925))</f>
        <v>88.774999999999991</v>
      </c>
      <c r="O925" s="41">
        <f t="shared" si="300"/>
        <v>26.666666666666664</v>
      </c>
      <c r="P925" s="41">
        <f t="shared" si="300"/>
        <v>31.666666666666664</v>
      </c>
    </row>
    <row r="926" spans="1:16" x14ac:dyDescent="0.2">
      <c r="B926" s="2">
        <v>0.39583333333333343</v>
      </c>
      <c r="C926" s="3">
        <v>80</v>
      </c>
      <c r="D926" s="3">
        <v>91</v>
      </c>
      <c r="E926" s="75">
        <v>0.8</v>
      </c>
      <c r="F926" s="3">
        <v>4</v>
      </c>
      <c r="G926" s="66" t="s">
        <v>34</v>
      </c>
      <c r="H926" s="3">
        <v>29.47</v>
      </c>
      <c r="I926" s="3"/>
      <c r="J926" s="45">
        <v>95</v>
      </c>
      <c r="K926" s="45">
        <v>92.8</v>
      </c>
      <c r="L926" s="67">
        <v>96.8</v>
      </c>
      <c r="M926" s="67">
        <v>77.900000000000006</v>
      </c>
      <c r="N926" s="67">
        <f>(AVERAGE(J926:M926))</f>
        <v>90.625</v>
      </c>
      <c r="O926" s="41">
        <f t="shared" si="300"/>
        <v>26.666666666666664</v>
      </c>
      <c r="P926" s="41">
        <f t="shared" si="300"/>
        <v>32.777777777777779</v>
      </c>
    </row>
    <row r="927" spans="1:16" x14ac:dyDescent="0.2">
      <c r="B927" s="2">
        <v>0.40625</v>
      </c>
      <c r="C927" s="3">
        <v>81</v>
      </c>
      <c r="D927" s="3">
        <v>92</v>
      </c>
      <c r="E927" s="75">
        <v>0.79</v>
      </c>
      <c r="F927" s="66">
        <v>4</v>
      </c>
      <c r="G927" s="66" t="s">
        <v>180</v>
      </c>
      <c r="H927" s="97">
        <v>29.47</v>
      </c>
      <c r="I927" s="66"/>
      <c r="J927" s="45">
        <v>96.4</v>
      </c>
      <c r="K927" s="45">
        <v>93</v>
      </c>
      <c r="L927" s="67">
        <v>96.4</v>
      </c>
      <c r="M927" s="67">
        <v>80.2</v>
      </c>
      <c r="N927" s="67">
        <f>(AVERAGE(J927:M927))</f>
        <v>91.5</v>
      </c>
      <c r="O927" s="41">
        <f t="shared" si="300"/>
        <v>27.222222222222221</v>
      </c>
      <c r="P927" s="41">
        <f t="shared" si="300"/>
        <v>33.333333333333336</v>
      </c>
    </row>
    <row r="928" spans="1:16" x14ac:dyDescent="0.2">
      <c r="B928" s="2">
        <v>0.4166666666666668</v>
      </c>
      <c r="C928" s="3">
        <v>81</v>
      </c>
      <c r="D928" s="3">
        <v>92</v>
      </c>
      <c r="E928" s="75">
        <v>0.79</v>
      </c>
      <c r="F928" s="66">
        <v>3</v>
      </c>
      <c r="G928" s="66" t="s">
        <v>34</v>
      </c>
      <c r="H928" s="97">
        <v>29.47</v>
      </c>
      <c r="J928" s="45">
        <v>95.2</v>
      </c>
      <c r="K928" s="45">
        <v>94.8</v>
      </c>
      <c r="L928" s="67">
        <v>96.1</v>
      </c>
      <c r="M928" s="67">
        <v>81.900000000000006</v>
      </c>
      <c r="N928" s="67">
        <f>(AVERAGE(J928:M928))</f>
        <v>92</v>
      </c>
      <c r="O928" s="41">
        <f t="shared" si="300"/>
        <v>27.222222222222221</v>
      </c>
      <c r="P928" s="41">
        <f t="shared" si="300"/>
        <v>33.333333333333336</v>
      </c>
    </row>
    <row r="929" spans="1:16" x14ac:dyDescent="0.2">
      <c r="B929" s="2">
        <v>0.4236111111111111</v>
      </c>
      <c r="C929" s="3">
        <v>81</v>
      </c>
      <c r="D929" s="3">
        <v>94</v>
      </c>
      <c r="E929" s="75">
        <v>0.79</v>
      </c>
      <c r="F929" s="66">
        <v>9</v>
      </c>
      <c r="G929" s="66" t="s">
        <v>34</v>
      </c>
      <c r="H929" s="97">
        <v>29.47</v>
      </c>
      <c r="J929" s="45">
        <v>97.3</v>
      </c>
      <c r="K929" s="45">
        <v>95.5</v>
      </c>
      <c r="L929" s="67">
        <v>98.8</v>
      </c>
      <c r="M929" s="67">
        <v>82.8</v>
      </c>
      <c r="N929" s="67">
        <f t="shared" ref="N929:N932" si="301">(AVERAGE(J929:M929))</f>
        <v>93.600000000000009</v>
      </c>
      <c r="O929" s="41">
        <f t="shared" ref="O929:O941" si="302">CONVERT(C929,"F","C")</f>
        <v>27.222222222222221</v>
      </c>
      <c r="P929" s="41">
        <f t="shared" ref="P929:P941" si="303">CONVERT(D929,"F","C")</f>
        <v>34.444444444444443</v>
      </c>
    </row>
    <row r="930" spans="1:16" x14ac:dyDescent="0.2">
      <c r="B930" s="2">
        <v>0.45833333333333359</v>
      </c>
      <c r="C930" s="3">
        <v>82</v>
      </c>
      <c r="D930" s="3">
        <v>103</v>
      </c>
      <c r="E930" s="75">
        <v>0.75</v>
      </c>
      <c r="F930" s="66">
        <v>5</v>
      </c>
      <c r="G930" s="66" t="s">
        <v>34</v>
      </c>
      <c r="H930" s="97">
        <v>29.46</v>
      </c>
      <c r="J930" s="45">
        <v>108.2</v>
      </c>
      <c r="K930" s="45">
        <v>105.3</v>
      </c>
      <c r="L930" s="67">
        <v>104.3</v>
      </c>
      <c r="M930" s="67">
        <v>95</v>
      </c>
      <c r="N930" s="67">
        <f t="shared" si="301"/>
        <v>103.2</v>
      </c>
      <c r="O930" s="41">
        <f t="shared" si="302"/>
        <v>27.777777777777779</v>
      </c>
      <c r="P930" s="41">
        <f t="shared" si="303"/>
        <v>39.444444444444443</v>
      </c>
    </row>
    <row r="931" spans="1:16" x14ac:dyDescent="0.2">
      <c r="B931" s="1">
        <v>0.46875</v>
      </c>
      <c r="C931" s="3">
        <v>84</v>
      </c>
      <c r="D931" s="3">
        <v>106</v>
      </c>
      <c r="E931" s="75">
        <v>0.71</v>
      </c>
      <c r="F931" s="66">
        <v>4</v>
      </c>
      <c r="G931" s="66" t="s">
        <v>34</v>
      </c>
      <c r="H931" s="97">
        <v>29.46</v>
      </c>
      <c r="I931" s="66"/>
      <c r="J931" s="45">
        <v>116.6</v>
      </c>
      <c r="K931" s="45">
        <v>108.74</v>
      </c>
      <c r="L931" s="67">
        <v>116.6</v>
      </c>
      <c r="M931" s="67">
        <v>99.5</v>
      </c>
      <c r="N931" s="67">
        <f t="shared" si="301"/>
        <v>110.35999999999999</v>
      </c>
      <c r="O931" s="41">
        <f t="shared" si="302"/>
        <v>28.888888888888889</v>
      </c>
      <c r="P931" s="41">
        <f t="shared" si="303"/>
        <v>41.111111111111107</v>
      </c>
    </row>
    <row r="932" spans="1:16" x14ac:dyDescent="0.2">
      <c r="B932" s="1">
        <v>0.47916666666666669</v>
      </c>
      <c r="C932" s="3">
        <v>86</v>
      </c>
      <c r="D932" s="3">
        <v>111</v>
      </c>
      <c r="E932" s="75">
        <v>0.68</v>
      </c>
      <c r="F932" s="66">
        <v>5</v>
      </c>
      <c r="G932" s="66" t="s">
        <v>34</v>
      </c>
      <c r="H932" s="97">
        <v>29.47</v>
      </c>
      <c r="J932" s="45">
        <v>116.8</v>
      </c>
      <c r="K932" s="45">
        <v>108</v>
      </c>
      <c r="L932" s="67">
        <v>116.4</v>
      </c>
      <c r="M932" s="67">
        <v>101.8</v>
      </c>
      <c r="N932" s="67">
        <f t="shared" si="301"/>
        <v>110.75000000000001</v>
      </c>
      <c r="O932" s="41">
        <f t="shared" si="302"/>
        <v>30</v>
      </c>
      <c r="P932" s="41">
        <f t="shared" si="303"/>
        <v>43.888888888888886</v>
      </c>
    </row>
    <row r="933" spans="1:16" x14ac:dyDescent="0.2">
      <c r="B933" s="1">
        <v>0.48958333333333331</v>
      </c>
      <c r="C933" s="3">
        <v>86</v>
      </c>
      <c r="D933" s="3">
        <v>113</v>
      </c>
      <c r="E933" s="75">
        <v>0.69</v>
      </c>
      <c r="F933" s="66">
        <v>6</v>
      </c>
      <c r="G933" s="66" t="s">
        <v>34</v>
      </c>
      <c r="H933" s="97">
        <v>29.47</v>
      </c>
      <c r="J933" s="45">
        <v>119.5</v>
      </c>
      <c r="K933" s="45">
        <v>112.3</v>
      </c>
      <c r="L933" s="67">
        <v>117.1</v>
      </c>
      <c r="M933" s="67">
        <v>105.8</v>
      </c>
      <c r="N933" s="67">
        <f t="shared" ref="N933:N937" si="304">(AVERAGE(J933:M933))</f>
        <v>113.675</v>
      </c>
      <c r="O933" s="41">
        <f t="shared" si="302"/>
        <v>30</v>
      </c>
      <c r="P933" s="41">
        <f t="shared" si="303"/>
        <v>45</v>
      </c>
    </row>
    <row r="934" spans="1:16" x14ac:dyDescent="0.2">
      <c r="B934" s="1">
        <v>0.5</v>
      </c>
      <c r="C934" s="3">
        <v>87</v>
      </c>
      <c r="D934" s="3">
        <v>114</v>
      </c>
      <c r="E934" s="75">
        <v>0.66</v>
      </c>
      <c r="F934" s="66">
        <v>7</v>
      </c>
      <c r="G934" s="66" t="s">
        <v>34</v>
      </c>
      <c r="H934" s="97">
        <v>29.47</v>
      </c>
      <c r="J934" s="45">
        <v>119.3</v>
      </c>
      <c r="K934" s="45">
        <v>112.6</v>
      </c>
      <c r="L934" s="67">
        <v>117.3</v>
      </c>
      <c r="M934" s="67">
        <v>106.3</v>
      </c>
      <c r="N934" s="67">
        <f t="shared" si="304"/>
        <v>113.875</v>
      </c>
      <c r="O934" s="41">
        <f t="shared" si="302"/>
        <v>30.555555555555554</v>
      </c>
      <c r="P934" s="41">
        <f t="shared" si="303"/>
        <v>45.555555555555557</v>
      </c>
    </row>
    <row r="935" spans="1:16" x14ac:dyDescent="0.2">
      <c r="B935" s="1">
        <v>0.51041666666666663</v>
      </c>
      <c r="C935" s="3">
        <v>87</v>
      </c>
      <c r="D935" s="3">
        <v>112</v>
      </c>
      <c r="E935" s="75">
        <v>0.66</v>
      </c>
      <c r="F935" s="66">
        <v>5</v>
      </c>
      <c r="G935" s="66" t="s">
        <v>37</v>
      </c>
      <c r="H935" s="97">
        <v>29.47</v>
      </c>
      <c r="I935" s="66"/>
      <c r="J935" s="45">
        <v>117.5</v>
      </c>
      <c r="K935" s="45">
        <v>110.8</v>
      </c>
      <c r="L935" s="67">
        <v>114.6</v>
      </c>
      <c r="M935" s="67">
        <v>105.4</v>
      </c>
      <c r="N935" s="67">
        <f t="shared" si="304"/>
        <v>112.07499999999999</v>
      </c>
      <c r="O935" s="41">
        <f t="shared" si="302"/>
        <v>30.555555555555554</v>
      </c>
      <c r="P935" s="41">
        <f t="shared" si="303"/>
        <v>44.444444444444443</v>
      </c>
    </row>
    <row r="936" spans="1:16" x14ac:dyDescent="0.2">
      <c r="B936" s="1">
        <v>0.52083333333333337</v>
      </c>
      <c r="C936" s="3">
        <v>87</v>
      </c>
      <c r="D936" s="3">
        <v>116</v>
      </c>
      <c r="E936" s="75">
        <v>0.66</v>
      </c>
      <c r="F936" s="41">
        <v>5</v>
      </c>
      <c r="G936" s="66" t="s">
        <v>180</v>
      </c>
      <c r="H936" s="97">
        <v>29.47</v>
      </c>
      <c r="I936" s="19"/>
      <c r="J936" s="45">
        <v>120.9</v>
      </c>
      <c r="K936" s="45">
        <v>115.2</v>
      </c>
      <c r="L936" s="67">
        <v>118.8</v>
      </c>
      <c r="M936" s="67">
        <v>109</v>
      </c>
      <c r="N936" s="67">
        <f t="shared" si="304"/>
        <v>115.97500000000001</v>
      </c>
      <c r="O936" s="41">
        <f t="shared" si="302"/>
        <v>30.555555555555554</v>
      </c>
      <c r="P936" s="41">
        <f t="shared" si="303"/>
        <v>46.666666666666664</v>
      </c>
    </row>
    <row r="937" spans="1:16" x14ac:dyDescent="0.2">
      <c r="B937" s="1">
        <v>0.53125</v>
      </c>
      <c r="C937" s="3">
        <v>88</v>
      </c>
      <c r="D937" s="3">
        <v>119</v>
      </c>
      <c r="E937" s="75">
        <v>0.63</v>
      </c>
      <c r="F937" s="66">
        <v>0</v>
      </c>
      <c r="G937" s="66" t="s">
        <v>34</v>
      </c>
      <c r="H937" s="97">
        <v>29.44</v>
      </c>
      <c r="J937" s="45">
        <v>123.6</v>
      </c>
      <c r="K937" s="45">
        <v>119.3</v>
      </c>
      <c r="L937" s="67">
        <v>122.4</v>
      </c>
      <c r="M937" s="67">
        <v>112.6</v>
      </c>
      <c r="N937" s="67">
        <f t="shared" si="304"/>
        <v>119.47499999999999</v>
      </c>
      <c r="O937" s="41">
        <f t="shared" si="302"/>
        <v>31.111111111111111</v>
      </c>
      <c r="P937" s="41">
        <f t="shared" si="303"/>
        <v>48.333333333333329</v>
      </c>
    </row>
    <row r="938" spans="1:16" x14ac:dyDescent="0.2">
      <c r="B938" s="1">
        <v>0.54166666666666663</v>
      </c>
      <c r="C938" s="3">
        <v>89</v>
      </c>
      <c r="D938" s="3">
        <v>122</v>
      </c>
      <c r="E938" s="75">
        <v>0.63</v>
      </c>
      <c r="F938" s="41">
        <v>5</v>
      </c>
      <c r="G938" s="66" t="s">
        <v>190</v>
      </c>
      <c r="H938" s="72">
        <v>29.45</v>
      </c>
      <c r="I938" s="19"/>
      <c r="J938" s="45">
        <v>126.1</v>
      </c>
      <c r="K938" s="45">
        <v>122.2</v>
      </c>
      <c r="L938" s="45">
        <v>124.5</v>
      </c>
      <c r="M938" s="45">
        <v>115.3</v>
      </c>
      <c r="N938" s="67">
        <f>(AVERAGE(J938:M938))</f>
        <v>122.02500000000001</v>
      </c>
      <c r="O938" s="41">
        <f t="shared" si="302"/>
        <v>31.666666666666664</v>
      </c>
      <c r="P938" s="41">
        <f t="shared" si="303"/>
        <v>50</v>
      </c>
    </row>
    <row r="939" spans="1:16" x14ac:dyDescent="0.2">
      <c r="B939" s="1">
        <v>0.55208333333333304</v>
      </c>
      <c r="C939" s="3">
        <v>90</v>
      </c>
      <c r="D939" s="3">
        <v>125</v>
      </c>
      <c r="E939" s="75">
        <v>0.6</v>
      </c>
      <c r="F939" s="41">
        <v>2</v>
      </c>
      <c r="G939" s="66" t="s">
        <v>197</v>
      </c>
      <c r="H939" s="72">
        <v>29.44</v>
      </c>
      <c r="I939" s="19"/>
      <c r="J939" s="45">
        <v>128.69999999999999</v>
      </c>
      <c r="K939" s="45">
        <v>124.3</v>
      </c>
      <c r="L939" s="45">
        <v>127.6</v>
      </c>
      <c r="M939" s="45">
        <v>118.9</v>
      </c>
      <c r="N939" s="67">
        <f>(AVERAGE(J939:M939))</f>
        <v>124.875</v>
      </c>
      <c r="O939" s="41">
        <f t="shared" si="302"/>
        <v>32.222222222222221</v>
      </c>
      <c r="P939" s="41">
        <f t="shared" si="303"/>
        <v>51.666666666666664</v>
      </c>
    </row>
    <row r="940" spans="1:16" x14ac:dyDescent="0.2">
      <c r="B940" s="1">
        <v>0.5625</v>
      </c>
      <c r="C940" s="3">
        <v>91</v>
      </c>
      <c r="D940" s="3">
        <v>127</v>
      </c>
      <c r="E940" s="75">
        <v>0.59</v>
      </c>
      <c r="F940" s="41">
        <v>2</v>
      </c>
      <c r="G940" s="66" t="s">
        <v>143</v>
      </c>
      <c r="H940" s="72">
        <v>29.44</v>
      </c>
      <c r="I940" s="19"/>
      <c r="J940" s="45">
        <v>131.4</v>
      </c>
      <c r="K940" s="45">
        <v>126.1</v>
      </c>
      <c r="L940" s="45">
        <v>129.6</v>
      </c>
      <c r="M940" s="45">
        <v>121.3</v>
      </c>
      <c r="N940" s="67">
        <f>(AVERAGE(J940:M940))</f>
        <v>127.10000000000001</v>
      </c>
      <c r="O940" s="41">
        <f t="shared" si="302"/>
        <v>32.777777777777779</v>
      </c>
      <c r="P940" s="41">
        <f t="shared" si="303"/>
        <v>52.777777777777779</v>
      </c>
    </row>
    <row r="941" spans="1:16" x14ac:dyDescent="0.2">
      <c r="B941" s="1">
        <v>0.56666666666666665</v>
      </c>
      <c r="C941" s="3">
        <v>92</v>
      </c>
      <c r="D941" s="3">
        <v>128</v>
      </c>
      <c r="E941" s="75">
        <v>0.56000000000000005</v>
      </c>
      <c r="F941" s="41">
        <v>1</v>
      </c>
      <c r="G941" s="66" t="s">
        <v>190</v>
      </c>
      <c r="H941" s="72">
        <v>29.43</v>
      </c>
      <c r="I941" s="19"/>
      <c r="J941" s="162">
        <v>132.30000000000001</v>
      </c>
      <c r="K941" s="45">
        <v>127.4</v>
      </c>
      <c r="L941" s="45">
        <v>128.69999999999999</v>
      </c>
      <c r="M941" s="45">
        <v>123.1</v>
      </c>
      <c r="N941" s="67">
        <f t="shared" ref="N941" si="305">(AVERAGE(J941:M941))</f>
        <v>127.875</v>
      </c>
      <c r="O941" s="41">
        <f t="shared" si="302"/>
        <v>33.333333333333336</v>
      </c>
      <c r="P941" s="41">
        <f t="shared" si="303"/>
        <v>53.333333333333329</v>
      </c>
    </row>
    <row r="942" spans="1:16" x14ac:dyDescent="0.2">
      <c r="N942" s="67"/>
      <c r="O942" s="41"/>
      <c r="P942" s="41"/>
    </row>
    <row r="943" spans="1:16" x14ac:dyDescent="0.2">
      <c r="A943" s="113" t="s">
        <v>573</v>
      </c>
      <c r="N943" s="67"/>
      <c r="O943" s="41"/>
      <c r="P943" s="41"/>
    </row>
    <row r="944" spans="1:16" x14ac:dyDescent="0.2">
      <c r="A944" s="21">
        <v>45149</v>
      </c>
      <c r="B944" s="6" t="s">
        <v>2</v>
      </c>
      <c r="C944" s="6" t="s">
        <v>0</v>
      </c>
      <c r="D944" s="87" t="s">
        <v>1</v>
      </c>
      <c r="E944" s="100" t="s">
        <v>156</v>
      </c>
      <c r="F944" s="6" t="s">
        <v>32</v>
      </c>
      <c r="G944" s="6" t="s">
        <v>217</v>
      </c>
      <c r="H944" s="33" t="s">
        <v>157</v>
      </c>
      <c r="I944" s="44"/>
      <c r="J944" s="142" t="s">
        <v>357</v>
      </c>
      <c r="K944" s="142" t="s">
        <v>352</v>
      </c>
      <c r="L944" s="142" t="s">
        <v>343</v>
      </c>
      <c r="M944" s="142" t="s">
        <v>353</v>
      </c>
      <c r="N944" s="33" t="s">
        <v>368</v>
      </c>
      <c r="O944" s="142" t="s">
        <v>561</v>
      </c>
      <c r="P944" s="142" t="s">
        <v>562</v>
      </c>
    </row>
    <row r="945" spans="2:16" x14ac:dyDescent="0.2">
      <c r="B945" s="2">
        <v>0.36458333333333331</v>
      </c>
      <c r="C945" s="3">
        <v>68</v>
      </c>
      <c r="D945" s="3">
        <v>80</v>
      </c>
      <c r="E945" s="75">
        <v>0.89</v>
      </c>
      <c r="F945" s="66">
        <v>1</v>
      </c>
      <c r="G945" s="66" t="s">
        <v>130</v>
      </c>
      <c r="H945" s="97">
        <v>29.08</v>
      </c>
      <c r="J945" s="45">
        <v>78.400000000000006</v>
      </c>
      <c r="K945" s="45">
        <v>80.400000000000006</v>
      </c>
      <c r="L945" s="67">
        <v>79</v>
      </c>
      <c r="M945" s="67">
        <v>81.5</v>
      </c>
      <c r="N945" s="67">
        <f t="shared" ref="N945:N946" si="306">(AVERAGE(J945:M945))</f>
        <v>79.825000000000003</v>
      </c>
      <c r="O945" s="41">
        <f t="shared" ref="O945:O946" si="307">CONVERT(C945,"F","C")</f>
        <v>20</v>
      </c>
      <c r="P945" s="41">
        <f t="shared" ref="P945:P946" si="308">CONVERT(D945,"F","C")</f>
        <v>26.666666666666664</v>
      </c>
    </row>
    <row r="946" spans="2:16" x14ac:dyDescent="0.2">
      <c r="B946" s="2">
        <v>0.375</v>
      </c>
      <c r="C946" s="3">
        <v>73</v>
      </c>
      <c r="D946" s="3">
        <v>83</v>
      </c>
      <c r="E946" s="75">
        <v>0.84</v>
      </c>
      <c r="F946" s="3">
        <v>4</v>
      </c>
      <c r="G946" s="66" t="s">
        <v>130</v>
      </c>
      <c r="H946" s="97">
        <v>29.09</v>
      </c>
      <c r="I946" s="26"/>
      <c r="J946" s="66">
        <v>82.8</v>
      </c>
      <c r="K946" s="45">
        <v>82.2</v>
      </c>
      <c r="L946" s="45">
        <v>81</v>
      </c>
      <c r="M946" s="67">
        <v>84.4</v>
      </c>
      <c r="N946" s="67">
        <f t="shared" si="306"/>
        <v>82.6</v>
      </c>
      <c r="O946" s="41">
        <f t="shared" si="307"/>
        <v>22.777777777777779</v>
      </c>
      <c r="P946" s="41">
        <f t="shared" si="308"/>
        <v>28.333333333333332</v>
      </c>
    </row>
    <row r="947" spans="2:16" x14ac:dyDescent="0.2">
      <c r="B947" s="2">
        <v>0.38541666666666674</v>
      </c>
      <c r="C947" s="3">
        <v>74</v>
      </c>
      <c r="D947" s="3">
        <v>85</v>
      </c>
      <c r="E947" s="14">
        <v>0.83</v>
      </c>
      <c r="F947" s="3">
        <v>3</v>
      </c>
      <c r="G947" s="3" t="s">
        <v>130</v>
      </c>
      <c r="H947" s="3">
        <v>29.09</v>
      </c>
      <c r="I947" s="3"/>
      <c r="J947" s="45">
        <v>86</v>
      </c>
      <c r="K947" s="3">
        <v>84.4</v>
      </c>
      <c r="L947" s="3">
        <v>82.8</v>
      </c>
      <c r="M947" s="3">
        <v>86.9</v>
      </c>
      <c r="N947" s="67">
        <f t="shared" ref="N947:N975" si="309">(AVERAGE(J947:M947))</f>
        <v>85.025000000000006</v>
      </c>
      <c r="O947" s="41">
        <f t="shared" ref="O947:O975" si="310">CONVERT(C947,"F","C")</f>
        <v>23.333333333333332</v>
      </c>
      <c r="P947" s="41">
        <f t="shared" ref="P947:P975" si="311">CONVERT(D947,"F","C")</f>
        <v>29.444444444444443</v>
      </c>
    </row>
    <row r="948" spans="2:16" x14ac:dyDescent="0.2">
      <c r="B948" s="2">
        <v>0.39583333333333343</v>
      </c>
      <c r="C948" s="3">
        <v>74</v>
      </c>
      <c r="D948" s="3">
        <v>87</v>
      </c>
      <c r="E948" s="75">
        <v>0.82</v>
      </c>
      <c r="F948" s="66">
        <v>2</v>
      </c>
      <c r="G948" s="66" t="s">
        <v>130</v>
      </c>
      <c r="H948" s="97">
        <v>29.09</v>
      </c>
      <c r="I948" s="66"/>
      <c r="J948" s="45">
        <v>88.9</v>
      </c>
      <c r="K948" s="45">
        <v>86.2</v>
      </c>
      <c r="L948" s="67">
        <v>82.9</v>
      </c>
      <c r="M948" s="67">
        <v>88.5</v>
      </c>
      <c r="N948" s="67">
        <f t="shared" si="309"/>
        <v>86.625</v>
      </c>
      <c r="O948" s="41">
        <f t="shared" si="310"/>
        <v>23.333333333333332</v>
      </c>
      <c r="P948" s="41">
        <f t="shared" si="311"/>
        <v>30.555555555555554</v>
      </c>
    </row>
    <row r="949" spans="2:16" x14ac:dyDescent="0.2">
      <c r="B949" s="2">
        <v>0.40625</v>
      </c>
      <c r="C949" s="3">
        <v>76</v>
      </c>
      <c r="D949" s="3">
        <v>90</v>
      </c>
      <c r="E949" s="75">
        <v>0.8</v>
      </c>
      <c r="F949" s="66">
        <v>4</v>
      </c>
      <c r="G949" s="66" t="s">
        <v>129</v>
      </c>
      <c r="H949" s="97">
        <v>29.09</v>
      </c>
      <c r="J949" s="45">
        <v>91.9</v>
      </c>
      <c r="K949" s="45">
        <v>88.9</v>
      </c>
      <c r="L949" s="67">
        <v>85.8</v>
      </c>
      <c r="M949" s="67">
        <v>91.4</v>
      </c>
      <c r="N949" s="67">
        <f t="shared" si="309"/>
        <v>89.5</v>
      </c>
      <c r="O949" s="41">
        <f t="shared" si="310"/>
        <v>24.444444444444443</v>
      </c>
      <c r="P949" s="41">
        <f t="shared" si="311"/>
        <v>32.222222222222221</v>
      </c>
    </row>
    <row r="950" spans="2:16" x14ac:dyDescent="0.2">
      <c r="B950" s="2">
        <v>0.4166666666666668</v>
      </c>
      <c r="C950" s="3">
        <v>76</v>
      </c>
      <c r="D950" s="3">
        <v>91</v>
      </c>
      <c r="E950" s="75">
        <v>0.79</v>
      </c>
      <c r="F950" s="66">
        <v>3</v>
      </c>
      <c r="G950" s="66" t="s">
        <v>201</v>
      </c>
      <c r="H950" s="97">
        <v>29.09</v>
      </c>
      <c r="J950" s="45">
        <v>93.2</v>
      </c>
      <c r="K950" s="45">
        <v>89.6</v>
      </c>
      <c r="L950" s="67">
        <v>88.2</v>
      </c>
      <c r="M950" s="67">
        <v>93.4</v>
      </c>
      <c r="N950" s="67">
        <f t="shared" si="309"/>
        <v>91.1</v>
      </c>
      <c r="O950" s="41">
        <f t="shared" si="310"/>
        <v>24.444444444444443</v>
      </c>
      <c r="P950" s="41">
        <f t="shared" si="311"/>
        <v>32.777777777777779</v>
      </c>
    </row>
    <row r="951" spans="2:16" x14ac:dyDescent="0.2">
      <c r="B951" s="2">
        <v>0.42708333333333354</v>
      </c>
      <c r="C951" s="3">
        <v>77</v>
      </c>
      <c r="D951" s="3">
        <v>93</v>
      </c>
      <c r="E951" s="75">
        <v>0.78</v>
      </c>
      <c r="F951" s="66">
        <v>2</v>
      </c>
      <c r="G951" s="66" t="s">
        <v>201</v>
      </c>
      <c r="H951" s="97">
        <v>29.09</v>
      </c>
      <c r="J951" s="45">
        <v>95.5</v>
      </c>
      <c r="K951" s="45">
        <v>91.8</v>
      </c>
      <c r="L951" s="67">
        <v>89.6</v>
      </c>
      <c r="M951" s="67">
        <v>95.2</v>
      </c>
      <c r="N951" s="67">
        <f t="shared" si="309"/>
        <v>93.024999999999991</v>
      </c>
      <c r="O951" s="41">
        <f t="shared" si="310"/>
        <v>25</v>
      </c>
      <c r="P951" s="41">
        <f t="shared" si="311"/>
        <v>33.888888888888886</v>
      </c>
    </row>
    <row r="952" spans="2:16" x14ac:dyDescent="0.2">
      <c r="B952" s="2">
        <v>0.4375</v>
      </c>
      <c r="C952" s="3">
        <v>78</v>
      </c>
      <c r="D952" s="3">
        <v>94</v>
      </c>
      <c r="E952" s="75">
        <v>0.77</v>
      </c>
      <c r="F952" s="66">
        <v>5</v>
      </c>
      <c r="G952" s="66" t="s">
        <v>201</v>
      </c>
      <c r="H952" s="97">
        <v>29.1</v>
      </c>
      <c r="I952" s="66"/>
      <c r="J952" s="45">
        <v>96.8</v>
      </c>
      <c r="K952" s="45">
        <v>92.7</v>
      </c>
      <c r="L952" s="67">
        <v>90.3</v>
      </c>
      <c r="M952" s="67">
        <v>96.6</v>
      </c>
      <c r="N952" s="67">
        <f t="shared" si="309"/>
        <v>94.1</v>
      </c>
      <c r="O952" s="41">
        <f t="shared" si="310"/>
        <v>25.555555555555554</v>
      </c>
      <c r="P952" s="41">
        <f t="shared" si="311"/>
        <v>34.444444444444443</v>
      </c>
    </row>
    <row r="953" spans="2:16" x14ac:dyDescent="0.2">
      <c r="B953" s="2">
        <v>0.44791666666666691</v>
      </c>
      <c r="C953" s="3">
        <v>80</v>
      </c>
      <c r="D953" s="3">
        <v>101</v>
      </c>
      <c r="E953" s="75">
        <v>0.73</v>
      </c>
      <c r="F953" s="66">
        <v>4</v>
      </c>
      <c r="G953" s="66" t="s">
        <v>130</v>
      </c>
      <c r="H953" s="97">
        <v>29.09</v>
      </c>
      <c r="J953" s="45">
        <v>104.2</v>
      </c>
      <c r="K953" s="45">
        <v>98.6</v>
      </c>
      <c r="L953" s="67">
        <v>96.8</v>
      </c>
      <c r="M953" s="67">
        <v>103.3</v>
      </c>
      <c r="N953" s="67">
        <f t="shared" si="309"/>
        <v>100.72500000000001</v>
      </c>
      <c r="O953" s="41">
        <f t="shared" si="310"/>
        <v>26.666666666666664</v>
      </c>
      <c r="P953" s="41">
        <f t="shared" si="311"/>
        <v>38.333333333333336</v>
      </c>
    </row>
    <row r="954" spans="2:16" x14ac:dyDescent="0.2">
      <c r="B954" s="2">
        <v>0.45833333333333359</v>
      </c>
      <c r="C954" s="3">
        <v>80</v>
      </c>
      <c r="D954" s="3">
        <v>102</v>
      </c>
      <c r="E954" s="75">
        <v>0.72</v>
      </c>
      <c r="F954" s="66">
        <v>1</v>
      </c>
      <c r="G954" s="66" t="s">
        <v>197</v>
      </c>
      <c r="H954" s="97">
        <v>29.09</v>
      </c>
      <c r="J954" s="45">
        <v>105.1</v>
      </c>
      <c r="K954" s="45">
        <v>99.1</v>
      </c>
      <c r="L954" s="67">
        <v>97.9</v>
      </c>
      <c r="M954" s="67">
        <v>104</v>
      </c>
      <c r="N954" s="67">
        <f t="shared" si="309"/>
        <v>101.52500000000001</v>
      </c>
      <c r="O954" s="41">
        <f t="shared" si="310"/>
        <v>26.666666666666664</v>
      </c>
      <c r="P954" s="41">
        <f t="shared" si="311"/>
        <v>38.888888888888886</v>
      </c>
    </row>
    <row r="955" spans="2:16" x14ac:dyDescent="0.2">
      <c r="B955" s="1">
        <v>0.46875</v>
      </c>
      <c r="C955" s="3">
        <v>81</v>
      </c>
      <c r="D955" s="3">
        <v>102</v>
      </c>
      <c r="E955" s="75">
        <v>0.7</v>
      </c>
      <c r="F955" s="66">
        <v>3</v>
      </c>
      <c r="G955" s="66" t="s">
        <v>130</v>
      </c>
      <c r="H955" s="97">
        <v>29.1</v>
      </c>
      <c r="J955" s="45">
        <v>107.4</v>
      </c>
      <c r="K955" s="45">
        <v>100.9</v>
      </c>
      <c r="L955" s="67">
        <v>98.1</v>
      </c>
      <c r="M955" s="67">
        <v>103.1</v>
      </c>
      <c r="N955" s="67">
        <f t="shared" si="309"/>
        <v>102.375</v>
      </c>
      <c r="O955" s="41">
        <f t="shared" si="310"/>
        <v>27.222222222222221</v>
      </c>
      <c r="P955" s="41">
        <f t="shared" si="311"/>
        <v>38.888888888888886</v>
      </c>
    </row>
    <row r="956" spans="2:16" x14ac:dyDescent="0.2">
      <c r="B956" s="1">
        <v>0.47916666666666669</v>
      </c>
      <c r="C956" s="3">
        <v>81</v>
      </c>
      <c r="D956" s="3">
        <v>102</v>
      </c>
      <c r="E956" s="75">
        <v>0.69</v>
      </c>
      <c r="F956" s="66">
        <v>2</v>
      </c>
      <c r="G956" s="66" t="s">
        <v>130</v>
      </c>
      <c r="H956" s="97">
        <v>29.1</v>
      </c>
      <c r="I956" s="66"/>
      <c r="J956" s="45">
        <v>107.1</v>
      </c>
      <c r="K956" s="45">
        <v>100.2</v>
      </c>
      <c r="L956" s="67">
        <v>97.7</v>
      </c>
      <c r="M956" s="67">
        <v>104</v>
      </c>
      <c r="N956" s="67">
        <f t="shared" si="309"/>
        <v>102.25</v>
      </c>
      <c r="O956" s="41">
        <f t="shared" si="310"/>
        <v>27.222222222222221</v>
      </c>
      <c r="P956" s="41">
        <f t="shared" si="311"/>
        <v>38.888888888888886</v>
      </c>
    </row>
    <row r="957" spans="2:16" x14ac:dyDescent="0.2">
      <c r="B957" s="1">
        <v>0.48958333333333331</v>
      </c>
      <c r="C957" s="3">
        <v>81</v>
      </c>
      <c r="D957" s="3">
        <v>102</v>
      </c>
      <c r="E957" s="75">
        <v>0.69</v>
      </c>
      <c r="F957" s="66">
        <v>2</v>
      </c>
      <c r="G957" s="66" t="s">
        <v>129</v>
      </c>
      <c r="H957" s="97">
        <v>29.1</v>
      </c>
      <c r="I957" s="19"/>
      <c r="J957" s="45">
        <v>106.7</v>
      </c>
      <c r="K957" s="45">
        <v>100.1</v>
      </c>
      <c r="L957" s="67">
        <v>97.5</v>
      </c>
      <c r="M957" s="67">
        <v>104</v>
      </c>
      <c r="N957" s="67">
        <f t="shared" si="309"/>
        <v>102.075</v>
      </c>
      <c r="O957" s="41">
        <f t="shared" si="310"/>
        <v>27.222222222222221</v>
      </c>
      <c r="P957" s="41">
        <f t="shared" si="311"/>
        <v>38.888888888888886</v>
      </c>
    </row>
    <row r="958" spans="2:16" x14ac:dyDescent="0.2">
      <c r="B958" s="1">
        <v>0.49305555555555558</v>
      </c>
      <c r="C958" s="3">
        <v>81</v>
      </c>
      <c r="D958" s="3">
        <v>102</v>
      </c>
      <c r="E958" s="75">
        <v>0.69</v>
      </c>
      <c r="F958" s="66">
        <v>2</v>
      </c>
      <c r="G958" s="66" t="s">
        <v>201</v>
      </c>
      <c r="H958" s="97">
        <v>29.11</v>
      </c>
      <c r="I958" s="66"/>
      <c r="J958" s="45">
        <v>106.3</v>
      </c>
      <c r="K958" s="45">
        <v>100</v>
      </c>
      <c r="L958" s="67">
        <v>97.3</v>
      </c>
      <c r="M958" s="67">
        <v>104</v>
      </c>
      <c r="N958" s="67">
        <f t="shared" si="309"/>
        <v>101.9</v>
      </c>
      <c r="O958" s="41">
        <f t="shared" si="310"/>
        <v>27.222222222222221</v>
      </c>
      <c r="P958" s="41">
        <f t="shared" si="311"/>
        <v>38.888888888888886</v>
      </c>
    </row>
    <row r="959" spans="2:16" x14ac:dyDescent="0.2">
      <c r="B959" s="1">
        <v>0.51041666666666696</v>
      </c>
      <c r="C959" s="3">
        <v>81</v>
      </c>
      <c r="D959" s="3">
        <v>102</v>
      </c>
      <c r="E959" s="75">
        <v>0.69</v>
      </c>
      <c r="F959" s="41">
        <v>0</v>
      </c>
      <c r="G959" s="66" t="s">
        <v>203</v>
      </c>
      <c r="H959" s="72">
        <v>29.11</v>
      </c>
      <c r="I959" s="19"/>
      <c r="J959" s="45">
        <v>105.8</v>
      </c>
      <c r="K959" s="45">
        <v>98.6</v>
      </c>
      <c r="L959" s="45">
        <v>97.5</v>
      </c>
      <c r="M959" s="45">
        <v>104.5</v>
      </c>
      <c r="N959" s="67">
        <f t="shared" si="309"/>
        <v>101.6</v>
      </c>
      <c r="O959" s="41">
        <f t="shared" si="310"/>
        <v>27.222222222222221</v>
      </c>
      <c r="P959" s="41">
        <f t="shared" si="311"/>
        <v>38.888888888888886</v>
      </c>
    </row>
    <row r="960" spans="2:16" x14ac:dyDescent="0.2">
      <c r="B960" s="1">
        <v>0.52083333333333304</v>
      </c>
      <c r="C960" s="3">
        <v>82</v>
      </c>
      <c r="D960" s="3">
        <v>104</v>
      </c>
      <c r="E960" s="75">
        <v>0.69</v>
      </c>
      <c r="F960" s="41">
        <v>3</v>
      </c>
      <c r="G960" s="66" t="s">
        <v>71</v>
      </c>
      <c r="H960" s="72">
        <v>29.11</v>
      </c>
      <c r="I960" s="19"/>
      <c r="J960" s="45">
        <v>108.1</v>
      </c>
      <c r="K960" s="45">
        <v>101.3</v>
      </c>
      <c r="L960" s="45">
        <v>100.2</v>
      </c>
      <c r="M960" s="45">
        <v>107.6</v>
      </c>
      <c r="N960" s="67">
        <f>(AVERAGE(J960:M960))</f>
        <v>104.29999999999998</v>
      </c>
      <c r="O960" s="41">
        <f t="shared" si="310"/>
        <v>27.777777777777779</v>
      </c>
      <c r="P960" s="41">
        <f t="shared" si="311"/>
        <v>40</v>
      </c>
    </row>
    <row r="961" spans="2:16" x14ac:dyDescent="0.2">
      <c r="B961" s="1">
        <v>0.53125</v>
      </c>
      <c r="C961" s="3">
        <v>82</v>
      </c>
      <c r="D961" s="3">
        <v>104</v>
      </c>
      <c r="E961" s="75">
        <v>0.67</v>
      </c>
      <c r="F961" s="66">
        <v>3</v>
      </c>
      <c r="G961" s="66" t="s">
        <v>129</v>
      </c>
      <c r="H961" s="72">
        <v>29.11</v>
      </c>
      <c r="J961" s="45">
        <v>107.8</v>
      </c>
      <c r="K961" s="45">
        <v>99.7</v>
      </c>
      <c r="L961" s="45">
        <v>99.5</v>
      </c>
      <c r="M961" s="45">
        <v>107.1</v>
      </c>
      <c r="N961" s="67">
        <f t="shared" si="309"/>
        <v>103.52500000000001</v>
      </c>
      <c r="O961" s="41">
        <f t="shared" si="310"/>
        <v>27.777777777777779</v>
      </c>
      <c r="P961" s="41">
        <f t="shared" si="311"/>
        <v>40</v>
      </c>
    </row>
    <row r="962" spans="2:16" x14ac:dyDescent="0.2">
      <c r="B962" s="1">
        <v>0.54166666666666696</v>
      </c>
      <c r="C962" s="3">
        <v>82</v>
      </c>
      <c r="D962" s="3">
        <v>104</v>
      </c>
      <c r="E962" s="75">
        <v>0.66</v>
      </c>
      <c r="F962" s="66">
        <v>2</v>
      </c>
      <c r="G962" s="66" t="s">
        <v>203</v>
      </c>
      <c r="H962" s="72">
        <v>29.09</v>
      </c>
      <c r="J962" s="45">
        <v>108.5</v>
      </c>
      <c r="K962" s="45">
        <v>100.4</v>
      </c>
      <c r="L962" s="45">
        <v>99.7</v>
      </c>
      <c r="M962" s="45">
        <v>107.2</v>
      </c>
      <c r="N962" s="67">
        <f t="shared" si="309"/>
        <v>103.95</v>
      </c>
      <c r="O962" s="41">
        <f t="shared" si="310"/>
        <v>27.777777777777779</v>
      </c>
      <c r="P962" s="41">
        <f t="shared" si="311"/>
        <v>40</v>
      </c>
    </row>
    <row r="963" spans="2:16" x14ac:dyDescent="0.2">
      <c r="B963" s="1">
        <v>0.55208333333333304</v>
      </c>
      <c r="C963" s="3">
        <v>81</v>
      </c>
      <c r="D963" s="3">
        <v>101</v>
      </c>
      <c r="E963" s="75">
        <v>0.67</v>
      </c>
      <c r="F963" s="41">
        <v>5</v>
      </c>
      <c r="G963" s="66" t="s">
        <v>130</v>
      </c>
      <c r="H963" s="72">
        <v>29.05</v>
      </c>
      <c r="I963" s="19"/>
      <c r="J963" s="45">
        <v>105.6</v>
      </c>
      <c r="K963" s="45">
        <v>98.2</v>
      </c>
      <c r="L963" s="67">
        <v>97.2</v>
      </c>
      <c r="M963" s="67">
        <v>104.5</v>
      </c>
      <c r="N963" s="67">
        <f t="shared" si="309"/>
        <v>101.375</v>
      </c>
      <c r="O963" s="41">
        <f t="shared" si="310"/>
        <v>27.222222222222221</v>
      </c>
      <c r="P963" s="41">
        <f t="shared" si="311"/>
        <v>38.333333333333336</v>
      </c>
    </row>
    <row r="964" spans="2:16" x14ac:dyDescent="0.2">
      <c r="B964" s="1">
        <v>0.5625</v>
      </c>
      <c r="C964" s="3">
        <v>81</v>
      </c>
      <c r="D964" s="3">
        <v>106</v>
      </c>
      <c r="E964" s="75">
        <v>0.67</v>
      </c>
      <c r="F964" s="41">
        <v>12</v>
      </c>
      <c r="G964" s="66" t="s">
        <v>130</v>
      </c>
      <c r="H964" s="72">
        <v>29.01</v>
      </c>
      <c r="I964" s="19"/>
      <c r="J964" s="45">
        <v>110.1</v>
      </c>
      <c r="K964" s="45">
        <v>102.2</v>
      </c>
      <c r="L964" s="45">
        <v>101.8</v>
      </c>
      <c r="M964" s="45">
        <v>108.3</v>
      </c>
      <c r="N964" s="67">
        <f t="shared" si="309"/>
        <v>105.60000000000001</v>
      </c>
      <c r="O964" s="41">
        <f t="shared" si="310"/>
        <v>27.222222222222221</v>
      </c>
      <c r="P964" s="41">
        <f t="shared" si="311"/>
        <v>41.111111111111107</v>
      </c>
    </row>
    <row r="965" spans="2:16" x14ac:dyDescent="0.2">
      <c r="B965" s="1">
        <v>0.59375</v>
      </c>
      <c r="C965" s="3">
        <v>81</v>
      </c>
      <c r="D965" s="3">
        <v>105</v>
      </c>
      <c r="E965" s="75">
        <v>0.66</v>
      </c>
      <c r="F965" s="41">
        <v>6</v>
      </c>
      <c r="G965" s="66" t="s">
        <v>130</v>
      </c>
      <c r="H965" s="72">
        <v>29.04</v>
      </c>
      <c r="I965" s="19"/>
      <c r="J965" s="45">
        <v>109.2</v>
      </c>
      <c r="K965" s="45">
        <v>101.5</v>
      </c>
      <c r="L965" s="45">
        <v>102.4</v>
      </c>
      <c r="M965" s="45">
        <v>107.8</v>
      </c>
      <c r="N965" s="67">
        <f t="shared" si="309"/>
        <v>105.22500000000001</v>
      </c>
      <c r="O965" s="41">
        <f t="shared" si="310"/>
        <v>27.222222222222221</v>
      </c>
      <c r="P965" s="41">
        <f t="shared" si="311"/>
        <v>40.555555555555557</v>
      </c>
    </row>
    <row r="966" spans="2:16" x14ac:dyDescent="0.2">
      <c r="B966" s="1">
        <v>0.60416666666666696</v>
      </c>
      <c r="C966" s="3">
        <v>82</v>
      </c>
      <c r="D966" s="3">
        <v>105</v>
      </c>
      <c r="E966" s="75">
        <v>0.65</v>
      </c>
      <c r="F966" s="41">
        <v>1</v>
      </c>
      <c r="G966" s="66" t="s">
        <v>130</v>
      </c>
      <c r="H966" s="72">
        <v>29.04</v>
      </c>
      <c r="I966" s="19"/>
      <c r="J966" s="45">
        <v>109.2</v>
      </c>
      <c r="K966" s="45">
        <v>101.7</v>
      </c>
      <c r="L966" s="45">
        <v>102.2</v>
      </c>
      <c r="M966" s="45">
        <v>108.1</v>
      </c>
      <c r="N966" s="67">
        <f t="shared" si="309"/>
        <v>105.30000000000001</v>
      </c>
      <c r="O966" s="41">
        <f t="shared" si="310"/>
        <v>27.777777777777779</v>
      </c>
      <c r="P966" s="41">
        <f t="shared" si="311"/>
        <v>40.555555555555557</v>
      </c>
    </row>
    <row r="967" spans="2:16" x14ac:dyDescent="0.2">
      <c r="B967" s="1">
        <v>0.65625</v>
      </c>
      <c r="C967" s="3">
        <v>85</v>
      </c>
      <c r="D967" s="3">
        <v>117</v>
      </c>
      <c r="E967" s="75">
        <v>0.59</v>
      </c>
      <c r="F967" s="41">
        <v>9</v>
      </c>
      <c r="G967" s="66" t="s">
        <v>130</v>
      </c>
      <c r="H967" s="72">
        <v>29.02</v>
      </c>
      <c r="I967" s="19"/>
      <c r="J967" s="45">
        <v>122.7</v>
      </c>
      <c r="K967" s="45">
        <v>112.5</v>
      </c>
      <c r="L967" s="45">
        <v>112.6</v>
      </c>
      <c r="M967" s="45">
        <v>121.1</v>
      </c>
      <c r="N967" s="67">
        <f t="shared" si="309"/>
        <v>117.22499999999999</v>
      </c>
      <c r="O967" s="41">
        <f t="shared" si="310"/>
        <v>29.444444444444443</v>
      </c>
      <c r="P967" s="41">
        <f t="shared" si="311"/>
        <v>47.222222222222221</v>
      </c>
    </row>
    <row r="968" spans="2:16" x14ac:dyDescent="0.2">
      <c r="B968" s="1">
        <v>0.66666666666666596</v>
      </c>
      <c r="C968" s="3">
        <v>84</v>
      </c>
      <c r="D968" s="3">
        <v>114</v>
      </c>
      <c r="E968" s="75">
        <v>0.61</v>
      </c>
      <c r="F968" s="41">
        <v>3</v>
      </c>
      <c r="G968" s="66" t="s">
        <v>129</v>
      </c>
      <c r="H968" s="72">
        <v>29.02</v>
      </c>
      <c r="I968" s="19"/>
      <c r="J968" s="45">
        <v>119.3</v>
      </c>
      <c r="K968" s="45">
        <v>109.6</v>
      </c>
      <c r="L968" s="45">
        <v>110.5</v>
      </c>
      <c r="M968" s="45">
        <v>117</v>
      </c>
      <c r="N968" s="67">
        <f t="shared" si="309"/>
        <v>114.1</v>
      </c>
      <c r="O968" s="41">
        <f t="shared" si="310"/>
        <v>28.888888888888889</v>
      </c>
      <c r="P968" s="41">
        <f t="shared" si="311"/>
        <v>45.555555555555557</v>
      </c>
    </row>
    <row r="969" spans="2:16" x14ac:dyDescent="0.2">
      <c r="B969" s="1">
        <v>0.67708333333333304</v>
      </c>
      <c r="C969" s="3">
        <v>85</v>
      </c>
      <c r="D969" s="3">
        <v>111</v>
      </c>
      <c r="E969" s="75">
        <v>0.57999999999999996</v>
      </c>
      <c r="F969" s="41">
        <v>11</v>
      </c>
      <c r="G969" s="66" t="s">
        <v>130</v>
      </c>
      <c r="H969" s="72">
        <v>29.03</v>
      </c>
      <c r="I969" s="19"/>
      <c r="J969" s="45">
        <v>116.2</v>
      </c>
      <c r="K969" s="45">
        <v>107.4</v>
      </c>
      <c r="L969" s="45">
        <v>106.9</v>
      </c>
      <c r="M969" s="45">
        <v>114.4</v>
      </c>
      <c r="N969" s="67">
        <f t="shared" si="309"/>
        <v>111.22499999999999</v>
      </c>
      <c r="O969" s="41">
        <f t="shared" si="310"/>
        <v>29.444444444444443</v>
      </c>
      <c r="P969" s="41">
        <f t="shared" si="311"/>
        <v>43.888888888888886</v>
      </c>
    </row>
    <row r="970" spans="2:16" x14ac:dyDescent="0.2">
      <c r="B970" s="1">
        <v>0.687499999999999</v>
      </c>
      <c r="C970" s="3">
        <v>86</v>
      </c>
      <c r="D970" s="3">
        <v>116</v>
      </c>
      <c r="E970" s="75">
        <v>0.56999999999999995</v>
      </c>
      <c r="F970" s="41">
        <v>3</v>
      </c>
      <c r="G970" s="66" t="s">
        <v>129</v>
      </c>
      <c r="H970" s="72">
        <v>29.02</v>
      </c>
      <c r="I970" s="19"/>
      <c r="J970" s="45">
        <v>122.4</v>
      </c>
      <c r="K970" s="45">
        <v>113</v>
      </c>
      <c r="L970" s="45">
        <v>109.9</v>
      </c>
      <c r="M970" s="45">
        <v>118.9</v>
      </c>
      <c r="N970" s="67">
        <f t="shared" si="309"/>
        <v>116.05000000000001</v>
      </c>
      <c r="O970" s="41">
        <f t="shared" si="310"/>
        <v>30</v>
      </c>
      <c r="P970" s="41">
        <f t="shared" si="311"/>
        <v>46.666666666666664</v>
      </c>
    </row>
    <row r="971" spans="2:16" x14ac:dyDescent="0.2">
      <c r="B971" s="1">
        <v>0.69791666666666596</v>
      </c>
      <c r="C971" s="3">
        <v>86</v>
      </c>
      <c r="D971" s="3">
        <v>118</v>
      </c>
      <c r="E971" s="75">
        <v>0.56000000000000005</v>
      </c>
      <c r="F971" s="41">
        <v>2</v>
      </c>
      <c r="G971" s="66" t="s">
        <v>130</v>
      </c>
      <c r="H971" s="72">
        <v>29.02</v>
      </c>
      <c r="I971" s="19"/>
      <c r="J971" s="45">
        <v>123.8</v>
      </c>
      <c r="K971" s="45">
        <v>113.9</v>
      </c>
      <c r="L971" s="45">
        <v>112.6</v>
      </c>
      <c r="M971" s="45">
        <v>120.7</v>
      </c>
      <c r="N971" s="67">
        <f t="shared" si="309"/>
        <v>117.74999999999999</v>
      </c>
      <c r="O971" s="41">
        <f t="shared" si="310"/>
        <v>30</v>
      </c>
      <c r="P971" s="41">
        <f t="shared" si="311"/>
        <v>47.777777777777779</v>
      </c>
    </row>
    <row r="972" spans="2:16" x14ac:dyDescent="0.2">
      <c r="B972" s="1">
        <v>0.70833333333333304</v>
      </c>
      <c r="C972" s="3">
        <v>86</v>
      </c>
      <c r="D972" s="3">
        <v>117</v>
      </c>
      <c r="E972" s="75">
        <v>0.55000000000000004</v>
      </c>
      <c r="F972" s="41">
        <v>2</v>
      </c>
      <c r="G972" s="66" t="s">
        <v>130</v>
      </c>
      <c r="H972" s="72">
        <v>29.02</v>
      </c>
      <c r="I972" s="19"/>
      <c r="J972" s="45">
        <v>122.9</v>
      </c>
      <c r="K972" s="45">
        <v>113</v>
      </c>
      <c r="L972" s="45">
        <v>112.6</v>
      </c>
      <c r="M972" s="45">
        <v>120.6</v>
      </c>
      <c r="N972" s="67">
        <f t="shared" si="309"/>
        <v>117.27500000000001</v>
      </c>
      <c r="O972" s="41">
        <f t="shared" si="310"/>
        <v>30</v>
      </c>
      <c r="P972" s="41">
        <f t="shared" si="311"/>
        <v>47.222222222222221</v>
      </c>
    </row>
    <row r="973" spans="2:16" x14ac:dyDescent="0.2">
      <c r="B973" s="1">
        <v>0.718749999999999</v>
      </c>
      <c r="C973" s="3">
        <v>86</v>
      </c>
      <c r="D973" s="3">
        <v>114</v>
      </c>
      <c r="E973" s="75">
        <v>0.55000000000000004</v>
      </c>
      <c r="F973" s="41">
        <v>2</v>
      </c>
      <c r="G973" s="66" t="s">
        <v>129</v>
      </c>
      <c r="H973" s="72">
        <v>29.02</v>
      </c>
      <c r="I973" s="19"/>
      <c r="J973" s="45">
        <v>120.7</v>
      </c>
      <c r="K973" s="45">
        <v>110.8</v>
      </c>
      <c r="L973" s="45">
        <v>109.6</v>
      </c>
      <c r="M973" s="45">
        <v>115.9</v>
      </c>
      <c r="N973" s="67">
        <f t="shared" si="309"/>
        <v>114.25</v>
      </c>
      <c r="O973" s="41">
        <f t="shared" si="310"/>
        <v>30</v>
      </c>
      <c r="P973" s="41">
        <f t="shared" si="311"/>
        <v>45.555555555555557</v>
      </c>
    </row>
    <row r="974" spans="2:16" x14ac:dyDescent="0.2">
      <c r="B974" s="1">
        <v>0.72916666666666596</v>
      </c>
      <c r="C974" s="3">
        <v>85</v>
      </c>
      <c r="D974" s="3">
        <v>112</v>
      </c>
      <c r="E974" s="75">
        <v>0.56999999999999995</v>
      </c>
      <c r="F974" s="41">
        <v>4</v>
      </c>
      <c r="G974" s="66" t="s">
        <v>130</v>
      </c>
      <c r="H974" s="72">
        <v>29.02</v>
      </c>
      <c r="I974" s="19"/>
      <c r="J974" s="45">
        <v>117.9</v>
      </c>
      <c r="K974" s="45">
        <v>108.7</v>
      </c>
      <c r="L974" s="45">
        <v>108</v>
      </c>
      <c r="M974" s="45">
        <v>113.7</v>
      </c>
      <c r="N974" s="67">
        <f t="shared" si="309"/>
        <v>112.075</v>
      </c>
      <c r="O974" s="41">
        <f t="shared" si="310"/>
        <v>29.444444444444443</v>
      </c>
      <c r="P974" s="41">
        <f t="shared" si="311"/>
        <v>44.444444444444443</v>
      </c>
    </row>
    <row r="975" spans="2:16" x14ac:dyDescent="0.2">
      <c r="B975" s="1">
        <v>0.73958333333333304</v>
      </c>
      <c r="C975" s="3">
        <v>86</v>
      </c>
      <c r="D975" s="3">
        <v>112</v>
      </c>
      <c r="E975" s="75">
        <v>0.56000000000000005</v>
      </c>
      <c r="F975" s="41">
        <v>2</v>
      </c>
      <c r="G975" s="66" t="s">
        <v>201</v>
      </c>
      <c r="H975" s="72">
        <v>29.02</v>
      </c>
      <c r="I975" s="19"/>
      <c r="J975" s="45">
        <v>118.8</v>
      </c>
      <c r="K975" s="45">
        <v>109.6</v>
      </c>
      <c r="L975" s="45">
        <v>109.2</v>
      </c>
      <c r="M975" s="45">
        <v>111.9</v>
      </c>
      <c r="N975" s="67">
        <f t="shared" si="309"/>
        <v>112.375</v>
      </c>
      <c r="O975" s="41">
        <f t="shared" si="310"/>
        <v>30</v>
      </c>
      <c r="P975" s="41">
        <f t="shared" si="311"/>
        <v>44.444444444444443</v>
      </c>
    </row>
    <row r="976" spans="2:16" x14ac:dyDescent="0.2">
      <c r="N976" s="67"/>
      <c r="O976" s="41"/>
      <c r="P976" s="41"/>
    </row>
    <row r="977" spans="1:16" x14ac:dyDescent="0.2">
      <c r="A977" s="21">
        <v>45150</v>
      </c>
      <c r="B977" s="6" t="s">
        <v>2</v>
      </c>
      <c r="C977" s="6" t="s">
        <v>0</v>
      </c>
      <c r="D977" s="87" t="s">
        <v>1</v>
      </c>
      <c r="E977" s="100" t="s">
        <v>156</v>
      </c>
      <c r="F977" s="6" t="s">
        <v>32</v>
      </c>
      <c r="G977" s="6" t="s">
        <v>217</v>
      </c>
      <c r="H977" s="33" t="s">
        <v>157</v>
      </c>
      <c r="I977" s="44"/>
      <c r="J977" s="142" t="s">
        <v>357</v>
      </c>
      <c r="K977" s="142" t="s">
        <v>352</v>
      </c>
      <c r="L977" s="142" t="s">
        <v>343</v>
      </c>
      <c r="M977" s="142" t="s">
        <v>353</v>
      </c>
      <c r="N977" s="33" t="s">
        <v>368</v>
      </c>
      <c r="O977" s="142" t="s">
        <v>561</v>
      </c>
      <c r="P977" s="142" t="s">
        <v>562</v>
      </c>
    </row>
    <row r="978" spans="1:16" x14ac:dyDescent="0.2">
      <c r="B978" s="1">
        <v>0.58333333333333304</v>
      </c>
      <c r="C978" s="3">
        <v>87</v>
      </c>
      <c r="D978" s="3">
        <v>115</v>
      </c>
      <c r="E978" s="75">
        <v>0.59</v>
      </c>
      <c r="F978" s="66">
        <v>5</v>
      </c>
      <c r="G978" s="66" t="s">
        <v>129</v>
      </c>
      <c r="H978" s="97">
        <v>29.04</v>
      </c>
      <c r="J978" s="45">
        <v>120.7</v>
      </c>
      <c r="K978" s="45">
        <v>109.9</v>
      </c>
      <c r="L978" s="67">
        <v>108.5</v>
      </c>
      <c r="M978" s="67">
        <v>119.5</v>
      </c>
      <c r="N978" s="67">
        <f t="shared" ref="N978:N985" si="312">(AVERAGE(J978:M978))</f>
        <v>114.65</v>
      </c>
      <c r="O978" s="41">
        <f t="shared" ref="O978:O980" si="313">CONVERT(C978,"F","C")</f>
        <v>30.555555555555554</v>
      </c>
      <c r="P978" s="41">
        <f t="shared" ref="P978:P980" si="314">CONVERT(D978,"F","C")</f>
        <v>46.111111111111107</v>
      </c>
    </row>
    <row r="979" spans="1:16" x14ac:dyDescent="0.2">
      <c r="B979" s="1">
        <v>0.59375</v>
      </c>
      <c r="C979" s="3">
        <v>88</v>
      </c>
      <c r="D979" s="3">
        <v>120</v>
      </c>
      <c r="E979" s="75">
        <v>0.56000000000000005</v>
      </c>
      <c r="F979" s="3">
        <v>2</v>
      </c>
      <c r="G979" s="66" t="s">
        <v>130</v>
      </c>
      <c r="H979" s="97">
        <v>29.04</v>
      </c>
      <c r="I979" s="26"/>
      <c r="J979" s="66">
        <v>126.5</v>
      </c>
      <c r="K979" s="45">
        <v>114.6</v>
      </c>
      <c r="L979" s="45">
        <v>113.7</v>
      </c>
      <c r="M979" s="67">
        <v>125.4</v>
      </c>
      <c r="N979" s="67">
        <f t="shared" si="312"/>
        <v>120.05000000000001</v>
      </c>
      <c r="O979" s="41">
        <f t="shared" si="313"/>
        <v>31.111111111111111</v>
      </c>
      <c r="P979" s="41">
        <f t="shared" si="314"/>
        <v>48.888888888888886</v>
      </c>
    </row>
    <row r="980" spans="1:16" x14ac:dyDescent="0.2">
      <c r="B980" s="1">
        <v>0.60416666666666596</v>
      </c>
      <c r="C980" s="3">
        <v>89</v>
      </c>
      <c r="D980" s="3">
        <v>122</v>
      </c>
      <c r="E980" s="14">
        <v>0.56000000000000005</v>
      </c>
      <c r="F980" s="3">
        <v>3</v>
      </c>
      <c r="G980" s="3" t="s">
        <v>129</v>
      </c>
      <c r="H980" s="3">
        <v>29.04</v>
      </c>
      <c r="I980" s="3"/>
      <c r="J980" s="45">
        <v>128.80000000000001</v>
      </c>
      <c r="K980" s="3">
        <v>116.2</v>
      </c>
      <c r="L980" s="3">
        <v>115.9</v>
      </c>
      <c r="M980" s="3">
        <v>128.1</v>
      </c>
      <c r="N980" s="67">
        <f t="shared" si="312"/>
        <v>122.25</v>
      </c>
      <c r="O980" s="41">
        <f t="shared" si="313"/>
        <v>31.666666666666664</v>
      </c>
      <c r="P980" s="41">
        <f t="shared" si="314"/>
        <v>50</v>
      </c>
    </row>
    <row r="981" spans="1:16" x14ac:dyDescent="0.2">
      <c r="B981" s="1">
        <v>0.61458333333333304</v>
      </c>
      <c r="C981" s="3">
        <v>89</v>
      </c>
      <c r="D981" s="3">
        <v>123</v>
      </c>
      <c r="E981" s="75">
        <v>0.56999999999999995</v>
      </c>
      <c r="F981" s="66">
        <v>4</v>
      </c>
      <c r="G981" s="66" t="s">
        <v>201</v>
      </c>
      <c r="H981" s="97">
        <v>29.04</v>
      </c>
      <c r="I981" s="66"/>
      <c r="J981" s="45">
        <v>129.69999999999999</v>
      </c>
      <c r="K981" s="45">
        <v>117</v>
      </c>
      <c r="L981" s="67">
        <v>116.6</v>
      </c>
      <c r="M981" s="67">
        <v>129.19999999999999</v>
      </c>
      <c r="N981" s="67">
        <f t="shared" si="312"/>
        <v>123.12499999999999</v>
      </c>
      <c r="O981" s="41">
        <f t="shared" ref="O981:O988" si="315">CONVERT(C981,"F","C")</f>
        <v>31.666666666666664</v>
      </c>
      <c r="P981" s="41">
        <f t="shared" ref="P981:P988" si="316">CONVERT(D981,"F","C")</f>
        <v>50.555555555555557</v>
      </c>
    </row>
    <row r="982" spans="1:16" x14ac:dyDescent="0.2">
      <c r="B982" s="1">
        <v>0.625</v>
      </c>
      <c r="C982" s="3">
        <v>89</v>
      </c>
      <c r="D982" s="3">
        <v>123</v>
      </c>
      <c r="E982" s="75">
        <v>0.55000000000000004</v>
      </c>
      <c r="F982" s="66">
        <v>3</v>
      </c>
      <c r="G982" s="66" t="s">
        <v>129</v>
      </c>
      <c r="H982" s="97">
        <v>29.04</v>
      </c>
      <c r="J982" s="45">
        <v>130.5</v>
      </c>
      <c r="K982" s="45">
        <v>117.7</v>
      </c>
      <c r="L982" s="67">
        <v>116.2</v>
      </c>
      <c r="M982" s="67">
        <v>129</v>
      </c>
      <c r="N982" s="67">
        <f t="shared" si="312"/>
        <v>123.35</v>
      </c>
      <c r="O982" s="41">
        <f t="shared" si="315"/>
        <v>31.666666666666664</v>
      </c>
      <c r="P982" s="41">
        <f t="shared" si="316"/>
        <v>50.555555555555557</v>
      </c>
    </row>
    <row r="983" spans="1:16" x14ac:dyDescent="0.2">
      <c r="B983" s="1">
        <v>0.63541666666666596</v>
      </c>
      <c r="C983" s="3">
        <v>89</v>
      </c>
      <c r="D983" s="3">
        <v>123</v>
      </c>
      <c r="E983" s="75">
        <v>0.55000000000000004</v>
      </c>
      <c r="F983" s="66">
        <v>3</v>
      </c>
      <c r="G983" s="66" t="s">
        <v>201</v>
      </c>
      <c r="H983" s="97">
        <v>29.03</v>
      </c>
      <c r="J983" s="45">
        <v>130.80000000000001</v>
      </c>
      <c r="K983" s="45">
        <v>117.5</v>
      </c>
      <c r="L983" s="67">
        <v>116.4</v>
      </c>
      <c r="M983" s="67">
        <v>129.19999999999999</v>
      </c>
      <c r="N983" s="67">
        <f t="shared" si="312"/>
        <v>123.47500000000001</v>
      </c>
      <c r="O983" s="41">
        <f t="shared" si="315"/>
        <v>31.666666666666664</v>
      </c>
      <c r="P983" s="41">
        <f t="shared" si="316"/>
        <v>50.555555555555557</v>
      </c>
    </row>
    <row r="984" spans="1:16" x14ac:dyDescent="0.2">
      <c r="B984" s="1">
        <v>0.64583333333333304</v>
      </c>
      <c r="C984" s="3">
        <v>89</v>
      </c>
      <c r="D984" s="3">
        <v>124</v>
      </c>
      <c r="E984" s="75">
        <v>0.55000000000000004</v>
      </c>
      <c r="F984" s="66">
        <v>4</v>
      </c>
      <c r="G984" s="66" t="s">
        <v>130</v>
      </c>
      <c r="H984" s="97">
        <v>29.03</v>
      </c>
      <c r="J984" s="45">
        <v>131.4</v>
      </c>
      <c r="K984" s="45">
        <v>118.2</v>
      </c>
      <c r="L984" s="67">
        <v>116.4</v>
      </c>
      <c r="M984" s="67">
        <v>129.19999999999999</v>
      </c>
      <c r="N984" s="67">
        <f t="shared" si="312"/>
        <v>123.8</v>
      </c>
      <c r="O984" s="41">
        <f t="shared" si="315"/>
        <v>31.666666666666664</v>
      </c>
      <c r="P984" s="41">
        <f t="shared" si="316"/>
        <v>51.111111111111107</v>
      </c>
    </row>
    <row r="985" spans="1:16" x14ac:dyDescent="0.2">
      <c r="B985" s="1">
        <v>0.65625</v>
      </c>
      <c r="C985" s="3">
        <v>89</v>
      </c>
      <c r="D985" s="3">
        <v>124</v>
      </c>
      <c r="E985" s="75">
        <v>0.55000000000000004</v>
      </c>
      <c r="F985" s="66">
        <v>6</v>
      </c>
      <c r="G985" s="66" t="s">
        <v>201</v>
      </c>
      <c r="H985" s="97">
        <v>29.03</v>
      </c>
      <c r="I985" s="66"/>
      <c r="J985" s="45">
        <v>131.69999999999999</v>
      </c>
      <c r="K985" s="45">
        <v>118.6</v>
      </c>
      <c r="L985" s="67">
        <v>116.2</v>
      </c>
      <c r="M985" s="67">
        <v>129.4</v>
      </c>
      <c r="N985" s="67">
        <f t="shared" si="312"/>
        <v>123.97499999999999</v>
      </c>
      <c r="O985" s="41">
        <f t="shared" si="315"/>
        <v>31.666666666666664</v>
      </c>
      <c r="P985" s="41">
        <f t="shared" si="316"/>
        <v>51.111111111111107</v>
      </c>
    </row>
    <row r="986" spans="1:16" x14ac:dyDescent="0.2">
      <c r="B986" s="1">
        <v>0.66666666666666596</v>
      </c>
      <c r="C986" s="3">
        <v>90</v>
      </c>
      <c r="D986" s="3">
        <v>124</v>
      </c>
      <c r="E986" s="75">
        <v>0.54</v>
      </c>
      <c r="F986" s="66">
        <v>4</v>
      </c>
      <c r="G986" s="66" t="s">
        <v>129</v>
      </c>
      <c r="H986" s="97">
        <v>29.03</v>
      </c>
      <c r="J986" s="45">
        <v>131.5</v>
      </c>
      <c r="K986" s="45">
        <v>118.4</v>
      </c>
      <c r="L986" s="67">
        <v>116.2</v>
      </c>
      <c r="M986" s="67">
        <v>129.19999999999999</v>
      </c>
      <c r="N986" s="67">
        <f t="shared" ref="N986:N988" si="317">(AVERAGE(J986:M986))</f>
        <v>123.825</v>
      </c>
      <c r="O986" s="41">
        <f t="shared" si="315"/>
        <v>32.222222222222221</v>
      </c>
      <c r="P986" s="41">
        <f t="shared" si="316"/>
        <v>51.111111111111107</v>
      </c>
    </row>
    <row r="987" spans="1:16" x14ac:dyDescent="0.2">
      <c r="B987" s="1">
        <v>0.67708333333333304</v>
      </c>
      <c r="C987" s="3">
        <v>90</v>
      </c>
      <c r="D987" s="3">
        <v>123</v>
      </c>
      <c r="E987" s="75">
        <v>0.53</v>
      </c>
      <c r="F987" s="66">
        <v>6</v>
      </c>
      <c r="G987" s="66" t="s">
        <v>129</v>
      </c>
      <c r="H987" s="97">
        <v>29.03</v>
      </c>
      <c r="J987" s="45">
        <v>131.19999999999999</v>
      </c>
      <c r="K987" s="45">
        <v>118.2</v>
      </c>
      <c r="L987" s="67">
        <v>115.7</v>
      </c>
      <c r="M987" s="67">
        <v>128.69999999999999</v>
      </c>
      <c r="N987" s="67">
        <f t="shared" si="317"/>
        <v>123.44999999999999</v>
      </c>
      <c r="O987" s="41">
        <f t="shared" si="315"/>
        <v>32.222222222222221</v>
      </c>
      <c r="P987" s="41">
        <f t="shared" si="316"/>
        <v>50.555555555555557</v>
      </c>
    </row>
    <row r="988" spans="1:16" x14ac:dyDescent="0.2">
      <c r="B988" s="1">
        <v>0.68125000000000002</v>
      </c>
      <c r="C988" s="3">
        <v>90</v>
      </c>
      <c r="D988" s="3">
        <v>123</v>
      </c>
      <c r="E988" s="75">
        <v>0.53</v>
      </c>
      <c r="F988" s="66">
        <v>5</v>
      </c>
      <c r="G988" s="66" t="s">
        <v>130</v>
      </c>
      <c r="H988" s="97">
        <v>29.303000000000001</v>
      </c>
      <c r="J988" s="45">
        <v>131</v>
      </c>
      <c r="K988" s="45">
        <v>118</v>
      </c>
      <c r="L988" s="67">
        <v>115.3</v>
      </c>
      <c r="M988" s="67">
        <v>128.5</v>
      </c>
      <c r="N988" s="67">
        <f t="shared" si="317"/>
        <v>123.2</v>
      </c>
      <c r="O988" s="41">
        <f t="shared" si="315"/>
        <v>32.222222222222221</v>
      </c>
      <c r="P988" s="41">
        <f t="shared" si="316"/>
        <v>50.555555555555557</v>
      </c>
    </row>
    <row r="989" spans="1:16" x14ac:dyDescent="0.2">
      <c r="B989" s="1"/>
      <c r="N989" s="67"/>
      <c r="O989" s="41"/>
      <c r="P989" s="41"/>
    </row>
    <row r="990" spans="1:16" x14ac:dyDescent="0.2">
      <c r="A990" s="113" t="s">
        <v>498</v>
      </c>
      <c r="N990" s="67"/>
      <c r="O990" s="41"/>
      <c r="P990" s="41"/>
    </row>
    <row r="991" spans="1:16" x14ac:dyDescent="0.2">
      <c r="A991" s="21">
        <v>45164</v>
      </c>
      <c r="B991" s="6" t="s">
        <v>2</v>
      </c>
      <c r="C991" s="6" t="s">
        <v>0</v>
      </c>
      <c r="D991" s="87" t="s">
        <v>1</v>
      </c>
      <c r="E991" s="100" t="s">
        <v>156</v>
      </c>
      <c r="F991" s="6" t="s">
        <v>32</v>
      </c>
      <c r="G991" s="6" t="s">
        <v>217</v>
      </c>
      <c r="H991" s="33" t="s">
        <v>157</v>
      </c>
      <c r="I991" s="44"/>
      <c r="J991" s="142" t="s">
        <v>338</v>
      </c>
      <c r="K991" s="142" t="s">
        <v>346</v>
      </c>
      <c r="L991" s="142" t="s">
        <v>347</v>
      </c>
      <c r="M991" s="142" t="s">
        <v>348</v>
      </c>
      <c r="N991" s="33" t="s">
        <v>368</v>
      </c>
      <c r="O991" s="142" t="s">
        <v>561</v>
      </c>
      <c r="P991" s="142" t="s">
        <v>562</v>
      </c>
    </row>
    <row r="992" spans="1:16" x14ac:dyDescent="0.2">
      <c r="B992" s="2">
        <v>0.36458333333333331</v>
      </c>
      <c r="C992" s="3">
        <v>79</v>
      </c>
      <c r="D992" s="3">
        <v>85</v>
      </c>
      <c r="E992" s="75">
        <v>0.77</v>
      </c>
      <c r="F992" s="66">
        <v>2</v>
      </c>
      <c r="G992" s="66" t="s">
        <v>197</v>
      </c>
      <c r="H992" s="97">
        <v>29.48</v>
      </c>
      <c r="J992" s="45">
        <v>84.9</v>
      </c>
      <c r="K992" s="45">
        <v>85.6</v>
      </c>
      <c r="L992" s="67">
        <v>82.6</v>
      </c>
      <c r="M992" s="67">
        <v>88.5</v>
      </c>
      <c r="N992" s="67">
        <f t="shared" ref="N992:N996" si="318">(AVERAGE(J992:M992))</f>
        <v>85.4</v>
      </c>
      <c r="O992" s="41">
        <f t="shared" ref="O992:O996" si="319">CONVERT(C992,"F","C")</f>
        <v>26.111111111111111</v>
      </c>
      <c r="P992" s="41">
        <f t="shared" ref="P992:P996" si="320">CONVERT(D992,"F","C")</f>
        <v>29.444444444444443</v>
      </c>
    </row>
    <row r="993" spans="2:17" x14ac:dyDescent="0.2">
      <c r="B993" s="2">
        <v>0.375</v>
      </c>
      <c r="C993" s="3">
        <v>78</v>
      </c>
      <c r="D993" s="3">
        <v>84</v>
      </c>
      <c r="E993" s="75">
        <v>0.78</v>
      </c>
      <c r="F993" s="3">
        <v>5</v>
      </c>
      <c r="G993" s="66" t="s">
        <v>143</v>
      </c>
      <c r="H993" s="97">
        <v>29.48</v>
      </c>
      <c r="I993" s="26"/>
      <c r="J993" s="66">
        <v>83.8</v>
      </c>
      <c r="K993" s="45">
        <v>84.2</v>
      </c>
      <c r="L993" s="45">
        <v>80.8</v>
      </c>
      <c r="M993" s="67">
        <v>86.7</v>
      </c>
      <c r="N993" s="67">
        <f t="shared" si="318"/>
        <v>83.875</v>
      </c>
      <c r="O993" s="41">
        <f t="shared" si="319"/>
        <v>25.555555555555554</v>
      </c>
      <c r="P993" s="41">
        <f t="shared" si="320"/>
        <v>28.888888888888889</v>
      </c>
    </row>
    <row r="994" spans="2:17" x14ac:dyDescent="0.2">
      <c r="B994" s="2">
        <v>0.38541666666666674</v>
      </c>
      <c r="C994" s="3">
        <v>78</v>
      </c>
      <c r="D994" s="3">
        <v>82</v>
      </c>
      <c r="E994" s="14">
        <v>0.78</v>
      </c>
      <c r="F994" s="3">
        <v>3</v>
      </c>
      <c r="G994" s="3" t="s">
        <v>143</v>
      </c>
      <c r="H994" s="3">
        <v>29.48</v>
      </c>
      <c r="I994" s="3"/>
      <c r="J994" s="45">
        <v>82.6</v>
      </c>
      <c r="K994" s="3">
        <v>82.9</v>
      </c>
      <c r="L994" s="3">
        <v>78.8</v>
      </c>
      <c r="M994" s="3">
        <v>85.3</v>
      </c>
      <c r="N994" s="67">
        <f t="shared" si="318"/>
        <v>82.4</v>
      </c>
      <c r="O994" s="41">
        <f t="shared" si="319"/>
        <v>25.555555555555554</v>
      </c>
      <c r="P994" s="41">
        <f t="shared" si="320"/>
        <v>27.777777777777779</v>
      </c>
    </row>
    <row r="995" spans="2:17" x14ac:dyDescent="0.2">
      <c r="B995" s="36">
        <v>0.39583333333333343</v>
      </c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95" t="e">
        <f t="shared" si="318"/>
        <v>#DIV/0!</v>
      </c>
      <c r="O995" s="159">
        <f t="shared" si="319"/>
        <v>-17.777777777777779</v>
      </c>
      <c r="P995" s="159">
        <f t="shared" si="320"/>
        <v>-17.777777777777779</v>
      </c>
      <c r="Q995" s="35" t="s">
        <v>432</v>
      </c>
    </row>
    <row r="996" spans="2:17" x14ac:dyDescent="0.2">
      <c r="B996" s="36">
        <v>0.40625</v>
      </c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95" t="e">
        <f t="shared" si="318"/>
        <v>#DIV/0!</v>
      </c>
      <c r="O996" s="159">
        <f t="shared" si="319"/>
        <v>-17.777777777777779</v>
      </c>
      <c r="P996" s="159">
        <f t="shared" si="320"/>
        <v>-17.777777777777779</v>
      </c>
      <c r="Q996" s="35" t="s">
        <v>432</v>
      </c>
    </row>
    <row r="997" spans="2:17" x14ac:dyDescent="0.2">
      <c r="B997" s="36">
        <v>0.4166666666666668</v>
      </c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95" t="e">
        <f t="shared" ref="N997:N1029" si="321">(AVERAGE(J997:M997))</f>
        <v>#DIV/0!</v>
      </c>
      <c r="O997" s="159">
        <f t="shared" ref="O997:O1027" si="322">CONVERT(C997,"F","C")</f>
        <v>-17.777777777777779</v>
      </c>
      <c r="P997" s="159">
        <f t="shared" ref="P997:P1027" si="323">CONVERT(D997,"F","C")</f>
        <v>-17.777777777777779</v>
      </c>
      <c r="Q997" s="35" t="s">
        <v>432</v>
      </c>
    </row>
    <row r="998" spans="2:17" x14ac:dyDescent="0.2">
      <c r="B998" s="36">
        <v>0.42708333333333354</v>
      </c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95" t="e">
        <f t="shared" si="321"/>
        <v>#DIV/0!</v>
      </c>
      <c r="O998" s="159">
        <f t="shared" si="322"/>
        <v>-17.777777777777779</v>
      </c>
      <c r="P998" s="159">
        <f t="shared" si="323"/>
        <v>-17.777777777777779</v>
      </c>
      <c r="Q998" s="35" t="s">
        <v>432</v>
      </c>
    </row>
    <row r="999" spans="2:17" x14ac:dyDescent="0.2">
      <c r="B999" s="36">
        <v>0.4375</v>
      </c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95" t="e">
        <f t="shared" si="321"/>
        <v>#DIV/0!</v>
      </c>
      <c r="O999" s="159">
        <f t="shared" si="322"/>
        <v>-17.777777777777779</v>
      </c>
      <c r="P999" s="159">
        <f t="shared" si="323"/>
        <v>-17.777777777777779</v>
      </c>
      <c r="Q999" s="35" t="s">
        <v>432</v>
      </c>
    </row>
    <row r="1000" spans="2:17" x14ac:dyDescent="0.2">
      <c r="B1000" s="36">
        <v>0.44791666666666691</v>
      </c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95" t="e">
        <f t="shared" si="321"/>
        <v>#DIV/0!</v>
      </c>
      <c r="O1000" s="159">
        <f t="shared" si="322"/>
        <v>-17.777777777777779</v>
      </c>
      <c r="P1000" s="159">
        <f t="shared" si="323"/>
        <v>-17.777777777777779</v>
      </c>
      <c r="Q1000" s="35" t="s">
        <v>432</v>
      </c>
    </row>
    <row r="1001" spans="2:17" x14ac:dyDescent="0.2">
      <c r="B1001" s="36">
        <v>0.45833333333333359</v>
      </c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95" t="e">
        <f t="shared" si="321"/>
        <v>#DIV/0!</v>
      </c>
      <c r="O1001" s="159">
        <f t="shared" si="322"/>
        <v>-17.777777777777779</v>
      </c>
      <c r="P1001" s="159">
        <f t="shared" si="323"/>
        <v>-17.777777777777779</v>
      </c>
      <c r="Q1001" s="35" t="s">
        <v>432</v>
      </c>
    </row>
    <row r="1002" spans="2:17" x14ac:dyDescent="0.2">
      <c r="B1002" s="122">
        <v>0.47916666666666669</v>
      </c>
      <c r="C1002" s="113"/>
      <c r="D1002" s="113"/>
      <c r="E1002" s="113"/>
      <c r="F1002" s="113"/>
      <c r="G1002" s="113"/>
      <c r="H1002" s="113"/>
      <c r="I1002" s="113"/>
      <c r="J1002" s="113"/>
      <c r="K1002" s="113"/>
      <c r="L1002" s="113"/>
      <c r="M1002" s="113"/>
      <c r="N1002" s="95" t="e">
        <f t="shared" si="321"/>
        <v>#DIV/0!</v>
      </c>
      <c r="O1002" s="159">
        <f t="shared" si="322"/>
        <v>-17.777777777777779</v>
      </c>
      <c r="P1002" s="159">
        <f t="shared" si="323"/>
        <v>-17.777777777777779</v>
      </c>
      <c r="Q1002" s="35" t="s">
        <v>432</v>
      </c>
    </row>
    <row r="1003" spans="2:17" x14ac:dyDescent="0.2">
      <c r="B1003" s="122">
        <v>0.48958333333333331</v>
      </c>
      <c r="C1003" s="113"/>
      <c r="D1003" s="113"/>
      <c r="E1003" s="113"/>
      <c r="F1003" s="113"/>
      <c r="G1003" s="113"/>
      <c r="H1003" s="113"/>
      <c r="I1003" s="113"/>
      <c r="J1003" s="113"/>
      <c r="K1003" s="113"/>
      <c r="L1003" s="113"/>
      <c r="M1003" s="113"/>
      <c r="N1003" s="95" t="e">
        <f t="shared" si="321"/>
        <v>#DIV/0!</v>
      </c>
      <c r="O1003" s="159">
        <f t="shared" si="322"/>
        <v>-17.777777777777779</v>
      </c>
      <c r="P1003" s="159">
        <f t="shared" si="323"/>
        <v>-17.777777777777779</v>
      </c>
      <c r="Q1003" s="35" t="s">
        <v>432</v>
      </c>
    </row>
    <row r="1004" spans="2:17" x14ac:dyDescent="0.2">
      <c r="B1004" s="122">
        <v>0.5</v>
      </c>
      <c r="C1004" s="113"/>
      <c r="D1004" s="113"/>
      <c r="E1004" s="113"/>
      <c r="F1004" s="113"/>
      <c r="G1004" s="113"/>
      <c r="H1004" s="113"/>
      <c r="I1004" s="113"/>
      <c r="J1004" s="113"/>
      <c r="K1004" s="113"/>
      <c r="L1004" s="113"/>
      <c r="M1004" s="113"/>
      <c r="N1004" s="95" t="e">
        <f t="shared" si="321"/>
        <v>#DIV/0!</v>
      </c>
      <c r="O1004" s="159">
        <f t="shared" si="322"/>
        <v>-17.777777777777779</v>
      </c>
      <c r="P1004" s="159">
        <f t="shared" si="323"/>
        <v>-17.777777777777779</v>
      </c>
      <c r="Q1004" s="35" t="s">
        <v>432</v>
      </c>
    </row>
    <row r="1005" spans="2:17" x14ac:dyDescent="0.2">
      <c r="B1005" s="122">
        <v>0.51041666666666663</v>
      </c>
      <c r="C1005" s="113"/>
      <c r="D1005" s="113"/>
      <c r="E1005" s="113"/>
      <c r="F1005" s="113"/>
      <c r="G1005" s="113"/>
      <c r="H1005" s="113"/>
      <c r="I1005" s="113"/>
      <c r="J1005" s="113"/>
      <c r="K1005" s="113"/>
      <c r="L1005" s="113"/>
      <c r="M1005" s="113"/>
      <c r="N1005" s="95" t="e">
        <f t="shared" si="321"/>
        <v>#DIV/0!</v>
      </c>
      <c r="O1005" s="159">
        <f t="shared" si="322"/>
        <v>-17.777777777777779</v>
      </c>
      <c r="P1005" s="159">
        <f t="shared" si="323"/>
        <v>-17.777777777777779</v>
      </c>
      <c r="Q1005" s="35" t="s">
        <v>432</v>
      </c>
    </row>
    <row r="1006" spans="2:17" x14ac:dyDescent="0.2">
      <c r="B1006" s="122">
        <v>0.52083333333333337</v>
      </c>
      <c r="C1006" s="113"/>
      <c r="D1006" s="113"/>
      <c r="E1006" s="113"/>
      <c r="F1006" s="113"/>
      <c r="G1006" s="113"/>
      <c r="H1006" s="113"/>
      <c r="I1006" s="113"/>
      <c r="J1006" s="113"/>
      <c r="K1006" s="113"/>
      <c r="L1006" s="113"/>
      <c r="M1006" s="113"/>
      <c r="N1006" s="95" t="e">
        <f t="shared" si="321"/>
        <v>#DIV/0!</v>
      </c>
      <c r="O1006" s="159">
        <f t="shared" si="322"/>
        <v>-17.777777777777779</v>
      </c>
      <c r="P1006" s="159">
        <f t="shared" si="323"/>
        <v>-17.777777777777779</v>
      </c>
      <c r="Q1006" s="35" t="s">
        <v>432</v>
      </c>
    </row>
    <row r="1007" spans="2:17" x14ac:dyDescent="0.2">
      <c r="B1007" s="122">
        <v>0.53125</v>
      </c>
      <c r="C1007" s="113"/>
      <c r="D1007" s="113"/>
      <c r="E1007" s="113"/>
      <c r="F1007" s="113"/>
      <c r="G1007" s="113"/>
      <c r="H1007" s="113"/>
      <c r="I1007" s="113"/>
      <c r="J1007" s="113"/>
      <c r="K1007" s="113"/>
      <c r="L1007" s="113"/>
      <c r="M1007" s="113"/>
      <c r="N1007" s="95" t="e">
        <f t="shared" si="321"/>
        <v>#DIV/0!</v>
      </c>
      <c r="O1007" s="159">
        <f t="shared" si="322"/>
        <v>-17.777777777777779</v>
      </c>
      <c r="P1007" s="159">
        <f t="shared" si="323"/>
        <v>-17.777777777777779</v>
      </c>
      <c r="Q1007" s="35" t="s">
        <v>432</v>
      </c>
    </row>
    <row r="1008" spans="2:17" x14ac:dyDescent="0.2">
      <c r="B1008" s="122">
        <v>0.54166666666666663</v>
      </c>
      <c r="C1008" s="113"/>
      <c r="D1008" s="113"/>
      <c r="E1008" s="113"/>
      <c r="F1008" s="113"/>
      <c r="G1008" s="113"/>
      <c r="H1008" s="113"/>
      <c r="I1008" s="113"/>
      <c r="J1008" s="113"/>
      <c r="K1008" s="113"/>
      <c r="L1008" s="113"/>
      <c r="M1008" s="113"/>
      <c r="N1008" s="95" t="e">
        <f t="shared" si="321"/>
        <v>#DIV/0!</v>
      </c>
      <c r="O1008" s="159">
        <f t="shared" si="322"/>
        <v>-17.777777777777779</v>
      </c>
      <c r="P1008" s="159">
        <f t="shared" si="323"/>
        <v>-17.777777777777779</v>
      </c>
      <c r="Q1008" s="35" t="s">
        <v>432</v>
      </c>
    </row>
    <row r="1009" spans="2:17" x14ac:dyDescent="0.2">
      <c r="B1009" s="122">
        <v>0.55208333333333304</v>
      </c>
      <c r="C1009" s="113"/>
      <c r="D1009" s="113"/>
      <c r="E1009" s="113"/>
      <c r="F1009" s="35" t="s">
        <v>564</v>
      </c>
      <c r="G1009" s="35" t="s">
        <v>565</v>
      </c>
      <c r="H1009" s="35" t="s">
        <v>547</v>
      </c>
      <c r="I1009" s="35" t="s">
        <v>566</v>
      </c>
      <c r="J1009" s="35" t="s">
        <v>432</v>
      </c>
      <c r="K1009" s="113"/>
      <c r="L1009" s="113"/>
      <c r="M1009" s="113"/>
      <c r="N1009" s="95" t="e">
        <f t="shared" si="321"/>
        <v>#DIV/0!</v>
      </c>
      <c r="O1009" s="159">
        <f t="shared" si="322"/>
        <v>-17.777777777777779</v>
      </c>
      <c r="P1009" s="159">
        <f t="shared" si="323"/>
        <v>-17.777777777777779</v>
      </c>
      <c r="Q1009" s="35" t="s">
        <v>432</v>
      </c>
    </row>
    <row r="1010" spans="2:17" x14ac:dyDescent="0.2">
      <c r="B1010" s="122">
        <v>0.5625</v>
      </c>
      <c r="C1010" s="113"/>
      <c r="D1010" s="113"/>
      <c r="E1010" s="113"/>
      <c r="F1010" s="113"/>
      <c r="G1010" s="113"/>
      <c r="H1010" s="113"/>
      <c r="I1010" s="113"/>
      <c r="J1010" s="113"/>
      <c r="K1010" s="113"/>
      <c r="L1010" s="113"/>
      <c r="M1010" s="113"/>
      <c r="N1010" s="95" t="e">
        <f t="shared" si="321"/>
        <v>#DIV/0!</v>
      </c>
      <c r="O1010" s="159">
        <f t="shared" si="322"/>
        <v>-17.777777777777779</v>
      </c>
      <c r="P1010" s="159">
        <f t="shared" si="323"/>
        <v>-17.777777777777779</v>
      </c>
      <c r="Q1010" s="35" t="s">
        <v>432</v>
      </c>
    </row>
    <row r="1011" spans="2:17" x14ac:dyDescent="0.2">
      <c r="B1011" s="122">
        <v>0.57291666666666696</v>
      </c>
      <c r="C1011" s="113"/>
      <c r="D1011" s="113"/>
      <c r="E1011" s="113"/>
      <c r="F1011" s="113"/>
      <c r="G1011" s="113"/>
      <c r="H1011" s="113"/>
      <c r="I1011" s="113"/>
      <c r="J1011" s="113"/>
      <c r="K1011" s="113"/>
      <c r="L1011" s="113"/>
      <c r="M1011" s="113"/>
      <c r="N1011" s="95" t="e">
        <f t="shared" si="321"/>
        <v>#DIV/0!</v>
      </c>
      <c r="O1011" s="159">
        <f t="shared" si="322"/>
        <v>-17.777777777777779</v>
      </c>
      <c r="P1011" s="159">
        <f t="shared" si="323"/>
        <v>-17.777777777777779</v>
      </c>
      <c r="Q1011" s="35" t="s">
        <v>432</v>
      </c>
    </row>
    <row r="1012" spans="2:17" x14ac:dyDescent="0.2">
      <c r="B1012" s="122">
        <v>0.58333333333333304</v>
      </c>
      <c r="C1012" s="113"/>
      <c r="D1012" s="113"/>
      <c r="E1012" s="113"/>
      <c r="F1012" s="113"/>
      <c r="G1012" s="113"/>
      <c r="H1012" s="113"/>
      <c r="I1012" s="113"/>
      <c r="J1012" s="113"/>
      <c r="K1012" s="113"/>
      <c r="L1012" s="113"/>
      <c r="M1012" s="113"/>
      <c r="N1012" s="95" t="e">
        <f t="shared" si="321"/>
        <v>#DIV/0!</v>
      </c>
      <c r="O1012" s="159">
        <f t="shared" si="322"/>
        <v>-17.777777777777779</v>
      </c>
      <c r="P1012" s="159">
        <f t="shared" si="323"/>
        <v>-17.777777777777779</v>
      </c>
      <c r="Q1012" s="35" t="s">
        <v>432</v>
      </c>
    </row>
    <row r="1013" spans="2:17" x14ac:dyDescent="0.2">
      <c r="B1013" s="122">
        <v>0.59375</v>
      </c>
      <c r="C1013" s="113"/>
      <c r="D1013" s="113"/>
      <c r="E1013" s="113"/>
      <c r="F1013" s="113"/>
      <c r="G1013" s="113"/>
      <c r="H1013" s="113"/>
      <c r="I1013" s="113"/>
      <c r="J1013" s="113"/>
      <c r="K1013" s="113"/>
      <c r="L1013" s="113"/>
      <c r="M1013" s="113"/>
      <c r="N1013" s="95" t="e">
        <f t="shared" si="321"/>
        <v>#DIV/0!</v>
      </c>
      <c r="O1013" s="159">
        <f t="shared" si="322"/>
        <v>-17.777777777777779</v>
      </c>
      <c r="P1013" s="159">
        <f t="shared" si="323"/>
        <v>-17.777777777777779</v>
      </c>
      <c r="Q1013" s="35" t="s">
        <v>432</v>
      </c>
    </row>
    <row r="1014" spans="2:17" x14ac:dyDescent="0.2">
      <c r="B1014" s="122">
        <v>0.60416666666666596</v>
      </c>
      <c r="C1014" s="113"/>
      <c r="D1014" s="113"/>
      <c r="E1014" s="113"/>
      <c r="F1014" s="113"/>
      <c r="G1014" s="113"/>
      <c r="H1014" s="113"/>
      <c r="I1014" s="113"/>
      <c r="J1014" s="113"/>
      <c r="K1014" s="113"/>
      <c r="L1014" s="113"/>
      <c r="M1014" s="113"/>
      <c r="N1014" s="95" t="e">
        <f t="shared" si="321"/>
        <v>#DIV/0!</v>
      </c>
      <c r="O1014" s="159">
        <f t="shared" si="322"/>
        <v>-17.777777777777779</v>
      </c>
      <c r="P1014" s="159">
        <f t="shared" si="323"/>
        <v>-17.777777777777779</v>
      </c>
      <c r="Q1014" s="35" t="s">
        <v>432</v>
      </c>
    </row>
    <row r="1015" spans="2:17" x14ac:dyDescent="0.2">
      <c r="B1015" s="122">
        <v>0.61458333333333304</v>
      </c>
      <c r="C1015" s="113"/>
      <c r="D1015" s="113"/>
      <c r="E1015" s="113"/>
      <c r="F1015" s="113"/>
      <c r="G1015" s="113"/>
      <c r="H1015" s="113"/>
      <c r="I1015" s="113"/>
      <c r="J1015" s="113"/>
      <c r="K1015" s="113"/>
      <c r="L1015" s="113"/>
      <c r="M1015" s="113"/>
      <c r="N1015" s="95" t="e">
        <f t="shared" si="321"/>
        <v>#DIV/0!</v>
      </c>
      <c r="O1015" s="159">
        <f t="shared" si="322"/>
        <v>-17.777777777777779</v>
      </c>
      <c r="P1015" s="159">
        <f t="shared" si="323"/>
        <v>-17.777777777777779</v>
      </c>
      <c r="Q1015" s="35" t="s">
        <v>432</v>
      </c>
    </row>
    <row r="1016" spans="2:17" x14ac:dyDescent="0.2">
      <c r="B1016" s="122">
        <v>0.625</v>
      </c>
      <c r="C1016" s="113"/>
      <c r="D1016" s="113"/>
      <c r="E1016" s="113"/>
      <c r="F1016" s="113"/>
      <c r="G1016" s="113"/>
      <c r="H1016" s="113"/>
      <c r="I1016" s="113"/>
      <c r="J1016" s="113"/>
      <c r="K1016" s="113"/>
      <c r="L1016" s="113"/>
      <c r="M1016" s="113"/>
      <c r="N1016" s="95" t="e">
        <f t="shared" si="321"/>
        <v>#DIV/0!</v>
      </c>
      <c r="O1016" s="159">
        <f t="shared" si="322"/>
        <v>-17.777777777777779</v>
      </c>
      <c r="P1016" s="159">
        <f t="shared" si="323"/>
        <v>-17.777777777777779</v>
      </c>
      <c r="Q1016" s="35" t="s">
        <v>432</v>
      </c>
    </row>
    <row r="1017" spans="2:17" x14ac:dyDescent="0.2">
      <c r="B1017" s="122">
        <v>0.63541666666666596</v>
      </c>
      <c r="C1017" s="113"/>
      <c r="D1017" s="113"/>
      <c r="E1017" s="113"/>
      <c r="F1017" s="113"/>
      <c r="G1017" s="113"/>
      <c r="H1017" s="113"/>
      <c r="I1017" s="113"/>
      <c r="J1017" s="113"/>
      <c r="K1017" s="113"/>
      <c r="L1017" s="113"/>
      <c r="M1017" s="113"/>
      <c r="N1017" s="95" t="e">
        <f t="shared" si="321"/>
        <v>#DIV/0!</v>
      </c>
      <c r="O1017" s="159">
        <f t="shared" si="322"/>
        <v>-17.777777777777779</v>
      </c>
      <c r="P1017" s="159">
        <f t="shared" si="323"/>
        <v>-17.777777777777779</v>
      </c>
      <c r="Q1017" s="35" t="s">
        <v>432</v>
      </c>
    </row>
    <row r="1018" spans="2:17" x14ac:dyDescent="0.2">
      <c r="B1018" s="122">
        <v>0.64583333333333304</v>
      </c>
      <c r="C1018" s="113"/>
      <c r="D1018" s="113"/>
      <c r="E1018" s="113"/>
      <c r="F1018" s="113"/>
      <c r="G1018" s="113"/>
      <c r="H1018" s="113"/>
      <c r="I1018" s="113"/>
      <c r="J1018" s="113"/>
      <c r="K1018" s="113"/>
      <c r="L1018" s="113"/>
      <c r="M1018" s="113"/>
      <c r="N1018" s="95" t="e">
        <f t="shared" si="321"/>
        <v>#DIV/0!</v>
      </c>
      <c r="O1018" s="159">
        <f t="shared" si="322"/>
        <v>-17.777777777777779</v>
      </c>
      <c r="P1018" s="159">
        <f t="shared" si="323"/>
        <v>-17.777777777777779</v>
      </c>
      <c r="Q1018" s="35" t="s">
        <v>432</v>
      </c>
    </row>
    <row r="1019" spans="2:17" x14ac:dyDescent="0.2">
      <c r="B1019" s="122">
        <v>0.65625</v>
      </c>
      <c r="C1019" s="113"/>
      <c r="D1019" s="113"/>
      <c r="E1019" s="113"/>
      <c r="F1019" s="113"/>
      <c r="G1019" s="113"/>
      <c r="H1019" s="113"/>
      <c r="I1019" s="113"/>
      <c r="J1019" s="113"/>
      <c r="K1019" s="113"/>
      <c r="L1019" s="113"/>
      <c r="M1019" s="113"/>
      <c r="N1019" s="95" t="e">
        <f t="shared" si="321"/>
        <v>#DIV/0!</v>
      </c>
      <c r="O1019" s="159">
        <f t="shared" si="322"/>
        <v>-17.777777777777779</v>
      </c>
      <c r="P1019" s="159">
        <f t="shared" si="323"/>
        <v>-17.777777777777779</v>
      </c>
      <c r="Q1019" s="35" t="s">
        <v>432</v>
      </c>
    </row>
    <row r="1020" spans="2:17" x14ac:dyDescent="0.2">
      <c r="B1020" s="122">
        <v>0.66666666666666596</v>
      </c>
      <c r="C1020" s="113"/>
      <c r="D1020" s="113"/>
      <c r="E1020" s="113"/>
      <c r="F1020" s="113"/>
      <c r="G1020" s="113"/>
      <c r="H1020" s="113"/>
      <c r="I1020" s="113"/>
      <c r="J1020" s="113"/>
      <c r="K1020" s="113"/>
      <c r="L1020" s="113"/>
      <c r="M1020" s="113"/>
      <c r="N1020" s="95" t="e">
        <f t="shared" si="321"/>
        <v>#DIV/0!</v>
      </c>
      <c r="O1020" s="159">
        <f t="shared" si="322"/>
        <v>-17.777777777777779</v>
      </c>
      <c r="P1020" s="159">
        <f t="shared" si="323"/>
        <v>-17.777777777777779</v>
      </c>
      <c r="Q1020" s="35" t="s">
        <v>432</v>
      </c>
    </row>
    <row r="1021" spans="2:17" x14ac:dyDescent="0.2">
      <c r="B1021" s="122">
        <v>0.67708333333333304</v>
      </c>
      <c r="C1021" s="113"/>
      <c r="D1021" s="113"/>
      <c r="E1021" s="113"/>
      <c r="F1021" s="113"/>
      <c r="G1021" s="113"/>
      <c r="H1021" s="113"/>
      <c r="I1021" s="113"/>
      <c r="J1021" s="113"/>
      <c r="K1021" s="113"/>
      <c r="L1021" s="113"/>
      <c r="M1021" s="113"/>
      <c r="N1021" s="95" t="e">
        <f t="shared" si="321"/>
        <v>#DIV/0!</v>
      </c>
      <c r="O1021" s="159">
        <f t="shared" si="322"/>
        <v>-17.777777777777779</v>
      </c>
      <c r="P1021" s="159">
        <f t="shared" si="323"/>
        <v>-17.777777777777779</v>
      </c>
      <c r="Q1021" s="35" t="s">
        <v>432</v>
      </c>
    </row>
    <row r="1022" spans="2:17" x14ac:dyDescent="0.2">
      <c r="B1022" s="122">
        <v>0.687499999999999</v>
      </c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3"/>
      <c r="N1022" s="95" t="e">
        <f t="shared" si="321"/>
        <v>#DIV/0!</v>
      </c>
      <c r="O1022" s="159">
        <f t="shared" si="322"/>
        <v>-17.777777777777779</v>
      </c>
      <c r="P1022" s="159">
        <f t="shared" si="323"/>
        <v>-17.777777777777779</v>
      </c>
      <c r="Q1022" s="35" t="s">
        <v>432</v>
      </c>
    </row>
    <row r="1023" spans="2:17" x14ac:dyDescent="0.2">
      <c r="B1023" s="122">
        <v>0.69791666666666596</v>
      </c>
      <c r="C1023" s="113"/>
      <c r="D1023" s="113"/>
      <c r="E1023" s="113"/>
      <c r="F1023" s="113"/>
      <c r="G1023" s="113"/>
      <c r="H1023" s="113"/>
      <c r="I1023" s="113"/>
      <c r="J1023" s="113"/>
      <c r="K1023" s="113"/>
      <c r="L1023" s="113"/>
      <c r="M1023" s="113"/>
      <c r="N1023" s="95" t="e">
        <f t="shared" si="321"/>
        <v>#DIV/0!</v>
      </c>
      <c r="O1023" s="159">
        <f t="shared" si="322"/>
        <v>-17.777777777777779</v>
      </c>
      <c r="P1023" s="159">
        <f t="shared" si="323"/>
        <v>-17.777777777777779</v>
      </c>
      <c r="Q1023" s="35" t="s">
        <v>432</v>
      </c>
    </row>
    <row r="1024" spans="2:17" x14ac:dyDescent="0.2">
      <c r="B1024" s="1">
        <v>0.70833333333333304</v>
      </c>
      <c r="C1024" s="3">
        <v>81</v>
      </c>
      <c r="D1024" s="3">
        <v>90</v>
      </c>
      <c r="E1024" s="75">
        <v>0.78</v>
      </c>
      <c r="F1024" s="66">
        <v>2</v>
      </c>
      <c r="G1024" s="66" t="s">
        <v>202</v>
      </c>
      <c r="H1024" s="97">
        <v>29.46</v>
      </c>
      <c r="I1024" s="66"/>
      <c r="J1024" s="45">
        <v>90.1</v>
      </c>
      <c r="K1024" s="45">
        <v>90.5</v>
      </c>
      <c r="L1024" s="67">
        <v>87.8</v>
      </c>
      <c r="M1024" s="67">
        <v>91.8</v>
      </c>
      <c r="N1024" s="67">
        <f t="shared" si="321"/>
        <v>90.05</v>
      </c>
      <c r="O1024" s="41">
        <f t="shared" si="322"/>
        <v>27.222222222222221</v>
      </c>
      <c r="P1024" s="41">
        <f t="shared" si="323"/>
        <v>32.222222222222221</v>
      </c>
    </row>
    <row r="1025" spans="2:16" x14ac:dyDescent="0.2">
      <c r="B1025" s="1">
        <v>0.718749999999999</v>
      </c>
      <c r="C1025" s="3">
        <v>80</v>
      </c>
      <c r="D1025" s="3">
        <v>90</v>
      </c>
      <c r="E1025" s="75">
        <v>0.8</v>
      </c>
      <c r="F1025" s="66">
        <v>5</v>
      </c>
      <c r="G1025" s="66" t="s">
        <v>202</v>
      </c>
      <c r="H1025" s="97">
        <v>29.46</v>
      </c>
      <c r="J1025" s="45">
        <v>89.8</v>
      </c>
      <c r="K1025" s="45">
        <v>90.3</v>
      </c>
      <c r="L1025" s="67">
        <v>87.6</v>
      </c>
      <c r="M1025" s="67">
        <v>91.3</v>
      </c>
      <c r="N1025" s="67">
        <f t="shared" si="321"/>
        <v>89.75</v>
      </c>
      <c r="O1025" s="41">
        <f t="shared" si="322"/>
        <v>26.666666666666664</v>
      </c>
      <c r="P1025" s="41">
        <f t="shared" si="323"/>
        <v>32.222222222222221</v>
      </c>
    </row>
    <row r="1026" spans="2:16" x14ac:dyDescent="0.2">
      <c r="B1026" s="1">
        <v>0.72916666666666596</v>
      </c>
      <c r="C1026" s="3">
        <v>79</v>
      </c>
      <c r="D1026" s="3">
        <v>89</v>
      </c>
      <c r="E1026" s="75">
        <v>0.81</v>
      </c>
      <c r="F1026" s="66">
        <v>3</v>
      </c>
      <c r="G1026" s="66" t="s">
        <v>202</v>
      </c>
      <c r="H1026" s="97">
        <v>29.47</v>
      </c>
      <c r="J1026" s="45">
        <v>89.4</v>
      </c>
      <c r="K1026" s="45">
        <v>89.1</v>
      </c>
      <c r="L1026" s="67">
        <v>85.6</v>
      </c>
      <c r="M1026" s="67">
        <v>89.06</v>
      </c>
      <c r="N1026" s="67">
        <f t="shared" si="321"/>
        <v>88.29</v>
      </c>
      <c r="O1026" s="41">
        <f t="shared" si="322"/>
        <v>26.111111111111111</v>
      </c>
      <c r="P1026" s="41">
        <f t="shared" si="323"/>
        <v>31.666666666666664</v>
      </c>
    </row>
    <row r="1027" spans="2:16" x14ac:dyDescent="0.2">
      <c r="B1027" s="1">
        <v>0.73958333333333304</v>
      </c>
      <c r="C1027" s="3">
        <v>79</v>
      </c>
      <c r="D1027" s="3">
        <v>88</v>
      </c>
      <c r="E1027" s="75">
        <v>0.83</v>
      </c>
      <c r="F1027" s="66">
        <v>5</v>
      </c>
      <c r="G1027" s="66" t="s">
        <v>35</v>
      </c>
      <c r="H1027" s="97">
        <v>29.47</v>
      </c>
      <c r="J1027" s="45">
        <v>88.3</v>
      </c>
      <c r="K1027" s="45">
        <v>88.2</v>
      </c>
      <c r="L1027" s="67">
        <v>84.9</v>
      </c>
      <c r="M1027" s="67">
        <v>89.4</v>
      </c>
      <c r="N1027" s="67">
        <f t="shared" si="321"/>
        <v>87.699999999999989</v>
      </c>
      <c r="O1027" s="41">
        <f t="shared" si="322"/>
        <v>26.111111111111111</v>
      </c>
      <c r="P1027" s="41">
        <f t="shared" si="323"/>
        <v>31.111111111111111</v>
      </c>
    </row>
    <row r="1028" spans="2:16" x14ac:dyDescent="0.2">
      <c r="B1028" s="1">
        <v>0.75</v>
      </c>
      <c r="C1028" s="3">
        <v>78</v>
      </c>
      <c r="D1028" s="3">
        <v>87</v>
      </c>
      <c r="E1028" s="75">
        <v>0.83</v>
      </c>
      <c r="F1028" s="66">
        <v>5</v>
      </c>
      <c r="G1028" s="66" t="s">
        <v>180</v>
      </c>
      <c r="H1028" s="97">
        <v>29.48</v>
      </c>
      <c r="I1028" s="66"/>
      <c r="J1028" s="45">
        <v>87.4</v>
      </c>
      <c r="K1028" s="45">
        <v>87.4</v>
      </c>
      <c r="L1028" s="67">
        <v>83.7</v>
      </c>
      <c r="M1028" s="67">
        <v>88.9</v>
      </c>
      <c r="N1028" s="67">
        <f t="shared" si="321"/>
        <v>86.85</v>
      </c>
      <c r="O1028" s="41">
        <f t="shared" ref="O1028:O1043" si="324">CONVERT(C1028,"F","C")</f>
        <v>25.555555555555554</v>
      </c>
      <c r="P1028" s="41">
        <f t="shared" ref="P1028:P1043" si="325">CONVERT(D1028,"F","C")</f>
        <v>30.555555555555554</v>
      </c>
    </row>
    <row r="1029" spans="2:16" x14ac:dyDescent="0.2">
      <c r="B1029" s="1">
        <v>0.76041666666666696</v>
      </c>
      <c r="C1029" s="3">
        <v>78</v>
      </c>
      <c r="D1029" s="3">
        <v>86</v>
      </c>
      <c r="E1029" s="75">
        <v>0.82</v>
      </c>
      <c r="F1029" s="66">
        <v>2</v>
      </c>
      <c r="G1029" s="66" t="s">
        <v>202</v>
      </c>
      <c r="H1029" s="97">
        <v>29.48</v>
      </c>
      <c r="J1029" s="45">
        <v>86.9</v>
      </c>
      <c r="K1029" s="45">
        <v>86.9</v>
      </c>
      <c r="L1029" s="67">
        <v>83.1</v>
      </c>
      <c r="M1029" s="67">
        <v>88.3</v>
      </c>
      <c r="N1029" s="67">
        <f t="shared" si="321"/>
        <v>86.3</v>
      </c>
      <c r="O1029" s="41">
        <f t="shared" si="324"/>
        <v>25.555555555555554</v>
      </c>
      <c r="P1029" s="41">
        <f t="shared" si="325"/>
        <v>30</v>
      </c>
    </row>
    <row r="1030" spans="2:16" x14ac:dyDescent="0.2">
      <c r="B1030" s="1">
        <v>0.77083333333333404</v>
      </c>
      <c r="C1030" s="3">
        <v>78</v>
      </c>
      <c r="D1030" s="3">
        <v>86</v>
      </c>
      <c r="E1030" s="75">
        <v>0.83</v>
      </c>
      <c r="F1030" s="66">
        <v>4</v>
      </c>
      <c r="G1030" s="66" t="s">
        <v>202</v>
      </c>
      <c r="H1030" s="97">
        <v>29.48</v>
      </c>
      <c r="J1030" s="45">
        <v>86.2</v>
      </c>
      <c r="K1030" s="45">
        <v>86.5</v>
      </c>
      <c r="L1030" s="67">
        <v>82.4</v>
      </c>
      <c r="M1030" s="67">
        <v>87.8</v>
      </c>
      <c r="N1030" s="67">
        <f t="shared" ref="N1030:N1043" si="326">(AVERAGE(J1030:M1030))</f>
        <v>85.724999999999994</v>
      </c>
      <c r="O1030" s="41">
        <f t="shared" si="324"/>
        <v>25.555555555555554</v>
      </c>
      <c r="P1030" s="41">
        <f t="shared" si="325"/>
        <v>30</v>
      </c>
    </row>
    <row r="1031" spans="2:16" x14ac:dyDescent="0.2">
      <c r="B1031" s="1">
        <v>0.781250000000001</v>
      </c>
      <c r="C1031" s="3">
        <v>79</v>
      </c>
      <c r="D1031" s="3">
        <v>85</v>
      </c>
      <c r="E1031" s="75">
        <v>0.82</v>
      </c>
      <c r="F1031" s="66">
        <v>3</v>
      </c>
      <c r="G1031" s="66" t="s">
        <v>202</v>
      </c>
      <c r="H1031" s="97">
        <v>29.47</v>
      </c>
      <c r="J1031" s="45">
        <v>85.6</v>
      </c>
      <c r="K1031" s="45">
        <v>86.2</v>
      </c>
      <c r="L1031" s="67">
        <v>82</v>
      </c>
      <c r="M1031" s="67">
        <v>87.3</v>
      </c>
      <c r="N1031" s="67">
        <f t="shared" si="326"/>
        <v>85.275000000000006</v>
      </c>
      <c r="O1031" s="41">
        <f t="shared" si="324"/>
        <v>26.111111111111111</v>
      </c>
      <c r="P1031" s="41">
        <f t="shared" si="325"/>
        <v>29.444444444444443</v>
      </c>
    </row>
    <row r="1032" spans="2:16" x14ac:dyDescent="0.2">
      <c r="B1032" s="1">
        <v>0.79166666666666796</v>
      </c>
      <c r="C1032" s="3">
        <v>78</v>
      </c>
      <c r="D1032" s="3">
        <v>85</v>
      </c>
      <c r="E1032" s="75">
        <v>0.83</v>
      </c>
      <c r="F1032" s="66">
        <v>4</v>
      </c>
      <c r="G1032" s="66" t="s">
        <v>202</v>
      </c>
      <c r="H1032" s="97">
        <v>29.47</v>
      </c>
      <c r="I1032" s="66"/>
      <c r="J1032" s="45">
        <v>85.3</v>
      </c>
      <c r="K1032" s="45">
        <v>86</v>
      </c>
      <c r="L1032" s="67">
        <v>81.5</v>
      </c>
      <c r="M1032" s="67">
        <v>86.9</v>
      </c>
      <c r="N1032" s="67">
        <f t="shared" si="326"/>
        <v>84.925000000000011</v>
      </c>
      <c r="O1032" s="41">
        <f t="shared" si="324"/>
        <v>25.555555555555554</v>
      </c>
      <c r="P1032" s="41">
        <f t="shared" si="325"/>
        <v>29.444444444444443</v>
      </c>
    </row>
    <row r="1033" spans="2:16" x14ac:dyDescent="0.2">
      <c r="B1033" s="1">
        <v>0.80208333333333504</v>
      </c>
      <c r="C1033" s="3">
        <v>78</v>
      </c>
      <c r="D1033" s="3">
        <v>84</v>
      </c>
      <c r="E1033" s="75">
        <v>0.83</v>
      </c>
      <c r="F1033" s="66">
        <v>5</v>
      </c>
      <c r="G1033" s="66" t="s">
        <v>35</v>
      </c>
      <c r="H1033" s="97">
        <v>29.46</v>
      </c>
      <c r="I1033" s="19"/>
      <c r="J1033" s="45">
        <v>84.6</v>
      </c>
      <c r="K1033" s="45">
        <v>85.1</v>
      </c>
      <c r="L1033" s="67">
        <v>80.599999999999994</v>
      </c>
      <c r="M1033" s="67">
        <v>86.4</v>
      </c>
      <c r="N1033" s="67">
        <f t="shared" si="326"/>
        <v>84.174999999999997</v>
      </c>
      <c r="O1033" s="41">
        <f t="shared" si="324"/>
        <v>25.555555555555554</v>
      </c>
      <c r="P1033" s="41">
        <f t="shared" si="325"/>
        <v>28.888888888888889</v>
      </c>
    </row>
    <row r="1034" spans="2:16" x14ac:dyDescent="0.2">
      <c r="B1034" s="1">
        <v>0.812500000000003</v>
      </c>
      <c r="C1034" s="3">
        <v>79</v>
      </c>
      <c r="D1034" s="3">
        <v>83</v>
      </c>
      <c r="E1034" s="75">
        <v>0.83</v>
      </c>
      <c r="F1034" s="66">
        <v>4</v>
      </c>
      <c r="G1034" s="66" t="s">
        <v>202</v>
      </c>
      <c r="H1034" s="97">
        <v>29.47</v>
      </c>
      <c r="I1034" s="66"/>
      <c r="J1034" s="45">
        <v>83.7</v>
      </c>
      <c r="K1034" s="45">
        <v>84.4</v>
      </c>
      <c r="L1034" s="67">
        <v>79.7</v>
      </c>
      <c r="M1034" s="67">
        <v>85.8</v>
      </c>
      <c r="N1034" s="67">
        <f t="shared" si="326"/>
        <v>83.4</v>
      </c>
      <c r="O1034" s="41">
        <f t="shared" si="324"/>
        <v>26.111111111111111</v>
      </c>
      <c r="P1034" s="41">
        <f t="shared" si="325"/>
        <v>28.333333333333332</v>
      </c>
    </row>
    <row r="1035" spans="2:16" x14ac:dyDescent="0.2">
      <c r="B1035" s="1">
        <v>0.82291666666666996</v>
      </c>
      <c r="C1035" s="3">
        <v>78</v>
      </c>
      <c r="D1035" s="3">
        <v>83</v>
      </c>
      <c r="E1035" s="75">
        <v>0.83</v>
      </c>
      <c r="F1035" s="41">
        <v>0</v>
      </c>
      <c r="G1035" s="66" t="s">
        <v>35</v>
      </c>
      <c r="H1035" s="72">
        <v>29.47</v>
      </c>
      <c r="I1035" s="19"/>
      <c r="J1035" s="45">
        <v>82.9</v>
      </c>
      <c r="K1035" s="45">
        <v>83.7</v>
      </c>
      <c r="L1035" s="45">
        <v>79.2</v>
      </c>
      <c r="M1035" s="45">
        <v>85.3</v>
      </c>
      <c r="N1035" s="67">
        <f t="shared" si="326"/>
        <v>82.775000000000006</v>
      </c>
      <c r="O1035" s="41">
        <f t="shared" si="324"/>
        <v>25.555555555555554</v>
      </c>
      <c r="P1035" s="41">
        <f t="shared" si="325"/>
        <v>28.333333333333332</v>
      </c>
    </row>
    <row r="1036" spans="2:16" x14ac:dyDescent="0.2">
      <c r="B1036" s="1">
        <v>0.83333333333333703</v>
      </c>
      <c r="C1036" s="3">
        <v>78</v>
      </c>
      <c r="D1036" s="3">
        <v>82</v>
      </c>
      <c r="E1036" s="75">
        <v>0.85</v>
      </c>
      <c r="F1036" s="41">
        <v>1</v>
      </c>
      <c r="G1036" s="66" t="s">
        <v>35</v>
      </c>
      <c r="H1036" s="72">
        <v>29.47</v>
      </c>
      <c r="I1036" s="19"/>
      <c r="J1036" s="45">
        <v>82.4</v>
      </c>
      <c r="K1036" s="45">
        <v>83.3</v>
      </c>
      <c r="L1036" s="45">
        <v>78.8</v>
      </c>
      <c r="M1036" s="45">
        <v>84.9</v>
      </c>
      <c r="N1036" s="67">
        <f t="shared" si="326"/>
        <v>82.35</v>
      </c>
      <c r="O1036" s="41">
        <f t="shared" si="324"/>
        <v>25.555555555555554</v>
      </c>
      <c r="P1036" s="41">
        <f t="shared" si="325"/>
        <v>27.777777777777779</v>
      </c>
    </row>
    <row r="1037" spans="2:16" x14ac:dyDescent="0.2">
      <c r="B1037" s="1">
        <v>0.843750000000004</v>
      </c>
      <c r="C1037" s="3">
        <v>78</v>
      </c>
      <c r="D1037" s="3">
        <v>82</v>
      </c>
      <c r="E1037" s="75">
        <v>0.85</v>
      </c>
      <c r="F1037" s="66">
        <v>1</v>
      </c>
      <c r="G1037" s="66" t="s">
        <v>35</v>
      </c>
      <c r="H1037" s="72">
        <v>29.47</v>
      </c>
      <c r="J1037" s="45">
        <v>82.2</v>
      </c>
      <c r="K1037" s="45">
        <v>83.1</v>
      </c>
      <c r="L1037" s="45">
        <v>78.599999999999994</v>
      </c>
      <c r="M1037" s="45">
        <v>84.6</v>
      </c>
      <c r="N1037" s="67">
        <f t="shared" si="326"/>
        <v>82.125</v>
      </c>
      <c r="O1037" s="41">
        <f t="shared" si="324"/>
        <v>25.555555555555554</v>
      </c>
      <c r="P1037" s="41">
        <f t="shared" si="325"/>
        <v>27.777777777777779</v>
      </c>
    </row>
    <row r="1038" spans="2:16" x14ac:dyDescent="0.2">
      <c r="B1038" s="1">
        <v>0.85416666666667096</v>
      </c>
      <c r="C1038" s="3">
        <v>78</v>
      </c>
      <c r="D1038" s="3">
        <v>82</v>
      </c>
      <c r="E1038" s="75">
        <v>0.84</v>
      </c>
      <c r="F1038" s="66">
        <v>3</v>
      </c>
      <c r="G1038" s="66" t="s">
        <v>180</v>
      </c>
      <c r="H1038" s="72">
        <v>29.48</v>
      </c>
      <c r="J1038" s="45">
        <v>82.4</v>
      </c>
      <c r="K1038" s="45">
        <v>82.9</v>
      </c>
      <c r="L1038" s="45">
        <v>78.8</v>
      </c>
      <c r="M1038" s="45">
        <v>84.6</v>
      </c>
      <c r="N1038" s="67">
        <f t="shared" si="326"/>
        <v>82.175000000000011</v>
      </c>
      <c r="O1038" s="41">
        <f t="shared" si="324"/>
        <v>25.555555555555554</v>
      </c>
      <c r="P1038" s="41">
        <f t="shared" si="325"/>
        <v>27.777777777777779</v>
      </c>
    </row>
    <row r="1039" spans="2:16" x14ac:dyDescent="0.2">
      <c r="B1039" s="1">
        <v>0.86458333333333803</v>
      </c>
      <c r="C1039" s="3">
        <v>78</v>
      </c>
      <c r="D1039" s="3">
        <v>82</v>
      </c>
      <c r="E1039" s="75">
        <v>0.84</v>
      </c>
      <c r="F1039" s="41">
        <v>0</v>
      </c>
      <c r="G1039" s="66" t="s">
        <v>35</v>
      </c>
      <c r="H1039" s="72">
        <v>29.48</v>
      </c>
      <c r="I1039" s="19"/>
      <c r="J1039" s="45">
        <v>82.4</v>
      </c>
      <c r="K1039" s="45">
        <v>83.1</v>
      </c>
      <c r="L1039" s="67">
        <v>79</v>
      </c>
      <c r="M1039" s="67">
        <v>84.6</v>
      </c>
      <c r="N1039" s="67">
        <f t="shared" si="326"/>
        <v>82.275000000000006</v>
      </c>
      <c r="O1039" s="41">
        <f t="shared" si="324"/>
        <v>25.555555555555554</v>
      </c>
      <c r="P1039" s="41">
        <f t="shared" si="325"/>
        <v>27.777777777777779</v>
      </c>
    </row>
    <row r="1040" spans="2:16" x14ac:dyDescent="0.2">
      <c r="B1040" s="1">
        <v>0.875000000000005</v>
      </c>
      <c r="C1040" s="3">
        <v>78</v>
      </c>
      <c r="D1040" s="3">
        <v>82</v>
      </c>
      <c r="E1040" s="75">
        <v>0.86</v>
      </c>
      <c r="F1040" s="41">
        <v>3</v>
      </c>
      <c r="G1040" s="66" t="s">
        <v>35</v>
      </c>
      <c r="H1040" s="72">
        <v>29.48</v>
      </c>
      <c r="I1040" s="19"/>
      <c r="J1040" s="45">
        <v>82.2</v>
      </c>
      <c r="K1040" s="45">
        <v>82.9</v>
      </c>
      <c r="L1040" s="45">
        <v>78.8</v>
      </c>
      <c r="M1040" s="45">
        <v>84.6</v>
      </c>
      <c r="N1040" s="67">
        <f t="shared" si="326"/>
        <v>82.125</v>
      </c>
      <c r="O1040" s="41">
        <f t="shared" si="324"/>
        <v>25.555555555555554</v>
      </c>
      <c r="P1040" s="41">
        <f t="shared" si="325"/>
        <v>27.777777777777779</v>
      </c>
    </row>
    <row r="1041" spans="1:16" x14ac:dyDescent="0.2">
      <c r="B1041" s="1">
        <v>0.88541666666667196</v>
      </c>
      <c r="C1041" s="3">
        <v>78</v>
      </c>
      <c r="D1041" s="3">
        <v>82</v>
      </c>
      <c r="E1041" s="75">
        <v>0.86</v>
      </c>
      <c r="F1041" s="41">
        <v>3</v>
      </c>
      <c r="G1041" s="66" t="s">
        <v>35</v>
      </c>
      <c r="H1041" s="72">
        <v>29.48</v>
      </c>
      <c r="I1041" s="19"/>
      <c r="J1041" s="45">
        <v>82</v>
      </c>
      <c r="K1041" s="45">
        <v>82.8</v>
      </c>
      <c r="L1041" s="45">
        <v>78.400000000000006</v>
      </c>
      <c r="M1041" s="45">
        <v>84.2</v>
      </c>
      <c r="N1041" s="67">
        <f t="shared" si="326"/>
        <v>81.850000000000009</v>
      </c>
      <c r="O1041" s="41">
        <f t="shared" si="324"/>
        <v>25.555555555555554</v>
      </c>
      <c r="P1041" s="41">
        <f t="shared" si="325"/>
        <v>27.777777777777779</v>
      </c>
    </row>
    <row r="1042" spans="1:16" x14ac:dyDescent="0.2">
      <c r="B1042" s="1">
        <v>0.89583333333333903</v>
      </c>
      <c r="C1042" s="3">
        <v>78</v>
      </c>
      <c r="D1042" s="3">
        <v>82</v>
      </c>
      <c r="E1042" s="75">
        <v>0.86</v>
      </c>
      <c r="F1042" s="41">
        <v>5</v>
      </c>
      <c r="G1042" s="66" t="s">
        <v>34</v>
      </c>
      <c r="H1042" s="72">
        <v>29.48</v>
      </c>
      <c r="I1042" s="19"/>
      <c r="J1042" s="45">
        <v>82</v>
      </c>
      <c r="K1042" s="45">
        <v>82.6</v>
      </c>
      <c r="L1042" s="45">
        <v>78.400000000000006</v>
      </c>
      <c r="M1042" s="45">
        <v>84.2</v>
      </c>
      <c r="N1042" s="67">
        <f t="shared" si="326"/>
        <v>81.8</v>
      </c>
      <c r="O1042" s="41">
        <f t="shared" si="324"/>
        <v>25.555555555555554</v>
      </c>
      <c r="P1042" s="41">
        <f t="shared" si="325"/>
        <v>27.777777777777779</v>
      </c>
    </row>
    <row r="1043" spans="1:16" x14ac:dyDescent="0.2">
      <c r="B1043" s="1">
        <v>0.90277777777777779</v>
      </c>
      <c r="C1043" s="3">
        <v>78</v>
      </c>
      <c r="D1043" s="3">
        <v>82</v>
      </c>
      <c r="E1043" s="75">
        <v>0.86</v>
      </c>
      <c r="F1043" s="41">
        <v>4</v>
      </c>
      <c r="G1043" s="66" t="s">
        <v>34</v>
      </c>
      <c r="H1043" s="72">
        <v>29.48</v>
      </c>
      <c r="I1043" s="19"/>
      <c r="J1043" s="45">
        <v>81.900000000000006</v>
      </c>
      <c r="K1043" s="45">
        <v>82.4</v>
      </c>
      <c r="L1043" s="45">
        <v>78.400000000000006</v>
      </c>
      <c r="M1043" s="45">
        <v>84</v>
      </c>
      <c r="N1043" s="67">
        <f t="shared" si="326"/>
        <v>81.675000000000011</v>
      </c>
      <c r="O1043" s="41">
        <f t="shared" si="324"/>
        <v>25.555555555555554</v>
      </c>
      <c r="P1043" s="41">
        <f t="shared" si="325"/>
        <v>27.777777777777779</v>
      </c>
    </row>
    <row r="1044" spans="1:16" x14ac:dyDescent="0.2">
      <c r="B1044" s="1"/>
      <c r="N1044" s="67"/>
      <c r="O1044" s="41"/>
      <c r="P1044" s="41"/>
    </row>
    <row r="1045" spans="1:16" x14ac:dyDescent="0.2">
      <c r="A1045" s="21">
        <v>45165</v>
      </c>
      <c r="B1045" s="6" t="s">
        <v>2</v>
      </c>
      <c r="C1045" s="6" t="s">
        <v>0</v>
      </c>
      <c r="D1045" s="87" t="s">
        <v>1</v>
      </c>
      <c r="E1045" s="100" t="s">
        <v>156</v>
      </c>
      <c r="F1045" s="6" t="s">
        <v>32</v>
      </c>
      <c r="G1045" s="6" t="s">
        <v>217</v>
      </c>
      <c r="H1045" s="33" t="s">
        <v>157</v>
      </c>
      <c r="I1045" s="44"/>
      <c r="J1045" s="142" t="s">
        <v>338</v>
      </c>
      <c r="K1045" s="142" t="s">
        <v>346</v>
      </c>
      <c r="L1045" s="142" t="s">
        <v>347</v>
      </c>
      <c r="M1045" s="142" t="s">
        <v>348</v>
      </c>
      <c r="N1045" s="33" t="s">
        <v>368</v>
      </c>
      <c r="O1045" s="142" t="s">
        <v>561</v>
      </c>
      <c r="P1045" s="142" t="s">
        <v>562</v>
      </c>
    </row>
    <row r="1046" spans="1:16" x14ac:dyDescent="0.2">
      <c r="B1046" s="2">
        <v>0.40625</v>
      </c>
      <c r="C1046" s="3">
        <v>72</v>
      </c>
      <c r="D1046" s="3">
        <v>81</v>
      </c>
      <c r="E1046" s="75">
        <v>0.8</v>
      </c>
      <c r="F1046" s="66">
        <v>5</v>
      </c>
      <c r="G1046" s="66" t="s">
        <v>180</v>
      </c>
      <c r="H1046" s="97">
        <v>29.53</v>
      </c>
      <c r="J1046" s="45">
        <v>82.4</v>
      </c>
      <c r="K1046" s="45">
        <v>81.099999999999994</v>
      </c>
      <c r="L1046" s="67">
        <v>78.3</v>
      </c>
      <c r="M1046" s="67">
        <v>83.1</v>
      </c>
      <c r="N1046" s="67">
        <f t="shared" ref="N1046:N1067" si="327">(AVERAGE(J1046:M1046))</f>
        <v>81.224999999999994</v>
      </c>
      <c r="O1046" s="41">
        <f t="shared" ref="O1046:O1051" si="328">CONVERT(C1046,"F","C")</f>
        <v>22.222222222222221</v>
      </c>
      <c r="P1046" s="41">
        <f t="shared" ref="P1046:P1051" si="329">CONVERT(D1046,"F","C")</f>
        <v>27.222222222222221</v>
      </c>
    </row>
    <row r="1047" spans="1:16" x14ac:dyDescent="0.2">
      <c r="B1047" s="2">
        <v>0.4166666666666668</v>
      </c>
      <c r="C1047" s="3">
        <v>72</v>
      </c>
      <c r="D1047" s="3">
        <v>82</v>
      </c>
      <c r="E1047" s="75">
        <v>0.81</v>
      </c>
      <c r="F1047" s="3">
        <v>4</v>
      </c>
      <c r="G1047" s="66" t="s">
        <v>34</v>
      </c>
      <c r="H1047" s="97">
        <v>29.54</v>
      </c>
      <c r="I1047" s="26"/>
      <c r="J1047" s="66">
        <v>82.6</v>
      </c>
      <c r="K1047" s="45">
        <v>81.3</v>
      </c>
      <c r="L1047" s="45">
        <v>78.599999999999994</v>
      </c>
      <c r="M1047" s="67">
        <v>83.5</v>
      </c>
      <c r="N1047" s="67">
        <f t="shared" si="327"/>
        <v>81.5</v>
      </c>
      <c r="O1047" s="41">
        <f t="shared" si="328"/>
        <v>22.222222222222221</v>
      </c>
      <c r="P1047" s="41">
        <f t="shared" si="329"/>
        <v>27.777777777777779</v>
      </c>
    </row>
    <row r="1048" spans="1:16" x14ac:dyDescent="0.2">
      <c r="B1048" s="2">
        <v>0.42708333333333354</v>
      </c>
      <c r="C1048" s="3">
        <v>73</v>
      </c>
      <c r="D1048" s="3">
        <v>82</v>
      </c>
      <c r="E1048" s="14">
        <v>0.79</v>
      </c>
      <c r="F1048" s="3">
        <v>3</v>
      </c>
      <c r="G1048" s="3" t="s">
        <v>180</v>
      </c>
      <c r="H1048" s="3">
        <v>29.54</v>
      </c>
      <c r="I1048" s="3"/>
      <c r="J1048" s="45">
        <v>82.6</v>
      </c>
      <c r="K1048" s="3">
        <v>81.900000000000006</v>
      </c>
      <c r="L1048" s="3">
        <v>79</v>
      </c>
      <c r="M1048" s="3">
        <v>83.7</v>
      </c>
      <c r="N1048" s="67">
        <f t="shared" si="327"/>
        <v>81.8</v>
      </c>
      <c r="O1048" s="41">
        <f t="shared" si="328"/>
        <v>22.777777777777779</v>
      </c>
      <c r="P1048" s="41">
        <f t="shared" si="329"/>
        <v>27.777777777777779</v>
      </c>
    </row>
    <row r="1049" spans="1:16" x14ac:dyDescent="0.2">
      <c r="B1049" s="2">
        <v>0.43263888888888885</v>
      </c>
      <c r="C1049" s="3">
        <v>73</v>
      </c>
      <c r="D1049" s="3">
        <v>82</v>
      </c>
      <c r="E1049" s="75">
        <v>0.8</v>
      </c>
      <c r="F1049" s="66">
        <v>8</v>
      </c>
      <c r="G1049" s="66" t="s">
        <v>180</v>
      </c>
      <c r="H1049" s="97">
        <v>29.54</v>
      </c>
      <c r="I1049" s="66"/>
      <c r="J1049" s="45">
        <v>82.8</v>
      </c>
      <c r="K1049" s="45">
        <v>82.6</v>
      </c>
      <c r="L1049" s="67">
        <v>79.5</v>
      </c>
      <c r="M1049" s="67">
        <v>84</v>
      </c>
      <c r="N1049" s="67">
        <f t="shared" si="327"/>
        <v>82.224999999999994</v>
      </c>
      <c r="O1049" s="41">
        <f t="shared" si="328"/>
        <v>22.777777777777779</v>
      </c>
      <c r="P1049" s="41">
        <f t="shared" si="329"/>
        <v>27.777777777777779</v>
      </c>
    </row>
    <row r="1050" spans="1:16" x14ac:dyDescent="0.2">
      <c r="B1050" s="2">
        <v>0.4375</v>
      </c>
      <c r="C1050" s="3">
        <v>73</v>
      </c>
      <c r="D1050" s="3">
        <v>83</v>
      </c>
      <c r="E1050" s="75">
        <v>0.8</v>
      </c>
      <c r="F1050" s="66">
        <v>5</v>
      </c>
      <c r="G1050" s="66" t="s">
        <v>180</v>
      </c>
      <c r="H1050" s="97">
        <v>29.54</v>
      </c>
      <c r="J1050" s="45">
        <v>83.3</v>
      </c>
      <c r="K1050" s="45">
        <v>83.1</v>
      </c>
      <c r="L1050" s="67">
        <v>80.2</v>
      </c>
      <c r="M1050" s="67">
        <v>84.6</v>
      </c>
      <c r="N1050" s="67">
        <f t="shared" si="327"/>
        <v>82.799999999999983</v>
      </c>
      <c r="O1050" s="41">
        <f t="shared" si="328"/>
        <v>22.777777777777779</v>
      </c>
      <c r="P1050" s="41">
        <f t="shared" si="329"/>
        <v>28.333333333333332</v>
      </c>
    </row>
    <row r="1051" spans="1:16" x14ac:dyDescent="0.2">
      <c r="B1051" s="2">
        <v>0.44791666666666691</v>
      </c>
      <c r="C1051" s="3">
        <v>72</v>
      </c>
      <c r="D1051" s="3">
        <v>83</v>
      </c>
      <c r="E1051" s="75">
        <v>0.8</v>
      </c>
      <c r="F1051" s="66">
        <v>2</v>
      </c>
      <c r="G1051" s="66" t="s">
        <v>35</v>
      </c>
      <c r="H1051" s="97">
        <v>29.54</v>
      </c>
      <c r="J1051" s="45">
        <v>83.3</v>
      </c>
      <c r="K1051" s="45">
        <v>83.1</v>
      </c>
      <c r="L1051" s="67">
        <v>79.7</v>
      </c>
      <c r="M1051" s="67">
        <v>84.6</v>
      </c>
      <c r="N1051" s="67">
        <f t="shared" si="327"/>
        <v>82.674999999999983</v>
      </c>
      <c r="O1051" s="41">
        <f t="shared" si="328"/>
        <v>22.222222222222221</v>
      </c>
      <c r="P1051" s="41">
        <f t="shared" si="329"/>
        <v>28.333333333333332</v>
      </c>
    </row>
    <row r="1052" spans="1:16" x14ac:dyDescent="0.2">
      <c r="B1052" s="2">
        <v>0.45833333333333359</v>
      </c>
      <c r="C1052" s="3">
        <v>72</v>
      </c>
      <c r="D1052" s="3">
        <v>83</v>
      </c>
      <c r="E1052" s="75">
        <v>0.81</v>
      </c>
      <c r="F1052" s="66">
        <v>4</v>
      </c>
      <c r="G1052" s="66" t="s">
        <v>180</v>
      </c>
      <c r="H1052" s="97">
        <v>29.54</v>
      </c>
      <c r="J1052" s="45">
        <v>83.3</v>
      </c>
      <c r="K1052" s="45">
        <v>82.9</v>
      </c>
      <c r="L1052" s="67">
        <v>79.3</v>
      </c>
      <c r="M1052" s="67">
        <v>84.7</v>
      </c>
      <c r="N1052" s="67">
        <f t="shared" si="327"/>
        <v>82.55</v>
      </c>
      <c r="O1052" s="41">
        <f t="shared" ref="O1052:O1064" si="330">CONVERT(C1052,"F","C")</f>
        <v>22.222222222222221</v>
      </c>
      <c r="P1052" s="41">
        <f t="shared" ref="P1052:P1064" si="331">CONVERT(D1052,"F","C")</f>
        <v>28.333333333333332</v>
      </c>
    </row>
    <row r="1053" spans="1:16" x14ac:dyDescent="0.2">
      <c r="B1053" s="1">
        <v>0.46875</v>
      </c>
      <c r="C1053" s="3">
        <v>73</v>
      </c>
      <c r="D1053" s="3">
        <v>83</v>
      </c>
      <c r="E1053" s="75">
        <v>0.8</v>
      </c>
      <c r="F1053" s="66">
        <v>7</v>
      </c>
      <c r="G1053" s="66" t="s">
        <v>190</v>
      </c>
      <c r="H1053" s="97">
        <v>29.54</v>
      </c>
      <c r="I1053" s="66"/>
      <c r="J1053" s="45">
        <v>83.5</v>
      </c>
      <c r="K1053" s="45">
        <v>83.1</v>
      </c>
      <c r="L1053" s="67">
        <v>79.5</v>
      </c>
      <c r="M1053" s="67">
        <v>84.9</v>
      </c>
      <c r="N1053" s="67">
        <f t="shared" si="327"/>
        <v>82.75</v>
      </c>
      <c r="O1053" s="41">
        <f t="shared" si="330"/>
        <v>22.777777777777779</v>
      </c>
      <c r="P1053" s="41">
        <f t="shared" si="331"/>
        <v>28.333333333333332</v>
      </c>
    </row>
    <row r="1054" spans="1:16" x14ac:dyDescent="0.2">
      <c r="B1054" s="1">
        <v>0.47430555555555554</v>
      </c>
      <c r="C1054" s="3">
        <v>73</v>
      </c>
      <c r="D1054" s="3">
        <v>83</v>
      </c>
      <c r="E1054" s="75">
        <v>0.8</v>
      </c>
      <c r="F1054" s="66">
        <v>4</v>
      </c>
      <c r="G1054" s="66" t="s">
        <v>35</v>
      </c>
      <c r="H1054" s="97">
        <v>29.54</v>
      </c>
      <c r="J1054" s="45">
        <v>84</v>
      </c>
      <c r="K1054" s="45">
        <v>83.5</v>
      </c>
      <c r="L1054" s="67">
        <v>80.099999999999994</v>
      </c>
      <c r="M1054" s="67">
        <v>85.3</v>
      </c>
      <c r="N1054" s="67">
        <f t="shared" si="327"/>
        <v>83.224999999999994</v>
      </c>
      <c r="O1054" s="41">
        <f t="shared" si="330"/>
        <v>22.777777777777779</v>
      </c>
      <c r="P1054" s="41">
        <f t="shared" si="331"/>
        <v>28.333333333333332</v>
      </c>
    </row>
    <row r="1055" spans="1:16" x14ac:dyDescent="0.2">
      <c r="B1055" s="1">
        <v>0.58333333333333304</v>
      </c>
      <c r="C1055" s="3">
        <v>76</v>
      </c>
      <c r="D1055" s="3">
        <v>90</v>
      </c>
      <c r="E1055" s="75">
        <v>0.75</v>
      </c>
      <c r="F1055" s="66">
        <v>5</v>
      </c>
      <c r="G1055" s="66" t="s">
        <v>180</v>
      </c>
      <c r="H1055" s="97">
        <v>29.51</v>
      </c>
      <c r="J1055" s="45">
        <v>90.1</v>
      </c>
      <c r="K1055" s="45">
        <v>90.1</v>
      </c>
      <c r="L1055" s="67">
        <v>86.5</v>
      </c>
      <c r="M1055" s="67">
        <v>91.4</v>
      </c>
      <c r="N1055" s="67">
        <f t="shared" si="327"/>
        <v>89.525000000000006</v>
      </c>
      <c r="O1055" s="41">
        <f t="shared" si="330"/>
        <v>24.444444444444443</v>
      </c>
      <c r="P1055" s="41">
        <f t="shared" si="331"/>
        <v>32.222222222222221</v>
      </c>
    </row>
    <row r="1056" spans="1:16" x14ac:dyDescent="0.2">
      <c r="B1056" s="1">
        <v>0.59375</v>
      </c>
      <c r="C1056" s="3">
        <v>76</v>
      </c>
      <c r="D1056" s="3">
        <v>88</v>
      </c>
      <c r="E1056" s="75">
        <v>0.76</v>
      </c>
      <c r="F1056" s="66">
        <v>2</v>
      </c>
      <c r="G1056" s="66" t="s">
        <v>202</v>
      </c>
      <c r="H1056" s="97">
        <v>29.51</v>
      </c>
      <c r="J1056" s="45">
        <v>88.7</v>
      </c>
      <c r="K1056" s="45">
        <v>88.7</v>
      </c>
      <c r="L1056" s="67">
        <v>84.6</v>
      </c>
      <c r="M1056" s="67">
        <v>90.1</v>
      </c>
      <c r="N1056" s="67">
        <f t="shared" si="327"/>
        <v>88.025000000000006</v>
      </c>
      <c r="O1056" s="41">
        <f t="shared" si="330"/>
        <v>24.444444444444443</v>
      </c>
      <c r="P1056" s="41">
        <f t="shared" si="331"/>
        <v>31.111111111111111</v>
      </c>
    </row>
    <row r="1057" spans="1:16" x14ac:dyDescent="0.2">
      <c r="B1057" s="1">
        <v>0.60416666666666596</v>
      </c>
      <c r="C1057" s="3">
        <v>76</v>
      </c>
      <c r="D1057" s="3">
        <v>87</v>
      </c>
      <c r="E1057" s="75">
        <v>0.76</v>
      </c>
      <c r="F1057" s="66">
        <v>8</v>
      </c>
      <c r="G1057" s="66" t="s">
        <v>202</v>
      </c>
      <c r="H1057" s="97">
        <v>29.51</v>
      </c>
      <c r="I1057" s="66"/>
      <c r="J1057" s="45">
        <v>88.2</v>
      </c>
      <c r="K1057" s="45">
        <v>88.2</v>
      </c>
      <c r="L1057" s="67">
        <v>83.7</v>
      </c>
      <c r="M1057" s="67">
        <v>89.4</v>
      </c>
      <c r="N1057" s="67">
        <f t="shared" si="327"/>
        <v>87.375</v>
      </c>
      <c r="O1057" s="41">
        <f t="shared" si="330"/>
        <v>24.444444444444443</v>
      </c>
      <c r="P1057" s="41">
        <f t="shared" si="331"/>
        <v>30.555555555555554</v>
      </c>
    </row>
    <row r="1058" spans="1:16" x14ac:dyDescent="0.2">
      <c r="B1058" s="1">
        <v>0.61458333333333304</v>
      </c>
      <c r="C1058" s="3">
        <v>76</v>
      </c>
      <c r="D1058" s="3">
        <v>87</v>
      </c>
      <c r="E1058" s="75">
        <v>0.77</v>
      </c>
      <c r="F1058" s="66">
        <v>9</v>
      </c>
      <c r="G1058" s="66" t="s">
        <v>35</v>
      </c>
      <c r="H1058" s="97">
        <v>29.5</v>
      </c>
      <c r="I1058" s="19"/>
      <c r="J1058" s="45">
        <v>87.8</v>
      </c>
      <c r="K1058" s="45">
        <v>87.8</v>
      </c>
      <c r="L1058" s="67">
        <v>83.3</v>
      </c>
      <c r="M1058" s="67">
        <v>89.1</v>
      </c>
      <c r="N1058" s="67">
        <f t="shared" si="327"/>
        <v>87</v>
      </c>
      <c r="O1058" s="41">
        <f t="shared" si="330"/>
        <v>24.444444444444443</v>
      </c>
      <c r="P1058" s="41">
        <f t="shared" si="331"/>
        <v>30.555555555555554</v>
      </c>
    </row>
    <row r="1059" spans="1:16" x14ac:dyDescent="0.2">
      <c r="B1059" s="1">
        <v>0.625</v>
      </c>
      <c r="C1059" s="3">
        <v>76</v>
      </c>
      <c r="D1059" s="3">
        <v>86</v>
      </c>
      <c r="E1059" s="75">
        <v>0.76</v>
      </c>
      <c r="F1059" s="66">
        <v>5</v>
      </c>
      <c r="G1059" s="66" t="s">
        <v>180</v>
      </c>
      <c r="H1059" s="97">
        <v>29.5</v>
      </c>
      <c r="I1059" s="66"/>
      <c r="J1059" s="66">
        <v>87.3</v>
      </c>
      <c r="K1059" s="45">
        <v>86.9</v>
      </c>
      <c r="L1059" s="45">
        <v>82.6</v>
      </c>
      <c r="M1059" s="67">
        <v>88.3</v>
      </c>
      <c r="N1059" s="67">
        <f t="shared" si="327"/>
        <v>86.274999999999991</v>
      </c>
      <c r="O1059" s="41">
        <f t="shared" si="330"/>
        <v>24.444444444444443</v>
      </c>
      <c r="P1059" s="41">
        <f t="shared" si="331"/>
        <v>30</v>
      </c>
    </row>
    <row r="1060" spans="1:16" x14ac:dyDescent="0.2">
      <c r="B1060" s="1">
        <v>0.63541666666666596</v>
      </c>
      <c r="C1060" s="3">
        <v>76</v>
      </c>
      <c r="D1060" s="3">
        <v>86</v>
      </c>
      <c r="E1060" s="75">
        <v>0.77</v>
      </c>
      <c r="F1060" s="41">
        <v>6</v>
      </c>
      <c r="G1060" s="66" t="s">
        <v>35</v>
      </c>
      <c r="H1060" s="72">
        <v>29.5</v>
      </c>
      <c r="I1060" s="19"/>
      <c r="J1060" s="45">
        <v>86.9</v>
      </c>
      <c r="K1060" s="45">
        <v>86.4</v>
      </c>
      <c r="L1060" s="45">
        <v>82.4</v>
      </c>
      <c r="M1060" s="45">
        <v>87.8</v>
      </c>
      <c r="N1060" s="67">
        <f t="shared" si="327"/>
        <v>85.875</v>
      </c>
      <c r="O1060" s="41">
        <f t="shared" si="330"/>
        <v>24.444444444444443</v>
      </c>
      <c r="P1060" s="41">
        <f t="shared" si="331"/>
        <v>30</v>
      </c>
    </row>
    <row r="1061" spans="1:16" x14ac:dyDescent="0.2">
      <c r="B1061" s="1">
        <v>0.64583333333333304</v>
      </c>
      <c r="C1061" s="3">
        <v>76</v>
      </c>
      <c r="D1061" s="3">
        <v>86</v>
      </c>
      <c r="E1061" s="75">
        <v>0.77</v>
      </c>
      <c r="F1061" s="41">
        <v>9</v>
      </c>
      <c r="G1061" s="66" t="s">
        <v>34</v>
      </c>
      <c r="H1061" s="72">
        <v>29.5</v>
      </c>
      <c r="I1061" s="19"/>
      <c r="J1061" s="45">
        <v>88</v>
      </c>
      <c r="K1061" s="45">
        <v>87.3</v>
      </c>
      <c r="L1061" s="45">
        <v>82.9</v>
      </c>
      <c r="M1061" s="45">
        <v>88.9</v>
      </c>
      <c r="N1061" s="67">
        <f t="shared" si="327"/>
        <v>86.775000000000006</v>
      </c>
      <c r="O1061" s="41">
        <f t="shared" si="330"/>
        <v>24.444444444444443</v>
      </c>
      <c r="P1061" s="41">
        <f t="shared" si="331"/>
        <v>30</v>
      </c>
    </row>
    <row r="1062" spans="1:16" x14ac:dyDescent="0.2">
      <c r="B1062" s="1">
        <v>0.65625</v>
      </c>
      <c r="C1062" s="3">
        <v>76</v>
      </c>
      <c r="D1062" s="3">
        <v>89</v>
      </c>
      <c r="E1062" s="75">
        <v>0.76</v>
      </c>
      <c r="F1062" s="66">
        <v>5</v>
      </c>
      <c r="G1062" s="66" t="s">
        <v>35</v>
      </c>
      <c r="H1062" s="72">
        <v>29.5</v>
      </c>
      <c r="J1062" s="45">
        <v>89.6</v>
      </c>
      <c r="K1062" s="45">
        <v>88.9</v>
      </c>
      <c r="L1062" s="45">
        <v>86.2</v>
      </c>
      <c r="M1062" s="45">
        <v>92.7</v>
      </c>
      <c r="N1062" s="67">
        <f t="shared" si="327"/>
        <v>89.35</v>
      </c>
      <c r="O1062" s="41">
        <f t="shared" si="330"/>
        <v>24.444444444444443</v>
      </c>
      <c r="P1062" s="41">
        <f t="shared" si="331"/>
        <v>31.666666666666664</v>
      </c>
    </row>
    <row r="1063" spans="1:16" x14ac:dyDescent="0.2">
      <c r="B1063" s="1">
        <v>0.66666666666666596</v>
      </c>
      <c r="C1063" s="3">
        <v>78</v>
      </c>
      <c r="D1063" s="3">
        <v>93</v>
      </c>
      <c r="E1063" s="75">
        <v>0.74</v>
      </c>
      <c r="F1063" s="66">
        <v>6</v>
      </c>
      <c r="G1063" s="66" t="s">
        <v>35</v>
      </c>
      <c r="H1063" s="72">
        <v>29.49</v>
      </c>
      <c r="J1063" s="45">
        <v>94.5</v>
      </c>
      <c r="K1063" s="45">
        <v>91.9</v>
      </c>
      <c r="L1063" s="45">
        <v>90.1</v>
      </c>
      <c r="M1063" s="45">
        <v>96.4</v>
      </c>
      <c r="N1063" s="67">
        <f t="shared" si="327"/>
        <v>93.224999999999994</v>
      </c>
      <c r="O1063" s="41">
        <f t="shared" si="330"/>
        <v>25.555555555555554</v>
      </c>
      <c r="P1063" s="41">
        <f t="shared" si="331"/>
        <v>33.888888888888886</v>
      </c>
    </row>
    <row r="1064" spans="1:16" x14ac:dyDescent="0.2">
      <c r="B1064" s="1">
        <v>0.67708333333333304</v>
      </c>
      <c r="C1064" s="3">
        <v>78</v>
      </c>
      <c r="D1064" s="3">
        <v>93</v>
      </c>
      <c r="E1064" s="75">
        <v>0.72</v>
      </c>
      <c r="F1064" s="41">
        <v>10</v>
      </c>
      <c r="G1064" s="66" t="s">
        <v>180</v>
      </c>
      <c r="H1064" s="72">
        <v>29.49</v>
      </c>
      <c r="I1064" s="19"/>
      <c r="J1064" s="45">
        <v>95.4</v>
      </c>
      <c r="K1064" s="45">
        <v>92.5</v>
      </c>
      <c r="L1064" s="67">
        <v>90.7</v>
      </c>
      <c r="M1064" s="67">
        <v>95</v>
      </c>
      <c r="N1064" s="67">
        <f t="shared" si="327"/>
        <v>93.4</v>
      </c>
      <c r="O1064" s="41">
        <f t="shared" si="330"/>
        <v>25.555555555555554</v>
      </c>
      <c r="P1064" s="41">
        <f t="shared" si="331"/>
        <v>33.888888888888886</v>
      </c>
    </row>
    <row r="1065" spans="1:16" x14ac:dyDescent="0.2">
      <c r="B1065" s="1">
        <v>0.687499999999999</v>
      </c>
      <c r="C1065" s="3">
        <v>78</v>
      </c>
      <c r="D1065" s="3">
        <v>94</v>
      </c>
      <c r="E1065" s="75">
        <v>0.73</v>
      </c>
      <c r="F1065" s="41">
        <v>5</v>
      </c>
      <c r="G1065" s="66" t="s">
        <v>35</v>
      </c>
      <c r="H1065" s="72">
        <v>29.49</v>
      </c>
      <c r="I1065" s="19"/>
      <c r="J1065" s="45">
        <v>95.9</v>
      </c>
      <c r="K1065" s="45">
        <v>92.1</v>
      </c>
      <c r="L1065" s="45">
        <v>91.2</v>
      </c>
      <c r="M1065" s="45">
        <v>97.2</v>
      </c>
      <c r="N1065" s="67">
        <f t="shared" si="327"/>
        <v>94.1</v>
      </c>
      <c r="O1065" s="41">
        <f t="shared" ref="O1065" si="332">CONVERT(C1065,"F","C")</f>
        <v>25.555555555555554</v>
      </c>
      <c r="P1065" s="41">
        <f t="shared" ref="P1065" si="333">CONVERT(D1065,"F","C")</f>
        <v>34.444444444444443</v>
      </c>
    </row>
    <row r="1066" spans="1:16" x14ac:dyDescent="0.2">
      <c r="B1066" s="1">
        <v>0.69791666666666596</v>
      </c>
      <c r="C1066" s="3">
        <v>79</v>
      </c>
      <c r="D1066" s="3">
        <v>95</v>
      </c>
      <c r="E1066" s="75">
        <v>0.72</v>
      </c>
      <c r="F1066" s="41">
        <v>8</v>
      </c>
      <c r="G1066" s="66" t="s">
        <v>35</v>
      </c>
      <c r="H1066" s="72">
        <v>29.49</v>
      </c>
      <c r="I1066" s="19"/>
      <c r="J1066" s="45">
        <v>96.1</v>
      </c>
      <c r="K1066" s="45">
        <v>92.78</v>
      </c>
      <c r="L1066" s="45">
        <v>92.7</v>
      </c>
      <c r="M1066" s="45">
        <v>97.2</v>
      </c>
      <c r="N1066" s="67">
        <f t="shared" si="327"/>
        <v>94.694999999999993</v>
      </c>
      <c r="O1066" s="41">
        <f t="shared" ref="O1066:O1067" si="334">CONVERT(C1066,"F","C")</f>
        <v>26.111111111111111</v>
      </c>
      <c r="P1066" s="41">
        <f t="shared" ref="P1066:P1067" si="335">CONVERT(D1066,"F","C")</f>
        <v>35</v>
      </c>
    </row>
    <row r="1067" spans="1:16" x14ac:dyDescent="0.2">
      <c r="B1067" s="1">
        <v>0.70138888888888884</v>
      </c>
      <c r="C1067" s="3">
        <v>79</v>
      </c>
      <c r="D1067" s="3">
        <v>95</v>
      </c>
      <c r="E1067" s="75">
        <v>0.72</v>
      </c>
      <c r="F1067" s="41">
        <v>11</v>
      </c>
      <c r="G1067" s="66" t="s">
        <v>180</v>
      </c>
      <c r="H1067" s="72">
        <v>29.49</v>
      </c>
      <c r="I1067" s="19"/>
      <c r="J1067" s="45">
        <v>96.4</v>
      </c>
      <c r="K1067" s="45">
        <v>93.6</v>
      </c>
      <c r="L1067" s="45">
        <v>93.6</v>
      </c>
      <c r="M1067" s="45">
        <v>97.2</v>
      </c>
      <c r="N1067" s="67">
        <f t="shared" si="327"/>
        <v>95.2</v>
      </c>
      <c r="O1067" s="41">
        <f t="shared" si="334"/>
        <v>26.111111111111111</v>
      </c>
      <c r="P1067" s="41">
        <f t="shared" si="335"/>
        <v>35</v>
      </c>
    </row>
    <row r="1068" spans="1:16" x14ac:dyDescent="0.2">
      <c r="N1068" s="67"/>
      <c r="O1068" s="41"/>
      <c r="P1068" s="41"/>
    </row>
    <row r="1069" spans="1:16" x14ac:dyDescent="0.2">
      <c r="A1069" s="113" t="s">
        <v>475</v>
      </c>
      <c r="N1069" s="67"/>
      <c r="O1069" s="41"/>
      <c r="P1069" s="41"/>
    </row>
    <row r="1070" spans="1:16" x14ac:dyDescent="0.2">
      <c r="A1070" s="21">
        <v>45170</v>
      </c>
      <c r="B1070" s="6" t="s">
        <v>2</v>
      </c>
      <c r="C1070" s="6" t="s">
        <v>0</v>
      </c>
      <c r="D1070" s="87" t="s">
        <v>1</v>
      </c>
      <c r="E1070" s="100" t="s">
        <v>156</v>
      </c>
      <c r="F1070" s="6" t="s">
        <v>32</v>
      </c>
      <c r="G1070" s="6" t="s">
        <v>217</v>
      </c>
      <c r="H1070" s="33" t="s">
        <v>157</v>
      </c>
      <c r="I1070" s="44"/>
      <c r="J1070" s="142" t="s">
        <v>338</v>
      </c>
      <c r="K1070" s="142" t="s">
        <v>358</v>
      </c>
      <c r="L1070" s="142" t="s">
        <v>443</v>
      </c>
      <c r="M1070" s="142" t="s">
        <v>444</v>
      </c>
      <c r="N1070" s="33" t="s">
        <v>368</v>
      </c>
      <c r="O1070" s="142" t="s">
        <v>561</v>
      </c>
      <c r="P1070" s="142" t="s">
        <v>562</v>
      </c>
    </row>
    <row r="1071" spans="1:16" x14ac:dyDescent="0.2">
      <c r="B1071" s="1">
        <v>0.57291666666666696</v>
      </c>
      <c r="C1071" s="3">
        <v>76</v>
      </c>
      <c r="D1071" s="3">
        <v>107</v>
      </c>
      <c r="E1071" s="75">
        <v>0.63</v>
      </c>
      <c r="F1071" s="66">
        <v>3</v>
      </c>
      <c r="G1071" s="66" t="s">
        <v>35</v>
      </c>
      <c r="H1071" s="97">
        <v>29.79</v>
      </c>
      <c r="J1071" s="45">
        <v>96.8</v>
      </c>
      <c r="K1071" s="45">
        <v>111.2</v>
      </c>
      <c r="L1071" s="67">
        <v>106.2</v>
      </c>
      <c r="M1071" s="67">
        <v>113.5</v>
      </c>
      <c r="N1071" s="67">
        <f t="shared" ref="N1071:N1081" si="336">(AVERAGE(J1071:M1071))</f>
        <v>106.925</v>
      </c>
      <c r="O1071" s="41">
        <f t="shared" ref="O1071:O1075" si="337">CONVERT(C1071,"F","C")</f>
        <v>24.444444444444443</v>
      </c>
      <c r="P1071" s="41">
        <f t="shared" ref="P1071:P1075" si="338">CONVERT(D1071,"F","C")</f>
        <v>41.666666666666664</v>
      </c>
    </row>
    <row r="1072" spans="1:16" x14ac:dyDescent="0.2">
      <c r="B1072" s="1">
        <v>0.58333333333333304</v>
      </c>
      <c r="C1072" s="3">
        <v>77</v>
      </c>
      <c r="D1072" s="3">
        <v>108</v>
      </c>
      <c r="E1072" s="75">
        <v>0.57999999999999996</v>
      </c>
      <c r="F1072" s="3">
        <v>7</v>
      </c>
      <c r="G1072" s="66" t="s">
        <v>202</v>
      </c>
      <c r="H1072" s="97">
        <v>29.79</v>
      </c>
      <c r="I1072" s="26"/>
      <c r="J1072" s="66">
        <v>98.4</v>
      </c>
      <c r="K1072" s="45">
        <v>112.6</v>
      </c>
      <c r="L1072" s="45">
        <v>106.7</v>
      </c>
      <c r="M1072" s="67">
        <v>114.1</v>
      </c>
      <c r="N1072" s="67">
        <f t="shared" si="336"/>
        <v>107.94999999999999</v>
      </c>
      <c r="O1072" s="41">
        <f t="shared" si="337"/>
        <v>25</v>
      </c>
      <c r="P1072" s="41">
        <f t="shared" si="338"/>
        <v>42.222222222222221</v>
      </c>
    </row>
    <row r="1073" spans="1:16" x14ac:dyDescent="0.2">
      <c r="B1073" s="1">
        <v>0.59375</v>
      </c>
      <c r="C1073" s="3">
        <v>78</v>
      </c>
      <c r="D1073" s="3">
        <v>105</v>
      </c>
      <c r="E1073" s="14">
        <v>0.6</v>
      </c>
      <c r="F1073" s="3">
        <v>1</v>
      </c>
      <c r="G1073" s="3" t="s">
        <v>35</v>
      </c>
      <c r="H1073" s="3">
        <v>29.79</v>
      </c>
      <c r="I1073" s="3"/>
      <c r="J1073" s="45">
        <v>95.5</v>
      </c>
      <c r="K1073" s="3">
        <v>111.4</v>
      </c>
      <c r="L1073" s="3">
        <v>105.1</v>
      </c>
      <c r="M1073" s="3">
        <v>109.8</v>
      </c>
      <c r="N1073" s="67">
        <f t="shared" si="336"/>
        <v>105.45</v>
      </c>
      <c r="O1073" s="41">
        <f t="shared" si="337"/>
        <v>25.555555555555554</v>
      </c>
      <c r="P1073" s="41">
        <f t="shared" si="338"/>
        <v>40.555555555555557</v>
      </c>
    </row>
    <row r="1074" spans="1:16" x14ac:dyDescent="0.2">
      <c r="B1074" s="1">
        <v>0.60416666666666596</v>
      </c>
      <c r="C1074" s="3">
        <v>77</v>
      </c>
      <c r="D1074" s="3">
        <v>104</v>
      </c>
      <c r="E1074" s="75">
        <v>0.57999999999999996</v>
      </c>
      <c r="F1074" s="66">
        <v>3</v>
      </c>
      <c r="G1074" s="66" t="s">
        <v>202</v>
      </c>
      <c r="H1074" s="97">
        <v>29.79</v>
      </c>
      <c r="I1074" s="66"/>
      <c r="J1074" s="45">
        <v>94.5</v>
      </c>
      <c r="K1074" s="45">
        <v>108.5</v>
      </c>
      <c r="L1074" s="67">
        <v>103.6</v>
      </c>
      <c r="M1074" s="67">
        <v>109</v>
      </c>
      <c r="N1074" s="67">
        <f t="shared" si="336"/>
        <v>103.9</v>
      </c>
      <c r="O1074" s="41">
        <f t="shared" si="337"/>
        <v>25</v>
      </c>
      <c r="P1074" s="41">
        <f t="shared" si="338"/>
        <v>40</v>
      </c>
    </row>
    <row r="1075" spans="1:16" x14ac:dyDescent="0.2">
      <c r="B1075" s="1">
        <v>0.61458333333333304</v>
      </c>
      <c r="C1075" s="3">
        <v>77</v>
      </c>
      <c r="D1075" s="3">
        <v>105</v>
      </c>
      <c r="E1075" s="75">
        <v>0.56999999999999995</v>
      </c>
      <c r="F1075" s="66">
        <v>1</v>
      </c>
      <c r="G1075" s="66" t="s">
        <v>201</v>
      </c>
      <c r="H1075" s="97">
        <v>29.78</v>
      </c>
      <c r="J1075" s="45">
        <v>95.7</v>
      </c>
      <c r="K1075" s="45">
        <v>112.5</v>
      </c>
      <c r="L1075" s="67">
        <v>105.4</v>
      </c>
      <c r="M1075" s="67">
        <v>107.8</v>
      </c>
      <c r="N1075" s="67">
        <f t="shared" si="336"/>
        <v>105.35000000000001</v>
      </c>
      <c r="O1075" s="41">
        <f t="shared" si="337"/>
        <v>25</v>
      </c>
      <c r="P1075" s="41">
        <f t="shared" si="338"/>
        <v>40.555555555555557</v>
      </c>
    </row>
    <row r="1076" spans="1:16" x14ac:dyDescent="0.2">
      <c r="B1076" s="1">
        <v>0.625</v>
      </c>
      <c r="C1076" s="3">
        <v>78</v>
      </c>
      <c r="D1076" s="3">
        <v>107</v>
      </c>
      <c r="E1076" s="75">
        <v>0.56999999999999995</v>
      </c>
      <c r="F1076" s="66">
        <v>6</v>
      </c>
      <c r="G1076" s="66" t="s">
        <v>71</v>
      </c>
      <c r="H1076" s="97">
        <v>29.78</v>
      </c>
      <c r="J1076" s="45">
        <v>96.3</v>
      </c>
      <c r="K1076" s="45">
        <v>112.1</v>
      </c>
      <c r="L1076" s="67">
        <v>108.7</v>
      </c>
      <c r="M1076" s="67">
        <v>110.7</v>
      </c>
      <c r="N1076" s="67">
        <f t="shared" si="336"/>
        <v>106.94999999999999</v>
      </c>
      <c r="O1076" s="41">
        <f t="shared" ref="O1076:O1088" si="339">CONVERT(C1076,"F","C")</f>
        <v>25.555555555555554</v>
      </c>
      <c r="P1076" s="41">
        <f t="shared" ref="P1076:P1088" si="340">CONVERT(D1076,"F","C")</f>
        <v>41.666666666666664</v>
      </c>
    </row>
    <row r="1077" spans="1:16" x14ac:dyDescent="0.2">
      <c r="B1077" s="1">
        <v>0.63541666666666596</v>
      </c>
      <c r="C1077" s="3">
        <v>78</v>
      </c>
      <c r="D1077" s="3">
        <v>108</v>
      </c>
      <c r="E1077" s="75">
        <v>0.56999999999999995</v>
      </c>
      <c r="F1077" s="66">
        <v>3</v>
      </c>
      <c r="G1077" s="66" t="s">
        <v>35</v>
      </c>
      <c r="H1077" s="97">
        <v>29.77</v>
      </c>
      <c r="J1077" s="45">
        <v>96.8</v>
      </c>
      <c r="K1077" s="45">
        <v>113.7</v>
      </c>
      <c r="L1077" s="67">
        <v>109</v>
      </c>
      <c r="M1077" s="67">
        <v>111.4</v>
      </c>
      <c r="N1077" s="67">
        <f t="shared" si="336"/>
        <v>107.72499999999999</v>
      </c>
      <c r="O1077" s="41">
        <f t="shared" si="339"/>
        <v>25.555555555555554</v>
      </c>
      <c r="P1077" s="41">
        <f t="shared" si="340"/>
        <v>42.222222222222221</v>
      </c>
    </row>
    <row r="1078" spans="1:16" x14ac:dyDescent="0.2">
      <c r="B1078" s="1">
        <v>0.64583333333333304</v>
      </c>
      <c r="C1078" s="3">
        <v>80</v>
      </c>
      <c r="D1078" s="3">
        <v>107</v>
      </c>
      <c r="E1078" s="75">
        <v>0.54</v>
      </c>
      <c r="F1078" s="66">
        <v>5</v>
      </c>
      <c r="G1078" s="66" t="s">
        <v>35</v>
      </c>
      <c r="H1078" s="97">
        <v>29.77</v>
      </c>
      <c r="I1078" s="66"/>
      <c r="J1078" s="45">
        <v>97.2</v>
      </c>
      <c r="K1078" s="45">
        <v>113.7</v>
      </c>
      <c r="L1078" s="67">
        <v>108.3</v>
      </c>
      <c r="M1078" s="67">
        <v>111.2</v>
      </c>
      <c r="N1078" s="67">
        <f t="shared" si="336"/>
        <v>107.6</v>
      </c>
      <c r="O1078" s="41">
        <f t="shared" si="339"/>
        <v>26.666666666666664</v>
      </c>
      <c r="P1078" s="41">
        <f t="shared" si="340"/>
        <v>41.666666666666664</v>
      </c>
    </row>
    <row r="1079" spans="1:16" x14ac:dyDescent="0.2">
      <c r="B1079" s="1">
        <v>0.65625</v>
      </c>
      <c r="C1079" s="3">
        <v>79</v>
      </c>
      <c r="D1079" s="3">
        <v>104</v>
      </c>
      <c r="E1079" s="75">
        <v>0.55000000000000004</v>
      </c>
      <c r="F1079" s="66">
        <v>3</v>
      </c>
      <c r="G1079" s="66" t="s">
        <v>202</v>
      </c>
      <c r="H1079" s="97">
        <v>29.78</v>
      </c>
      <c r="J1079" s="45">
        <v>94.6</v>
      </c>
      <c r="K1079" s="45">
        <v>109.8</v>
      </c>
      <c r="L1079" s="67">
        <v>103.5</v>
      </c>
      <c r="M1079" s="67">
        <v>106.2</v>
      </c>
      <c r="N1079" s="67">
        <f t="shared" si="336"/>
        <v>103.52499999999999</v>
      </c>
      <c r="O1079" s="41">
        <f t="shared" si="339"/>
        <v>26.111111111111111</v>
      </c>
      <c r="P1079" s="41">
        <f t="shared" si="340"/>
        <v>40</v>
      </c>
    </row>
    <row r="1080" spans="1:16" x14ac:dyDescent="0.2">
      <c r="B1080" s="1">
        <v>0.66666666666666596</v>
      </c>
      <c r="C1080" s="3">
        <v>78</v>
      </c>
      <c r="D1080" s="3">
        <v>99</v>
      </c>
      <c r="E1080" s="75">
        <v>0.56999999999999995</v>
      </c>
      <c r="F1080" s="66">
        <v>2</v>
      </c>
      <c r="G1080" s="66" t="s">
        <v>202</v>
      </c>
      <c r="H1080" s="97">
        <v>29.78</v>
      </c>
      <c r="J1080" s="45">
        <v>91.2</v>
      </c>
      <c r="K1080" s="45">
        <v>104</v>
      </c>
      <c r="L1080" s="67">
        <v>97.9</v>
      </c>
      <c r="M1080" s="67">
        <v>100.6</v>
      </c>
      <c r="N1080" s="67">
        <f t="shared" si="336"/>
        <v>98.425000000000011</v>
      </c>
      <c r="O1080" s="41">
        <f t="shared" si="339"/>
        <v>25.555555555555554</v>
      </c>
      <c r="P1080" s="41">
        <f t="shared" si="340"/>
        <v>37.222222222222221</v>
      </c>
    </row>
    <row r="1081" spans="1:16" x14ac:dyDescent="0.2">
      <c r="B1081" s="1">
        <v>0.67708333333333304</v>
      </c>
      <c r="C1081" s="3">
        <v>78</v>
      </c>
      <c r="D1081" s="3">
        <v>98</v>
      </c>
      <c r="E1081" s="75">
        <v>0.56999999999999995</v>
      </c>
      <c r="F1081" s="66">
        <v>6</v>
      </c>
      <c r="G1081" s="66" t="s">
        <v>71</v>
      </c>
      <c r="H1081" s="97">
        <v>29.78</v>
      </c>
      <c r="J1081" s="45">
        <v>91.9</v>
      </c>
      <c r="K1081" s="45">
        <v>103.6</v>
      </c>
      <c r="L1081" s="67">
        <v>97.3</v>
      </c>
      <c r="M1081" s="67">
        <v>100.6</v>
      </c>
      <c r="N1081" s="67">
        <f t="shared" si="336"/>
        <v>98.35</v>
      </c>
      <c r="O1081" s="41">
        <f t="shared" si="339"/>
        <v>25.555555555555554</v>
      </c>
      <c r="P1081" s="41">
        <f t="shared" si="340"/>
        <v>36.666666666666664</v>
      </c>
    </row>
    <row r="1082" spans="1:16" x14ac:dyDescent="0.2">
      <c r="N1082" s="67"/>
      <c r="O1082" s="41"/>
      <c r="P1082" s="41"/>
    </row>
    <row r="1083" spans="1:16" x14ac:dyDescent="0.2">
      <c r="A1083" s="21">
        <v>45171</v>
      </c>
      <c r="B1083" s="6" t="s">
        <v>2</v>
      </c>
      <c r="C1083" s="6" t="s">
        <v>0</v>
      </c>
      <c r="D1083" s="87" t="s">
        <v>1</v>
      </c>
      <c r="E1083" s="100" t="s">
        <v>156</v>
      </c>
      <c r="F1083" s="6" t="s">
        <v>32</v>
      </c>
      <c r="G1083" s="6" t="s">
        <v>217</v>
      </c>
      <c r="H1083" s="33" t="s">
        <v>157</v>
      </c>
      <c r="I1083" s="44"/>
      <c r="J1083" s="142" t="s">
        <v>338</v>
      </c>
      <c r="K1083" s="142" t="s">
        <v>358</v>
      </c>
      <c r="L1083" s="142" t="s">
        <v>443</v>
      </c>
      <c r="M1083" s="142" t="s">
        <v>444</v>
      </c>
      <c r="N1083" s="33" t="s">
        <v>368</v>
      </c>
      <c r="O1083" s="142" t="s">
        <v>561</v>
      </c>
      <c r="P1083" s="142" t="s">
        <v>562</v>
      </c>
    </row>
    <row r="1084" spans="1:16" x14ac:dyDescent="0.2">
      <c r="B1084" s="2">
        <v>0.36458333333333331</v>
      </c>
      <c r="C1084" s="3">
        <v>67</v>
      </c>
      <c r="D1084" s="3">
        <v>73</v>
      </c>
      <c r="E1084" s="75">
        <v>0.77</v>
      </c>
      <c r="F1084" s="66">
        <v>2</v>
      </c>
      <c r="G1084" s="66" t="s">
        <v>71</v>
      </c>
      <c r="H1084" s="97">
        <v>29.89</v>
      </c>
      <c r="J1084" s="45">
        <v>68</v>
      </c>
      <c r="K1084" s="45">
        <v>76.3</v>
      </c>
      <c r="L1084" s="67">
        <v>73.8</v>
      </c>
      <c r="M1084" s="67">
        <v>74.8</v>
      </c>
      <c r="N1084" s="67">
        <f t="shared" ref="N1084:N1088" si="341">(AVERAGE(J1084:M1084))</f>
        <v>73.225000000000009</v>
      </c>
      <c r="O1084" s="41">
        <f t="shared" si="339"/>
        <v>19.444444444444443</v>
      </c>
      <c r="P1084" s="41">
        <f t="shared" si="340"/>
        <v>22.777777777777779</v>
      </c>
    </row>
    <row r="1085" spans="1:16" x14ac:dyDescent="0.2">
      <c r="B1085" s="2">
        <v>0.375</v>
      </c>
      <c r="C1085" s="3">
        <v>67</v>
      </c>
      <c r="D1085" s="3">
        <v>74</v>
      </c>
      <c r="E1085" s="75">
        <v>0.77</v>
      </c>
      <c r="F1085" s="3">
        <v>3</v>
      </c>
      <c r="G1085" s="66" t="s">
        <v>35</v>
      </c>
      <c r="H1085" s="97">
        <v>29.89</v>
      </c>
      <c r="I1085" s="26"/>
      <c r="J1085" s="66">
        <v>68.5</v>
      </c>
      <c r="K1085" s="45">
        <v>76.8</v>
      </c>
      <c r="L1085" s="45">
        <v>74.7</v>
      </c>
      <c r="M1085" s="67">
        <v>76.5</v>
      </c>
      <c r="N1085" s="67">
        <f t="shared" si="341"/>
        <v>74.125</v>
      </c>
      <c r="O1085" s="41">
        <f t="shared" si="339"/>
        <v>19.444444444444443</v>
      </c>
      <c r="P1085" s="41">
        <f t="shared" si="340"/>
        <v>23.333333333333332</v>
      </c>
    </row>
    <row r="1086" spans="1:16" x14ac:dyDescent="0.2">
      <c r="B1086" s="2">
        <v>0.38541666666666674</v>
      </c>
      <c r="C1086" s="3">
        <v>67</v>
      </c>
      <c r="D1086" s="3">
        <v>74</v>
      </c>
      <c r="E1086" s="75">
        <v>0.77</v>
      </c>
      <c r="F1086" s="3">
        <v>3</v>
      </c>
      <c r="G1086" s="3" t="s">
        <v>202</v>
      </c>
      <c r="H1086" s="3">
        <v>29.88</v>
      </c>
      <c r="I1086" s="3"/>
      <c r="J1086" s="45">
        <v>69.3</v>
      </c>
      <c r="K1086" s="3">
        <v>77.2</v>
      </c>
      <c r="L1086" s="3">
        <v>74.3</v>
      </c>
      <c r="M1086" s="3">
        <v>75.7</v>
      </c>
      <c r="N1086" s="67">
        <f t="shared" si="341"/>
        <v>74.125</v>
      </c>
      <c r="O1086" s="41">
        <f t="shared" si="339"/>
        <v>19.444444444444443</v>
      </c>
      <c r="P1086" s="41">
        <f t="shared" si="340"/>
        <v>23.333333333333332</v>
      </c>
    </row>
    <row r="1087" spans="1:16" x14ac:dyDescent="0.2">
      <c r="B1087" s="2">
        <v>0.39583333333333343</v>
      </c>
      <c r="C1087" s="3">
        <v>67</v>
      </c>
      <c r="D1087" s="3">
        <v>74</v>
      </c>
      <c r="E1087" s="75">
        <v>0.75</v>
      </c>
      <c r="F1087" s="3">
        <v>2</v>
      </c>
      <c r="G1087" s="3" t="s">
        <v>71</v>
      </c>
      <c r="H1087" s="3">
        <v>29.89</v>
      </c>
      <c r="J1087" s="3">
        <v>68.900000000000006</v>
      </c>
      <c r="K1087" s="3">
        <v>76.8</v>
      </c>
      <c r="L1087" s="3">
        <v>73.8</v>
      </c>
      <c r="M1087" s="3">
        <v>75.599999999999994</v>
      </c>
      <c r="N1087" s="67">
        <f t="shared" si="341"/>
        <v>73.775000000000006</v>
      </c>
      <c r="O1087" s="41">
        <f t="shared" si="339"/>
        <v>19.444444444444443</v>
      </c>
      <c r="P1087" s="41">
        <f t="shared" si="340"/>
        <v>23.333333333333332</v>
      </c>
    </row>
    <row r="1088" spans="1:16" x14ac:dyDescent="0.2">
      <c r="B1088" s="2">
        <v>0.40625</v>
      </c>
      <c r="C1088" s="3">
        <v>68</v>
      </c>
      <c r="D1088" s="3">
        <v>76</v>
      </c>
      <c r="E1088" s="75">
        <v>0.76</v>
      </c>
      <c r="F1088" s="66">
        <v>2</v>
      </c>
      <c r="G1088" s="66" t="s">
        <v>129</v>
      </c>
      <c r="H1088" s="97">
        <v>29.9</v>
      </c>
      <c r="J1088" s="45">
        <v>71.599999999999994</v>
      </c>
      <c r="K1088" s="45">
        <v>79.900000000000006</v>
      </c>
      <c r="L1088" s="67">
        <v>76.5</v>
      </c>
      <c r="M1088" s="67">
        <v>78.400000000000006</v>
      </c>
      <c r="N1088" s="67">
        <f t="shared" si="341"/>
        <v>76.599999999999994</v>
      </c>
      <c r="O1088" s="41">
        <f t="shared" si="339"/>
        <v>20</v>
      </c>
      <c r="P1088" s="41">
        <f t="shared" si="340"/>
        <v>24.444444444444443</v>
      </c>
    </row>
    <row r="1089" spans="2:16" x14ac:dyDescent="0.2">
      <c r="B1089" s="1">
        <v>0.46875</v>
      </c>
      <c r="C1089" s="3">
        <v>73</v>
      </c>
      <c r="D1089" s="3">
        <v>92</v>
      </c>
      <c r="E1089" s="75">
        <v>0.64</v>
      </c>
      <c r="F1089" s="66">
        <v>2</v>
      </c>
      <c r="G1089" s="66" t="s">
        <v>143</v>
      </c>
      <c r="H1089" s="97">
        <v>29.89</v>
      </c>
      <c r="J1089" s="45">
        <v>85.5</v>
      </c>
      <c r="K1089" s="45">
        <v>98.4</v>
      </c>
      <c r="L1089" s="67">
        <v>84.2</v>
      </c>
      <c r="M1089" s="67">
        <v>98.2</v>
      </c>
      <c r="N1089" s="67">
        <f t="shared" ref="N1089:N1114" si="342">(AVERAGE(J1089:M1089))</f>
        <v>91.575000000000003</v>
      </c>
      <c r="O1089" s="41">
        <f t="shared" ref="O1089:O1115" si="343">CONVERT(C1089,"F","C")</f>
        <v>22.777777777777779</v>
      </c>
      <c r="P1089" s="41">
        <f t="shared" ref="P1089:P1115" si="344">CONVERT(D1089,"F","C")</f>
        <v>33.333333333333336</v>
      </c>
    </row>
    <row r="1090" spans="2:16" x14ac:dyDescent="0.2">
      <c r="B1090" s="1">
        <v>0.47916666666666669</v>
      </c>
      <c r="C1090" s="3">
        <v>75</v>
      </c>
      <c r="D1090" s="3">
        <v>94</v>
      </c>
      <c r="E1090" s="75">
        <v>0.61</v>
      </c>
      <c r="F1090" s="66">
        <v>1</v>
      </c>
      <c r="G1090" s="66" t="s">
        <v>197</v>
      </c>
      <c r="H1090" s="97">
        <v>29.9</v>
      </c>
      <c r="I1090" s="66"/>
      <c r="J1090" s="45">
        <v>88.5</v>
      </c>
      <c r="K1090" s="45">
        <v>102.2</v>
      </c>
      <c r="L1090" s="67">
        <v>82.8</v>
      </c>
      <c r="M1090" s="67">
        <v>102.4</v>
      </c>
      <c r="N1090" s="67">
        <f t="shared" si="342"/>
        <v>93.974999999999994</v>
      </c>
      <c r="O1090" s="41">
        <f t="shared" si="343"/>
        <v>23.888888888888889</v>
      </c>
      <c r="P1090" s="41">
        <f t="shared" si="344"/>
        <v>34.444444444444443</v>
      </c>
    </row>
    <row r="1091" spans="2:16" x14ac:dyDescent="0.2">
      <c r="B1091" s="1">
        <v>0.48958333333333331</v>
      </c>
      <c r="C1091" s="3">
        <v>76</v>
      </c>
      <c r="D1091" s="3">
        <v>94</v>
      </c>
      <c r="E1091" s="75">
        <v>0.57999999999999996</v>
      </c>
      <c r="F1091" s="66">
        <v>1</v>
      </c>
      <c r="G1091" s="66" t="s">
        <v>197</v>
      </c>
      <c r="H1091" s="97">
        <v>29.89</v>
      </c>
      <c r="J1091" s="45">
        <v>88.9</v>
      </c>
      <c r="K1091" s="45">
        <v>102.7</v>
      </c>
      <c r="L1091" s="67">
        <v>82.8</v>
      </c>
      <c r="M1091" s="67">
        <v>102.6</v>
      </c>
      <c r="N1091" s="67">
        <f t="shared" si="342"/>
        <v>94.25</v>
      </c>
      <c r="O1091" s="41">
        <f t="shared" si="343"/>
        <v>24.444444444444443</v>
      </c>
      <c r="P1091" s="41">
        <f t="shared" si="344"/>
        <v>34.444444444444443</v>
      </c>
    </row>
    <row r="1092" spans="2:16" x14ac:dyDescent="0.2">
      <c r="B1092" s="1">
        <v>0.5</v>
      </c>
      <c r="C1092" s="3">
        <v>77</v>
      </c>
      <c r="D1092" s="3">
        <v>96</v>
      </c>
      <c r="E1092" s="75">
        <v>0.55000000000000004</v>
      </c>
      <c r="F1092" s="66">
        <v>1</v>
      </c>
      <c r="G1092" s="66" t="s">
        <v>43</v>
      </c>
      <c r="H1092" s="97">
        <v>29.89</v>
      </c>
      <c r="J1092" s="45">
        <v>91.6</v>
      </c>
      <c r="K1092" s="45">
        <v>105.8</v>
      </c>
      <c r="L1092" s="67">
        <v>82</v>
      </c>
      <c r="M1092" s="67">
        <v>105.8</v>
      </c>
      <c r="N1092" s="67">
        <f t="shared" si="342"/>
        <v>96.3</v>
      </c>
      <c r="O1092" s="41">
        <f t="shared" si="343"/>
        <v>25</v>
      </c>
      <c r="P1092" s="41">
        <f t="shared" si="344"/>
        <v>35.555555555555557</v>
      </c>
    </row>
    <row r="1093" spans="2:16" x14ac:dyDescent="0.2">
      <c r="B1093" s="1">
        <v>0.51041666666666663</v>
      </c>
      <c r="C1093" s="3">
        <v>79</v>
      </c>
      <c r="D1093" s="3">
        <v>98</v>
      </c>
      <c r="E1093" s="75">
        <v>0.54</v>
      </c>
      <c r="F1093" s="66">
        <v>0</v>
      </c>
      <c r="G1093" s="66" t="s">
        <v>143</v>
      </c>
      <c r="H1093" s="97">
        <v>29.88</v>
      </c>
      <c r="J1093" s="45">
        <v>93.7</v>
      </c>
      <c r="K1093" s="45">
        <v>108.3</v>
      </c>
      <c r="L1093" s="67">
        <v>81.3</v>
      </c>
      <c r="M1093" s="67">
        <v>109.6</v>
      </c>
      <c r="N1093" s="67">
        <f t="shared" si="342"/>
        <v>98.224999999999994</v>
      </c>
      <c r="O1093" s="41">
        <f t="shared" si="343"/>
        <v>26.111111111111111</v>
      </c>
      <c r="P1093" s="41">
        <f t="shared" si="344"/>
        <v>36.666666666666664</v>
      </c>
    </row>
    <row r="1094" spans="2:16" x14ac:dyDescent="0.2">
      <c r="B1094" s="1">
        <v>0.52083333333333337</v>
      </c>
      <c r="C1094" s="3">
        <v>79</v>
      </c>
      <c r="D1094" s="3">
        <v>102</v>
      </c>
      <c r="E1094" s="75">
        <v>0.53</v>
      </c>
      <c r="F1094" s="66">
        <v>1</v>
      </c>
      <c r="G1094" s="66" t="s">
        <v>34</v>
      </c>
      <c r="H1094" s="97">
        <v>29.88</v>
      </c>
      <c r="I1094" s="66"/>
      <c r="J1094" s="45">
        <v>95.4</v>
      </c>
      <c r="K1094" s="45">
        <v>111</v>
      </c>
      <c r="L1094" s="67">
        <v>88.3</v>
      </c>
      <c r="M1094" s="67">
        <v>112.3</v>
      </c>
      <c r="N1094" s="67">
        <f t="shared" si="342"/>
        <v>101.75</v>
      </c>
      <c r="O1094" s="41">
        <f t="shared" si="343"/>
        <v>26.111111111111111</v>
      </c>
      <c r="P1094" s="41">
        <f t="shared" si="344"/>
        <v>38.888888888888886</v>
      </c>
    </row>
    <row r="1095" spans="2:16" x14ac:dyDescent="0.2">
      <c r="B1095" s="1">
        <v>0.53125</v>
      </c>
      <c r="C1095" s="3">
        <v>81</v>
      </c>
      <c r="D1095" s="3">
        <v>106</v>
      </c>
      <c r="E1095" s="75">
        <v>0.51</v>
      </c>
      <c r="F1095" s="66">
        <v>1</v>
      </c>
      <c r="G1095" s="66" t="s">
        <v>35</v>
      </c>
      <c r="H1095" s="97">
        <v>29.88</v>
      </c>
      <c r="I1095" s="19"/>
      <c r="J1095" s="45">
        <v>97</v>
      </c>
      <c r="K1095" s="45">
        <v>113.5</v>
      </c>
      <c r="L1095" s="67">
        <v>97.9</v>
      </c>
      <c r="M1095" s="67">
        <v>113.9</v>
      </c>
      <c r="N1095" s="67">
        <f t="shared" si="342"/>
        <v>105.57499999999999</v>
      </c>
      <c r="O1095" s="41">
        <f t="shared" si="343"/>
        <v>27.222222222222221</v>
      </c>
      <c r="P1095" s="41">
        <f t="shared" si="344"/>
        <v>41.111111111111107</v>
      </c>
    </row>
    <row r="1096" spans="2:16" x14ac:dyDescent="0.2">
      <c r="B1096" s="1">
        <v>0.54166666666666663</v>
      </c>
      <c r="C1096" s="3">
        <v>81</v>
      </c>
      <c r="D1096" s="3">
        <v>105</v>
      </c>
      <c r="E1096" s="75">
        <v>0.51</v>
      </c>
      <c r="F1096" s="66">
        <v>4</v>
      </c>
      <c r="G1096" s="66" t="s">
        <v>71</v>
      </c>
      <c r="H1096" s="97">
        <v>29.87</v>
      </c>
      <c r="I1096" s="66"/>
      <c r="J1096" s="66">
        <v>96.3</v>
      </c>
      <c r="K1096" s="45">
        <v>113.2</v>
      </c>
      <c r="L1096" s="45">
        <v>98.8</v>
      </c>
      <c r="M1096" s="67">
        <v>113</v>
      </c>
      <c r="N1096" s="67">
        <f t="shared" si="342"/>
        <v>105.325</v>
      </c>
      <c r="O1096" s="41">
        <f t="shared" si="343"/>
        <v>27.222222222222221</v>
      </c>
      <c r="P1096" s="41">
        <f t="shared" si="344"/>
        <v>40.555555555555557</v>
      </c>
    </row>
    <row r="1097" spans="2:16" x14ac:dyDescent="0.2">
      <c r="B1097" s="1">
        <v>0.55208333333333304</v>
      </c>
      <c r="C1097" s="3">
        <v>82</v>
      </c>
      <c r="D1097" s="3">
        <v>110</v>
      </c>
      <c r="E1097" s="75">
        <v>0.5</v>
      </c>
      <c r="F1097" s="41">
        <v>3</v>
      </c>
      <c r="G1097" s="66" t="s">
        <v>203</v>
      </c>
      <c r="H1097" s="72">
        <v>29.86</v>
      </c>
      <c r="I1097" s="19"/>
      <c r="J1097" s="45">
        <v>99.3</v>
      </c>
      <c r="K1097" s="45">
        <v>116.2</v>
      </c>
      <c r="L1097" s="45">
        <v>107.1</v>
      </c>
      <c r="M1097" s="45">
        <v>117.1</v>
      </c>
      <c r="N1097" s="67">
        <f t="shared" si="342"/>
        <v>109.92500000000001</v>
      </c>
      <c r="O1097" s="41">
        <f t="shared" si="343"/>
        <v>27.777777777777779</v>
      </c>
      <c r="P1097" s="41">
        <f t="shared" si="344"/>
        <v>43.333333333333336</v>
      </c>
    </row>
    <row r="1098" spans="2:16" x14ac:dyDescent="0.2">
      <c r="B1098" s="1">
        <v>0.5625</v>
      </c>
      <c r="C1098" s="3">
        <v>82</v>
      </c>
      <c r="D1098" s="3">
        <v>110</v>
      </c>
      <c r="E1098" s="75">
        <v>0.49</v>
      </c>
      <c r="F1098" s="41">
        <v>2</v>
      </c>
      <c r="G1098" s="66" t="s">
        <v>203</v>
      </c>
      <c r="H1098" s="72">
        <v>29.86</v>
      </c>
      <c r="I1098" s="19"/>
      <c r="J1098" s="45">
        <v>100</v>
      </c>
      <c r="K1098" s="45">
        <v>117.1</v>
      </c>
      <c r="L1098" s="45">
        <v>108</v>
      </c>
      <c r="M1098" s="45">
        <v>117.3</v>
      </c>
      <c r="N1098" s="67">
        <f t="shared" si="342"/>
        <v>110.60000000000001</v>
      </c>
      <c r="O1098" s="41">
        <f t="shared" si="343"/>
        <v>27.777777777777779</v>
      </c>
      <c r="P1098" s="41">
        <f t="shared" si="344"/>
        <v>43.333333333333336</v>
      </c>
    </row>
    <row r="1099" spans="2:16" x14ac:dyDescent="0.2">
      <c r="B1099" s="1">
        <v>0.57291666666666696</v>
      </c>
      <c r="C1099" s="3">
        <v>84</v>
      </c>
      <c r="D1099" s="3">
        <v>113</v>
      </c>
      <c r="E1099" s="75">
        <v>0.47</v>
      </c>
      <c r="F1099" s="66">
        <v>4</v>
      </c>
      <c r="G1099" s="66" t="s">
        <v>190</v>
      </c>
      <c r="H1099" s="72">
        <v>29.85</v>
      </c>
      <c r="J1099" s="45">
        <v>101.1</v>
      </c>
      <c r="K1099" s="45">
        <v>118.6</v>
      </c>
      <c r="L1099" s="45">
        <v>111.4</v>
      </c>
      <c r="M1099" s="45">
        <v>119.1</v>
      </c>
      <c r="N1099" s="67">
        <f t="shared" si="342"/>
        <v>112.55000000000001</v>
      </c>
      <c r="O1099" s="41">
        <f t="shared" si="343"/>
        <v>28.888888888888889</v>
      </c>
      <c r="P1099" s="41">
        <f t="shared" si="344"/>
        <v>45</v>
      </c>
    </row>
    <row r="1100" spans="2:16" x14ac:dyDescent="0.2">
      <c r="B1100" s="1">
        <v>0.67708333333333304</v>
      </c>
      <c r="C1100" s="3">
        <v>89</v>
      </c>
      <c r="D1100" s="3">
        <v>116</v>
      </c>
      <c r="E1100" s="75">
        <v>0.37</v>
      </c>
      <c r="F1100" s="41">
        <v>5</v>
      </c>
      <c r="G1100" s="66" t="s">
        <v>202</v>
      </c>
      <c r="H1100" s="72">
        <v>29.82</v>
      </c>
      <c r="I1100" s="19"/>
      <c r="J1100" s="45">
        <v>103.8</v>
      </c>
      <c r="K1100" s="45">
        <v>121.3</v>
      </c>
      <c r="L1100" s="67">
        <v>118.2</v>
      </c>
      <c r="M1100" s="67">
        <v>121.6</v>
      </c>
      <c r="N1100" s="67">
        <f t="shared" si="342"/>
        <v>116.22499999999999</v>
      </c>
      <c r="O1100" s="41">
        <f t="shared" si="343"/>
        <v>31.666666666666664</v>
      </c>
      <c r="P1100" s="41">
        <f t="shared" si="344"/>
        <v>46.666666666666664</v>
      </c>
    </row>
    <row r="1101" spans="2:16" x14ac:dyDescent="0.2">
      <c r="B1101" s="1">
        <v>0.687499999999999</v>
      </c>
      <c r="C1101" s="3">
        <v>89</v>
      </c>
      <c r="D1101" s="3">
        <v>115</v>
      </c>
      <c r="E1101" s="75">
        <v>0.36</v>
      </c>
      <c r="F1101" s="41">
        <v>5</v>
      </c>
      <c r="G1101" s="66" t="s">
        <v>203</v>
      </c>
      <c r="H1101" s="72">
        <v>29.82</v>
      </c>
      <c r="I1101" s="19"/>
      <c r="J1101" s="45">
        <v>103.5</v>
      </c>
      <c r="K1101" s="45">
        <v>118.9</v>
      </c>
      <c r="L1101" s="45">
        <v>115</v>
      </c>
      <c r="M1101" s="45">
        <v>122</v>
      </c>
      <c r="N1101" s="67">
        <f t="shared" si="342"/>
        <v>114.85</v>
      </c>
      <c r="O1101" s="41">
        <f t="shared" si="343"/>
        <v>31.666666666666664</v>
      </c>
      <c r="P1101" s="41">
        <f t="shared" si="344"/>
        <v>46.111111111111107</v>
      </c>
    </row>
    <row r="1102" spans="2:16" x14ac:dyDescent="0.2">
      <c r="B1102" s="1">
        <v>0.69791666666666596</v>
      </c>
      <c r="C1102" s="3">
        <v>90</v>
      </c>
      <c r="D1102" s="3">
        <v>112</v>
      </c>
      <c r="E1102" s="75">
        <v>0.35</v>
      </c>
      <c r="F1102" s="41">
        <v>2</v>
      </c>
      <c r="G1102" s="66" t="s">
        <v>202</v>
      </c>
      <c r="H1102" s="72">
        <v>29.82</v>
      </c>
      <c r="I1102" s="19"/>
      <c r="J1102" s="45">
        <v>101.7</v>
      </c>
      <c r="K1102" s="45">
        <v>118.4</v>
      </c>
      <c r="L1102" s="45">
        <v>110.1</v>
      </c>
      <c r="M1102" s="45">
        <v>118.6</v>
      </c>
      <c r="N1102" s="67">
        <f t="shared" si="342"/>
        <v>112.20000000000002</v>
      </c>
      <c r="O1102" s="41">
        <f t="shared" si="343"/>
        <v>32.222222222222221</v>
      </c>
      <c r="P1102" s="41">
        <f t="shared" si="344"/>
        <v>44.444444444444443</v>
      </c>
    </row>
    <row r="1103" spans="2:16" x14ac:dyDescent="0.2">
      <c r="B1103" s="1">
        <v>0.70833333333333304</v>
      </c>
      <c r="C1103" s="3">
        <v>90</v>
      </c>
      <c r="D1103" s="3">
        <v>108</v>
      </c>
      <c r="E1103" s="75">
        <v>0.35</v>
      </c>
      <c r="F1103" s="41">
        <v>2</v>
      </c>
      <c r="G1103" s="66" t="s">
        <v>190</v>
      </c>
      <c r="H1103" s="72">
        <v>29.82</v>
      </c>
      <c r="I1103" s="19"/>
      <c r="J1103" s="45">
        <v>98.6</v>
      </c>
      <c r="K1103" s="45">
        <v>113.5</v>
      </c>
      <c r="L1103" s="45">
        <v>106.3</v>
      </c>
      <c r="M1103" s="45">
        <v>113.5</v>
      </c>
      <c r="N1103" s="67">
        <f t="shared" si="342"/>
        <v>107.97499999999999</v>
      </c>
      <c r="O1103" s="41">
        <f t="shared" si="343"/>
        <v>32.222222222222221</v>
      </c>
      <c r="P1103" s="41">
        <f t="shared" si="344"/>
        <v>42.222222222222221</v>
      </c>
    </row>
    <row r="1104" spans="2:16" x14ac:dyDescent="0.2">
      <c r="B1104" s="1">
        <v>0.718749999999999</v>
      </c>
      <c r="C1104" s="3">
        <v>89</v>
      </c>
      <c r="D1104" s="3">
        <v>107</v>
      </c>
      <c r="E1104" s="75">
        <v>0.37</v>
      </c>
      <c r="F1104" s="41">
        <v>2</v>
      </c>
      <c r="G1104" s="66" t="s">
        <v>37</v>
      </c>
      <c r="H1104" s="72">
        <v>29.82</v>
      </c>
      <c r="I1104" s="19"/>
      <c r="J1104" s="45">
        <v>98.2</v>
      </c>
      <c r="K1104" s="45">
        <v>112.3</v>
      </c>
      <c r="L1104" s="45">
        <v>104.4</v>
      </c>
      <c r="M1104" s="45">
        <v>113</v>
      </c>
      <c r="N1104" s="67">
        <f t="shared" si="342"/>
        <v>106.97499999999999</v>
      </c>
      <c r="O1104" s="41">
        <f t="shared" si="343"/>
        <v>31.666666666666664</v>
      </c>
      <c r="P1104" s="41">
        <f t="shared" si="344"/>
        <v>41.666666666666664</v>
      </c>
    </row>
    <row r="1105" spans="1:16" x14ac:dyDescent="0.2">
      <c r="B1105" s="1">
        <v>0.72916666666666596</v>
      </c>
      <c r="C1105" s="3">
        <v>89</v>
      </c>
      <c r="D1105" s="3">
        <v>105</v>
      </c>
      <c r="E1105" s="75">
        <v>0.36</v>
      </c>
      <c r="F1105" s="41">
        <v>4</v>
      </c>
      <c r="G1105" s="66" t="s">
        <v>130</v>
      </c>
      <c r="H1105" s="72">
        <v>29.82</v>
      </c>
      <c r="I1105" s="19"/>
      <c r="J1105" s="45">
        <v>97.7</v>
      </c>
      <c r="K1105" s="45">
        <v>111.6</v>
      </c>
      <c r="L1105" s="45">
        <v>99.9</v>
      </c>
      <c r="M1105" s="45">
        <v>110.7</v>
      </c>
      <c r="N1105" s="67">
        <f t="shared" si="342"/>
        <v>104.97500000000001</v>
      </c>
      <c r="O1105" s="41">
        <f t="shared" si="343"/>
        <v>31.666666666666664</v>
      </c>
      <c r="P1105" s="41">
        <f t="shared" si="344"/>
        <v>40.555555555555557</v>
      </c>
    </row>
    <row r="1106" spans="1:16" x14ac:dyDescent="0.2">
      <c r="B1106" s="1">
        <v>0.73958333333333304</v>
      </c>
      <c r="C1106" s="3">
        <v>88</v>
      </c>
      <c r="D1106" s="3">
        <v>103</v>
      </c>
      <c r="E1106" s="75">
        <v>0.36</v>
      </c>
      <c r="F1106" s="41">
        <v>3</v>
      </c>
      <c r="G1106" s="66" t="s">
        <v>130</v>
      </c>
      <c r="H1106" s="72">
        <v>29.82</v>
      </c>
      <c r="I1106" s="19"/>
      <c r="J1106" s="45">
        <v>96.6</v>
      </c>
      <c r="K1106" s="45">
        <v>109.8</v>
      </c>
      <c r="L1106" s="45">
        <v>97.9</v>
      </c>
      <c r="M1106" s="45">
        <v>108.5</v>
      </c>
      <c r="N1106" s="67">
        <f t="shared" si="342"/>
        <v>103.19999999999999</v>
      </c>
      <c r="O1106" s="41">
        <f t="shared" si="343"/>
        <v>31.111111111111111</v>
      </c>
      <c r="P1106" s="41">
        <f t="shared" si="344"/>
        <v>39.444444444444443</v>
      </c>
    </row>
    <row r="1107" spans="1:16" x14ac:dyDescent="0.2">
      <c r="N1107" s="67"/>
      <c r="O1107" s="41"/>
      <c r="P1107" s="41"/>
    </row>
    <row r="1108" spans="1:16" x14ac:dyDescent="0.2">
      <c r="A1108" s="21">
        <v>45172</v>
      </c>
      <c r="B1108" s="6" t="s">
        <v>2</v>
      </c>
      <c r="C1108" s="6" t="s">
        <v>0</v>
      </c>
      <c r="D1108" s="87" t="s">
        <v>1</v>
      </c>
      <c r="E1108" s="100" t="s">
        <v>156</v>
      </c>
      <c r="F1108" s="6" t="s">
        <v>32</v>
      </c>
      <c r="G1108" s="6" t="s">
        <v>217</v>
      </c>
      <c r="H1108" s="33" t="s">
        <v>157</v>
      </c>
      <c r="I1108" s="44"/>
      <c r="J1108" s="142" t="s">
        <v>338</v>
      </c>
      <c r="K1108" s="142" t="s">
        <v>358</v>
      </c>
      <c r="L1108" s="142" t="s">
        <v>443</v>
      </c>
      <c r="M1108" s="142" t="s">
        <v>444</v>
      </c>
      <c r="N1108" s="33" t="s">
        <v>368</v>
      </c>
      <c r="O1108" s="142" t="s">
        <v>561</v>
      </c>
      <c r="P1108" s="142" t="s">
        <v>562</v>
      </c>
    </row>
    <row r="1109" spans="1:16" x14ac:dyDescent="0.2">
      <c r="B1109" s="2">
        <v>0.4166666666666668</v>
      </c>
      <c r="C1109" s="3">
        <v>65</v>
      </c>
      <c r="D1109" s="3">
        <v>77</v>
      </c>
      <c r="E1109" s="75">
        <v>0.8</v>
      </c>
      <c r="F1109" s="66">
        <v>1</v>
      </c>
      <c r="G1109" s="66" t="s">
        <v>197</v>
      </c>
      <c r="H1109" s="97">
        <v>29.99</v>
      </c>
      <c r="J1109" s="45">
        <v>72.5</v>
      </c>
      <c r="K1109" s="45">
        <v>79.3</v>
      </c>
      <c r="L1109" s="67">
        <v>77</v>
      </c>
      <c r="M1109" s="67">
        <v>77.5</v>
      </c>
      <c r="N1109" s="67">
        <f t="shared" si="342"/>
        <v>76.575000000000003</v>
      </c>
      <c r="O1109" s="41">
        <f t="shared" si="343"/>
        <v>18.333333333333332</v>
      </c>
      <c r="P1109" s="41">
        <f t="shared" si="344"/>
        <v>25</v>
      </c>
    </row>
    <row r="1110" spans="1:16" x14ac:dyDescent="0.2">
      <c r="B1110" s="2">
        <v>0.42708333333333354</v>
      </c>
      <c r="C1110" s="3">
        <v>65</v>
      </c>
      <c r="D1110" s="3">
        <v>76</v>
      </c>
      <c r="E1110" s="75">
        <v>0.79</v>
      </c>
      <c r="F1110" s="3">
        <v>4</v>
      </c>
      <c r="G1110" s="66" t="s">
        <v>201</v>
      </c>
      <c r="H1110" s="97">
        <v>30</v>
      </c>
      <c r="I1110" s="26"/>
      <c r="J1110" s="66">
        <v>72.3</v>
      </c>
      <c r="K1110" s="45">
        <v>79</v>
      </c>
      <c r="L1110" s="45">
        <v>76.5</v>
      </c>
      <c r="M1110" s="67">
        <v>78.099999999999994</v>
      </c>
      <c r="N1110" s="67">
        <f t="shared" si="342"/>
        <v>76.474999999999994</v>
      </c>
      <c r="O1110" s="41">
        <f t="shared" si="343"/>
        <v>18.333333333333332</v>
      </c>
      <c r="P1110" s="41">
        <f t="shared" si="344"/>
        <v>24.444444444444443</v>
      </c>
    </row>
    <row r="1111" spans="1:16" x14ac:dyDescent="0.2">
      <c r="B1111" s="2">
        <v>0.4375</v>
      </c>
      <c r="C1111" s="3">
        <v>65</v>
      </c>
      <c r="D1111" s="3">
        <v>76</v>
      </c>
      <c r="E1111" s="75">
        <v>0.79</v>
      </c>
      <c r="F1111" s="3">
        <v>1</v>
      </c>
      <c r="G1111" s="3" t="s">
        <v>129</v>
      </c>
      <c r="H1111" s="3">
        <v>30</v>
      </c>
      <c r="I1111" s="3"/>
      <c r="J1111" s="45">
        <v>72.099999999999994</v>
      </c>
      <c r="K1111" s="3">
        <v>78.599999999999994</v>
      </c>
      <c r="L1111" s="3">
        <v>76.099999999999994</v>
      </c>
      <c r="M1111" s="3">
        <v>77.7</v>
      </c>
      <c r="N1111" s="67">
        <f t="shared" si="342"/>
        <v>76.125</v>
      </c>
      <c r="O1111" s="41">
        <f t="shared" si="343"/>
        <v>18.333333333333332</v>
      </c>
      <c r="P1111" s="41">
        <f t="shared" si="344"/>
        <v>24.444444444444443</v>
      </c>
    </row>
    <row r="1112" spans="1:16" x14ac:dyDescent="0.2">
      <c r="B1112" s="2">
        <v>0.44791666666666691</v>
      </c>
      <c r="C1112" s="3">
        <v>65</v>
      </c>
      <c r="D1112" s="3">
        <v>75</v>
      </c>
      <c r="E1112" s="75">
        <v>0.79</v>
      </c>
      <c r="F1112" s="3">
        <v>3</v>
      </c>
      <c r="G1112" s="3" t="s">
        <v>71</v>
      </c>
      <c r="H1112" s="97">
        <v>30</v>
      </c>
      <c r="J1112" s="3">
        <v>71.599999999999994</v>
      </c>
      <c r="K1112" s="3">
        <v>77.400000000000006</v>
      </c>
      <c r="L1112" s="3">
        <v>74.7</v>
      </c>
      <c r="M1112" s="3">
        <v>76.5</v>
      </c>
      <c r="N1112" s="67">
        <f t="shared" si="342"/>
        <v>75.05</v>
      </c>
      <c r="O1112" s="41">
        <f t="shared" si="343"/>
        <v>18.333333333333332</v>
      </c>
      <c r="P1112" s="41">
        <f t="shared" si="344"/>
        <v>23.888888888888889</v>
      </c>
    </row>
    <row r="1113" spans="1:16" x14ac:dyDescent="0.2">
      <c r="B1113" s="2">
        <v>0.45833333333333359</v>
      </c>
      <c r="C1113" s="3">
        <v>66</v>
      </c>
      <c r="D1113" s="3">
        <v>76</v>
      </c>
      <c r="E1113" s="75">
        <v>0.79</v>
      </c>
      <c r="F1113" s="66">
        <v>1</v>
      </c>
      <c r="G1113" s="66" t="s">
        <v>197</v>
      </c>
      <c r="H1113" s="97">
        <v>30</v>
      </c>
      <c r="J1113" s="45">
        <v>72.3</v>
      </c>
      <c r="K1113" s="45">
        <v>78.3</v>
      </c>
      <c r="L1113" s="67">
        <v>75.2</v>
      </c>
      <c r="M1113" s="67">
        <v>77.2</v>
      </c>
      <c r="N1113" s="67">
        <f t="shared" si="342"/>
        <v>75.75</v>
      </c>
      <c r="O1113" s="41">
        <f t="shared" si="343"/>
        <v>18.888888888888889</v>
      </c>
      <c r="P1113" s="41">
        <f t="shared" si="344"/>
        <v>24.444444444444443</v>
      </c>
    </row>
    <row r="1114" spans="1:16" x14ac:dyDescent="0.2">
      <c r="B1114" s="1">
        <v>0.5</v>
      </c>
      <c r="C1114" s="3">
        <v>67</v>
      </c>
      <c r="D1114" s="3">
        <v>80</v>
      </c>
      <c r="E1114" s="75">
        <v>0.75</v>
      </c>
      <c r="F1114" s="66">
        <v>4</v>
      </c>
      <c r="G1114" s="66" t="s">
        <v>197</v>
      </c>
      <c r="H1114" s="97">
        <v>29.99</v>
      </c>
      <c r="I1114" s="66"/>
      <c r="J1114" s="45">
        <v>75.400000000000006</v>
      </c>
      <c r="K1114" s="45">
        <v>82.8</v>
      </c>
      <c r="L1114" s="67">
        <v>79.900000000000006</v>
      </c>
      <c r="M1114" s="67">
        <v>81.900000000000006</v>
      </c>
      <c r="N1114" s="67">
        <f t="shared" si="342"/>
        <v>80</v>
      </c>
      <c r="O1114" s="41">
        <f t="shared" si="343"/>
        <v>19.444444444444443</v>
      </c>
      <c r="P1114" s="41">
        <f t="shared" si="344"/>
        <v>26.666666666666664</v>
      </c>
    </row>
    <row r="1115" spans="1:16" x14ac:dyDescent="0.2">
      <c r="B1115" s="1">
        <v>0.51041666666666663</v>
      </c>
      <c r="C1115" s="3">
        <v>68</v>
      </c>
      <c r="D1115" s="3">
        <v>82</v>
      </c>
      <c r="E1115" s="75">
        <v>0.73</v>
      </c>
      <c r="F1115" s="66">
        <v>6</v>
      </c>
      <c r="G1115" s="66" t="s">
        <v>197</v>
      </c>
      <c r="H1115" s="97">
        <v>29.99</v>
      </c>
      <c r="J1115" s="45">
        <v>76.599999999999994</v>
      </c>
      <c r="K1115" s="45">
        <v>84.6</v>
      </c>
      <c r="L1115" s="67">
        <v>82</v>
      </c>
      <c r="M1115" s="67">
        <v>83.7</v>
      </c>
      <c r="N1115" s="67">
        <f>(AVERAGE(J1115:M1115))</f>
        <v>81.724999999999994</v>
      </c>
      <c r="O1115" s="41">
        <f t="shared" si="343"/>
        <v>20</v>
      </c>
      <c r="P1115" s="41">
        <f t="shared" si="344"/>
        <v>27.777777777777779</v>
      </c>
    </row>
    <row r="1116" spans="1:16" x14ac:dyDescent="0.2">
      <c r="B1116" s="1">
        <v>0.52083333333333337</v>
      </c>
      <c r="C1116" s="3">
        <v>68</v>
      </c>
      <c r="D1116" s="3">
        <v>80</v>
      </c>
      <c r="E1116" s="75">
        <v>0.73</v>
      </c>
      <c r="F1116" s="66">
        <v>2</v>
      </c>
      <c r="G1116" s="66" t="s">
        <v>130</v>
      </c>
      <c r="H1116" s="97">
        <v>29.98</v>
      </c>
      <c r="J1116" s="45">
        <v>75.599999999999994</v>
      </c>
      <c r="K1116" s="45">
        <v>82.6</v>
      </c>
      <c r="L1116" s="67">
        <v>80.2</v>
      </c>
      <c r="M1116" s="67">
        <v>82</v>
      </c>
      <c r="N1116" s="67">
        <f>(AVERAGE(J1116:M1116))</f>
        <v>80.099999999999994</v>
      </c>
      <c r="O1116" s="41">
        <f t="shared" ref="O1116:O1124" si="345">CONVERT(C1116,"F","C")</f>
        <v>20</v>
      </c>
      <c r="P1116" s="41">
        <f t="shared" ref="P1116:P1124" si="346">CONVERT(D1116,"F","C")</f>
        <v>26.666666666666664</v>
      </c>
    </row>
    <row r="1117" spans="1:16" x14ac:dyDescent="0.2">
      <c r="B1117" s="1">
        <v>0.53125</v>
      </c>
      <c r="C1117" s="3">
        <v>68</v>
      </c>
      <c r="D1117" s="3">
        <v>80</v>
      </c>
      <c r="E1117" s="75">
        <v>0.72</v>
      </c>
      <c r="F1117" s="66">
        <v>3</v>
      </c>
      <c r="G1117" s="66" t="s">
        <v>197</v>
      </c>
      <c r="H1117" s="97">
        <v>29.98</v>
      </c>
      <c r="J1117" s="45">
        <v>75.400000000000006</v>
      </c>
      <c r="K1117" s="45">
        <v>82.2</v>
      </c>
      <c r="L1117" s="67">
        <v>79.2</v>
      </c>
      <c r="M1117" s="67">
        <v>81.5</v>
      </c>
      <c r="N1117" s="67">
        <f t="shared" ref="N1117:N1123" si="347">(AVERAGE(J1117:M1117))</f>
        <v>79.575000000000003</v>
      </c>
      <c r="O1117" s="41">
        <f t="shared" si="345"/>
        <v>20</v>
      </c>
      <c r="P1117" s="41">
        <f t="shared" si="346"/>
        <v>26.666666666666664</v>
      </c>
    </row>
    <row r="1118" spans="1:16" x14ac:dyDescent="0.2">
      <c r="B1118" s="1">
        <v>0.54166666666666663</v>
      </c>
      <c r="C1118" s="3">
        <v>68</v>
      </c>
      <c r="D1118" s="3">
        <v>79</v>
      </c>
      <c r="E1118" s="75">
        <v>0.71</v>
      </c>
      <c r="F1118" s="66">
        <v>7</v>
      </c>
      <c r="G1118" s="66" t="s">
        <v>143</v>
      </c>
      <c r="H1118" s="97">
        <v>29.98</v>
      </c>
      <c r="I1118" s="66"/>
      <c r="J1118" s="45">
        <v>75</v>
      </c>
      <c r="K1118" s="45">
        <v>82.2</v>
      </c>
      <c r="L1118" s="67">
        <v>77.900000000000006</v>
      </c>
      <c r="M1118" s="67">
        <v>80.400000000000006</v>
      </c>
      <c r="N1118" s="67">
        <f t="shared" si="347"/>
        <v>78.875</v>
      </c>
      <c r="O1118" s="41">
        <f t="shared" si="345"/>
        <v>20</v>
      </c>
      <c r="P1118" s="41">
        <f t="shared" si="346"/>
        <v>26.111111111111111</v>
      </c>
    </row>
    <row r="1119" spans="1:16" x14ac:dyDescent="0.2">
      <c r="B1119" s="1">
        <v>0.55208333333333304</v>
      </c>
      <c r="C1119" s="3">
        <v>68</v>
      </c>
      <c r="D1119" s="3">
        <v>80</v>
      </c>
      <c r="E1119" s="75">
        <v>0.71</v>
      </c>
      <c r="F1119" s="66">
        <v>7</v>
      </c>
      <c r="G1119" s="66" t="s">
        <v>197</v>
      </c>
      <c r="H1119" s="97">
        <v>29.97</v>
      </c>
      <c r="I1119" s="19"/>
      <c r="J1119" s="45">
        <v>75.7</v>
      </c>
      <c r="K1119" s="45">
        <v>83.5</v>
      </c>
      <c r="L1119" s="67">
        <v>78.8</v>
      </c>
      <c r="M1119" s="67">
        <v>81</v>
      </c>
      <c r="N1119" s="67">
        <f t="shared" si="347"/>
        <v>79.75</v>
      </c>
      <c r="O1119" s="41">
        <f t="shared" si="345"/>
        <v>20</v>
      </c>
      <c r="P1119" s="41">
        <f t="shared" si="346"/>
        <v>26.666666666666664</v>
      </c>
    </row>
    <row r="1120" spans="1:16" x14ac:dyDescent="0.2">
      <c r="B1120" s="1">
        <v>0.5625</v>
      </c>
      <c r="C1120" s="3">
        <v>69</v>
      </c>
      <c r="D1120" s="3">
        <v>79</v>
      </c>
      <c r="E1120" s="75">
        <v>0.71</v>
      </c>
      <c r="F1120" s="66">
        <v>1</v>
      </c>
      <c r="G1120" s="66" t="s">
        <v>130</v>
      </c>
      <c r="H1120" s="97">
        <v>29.98</v>
      </c>
      <c r="I1120" s="66"/>
      <c r="J1120" s="66">
        <v>75</v>
      </c>
      <c r="K1120" s="45">
        <v>83.1</v>
      </c>
      <c r="L1120" s="45">
        <v>78.099999999999994</v>
      </c>
      <c r="M1120" s="67">
        <v>80.099999999999994</v>
      </c>
      <c r="N1120" s="67">
        <f t="shared" si="347"/>
        <v>79.074999999999989</v>
      </c>
      <c r="O1120" s="41">
        <f t="shared" si="345"/>
        <v>20.555555555555554</v>
      </c>
      <c r="P1120" s="41">
        <f t="shared" si="346"/>
        <v>26.111111111111111</v>
      </c>
    </row>
    <row r="1121" spans="1:16" x14ac:dyDescent="0.2">
      <c r="B1121" s="1">
        <v>0.57291666666666696</v>
      </c>
      <c r="C1121" s="3">
        <v>69</v>
      </c>
      <c r="D1121" s="3">
        <v>80</v>
      </c>
      <c r="E1121" s="75">
        <v>0.72</v>
      </c>
      <c r="F1121" s="41">
        <v>2</v>
      </c>
      <c r="G1121" s="66" t="s">
        <v>143</v>
      </c>
      <c r="H1121" s="97">
        <v>29.98</v>
      </c>
      <c r="I1121" s="19"/>
      <c r="J1121" s="45">
        <v>75.599999999999994</v>
      </c>
      <c r="K1121" s="45">
        <v>84.2</v>
      </c>
      <c r="L1121" s="45">
        <v>78.599999999999994</v>
      </c>
      <c r="M1121" s="45">
        <v>79.900000000000006</v>
      </c>
      <c r="N1121" s="67">
        <f t="shared" si="347"/>
        <v>79.575000000000003</v>
      </c>
      <c r="O1121" s="41">
        <f t="shared" si="345"/>
        <v>20.555555555555554</v>
      </c>
      <c r="P1121" s="41">
        <f t="shared" si="346"/>
        <v>26.666666666666664</v>
      </c>
    </row>
    <row r="1122" spans="1:16" x14ac:dyDescent="0.2">
      <c r="B1122" s="1">
        <v>0.58333333333333304</v>
      </c>
      <c r="C1122" s="3">
        <v>69</v>
      </c>
      <c r="D1122" s="3">
        <v>81</v>
      </c>
      <c r="E1122" s="75">
        <v>0.71</v>
      </c>
      <c r="F1122" s="41">
        <v>3</v>
      </c>
      <c r="G1122" s="66" t="s">
        <v>197</v>
      </c>
      <c r="H1122" s="97">
        <v>29.97</v>
      </c>
      <c r="I1122" s="19"/>
      <c r="J1122" s="45">
        <v>77</v>
      </c>
      <c r="K1122" s="45">
        <v>86.2</v>
      </c>
      <c r="L1122" s="45">
        <v>80.2</v>
      </c>
      <c r="M1122" s="45">
        <v>82</v>
      </c>
      <c r="N1122" s="67">
        <f t="shared" si="347"/>
        <v>81.349999999999994</v>
      </c>
      <c r="O1122" s="41">
        <f t="shared" si="345"/>
        <v>20.555555555555554</v>
      </c>
      <c r="P1122" s="41">
        <f t="shared" si="346"/>
        <v>27.222222222222221</v>
      </c>
    </row>
    <row r="1123" spans="1:16" x14ac:dyDescent="0.2">
      <c r="B1123" s="1">
        <v>0.59375</v>
      </c>
      <c r="C1123" s="3">
        <v>70</v>
      </c>
      <c r="D1123" s="3">
        <v>83</v>
      </c>
      <c r="E1123" s="75">
        <v>0.7</v>
      </c>
      <c r="F1123" s="66">
        <v>6</v>
      </c>
      <c r="G1123" s="66" t="s">
        <v>43</v>
      </c>
      <c r="H1123" s="97">
        <v>29.97</v>
      </c>
      <c r="J1123" s="45">
        <v>78.099999999999994</v>
      </c>
      <c r="K1123" s="45">
        <v>87.4</v>
      </c>
      <c r="L1123" s="45">
        <v>81.5</v>
      </c>
      <c r="M1123" s="45">
        <v>83.5</v>
      </c>
      <c r="N1123" s="67">
        <f t="shared" si="347"/>
        <v>82.625</v>
      </c>
      <c r="O1123" s="41">
        <f t="shared" si="345"/>
        <v>21.111111111111111</v>
      </c>
      <c r="P1123" s="41">
        <f t="shared" si="346"/>
        <v>28.333333333333332</v>
      </c>
    </row>
    <row r="1124" spans="1:16" x14ac:dyDescent="0.2">
      <c r="B1124" s="1">
        <v>0.6020833333333333</v>
      </c>
      <c r="C1124" s="3">
        <v>70</v>
      </c>
      <c r="D1124" s="3">
        <v>82</v>
      </c>
      <c r="E1124" s="75">
        <v>0.69</v>
      </c>
      <c r="F1124" s="41">
        <v>2</v>
      </c>
      <c r="G1124" s="66" t="s">
        <v>143</v>
      </c>
      <c r="H1124" s="97">
        <v>29.97</v>
      </c>
      <c r="I1124" s="19"/>
      <c r="J1124" s="45">
        <v>77.2</v>
      </c>
      <c r="K1124" s="45">
        <v>86.5</v>
      </c>
      <c r="L1124" s="67">
        <v>80.2</v>
      </c>
      <c r="M1124" s="67">
        <v>82.8</v>
      </c>
      <c r="N1124" s="67">
        <f>(AVERAGE(J1124:M1124))</f>
        <v>81.674999999999997</v>
      </c>
      <c r="O1124" s="41">
        <f t="shared" si="345"/>
        <v>21.111111111111111</v>
      </c>
      <c r="P1124" s="41">
        <f t="shared" si="346"/>
        <v>27.777777777777779</v>
      </c>
    </row>
    <row r="1125" spans="1:16" x14ac:dyDescent="0.2">
      <c r="B1125" s="1"/>
      <c r="N1125" s="67"/>
      <c r="O1125" s="41"/>
      <c r="P1125" s="41"/>
    </row>
    <row r="1126" spans="1:16" x14ac:dyDescent="0.2">
      <c r="A1126" s="113" t="s">
        <v>541</v>
      </c>
      <c r="N1126" s="67"/>
      <c r="O1126" s="41"/>
      <c r="P1126" s="41"/>
    </row>
    <row r="1127" spans="1:16" x14ac:dyDescent="0.2">
      <c r="A1127" s="21">
        <v>45176</v>
      </c>
      <c r="B1127" s="6" t="s">
        <v>2</v>
      </c>
      <c r="C1127" s="6" t="s">
        <v>0</v>
      </c>
      <c r="D1127" s="87" t="s">
        <v>1</v>
      </c>
      <c r="E1127" s="100" t="s">
        <v>156</v>
      </c>
      <c r="F1127" s="6" t="s">
        <v>32</v>
      </c>
      <c r="G1127" s="6" t="s">
        <v>217</v>
      </c>
      <c r="H1127" s="33" t="s">
        <v>157</v>
      </c>
      <c r="I1127" s="44"/>
      <c r="J1127" s="142" t="s">
        <v>576</v>
      </c>
      <c r="K1127" s="142" t="s">
        <v>575</v>
      </c>
      <c r="L1127" s="142" t="s">
        <v>443</v>
      </c>
      <c r="M1127" s="142" t="s">
        <v>444</v>
      </c>
      <c r="N1127" s="33" t="s">
        <v>368</v>
      </c>
      <c r="O1127" s="142" t="s">
        <v>561</v>
      </c>
      <c r="P1127" s="142" t="s">
        <v>562</v>
      </c>
    </row>
    <row r="1128" spans="1:16" x14ac:dyDescent="0.2">
      <c r="A1128" s="21"/>
      <c r="B1128" s="2">
        <v>0.44791666666666669</v>
      </c>
      <c r="C1128" s="3">
        <v>63</v>
      </c>
      <c r="D1128" s="3">
        <v>100</v>
      </c>
      <c r="E1128" s="75">
        <v>0.79</v>
      </c>
      <c r="F1128" s="66">
        <v>2</v>
      </c>
      <c r="G1128" s="66" t="s">
        <v>71</v>
      </c>
      <c r="H1128" s="97">
        <v>29.17</v>
      </c>
      <c r="J1128" s="45">
        <v>100</v>
      </c>
      <c r="K1128" s="45">
        <v>100.4</v>
      </c>
      <c r="L1128" s="67">
        <v>100.4</v>
      </c>
      <c r="M1128" s="67">
        <v>98.6</v>
      </c>
      <c r="N1128" s="67">
        <f t="shared" ref="N1128:N1132" si="348">(AVERAGE(J1128:M1128))</f>
        <v>99.85</v>
      </c>
      <c r="O1128" s="41">
        <f t="shared" ref="O1128" si="349">CONVERT(C1128,"F","C")</f>
        <v>17.222222222222221</v>
      </c>
      <c r="P1128" s="41">
        <f t="shared" ref="P1128" si="350">CONVERT(D1128,"F","C")</f>
        <v>37.777777777777779</v>
      </c>
    </row>
    <row r="1129" spans="1:16" x14ac:dyDescent="0.2">
      <c r="B1129" s="2">
        <v>0.45833333333333359</v>
      </c>
      <c r="C1129" s="3">
        <v>63</v>
      </c>
      <c r="D1129" s="3">
        <v>102</v>
      </c>
      <c r="E1129" s="75">
        <v>0.79</v>
      </c>
      <c r="F1129" s="3">
        <v>2</v>
      </c>
      <c r="G1129" s="66" t="s">
        <v>71</v>
      </c>
      <c r="H1129" s="97">
        <v>29.17</v>
      </c>
      <c r="I1129" s="26"/>
      <c r="J1129" s="45">
        <v>102.2</v>
      </c>
      <c r="K1129" s="66">
        <v>102.4</v>
      </c>
      <c r="L1129" s="45">
        <v>102.6</v>
      </c>
      <c r="M1129" s="45">
        <v>100.9</v>
      </c>
      <c r="N1129" s="67">
        <f t="shared" si="348"/>
        <v>102.02500000000001</v>
      </c>
      <c r="O1129" s="41">
        <f t="shared" ref="O1129" si="351">CONVERT(C1129,"F","C")</f>
        <v>17.222222222222221</v>
      </c>
      <c r="P1129" s="41">
        <f t="shared" ref="P1129" si="352">CONVERT(D1129,"F","C")</f>
        <v>38.888888888888886</v>
      </c>
    </row>
    <row r="1130" spans="1:16" x14ac:dyDescent="0.2">
      <c r="B1130" s="1">
        <v>0.46875</v>
      </c>
      <c r="C1130" s="3">
        <v>63</v>
      </c>
      <c r="D1130" s="3">
        <v>105</v>
      </c>
      <c r="E1130" s="75">
        <v>0.79</v>
      </c>
      <c r="F1130" s="3">
        <v>2</v>
      </c>
      <c r="G1130" s="3" t="s">
        <v>71</v>
      </c>
      <c r="H1130" s="97">
        <v>29.17</v>
      </c>
      <c r="I1130" s="3"/>
      <c r="J1130" s="45">
        <v>104.9</v>
      </c>
      <c r="K1130" s="3">
        <v>105.3</v>
      </c>
      <c r="L1130" s="3">
        <v>105.4</v>
      </c>
      <c r="M1130" s="3">
        <v>103.8</v>
      </c>
      <c r="N1130" s="67">
        <f t="shared" si="348"/>
        <v>104.85000000000001</v>
      </c>
      <c r="O1130" s="41">
        <f t="shared" ref="O1130:O1149" si="353">CONVERT(C1130,"F","C")</f>
        <v>17.222222222222221</v>
      </c>
      <c r="P1130" s="41">
        <f t="shared" ref="P1130:P1149" si="354">CONVERT(D1130,"F","C")</f>
        <v>40.555555555555557</v>
      </c>
    </row>
    <row r="1131" spans="1:16" x14ac:dyDescent="0.2">
      <c r="B1131" s="1">
        <v>0.47916666666666669</v>
      </c>
      <c r="C1131" s="3">
        <v>63</v>
      </c>
      <c r="D1131" s="3">
        <v>108</v>
      </c>
      <c r="E1131" s="75">
        <v>0.79</v>
      </c>
      <c r="F1131" s="3">
        <v>2</v>
      </c>
      <c r="G1131" s="3" t="s">
        <v>71</v>
      </c>
      <c r="H1131" s="97">
        <v>29.17</v>
      </c>
      <c r="J1131" s="3">
        <v>108</v>
      </c>
      <c r="K1131" s="3">
        <v>108.3</v>
      </c>
      <c r="L1131" s="3">
        <v>108.9</v>
      </c>
      <c r="M1131" s="3">
        <v>107.2</v>
      </c>
      <c r="N1131" s="67">
        <f t="shared" si="348"/>
        <v>108.10000000000001</v>
      </c>
      <c r="O1131" s="41">
        <f t="shared" si="353"/>
        <v>17.222222222222221</v>
      </c>
      <c r="P1131" s="41">
        <f t="shared" si="354"/>
        <v>42.222222222222221</v>
      </c>
    </row>
    <row r="1132" spans="1:16" x14ac:dyDescent="0.2">
      <c r="B1132" s="1">
        <v>0.48958333333333331</v>
      </c>
      <c r="C1132" s="3">
        <v>63</v>
      </c>
      <c r="D1132" s="3">
        <v>111</v>
      </c>
      <c r="E1132" s="75">
        <v>0.79</v>
      </c>
      <c r="F1132" s="66">
        <v>2</v>
      </c>
      <c r="G1132" s="66" t="s">
        <v>71</v>
      </c>
      <c r="H1132" s="97">
        <v>29.17</v>
      </c>
      <c r="J1132" s="45">
        <v>110.8</v>
      </c>
      <c r="K1132" s="45">
        <v>111</v>
      </c>
      <c r="L1132" s="67">
        <v>112.1</v>
      </c>
      <c r="M1132" s="67">
        <v>110.3</v>
      </c>
      <c r="N1132" s="67">
        <f t="shared" si="348"/>
        <v>111.05</v>
      </c>
      <c r="O1132" s="41">
        <f t="shared" si="353"/>
        <v>17.222222222222221</v>
      </c>
      <c r="P1132" s="41">
        <f t="shared" si="354"/>
        <v>43.888888888888886</v>
      </c>
    </row>
    <row r="1133" spans="1:16" x14ac:dyDescent="0.2">
      <c r="B1133" s="1">
        <v>0.5</v>
      </c>
      <c r="C1133" s="3">
        <v>63</v>
      </c>
      <c r="D1133" s="3">
        <v>112</v>
      </c>
      <c r="E1133" s="75">
        <v>0.79</v>
      </c>
      <c r="F1133" s="66">
        <v>2</v>
      </c>
      <c r="G1133" s="66" t="s">
        <v>71</v>
      </c>
      <c r="H1133" s="97">
        <v>29.17</v>
      </c>
      <c r="I1133" s="66"/>
      <c r="J1133" s="45">
        <v>111.9</v>
      </c>
      <c r="K1133" s="45">
        <v>112.8</v>
      </c>
      <c r="L1133" s="67">
        <v>113.4</v>
      </c>
      <c r="M1133" s="67">
        <v>111.7</v>
      </c>
      <c r="N1133" s="67">
        <f>(AVERAGE(J1133:M1133))</f>
        <v>112.45</v>
      </c>
      <c r="O1133" s="41">
        <f t="shared" si="353"/>
        <v>17.222222222222221</v>
      </c>
      <c r="P1133" s="41">
        <f t="shared" si="354"/>
        <v>44.444444444444443</v>
      </c>
    </row>
    <row r="1134" spans="1:16" x14ac:dyDescent="0.2">
      <c r="B1134" s="1">
        <v>0.51041666666666663</v>
      </c>
      <c r="C1134" s="3">
        <v>63</v>
      </c>
      <c r="D1134" s="3">
        <v>115</v>
      </c>
      <c r="E1134" s="75">
        <v>0.79</v>
      </c>
      <c r="F1134" s="66">
        <v>2</v>
      </c>
      <c r="G1134" s="66" t="s">
        <v>71</v>
      </c>
      <c r="H1134" s="97">
        <v>29.17</v>
      </c>
      <c r="J1134" s="45">
        <v>114.4</v>
      </c>
      <c r="K1134" s="45">
        <v>115.3</v>
      </c>
      <c r="L1134" s="67">
        <v>116.2</v>
      </c>
      <c r="M1134" s="67">
        <v>115.2</v>
      </c>
      <c r="N1134" s="67">
        <f>(AVERAGE(J1134:M1134))</f>
        <v>115.27499999999999</v>
      </c>
      <c r="O1134" s="41">
        <f t="shared" si="353"/>
        <v>17.222222222222221</v>
      </c>
      <c r="P1134" s="41">
        <f t="shared" si="354"/>
        <v>46.111111111111107</v>
      </c>
    </row>
    <row r="1135" spans="1:16" x14ac:dyDescent="0.2">
      <c r="B1135" s="1">
        <v>0.52083333333333337</v>
      </c>
      <c r="C1135" s="3">
        <v>70</v>
      </c>
      <c r="D1135" s="3">
        <v>117</v>
      </c>
      <c r="E1135" s="75">
        <v>0.67</v>
      </c>
      <c r="F1135" s="66">
        <v>3</v>
      </c>
      <c r="G1135" s="66" t="s">
        <v>34</v>
      </c>
      <c r="H1135" s="97">
        <v>29.15</v>
      </c>
      <c r="J1135" s="45">
        <v>115.7</v>
      </c>
      <c r="K1135" s="45">
        <v>117</v>
      </c>
      <c r="L1135" s="67">
        <v>117.9</v>
      </c>
      <c r="M1135" s="67">
        <v>117.1</v>
      </c>
      <c r="N1135" s="67">
        <f t="shared" ref="N1135:N1149" si="355">(AVERAGE(J1135:M1135))</f>
        <v>116.92500000000001</v>
      </c>
      <c r="O1135" s="41">
        <f t="shared" si="353"/>
        <v>21.111111111111111</v>
      </c>
      <c r="P1135" s="41">
        <f t="shared" si="354"/>
        <v>47.222222222222221</v>
      </c>
    </row>
    <row r="1136" spans="1:16" x14ac:dyDescent="0.2">
      <c r="B1136" s="1">
        <v>0.53125</v>
      </c>
      <c r="C1136" s="3">
        <v>70</v>
      </c>
      <c r="D1136" s="3">
        <v>118</v>
      </c>
      <c r="E1136" s="75">
        <v>0.68</v>
      </c>
      <c r="F1136" s="66">
        <v>4</v>
      </c>
      <c r="G1136" s="66" t="s">
        <v>129</v>
      </c>
      <c r="H1136" s="97">
        <v>29.15</v>
      </c>
      <c r="J1136" s="45">
        <v>117</v>
      </c>
      <c r="K1136" s="45">
        <v>118.2</v>
      </c>
      <c r="L1136" s="67">
        <v>119.1</v>
      </c>
      <c r="M1136" s="67">
        <v>118.4</v>
      </c>
      <c r="N1136" s="67">
        <f t="shared" si="355"/>
        <v>118.17499999999998</v>
      </c>
      <c r="O1136" s="41">
        <f t="shared" si="353"/>
        <v>21.111111111111111</v>
      </c>
      <c r="P1136" s="41">
        <f t="shared" si="354"/>
        <v>47.777777777777779</v>
      </c>
    </row>
    <row r="1137" spans="1:16" x14ac:dyDescent="0.2">
      <c r="B1137" s="1">
        <v>0.54166666666666663</v>
      </c>
      <c r="C1137" s="3">
        <v>69</v>
      </c>
      <c r="D1137" s="3">
        <v>120</v>
      </c>
      <c r="E1137" s="75">
        <v>0.68</v>
      </c>
      <c r="F1137" s="66">
        <v>4</v>
      </c>
      <c r="G1137" s="66" t="s">
        <v>35</v>
      </c>
      <c r="H1137" s="97">
        <v>29.15</v>
      </c>
      <c r="I1137" s="66"/>
      <c r="J1137" s="45">
        <v>118.6</v>
      </c>
      <c r="K1137" s="45">
        <v>120.4</v>
      </c>
      <c r="L1137" s="67">
        <v>120.6</v>
      </c>
      <c r="M1137" s="67">
        <v>119.5</v>
      </c>
      <c r="N1137" s="67">
        <f t="shared" si="355"/>
        <v>119.77500000000001</v>
      </c>
      <c r="O1137" s="41">
        <f t="shared" si="353"/>
        <v>20.555555555555554</v>
      </c>
      <c r="P1137" s="41">
        <f t="shared" si="354"/>
        <v>48.888888888888886</v>
      </c>
    </row>
    <row r="1138" spans="1:16" x14ac:dyDescent="0.2">
      <c r="B1138" s="1">
        <v>0.55208333333333304</v>
      </c>
      <c r="C1138" s="3">
        <v>68</v>
      </c>
      <c r="D1138" s="3">
        <v>121</v>
      </c>
      <c r="E1138" s="75">
        <v>0.69</v>
      </c>
      <c r="F1138" s="66">
        <v>7</v>
      </c>
      <c r="G1138" s="66" t="s">
        <v>71</v>
      </c>
      <c r="H1138" s="97">
        <v>29.15</v>
      </c>
      <c r="I1138" s="19"/>
      <c r="J1138" s="45">
        <v>119.5</v>
      </c>
      <c r="K1138" s="45">
        <v>121.1</v>
      </c>
      <c r="L1138" s="67">
        <v>121.5</v>
      </c>
      <c r="M1138" s="67">
        <v>120.6</v>
      </c>
      <c r="N1138" s="67">
        <f t="shared" si="355"/>
        <v>120.67500000000001</v>
      </c>
      <c r="O1138" s="41">
        <f t="shared" si="353"/>
        <v>20</v>
      </c>
      <c r="P1138" s="41">
        <f t="shared" si="354"/>
        <v>49.444444444444443</v>
      </c>
    </row>
    <row r="1139" spans="1:16" x14ac:dyDescent="0.2">
      <c r="B1139" s="1">
        <v>0.5625</v>
      </c>
      <c r="C1139" s="3">
        <v>68</v>
      </c>
      <c r="D1139" s="3">
        <v>122</v>
      </c>
      <c r="E1139" s="75">
        <v>0.7</v>
      </c>
      <c r="F1139" s="66">
        <v>4</v>
      </c>
      <c r="G1139" s="66" t="s">
        <v>130</v>
      </c>
      <c r="H1139" s="97">
        <v>29.15</v>
      </c>
      <c r="I1139" s="66"/>
      <c r="J1139" s="66">
        <v>120.6</v>
      </c>
      <c r="K1139" s="45">
        <v>122.4</v>
      </c>
      <c r="L1139" s="45">
        <v>122.4</v>
      </c>
      <c r="M1139" s="67">
        <v>121.6</v>
      </c>
      <c r="N1139" s="67">
        <f t="shared" si="355"/>
        <v>121.75</v>
      </c>
      <c r="O1139" s="41">
        <f t="shared" si="353"/>
        <v>20</v>
      </c>
      <c r="P1139" s="41">
        <f t="shared" si="354"/>
        <v>50</v>
      </c>
    </row>
    <row r="1140" spans="1:16" x14ac:dyDescent="0.2">
      <c r="B1140" s="1">
        <v>0.57291666666666696</v>
      </c>
      <c r="C1140" s="3">
        <v>68</v>
      </c>
      <c r="D1140" s="3">
        <v>122</v>
      </c>
      <c r="E1140" s="75">
        <v>0.7</v>
      </c>
      <c r="F1140" s="41">
        <v>5</v>
      </c>
      <c r="G1140" s="66" t="s">
        <v>202</v>
      </c>
      <c r="H1140" s="97">
        <v>29.15</v>
      </c>
      <c r="I1140" s="19"/>
      <c r="J1140" s="45">
        <v>120.9</v>
      </c>
      <c r="K1140" s="45">
        <v>122.7</v>
      </c>
      <c r="L1140" s="45">
        <v>122.4</v>
      </c>
      <c r="M1140" s="45">
        <v>121.3</v>
      </c>
      <c r="N1140" s="67">
        <f t="shared" si="355"/>
        <v>121.825</v>
      </c>
      <c r="O1140" s="41">
        <f t="shared" si="353"/>
        <v>20</v>
      </c>
      <c r="P1140" s="41">
        <f t="shared" si="354"/>
        <v>50</v>
      </c>
    </row>
    <row r="1141" spans="1:16" x14ac:dyDescent="0.2">
      <c r="B1141" s="1">
        <v>0.58333333333333304</v>
      </c>
      <c r="C1141" s="3">
        <v>68</v>
      </c>
      <c r="D1141" s="3">
        <v>122</v>
      </c>
      <c r="E1141" s="75">
        <v>0.71</v>
      </c>
      <c r="F1141" s="41">
        <v>7</v>
      </c>
      <c r="G1141" s="66" t="s">
        <v>35</v>
      </c>
      <c r="H1141" s="97">
        <v>29.15</v>
      </c>
      <c r="I1141" s="19"/>
      <c r="J1141" s="45">
        <v>120.9</v>
      </c>
      <c r="K1141" s="45">
        <v>123.3</v>
      </c>
      <c r="L1141" s="45">
        <v>122.4</v>
      </c>
      <c r="M1141" s="45">
        <v>121.1</v>
      </c>
      <c r="N1141" s="67">
        <f t="shared" si="355"/>
        <v>121.92500000000001</v>
      </c>
      <c r="O1141" s="41">
        <f t="shared" si="353"/>
        <v>20</v>
      </c>
      <c r="P1141" s="41">
        <f t="shared" si="354"/>
        <v>50</v>
      </c>
    </row>
    <row r="1142" spans="1:16" x14ac:dyDescent="0.2">
      <c r="B1142" s="1">
        <v>0.59375</v>
      </c>
      <c r="C1142" s="3">
        <v>67</v>
      </c>
      <c r="D1142" s="3">
        <v>122</v>
      </c>
      <c r="E1142" s="75">
        <v>0.73</v>
      </c>
      <c r="F1142" s="66">
        <v>5</v>
      </c>
      <c r="G1142" s="66" t="s">
        <v>202</v>
      </c>
      <c r="H1142" s="97">
        <v>29.15</v>
      </c>
      <c r="J1142" s="45">
        <v>120.6</v>
      </c>
      <c r="K1142" s="45">
        <v>122.9</v>
      </c>
      <c r="L1142" s="45">
        <v>122.4</v>
      </c>
      <c r="M1142" s="45">
        <v>121.5</v>
      </c>
      <c r="N1142" s="67">
        <f t="shared" si="355"/>
        <v>121.85</v>
      </c>
      <c r="O1142" s="41">
        <f t="shared" si="353"/>
        <v>19.444444444444443</v>
      </c>
      <c r="P1142" s="41">
        <f t="shared" si="354"/>
        <v>50</v>
      </c>
    </row>
    <row r="1143" spans="1:16" x14ac:dyDescent="0.2">
      <c r="B1143" s="1">
        <v>0.60416666666666596</v>
      </c>
      <c r="C1143" s="3">
        <v>67</v>
      </c>
      <c r="D1143" s="3">
        <v>122</v>
      </c>
      <c r="E1143" s="75">
        <v>0.73</v>
      </c>
      <c r="F1143" s="41">
        <v>8</v>
      </c>
      <c r="G1143" s="66" t="s">
        <v>35</v>
      </c>
      <c r="H1143" s="97">
        <v>29.14</v>
      </c>
      <c r="I1143" s="19"/>
      <c r="J1143" s="45">
        <v>120.4</v>
      </c>
      <c r="K1143" s="45">
        <v>123.1</v>
      </c>
      <c r="L1143" s="67">
        <v>122.5</v>
      </c>
      <c r="M1143" s="67">
        <v>121.8</v>
      </c>
      <c r="N1143" s="67">
        <f>(AVERAGE(J1143:M1143))</f>
        <v>121.95</v>
      </c>
      <c r="O1143" s="41">
        <f t="shared" si="353"/>
        <v>19.444444444444443</v>
      </c>
      <c r="P1143" s="41">
        <f t="shared" si="354"/>
        <v>50</v>
      </c>
    </row>
    <row r="1144" spans="1:16" x14ac:dyDescent="0.2">
      <c r="B1144" s="1">
        <v>0.61458333333333304</v>
      </c>
      <c r="C1144" s="3">
        <v>67</v>
      </c>
      <c r="D1144" s="3">
        <v>122</v>
      </c>
      <c r="E1144" s="75">
        <v>0.73</v>
      </c>
      <c r="F1144" s="41">
        <v>5</v>
      </c>
      <c r="G1144" s="66" t="s">
        <v>202</v>
      </c>
      <c r="H1144" s="97">
        <v>29.14</v>
      </c>
      <c r="I1144" s="19"/>
      <c r="J1144" s="45">
        <v>120.2</v>
      </c>
      <c r="K1144" s="45">
        <v>122.7</v>
      </c>
      <c r="L1144" s="45">
        <v>122</v>
      </c>
      <c r="M1144" s="45">
        <v>121.8</v>
      </c>
      <c r="N1144" s="67">
        <f t="shared" si="355"/>
        <v>121.675</v>
      </c>
      <c r="O1144" s="41">
        <f t="shared" si="353"/>
        <v>19.444444444444443</v>
      </c>
      <c r="P1144" s="41">
        <f t="shared" si="354"/>
        <v>50</v>
      </c>
    </row>
    <row r="1145" spans="1:16" x14ac:dyDescent="0.2">
      <c r="B1145" s="1">
        <v>0.625</v>
      </c>
      <c r="C1145" s="3">
        <v>67</v>
      </c>
      <c r="D1145" s="3">
        <v>121</v>
      </c>
      <c r="E1145" s="75">
        <v>0.73</v>
      </c>
      <c r="F1145" s="41">
        <v>4</v>
      </c>
      <c r="G1145" s="66" t="s">
        <v>180</v>
      </c>
      <c r="H1145" s="97">
        <v>29.14</v>
      </c>
      <c r="I1145" s="19"/>
      <c r="J1145" s="45">
        <v>120</v>
      </c>
      <c r="K1145" s="45">
        <v>122.4</v>
      </c>
      <c r="L1145" s="45">
        <v>121.6</v>
      </c>
      <c r="M1145" s="45">
        <v>121.3</v>
      </c>
      <c r="N1145" s="67">
        <f t="shared" si="355"/>
        <v>121.325</v>
      </c>
      <c r="O1145" s="41">
        <f t="shared" si="353"/>
        <v>19.444444444444443</v>
      </c>
      <c r="P1145" s="41">
        <f t="shared" si="354"/>
        <v>49.444444444444443</v>
      </c>
    </row>
    <row r="1146" spans="1:16" x14ac:dyDescent="0.2">
      <c r="B1146" s="1">
        <v>0.63541666666666596</v>
      </c>
      <c r="C1146" s="3">
        <v>68</v>
      </c>
      <c r="D1146" s="3">
        <v>121</v>
      </c>
      <c r="E1146" s="75">
        <v>0.7</v>
      </c>
      <c r="F1146" s="41">
        <v>3</v>
      </c>
      <c r="G1146" s="66" t="s">
        <v>35</v>
      </c>
      <c r="H1146" s="97">
        <v>29.13</v>
      </c>
      <c r="I1146" s="19"/>
      <c r="J1146" s="45">
        <v>119.5</v>
      </c>
      <c r="K1146" s="45">
        <v>122</v>
      </c>
      <c r="L1146" s="45">
        <v>121.6</v>
      </c>
      <c r="M1146" s="45">
        <v>121.3</v>
      </c>
      <c r="N1146" s="67">
        <f t="shared" si="355"/>
        <v>121.10000000000001</v>
      </c>
      <c r="O1146" s="41">
        <f t="shared" si="353"/>
        <v>20</v>
      </c>
      <c r="P1146" s="41">
        <f t="shared" si="354"/>
        <v>49.444444444444443</v>
      </c>
    </row>
    <row r="1147" spans="1:16" x14ac:dyDescent="0.2">
      <c r="B1147" s="1">
        <v>0.64583333333333304</v>
      </c>
      <c r="C1147" s="3">
        <v>68</v>
      </c>
      <c r="D1147" s="3">
        <v>120</v>
      </c>
      <c r="E1147" s="75">
        <v>0.7</v>
      </c>
      <c r="F1147" s="41">
        <v>2</v>
      </c>
      <c r="G1147" s="66" t="s">
        <v>203</v>
      </c>
      <c r="H1147" s="72">
        <v>29.13</v>
      </c>
      <c r="I1147" s="19"/>
      <c r="J1147" s="45">
        <v>118.9</v>
      </c>
      <c r="K1147" s="45">
        <v>121.5</v>
      </c>
      <c r="L1147" s="45">
        <v>120.9</v>
      </c>
      <c r="M1147" s="45">
        <v>120.6</v>
      </c>
      <c r="N1147" s="67">
        <f t="shared" si="355"/>
        <v>120.47499999999999</v>
      </c>
      <c r="O1147" s="41">
        <f t="shared" si="353"/>
        <v>20</v>
      </c>
      <c r="P1147" s="41">
        <f t="shared" si="354"/>
        <v>48.888888888888886</v>
      </c>
    </row>
    <row r="1148" spans="1:16" x14ac:dyDescent="0.2">
      <c r="B1148" s="1">
        <v>0.65625</v>
      </c>
      <c r="C1148" s="3">
        <v>67</v>
      </c>
      <c r="D1148" s="3">
        <v>119</v>
      </c>
      <c r="E1148" s="75">
        <v>0.7</v>
      </c>
      <c r="F1148" s="41">
        <v>6</v>
      </c>
      <c r="G1148" s="66" t="s">
        <v>130</v>
      </c>
      <c r="H1148" s="72">
        <v>29.13</v>
      </c>
      <c r="I1148" s="19"/>
      <c r="J1148" s="45">
        <v>117.9</v>
      </c>
      <c r="K1148" s="45">
        <v>120</v>
      </c>
      <c r="L1148" s="45">
        <v>119.8</v>
      </c>
      <c r="M1148" s="45">
        <v>119.1</v>
      </c>
      <c r="N1148" s="67">
        <f t="shared" si="355"/>
        <v>119.19999999999999</v>
      </c>
      <c r="O1148" s="41">
        <f t="shared" si="353"/>
        <v>19.444444444444443</v>
      </c>
      <c r="P1148" s="41">
        <f t="shared" si="354"/>
        <v>48.333333333333329</v>
      </c>
    </row>
    <row r="1149" spans="1:16" x14ac:dyDescent="0.2">
      <c r="B1149" s="1">
        <v>0.66666666666666596</v>
      </c>
      <c r="C1149" s="3">
        <v>67</v>
      </c>
      <c r="D1149" s="3">
        <v>118</v>
      </c>
      <c r="E1149" s="75">
        <v>0.7</v>
      </c>
      <c r="F1149" s="41">
        <v>7</v>
      </c>
      <c r="G1149" s="66" t="s">
        <v>71</v>
      </c>
      <c r="H1149" s="72">
        <v>29.13</v>
      </c>
      <c r="I1149" s="19"/>
      <c r="J1149" s="45">
        <v>116.4</v>
      </c>
      <c r="K1149" s="45">
        <v>118.6</v>
      </c>
      <c r="L1149" s="45">
        <v>118.9</v>
      </c>
      <c r="M1149" s="45">
        <v>117.5</v>
      </c>
      <c r="N1149" s="67">
        <f t="shared" si="355"/>
        <v>117.85</v>
      </c>
      <c r="O1149" s="41">
        <f t="shared" si="353"/>
        <v>19.444444444444443</v>
      </c>
      <c r="P1149" s="41">
        <f t="shared" si="354"/>
        <v>47.777777777777779</v>
      </c>
    </row>
    <row r="1150" spans="1:16" x14ac:dyDescent="0.2">
      <c r="N1150" s="67"/>
      <c r="O1150" s="41"/>
      <c r="P1150" s="41"/>
    </row>
    <row r="1151" spans="1:16" x14ac:dyDescent="0.2">
      <c r="A1151" s="21">
        <v>45177</v>
      </c>
      <c r="B1151" s="6" t="s">
        <v>2</v>
      </c>
      <c r="C1151" s="6" t="s">
        <v>0</v>
      </c>
      <c r="D1151" s="87" t="s">
        <v>1</v>
      </c>
      <c r="E1151" s="100" t="s">
        <v>156</v>
      </c>
      <c r="F1151" s="6" t="s">
        <v>32</v>
      </c>
      <c r="G1151" s="6" t="s">
        <v>217</v>
      </c>
      <c r="H1151" s="33" t="s">
        <v>157</v>
      </c>
      <c r="I1151" s="44"/>
      <c r="J1151" s="142" t="s">
        <v>576</v>
      </c>
      <c r="K1151" s="142" t="s">
        <v>575</v>
      </c>
      <c r="L1151" s="142" t="s">
        <v>443</v>
      </c>
      <c r="M1151" s="142" t="s">
        <v>444</v>
      </c>
      <c r="N1151" s="33" t="s">
        <v>368</v>
      </c>
      <c r="O1151" s="142" t="s">
        <v>561</v>
      </c>
      <c r="P1151" s="142" t="s">
        <v>562</v>
      </c>
    </row>
    <row r="1152" spans="1:16" x14ac:dyDescent="0.2">
      <c r="B1152" s="1">
        <v>0.54166666666666663</v>
      </c>
      <c r="C1152" s="3">
        <v>76</v>
      </c>
      <c r="D1152" s="3">
        <v>122</v>
      </c>
      <c r="E1152" s="75">
        <v>0.48</v>
      </c>
      <c r="F1152" s="66">
        <v>7</v>
      </c>
      <c r="G1152" s="66" t="s">
        <v>71</v>
      </c>
      <c r="H1152" s="97">
        <v>29.19</v>
      </c>
      <c r="J1152" s="45">
        <v>120.2</v>
      </c>
      <c r="K1152" s="45">
        <v>122.4</v>
      </c>
      <c r="L1152" s="67">
        <v>123.6</v>
      </c>
      <c r="M1152" s="67">
        <v>121.5</v>
      </c>
      <c r="N1152" s="67">
        <f t="shared" ref="N1152:N1157" si="356">(AVERAGE(J1152:M1152))</f>
        <v>121.92500000000001</v>
      </c>
      <c r="O1152" s="41">
        <f t="shared" ref="O1152:O1158" si="357">CONVERT(C1152,"F","C")</f>
        <v>24.444444444444443</v>
      </c>
      <c r="P1152" s="41">
        <f t="shared" ref="P1152:P1158" si="358">CONVERT(D1152,"F","C")</f>
        <v>50</v>
      </c>
    </row>
    <row r="1153" spans="1:17" x14ac:dyDescent="0.2">
      <c r="B1153" s="1">
        <v>0.55208333333333304</v>
      </c>
      <c r="C1153" s="3">
        <v>76</v>
      </c>
      <c r="D1153" s="3">
        <v>123</v>
      </c>
      <c r="E1153" s="75">
        <v>0.45</v>
      </c>
      <c r="F1153" s="3">
        <v>2</v>
      </c>
      <c r="G1153" s="66" t="s">
        <v>201</v>
      </c>
      <c r="H1153" s="97">
        <v>29.19</v>
      </c>
      <c r="I1153" s="26"/>
      <c r="J1153" s="45">
        <v>121.6</v>
      </c>
      <c r="K1153" s="66">
        <v>123.6</v>
      </c>
      <c r="L1153" s="45">
        <v>124</v>
      </c>
      <c r="M1153" s="45">
        <v>121.8</v>
      </c>
      <c r="N1153" s="67">
        <f t="shared" si="356"/>
        <v>122.75</v>
      </c>
      <c r="O1153" s="41">
        <f t="shared" si="357"/>
        <v>24.444444444444443</v>
      </c>
      <c r="P1153" s="41">
        <f t="shared" si="358"/>
        <v>50.555555555555557</v>
      </c>
    </row>
    <row r="1154" spans="1:17" x14ac:dyDescent="0.2">
      <c r="B1154" s="1">
        <v>0.5625</v>
      </c>
      <c r="C1154" s="3">
        <v>76</v>
      </c>
      <c r="D1154" s="3">
        <v>123</v>
      </c>
      <c r="E1154" s="75">
        <v>0.42</v>
      </c>
      <c r="F1154" s="3">
        <v>5</v>
      </c>
      <c r="G1154" s="66" t="s">
        <v>201</v>
      </c>
      <c r="H1154" s="97">
        <v>29.19</v>
      </c>
      <c r="I1154" s="26"/>
      <c r="J1154" s="45">
        <v>121.5</v>
      </c>
      <c r="K1154" s="45">
        <v>124</v>
      </c>
      <c r="L1154" s="45">
        <v>124.3</v>
      </c>
      <c r="M1154" s="45">
        <v>121.6</v>
      </c>
      <c r="N1154" s="67">
        <f t="shared" si="356"/>
        <v>122.85</v>
      </c>
      <c r="O1154" s="41">
        <f t="shared" si="357"/>
        <v>24.444444444444443</v>
      </c>
      <c r="P1154" s="41">
        <f t="shared" si="358"/>
        <v>50.555555555555557</v>
      </c>
    </row>
    <row r="1155" spans="1:17" x14ac:dyDescent="0.2">
      <c r="B1155" s="1">
        <v>0.57291666666666696</v>
      </c>
      <c r="C1155" s="3">
        <v>76</v>
      </c>
      <c r="D1155" s="3">
        <v>124</v>
      </c>
      <c r="E1155" s="75">
        <v>0.44</v>
      </c>
      <c r="F1155" s="3">
        <v>1</v>
      </c>
      <c r="G1155" s="3" t="s">
        <v>35</v>
      </c>
      <c r="H1155" s="97">
        <v>29.19</v>
      </c>
      <c r="J1155" s="3">
        <v>122.5</v>
      </c>
      <c r="K1155" s="3">
        <v>124.5</v>
      </c>
      <c r="L1155" s="3">
        <v>124.9</v>
      </c>
      <c r="M1155" s="3">
        <v>122.9</v>
      </c>
      <c r="N1155" s="67">
        <f t="shared" si="356"/>
        <v>123.69999999999999</v>
      </c>
      <c r="O1155" s="41">
        <f t="shared" si="357"/>
        <v>24.444444444444443</v>
      </c>
      <c r="P1155" s="41">
        <f t="shared" si="358"/>
        <v>51.111111111111107</v>
      </c>
    </row>
    <row r="1156" spans="1:17" x14ac:dyDescent="0.2">
      <c r="B1156" s="1">
        <v>0.58333333333333304</v>
      </c>
      <c r="C1156" s="3">
        <v>75</v>
      </c>
      <c r="D1156" s="3">
        <v>124</v>
      </c>
      <c r="E1156" s="75">
        <v>0.47</v>
      </c>
      <c r="F1156" s="66">
        <v>4</v>
      </c>
      <c r="G1156" s="66" t="s">
        <v>180</v>
      </c>
      <c r="H1156" s="97">
        <v>29.19</v>
      </c>
      <c r="J1156" s="45">
        <v>122.9</v>
      </c>
      <c r="K1156" s="45">
        <v>124.9</v>
      </c>
      <c r="L1156" s="67">
        <v>124.9</v>
      </c>
      <c r="M1156" s="67">
        <v>123.3</v>
      </c>
      <c r="N1156" s="67">
        <f t="shared" si="356"/>
        <v>124.00000000000001</v>
      </c>
      <c r="O1156" s="41">
        <f t="shared" si="357"/>
        <v>23.888888888888889</v>
      </c>
      <c r="P1156" s="41">
        <f t="shared" si="358"/>
        <v>51.111111111111107</v>
      </c>
    </row>
    <row r="1157" spans="1:17" x14ac:dyDescent="0.2">
      <c r="B1157" s="1">
        <v>0.59375</v>
      </c>
      <c r="C1157" s="3">
        <v>74</v>
      </c>
      <c r="D1157" s="3">
        <v>124</v>
      </c>
      <c r="E1157" s="75">
        <v>0.49</v>
      </c>
      <c r="F1157" s="66">
        <v>4</v>
      </c>
      <c r="G1157" s="66" t="s">
        <v>129</v>
      </c>
      <c r="H1157" s="97">
        <v>29.2</v>
      </c>
      <c r="I1157" s="66"/>
      <c r="J1157" s="45">
        <v>123.3</v>
      </c>
      <c r="K1157" s="45">
        <v>125.2</v>
      </c>
      <c r="L1157" s="67">
        <v>124.9</v>
      </c>
      <c r="M1157" s="67">
        <v>123.3</v>
      </c>
      <c r="N1157" s="67">
        <f t="shared" si="356"/>
        <v>124.175</v>
      </c>
      <c r="O1157" s="41">
        <f t="shared" si="357"/>
        <v>23.333333333333332</v>
      </c>
      <c r="P1157" s="41">
        <f t="shared" si="358"/>
        <v>51.111111111111107</v>
      </c>
    </row>
    <row r="1158" spans="1:17" x14ac:dyDescent="0.2">
      <c r="B1158" s="1">
        <v>0.60416666666666596</v>
      </c>
      <c r="C1158" s="3">
        <v>74</v>
      </c>
      <c r="D1158" s="3">
        <v>124</v>
      </c>
      <c r="E1158" s="75">
        <v>0.5</v>
      </c>
      <c r="F1158" s="66">
        <v>8</v>
      </c>
      <c r="G1158" s="66" t="s">
        <v>201</v>
      </c>
      <c r="H1158" s="97">
        <v>29.2</v>
      </c>
      <c r="J1158" s="45">
        <v>123.3</v>
      </c>
      <c r="K1158" s="45">
        <v>125.4</v>
      </c>
      <c r="L1158" s="67">
        <v>123.8</v>
      </c>
      <c r="M1158" s="67">
        <v>123.1</v>
      </c>
      <c r="N1158" s="67">
        <f>(AVERAGE(J1158:M1158))</f>
        <v>123.9</v>
      </c>
      <c r="O1158" s="41">
        <f t="shared" si="357"/>
        <v>23.333333333333332</v>
      </c>
      <c r="P1158" s="41">
        <f t="shared" si="358"/>
        <v>51.111111111111107</v>
      </c>
    </row>
    <row r="1159" spans="1:17" x14ac:dyDescent="0.2">
      <c r="B1159" s="1">
        <v>0.61458333333333304</v>
      </c>
      <c r="C1159" s="3">
        <v>74</v>
      </c>
      <c r="D1159" s="3">
        <v>124</v>
      </c>
      <c r="E1159" s="75">
        <v>0.51</v>
      </c>
      <c r="F1159" s="66">
        <v>1</v>
      </c>
      <c r="G1159" s="66" t="s">
        <v>130</v>
      </c>
      <c r="H1159" s="97">
        <v>29.2</v>
      </c>
      <c r="J1159" s="45">
        <v>122.7</v>
      </c>
      <c r="K1159" s="45">
        <v>124.9</v>
      </c>
      <c r="L1159" s="67">
        <v>123.6</v>
      </c>
      <c r="M1159" s="67">
        <v>123.1</v>
      </c>
      <c r="N1159" s="67">
        <f>(AVERAGE(J1159:M1159))</f>
        <v>123.57500000000002</v>
      </c>
      <c r="O1159" s="41">
        <f t="shared" ref="O1159:O1168" si="359">CONVERT(C1159,"F","C")</f>
        <v>23.333333333333332</v>
      </c>
      <c r="P1159" s="41">
        <f t="shared" ref="P1159:P1168" si="360">CONVERT(D1159,"F","C")</f>
        <v>51.111111111111107</v>
      </c>
    </row>
    <row r="1160" spans="1:17" x14ac:dyDescent="0.2">
      <c r="B1160" s="1">
        <v>0.625</v>
      </c>
      <c r="C1160" s="3">
        <v>74</v>
      </c>
      <c r="D1160" s="3">
        <v>123</v>
      </c>
      <c r="E1160" s="75">
        <v>0.49</v>
      </c>
      <c r="F1160" s="66">
        <v>2</v>
      </c>
      <c r="G1160" s="66" t="s">
        <v>35</v>
      </c>
      <c r="H1160" s="97">
        <v>29.2</v>
      </c>
      <c r="J1160" s="45">
        <v>122.2</v>
      </c>
      <c r="K1160" s="45">
        <v>124.7</v>
      </c>
      <c r="L1160" s="67">
        <v>123.8</v>
      </c>
      <c r="M1160" s="67">
        <v>122.9</v>
      </c>
      <c r="N1160" s="67">
        <f t="shared" ref="N1160:N1163" si="361">(AVERAGE(J1160:M1160))</f>
        <v>123.4</v>
      </c>
      <c r="O1160" s="41">
        <f t="shared" si="359"/>
        <v>23.333333333333332</v>
      </c>
      <c r="P1160" s="41">
        <f t="shared" si="360"/>
        <v>50.555555555555557</v>
      </c>
    </row>
    <row r="1161" spans="1:17" x14ac:dyDescent="0.2">
      <c r="B1161" s="1">
        <v>0.63541666666666596</v>
      </c>
      <c r="C1161" s="3">
        <v>74</v>
      </c>
      <c r="D1161" s="3">
        <v>123</v>
      </c>
      <c r="E1161" s="75">
        <v>0.51</v>
      </c>
      <c r="F1161" s="66">
        <v>3</v>
      </c>
      <c r="G1161" s="66" t="s">
        <v>201</v>
      </c>
      <c r="H1161" s="97">
        <v>29.19</v>
      </c>
      <c r="I1161" s="66"/>
      <c r="J1161" s="45">
        <v>121.8</v>
      </c>
      <c r="K1161" s="45">
        <v>124.3</v>
      </c>
      <c r="L1161" s="67">
        <v>123.3</v>
      </c>
      <c r="M1161" s="67">
        <v>122.9</v>
      </c>
      <c r="N1161" s="67">
        <f t="shared" si="361"/>
        <v>123.07499999999999</v>
      </c>
      <c r="O1161" s="41">
        <f t="shared" si="359"/>
        <v>23.333333333333332</v>
      </c>
      <c r="P1161" s="41">
        <f t="shared" si="360"/>
        <v>50.555555555555557</v>
      </c>
    </row>
    <row r="1162" spans="1:17" x14ac:dyDescent="0.2">
      <c r="B1162" s="1">
        <v>0.64583333333333304</v>
      </c>
      <c r="C1162" s="3">
        <v>74</v>
      </c>
      <c r="D1162" s="3">
        <v>123</v>
      </c>
      <c r="E1162" s="75">
        <v>0.5</v>
      </c>
      <c r="F1162" s="66">
        <v>9</v>
      </c>
      <c r="G1162" s="66" t="s">
        <v>71</v>
      </c>
      <c r="H1162" s="97">
        <v>29.19</v>
      </c>
      <c r="I1162" s="19"/>
      <c r="J1162" s="45">
        <v>121.1</v>
      </c>
      <c r="K1162" s="45">
        <v>123.8</v>
      </c>
      <c r="L1162" s="67">
        <v>122.7</v>
      </c>
      <c r="M1162" s="67">
        <v>122.5</v>
      </c>
      <c r="N1162" s="67">
        <f t="shared" si="361"/>
        <v>122.52499999999999</v>
      </c>
      <c r="O1162" s="41">
        <f t="shared" si="359"/>
        <v>23.333333333333332</v>
      </c>
      <c r="P1162" s="41">
        <f t="shared" si="360"/>
        <v>50.555555555555557</v>
      </c>
    </row>
    <row r="1163" spans="1:17" x14ac:dyDescent="0.2">
      <c r="B1163" s="1">
        <v>0.65625</v>
      </c>
      <c r="C1163" s="3">
        <v>74</v>
      </c>
      <c r="D1163" s="3">
        <v>122</v>
      </c>
      <c r="E1163" s="75">
        <v>0.48</v>
      </c>
      <c r="F1163" s="66">
        <v>5</v>
      </c>
      <c r="G1163" s="66" t="s">
        <v>35</v>
      </c>
      <c r="H1163" s="97">
        <v>29.19</v>
      </c>
      <c r="I1163" s="66"/>
      <c r="J1163" s="66">
        <v>120.6</v>
      </c>
      <c r="K1163" s="45">
        <v>122.7</v>
      </c>
      <c r="L1163" s="45">
        <v>121.8</v>
      </c>
      <c r="M1163" s="67">
        <v>121.3</v>
      </c>
      <c r="N1163" s="67">
        <f t="shared" si="361"/>
        <v>121.60000000000001</v>
      </c>
      <c r="O1163" s="41">
        <f t="shared" si="359"/>
        <v>23.333333333333332</v>
      </c>
      <c r="P1163" s="41">
        <f t="shared" si="360"/>
        <v>50</v>
      </c>
    </row>
    <row r="1164" spans="1:17" x14ac:dyDescent="0.2">
      <c r="N1164" s="67"/>
      <c r="O1164" s="41"/>
      <c r="P1164" s="41"/>
    </row>
    <row r="1165" spans="1:17" x14ac:dyDescent="0.2">
      <c r="A1165" s="21">
        <v>45178</v>
      </c>
      <c r="B1165" s="6" t="s">
        <v>2</v>
      </c>
      <c r="C1165" s="6" t="s">
        <v>0</v>
      </c>
      <c r="D1165" s="87" t="s">
        <v>1</v>
      </c>
      <c r="E1165" s="100" t="s">
        <v>156</v>
      </c>
      <c r="F1165" s="6" t="s">
        <v>32</v>
      </c>
      <c r="G1165" s="6" t="s">
        <v>217</v>
      </c>
      <c r="H1165" s="33" t="s">
        <v>157</v>
      </c>
      <c r="I1165" s="44"/>
      <c r="J1165" s="142" t="s">
        <v>576</v>
      </c>
      <c r="K1165" s="142" t="s">
        <v>575</v>
      </c>
      <c r="L1165" s="142" t="s">
        <v>443</v>
      </c>
      <c r="M1165" s="142" t="s">
        <v>444</v>
      </c>
      <c r="N1165" s="33" t="s">
        <v>368</v>
      </c>
      <c r="O1165" s="142" t="s">
        <v>561</v>
      </c>
      <c r="P1165" s="142" t="s">
        <v>562</v>
      </c>
    </row>
    <row r="1166" spans="1:17" x14ac:dyDescent="0.2">
      <c r="B1166" s="2">
        <v>0.375</v>
      </c>
      <c r="C1166" s="35">
        <v>57</v>
      </c>
      <c r="D1166" s="35">
        <v>67</v>
      </c>
      <c r="E1166" s="108">
        <v>0.85</v>
      </c>
      <c r="F1166" s="106">
        <v>1</v>
      </c>
      <c r="G1166" s="106" t="s">
        <v>197</v>
      </c>
      <c r="H1166" s="112">
        <v>29.24</v>
      </c>
      <c r="I1166" s="113"/>
      <c r="J1166" s="162">
        <v>67.099999999999994</v>
      </c>
      <c r="K1166" s="162">
        <v>67.5</v>
      </c>
      <c r="L1166" s="95">
        <v>68.400000000000006</v>
      </c>
      <c r="M1166" s="95">
        <v>65.7</v>
      </c>
      <c r="N1166" s="95">
        <f t="shared" ref="N1166:N1168" si="362">(AVERAGE(J1166:M1166))</f>
        <v>67.174999999999997</v>
      </c>
      <c r="O1166" s="159">
        <f t="shared" si="359"/>
        <v>13.888888888888889</v>
      </c>
      <c r="P1166" s="159">
        <f t="shared" si="360"/>
        <v>19.444444444444443</v>
      </c>
      <c r="Q1166" s="35" t="s">
        <v>577</v>
      </c>
    </row>
    <row r="1167" spans="1:17" x14ac:dyDescent="0.2">
      <c r="B1167" s="2">
        <v>0.38541666666666674</v>
      </c>
      <c r="C1167" s="35">
        <v>58</v>
      </c>
      <c r="D1167" s="35">
        <v>69</v>
      </c>
      <c r="E1167" s="108">
        <v>0.85</v>
      </c>
      <c r="F1167" s="35">
        <v>2</v>
      </c>
      <c r="G1167" s="106" t="s">
        <v>197</v>
      </c>
      <c r="H1167" s="112">
        <v>29.24</v>
      </c>
      <c r="I1167" s="171"/>
      <c r="J1167" s="162">
        <v>68.5</v>
      </c>
      <c r="K1167" s="106">
        <v>68.900000000000006</v>
      </c>
      <c r="L1167" s="162">
        <v>70.3</v>
      </c>
      <c r="M1167" s="162">
        <v>67.599999999999994</v>
      </c>
      <c r="N1167" s="95">
        <f t="shared" si="362"/>
        <v>68.824999999999989</v>
      </c>
      <c r="O1167" s="159">
        <f t="shared" si="359"/>
        <v>14.444444444444445</v>
      </c>
      <c r="P1167" s="159">
        <f t="shared" si="360"/>
        <v>20.555555555555554</v>
      </c>
      <c r="Q1167" s="35" t="s">
        <v>577</v>
      </c>
    </row>
    <row r="1168" spans="1:17" x14ac:dyDescent="0.2">
      <c r="B1168" s="2">
        <v>0.39583333333333343</v>
      </c>
      <c r="C1168" s="35">
        <v>61</v>
      </c>
      <c r="D1168" s="35">
        <v>78</v>
      </c>
      <c r="E1168" s="108">
        <v>0.79</v>
      </c>
      <c r="F1168" s="35">
        <v>0</v>
      </c>
      <c r="G1168" s="106" t="s">
        <v>143</v>
      </c>
      <c r="H1168" s="112">
        <v>29.24</v>
      </c>
      <c r="I1168" s="171"/>
      <c r="J1168" s="162">
        <v>77.400000000000006</v>
      </c>
      <c r="K1168" s="162">
        <v>79</v>
      </c>
      <c r="L1168" s="162">
        <v>80.2</v>
      </c>
      <c r="M1168" s="162">
        <v>76.3</v>
      </c>
      <c r="N1168" s="95">
        <f t="shared" si="362"/>
        <v>78.225000000000009</v>
      </c>
      <c r="O1168" s="159">
        <f t="shared" si="359"/>
        <v>16.111111111111111</v>
      </c>
      <c r="P1168" s="159">
        <f t="shared" si="360"/>
        <v>25.555555555555554</v>
      </c>
      <c r="Q1168" s="35" t="s">
        <v>577</v>
      </c>
    </row>
    <row r="1169" spans="2:16" x14ac:dyDescent="0.2">
      <c r="B1169" s="2">
        <v>0.40625</v>
      </c>
      <c r="C1169" s="3">
        <v>64</v>
      </c>
      <c r="D1169" s="3">
        <v>82</v>
      </c>
      <c r="E1169" s="75">
        <v>0.72</v>
      </c>
      <c r="F1169" s="3">
        <v>2</v>
      </c>
      <c r="G1169" s="3" t="s">
        <v>190</v>
      </c>
      <c r="H1169" s="97">
        <v>29.24</v>
      </c>
      <c r="J1169" s="3">
        <v>82</v>
      </c>
      <c r="K1169" s="3">
        <v>83.1</v>
      </c>
      <c r="L1169" s="3">
        <v>84</v>
      </c>
      <c r="M1169" s="3">
        <v>80.2</v>
      </c>
      <c r="N1169" s="67">
        <f t="shared" ref="N1169:N1204" si="363">(AVERAGE(J1169:M1169))</f>
        <v>82.325000000000003</v>
      </c>
      <c r="O1169" s="41">
        <f t="shared" ref="O1169:O1215" si="364">CONVERT(C1169,"F","C")</f>
        <v>17.777777777777779</v>
      </c>
      <c r="P1169" s="41">
        <f t="shared" ref="P1169:P1215" si="365">CONVERT(D1169,"F","C")</f>
        <v>27.777777777777779</v>
      </c>
    </row>
    <row r="1170" spans="2:16" x14ac:dyDescent="0.2">
      <c r="B1170" s="2">
        <v>0.4166666666666668</v>
      </c>
      <c r="C1170" s="3">
        <v>67</v>
      </c>
      <c r="D1170" s="3">
        <v>89</v>
      </c>
      <c r="E1170" s="75">
        <v>0.66</v>
      </c>
      <c r="F1170" s="66">
        <v>0</v>
      </c>
      <c r="G1170" s="66" t="s">
        <v>34</v>
      </c>
      <c r="H1170" s="97">
        <v>29.24</v>
      </c>
      <c r="J1170" s="45">
        <v>89.2</v>
      </c>
      <c r="K1170" s="45">
        <v>90.1</v>
      </c>
      <c r="L1170" s="67">
        <v>91.2</v>
      </c>
      <c r="M1170" s="67">
        <v>87.1</v>
      </c>
      <c r="N1170" s="67">
        <f t="shared" si="363"/>
        <v>89.4</v>
      </c>
      <c r="O1170" s="41">
        <f t="shared" si="364"/>
        <v>19.444444444444443</v>
      </c>
      <c r="P1170" s="41">
        <f t="shared" si="365"/>
        <v>31.666666666666664</v>
      </c>
    </row>
    <row r="1171" spans="2:16" x14ac:dyDescent="0.2">
      <c r="B1171" s="2">
        <v>0.42708333333333354</v>
      </c>
      <c r="C1171" s="3">
        <v>70</v>
      </c>
      <c r="D1171" s="3">
        <v>93</v>
      </c>
      <c r="E1171" s="75">
        <v>0.64</v>
      </c>
      <c r="F1171" s="66">
        <v>0</v>
      </c>
      <c r="G1171" s="66" t="s">
        <v>180</v>
      </c>
      <c r="H1171" s="97">
        <v>29.23</v>
      </c>
      <c r="I1171" s="66"/>
      <c r="J1171" s="45">
        <v>93.4</v>
      </c>
      <c r="K1171" s="45">
        <v>93.4</v>
      </c>
      <c r="L1171" s="67">
        <v>94.8</v>
      </c>
      <c r="M1171" s="67">
        <v>90.9</v>
      </c>
      <c r="N1171" s="67">
        <f>(AVERAGE(J1171:M1171))</f>
        <v>93.125</v>
      </c>
      <c r="O1171" s="41">
        <f t="shared" si="364"/>
        <v>21.111111111111111</v>
      </c>
      <c r="P1171" s="41">
        <f t="shared" si="365"/>
        <v>33.888888888888886</v>
      </c>
    </row>
    <row r="1172" spans="2:16" x14ac:dyDescent="0.2">
      <c r="B1172" s="2">
        <v>0.43402777777777773</v>
      </c>
      <c r="C1172" s="3">
        <v>70</v>
      </c>
      <c r="D1172" s="3">
        <v>95</v>
      </c>
      <c r="E1172" s="75">
        <v>0.64</v>
      </c>
      <c r="F1172" s="66">
        <v>1</v>
      </c>
      <c r="G1172" s="66" t="s">
        <v>190</v>
      </c>
      <c r="H1172" s="97">
        <v>29.24</v>
      </c>
      <c r="J1172" s="45">
        <v>95.5</v>
      </c>
      <c r="K1172" s="45">
        <v>95.9</v>
      </c>
      <c r="L1172" s="67">
        <v>97</v>
      </c>
      <c r="M1172" s="67">
        <v>93.2</v>
      </c>
      <c r="N1172" s="67">
        <f>(AVERAGE(J1172:M1172))</f>
        <v>95.399999999999991</v>
      </c>
      <c r="O1172" s="41">
        <f t="shared" si="364"/>
        <v>21.111111111111111</v>
      </c>
      <c r="P1172" s="41">
        <f t="shared" si="365"/>
        <v>35</v>
      </c>
    </row>
    <row r="1173" spans="2:16" x14ac:dyDescent="0.2">
      <c r="B1173" s="2">
        <v>0.44791666666666691</v>
      </c>
      <c r="C1173" s="3">
        <v>73</v>
      </c>
      <c r="D1173" s="3">
        <v>101</v>
      </c>
      <c r="E1173" s="75">
        <v>0.59</v>
      </c>
      <c r="F1173" s="66">
        <v>2</v>
      </c>
      <c r="G1173" s="66" t="s">
        <v>43</v>
      </c>
      <c r="H1173" s="97">
        <v>29.23</v>
      </c>
      <c r="J1173" s="45">
        <v>102</v>
      </c>
      <c r="K1173" s="45">
        <v>102</v>
      </c>
      <c r="L1173" s="67">
        <v>102.6</v>
      </c>
      <c r="M1173" s="67">
        <v>99.3</v>
      </c>
      <c r="N1173" s="67">
        <f>(AVERAGE(J1173:M1173))</f>
        <v>101.47500000000001</v>
      </c>
      <c r="O1173" s="41">
        <f t="shared" si="364"/>
        <v>22.777777777777779</v>
      </c>
      <c r="P1173" s="41">
        <f t="shared" si="365"/>
        <v>38.333333333333336</v>
      </c>
    </row>
    <row r="1174" spans="2:16" x14ac:dyDescent="0.2">
      <c r="B1174" s="2">
        <v>0.45833333333333359</v>
      </c>
      <c r="C1174" s="3">
        <v>74</v>
      </c>
      <c r="D1174" s="3">
        <v>105</v>
      </c>
      <c r="E1174" s="75">
        <v>0.54</v>
      </c>
      <c r="F1174" s="66">
        <v>1</v>
      </c>
      <c r="G1174" s="66" t="s">
        <v>35</v>
      </c>
      <c r="H1174" s="97">
        <v>29.23</v>
      </c>
      <c r="J1174" s="45">
        <v>105.8</v>
      </c>
      <c r="K1174" s="45">
        <v>106</v>
      </c>
      <c r="L1174" s="67">
        <v>106.7</v>
      </c>
      <c r="M1174" s="67">
        <v>103.1</v>
      </c>
      <c r="N1174" s="67">
        <f t="shared" ref="N1174:N1175" si="366">(AVERAGE(J1174:M1174))</f>
        <v>105.4</v>
      </c>
      <c r="O1174" s="41">
        <f t="shared" si="364"/>
        <v>23.333333333333332</v>
      </c>
      <c r="P1174" s="41">
        <f t="shared" si="365"/>
        <v>40.555555555555557</v>
      </c>
    </row>
    <row r="1175" spans="2:16" x14ac:dyDescent="0.2">
      <c r="B1175" s="1">
        <v>0.96875</v>
      </c>
      <c r="C1175" s="3">
        <v>75</v>
      </c>
      <c r="D1175" s="3">
        <v>108</v>
      </c>
      <c r="E1175" s="75">
        <v>0.53</v>
      </c>
      <c r="F1175" s="66">
        <v>1</v>
      </c>
      <c r="G1175" s="66" t="s">
        <v>202</v>
      </c>
      <c r="H1175" s="97">
        <v>29.23</v>
      </c>
      <c r="I1175" s="66"/>
      <c r="J1175" s="45">
        <v>107.8</v>
      </c>
      <c r="K1175" s="45">
        <v>108.1</v>
      </c>
      <c r="L1175" s="67">
        <v>109.2</v>
      </c>
      <c r="M1175" s="67">
        <v>106</v>
      </c>
      <c r="N1175" s="67">
        <f t="shared" si="366"/>
        <v>107.77499999999999</v>
      </c>
      <c r="O1175" s="41">
        <f t="shared" si="364"/>
        <v>23.888888888888889</v>
      </c>
      <c r="P1175" s="41">
        <f t="shared" si="365"/>
        <v>42.222222222222221</v>
      </c>
    </row>
    <row r="1176" spans="2:16" x14ac:dyDescent="0.2">
      <c r="B1176" s="1">
        <v>0.97569444444444453</v>
      </c>
      <c r="C1176" s="3">
        <v>74</v>
      </c>
      <c r="D1176" s="3">
        <v>110</v>
      </c>
      <c r="E1176" s="75">
        <v>0.6</v>
      </c>
      <c r="F1176" s="66">
        <v>4</v>
      </c>
      <c r="G1176" s="66" t="s">
        <v>35</v>
      </c>
      <c r="H1176" s="97">
        <v>29.23</v>
      </c>
      <c r="I1176" s="19"/>
      <c r="J1176" s="45">
        <v>109.6</v>
      </c>
      <c r="K1176" s="45">
        <v>110.1</v>
      </c>
      <c r="L1176" s="67">
        <v>111.7</v>
      </c>
      <c r="M1176" s="67">
        <v>108.7</v>
      </c>
      <c r="N1176" s="67">
        <f t="shared" si="363"/>
        <v>110.02499999999999</v>
      </c>
      <c r="O1176" s="41">
        <f t="shared" si="364"/>
        <v>23.333333333333332</v>
      </c>
      <c r="P1176" s="41">
        <f t="shared" si="365"/>
        <v>43.333333333333336</v>
      </c>
    </row>
    <row r="1177" spans="2:16" x14ac:dyDescent="0.2">
      <c r="B1177" s="1">
        <v>0.51041666666666663</v>
      </c>
      <c r="C1177" s="3">
        <v>76</v>
      </c>
      <c r="D1177" s="3">
        <v>117</v>
      </c>
      <c r="E1177" s="75">
        <v>0.5</v>
      </c>
      <c r="F1177" s="66">
        <v>4</v>
      </c>
      <c r="G1177" s="66" t="s">
        <v>180</v>
      </c>
      <c r="H1177" s="97">
        <v>29.22</v>
      </c>
      <c r="I1177" s="66"/>
      <c r="J1177" s="66">
        <v>115.9</v>
      </c>
      <c r="K1177" s="45">
        <v>117.9</v>
      </c>
      <c r="L1177" s="45">
        <v>118.9</v>
      </c>
      <c r="M1177" s="67">
        <v>117.1</v>
      </c>
      <c r="N1177" s="67">
        <f t="shared" si="363"/>
        <v>117.45000000000002</v>
      </c>
      <c r="O1177" s="41">
        <f t="shared" si="364"/>
        <v>24.444444444444443</v>
      </c>
      <c r="P1177" s="41">
        <f t="shared" si="365"/>
        <v>47.222222222222221</v>
      </c>
    </row>
    <row r="1178" spans="2:16" x14ac:dyDescent="0.2">
      <c r="B1178" s="1">
        <v>0.52083333333333337</v>
      </c>
      <c r="C1178" s="3">
        <v>76</v>
      </c>
      <c r="D1178" s="3">
        <v>119</v>
      </c>
      <c r="E1178" s="75">
        <v>0.49</v>
      </c>
      <c r="F1178" s="41">
        <v>7</v>
      </c>
      <c r="G1178" s="66" t="s">
        <v>202</v>
      </c>
      <c r="H1178" s="97">
        <v>29.22</v>
      </c>
      <c r="I1178" s="19"/>
      <c r="J1178" s="45">
        <v>117.7</v>
      </c>
      <c r="K1178" s="45">
        <v>119.5</v>
      </c>
      <c r="L1178" s="45">
        <v>120</v>
      </c>
      <c r="M1178" s="45">
        <v>118</v>
      </c>
      <c r="N1178" s="67">
        <f t="shared" si="363"/>
        <v>118.8</v>
      </c>
      <c r="O1178" s="41">
        <f t="shared" si="364"/>
        <v>24.444444444444443</v>
      </c>
      <c r="P1178" s="41">
        <f t="shared" si="365"/>
        <v>48.333333333333329</v>
      </c>
    </row>
    <row r="1179" spans="2:16" x14ac:dyDescent="0.2">
      <c r="B1179" s="1">
        <v>0.53125</v>
      </c>
      <c r="C1179" s="3">
        <v>75</v>
      </c>
      <c r="D1179" s="3">
        <v>120</v>
      </c>
      <c r="E1179" s="75">
        <v>0.53</v>
      </c>
      <c r="F1179" s="41">
        <v>7</v>
      </c>
      <c r="G1179" s="66" t="s">
        <v>71</v>
      </c>
      <c r="H1179" s="97">
        <v>29.22</v>
      </c>
      <c r="I1179" s="19"/>
      <c r="J1179" s="45">
        <v>118.4</v>
      </c>
      <c r="K1179" s="45">
        <v>120.6</v>
      </c>
      <c r="L1179" s="45">
        <v>122</v>
      </c>
      <c r="M1179" s="45">
        <v>120.2</v>
      </c>
      <c r="N1179" s="67">
        <f t="shared" si="363"/>
        <v>120.3</v>
      </c>
      <c r="O1179" s="41">
        <f t="shared" si="364"/>
        <v>23.888888888888889</v>
      </c>
      <c r="P1179" s="41">
        <f t="shared" si="365"/>
        <v>48.888888888888886</v>
      </c>
    </row>
    <row r="1180" spans="2:16" x14ac:dyDescent="0.2">
      <c r="B1180" s="1">
        <v>0.54166666666666663</v>
      </c>
      <c r="C1180" s="3">
        <v>72</v>
      </c>
      <c r="D1180" s="3">
        <v>121</v>
      </c>
      <c r="E1180" s="75">
        <v>0.56999999999999995</v>
      </c>
      <c r="F1180" s="66">
        <v>6</v>
      </c>
      <c r="G1180" s="66" t="s">
        <v>202</v>
      </c>
      <c r="H1180" s="97">
        <v>29.22</v>
      </c>
      <c r="J1180" s="45">
        <v>118.9</v>
      </c>
      <c r="K1180" s="45">
        <v>121.6</v>
      </c>
      <c r="L1180" s="45">
        <v>122.9</v>
      </c>
      <c r="M1180" s="45">
        <v>121.6</v>
      </c>
      <c r="N1180" s="67">
        <f t="shared" si="363"/>
        <v>121.25</v>
      </c>
      <c r="O1180" s="41">
        <f t="shared" si="364"/>
        <v>22.222222222222221</v>
      </c>
      <c r="P1180" s="41">
        <f t="shared" si="365"/>
        <v>49.444444444444443</v>
      </c>
    </row>
    <row r="1181" spans="2:16" x14ac:dyDescent="0.2">
      <c r="B1181" s="1">
        <v>0.55208333333333304</v>
      </c>
      <c r="C1181" s="3">
        <v>71</v>
      </c>
      <c r="D1181" s="3">
        <v>122</v>
      </c>
      <c r="E1181" s="75">
        <v>0.57999999999999996</v>
      </c>
      <c r="F1181" s="41">
        <v>4</v>
      </c>
      <c r="G1181" s="66" t="s">
        <v>71</v>
      </c>
      <c r="H1181" s="97">
        <v>29.22</v>
      </c>
      <c r="I1181" s="19"/>
      <c r="J1181" s="45">
        <v>120.2</v>
      </c>
      <c r="K1181" s="45">
        <v>122.7</v>
      </c>
      <c r="L1181" s="67">
        <v>123.4</v>
      </c>
      <c r="M1181" s="67">
        <v>122</v>
      </c>
      <c r="N1181" s="67">
        <f t="shared" si="363"/>
        <v>122.075</v>
      </c>
      <c r="O1181" s="41">
        <f t="shared" si="364"/>
        <v>21.666666666666668</v>
      </c>
      <c r="P1181" s="41">
        <f t="shared" si="365"/>
        <v>50</v>
      </c>
    </row>
    <row r="1182" spans="2:16" x14ac:dyDescent="0.2">
      <c r="B1182" s="1">
        <v>0.56111111111111112</v>
      </c>
      <c r="C1182" s="3">
        <v>70</v>
      </c>
      <c r="D1182" s="3">
        <v>123</v>
      </c>
      <c r="E1182" s="75">
        <v>0.6</v>
      </c>
      <c r="F1182" s="41">
        <v>4</v>
      </c>
      <c r="G1182" s="66" t="s">
        <v>202</v>
      </c>
      <c r="H1182" s="97">
        <v>29.22</v>
      </c>
      <c r="I1182" s="19"/>
      <c r="J1182" s="45">
        <v>120.7</v>
      </c>
      <c r="K1182" s="45">
        <v>123.3</v>
      </c>
      <c r="L1182" s="45">
        <v>124.2</v>
      </c>
      <c r="M1182" s="45">
        <v>122.9</v>
      </c>
      <c r="N1182" s="67">
        <f t="shared" si="363"/>
        <v>122.77500000000001</v>
      </c>
      <c r="O1182" s="41">
        <f t="shared" si="364"/>
        <v>21.111111111111111</v>
      </c>
      <c r="P1182" s="41">
        <f t="shared" si="365"/>
        <v>50.555555555555557</v>
      </c>
    </row>
    <row r="1183" spans="2:16" x14ac:dyDescent="0.2">
      <c r="B1183" s="1">
        <v>0.57291666666666696</v>
      </c>
      <c r="C1183" s="3">
        <v>71</v>
      </c>
      <c r="D1183" s="3">
        <v>124</v>
      </c>
      <c r="E1183" s="75">
        <v>0.6</v>
      </c>
      <c r="F1183" s="41">
        <v>5</v>
      </c>
      <c r="G1183" s="66" t="s">
        <v>129</v>
      </c>
      <c r="H1183" s="97">
        <v>29.22</v>
      </c>
      <c r="I1183" s="19"/>
      <c r="J1183" s="45">
        <v>122.2</v>
      </c>
      <c r="K1183" s="45">
        <v>124.3</v>
      </c>
      <c r="L1183" s="45">
        <v>125.1</v>
      </c>
      <c r="M1183" s="45">
        <v>123.8</v>
      </c>
      <c r="N1183" s="67">
        <f t="shared" si="363"/>
        <v>123.85000000000001</v>
      </c>
      <c r="O1183" s="41">
        <f t="shared" si="364"/>
        <v>21.666666666666668</v>
      </c>
      <c r="P1183" s="41">
        <f t="shared" si="365"/>
        <v>51.111111111111107</v>
      </c>
    </row>
    <row r="1184" spans="2:16" x14ac:dyDescent="0.2">
      <c r="B1184" s="1">
        <v>0.58680555555555558</v>
      </c>
      <c r="C1184" s="3">
        <v>70</v>
      </c>
      <c r="D1184" s="3">
        <v>123</v>
      </c>
      <c r="E1184" s="75">
        <v>0.63</v>
      </c>
      <c r="F1184" s="41">
        <v>3</v>
      </c>
      <c r="G1184" s="66" t="s">
        <v>201</v>
      </c>
      <c r="H1184" s="97">
        <v>29.22</v>
      </c>
      <c r="I1184" s="19"/>
      <c r="J1184" s="45">
        <v>123.1</v>
      </c>
      <c r="K1184" s="45">
        <v>122.9</v>
      </c>
      <c r="L1184" s="45">
        <v>122.5</v>
      </c>
      <c r="M1184" s="45">
        <v>123.4</v>
      </c>
      <c r="N1184" s="67">
        <f t="shared" si="363"/>
        <v>122.97499999999999</v>
      </c>
      <c r="O1184" s="41">
        <f t="shared" si="364"/>
        <v>21.111111111111111</v>
      </c>
      <c r="P1184" s="41">
        <f t="shared" si="365"/>
        <v>50.555555555555557</v>
      </c>
    </row>
    <row r="1185" spans="1:17" x14ac:dyDescent="0.2">
      <c r="B1185" s="1">
        <v>0.59375</v>
      </c>
      <c r="C1185" s="3">
        <v>71</v>
      </c>
      <c r="D1185" s="3">
        <v>124</v>
      </c>
      <c r="E1185" s="75">
        <v>0.6</v>
      </c>
      <c r="F1185" s="41">
        <v>6</v>
      </c>
      <c r="G1185" s="66" t="s">
        <v>129</v>
      </c>
      <c r="H1185" s="72">
        <v>29.22</v>
      </c>
      <c r="I1185" s="19"/>
      <c r="J1185" s="45">
        <v>123.3</v>
      </c>
      <c r="K1185" s="45">
        <v>124</v>
      </c>
      <c r="L1185" s="45">
        <v>123.8</v>
      </c>
      <c r="M1185" s="45">
        <v>124.2</v>
      </c>
      <c r="N1185" s="67">
        <f t="shared" si="363"/>
        <v>123.825</v>
      </c>
      <c r="O1185" s="41">
        <f t="shared" si="364"/>
        <v>21.666666666666668</v>
      </c>
      <c r="P1185" s="41">
        <f t="shared" si="365"/>
        <v>51.111111111111107</v>
      </c>
    </row>
    <row r="1186" spans="1:17" x14ac:dyDescent="0.2">
      <c r="B1186" s="1">
        <v>0.60416666666666596</v>
      </c>
      <c r="C1186" s="3">
        <v>71</v>
      </c>
      <c r="D1186" s="3">
        <v>124</v>
      </c>
      <c r="E1186" s="75">
        <v>0.59</v>
      </c>
      <c r="F1186" s="41">
        <v>2</v>
      </c>
      <c r="G1186" s="66" t="s">
        <v>143</v>
      </c>
      <c r="H1186" s="72">
        <v>29.21</v>
      </c>
      <c r="I1186" s="19"/>
      <c r="J1186" s="45">
        <v>123.8</v>
      </c>
      <c r="K1186" s="45">
        <v>124.2</v>
      </c>
      <c r="L1186" s="45">
        <v>123.6</v>
      </c>
      <c r="M1186" s="45">
        <v>124.5</v>
      </c>
      <c r="N1186" s="67">
        <f t="shared" si="363"/>
        <v>124.02500000000001</v>
      </c>
      <c r="O1186" s="41">
        <f t="shared" si="364"/>
        <v>21.666666666666668</v>
      </c>
      <c r="P1186" s="41">
        <f t="shared" si="365"/>
        <v>51.111111111111107</v>
      </c>
    </row>
    <row r="1187" spans="1:17" x14ac:dyDescent="0.2">
      <c r="B1187" s="1">
        <v>0.61458333333333304</v>
      </c>
      <c r="C1187" s="3">
        <v>71</v>
      </c>
      <c r="D1187" s="3">
        <v>121</v>
      </c>
      <c r="E1187" s="75">
        <v>0.61</v>
      </c>
      <c r="F1187" s="41">
        <v>3</v>
      </c>
      <c r="G1187" s="66" t="s">
        <v>129</v>
      </c>
      <c r="H1187" s="72">
        <v>29.21</v>
      </c>
      <c r="I1187" s="19"/>
      <c r="J1187" s="45">
        <v>120</v>
      </c>
      <c r="K1187" s="45">
        <v>120.6</v>
      </c>
      <c r="L1187" s="45">
        <v>120.9</v>
      </c>
      <c r="M1187" s="45">
        <v>122.4</v>
      </c>
      <c r="N1187" s="67">
        <f t="shared" si="363"/>
        <v>120.97499999999999</v>
      </c>
      <c r="O1187" s="41">
        <f t="shared" si="364"/>
        <v>21.666666666666668</v>
      </c>
      <c r="P1187" s="41">
        <f t="shared" si="365"/>
        <v>49.444444444444443</v>
      </c>
    </row>
    <row r="1188" spans="1:17" x14ac:dyDescent="0.2">
      <c r="B1188" s="1">
        <v>0.625</v>
      </c>
      <c r="C1188" s="3">
        <v>69</v>
      </c>
      <c r="D1188" s="3">
        <v>121</v>
      </c>
      <c r="E1188" s="75">
        <v>0.63</v>
      </c>
      <c r="F1188" s="41">
        <v>7</v>
      </c>
      <c r="G1188" s="66" t="s">
        <v>202</v>
      </c>
      <c r="H1188" s="72">
        <v>29.21</v>
      </c>
      <c r="I1188" s="19"/>
      <c r="J1188" s="45">
        <v>118.9</v>
      </c>
      <c r="K1188" s="45">
        <v>121.5</v>
      </c>
      <c r="L1188" s="45">
        <v>121.5</v>
      </c>
      <c r="M1188" s="45">
        <v>120.6</v>
      </c>
      <c r="N1188" s="67">
        <f t="shared" si="363"/>
        <v>120.625</v>
      </c>
      <c r="O1188" s="41">
        <f t="shared" si="364"/>
        <v>20.555555555555554</v>
      </c>
      <c r="P1188" s="41">
        <f t="shared" si="365"/>
        <v>49.444444444444443</v>
      </c>
    </row>
    <row r="1189" spans="1:17" x14ac:dyDescent="0.2">
      <c r="B1189" s="1">
        <v>0.63541666666666596</v>
      </c>
      <c r="C1189" s="3">
        <v>70</v>
      </c>
      <c r="D1189" s="3">
        <v>121</v>
      </c>
      <c r="E1189" s="75">
        <v>0.61</v>
      </c>
      <c r="F1189" s="41">
        <v>2</v>
      </c>
      <c r="G1189" s="66" t="s">
        <v>203</v>
      </c>
      <c r="H1189" s="72">
        <v>29.21</v>
      </c>
      <c r="I1189" s="26"/>
      <c r="J1189" s="45">
        <v>120.6</v>
      </c>
      <c r="K1189" s="45">
        <v>121.8</v>
      </c>
      <c r="L1189" s="45">
        <v>121.6</v>
      </c>
      <c r="M1189" s="45">
        <v>120.7</v>
      </c>
      <c r="N1189" s="67">
        <f t="shared" si="363"/>
        <v>121.175</v>
      </c>
      <c r="O1189" s="41">
        <f t="shared" ref="O1189:O1190" si="367">CONVERT(C1189,"F","C")</f>
        <v>21.111111111111111</v>
      </c>
      <c r="P1189" s="41">
        <f t="shared" ref="P1189:P1190" si="368">CONVERT(D1189,"F","C")</f>
        <v>49.444444444444443</v>
      </c>
    </row>
    <row r="1190" spans="1:17" x14ac:dyDescent="0.2">
      <c r="B1190" s="1">
        <v>0.64027777777777783</v>
      </c>
      <c r="C1190" s="3">
        <v>70</v>
      </c>
      <c r="D1190" s="3">
        <v>121</v>
      </c>
      <c r="E1190" s="75">
        <v>0.59</v>
      </c>
      <c r="F1190" s="41">
        <v>6</v>
      </c>
      <c r="G1190" s="66" t="s">
        <v>130</v>
      </c>
      <c r="H1190" s="72">
        <v>29.21</v>
      </c>
      <c r="J1190" s="45">
        <v>120.7</v>
      </c>
      <c r="K1190" s="45">
        <v>122</v>
      </c>
      <c r="L1190" s="45">
        <v>121.6</v>
      </c>
      <c r="M1190" s="45">
        <v>120.7</v>
      </c>
      <c r="N1190" s="67">
        <f t="shared" ref="N1190" si="369">(AVERAGE(J1190:M1190))</f>
        <v>121.24999999999999</v>
      </c>
      <c r="O1190" s="41">
        <f t="shared" si="367"/>
        <v>21.111111111111111</v>
      </c>
      <c r="P1190" s="41">
        <f t="shared" si="368"/>
        <v>49.444444444444443</v>
      </c>
    </row>
    <row r="1191" spans="1:17" x14ac:dyDescent="0.2">
      <c r="B1191" s="1"/>
      <c r="N1191" s="67"/>
      <c r="O1191" s="41"/>
      <c r="P1191" s="41"/>
    </row>
    <row r="1192" spans="1:17" x14ac:dyDescent="0.2">
      <c r="A1192" s="21">
        <v>45179</v>
      </c>
      <c r="B1192" s="6" t="s">
        <v>2</v>
      </c>
      <c r="C1192" s="6" t="s">
        <v>0</v>
      </c>
      <c r="D1192" s="87" t="s">
        <v>1</v>
      </c>
      <c r="E1192" s="100" t="s">
        <v>156</v>
      </c>
      <c r="F1192" s="6" t="s">
        <v>32</v>
      </c>
      <c r="G1192" s="6" t="s">
        <v>217</v>
      </c>
      <c r="H1192" s="33" t="s">
        <v>157</v>
      </c>
      <c r="I1192" s="44"/>
      <c r="J1192" s="142" t="s">
        <v>576</v>
      </c>
      <c r="K1192" s="142" t="s">
        <v>575</v>
      </c>
      <c r="L1192" s="142" t="s">
        <v>443</v>
      </c>
      <c r="M1192" s="142" t="s">
        <v>444</v>
      </c>
      <c r="N1192" s="33" t="s">
        <v>368</v>
      </c>
      <c r="O1192" s="142" t="s">
        <v>561</v>
      </c>
      <c r="P1192" s="142" t="s">
        <v>562</v>
      </c>
    </row>
    <row r="1193" spans="1:17" x14ac:dyDescent="0.2">
      <c r="A1193" s="21"/>
      <c r="B1193" s="2">
        <v>0.36458333333333298</v>
      </c>
      <c r="C1193" s="35">
        <v>55</v>
      </c>
      <c r="D1193" s="35">
        <v>73</v>
      </c>
      <c r="E1193" s="108">
        <v>0.93</v>
      </c>
      <c r="F1193" s="106">
        <v>2</v>
      </c>
      <c r="G1193" s="106" t="s">
        <v>129</v>
      </c>
      <c r="H1193" s="112">
        <v>29.22</v>
      </c>
      <c r="I1193" s="113"/>
      <c r="J1193" s="162">
        <v>73.400000000000006</v>
      </c>
      <c r="K1193" s="162">
        <v>71.400000000000006</v>
      </c>
      <c r="L1193" s="95">
        <v>74.8</v>
      </c>
      <c r="M1193" s="95">
        <v>70.900000000000006</v>
      </c>
      <c r="N1193" s="95">
        <f t="shared" ref="N1193:N1197" si="370">(AVERAGE(J1193:M1193))</f>
        <v>72.625</v>
      </c>
      <c r="O1193" s="159">
        <f t="shared" ref="O1193" si="371">CONVERT(C1193,"F","C")</f>
        <v>12.777777777777777</v>
      </c>
      <c r="P1193" s="159">
        <f t="shared" ref="P1193" si="372">CONVERT(D1193,"F","C")</f>
        <v>22.777777777777779</v>
      </c>
      <c r="Q1193" s="106" t="s">
        <v>578</v>
      </c>
    </row>
    <row r="1194" spans="1:17" x14ac:dyDescent="0.2">
      <c r="B1194" s="2">
        <v>0.375</v>
      </c>
      <c r="C1194" s="35">
        <v>55</v>
      </c>
      <c r="D1194" s="35">
        <v>74</v>
      </c>
      <c r="E1194" s="108">
        <v>0.94</v>
      </c>
      <c r="F1194" s="35">
        <v>1</v>
      </c>
      <c r="G1194" s="106" t="s">
        <v>201</v>
      </c>
      <c r="H1194" s="112">
        <v>29.22</v>
      </c>
      <c r="I1194" s="171"/>
      <c r="J1194" s="162">
        <v>74.5</v>
      </c>
      <c r="K1194" s="106">
        <v>73.400000000000006</v>
      </c>
      <c r="L1194" s="162">
        <v>76.8</v>
      </c>
      <c r="M1194" s="162">
        <v>72.099999999999994</v>
      </c>
      <c r="N1194" s="95">
        <f t="shared" si="370"/>
        <v>74.199999999999989</v>
      </c>
      <c r="O1194" s="159">
        <f t="shared" si="364"/>
        <v>12.777777777777777</v>
      </c>
      <c r="P1194" s="159">
        <f t="shared" si="365"/>
        <v>23.333333333333332</v>
      </c>
      <c r="Q1194" s="106" t="s">
        <v>578</v>
      </c>
    </row>
    <row r="1195" spans="1:17" x14ac:dyDescent="0.2">
      <c r="B1195" s="2">
        <v>0.38541666666666674</v>
      </c>
      <c r="C1195" s="35">
        <v>55</v>
      </c>
      <c r="D1195" s="35">
        <v>77</v>
      </c>
      <c r="E1195" s="108">
        <v>0.93</v>
      </c>
      <c r="F1195" s="35">
        <v>2</v>
      </c>
      <c r="G1195" s="106" t="s">
        <v>203</v>
      </c>
      <c r="H1195" s="112">
        <v>29.23</v>
      </c>
      <c r="I1195" s="171"/>
      <c r="J1195" s="162">
        <v>76.3</v>
      </c>
      <c r="K1195" s="162">
        <v>76.5</v>
      </c>
      <c r="L1195" s="162">
        <v>80.099999999999994</v>
      </c>
      <c r="M1195" s="162">
        <v>74.5</v>
      </c>
      <c r="N1195" s="95">
        <f t="shared" si="370"/>
        <v>76.849999999999994</v>
      </c>
      <c r="O1195" s="159">
        <f t="shared" si="364"/>
        <v>12.777777777777777</v>
      </c>
      <c r="P1195" s="159">
        <f t="shared" si="365"/>
        <v>25</v>
      </c>
      <c r="Q1195" s="106" t="s">
        <v>578</v>
      </c>
    </row>
    <row r="1196" spans="1:17" x14ac:dyDescent="0.2">
      <c r="B1196" s="2">
        <v>0.39583333333333343</v>
      </c>
      <c r="C1196" s="35">
        <v>56</v>
      </c>
      <c r="D1196" s="35">
        <v>79</v>
      </c>
      <c r="E1196" s="108">
        <v>0.93</v>
      </c>
      <c r="F1196" s="35">
        <v>3</v>
      </c>
      <c r="G1196" s="35" t="s">
        <v>201</v>
      </c>
      <c r="H1196" s="112">
        <v>29.23</v>
      </c>
      <c r="I1196" s="113"/>
      <c r="J1196" s="35">
        <v>78.8</v>
      </c>
      <c r="K1196" s="35">
        <v>79</v>
      </c>
      <c r="L1196" s="35">
        <v>82.8</v>
      </c>
      <c r="M1196" s="35">
        <v>77.7</v>
      </c>
      <c r="N1196" s="95">
        <f t="shared" si="370"/>
        <v>79.575000000000003</v>
      </c>
      <c r="O1196" s="159">
        <f t="shared" si="364"/>
        <v>13.333333333333332</v>
      </c>
      <c r="P1196" s="159">
        <f t="shared" si="365"/>
        <v>26.111111111111111</v>
      </c>
      <c r="Q1196" s="106" t="s">
        <v>578</v>
      </c>
    </row>
    <row r="1197" spans="1:17" x14ac:dyDescent="0.2">
      <c r="B1197" s="2">
        <v>0.40347222222222223</v>
      </c>
      <c r="C1197" s="3">
        <v>56</v>
      </c>
      <c r="D1197" s="3">
        <v>82</v>
      </c>
      <c r="E1197" s="75">
        <v>0.92</v>
      </c>
      <c r="F1197" s="66">
        <v>2</v>
      </c>
      <c r="G1197" s="66" t="s">
        <v>203</v>
      </c>
      <c r="H1197" s="97">
        <v>29.23</v>
      </c>
      <c r="J1197" s="45">
        <v>81.099999999999994</v>
      </c>
      <c r="K1197" s="45">
        <v>81.900000000000006</v>
      </c>
      <c r="L1197" s="67">
        <v>86.2</v>
      </c>
      <c r="M1197" s="67">
        <v>80.2</v>
      </c>
      <c r="N1197" s="67">
        <f t="shared" si="370"/>
        <v>82.35</v>
      </c>
      <c r="O1197" s="41">
        <f t="shared" si="364"/>
        <v>13.333333333333332</v>
      </c>
      <c r="P1197" s="41">
        <f t="shared" si="365"/>
        <v>27.777777777777779</v>
      </c>
    </row>
    <row r="1198" spans="1:17" x14ac:dyDescent="0.2">
      <c r="B1198" s="2">
        <v>0.40972222222222227</v>
      </c>
      <c r="C1198" s="3">
        <v>57</v>
      </c>
      <c r="D1198" s="3">
        <v>84</v>
      </c>
      <c r="E1198" s="75">
        <v>0.91</v>
      </c>
      <c r="F1198" s="66">
        <v>6</v>
      </c>
      <c r="G1198" s="66" t="s">
        <v>180</v>
      </c>
      <c r="H1198" s="97">
        <v>29.23</v>
      </c>
      <c r="I1198" s="66"/>
      <c r="J1198" s="45">
        <v>84.2</v>
      </c>
      <c r="K1198" s="45">
        <v>84.2</v>
      </c>
      <c r="L1198" s="67">
        <v>88</v>
      </c>
      <c r="M1198" s="67">
        <v>82.8</v>
      </c>
      <c r="N1198" s="67">
        <f>(AVERAGE(J1198:M1198))</f>
        <v>84.8</v>
      </c>
      <c r="O1198" s="41">
        <f t="shared" si="364"/>
        <v>13.888888888888889</v>
      </c>
      <c r="P1198" s="41">
        <f t="shared" si="365"/>
        <v>28.888888888888889</v>
      </c>
    </row>
    <row r="1199" spans="1:17" x14ac:dyDescent="0.2">
      <c r="B1199" s="2">
        <v>0.41666666666666702</v>
      </c>
      <c r="C1199" s="3">
        <v>58</v>
      </c>
      <c r="D1199" s="3">
        <v>88</v>
      </c>
      <c r="E1199" s="75">
        <v>0.88</v>
      </c>
      <c r="F1199" s="66">
        <v>0</v>
      </c>
      <c r="G1199" s="66" t="s">
        <v>202</v>
      </c>
      <c r="H1199" s="97">
        <v>29.23</v>
      </c>
      <c r="J1199" s="45">
        <v>88.3</v>
      </c>
      <c r="K1199" s="45">
        <v>88.3</v>
      </c>
      <c r="L1199" s="67">
        <v>90.9</v>
      </c>
      <c r="M1199" s="67">
        <v>86.4</v>
      </c>
      <c r="N1199" s="67">
        <f t="shared" ref="N1199" si="373">(AVERAGE(J1199:M1199))</f>
        <v>88.474999999999994</v>
      </c>
      <c r="O1199" s="41">
        <f t="shared" ref="O1199" si="374">CONVERT(C1199,"F","C")</f>
        <v>14.444444444444445</v>
      </c>
      <c r="P1199" s="41">
        <f t="shared" ref="P1199" si="375">CONVERT(D1199,"F","C")</f>
        <v>31.111111111111111</v>
      </c>
    </row>
    <row r="1200" spans="1:17" x14ac:dyDescent="0.2">
      <c r="B1200" s="2">
        <v>0.42708333333333354</v>
      </c>
      <c r="C1200" s="3">
        <v>59</v>
      </c>
      <c r="D1200" s="3">
        <v>91</v>
      </c>
      <c r="E1200" s="75">
        <v>0.87</v>
      </c>
      <c r="F1200" s="66">
        <v>2</v>
      </c>
      <c r="G1200" s="66" t="s">
        <v>201</v>
      </c>
      <c r="H1200" s="97">
        <v>29.23</v>
      </c>
      <c r="J1200" s="45">
        <v>91.2</v>
      </c>
      <c r="K1200" s="45">
        <v>91</v>
      </c>
      <c r="L1200" s="67">
        <v>93.7</v>
      </c>
      <c r="M1200" s="67">
        <v>89.1</v>
      </c>
      <c r="N1200" s="67">
        <f t="shared" si="363"/>
        <v>91.25</v>
      </c>
      <c r="O1200" s="41">
        <f t="shared" si="364"/>
        <v>15</v>
      </c>
      <c r="P1200" s="41">
        <f t="shared" si="365"/>
        <v>32.777777777777779</v>
      </c>
    </row>
    <row r="1201" spans="2:16" x14ac:dyDescent="0.2">
      <c r="B1201" s="2">
        <v>0.4375</v>
      </c>
      <c r="C1201" s="66">
        <v>63</v>
      </c>
      <c r="D1201" s="3">
        <v>95</v>
      </c>
      <c r="E1201" s="75">
        <v>0.8</v>
      </c>
      <c r="F1201" s="66">
        <v>2</v>
      </c>
      <c r="G1201" s="66" t="s">
        <v>43</v>
      </c>
      <c r="H1201" s="97">
        <v>29.23</v>
      </c>
      <c r="J1201" s="45">
        <v>94.5</v>
      </c>
      <c r="K1201" s="45">
        <v>94.5</v>
      </c>
      <c r="L1201" s="67">
        <v>97</v>
      </c>
      <c r="M1201" s="67">
        <v>92.5</v>
      </c>
      <c r="N1201" s="67">
        <f t="shared" si="363"/>
        <v>94.625</v>
      </c>
      <c r="O1201" s="41">
        <f t="shared" si="364"/>
        <v>17.222222222222221</v>
      </c>
      <c r="P1201" s="41">
        <f t="shared" si="365"/>
        <v>35</v>
      </c>
    </row>
    <row r="1202" spans="2:16" x14ac:dyDescent="0.2">
      <c r="B1202" s="2">
        <v>0.44791666666666691</v>
      </c>
      <c r="C1202" s="3">
        <v>66</v>
      </c>
      <c r="D1202" s="3">
        <v>98</v>
      </c>
      <c r="E1202" s="75">
        <v>0.75</v>
      </c>
      <c r="F1202" s="66">
        <v>2</v>
      </c>
      <c r="G1202" s="66" t="s">
        <v>35</v>
      </c>
      <c r="H1202" s="97">
        <v>29.23</v>
      </c>
      <c r="J1202" s="45">
        <v>97.9</v>
      </c>
      <c r="K1202" s="45">
        <v>97.7</v>
      </c>
      <c r="L1202" s="67">
        <v>100.4</v>
      </c>
      <c r="M1202" s="67">
        <v>96.3</v>
      </c>
      <c r="N1202" s="67">
        <f t="shared" si="363"/>
        <v>98.075000000000003</v>
      </c>
      <c r="O1202" s="41">
        <f t="shared" si="364"/>
        <v>18.888888888888889</v>
      </c>
      <c r="P1202" s="41">
        <f t="shared" si="365"/>
        <v>36.666666666666664</v>
      </c>
    </row>
    <row r="1203" spans="2:16" x14ac:dyDescent="0.2">
      <c r="B1203" s="2">
        <v>0.45763888888888887</v>
      </c>
      <c r="C1203" s="3">
        <v>68</v>
      </c>
      <c r="D1203" s="3">
        <v>101</v>
      </c>
      <c r="E1203" s="75">
        <v>0.69</v>
      </c>
      <c r="F1203" s="66">
        <v>1</v>
      </c>
      <c r="G1203" s="66" t="s">
        <v>129</v>
      </c>
      <c r="H1203" s="97">
        <v>29.23</v>
      </c>
      <c r="I1203" s="66"/>
      <c r="J1203" s="45">
        <v>100.8</v>
      </c>
      <c r="K1203" s="45">
        <v>100.8</v>
      </c>
      <c r="L1203" s="67">
        <v>103.6</v>
      </c>
      <c r="M1203" s="67">
        <v>99.5</v>
      </c>
      <c r="N1203" s="67">
        <f t="shared" si="363"/>
        <v>101.175</v>
      </c>
      <c r="O1203" s="41">
        <f t="shared" si="364"/>
        <v>20</v>
      </c>
      <c r="P1203" s="41">
        <f t="shared" si="365"/>
        <v>38.333333333333336</v>
      </c>
    </row>
    <row r="1204" spans="2:16" x14ac:dyDescent="0.2">
      <c r="B1204" s="1">
        <v>0.5</v>
      </c>
      <c r="C1204" s="3">
        <v>73</v>
      </c>
      <c r="D1204" s="3">
        <v>113</v>
      </c>
      <c r="E1204" s="75">
        <v>0.6</v>
      </c>
      <c r="F1204" s="66">
        <v>2</v>
      </c>
      <c r="G1204" s="66" t="s">
        <v>203</v>
      </c>
      <c r="H1204" s="97">
        <v>29.22</v>
      </c>
      <c r="I1204" s="19"/>
      <c r="J1204" s="45">
        <v>112.5</v>
      </c>
      <c r="K1204" s="45">
        <v>113</v>
      </c>
      <c r="L1204" s="67">
        <v>115.5</v>
      </c>
      <c r="M1204" s="67">
        <v>112.3</v>
      </c>
      <c r="N1204" s="67">
        <f t="shared" si="363"/>
        <v>113.325</v>
      </c>
      <c r="O1204" s="41">
        <f t="shared" si="364"/>
        <v>22.777777777777779</v>
      </c>
      <c r="P1204" s="41">
        <f t="shared" si="365"/>
        <v>45</v>
      </c>
    </row>
    <row r="1205" spans="2:16" x14ac:dyDescent="0.2">
      <c r="B1205" s="1">
        <v>0.51041666666666663</v>
      </c>
      <c r="C1205" s="3">
        <v>72</v>
      </c>
      <c r="D1205" s="3">
        <v>116</v>
      </c>
      <c r="E1205" s="75">
        <v>0.6</v>
      </c>
      <c r="F1205" s="66">
        <v>1</v>
      </c>
      <c r="G1205" s="66" t="s">
        <v>71</v>
      </c>
      <c r="H1205" s="97">
        <v>29.21</v>
      </c>
      <c r="I1205" s="66"/>
      <c r="J1205" s="66">
        <v>115.3</v>
      </c>
      <c r="K1205" s="45">
        <v>115.2</v>
      </c>
      <c r="L1205" s="45">
        <v>117.5</v>
      </c>
      <c r="M1205" s="67">
        <v>115.2</v>
      </c>
      <c r="N1205" s="67">
        <f>(AVERAGE(J1205:M1205))</f>
        <v>115.8</v>
      </c>
      <c r="O1205" s="41">
        <f t="shared" si="364"/>
        <v>22.222222222222221</v>
      </c>
      <c r="P1205" s="41">
        <f t="shared" si="365"/>
        <v>46.666666666666664</v>
      </c>
    </row>
    <row r="1206" spans="2:16" x14ac:dyDescent="0.2">
      <c r="B1206" s="1">
        <v>0.52083333333333337</v>
      </c>
      <c r="C1206" s="3">
        <v>71</v>
      </c>
      <c r="D1206" s="3">
        <v>117</v>
      </c>
      <c r="E1206" s="75">
        <v>0.61</v>
      </c>
      <c r="F1206" s="41">
        <v>3</v>
      </c>
      <c r="G1206" s="66" t="s">
        <v>35</v>
      </c>
      <c r="H1206" s="97">
        <v>29.21</v>
      </c>
      <c r="I1206" s="19"/>
      <c r="J1206" s="45">
        <v>115.9</v>
      </c>
      <c r="K1206" s="45">
        <v>116.4</v>
      </c>
      <c r="L1206" s="45">
        <v>118.9</v>
      </c>
      <c r="M1206" s="45">
        <v>116.6</v>
      </c>
      <c r="N1206" s="67">
        <f>(AVERAGE(J1206:M1206))</f>
        <v>116.95000000000002</v>
      </c>
      <c r="O1206" s="41">
        <f t="shared" si="364"/>
        <v>21.666666666666668</v>
      </c>
      <c r="P1206" s="41">
        <f t="shared" si="365"/>
        <v>47.222222222222221</v>
      </c>
    </row>
    <row r="1207" spans="2:16" x14ac:dyDescent="0.2">
      <c r="B1207" s="1">
        <v>0.53125</v>
      </c>
      <c r="C1207" s="3">
        <v>71</v>
      </c>
      <c r="D1207" s="3">
        <v>119</v>
      </c>
      <c r="E1207" s="75">
        <v>0.61</v>
      </c>
      <c r="F1207" s="41">
        <v>4</v>
      </c>
      <c r="G1207" s="66" t="s">
        <v>202</v>
      </c>
      <c r="H1207" s="97">
        <v>29.21</v>
      </c>
      <c r="I1207" s="19"/>
      <c r="J1207" s="45">
        <v>117.1</v>
      </c>
      <c r="K1207" s="45">
        <v>118.4</v>
      </c>
      <c r="L1207" s="45">
        <v>120.7</v>
      </c>
      <c r="M1207" s="45">
        <v>118</v>
      </c>
      <c r="N1207" s="67">
        <f>(AVERAGE(J1207:M1207))</f>
        <v>118.55</v>
      </c>
      <c r="O1207" s="41">
        <f t="shared" si="364"/>
        <v>21.666666666666668</v>
      </c>
      <c r="P1207" s="41">
        <f t="shared" si="365"/>
        <v>48.333333333333329</v>
      </c>
    </row>
    <row r="1208" spans="2:16" x14ac:dyDescent="0.2">
      <c r="B1208" s="1">
        <v>0.54166666666666663</v>
      </c>
      <c r="C1208" s="3">
        <v>72</v>
      </c>
      <c r="D1208" s="3">
        <v>120</v>
      </c>
      <c r="E1208" s="75">
        <v>0.6</v>
      </c>
      <c r="F1208" s="66">
        <v>8</v>
      </c>
      <c r="G1208" s="66" t="s">
        <v>202</v>
      </c>
      <c r="H1208" s="97">
        <v>29.2</v>
      </c>
      <c r="J1208" s="45">
        <v>118</v>
      </c>
      <c r="K1208" s="45">
        <v>119.7</v>
      </c>
      <c r="L1208" s="45">
        <v>122.4</v>
      </c>
      <c r="M1208" s="45">
        <v>120</v>
      </c>
      <c r="N1208" s="67">
        <f t="shared" ref="N1208" si="376">(AVERAGE(J1208:M1208))</f>
        <v>120.02500000000001</v>
      </c>
      <c r="O1208" s="41">
        <f t="shared" si="364"/>
        <v>22.222222222222221</v>
      </c>
      <c r="P1208" s="41">
        <f t="shared" si="365"/>
        <v>48.888888888888886</v>
      </c>
    </row>
    <row r="1209" spans="2:16" x14ac:dyDescent="0.2">
      <c r="B1209" s="1">
        <v>0.55208333333333304</v>
      </c>
      <c r="C1209" s="3">
        <v>71</v>
      </c>
      <c r="D1209" s="3">
        <v>121</v>
      </c>
      <c r="E1209" s="75">
        <v>0.59</v>
      </c>
      <c r="F1209" s="41">
        <v>5</v>
      </c>
      <c r="G1209" s="66" t="s">
        <v>35</v>
      </c>
      <c r="H1209" s="97">
        <v>29.2</v>
      </c>
      <c r="I1209" s="19"/>
      <c r="J1209" s="45">
        <v>119.1</v>
      </c>
      <c r="K1209" s="45">
        <v>120.9</v>
      </c>
      <c r="L1209" s="67">
        <v>123.1</v>
      </c>
      <c r="M1209" s="67">
        <v>121.3</v>
      </c>
      <c r="N1209" s="67">
        <f t="shared" ref="N1209:N1215" si="377">(AVERAGE(J1209:M1209))</f>
        <v>121.10000000000001</v>
      </c>
      <c r="O1209" s="41">
        <f t="shared" si="364"/>
        <v>21.666666666666668</v>
      </c>
      <c r="P1209" s="41">
        <f t="shared" si="365"/>
        <v>49.444444444444443</v>
      </c>
    </row>
    <row r="1210" spans="2:16" x14ac:dyDescent="0.2">
      <c r="B1210" s="1">
        <v>0.5625</v>
      </c>
      <c r="C1210" s="3">
        <v>71</v>
      </c>
      <c r="D1210" s="3">
        <v>122</v>
      </c>
      <c r="E1210" s="75">
        <v>0.59</v>
      </c>
      <c r="F1210" s="41">
        <v>8</v>
      </c>
      <c r="G1210" s="66" t="s">
        <v>34</v>
      </c>
      <c r="H1210" s="97">
        <v>29.2</v>
      </c>
      <c r="I1210" s="19"/>
      <c r="J1210" s="45">
        <v>119.8</v>
      </c>
      <c r="K1210" s="45">
        <v>121.8</v>
      </c>
      <c r="L1210" s="45">
        <v>123.8</v>
      </c>
      <c r="M1210" s="45">
        <v>122</v>
      </c>
      <c r="N1210" s="67">
        <f t="shared" si="377"/>
        <v>121.85</v>
      </c>
      <c r="O1210" s="41">
        <f t="shared" si="364"/>
        <v>21.666666666666668</v>
      </c>
      <c r="P1210" s="41">
        <f t="shared" si="365"/>
        <v>50</v>
      </c>
    </row>
    <row r="1211" spans="2:16" x14ac:dyDescent="0.2">
      <c r="B1211" s="1">
        <v>0.57291666666666696</v>
      </c>
      <c r="C1211" s="3">
        <v>69</v>
      </c>
      <c r="D1211" s="3">
        <v>122</v>
      </c>
      <c r="E1211" s="75">
        <v>0.64</v>
      </c>
      <c r="F1211" s="41">
        <v>5</v>
      </c>
      <c r="G1211" s="66" t="s">
        <v>34</v>
      </c>
      <c r="H1211" s="97">
        <v>29.2</v>
      </c>
      <c r="I1211" s="19"/>
      <c r="J1211" s="45">
        <v>118.6</v>
      </c>
      <c r="K1211" s="45">
        <v>121.5</v>
      </c>
      <c r="L1211" s="45">
        <v>124.3</v>
      </c>
      <c r="M1211" s="45">
        <v>122.5</v>
      </c>
      <c r="N1211" s="67">
        <f t="shared" si="377"/>
        <v>121.72499999999999</v>
      </c>
      <c r="O1211" s="41">
        <f t="shared" si="364"/>
        <v>20.555555555555554</v>
      </c>
      <c r="P1211" s="41">
        <f t="shared" si="365"/>
        <v>50</v>
      </c>
    </row>
    <row r="1212" spans="2:16" x14ac:dyDescent="0.2">
      <c r="B1212" s="1">
        <v>0.58333333333333304</v>
      </c>
      <c r="C1212" s="3">
        <v>68</v>
      </c>
      <c r="D1212" s="3">
        <v>122</v>
      </c>
      <c r="E1212" s="75">
        <v>0.66</v>
      </c>
      <c r="F1212" s="41">
        <v>5</v>
      </c>
      <c r="G1212" s="66" t="s">
        <v>201</v>
      </c>
      <c r="H1212" s="97">
        <v>29.2</v>
      </c>
      <c r="I1212" s="19"/>
      <c r="J1212" s="45">
        <v>119.8</v>
      </c>
      <c r="K1212" s="45">
        <v>122.2</v>
      </c>
      <c r="L1212" s="45">
        <v>124.5</v>
      </c>
      <c r="M1212" s="45">
        <v>122.5</v>
      </c>
      <c r="N1212" s="67">
        <f t="shared" si="377"/>
        <v>122.25</v>
      </c>
      <c r="O1212" s="41">
        <f t="shared" si="364"/>
        <v>20</v>
      </c>
      <c r="P1212" s="41">
        <f t="shared" si="365"/>
        <v>50</v>
      </c>
    </row>
    <row r="1213" spans="2:16" x14ac:dyDescent="0.2">
      <c r="B1213" s="1">
        <v>0.59375</v>
      </c>
      <c r="C1213" s="3">
        <v>68</v>
      </c>
      <c r="D1213" s="3">
        <v>122</v>
      </c>
      <c r="E1213" s="75">
        <v>0.66</v>
      </c>
      <c r="F1213" s="41">
        <v>8</v>
      </c>
      <c r="G1213" s="66" t="s">
        <v>180</v>
      </c>
      <c r="H1213" s="72">
        <v>29.2</v>
      </c>
      <c r="I1213" s="19"/>
      <c r="J1213" s="45">
        <v>120.4</v>
      </c>
      <c r="K1213" s="45">
        <v>122.5</v>
      </c>
      <c r="L1213" s="45">
        <v>124.3</v>
      </c>
      <c r="M1213" s="45">
        <v>122.5</v>
      </c>
      <c r="N1213" s="67">
        <f t="shared" si="377"/>
        <v>122.425</v>
      </c>
      <c r="O1213" s="41">
        <f t="shared" si="364"/>
        <v>20</v>
      </c>
      <c r="P1213" s="41">
        <f t="shared" si="365"/>
        <v>50</v>
      </c>
    </row>
    <row r="1214" spans="2:16" x14ac:dyDescent="0.2">
      <c r="B1214" s="1">
        <v>0.60416666666666596</v>
      </c>
      <c r="C1214" s="3">
        <v>68</v>
      </c>
      <c r="D1214" s="3">
        <v>123</v>
      </c>
      <c r="E1214" s="75">
        <v>0.63</v>
      </c>
      <c r="F1214" s="41">
        <v>3</v>
      </c>
      <c r="G1214" s="66" t="s">
        <v>35</v>
      </c>
      <c r="H1214" s="72">
        <v>29.19</v>
      </c>
      <c r="I1214" s="19"/>
      <c r="J1214" s="45">
        <v>120.2</v>
      </c>
      <c r="K1214" s="45">
        <v>122.4</v>
      </c>
      <c r="L1214" s="45">
        <v>124.5</v>
      </c>
      <c r="M1214" s="45">
        <v>123.3</v>
      </c>
      <c r="N1214" s="67">
        <f t="shared" si="377"/>
        <v>122.60000000000001</v>
      </c>
      <c r="O1214" s="41">
        <f t="shared" si="364"/>
        <v>20</v>
      </c>
      <c r="P1214" s="41">
        <f t="shared" si="365"/>
        <v>50.555555555555557</v>
      </c>
    </row>
    <row r="1215" spans="2:16" x14ac:dyDescent="0.2">
      <c r="B1215" s="1">
        <v>0.61458333333333304</v>
      </c>
      <c r="C1215" s="3">
        <v>69</v>
      </c>
      <c r="D1215" s="3">
        <v>123</v>
      </c>
      <c r="E1215" s="75">
        <v>0.62</v>
      </c>
      <c r="F1215" s="41">
        <v>2</v>
      </c>
      <c r="G1215" s="66" t="s">
        <v>129</v>
      </c>
      <c r="H1215" s="72">
        <v>29.19</v>
      </c>
      <c r="I1215" s="19"/>
      <c r="J1215" s="45">
        <v>120.2</v>
      </c>
      <c r="K1215" s="45">
        <v>121.9</v>
      </c>
      <c r="L1215" s="45">
        <v>124.5</v>
      </c>
      <c r="M1215" s="45">
        <v>123.4</v>
      </c>
      <c r="N1215" s="67">
        <f t="shared" si="377"/>
        <v>122.5</v>
      </c>
      <c r="O1215" s="41">
        <f t="shared" si="364"/>
        <v>20.555555555555554</v>
      </c>
      <c r="P1215" s="41">
        <f t="shared" si="365"/>
        <v>50.555555555555557</v>
      </c>
    </row>
    <row r="1216" spans="2:16" x14ac:dyDescent="0.2">
      <c r="B1216" s="1"/>
      <c r="N1216" s="67"/>
      <c r="O1216" s="41"/>
      <c r="P1216" s="41"/>
    </row>
    <row r="1217" spans="14:16" x14ac:dyDescent="0.2">
      <c r="N1217" s="67"/>
      <c r="O1217" s="41"/>
      <c r="P1217" s="41"/>
    </row>
    <row r="1218" spans="14:16" x14ac:dyDescent="0.2">
      <c r="N1218" s="67"/>
      <c r="O1218" s="41"/>
      <c r="P1218" s="41"/>
    </row>
    <row r="1219" spans="14:16" x14ac:dyDescent="0.2">
      <c r="N1219" s="67"/>
      <c r="O1219" s="41"/>
      <c r="P1219" s="41"/>
    </row>
    <row r="1220" spans="14:16" x14ac:dyDescent="0.2">
      <c r="N1220" s="67"/>
      <c r="O1220" s="41"/>
      <c r="P1220" s="41"/>
    </row>
    <row r="1221" spans="14:16" x14ac:dyDescent="0.2">
      <c r="N1221" s="67"/>
      <c r="O1221" s="41"/>
      <c r="P1221" s="41"/>
    </row>
    <row r="1222" spans="14:16" x14ac:dyDescent="0.2">
      <c r="N1222" s="67"/>
      <c r="O1222" s="41"/>
      <c r="P1222" s="41"/>
    </row>
    <row r="1223" spans="14:16" x14ac:dyDescent="0.2">
      <c r="N1223" s="67"/>
      <c r="O1223" s="41"/>
      <c r="P1223" s="41"/>
    </row>
    <row r="1224" spans="14:16" x14ac:dyDescent="0.2">
      <c r="N1224" s="67"/>
      <c r="O1224" s="41"/>
      <c r="P1224" s="41"/>
    </row>
    <row r="1225" spans="14:16" x14ac:dyDescent="0.2">
      <c r="N1225" s="67"/>
      <c r="O1225" s="41"/>
      <c r="P1225" s="41"/>
    </row>
    <row r="1226" spans="14:16" x14ac:dyDescent="0.2">
      <c r="N1226" s="67"/>
      <c r="O1226" s="41"/>
      <c r="P1226" s="41"/>
    </row>
    <row r="1227" spans="14:16" x14ac:dyDescent="0.2">
      <c r="N1227" s="67"/>
      <c r="O1227" s="41"/>
      <c r="P1227" s="41"/>
    </row>
    <row r="1228" spans="14:16" x14ac:dyDescent="0.2">
      <c r="N1228" s="67"/>
      <c r="O1228" s="41"/>
      <c r="P1228" s="41"/>
    </row>
    <row r="1229" spans="14:16" x14ac:dyDescent="0.2">
      <c r="N1229" s="67"/>
      <c r="O1229" s="41"/>
      <c r="P1229" s="41"/>
    </row>
    <row r="1230" spans="14:16" x14ac:dyDescent="0.2">
      <c r="N1230" s="67"/>
      <c r="O1230" s="41"/>
      <c r="P1230" s="41"/>
    </row>
    <row r="1231" spans="14:16" x14ac:dyDescent="0.2">
      <c r="N1231" s="67"/>
      <c r="O1231" s="41"/>
      <c r="P1231" s="41"/>
    </row>
    <row r="1232" spans="14:16" x14ac:dyDescent="0.2">
      <c r="N1232" s="67"/>
      <c r="O1232" s="41"/>
      <c r="P1232" s="41"/>
    </row>
    <row r="1233" spans="14:16" x14ac:dyDescent="0.2">
      <c r="N1233" s="67"/>
      <c r="O1233" s="41"/>
      <c r="P1233" s="41"/>
    </row>
    <row r="1234" spans="14:16" x14ac:dyDescent="0.2">
      <c r="N1234" s="67"/>
      <c r="O1234" s="41"/>
      <c r="P1234" s="41"/>
    </row>
    <row r="1235" spans="14:16" x14ac:dyDescent="0.2">
      <c r="N1235" s="67"/>
      <c r="O1235" s="41"/>
      <c r="P1235" s="41"/>
    </row>
    <row r="1236" spans="14:16" x14ac:dyDescent="0.2">
      <c r="N1236" s="67"/>
      <c r="O1236" s="41"/>
      <c r="P1236" s="41"/>
    </row>
    <row r="1237" spans="14:16" x14ac:dyDescent="0.2">
      <c r="N1237" s="67"/>
      <c r="O1237" s="41"/>
      <c r="P1237" s="41"/>
    </row>
    <row r="1238" spans="14:16" x14ac:dyDescent="0.2">
      <c r="N1238" s="67"/>
      <c r="O1238" s="41"/>
      <c r="P1238" s="41"/>
    </row>
    <row r="1239" spans="14:16" x14ac:dyDescent="0.2">
      <c r="N1239" s="67"/>
      <c r="O1239" s="41"/>
      <c r="P1239" s="41"/>
    </row>
    <row r="1240" spans="14:16" x14ac:dyDescent="0.2">
      <c r="N1240" s="67"/>
      <c r="O1240" s="41"/>
      <c r="P1240" s="41"/>
    </row>
    <row r="1241" spans="14:16" x14ac:dyDescent="0.2">
      <c r="N1241" s="67"/>
      <c r="O1241" s="41"/>
      <c r="P1241" s="41"/>
    </row>
    <row r="1242" spans="14:16" x14ac:dyDescent="0.2">
      <c r="N1242" s="67"/>
      <c r="O1242" s="41"/>
      <c r="P1242" s="41"/>
    </row>
    <row r="1243" spans="14:16" x14ac:dyDescent="0.2">
      <c r="N1243" s="67"/>
      <c r="O1243" s="41"/>
      <c r="P1243" s="41"/>
    </row>
    <row r="1244" spans="14:16" x14ac:dyDescent="0.2">
      <c r="N1244" s="67"/>
      <c r="O1244" s="41"/>
      <c r="P1244" s="41"/>
    </row>
    <row r="1245" spans="14:16" x14ac:dyDescent="0.2">
      <c r="N1245" s="67"/>
      <c r="O1245" s="41"/>
      <c r="P1245" s="41"/>
    </row>
    <row r="1246" spans="14:16" x14ac:dyDescent="0.2">
      <c r="N1246" s="67"/>
      <c r="O1246" s="41"/>
      <c r="P1246" s="41"/>
    </row>
    <row r="1247" spans="14:16" x14ac:dyDescent="0.2">
      <c r="N1247" s="67"/>
      <c r="O1247" s="41"/>
      <c r="P1247" s="41"/>
    </row>
    <row r="1248" spans="14:16" x14ac:dyDescent="0.2">
      <c r="N1248" s="67"/>
      <c r="O1248" s="41"/>
      <c r="P1248" s="41"/>
    </row>
    <row r="1249" spans="14:16" x14ac:dyDescent="0.2">
      <c r="N1249" s="67"/>
      <c r="O1249" s="41"/>
      <c r="P1249" s="41"/>
    </row>
    <row r="1250" spans="14:16" x14ac:dyDescent="0.2">
      <c r="N1250" s="67"/>
      <c r="O1250" s="41"/>
      <c r="P1250" s="41"/>
    </row>
    <row r="1251" spans="14:16" x14ac:dyDescent="0.2">
      <c r="N1251" s="67"/>
      <c r="O1251" s="41"/>
      <c r="P1251" s="4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DE06-7D69-433B-8E64-0EAD8A87A9FD}">
  <dimension ref="A1:AD929"/>
  <sheetViews>
    <sheetView workbookViewId="0"/>
    <sheetView workbookViewId="1"/>
  </sheetViews>
  <sheetFormatPr defaultRowHeight="12.75" x14ac:dyDescent="0.2"/>
  <cols>
    <col min="1" max="1" width="11.85546875" customWidth="1"/>
    <col min="8" max="8" width="10.5703125" bestFit="1" customWidth="1"/>
    <col min="15" max="15" width="15.85546875" bestFit="1" customWidth="1"/>
    <col min="16" max="16" width="13.28515625" bestFit="1" customWidth="1"/>
  </cols>
  <sheetData>
    <row r="1" spans="1:18" x14ac:dyDescent="0.2">
      <c r="A1" s="113" t="s">
        <v>519</v>
      </c>
      <c r="B1" s="6" t="s">
        <v>2</v>
      </c>
      <c r="C1" s="6" t="s">
        <v>0</v>
      </c>
      <c r="D1" s="87" t="s">
        <v>1</v>
      </c>
      <c r="E1" s="100" t="s">
        <v>156</v>
      </c>
      <c r="F1" s="6" t="s">
        <v>32</v>
      </c>
      <c r="G1" s="6" t="s">
        <v>217</v>
      </c>
      <c r="H1" s="33" t="s">
        <v>157</v>
      </c>
      <c r="I1" s="44"/>
      <c r="J1" s="142" t="s">
        <v>342</v>
      </c>
      <c r="K1" s="142" t="s">
        <v>456</v>
      </c>
      <c r="L1" s="142" t="s">
        <v>358</v>
      </c>
      <c r="M1" s="142" t="s">
        <v>343</v>
      </c>
      <c r="N1" s="33" t="s">
        <v>368</v>
      </c>
    </row>
    <row r="2" spans="1:18" x14ac:dyDescent="0.2">
      <c r="A2" s="21">
        <v>44617</v>
      </c>
      <c r="B2" s="1">
        <v>0.61458333333333337</v>
      </c>
      <c r="C2" s="3">
        <v>82</v>
      </c>
      <c r="D2" s="68">
        <v>119</v>
      </c>
      <c r="E2" s="75">
        <v>0.56000000000000005</v>
      </c>
      <c r="F2" s="66">
        <v>6</v>
      </c>
      <c r="G2" s="66" t="s">
        <v>71</v>
      </c>
      <c r="H2" s="97">
        <v>30.18</v>
      </c>
      <c r="J2" s="45">
        <v>123.3</v>
      </c>
      <c r="K2" s="67">
        <v>123.3</v>
      </c>
      <c r="L2" s="67">
        <v>105.6</v>
      </c>
      <c r="M2" s="67">
        <v>124.7</v>
      </c>
      <c r="N2" s="67">
        <f>AVERAGE(J2:M2)</f>
        <v>119.22499999999999</v>
      </c>
      <c r="P2" s="71" t="s">
        <v>623</v>
      </c>
    </row>
    <row r="3" spans="1:18" x14ac:dyDescent="0.2">
      <c r="B3" s="1">
        <v>0.625</v>
      </c>
      <c r="C3" s="3">
        <v>83</v>
      </c>
      <c r="D3" s="68">
        <v>115</v>
      </c>
      <c r="E3" s="75">
        <v>0.54</v>
      </c>
      <c r="F3" s="66">
        <v>8</v>
      </c>
      <c r="G3" s="66" t="s">
        <v>129</v>
      </c>
      <c r="H3" s="97">
        <v>30.17</v>
      </c>
      <c r="J3" s="45">
        <v>120.7</v>
      </c>
      <c r="K3" s="67">
        <v>120</v>
      </c>
      <c r="L3" s="67">
        <v>98.1</v>
      </c>
      <c r="M3" s="67">
        <v>120.7</v>
      </c>
      <c r="N3" s="67">
        <f>AVERAGE(J3:M3)</f>
        <v>114.87499999999999</v>
      </c>
      <c r="P3">
        <f>MAX(J:M)</f>
        <v>135.9</v>
      </c>
      <c r="R3" t="s">
        <v>269</v>
      </c>
    </row>
    <row r="4" spans="1:18" x14ac:dyDescent="0.2">
      <c r="B4" s="1">
        <v>0.63541666666666663</v>
      </c>
      <c r="C4" s="3">
        <v>83</v>
      </c>
      <c r="D4" s="68">
        <v>115</v>
      </c>
      <c r="E4" s="75">
        <v>0.54</v>
      </c>
      <c r="F4" s="66">
        <v>8</v>
      </c>
      <c r="G4" s="66" t="s">
        <v>129</v>
      </c>
      <c r="H4" s="97">
        <v>30.17</v>
      </c>
      <c r="J4" s="45">
        <v>120.7</v>
      </c>
      <c r="K4" s="67">
        <v>120</v>
      </c>
      <c r="L4" s="67">
        <v>98.1</v>
      </c>
      <c r="M4" s="67">
        <v>120.7</v>
      </c>
      <c r="N4" s="67">
        <f>AVERAGE(J4:M4)</f>
        <v>114.87499999999999</v>
      </c>
      <c r="R4" s="21">
        <v>44659</v>
      </c>
    </row>
    <row r="5" spans="1:18" x14ac:dyDescent="0.2">
      <c r="B5" s="1">
        <v>0.65277777777777779</v>
      </c>
      <c r="C5" s="3">
        <v>82</v>
      </c>
      <c r="D5" s="68">
        <v>112</v>
      </c>
      <c r="E5" s="75">
        <v>0.55000000000000004</v>
      </c>
      <c r="F5" s="66">
        <v>5</v>
      </c>
      <c r="G5" s="66" t="s">
        <v>129</v>
      </c>
      <c r="H5" s="97">
        <v>30.17</v>
      </c>
      <c r="J5" s="45">
        <v>118.2</v>
      </c>
      <c r="K5" s="67">
        <v>117.3</v>
      </c>
      <c r="L5" s="67">
        <v>94.6</v>
      </c>
      <c r="M5" s="67">
        <v>118.4</v>
      </c>
      <c r="N5" s="67">
        <f t="shared" ref="N5:N7" si="0">AVERAGE(J5:M5)</f>
        <v>112.125</v>
      </c>
    </row>
    <row r="6" spans="1:18" x14ac:dyDescent="0.2">
      <c r="B6" s="1">
        <v>0.66666666666666696</v>
      </c>
      <c r="C6" s="3">
        <v>82</v>
      </c>
      <c r="D6" s="3">
        <v>109</v>
      </c>
      <c r="E6" s="75">
        <v>0.55000000000000004</v>
      </c>
      <c r="F6" s="3">
        <v>4</v>
      </c>
      <c r="G6" s="66" t="s">
        <v>71</v>
      </c>
      <c r="H6" s="19">
        <v>30.17</v>
      </c>
      <c r="I6" s="66"/>
      <c r="J6" s="45">
        <v>113.9</v>
      </c>
      <c r="K6" s="45">
        <v>114.6</v>
      </c>
      <c r="L6" s="45">
        <v>91.9</v>
      </c>
      <c r="M6" s="45">
        <v>116.1</v>
      </c>
      <c r="N6" s="67">
        <f t="shared" si="0"/>
        <v>109.125</v>
      </c>
    </row>
    <row r="7" spans="1:18" x14ac:dyDescent="0.2">
      <c r="B7" s="1">
        <v>0.67708333333333404</v>
      </c>
      <c r="C7" s="3">
        <v>81</v>
      </c>
      <c r="D7" s="3">
        <v>105</v>
      </c>
      <c r="E7" s="75">
        <v>0.55000000000000004</v>
      </c>
      <c r="F7" s="3">
        <v>1</v>
      </c>
      <c r="G7" s="66" t="s">
        <v>202</v>
      </c>
      <c r="H7" s="19">
        <v>30.17</v>
      </c>
      <c r="J7" s="67">
        <v>105.4</v>
      </c>
      <c r="K7" s="45">
        <v>112.3</v>
      </c>
      <c r="L7" s="45">
        <v>89.6</v>
      </c>
      <c r="M7" s="45">
        <v>113.2</v>
      </c>
      <c r="N7" s="67">
        <f t="shared" si="0"/>
        <v>105.12499999999999</v>
      </c>
    </row>
    <row r="8" spans="1:18" x14ac:dyDescent="0.2">
      <c r="B8" s="1">
        <v>0.68402777777777779</v>
      </c>
      <c r="C8" s="3">
        <v>82</v>
      </c>
      <c r="D8" s="3">
        <v>104</v>
      </c>
      <c r="E8" s="75">
        <v>0.56000000000000005</v>
      </c>
      <c r="F8" s="3">
        <v>4</v>
      </c>
      <c r="G8" s="66" t="s">
        <v>203</v>
      </c>
      <c r="H8" s="19">
        <v>30.16</v>
      </c>
      <c r="J8" s="67">
        <v>103.6</v>
      </c>
      <c r="K8" s="45">
        <v>110.7</v>
      </c>
      <c r="L8" s="45">
        <v>89.1</v>
      </c>
      <c r="M8" s="45">
        <v>112.5</v>
      </c>
      <c r="N8" s="67">
        <f>AVERAGE(J8:M8)</f>
        <v>103.97499999999999</v>
      </c>
    </row>
    <row r="9" spans="1:18" x14ac:dyDescent="0.2">
      <c r="B9" s="1"/>
      <c r="C9" s="3"/>
      <c r="D9" s="3"/>
      <c r="E9" s="75"/>
      <c r="F9" s="3"/>
      <c r="G9" s="66"/>
      <c r="H9" s="19"/>
      <c r="J9" s="67"/>
      <c r="K9" s="45"/>
      <c r="L9" s="45"/>
      <c r="M9" s="45"/>
      <c r="N9" s="67"/>
    </row>
    <row r="10" spans="1:18" x14ac:dyDescent="0.2">
      <c r="A10" s="21">
        <v>44618</v>
      </c>
      <c r="B10" s="1">
        <v>0.35416666666666669</v>
      </c>
      <c r="C10" s="3">
        <v>72</v>
      </c>
      <c r="D10" s="68">
        <v>75</v>
      </c>
      <c r="E10" s="75">
        <v>0.82</v>
      </c>
      <c r="F10" s="66">
        <v>2</v>
      </c>
      <c r="G10" s="66" t="s">
        <v>190</v>
      </c>
      <c r="H10" s="97">
        <v>30.24</v>
      </c>
      <c r="J10" s="45">
        <v>77.900000000000006</v>
      </c>
      <c r="K10" s="67">
        <v>73</v>
      </c>
      <c r="L10" s="67">
        <v>71.599999999999994</v>
      </c>
      <c r="M10" s="67">
        <v>77.5</v>
      </c>
      <c r="N10" s="67">
        <f>AVERAGE(J10:M10)</f>
        <v>75</v>
      </c>
    </row>
    <row r="11" spans="1:18" x14ac:dyDescent="0.2">
      <c r="B11" s="1">
        <v>0.36458333333333331</v>
      </c>
      <c r="C11" s="3">
        <v>72</v>
      </c>
      <c r="D11" s="68">
        <v>77</v>
      </c>
      <c r="E11" s="75">
        <v>0.78</v>
      </c>
      <c r="F11" s="66">
        <v>1</v>
      </c>
      <c r="G11" s="66" t="s">
        <v>190</v>
      </c>
      <c r="H11" s="97">
        <v>30.25</v>
      </c>
      <c r="J11" s="45">
        <v>80.099999999999994</v>
      </c>
      <c r="K11" s="67">
        <v>73.400000000000006</v>
      </c>
      <c r="L11" s="67">
        <v>74.099999999999994</v>
      </c>
      <c r="M11" s="67">
        <v>79.7</v>
      </c>
      <c r="N11" s="67">
        <f>AVERAGE(J11:M11)</f>
        <v>76.825000000000003</v>
      </c>
    </row>
    <row r="12" spans="1:18" x14ac:dyDescent="0.2">
      <c r="B12" s="1">
        <v>0.375</v>
      </c>
      <c r="C12" s="3">
        <v>73</v>
      </c>
      <c r="D12" s="68">
        <v>79</v>
      </c>
      <c r="E12" s="75">
        <v>0.77</v>
      </c>
      <c r="F12" s="66">
        <v>2</v>
      </c>
      <c r="G12" s="66" t="s">
        <v>37</v>
      </c>
      <c r="H12" s="97">
        <v>30.25</v>
      </c>
      <c r="J12" s="45">
        <v>82.6</v>
      </c>
      <c r="K12" s="67">
        <v>74.099999999999994</v>
      </c>
      <c r="L12" s="67">
        <v>77</v>
      </c>
      <c r="M12" s="67">
        <v>82.8</v>
      </c>
      <c r="N12" s="67">
        <f t="shared" ref="N12:N14" si="1">AVERAGE(J12:M12)</f>
        <v>79.125</v>
      </c>
    </row>
    <row r="13" spans="1:18" x14ac:dyDescent="0.2">
      <c r="B13" s="1">
        <v>0.38541666666666702</v>
      </c>
      <c r="C13" s="3">
        <v>73</v>
      </c>
      <c r="D13" s="3">
        <v>81</v>
      </c>
      <c r="E13" s="75">
        <v>0.75</v>
      </c>
      <c r="F13" s="3">
        <v>2</v>
      </c>
      <c r="G13" s="66" t="s">
        <v>37</v>
      </c>
      <c r="H13" s="19">
        <v>30.25</v>
      </c>
      <c r="I13" s="66"/>
      <c r="J13" s="45">
        <v>84.9</v>
      </c>
      <c r="K13" s="45">
        <v>74.3</v>
      </c>
      <c r="L13" s="45">
        <v>78.599999999999994</v>
      </c>
      <c r="M13" s="45">
        <v>84.7</v>
      </c>
      <c r="N13" s="67">
        <f t="shared" si="1"/>
        <v>80.625</v>
      </c>
    </row>
    <row r="14" spans="1:18" x14ac:dyDescent="0.2">
      <c r="B14" s="1">
        <v>0.39583333333333298</v>
      </c>
      <c r="C14" s="3">
        <v>73</v>
      </c>
      <c r="D14" s="3">
        <v>83</v>
      </c>
      <c r="E14" s="75">
        <v>0.74</v>
      </c>
      <c r="F14" s="3">
        <v>2</v>
      </c>
      <c r="G14" s="66" t="s">
        <v>37</v>
      </c>
      <c r="H14" s="19">
        <v>30.26</v>
      </c>
      <c r="J14" s="67">
        <v>87.3</v>
      </c>
      <c r="K14" s="45">
        <v>75</v>
      </c>
      <c r="L14" s="45">
        <v>81</v>
      </c>
      <c r="M14" s="45">
        <v>87.4</v>
      </c>
      <c r="N14" s="67">
        <f t="shared" si="1"/>
        <v>82.675000000000011</v>
      </c>
    </row>
    <row r="15" spans="1:18" x14ac:dyDescent="0.2">
      <c r="B15" s="1">
        <v>0.40625</v>
      </c>
      <c r="C15" s="3">
        <v>74</v>
      </c>
      <c r="D15" s="3">
        <v>86</v>
      </c>
      <c r="E15" s="75">
        <v>0.73</v>
      </c>
      <c r="F15" s="3">
        <v>4</v>
      </c>
      <c r="G15" s="66" t="s">
        <v>190</v>
      </c>
      <c r="H15" s="19">
        <v>30.26</v>
      </c>
      <c r="J15" s="67">
        <v>90.1</v>
      </c>
      <c r="K15" s="45">
        <v>76.8</v>
      </c>
      <c r="L15" s="45">
        <v>84.9</v>
      </c>
      <c r="M15" s="45">
        <v>90.3</v>
      </c>
      <c r="N15" s="67">
        <f>AVERAGE(J15:M15)</f>
        <v>85.524999999999991</v>
      </c>
    </row>
    <row r="16" spans="1:18" x14ac:dyDescent="0.2">
      <c r="B16" s="1">
        <v>0.5</v>
      </c>
      <c r="C16" s="3">
        <v>77</v>
      </c>
      <c r="D16" s="3">
        <v>111</v>
      </c>
      <c r="E16" s="75">
        <v>0.67</v>
      </c>
      <c r="F16" s="3">
        <v>4</v>
      </c>
      <c r="G16" s="66" t="s">
        <v>190</v>
      </c>
      <c r="H16" s="19">
        <v>30.24</v>
      </c>
      <c r="J16" s="67">
        <v>113</v>
      </c>
      <c r="K16" s="45">
        <v>110.5</v>
      </c>
      <c r="L16" s="45">
        <v>107.1</v>
      </c>
      <c r="M16" s="45">
        <v>113.2</v>
      </c>
      <c r="N16" s="67">
        <f t="shared" ref="N16:N22" si="2">AVERAGE(J16:M16)</f>
        <v>110.95</v>
      </c>
    </row>
    <row r="17" spans="1:14" x14ac:dyDescent="0.2">
      <c r="B17" s="1">
        <v>0.51041666666666663</v>
      </c>
      <c r="C17" s="3">
        <v>77</v>
      </c>
      <c r="D17" s="41">
        <v>112</v>
      </c>
      <c r="E17" s="75">
        <v>0.65</v>
      </c>
      <c r="F17" s="3">
        <v>1</v>
      </c>
      <c r="G17" s="69" t="s">
        <v>190</v>
      </c>
      <c r="H17" s="72">
        <v>30.24</v>
      </c>
      <c r="J17" s="45">
        <v>113.9</v>
      </c>
      <c r="K17" s="45">
        <v>111.4</v>
      </c>
      <c r="L17" s="45">
        <v>108.5</v>
      </c>
      <c r="M17" s="45">
        <v>114.3</v>
      </c>
      <c r="N17" s="67">
        <f t="shared" si="2"/>
        <v>112.02500000000001</v>
      </c>
    </row>
    <row r="18" spans="1:14" x14ac:dyDescent="0.2">
      <c r="B18" s="1">
        <v>0.52083333333333304</v>
      </c>
      <c r="C18" s="3">
        <v>79</v>
      </c>
      <c r="D18" s="3">
        <v>114</v>
      </c>
      <c r="E18" s="75">
        <v>0.62</v>
      </c>
      <c r="F18" s="41">
        <v>0.03</v>
      </c>
      <c r="G18" s="69" t="s">
        <v>34</v>
      </c>
      <c r="H18" s="72">
        <v>30.23</v>
      </c>
      <c r="I18" s="26"/>
      <c r="J18" s="45">
        <v>115.7</v>
      </c>
      <c r="K18" s="45">
        <v>113.7</v>
      </c>
      <c r="L18" s="45">
        <v>111.6</v>
      </c>
      <c r="M18" s="45">
        <v>116.2</v>
      </c>
      <c r="N18" s="67">
        <f t="shared" si="2"/>
        <v>114.3</v>
      </c>
    </row>
    <row r="19" spans="1:14" x14ac:dyDescent="0.2">
      <c r="B19" s="1">
        <v>0.53125</v>
      </c>
      <c r="C19" s="3">
        <v>80</v>
      </c>
      <c r="D19" s="66">
        <v>116</v>
      </c>
      <c r="E19" s="75">
        <v>0.55000000000000004</v>
      </c>
      <c r="F19" s="41">
        <v>2</v>
      </c>
      <c r="G19" s="69" t="s">
        <v>190</v>
      </c>
      <c r="H19" s="72">
        <v>30.23</v>
      </c>
      <c r="J19" s="45">
        <v>117.5</v>
      </c>
      <c r="K19" s="45">
        <v>115.9</v>
      </c>
      <c r="L19" s="45">
        <v>112.8</v>
      </c>
      <c r="M19" s="45">
        <v>118</v>
      </c>
      <c r="N19" s="67">
        <f t="shared" si="2"/>
        <v>116.05</v>
      </c>
    </row>
    <row r="20" spans="1:14" x14ac:dyDescent="0.2">
      <c r="B20" s="1">
        <v>0.54166666666666696</v>
      </c>
      <c r="C20" s="3">
        <v>81</v>
      </c>
      <c r="D20" s="3">
        <v>117</v>
      </c>
      <c r="E20" s="75">
        <v>0.55000000000000004</v>
      </c>
      <c r="F20" s="41">
        <v>3</v>
      </c>
      <c r="G20" s="69" t="s">
        <v>190</v>
      </c>
      <c r="H20" s="72">
        <v>30.22</v>
      </c>
      <c r="J20" s="67">
        <v>118.8</v>
      </c>
      <c r="K20" s="45">
        <v>117.3</v>
      </c>
      <c r="L20" s="45">
        <v>114.1</v>
      </c>
      <c r="M20" s="45">
        <v>119.5</v>
      </c>
      <c r="N20" s="67">
        <f t="shared" si="2"/>
        <v>117.425</v>
      </c>
    </row>
    <row r="21" spans="1:14" x14ac:dyDescent="0.2">
      <c r="B21" s="1">
        <v>0.55208333333333304</v>
      </c>
      <c r="C21" s="3">
        <v>82</v>
      </c>
      <c r="D21" s="3">
        <v>119</v>
      </c>
      <c r="E21" s="75">
        <v>0.55000000000000004</v>
      </c>
      <c r="F21" s="41">
        <v>3</v>
      </c>
      <c r="G21" s="69" t="s">
        <v>208</v>
      </c>
      <c r="H21" s="72">
        <v>30.21</v>
      </c>
      <c r="J21" s="45">
        <v>119.7</v>
      </c>
      <c r="K21" s="45">
        <v>118.8</v>
      </c>
      <c r="L21" s="45">
        <v>115.5</v>
      </c>
      <c r="M21" s="45">
        <v>120.9</v>
      </c>
      <c r="N21" s="67">
        <f t="shared" si="2"/>
        <v>118.72499999999999</v>
      </c>
    </row>
    <row r="22" spans="1:14" x14ac:dyDescent="0.2">
      <c r="B22" s="1">
        <v>0.5625</v>
      </c>
      <c r="C22" s="99">
        <v>82</v>
      </c>
      <c r="D22" s="66">
        <v>120</v>
      </c>
      <c r="E22" s="75">
        <v>0.56999999999999995</v>
      </c>
      <c r="F22" s="99">
        <v>0</v>
      </c>
      <c r="G22" s="68" t="s">
        <v>37</v>
      </c>
      <c r="H22" s="72">
        <v>30.21</v>
      </c>
      <c r="J22" s="45">
        <v>120.6</v>
      </c>
      <c r="K22" s="67">
        <v>119.8</v>
      </c>
      <c r="L22" s="45">
        <v>117.5</v>
      </c>
      <c r="M22" s="45">
        <v>121.8</v>
      </c>
      <c r="N22" s="67">
        <f t="shared" si="2"/>
        <v>119.925</v>
      </c>
    </row>
    <row r="23" spans="1:14" x14ac:dyDescent="0.2">
      <c r="B23" s="1"/>
    </row>
    <row r="24" spans="1:14" x14ac:dyDescent="0.2">
      <c r="A24" s="21">
        <v>44619</v>
      </c>
      <c r="B24" s="1">
        <v>0.34375</v>
      </c>
      <c r="C24" s="3">
        <v>69</v>
      </c>
      <c r="D24" s="68">
        <v>71</v>
      </c>
      <c r="E24" s="75">
        <v>0.84</v>
      </c>
      <c r="F24" s="66">
        <v>1</v>
      </c>
      <c r="G24" s="66" t="s">
        <v>130</v>
      </c>
      <c r="H24" s="97">
        <v>30.15</v>
      </c>
      <c r="J24" s="45">
        <v>77</v>
      </c>
      <c r="K24" s="67">
        <v>73</v>
      </c>
      <c r="L24" s="67">
        <v>70.7</v>
      </c>
      <c r="M24" s="67">
        <v>76.5</v>
      </c>
      <c r="N24" s="67">
        <f>AVERAGE(J24:M24)</f>
        <v>74.3</v>
      </c>
    </row>
    <row r="25" spans="1:14" x14ac:dyDescent="0.2">
      <c r="B25" s="1">
        <v>0.35416666666666669</v>
      </c>
      <c r="C25" s="3">
        <v>69</v>
      </c>
      <c r="D25" s="68">
        <v>75</v>
      </c>
      <c r="E25" s="75">
        <v>0.83</v>
      </c>
      <c r="F25" s="66">
        <v>1</v>
      </c>
      <c r="G25" s="66" t="s">
        <v>130</v>
      </c>
      <c r="H25" s="97">
        <v>30.15</v>
      </c>
      <c r="J25" s="45">
        <v>78.400000000000006</v>
      </c>
      <c r="K25" s="67">
        <v>73.2</v>
      </c>
      <c r="L25" s="67">
        <v>72.099999999999994</v>
      </c>
      <c r="M25" s="67">
        <v>77.900000000000006</v>
      </c>
      <c r="N25" s="67">
        <f>AVERAGE(J25:M25)</f>
        <v>75.400000000000006</v>
      </c>
    </row>
    <row r="26" spans="1:14" x14ac:dyDescent="0.2">
      <c r="B26" s="1">
        <v>0.36458333333333298</v>
      </c>
      <c r="C26" s="3">
        <v>69</v>
      </c>
      <c r="D26" s="68">
        <v>77</v>
      </c>
      <c r="E26" s="75">
        <v>0.84</v>
      </c>
      <c r="F26" s="66">
        <v>2</v>
      </c>
      <c r="G26" s="66" t="s">
        <v>130</v>
      </c>
      <c r="H26" s="97">
        <v>30.15</v>
      </c>
      <c r="J26" s="45">
        <v>80.599999999999994</v>
      </c>
      <c r="K26" s="67">
        <v>73.599999999999994</v>
      </c>
      <c r="L26" s="67">
        <v>74.5</v>
      </c>
      <c r="M26" s="67">
        <v>80.400000000000006</v>
      </c>
      <c r="N26" s="67">
        <f t="shared" ref="N26:N28" si="3">AVERAGE(J26:M26)</f>
        <v>77.275000000000006</v>
      </c>
    </row>
    <row r="27" spans="1:14" x14ac:dyDescent="0.2">
      <c r="B27" s="1">
        <v>0.375</v>
      </c>
      <c r="C27" s="3">
        <v>71</v>
      </c>
      <c r="D27" s="3">
        <v>79</v>
      </c>
      <c r="E27" s="75">
        <v>0.81</v>
      </c>
      <c r="F27" s="3">
        <v>0</v>
      </c>
      <c r="G27" s="66" t="s">
        <v>197</v>
      </c>
      <c r="H27" s="19">
        <v>30.15</v>
      </c>
      <c r="I27" s="66"/>
      <c r="J27" s="45">
        <v>82.8</v>
      </c>
      <c r="K27" s="45">
        <v>74.099999999999994</v>
      </c>
      <c r="L27" s="45">
        <v>76.5</v>
      </c>
      <c r="M27" s="45">
        <v>81.900000000000006</v>
      </c>
      <c r="N27" s="67">
        <f t="shared" si="3"/>
        <v>78.824999999999989</v>
      </c>
    </row>
    <row r="28" spans="1:14" x14ac:dyDescent="0.2">
      <c r="B28" s="1">
        <v>0.38541666666666702</v>
      </c>
      <c r="C28" s="3">
        <v>71</v>
      </c>
      <c r="D28" s="3">
        <v>81</v>
      </c>
      <c r="E28" s="75">
        <v>0.81</v>
      </c>
      <c r="F28" s="3">
        <v>4</v>
      </c>
      <c r="G28" s="66" t="s">
        <v>43</v>
      </c>
      <c r="H28" s="19">
        <v>30.15</v>
      </c>
      <c r="J28" s="67">
        <v>85.6</v>
      </c>
      <c r="K28" s="45">
        <v>74.7</v>
      </c>
      <c r="L28" s="45">
        <v>79.2</v>
      </c>
      <c r="M28" s="45">
        <v>84.7</v>
      </c>
      <c r="N28" s="67">
        <f t="shared" si="3"/>
        <v>81.05</v>
      </c>
    </row>
    <row r="29" spans="1:14" x14ac:dyDescent="0.2">
      <c r="B29" s="1">
        <v>0.5</v>
      </c>
      <c r="C29" s="3">
        <v>78</v>
      </c>
      <c r="D29" s="3">
        <v>110</v>
      </c>
      <c r="E29" s="75">
        <v>0.68</v>
      </c>
      <c r="F29" s="3">
        <v>7</v>
      </c>
      <c r="G29" s="66" t="s">
        <v>130</v>
      </c>
      <c r="H29" s="19">
        <v>30.13</v>
      </c>
      <c r="J29" s="67">
        <v>111</v>
      </c>
      <c r="K29" s="45">
        <v>108.7</v>
      </c>
      <c r="L29" s="45">
        <v>108.1</v>
      </c>
      <c r="M29" s="45">
        <v>113.7</v>
      </c>
      <c r="N29" s="67">
        <f>AVERAGE(J29:M29)</f>
        <v>110.37499999999999</v>
      </c>
    </row>
    <row r="30" spans="1:14" x14ac:dyDescent="0.2">
      <c r="B30" s="1">
        <v>0.51041666666666663</v>
      </c>
      <c r="C30" s="3">
        <v>78</v>
      </c>
      <c r="D30" s="3">
        <v>114</v>
      </c>
      <c r="E30" s="75">
        <v>0.67</v>
      </c>
      <c r="F30" s="3">
        <v>3</v>
      </c>
      <c r="G30" s="66" t="s">
        <v>129</v>
      </c>
      <c r="H30" s="19">
        <v>30.12</v>
      </c>
      <c r="J30" s="67">
        <v>114.38</v>
      </c>
      <c r="K30" s="45">
        <v>112.3</v>
      </c>
      <c r="L30" s="45">
        <v>110.8</v>
      </c>
      <c r="M30" s="45">
        <v>116.6</v>
      </c>
      <c r="N30" s="67">
        <f t="shared" ref="N30:N32" si="4">AVERAGE(J30:M30)</f>
        <v>113.52000000000001</v>
      </c>
    </row>
    <row r="31" spans="1:14" x14ac:dyDescent="0.2">
      <c r="B31" s="1">
        <v>0.52083333333333304</v>
      </c>
      <c r="C31" s="3">
        <v>78</v>
      </c>
      <c r="D31" s="41">
        <v>114</v>
      </c>
      <c r="E31" s="75">
        <v>0.67</v>
      </c>
      <c r="F31" s="3">
        <v>3</v>
      </c>
      <c r="G31" s="69" t="s">
        <v>130</v>
      </c>
      <c r="H31" s="72">
        <v>30.12</v>
      </c>
      <c r="J31" s="45">
        <v>115.7</v>
      </c>
      <c r="K31" s="45">
        <v>112.5</v>
      </c>
      <c r="L31" s="45">
        <v>111</v>
      </c>
      <c r="M31" s="45">
        <v>117.1</v>
      </c>
      <c r="N31" s="67">
        <f t="shared" si="4"/>
        <v>114.07499999999999</v>
      </c>
    </row>
    <row r="32" spans="1:14" x14ac:dyDescent="0.2">
      <c r="B32" s="1">
        <v>0.53125</v>
      </c>
      <c r="C32" s="3">
        <v>78</v>
      </c>
      <c r="D32" s="3">
        <v>114</v>
      </c>
      <c r="E32" s="75">
        <v>0.66</v>
      </c>
      <c r="F32" s="41">
        <v>4</v>
      </c>
      <c r="G32" s="69" t="s">
        <v>130</v>
      </c>
      <c r="H32" s="72">
        <v>30.11</v>
      </c>
      <c r="I32" s="26"/>
      <c r="J32" s="45">
        <v>116.4</v>
      </c>
      <c r="K32" s="45">
        <v>113.2</v>
      </c>
      <c r="L32" s="45">
        <v>110.5</v>
      </c>
      <c r="M32" s="45">
        <v>116.6</v>
      </c>
      <c r="N32" s="67">
        <f t="shared" si="4"/>
        <v>114.17500000000001</v>
      </c>
    </row>
    <row r="33" spans="1:14" x14ac:dyDescent="0.2">
      <c r="B33" s="1">
        <v>0.54166666666666696</v>
      </c>
      <c r="C33" s="3">
        <v>78</v>
      </c>
      <c r="D33" s="3">
        <v>115</v>
      </c>
      <c r="E33" s="75">
        <v>0.65</v>
      </c>
      <c r="F33" s="3">
        <v>6</v>
      </c>
      <c r="G33" s="69" t="s">
        <v>201</v>
      </c>
      <c r="H33" s="72">
        <v>30.11</v>
      </c>
      <c r="J33" s="45">
        <v>116.8</v>
      </c>
      <c r="K33" s="45">
        <v>115.3</v>
      </c>
      <c r="L33" s="45">
        <v>111</v>
      </c>
      <c r="M33" s="45">
        <v>116.4</v>
      </c>
      <c r="N33" s="67">
        <v>116.4</v>
      </c>
    </row>
    <row r="34" spans="1:14" x14ac:dyDescent="0.2">
      <c r="B34" s="1">
        <v>0.55208333333333304</v>
      </c>
      <c r="C34" s="3">
        <v>78</v>
      </c>
      <c r="D34" s="3">
        <v>116</v>
      </c>
      <c r="E34" s="75">
        <v>0.65</v>
      </c>
      <c r="F34" s="41">
        <v>8</v>
      </c>
      <c r="G34" s="69" t="s">
        <v>201</v>
      </c>
      <c r="H34" s="72">
        <v>30.1</v>
      </c>
      <c r="J34" s="67">
        <v>118.2</v>
      </c>
      <c r="K34" s="45">
        <v>116.8</v>
      </c>
      <c r="L34" s="45">
        <v>111.7</v>
      </c>
      <c r="M34" s="45">
        <v>118.4</v>
      </c>
      <c r="N34" s="67">
        <f t="shared" ref="N34:N39" si="5">AVERAGE(J34:M34)</f>
        <v>116.27500000000001</v>
      </c>
    </row>
    <row r="35" spans="1:14" x14ac:dyDescent="0.2">
      <c r="B35" s="1">
        <v>0.5625</v>
      </c>
      <c r="C35" s="3">
        <v>79</v>
      </c>
      <c r="D35" s="3">
        <v>117</v>
      </c>
      <c r="E35" s="75">
        <v>0.65</v>
      </c>
      <c r="F35" s="41">
        <v>4</v>
      </c>
      <c r="G35" s="69" t="s">
        <v>130</v>
      </c>
      <c r="H35" s="72">
        <v>30.09</v>
      </c>
      <c r="J35" s="45">
        <v>118.4</v>
      </c>
      <c r="K35" s="45">
        <v>117.5</v>
      </c>
      <c r="L35" s="45">
        <v>113.2</v>
      </c>
      <c r="M35" s="45">
        <v>118</v>
      </c>
      <c r="N35" s="67">
        <f t="shared" si="5"/>
        <v>116.77500000000001</v>
      </c>
    </row>
    <row r="36" spans="1:14" x14ac:dyDescent="0.2">
      <c r="B36" s="1">
        <v>0.57291666666666596</v>
      </c>
      <c r="C36" s="99">
        <v>78</v>
      </c>
      <c r="D36" s="66">
        <v>118</v>
      </c>
      <c r="E36" s="75">
        <v>0.65</v>
      </c>
      <c r="F36" s="99">
        <v>3</v>
      </c>
      <c r="G36" s="68" t="s">
        <v>201</v>
      </c>
      <c r="H36" s="72">
        <v>30.08</v>
      </c>
      <c r="J36" s="45">
        <v>118.9</v>
      </c>
      <c r="K36" s="67">
        <v>118.4</v>
      </c>
      <c r="L36" s="45">
        <v>114.3</v>
      </c>
      <c r="M36" s="45">
        <v>118.4</v>
      </c>
      <c r="N36" s="67">
        <f t="shared" si="5"/>
        <v>117.5</v>
      </c>
    </row>
    <row r="37" spans="1:14" x14ac:dyDescent="0.2">
      <c r="B37" s="1">
        <v>0.58333333333333304</v>
      </c>
      <c r="C37" s="3">
        <v>79</v>
      </c>
      <c r="D37" s="3">
        <v>117</v>
      </c>
      <c r="E37" s="75">
        <v>0.66</v>
      </c>
      <c r="F37" s="41">
        <v>9</v>
      </c>
      <c r="G37" s="68" t="s">
        <v>203</v>
      </c>
      <c r="H37" s="72">
        <v>30.07</v>
      </c>
      <c r="I37" s="3"/>
      <c r="J37" s="45">
        <v>119.7</v>
      </c>
      <c r="K37" s="45">
        <v>118.2</v>
      </c>
      <c r="L37" s="45">
        <v>114.3</v>
      </c>
      <c r="M37" s="45">
        <v>117.7</v>
      </c>
      <c r="N37" s="67">
        <f t="shared" si="5"/>
        <v>117.47499999999999</v>
      </c>
    </row>
    <row r="38" spans="1:14" x14ac:dyDescent="0.2">
      <c r="B38" s="1">
        <v>0.59375</v>
      </c>
      <c r="C38" s="3">
        <v>80</v>
      </c>
      <c r="D38" s="3">
        <v>117</v>
      </c>
      <c r="E38" s="75">
        <v>0.62</v>
      </c>
      <c r="F38" s="41">
        <v>3</v>
      </c>
      <c r="G38" s="66" t="s">
        <v>129</v>
      </c>
      <c r="H38" s="19">
        <v>30.07</v>
      </c>
      <c r="I38" s="3"/>
      <c r="J38" s="45">
        <v>119.7</v>
      </c>
      <c r="K38" s="45">
        <v>118</v>
      </c>
      <c r="L38" s="45">
        <v>112.5</v>
      </c>
      <c r="M38" s="45">
        <v>118.8</v>
      </c>
      <c r="N38" s="67">
        <f t="shared" si="5"/>
        <v>117.25</v>
      </c>
    </row>
    <row r="39" spans="1:14" x14ac:dyDescent="0.2">
      <c r="B39" s="1">
        <v>0.59861111111111109</v>
      </c>
      <c r="C39" s="3">
        <v>79</v>
      </c>
      <c r="D39" s="3">
        <v>115</v>
      </c>
      <c r="E39" s="75">
        <v>0.65</v>
      </c>
      <c r="F39" s="41">
        <v>3</v>
      </c>
      <c r="G39" s="66" t="s">
        <v>71</v>
      </c>
      <c r="H39" s="19">
        <v>30.07</v>
      </c>
      <c r="J39" s="45">
        <v>119.3</v>
      </c>
      <c r="K39" s="45">
        <v>117.5</v>
      </c>
      <c r="L39" s="45">
        <v>104.9</v>
      </c>
      <c r="M39" s="45">
        <v>118.2</v>
      </c>
      <c r="N39" s="67">
        <f t="shared" si="5"/>
        <v>114.97500000000001</v>
      </c>
    </row>
    <row r="40" spans="1:14" x14ac:dyDescent="0.2">
      <c r="B40" s="1"/>
    </row>
    <row r="41" spans="1:14" x14ac:dyDescent="0.2">
      <c r="A41" s="113" t="s">
        <v>230</v>
      </c>
      <c r="B41" s="6" t="s">
        <v>2</v>
      </c>
      <c r="C41" s="6" t="s">
        <v>0</v>
      </c>
      <c r="D41" s="87" t="s">
        <v>1</v>
      </c>
      <c r="E41" s="100" t="s">
        <v>156</v>
      </c>
      <c r="F41" s="6" t="s">
        <v>32</v>
      </c>
      <c r="G41" s="6" t="s">
        <v>217</v>
      </c>
      <c r="H41" s="33" t="s">
        <v>157</v>
      </c>
      <c r="I41" s="44"/>
      <c r="J41" s="142" t="s">
        <v>338</v>
      </c>
      <c r="K41" s="142" t="s">
        <v>346</v>
      </c>
      <c r="L41" s="142" t="s">
        <v>347</v>
      </c>
      <c r="M41" s="142" t="s">
        <v>348</v>
      </c>
      <c r="N41" s="33" t="s">
        <v>368</v>
      </c>
    </row>
    <row r="42" spans="1:14" x14ac:dyDescent="0.2">
      <c r="A42" s="21">
        <v>44639</v>
      </c>
      <c r="B42" s="1">
        <v>0.38541666666666669</v>
      </c>
      <c r="C42" s="3">
        <v>48</v>
      </c>
      <c r="D42" s="68">
        <v>50</v>
      </c>
      <c r="E42" s="75">
        <v>0.56999999999999995</v>
      </c>
      <c r="F42" s="66">
        <v>2</v>
      </c>
      <c r="G42" s="66" t="s">
        <v>203</v>
      </c>
      <c r="H42" s="97">
        <v>29.54</v>
      </c>
      <c r="J42" s="45">
        <v>54</v>
      </c>
      <c r="K42" s="67">
        <v>48.6</v>
      </c>
      <c r="L42" s="67">
        <v>45</v>
      </c>
      <c r="M42" s="67">
        <v>50.7</v>
      </c>
      <c r="N42" s="67">
        <f>AVERAGE(J42:M42)</f>
        <v>49.575000000000003</v>
      </c>
    </row>
    <row r="43" spans="1:14" x14ac:dyDescent="0.2">
      <c r="B43" s="1">
        <v>0.39583333333333331</v>
      </c>
      <c r="C43" s="3">
        <v>54</v>
      </c>
      <c r="D43" s="68">
        <v>54</v>
      </c>
      <c r="E43" s="75">
        <v>0.49</v>
      </c>
      <c r="F43" s="66">
        <v>1</v>
      </c>
      <c r="G43" s="66" t="s">
        <v>130</v>
      </c>
      <c r="H43" s="97">
        <v>29.55</v>
      </c>
      <c r="J43" s="45">
        <v>59.9</v>
      </c>
      <c r="K43" s="67">
        <v>53.4</v>
      </c>
      <c r="L43" s="67">
        <v>46.8</v>
      </c>
      <c r="M43" s="67">
        <v>57</v>
      </c>
      <c r="N43" s="67">
        <f>AVERAGE(J43:M43)</f>
        <v>54.274999999999999</v>
      </c>
    </row>
    <row r="44" spans="1:14" x14ac:dyDescent="0.2">
      <c r="B44" s="1">
        <v>0.40625</v>
      </c>
      <c r="C44" s="3">
        <v>56</v>
      </c>
      <c r="D44" s="68">
        <v>56</v>
      </c>
      <c r="E44" s="75">
        <v>0.45</v>
      </c>
      <c r="F44" s="66">
        <v>2</v>
      </c>
      <c r="G44" s="66" t="s">
        <v>180</v>
      </c>
      <c r="H44" s="97">
        <v>29.55</v>
      </c>
      <c r="J44" s="45">
        <v>62.8</v>
      </c>
      <c r="K44" s="67">
        <v>55.9</v>
      </c>
      <c r="L44" s="67">
        <v>47.7</v>
      </c>
      <c r="M44" s="67">
        <v>60.3</v>
      </c>
      <c r="N44" s="67">
        <f t="shared" ref="N44:N46" si="6">AVERAGE(J44:M44)</f>
        <v>56.674999999999997</v>
      </c>
    </row>
    <row r="45" spans="1:14" x14ac:dyDescent="0.2">
      <c r="B45" s="1">
        <v>0.41666666666666669</v>
      </c>
      <c r="C45" s="3">
        <v>57</v>
      </c>
      <c r="D45" s="68">
        <v>59</v>
      </c>
      <c r="E45" s="75">
        <v>0.42</v>
      </c>
      <c r="F45" s="66">
        <v>3</v>
      </c>
      <c r="G45" s="66" t="s">
        <v>201</v>
      </c>
      <c r="H45" s="97">
        <v>29.56</v>
      </c>
      <c r="J45" s="45">
        <v>66</v>
      </c>
      <c r="K45" s="67">
        <v>58.6</v>
      </c>
      <c r="L45" s="67">
        <v>48.2</v>
      </c>
      <c r="M45" s="67">
        <v>63.9</v>
      </c>
      <c r="N45" s="67">
        <f t="shared" si="6"/>
        <v>59.175000000000004</v>
      </c>
    </row>
    <row r="46" spans="1:14" x14ac:dyDescent="0.2">
      <c r="B46" s="1">
        <v>0.42708333333333331</v>
      </c>
      <c r="C46" s="3">
        <v>59</v>
      </c>
      <c r="D46" s="3">
        <v>61</v>
      </c>
      <c r="E46" s="75">
        <v>0.38</v>
      </c>
      <c r="F46" s="3">
        <v>3</v>
      </c>
      <c r="G46" s="66" t="s">
        <v>129</v>
      </c>
      <c r="H46" s="19">
        <v>29.56</v>
      </c>
      <c r="J46" s="67">
        <v>69.3</v>
      </c>
      <c r="K46" s="45">
        <v>61.2</v>
      </c>
      <c r="L46" s="45">
        <v>47.5</v>
      </c>
      <c r="M46" s="45">
        <v>66.900000000000006</v>
      </c>
      <c r="N46" s="67">
        <f t="shared" si="6"/>
        <v>61.225000000000001</v>
      </c>
    </row>
    <row r="47" spans="1:14" x14ac:dyDescent="0.2">
      <c r="B47" s="1">
        <v>0.4375</v>
      </c>
      <c r="C47" s="3">
        <v>60</v>
      </c>
      <c r="D47" s="3">
        <v>63</v>
      </c>
      <c r="E47" s="75">
        <v>0.36</v>
      </c>
      <c r="F47" s="3">
        <v>8</v>
      </c>
      <c r="G47" s="66" t="s">
        <v>143</v>
      </c>
      <c r="H47" s="19">
        <v>29.56</v>
      </c>
      <c r="J47" s="67">
        <v>72.099999999999994</v>
      </c>
      <c r="K47" s="45">
        <v>63</v>
      </c>
      <c r="L47" s="45">
        <v>48.6</v>
      </c>
      <c r="M47" s="45">
        <v>70</v>
      </c>
      <c r="N47" s="67">
        <f>AVERAGE(J47:M47)</f>
        <v>63.424999999999997</v>
      </c>
    </row>
    <row r="48" spans="1:14" x14ac:dyDescent="0.2">
      <c r="B48" s="1">
        <v>0.44791666666666702</v>
      </c>
      <c r="C48" s="3">
        <v>62</v>
      </c>
      <c r="D48" s="3">
        <v>67</v>
      </c>
      <c r="E48" s="75">
        <v>0.34</v>
      </c>
      <c r="F48" s="3">
        <v>0</v>
      </c>
      <c r="G48" s="66" t="s">
        <v>143</v>
      </c>
      <c r="H48" s="19">
        <v>29.56</v>
      </c>
      <c r="J48" s="67">
        <v>76.5</v>
      </c>
      <c r="K48" s="45">
        <v>66.400000000000006</v>
      </c>
      <c r="L48" s="45">
        <v>51.3</v>
      </c>
      <c r="M48" s="45">
        <v>74.7</v>
      </c>
      <c r="N48" s="67">
        <f t="shared" ref="N48:N65" si="7">AVERAGE(J48:M48)</f>
        <v>67.224999999999994</v>
      </c>
    </row>
    <row r="49" spans="2:14" x14ac:dyDescent="0.2">
      <c r="B49" s="1">
        <v>0.45833333333333298</v>
      </c>
      <c r="C49" s="3">
        <v>64</v>
      </c>
      <c r="D49" s="41">
        <v>69</v>
      </c>
      <c r="E49" s="75">
        <v>0.32</v>
      </c>
      <c r="F49" s="3">
        <v>4</v>
      </c>
      <c r="G49" s="69" t="s">
        <v>130</v>
      </c>
      <c r="H49" s="72">
        <v>29.55</v>
      </c>
      <c r="J49" s="45">
        <v>79.3</v>
      </c>
      <c r="K49" s="45">
        <v>68.5</v>
      </c>
      <c r="L49" s="45">
        <v>50.9</v>
      </c>
      <c r="M49" s="45">
        <v>77.7</v>
      </c>
      <c r="N49" s="67">
        <f t="shared" si="7"/>
        <v>69.100000000000009</v>
      </c>
    </row>
    <row r="50" spans="2:14" x14ac:dyDescent="0.2">
      <c r="B50" s="1">
        <v>0.53125</v>
      </c>
      <c r="C50" s="3">
        <v>69</v>
      </c>
      <c r="D50" s="3">
        <v>91</v>
      </c>
      <c r="E50" s="75">
        <v>0.23</v>
      </c>
      <c r="F50" s="41">
        <v>7</v>
      </c>
      <c r="G50" s="69" t="s">
        <v>201</v>
      </c>
      <c r="H50" s="72">
        <v>29.93</v>
      </c>
      <c r="I50" s="26"/>
      <c r="J50" s="45">
        <v>97.3</v>
      </c>
      <c r="K50" s="45">
        <v>83.7</v>
      </c>
      <c r="L50" s="45">
        <v>80.599999999999994</v>
      </c>
      <c r="M50" s="45">
        <v>102.6</v>
      </c>
      <c r="N50" s="67">
        <f t="shared" si="7"/>
        <v>91.050000000000011</v>
      </c>
    </row>
    <row r="51" spans="2:14" x14ac:dyDescent="0.2">
      <c r="B51" s="1">
        <v>0.54166666666666663</v>
      </c>
      <c r="C51" s="3">
        <v>69</v>
      </c>
      <c r="D51" s="3">
        <v>94</v>
      </c>
      <c r="E51" s="75">
        <v>0.23</v>
      </c>
      <c r="F51" s="3">
        <v>3</v>
      </c>
      <c r="G51" s="69" t="s">
        <v>129</v>
      </c>
      <c r="H51" s="72">
        <v>29.53</v>
      </c>
      <c r="J51" s="45">
        <v>99.9</v>
      </c>
      <c r="K51" s="45">
        <v>85.5</v>
      </c>
      <c r="L51" s="45">
        <v>84.7</v>
      </c>
      <c r="M51" s="45">
        <v>107.1</v>
      </c>
      <c r="N51" s="67">
        <f t="shared" si="7"/>
        <v>94.300000000000011</v>
      </c>
    </row>
    <row r="52" spans="2:14" x14ac:dyDescent="0.2">
      <c r="B52" s="1">
        <v>0.55208333333333304</v>
      </c>
      <c r="C52" s="3">
        <v>70</v>
      </c>
      <c r="D52" s="3">
        <v>96</v>
      </c>
      <c r="E52" s="75">
        <v>0.22</v>
      </c>
      <c r="F52" s="41">
        <v>3</v>
      </c>
      <c r="G52" s="69" t="s">
        <v>143</v>
      </c>
      <c r="H52" s="72">
        <v>29.52</v>
      </c>
      <c r="J52" s="67">
        <v>102</v>
      </c>
      <c r="K52" s="45">
        <v>86.9</v>
      </c>
      <c r="L52" s="45">
        <v>86.7</v>
      </c>
      <c r="M52" s="45">
        <v>109.9</v>
      </c>
      <c r="N52" s="67">
        <f t="shared" si="7"/>
        <v>96.375</v>
      </c>
    </row>
    <row r="53" spans="2:14" x14ac:dyDescent="0.2">
      <c r="B53" s="1">
        <v>0.5625</v>
      </c>
      <c r="C53" s="3">
        <v>71</v>
      </c>
      <c r="D53" s="3">
        <v>98</v>
      </c>
      <c r="E53" s="75">
        <v>0.21</v>
      </c>
      <c r="F53" s="41">
        <v>4</v>
      </c>
      <c r="G53" s="69" t="s">
        <v>71</v>
      </c>
      <c r="H53" s="72">
        <v>29.52</v>
      </c>
      <c r="J53" s="45">
        <v>103.6</v>
      </c>
      <c r="K53" s="45">
        <v>87.3</v>
      </c>
      <c r="L53" s="45">
        <v>89.1</v>
      </c>
      <c r="M53" s="45">
        <v>112.1</v>
      </c>
      <c r="N53" s="67">
        <f t="shared" si="7"/>
        <v>98.025000000000006</v>
      </c>
    </row>
    <row r="54" spans="2:14" x14ac:dyDescent="0.2">
      <c r="B54" s="1">
        <v>0.57291666666666696</v>
      </c>
      <c r="C54" s="99">
        <v>71</v>
      </c>
      <c r="D54" s="66">
        <v>100</v>
      </c>
      <c r="E54" s="75">
        <v>0.21</v>
      </c>
      <c r="F54" s="99">
        <v>3</v>
      </c>
      <c r="G54" s="68" t="s">
        <v>201</v>
      </c>
      <c r="H54" s="72">
        <v>29.5</v>
      </c>
      <c r="J54" s="45">
        <v>105.1</v>
      </c>
      <c r="K54" s="67">
        <v>88.7</v>
      </c>
      <c r="L54" s="45">
        <v>92.3</v>
      </c>
      <c r="M54" s="45">
        <v>115.2</v>
      </c>
      <c r="N54" s="67">
        <f t="shared" si="7"/>
        <v>100.325</v>
      </c>
    </row>
    <row r="55" spans="2:14" x14ac:dyDescent="0.2">
      <c r="B55" s="1">
        <v>0.58333333333333304</v>
      </c>
      <c r="C55" s="3">
        <v>72</v>
      </c>
      <c r="D55" s="3">
        <v>101</v>
      </c>
      <c r="E55" s="75">
        <v>0.21</v>
      </c>
      <c r="F55" s="41">
        <v>4</v>
      </c>
      <c r="G55" s="68" t="s">
        <v>143</v>
      </c>
      <c r="H55" s="72">
        <v>29.5</v>
      </c>
      <c r="I55" s="3"/>
      <c r="J55" s="45">
        <v>106</v>
      </c>
      <c r="K55" s="45">
        <v>89.5</v>
      </c>
      <c r="L55" s="45">
        <v>93.6</v>
      </c>
      <c r="M55" s="45">
        <v>117</v>
      </c>
      <c r="N55" s="67">
        <f t="shared" si="7"/>
        <v>101.52500000000001</v>
      </c>
    </row>
    <row r="56" spans="2:14" x14ac:dyDescent="0.2">
      <c r="B56" s="1">
        <v>0.65625</v>
      </c>
      <c r="C56" s="3">
        <v>75</v>
      </c>
      <c r="D56" s="3">
        <v>107</v>
      </c>
      <c r="E56" s="75">
        <v>0.19</v>
      </c>
      <c r="F56" s="41">
        <v>4</v>
      </c>
      <c r="G56" s="69" t="s">
        <v>71</v>
      </c>
      <c r="H56" s="72">
        <v>29.43</v>
      </c>
      <c r="J56" s="45">
        <v>107.6</v>
      </c>
      <c r="K56" s="45">
        <v>88.7</v>
      </c>
      <c r="L56" s="45">
        <v>103.6</v>
      </c>
      <c r="M56" s="45">
        <v>126.3</v>
      </c>
      <c r="N56" s="67">
        <f t="shared" si="7"/>
        <v>106.55</v>
      </c>
    </row>
    <row r="57" spans="2:14" x14ac:dyDescent="0.2">
      <c r="B57" s="1">
        <v>0.66666666666666596</v>
      </c>
      <c r="C57" s="3">
        <v>75</v>
      </c>
      <c r="D57" s="3">
        <v>106</v>
      </c>
      <c r="E57" s="75">
        <v>0.18</v>
      </c>
      <c r="F57" s="41">
        <v>3</v>
      </c>
      <c r="G57" s="66" t="s">
        <v>203</v>
      </c>
      <c r="H57" s="19">
        <v>29.43</v>
      </c>
      <c r="J57" s="45">
        <v>107.1</v>
      </c>
      <c r="K57" s="45">
        <v>88.7</v>
      </c>
      <c r="L57" s="45">
        <v>103.6</v>
      </c>
      <c r="M57" s="45">
        <v>126.1</v>
      </c>
      <c r="N57" s="67">
        <f t="shared" si="7"/>
        <v>106.375</v>
      </c>
    </row>
    <row r="58" spans="2:14" x14ac:dyDescent="0.2">
      <c r="B58" s="1">
        <v>0.67708333333333304</v>
      </c>
      <c r="C58" s="3">
        <v>75</v>
      </c>
      <c r="D58" s="3">
        <v>105</v>
      </c>
      <c r="E58" s="75">
        <v>0.18</v>
      </c>
      <c r="F58" s="41">
        <v>0</v>
      </c>
      <c r="G58" s="66" t="s">
        <v>201</v>
      </c>
      <c r="H58" s="19">
        <v>29.42</v>
      </c>
      <c r="I58" s="3"/>
      <c r="J58" s="45">
        <v>106</v>
      </c>
      <c r="K58" s="45">
        <v>88.3</v>
      </c>
      <c r="L58" s="45">
        <v>103.1</v>
      </c>
      <c r="M58" s="45">
        <v>122.2</v>
      </c>
      <c r="N58" s="67">
        <f t="shared" si="7"/>
        <v>104.89999999999999</v>
      </c>
    </row>
    <row r="59" spans="2:14" x14ac:dyDescent="0.2">
      <c r="B59" s="1">
        <v>0.687499999999999</v>
      </c>
      <c r="C59" s="3">
        <v>76</v>
      </c>
      <c r="D59" s="3">
        <v>103</v>
      </c>
      <c r="E59" s="75">
        <v>0.18</v>
      </c>
      <c r="F59" s="41">
        <v>3</v>
      </c>
      <c r="G59" s="66" t="s">
        <v>129</v>
      </c>
      <c r="H59" s="19">
        <v>29.42</v>
      </c>
      <c r="I59" s="3"/>
      <c r="J59" s="45">
        <v>105.3</v>
      </c>
      <c r="K59" s="45">
        <v>86.9</v>
      </c>
      <c r="L59" s="45">
        <v>101.8</v>
      </c>
      <c r="M59" s="45">
        <v>119.7</v>
      </c>
      <c r="N59" s="67">
        <f t="shared" si="7"/>
        <v>103.425</v>
      </c>
    </row>
    <row r="60" spans="2:14" x14ac:dyDescent="0.2">
      <c r="B60" s="1">
        <v>0.69791666666666596</v>
      </c>
      <c r="C60" s="3">
        <v>76</v>
      </c>
      <c r="D60" s="3">
        <v>104</v>
      </c>
      <c r="E60" s="75">
        <v>0.18</v>
      </c>
      <c r="F60" s="3">
        <v>1</v>
      </c>
      <c r="G60" s="66" t="s">
        <v>34</v>
      </c>
      <c r="H60" s="19">
        <v>29.41</v>
      </c>
      <c r="I60" s="3"/>
      <c r="J60" s="45">
        <v>104</v>
      </c>
      <c r="K60" s="45">
        <v>86.4</v>
      </c>
      <c r="L60" s="45">
        <v>103.1</v>
      </c>
      <c r="M60" s="45">
        <v>121.5</v>
      </c>
      <c r="N60" s="67">
        <f t="shared" si="7"/>
        <v>103.75</v>
      </c>
    </row>
    <row r="61" spans="2:14" x14ac:dyDescent="0.2">
      <c r="B61" s="1">
        <v>0.70833333333333304</v>
      </c>
      <c r="C61" s="3">
        <v>76</v>
      </c>
      <c r="D61" s="3">
        <v>101</v>
      </c>
      <c r="E61" s="75">
        <v>0.18</v>
      </c>
      <c r="F61" s="3">
        <v>0</v>
      </c>
      <c r="G61" s="66" t="s">
        <v>201</v>
      </c>
      <c r="H61" s="19">
        <v>29.41</v>
      </c>
      <c r="I61" s="3"/>
      <c r="J61" s="45">
        <v>101.7</v>
      </c>
      <c r="K61" s="45">
        <v>82.9</v>
      </c>
      <c r="L61" s="45">
        <v>100</v>
      </c>
      <c r="M61" s="45">
        <v>117.7</v>
      </c>
      <c r="N61" s="67">
        <f t="shared" si="7"/>
        <v>100.575</v>
      </c>
    </row>
    <row r="62" spans="2:14" x14ac:dyDescent="0.2">
      <c r="B62" s="1">
        <v>0.718749999999999</v>
      </c>
      <c r="C62" s="3">
        <v>76</v>
      </c>
      <c r="D62" s="3">
        <v>98</v>
      </c>
      <c r="E62" s="13">
        <v>0.18</v>
      </c>
      <c r="F62" s="3">
        <v>2</v>
      </c>
      <c r="G62" s="66" t="s">
        <v>143</v>
      </c>
      <c r="H62" s="19">
        <v>29.41</v>
      </c>
      <c r="I62" s="3"/>
      <c r="J62" s="45">
        <v>99.7</v>
      </c>
      <c r="K62" s="45">
        <v>78.8</v>
      </c>
      <c r="L62" s="45">
        <v>99.9</v>
      </c>
      <c r="M62" s="45">
        <v>114.6</v>
      </c>
      <c r="N62" s="67">
        <f t="shared" si="7"/>
        <v>98.25</v>
      </c>
    </row>
    <row r="63" spans="2:14" x14ac:dyDescent="0.2">
      <c r="B63" s="1">
        <v>0.72916666666666596</v>
      </c>
      <c r="C63" s="3">
        <v>76</v>
      </c>
      <c r="D63" s="3">
        <v>95</v>
      </c>
      <c r="E63" s="13">
        <v>0.17</v>
      </c>
      <c r="F63" s="3">
        <v>5</v>
      </c>
      <c r="G63" s="66" t="s">
        <v>201</v>
      </c>
      <c r="H63" s="19">
        <v>29.41</v>
      </c>
      <c r="I63" s="3"/>
      <c r="J63" s="45">
        <v>92.8</v>
      </c>
      <c r="K63" s="45">
        <v>76.8</v>
      </c>
      <c r="L63" s="45">
        <v>96.1</v>
      </c>
      <c r="M63" s="45">
        <v>114.3</v>
      </c>
      <c r="N63" s="67">
        <f t="shared" si="7"/>
        <v>95</v>
      </c>
    </row>
    <row r="64" spans="2:14" x14ac:dyDescent="0.2">
      <c r="B64" s="1">
        <v>0.73958333333333304</v>
      </c>
      <c r="C64" s="3">
        <v>76</v>
      </c>
      <c r="D64" s="3">
        <v>92</v>
      </c>
      <c r="E64" s="13">
        <v>0.17</v>
      </c>
      <c r="F64" s="3">
        <v>3</v>
      </c>
      <c r="G64" s="66" t="s">
        <v>43</v>
      </c>
      <c r="H64" s="19">
        <v>29.4</v>
      </c>
      <c r="I64" s="3"/>
      <c r="J64" s="45">
        <v>88.7</v>
      </c>
      <c r="K64" s="45">
        <v>75</v>
      </c>
      <c r="L64" s="45">
        <v>94.5</v>
      </c>
      <c r="M64" s="45">
        <v>109.6</v>
      </c>
      <c r="N64" s="67">
        <f t="shared" si="7"/>
        <v>91.949999999999989</v>
      </c>
    </row>
    <row r="65" spans="1:14" x14ac:dyDescent="0.2">
      <c r="B65" s="1">
        <v>0.74652777777777779</v>
      </c>
      <c r="C65" s="3">
        <v>76</v>
      </c>
      <c r="D65" s="3">
        <v>91</v>
      </c>
      <c r="E65" s="13">
        <v>0.17</v>
      </c>
      <c r="F65" s="3">
        <v>0</v>
      </c>
      <c r="G65" s="66" t="s">
        <v>197</v>
      </c>
      <c r="H65" s="19">
        <v>29.4</v>
      </c>
      <c r="I65" s="3"/>
      <c r="J65" s="45">
        <v>86.2</v>
      </c>
      <c r="K65" s="45">
        <v>74.3</v>
      </c>
      <c r="L65" s="45">
        <v>95.4</v>
      </c>
      <c r="M65" s="45">
        <v>108.3</v>
      </c>
      <c r="N65" s="67">
        <f t="shared" si="7"/>
        <v>91.05</v>
      </c>
    </row>
    <row r="67" spans="1:14" x14ac:dyDescent="0.2">
      <c r="A67" s="21">
        <v>44640</v>
      </c>
      <c r="B67" s="1">
        <v>0.45833333333333331</v>
      </c>
      <c r="C67" s="3">
        <v>68</v>
      </c>
      <c r="D67" s="68">
        <v>74</v>
      </c>
      <c r="E67" s="75">
        <v>0.31</v>
      </c>
      <c r="F67" s="66">
        <v>12</v>
      </c>
      <c r="G67" s="66" t="s">
        <v>130</v>
      </c>
      <c r="H67" s="97">
        <v>29.49</v>
      </c>
      <c r="J67" s="45">
        <v>82.4</v>
      </c>
      <c r="K67" s="67">
        <v>73.8</v>
      </c>
      <c r="L67" s="67">
        <v>57.7</v>
      </c>
      <c r="M67" s="67">
        <v>84</v>
      </c>
      <c r="N67" s="67">
        <f>AVERAGE(J67:M67)</f>
        <v>74.474999999999994</v>
      </c>
    </row>
    <row r="68" spans="1:14" x14ac:dyDescent="0.2">
      <c r="B68" s="1">
        <v>0.46875</v>
      </c>
      <c r="C68" s="3">
        <v>69</v>
      </c>
      <c r="D68" s="68">
        <v>73</v>
      </c>
      <c r="E68" s="75">
        <v>0.3</v>
      </c>
      <c r="F68" s="66">
        <v>8</v>
      </c>
      <c r="G68" s="66" t="s">
        <v>129</v>
      </c>
      <c r="H68" s="97">
        <v>29.49</v>
      </c>
      <c r="J68" s="45">
        <v>72.5</v>
      </c>
      <c r="K68" s="67">
        <v>76.5</v>
      </c>
      <c r="L68" s="67">
        <v>57</v>
      </c>
      <c r="M68" s="67">
        <v>87.4</v>
      </c>
      <c r="N68" s="67">
        <f>AVERAGE(J68:M68)</f>
        <v>73.349999999999994</v>
      </c>
    </row>
    <row r="69" spans="1:14" x14ac:dyDescent="0.2">
      <c r="B69" s="1">
        <v>0.47916666666666702</v>
      </c>
      <c r="C69" s="3">
        <v>70</v>
      </c>
      <c r="D69" s="68">
        <v>77</v>
      </c>
      <c r="E69" s="75">
        <v>0.28999999999999998</v>
      </c>
      <c r="F69" s="66">
        <v>12</v>
      </c>
      <c r="G69" s="66" t="s">
        <v>129</v>
      </c>
      <c r="H69" s="97">
        <v>29.49</v>
      </c>
      <c r="J69" s="45">
        <v>70.3</v>
      </c>
      <c r="K69" s="67">
        <v>79</v>
      </c>
      <c r="L69" s="67">
        <v>66.599999999999994</v>
      </c>
      <c r="M69" s="67">
        <v>90.9</v>
      </c>
      <c r="N69" s="67">
        <f t="shared" ref="N69:N71" si="8">AVERAGE(J69:M69)</f>
        <v>76.7</v>
      </c>
    </row>
    <row r="70" spans="1:14" x14ac:dyDescent="0.2">
      <c r="B70" s="1">
        <v>0.48958333333333298</v>
      </c>
      <c r="C70" s="3">
        <v>71</v>
      </c>
      <c r="D70" s="68">
        <v>80</v>
      </c>
      <c r="E70" s="75">
        <v>0.28000000000000003</v>
      </c>
      <c r="F70" s="66">
        <v>8</v>
      </c>
      <c r="G70" s="66" t="s">
        <v>201</v>
      </c>
      <c r="H70" s="97">
        <v>29.48</v>
      </c>
      <c r="J70" s="45">
        <v>72.900000000000006</v>
      </c>
      <c r="K70" s="67">
        <v>81.099999999999994</v>
      </c>
      <c r="L70" s="67">
        <v>71.2</v>
      </c>
      <c r="M70" s="67">
        <v>93.7</v>
      </c>
      <c r="N70" s="67">
        <f t="shared" si="8"/>
        <v>79.724999999999994</v>
      </c>
    </row>
    <row r="71" spans="1:14" x14ac:dyDescent="0.2">
      <c r="B71" s="1">
        <v>0.5</v>
      </c>
      <c r="C71" s="3">
        <v>73</v>
      </c>
      <c r="D71" s="3">
        <v>85</v>
      </c>
      <c r="E71" s="75">
        <v>0.26</v>
      </c>
      <c r="F71" s="3">
        <v>12</v>
      </c>
      <c r="G71" s="66" t="s">
        <v>129</v>
      </c>
      <c r="H71" s="19">
        <v>29.48</v>
      </c>
      <c r="J71" s="67">
        <v>84.9</v>
      </c>
      <c r="K71" s="45">
        <v>83.3</v>
      </c>
      <c r="L71" s="45">
        <v>77</v>
      </c>
      <c r="M71" s="45">
        <v>95.4</v>
      </c>
      <c r="N71" s="67">
        <f t="shared" si="8"/>
        <v>85.15</v>
      </c>
    </row>
    <row r="72" spans="1:14" x14ac:dyDescent="0.2">
      <c r="B72" s="1">
        <v>0.51041666666666696</v>
      </c>
      <c r="C72" s="3">
        <v>73</v>
      </c>
      <c r="D72" s="3">
        <v>87</v>
      </c>
      <c r="E72" s="75">
        <v>0.26</v>
      </c>
      <c r="F72" s="3">
        <v>10</v>
      </c>
      <c r="G72" s="66" t="s">
        <v>201</v>
      </c>
      <c r="H72" s="19">
        <v>29.48</v>
      </c>
      <c r="J72" s="67">
        <v>87.4</v>
      </c>
      <c r="K72" s="45">
        <v>84.6</v>
      </c>
      <c r="L72" s="45">
        <v>79.2</v>
      </c>
      <c r="M72" s="45">
        <v>96.8</v>
      </c>
      <c r="N72" s="67">
        <f>AVERAGE(J72:M72)</f>
        <v>87</v>
      </c>
    </row>
    <row r="73" spans="1:14" x14ac:dyDescent="0.2">
      <c r="B73" s="1">
        <v>0.52083333333333304</v>
      </c>
      <c r="C73" s="3">
        <v>74</v>
      </c>
      <c r="D73" s="3">
        <v>90</v>
      </c>
      <c r="E73" s="75">
        <v>0.25</v>
      </c>
      <c r="F73" s="3">
        <v>11</v>
      </c>
      <c r="G73" s="66" t="s">
        <v>130</v>
      </c>
      <c r="H73" s="19">
        <v>29.46</v>
      </c>
      <c r="J73" s="67">
        <v>91.9</v>
      </c>
      <c r="K73" s="45">
        <v>86</v>
      </c>
      <c r="L73" s="45">
        <v>83.1</v>
      </c>
      <c r="M73" s="45">
        <v>99.3</v>
      </c>
      <c r="N73" s="67">
        <f t="shared" ref="N73:N79" si="9">AVERAGE(J73:M73)</f>
        <v>90.075000000000003</v>
      </c>
    </row>
    <row r="74" spans="1:14" x14ac:dyDescent="0.2">
      <c r="B74" s="1">
        <v>0.53125</v>
      </c>
      <c r="C74" s="3">
        <v>75</v>
      </c>
      <c r="D74" s="41">
        <v>93</v>
      </c>
      <c r="E74" s="75">
        <v>0.24</v>
      </c>
      <c r="F74" s="3">
        <v>10</v>
      </c>
      <c r="G74" s="69" t="s">
        <v>201</v>
      </c>
      <c r="H74" s="72">
        <v>29.46</v>
      </c>
      <c r="J74" s="45">
        <v>95</v>
      </c>
      <c r="K74" s="45">
        <v>88</v>
      </c>
      <c r="L74" s="45">
        <v>85.1</v>
      </c>
      <c r="M74" s="45">
        <v>102.9</v>
      </c>
      <c r="N74" s="67">
        <f t="shared" si="9"/>
        <v>92.75</v>
      </c>
    </row>
    <row r="75" spans="1:14" x14ac:dyDescent="0.2">
      <c r="B75" s="1">
        <v>0.54166666666666696</v>
      </c>
      <c r="C75" s="3">
        <v>76</v>
      </c>
      <c r="D75" s="3">
        <v>96</v>
      </c>
      <c r="E75" s="75">
        <v>0.23</v>
      </c>
      <c r="F75" s="41">
        <v>8</v>
      </c>
      <c r="G75" s="69" t="s">
        <v>130</v>
      </c>
      <c r="H75" s="72">
        <v>29.45</v>
      </c>
      <c r="I75" s="26"/>
      <c r="J75" s="45">
        <v>97.5</v>
      </c>
      <c r="K75" s="45">
        <v>90</v>
      </c>
      <c r="L75" s="45">
        <v>88.2</v>
      </c>
      <c r="M75" s="45">
        <v>106.3</v>
      </c>
      <c r="N75" s="67">
        <f t="shared" si="9"/>
        <v>95.5</v>
      </c>
    </row>
    <row r="76" spans="1:14" x14ac:dyDescent="0.2">
      <c r="B76" s="1">
        <v>0.55208333333333304</v>
      </c>
      <c r="C76" s="3">
        <v>76</v>
      </c>
      <c r="D76" s="3">
        <v>97</v>
      </c>
      <c r="E76" s="75">
        <v>0.23</v>
      </c>
      <c r="F76" s="3">
        <v>8</v>
      </c>
      <c r="G76" s="69" t="s">
        <v>130</v>
      </c>
      <c r="H76" s="72">
        <v>29.45</v>
      </c>
      <c r="J76" s="45">
        <v>98.6</v>
      </c>
      <c r="K76" s="45">
        <v>90.3</v>
      </c>
      <c r="L76" s="45">
        <v>90.9</v>
      </c>
      <c r="M76" s="45">
        <v>108</v>
      </c>
      <c r="N76" s="67">
        <f t="shared" si="9"/>
        <v>96.949999999999989</v>
      </c>
    </row>
    <row r="77" spans="1:14" x14ac:dyDescent="0.2">
      <c r="B77" s="1">
        <v>0.5625</v>
      </c>
      <c r="C77" s="3">
        <v>76</v>
      </c>
      <c r="D77" s="3">
        <v>98</v>
      </c>
      <c r="E77" s="75">
        <v>0.24</v>
      </c>
      <c r="F77" s="41">
        <v>16</v>
      </c>
      <c r="G77" s="69" t="s">
        <v>201</v>
      </c>
      <c r="H77" s="72">
        <v>29.43</v>
      </c>
      <c r="J77" s="67">
        <v>99.9</v>
      </c>
      <c r="K77" s="45">
        <v>91</v>
      </c>
      <c r="L77" s="45">
        <v>92.8</v>
      </c>
      <c r="M77" s="45">
        <v>108.5</v>
      </c>
      <c r="N77" s="67">
        <f t="shared" si="9"/>
        <v>98.05</v>
      </c>
    </row>
    <row r="78" spans="1:14" x14ac:dyDescent="0.2">
      <c r="B78" s="1">
        <v>0.57291666666666696</v>
      </c>
      <c r="C78" s="3">
        <v>76</v>
      </c>
      <c r="D78" s="3">
        <v>99</v>
      </c>
      <c r="E78" s="75">
        <v>0.23</v>
      </c>
      <c r="F78" s="41">
        <v>16</v>
      </c>
      <c r="G78" s="69" t="s">
        <v>203</v>
      </c>
      <c r="H78" s="72">
        <v>29.43</v>
      </c>
      <c r="J78" s="45">
        <v>100.9</v>
      </c>
      <c r="K78" s="45">
        <v>91.8</v>
      </c>
      <c r="L78" s="45">
        <v>94.5</v>
      </c>
      <c r="M78" s="45">
        <v>109.2</v>
      </c>
      <c r="N78" s="67">
        <f t="shared" si="9"/>
        <v>99.1</v>
      </c>
    </row>
    <row r="79" spans="1:14" x14ac:dyDescent="0.2">
      <c r="B79" s="1">
        <v>0.57986111111111105</v>
      </c>
      <c r="C79" s="99">
        <v>77</v>
      </c>
      <c r="D79" s="66">
        <v>100</v>
      </c>
      <c r="E79" s="75">
        <v>0.23</v>
      </c>
      <c r="F79" s="99">
        <v>9</v>
      </c>
      <c r="G79" s="68" t="s">
        <v>201</v>
      </c>
      <c r="H79" s="72">
        <v>29.42</v>
      </c>
      <c r="J79" s="45">
        <v>102.7</v>
      </c>
      <c r="K79" s="67">
        <v>92.3</v>
      </c>
      <c r="L79" s="45">
        <v>94.6</v>
      </c>
      <c r="M79" s="45">
        <v>109.9</v>
      </c>
      <c r="N79" s="67">
        <f t="shared" si="9"/>
        <v>99.875</v>
      </c>
    </row>
    <row r="80" spans="1:14" x14ac:dyDescent="0.2">
      <c r="B80" s="1"/>
    </row>
    <row r="81" spans="1:14" x14ac:dyDescent="0.2">
      <c r="A81" s="113" t="s">
        <v>269</v>
      </c>
      <c r="B81" s="6" t="s">
        <v>2</v>
      </c>
      <c r="C81" s="6" t="s">
        <v>0</v>
      </c>
      <c r="D81" s="87" t="s">
        <v>1</v>
      </c>
      <c r="E81" s="100" t="s">
        <v>156</v>
      </c>
      <c r="F81" s="6" t="s">
        <v>32</v>
      </c>
      <c r="G81" s="6" t="s">
        <v>217</v>
      </c>
      <c r="H81" s="33" t="s">
        <v>157</v>
      </c>
      <c r="I81" s="44"/>
      <c r="J81" s="142" t="s">
        <v>357</v>
      </c>
      <c r="K81" s="142" t="s">
        <v>352</v>
      </c>
      <c r="L81" s="142" t="s">
        <v>358</v>
      </c>
      <c r="M81" s="142" t="s">
        <v>344</v>
      </c>
      <c r="N81" s="33" t="s">
        <v>368</v>
      </c>
    </row>
    <row r="82" spans="1:14" x14ac:dyDescent="0.2">
      <c r="A82" s="21">
        <v>44659</v>
      </c>
      <c r="B82" s="1">
        <v>0.61458333333333337</v>
      </c>
      <c r="C82" s="3">
        <v>95</v>
      </c>
      <c r="D82" s="68">
        <v>131</v>
      </c>
      <c r="E82" s="75">
        <v>0.14000000000000001</v>
      </c>
      <c r="F82" s="66">
        <v>6</v>
      </c>
      <c r="G82" s="66" t="s">
        <v>129</v>
      </c>
      <c r="H82" s="97">
        <v>29.83</v>
      </c>
      <c r="J82" s="45">
        <v>128.69999999999999</v>
      </c>
      <c r="K82" s="67">
        <v>134.6</v>
      </c>
      <c r="L82" s="95">
        <v>135.9</v>
      </c>
      <c r="M82" s="67">
        <v>126.7</v>
      </c>
      <c r="N82" s="67">
        <f>AVERAGE(J82:M82)</f>
        <v>131.47499999999999</v>
      </c>
    </row>
    <row r="83" spans="1:14" x14ac:dyDescent="0.2">
      <c r="B83" s="1">
        <v>0.625</v>
      </c>
      <c r="C83" s="3">
        <v>95</v>
      </c>
      <c r="D83" s="68">
        <v>131</v>
      </c>
      <c r="E83" s="75">
        <v>0.14000000000000001</v>
      </c>
      <c r="F83" s="66">
        <v>5</v>
      </c>
      <c r="G83" s="66" t="s">
        <v>129</v>
      </c>
      <c r="H83" s="97">
        <v>29.83</v>
      </c>
      <c r="J83" s="45">
        <v>128.80000000000001</v>
      </c>
      <c r="K83" s="67">
        <v>134.4</v>
      </c>
      <c r="L83" s="67">
        <v>135.69999999999999</v>
      </c>
      <c r="M83" s="67">
        <v>126.7</v>
      </c>
      <c r="N83" s="67">
        <f>AVERAGE(J83:M83)</f>
        <v>131.4</v>
      </c>
    </row>
    <row r="84" spans="1:14" x14ac:dyDescent="0.2">
      <c r="B84" s="1">
        <v>0.63541666666666696</v>
      </c>
      <c r="C84" s="3">
        <v>95</v>
      </c>
      <c r="D84" s="68">
        <v>133</v>
      </c>
      <c r="E84" s="75">
        <v>0.13</v>
      </c>
      <c r="F84" s="66">
        <v>5</v>
      </c>
      <c r="G84" s="66" t="s">
        <v>203</v>
      </c>
      <c r="H84" s="97">
        <v>29.82</v>
      </c>
      <c r="J84" s="45">
        <v>128.80000000000001</v>
      </c>
      <c r="K84" s="67">
        <v>134.6</v>
      </c>
      <c r="L84" s="67">
        <v>135.1</v>
      </c>
      <c r="M84" s="67">
        <v>126.7</v>
      </c>
      <c r="N84" s="67">
        <f t="shared" ref="N84:N86" si="10">AVERAGE(J84:M84)</f>
        <v>131.30000000000001</v>
      </c>
    </row>
    <row r="85" spans="1:14" x14ac:dyDescent="0.2">
      <c r="B85" s="1">
        <v>0.64583333333333304</v>
      </c>
      <c r="C85" s="3">
        <v>94</v>
      </c>
      <c r="D85" s="68">
        <v>132</v>
      </c>
      <c r="E85" s="75">
        <v>0.14000000000000001</v>
      </c>
      <c r="F85" s="66">
        <v>5</v>
      </c>
      <c r="G85" s="66" t="s">
        <v>201</v>
      </c>
      <c r="H85" s="97">
        <v>29.81</v>
      </c>
      <c r="J85" s="45">
        <v>128.80000000000001</v>
      </c>
      <c r="K85" s="67">
        <v>134.4</v>
      </c>
      <c r="L85" s="67">
        <v>134.4</v>
      </c>
      <c r="M85" s="67">
        <v>129.6</v>
      </c>
      <c r="N85" s="67">
        <f t="shared" si="10"/>
        <v>131.80000000000001</v>
      </c>
    </row>
    <row r="86" spans="1:14" x14ac:dyDescent="0.2">
      <c r="B86" s="1">
        <v>0.65625</v>
      </c>
      <c r="C86" s="3">
        <v>95</v>
      </c>
      <c r="D86" s="3">
        <v>131</v>
      </c>
      <c r="E86" s="75">
        <v>0.15</v>
      </c>
      <c r="F86" s="3">
        <v>4</v>
      </c>
      <c r="G86" s="66" t="s">
        <v>201</v>
      </c>
      <c r="H86" s="19">
        <v>29.81</v>
      </c>
      <c r="J86" s="67">
        <v>127.6</v>
      </c>
      <c r="K86" s="45">
        <v>133.19999999999999</v>
      </c>
      <c r="L86" s="45">
        <v>133.19999999999999</v>
      </c>
      <c r="M86" s="45">
        <v>128.80000000000001</v>
      </c>
      <c r="N86" s="67">
        <f t="shared" si="10"/>
        <v>130.69999999999999</v>
      </c>
    </row>
    <row r="87" spans="1:14" x14ac:dyDescent="0.2">
      <c r="B87" s="1">
        <v>0.66666666666666696</v>
      </c>
      <c r="C87" s="3">
        <v>95</v>
      </c>
      <c r="D87" s="3">
        <v>128</v>
      </c>
      <c r="E87" s="75">
        <v>0.12</v>
      </c>
      <c r="F87" s="3">
        <v>1</v>
      </c>
      <c r="G87" s="66" t="s">
        <v>203</v>
      </c>
      <c r="H87" s="19">
        <v>29.8</v>
      </c>
      <c r="J87" s="67">
        <v>126.5</v>
      </c>
      <c r="K87" s="45">
        <v>131.9</v>
      </c>
      <c r="L87" s="45">
        <v>131.69999999999999</v>
      </c>
      <c r="M87" s="45">
        <v>120.2</v>
      </c>
      <c r="N87" s="67">
        <f>AVERAGE(J87:M87)</f>
        <v>127.57499999999999</v>
      </c>
    </row>
    <row r="88" spans="1:14" x14ac:dyDescent="0.2">
      <c r="B88" s="1">
        <v>0.67708333333333304</v>
      </c>
      <c r="C88" s="3">
        <v>96</v>
      </c>
      <c r="D88" s="3">
        <v>122</v>
      </c>
      <c r="E88" s="75">
        <v>0.1</v>
      </c>
      <c r="F88" s="3">
        <v>2</v>
      </c>
      <c r="G88" s="66" t="s">
        <v>129</v>
      </c>
      <c r="H88" s="19">
        <v>29.8</v>
      </c>
      <c r="J88" s="67">
        <v>121.8</v>
      </c>
      <c r="K88" s="45">
        <v>131</v>
      </c>
      <c r="L88" s="45">
        <v>119.7</v>
      </c>
      <c r="M88" s="45">
        <v>114.8</v>
      </c>
      <c r="N88" s="67">
        <f t="shared" ref="N88:N89" si="11">AVERAGE(J88:M88)</f>
        <v>121.825</v>
      </c>
    </row>
    <row r="89" spans="1:14" x14ac:dyDescent="0.2">
      <c r="B89" s="1">
        <v>0.68194444444444446</v>
      </c>
      <c r="C89" s="3">
        <v>96</v>
      </c>
      <c r="D89" s="41">
        <v>119</v>
      </c>
      <c r="E89" s="75">
        <v>0.1</v>
      </c>
      <c r="F89" s="3">
        <v>5</v>
      </c>
      <c r="G89" s="69" t="s">
        <v>129</v>
      </c>
      <c r="H89" s="72">
        <v>29.8</v>
      </c>
      <c r="J89" s="45">
        <v>117.5</v>
      </c>
      <c r="K89" s="45">
        <v>130.1</v>
      </c>
      <c r="L89" s="45">
        <v>116.8</v>
      </c>
      <c r="M89" s="45">
        <v>113</v>
      </c>
      <c r="N89" s="67">
        <f t="shared" si="11"/>
        <v>119.35</v>
      </c>
    </row>
    <row r="91" spans="1:14" x14ac:dyDescent="0.2">
      <c r="A91" s="21">
        <v>44660</v>
      </c>
      <c r="B91" s="1">
        <v>0.34375</v>
      </c>
      <c r="C91" s="3">
        <v>65</v>
      </c>
      <c r="D91" s="68">
        <v>72</v>
      </c>
      <c r="E91" s="75">
        <v>0.83</v>
      </c>
      <c r="F91" s="66">
        <v>0</v>
      </c>
      <c r="G91" s="66" t="s">
        <v>130</v>
      </c>
      <c r="H91" s="97">
        <v>29.8</v>
      </c>
      <c r="J91" s="45">
        <v>72.900000000000006</v>
      </c>
      <c r="K91" s="67">
        <v>70.3</v>
      </c>
      <c r="L91" s="67">
        <v>70.5</v>
      </c>
      <c r="M91" s="67">
        <v>74.099999999999994</v>
      </c>
      <c r="N91" s="67">
        <f t="shared" ref="N91:N104" si="12">AVERAGE(J91:M91)</f>
        <v>71.949999999999989</v>
      </c>
    </row>
    <row r="92" spans="1:14" x14ac:dyDescent="0.2">
      <c r="B92" s="1">
        <v>0.35416666666666669</v>
      </c>
      <c r="C92" s="3">
        <v>66</v>
      </c>
      <c r="D92" s="68">
        <v>74</v>
      </c>
      <c r="E92" s="75">
        <v>0.82</v>
      </c>
      <c r="F92" s="66">
        <v>0</v>
      </c>
      <c r="G92" s="66" t="s">
        <v>130</v>
      </c>
      <c r="H92" s="97">
        <v>29.8</v>
      </c>
      <c r="J92" s="45">
        <v>74.8</v>
      </c>
      <c r="K92" s="67">
        <v>70.7</v>
      </c>
      <c r="L92" s="67">
        <v>73.8</v>
      </c>
      <c r="M92" s="67">
        <v>76.8</v>
      </c>
      <c r="N92" s="67">
        <f t="shared" si="12"/>
        <v>74.025000000000006</v>
      </c>
    </row>
    <row r="93" spans="1:14" x14ac:dyDescent="0.2">
      <c r="B93" s="1">
        <v>0.36458333333333298</v>
      </c>
      <c r="C93" s="3">
        <v>67</v>
      </c>
      <c r="D93" s="68">
        <v>77</v>
      </c>
      <c r="E93" s="75">
        <v>0.79</v>
      </c>
      <c r="F93" s="66">
        <v>0</v>
      </c>
      <c r="G93" s="66" t="s">
        <v>197</v>
      </c>
      <c r="H93" s="97">
        <v>29.8</v>
      </c>
      <c r="J93" s="45">
        <v>78.099999999999994</v>
      </c>
      <c r="K93" s="67">
        <v>71.2</v>
      </c>
      <c r="L93" s="67">
        <v>77.900000000000006</v>
      </c>
      <c r="M93" s="67">
        <v>79.7</v>
      </c>
      <c r="N93" s="67">
        <f t="shared" si="12"/>
        <v>76.725000000000009</v>
      </c>
    </row>
    <row r="94" spans="1:14" x14ac:dyDescent="0.2">
      <c r="B94" s="1">
        <v>0.375</v>
      </c>
      <c r="C94" s="3">
        <v>67</v>
      </c>
      <c r="D94" s="68">
        <v>79</v>
      </c>
      <c r="E94" s="75">
        <v>0.79</v>
      </c>
      <c r="F94" s="66">
        <v>3</v>
      </c>
      <c r="G94" s="66" t="s">
        <v>43</v>
      </c>
      <c r="H94" s="97">
        <v>29.8</v>
      </c>
      <c r="J94" s="45">
        <v>80.8</v>
      </c>
      <c r="K94" s="67">
        <v>71.8</v>
      </c>
      <c r="L94" s="67">
        <v>80.8</v>
      </c>
      <c r="M94" s="67">
        <v>82.3</v>
      </c>
      <c r="N94" s="67">
        <f t="shared" si="12"/>
        <v>78.924999999999997</v>
      </c>
    </row>
    <row r="95" spans="1:14" x14ac:dyDescent="0.2">
      <c r="B95" s="1">
        <v>0.38541666666666702</v>
      </c>
      <c r="C95" s="3">
        <v>67</v>
      </c>
      <c r="D95" s="3">
        <v>82</v>
      </c>
      <c r="E95" s="75">
        <v>0.78</v>
      </c>
      <c r="F95" s="3">
        <v>0</v>
      </c>
      <c r="G95" s="66" t="s">
        <v>43</v>
      </c>
      <c r="H95" s="19">
        <v>29.81</v>
      </c>
      <c r="J95" s="67">
        <v>82.6</v>
      </c>
      <c r="K95" s="45">
        <v>78.400000000000006</v>
      </c>
      <c r="L95" s="45">
        <v>82</v>
      </c>
      <c r="M95" s="45">
        <v>84.4</v>
      </c>
      <c r="N95" s="67">
        <f t="shared" si="12"/>
        <v>81.849999999999994</v>
      </c>
    </row>
    <row r="96" spans="1:14" x14ac:dyDescent="0.2">
      <c r="B96" s="1">
        <v>0.39583333333333298</v>
      </c>
      <c r="C96" s="3">
        <v>66</v>
      </c>
      <c r="D96" s="3">
        <v>83</v>
      </c>
      <c r="E96" s="75">
        <v>0.82</v>
      </c>
      <c r="F96" s="3">
        <v>2</v>
      </c>
      <c r="G96" s="66" t="s">
        <v>143</v>
      </c>
      <c r="H96" s="19">
        <v>29.81</v>
      </c>
      <c r="J96" s="67">
        <v>84.9</v>
      </c>
      <c r="K96" s="45">
        <v>82</v>
      </c>
      <c r="L96" s="45">
        <v>79.5</v>
      </c>
      <c r="M96" s="45">
        <v>86.7</v>
      </c>
      <c r="N96" s="67">
        <f t="shared" si="12"/>
        <v>83.275000000000006</v>
      </c>
    </row>
    <row r="97" spans="1:14" x14ac:dyDescent="0.2">
      <c r="B97" s="1">
        <v>0.40486111111111112</v>
      </c>
      <c r="C97" s="3">
        <v>66</v>
      </c>
      <c r="D97" s="3">
        <v>86</v>
      </c>
      <c r="E97" s="75">
        <v>0.84</v>
      </c>
      <c r="F97" s="3">
        <v>6</v>
      </c>
      <c r="G97" s="66" t="s">
        <v>197</v>
      </c>
      <c r="H97" s="19">
        <v>29.81</v>
      </c>
      <c r="J97" s="67">
        <v>87.3</v>
      </c>
      <c r="K97" s="45">
        <v>86.2</v>
      </c>
      <c r="L97" s="45">
        <v>81.7</v>
      </c>
      <c r="M97" s="45">
        <v>89.1</v>
      </c>
      <c r="N97" s="67">
        <f t="shared" si="12"/>
        <v>86.074999999999989</v>
      </c>
    </row>
    <row r="98" spans="1:14" x14ac:dyDescent="0.2">
      <c r="B98" s="1">
        <v>0.48958333333333331</v>
      </c>
      <c r="C98" s="3">
        <v>66</v>
      </c>
      <c r="D98" s="41">
        <v>108</v>
      </c>
      <c r="E98" s="75">
        <v>0.85</v>
      </c>
      <c r="F98" s="3">
        <v>4</v>
      </c>
      <c r="G98" s="69" t="s">
        <v>130</v>
      </c>
      <c r="H98" s="72">
        <v>29.81</v>
      </c>
      <c r="J98" s="45">
        <v>107.6</v>
      </c>
      <c r="K98" s="45">
        <v>107.2</v>
      </c>
      <c r="L98" s="45">
        <v>110.7</v>
      </c>
      <c r="M98" s="45">
        <v>106.9</v>
      </c>
      <c r="N98" s="67">
        <f t="shared" si="12"/>
        <v>108.1</v>
      </c>
    </row>
    <row r="99" spans="1:14" x14ac:dyDescent="0.2">
      <c r="B99" s="1">
        <v>0.50347222222222221</v>
      </c>
      <c r="C99" s="3">
        <v>66</v>
      </c>
      <c r="D99" s="3">
        <v>111</v>
      </c>
      <c r="E99" s="75">
        <v>0.84</v>
      </c>
      <c r="F99" s="41">
        <v>3</v>
      </c>
      <c r="G99" s="69" t="s">
        <v>130</v>
      </c>
      <c r="H99" s="72">
        <v>29.81</v>
      </c>
      <c r="I99" s="26"/>
      <c r="J99" s="45">
        <v>109.9</v>
      </c>
      <c r="K99" s="45">
        <v>110.1</v>
      </c>
      <c r="L99" s="45">
        <v>112.8</v>
      </c>
      <c r="M99" s="45">
        <v>109.2</v>
      </c>
      <c r="N99" s="67">
        <f t="shared" si="12"/>
        <v>110.5</v>
      </c>
    </row>
    <row r="100" spans="1:14" x14ac:dyDescent="0.2">
      <c r="B100" s="1">
        <v>0.51041666666666696</v>
      </c>
      <c r="C100" s="3">
        <v>67</v>
      </c>
      <c r="D100" s="3">
        <v>112</v>
      </c>
      <c r="E100" s="75">
        <v>0.82</v>
      </c>
      <c r="F100" s="3">
        <v>4</v>
      </c>
      <c r="G100" s="69" t="s">
        <v>130</v>
      </c>
      <c r="H100" s="72">
        <v>29.8</v>
      </c>
      <c r="J100" s="45">
        <v>111.4</v>
      </c>
      <c r="K100" s="45">
        <v>112.5</v>
      </c>
      <c r="L100" s="45">
        <v>114.8</v>
      </c>
      <c r="M100" s="45">
        <v>110.1</v>
      </c>
      <c r="N100" s="67">
        <f t="shared" si="12"/>
        <v>112.19999999999999</v>
      </c>
    </row>
    <row r="101" spans="1:14" x14ac:dyDescent="0.2">
      <c r="B101" s="1">
        <v>0.52083333333333304</v>
      </c>
      <c r="C101" s="3">
        <v>68</v>
      </c>
      <c r="D101" s="3">
        <v>115</v>
      </c>
      <c r="E101" s="75">
        <v>0.8</v>
      </c>
      <c r="F101" s="41">
        <v>3</v>
      </c>
      <c r="G101" s="69" t="s">
        <v>130</v>
      </c>
      <c r="H101" s="72">
        <v>29.81</v>
      </c>
      <c r="J101" s="67">
        <v>113.2</v>
      </c>
      <c r="K101" s="45">
        <v>115.9</v>
      </c>
      <c r="L101" s="45">
        <v>117</v>
      </c>
      <c r="M101" s="45">
        <v>112.3</v>
      </c>
      <c r="N101" s="67">
        <f t="shared" si="12"/>
        <v>114.60000000000001</v>
      </c>
    </row>
    <row r="102" spans="1:14" x14ac:dyDescent="0.2">
      <c r="B102" s="1">
        <v>0.53125</v>
      </c>
      <c r="C102" s="3">
        <v>67</v>
      </c>
      <c r="D102" s="3">
        <v>116</v>
      </c>
      <c r="E102" s="75">
        <v>0.8</v>
      </c>
      <c r="F102" s="41">
        <v>2</v>
      </c>
      <c r="G102" s="69" t="s">
        <v>143</v>
      </c>
      <c r="H102" s="72">
        <v>29.81</v>
      </c>
      <c r="J102" s="45">
        <v>115.2</v>
      </c>
      <c r="K102" s="45">
        <v>117.1</v>
      </c>
      <c r="L102" s="45">
        <v>119.1</v>
      </c>
      <c r="M102" s="45">
        <v>114.1</v>
      </c>
      <c r="N102" s="67">
        <f t="shared" si="12"/>
        <v>116.375</v>
      </c>
    </row>
    <row r="103" spans="1:14" x14ac:dyDescent="0.2">
      <c r="B103" s="1">
        <v>0.54166666666666696</v>
      </c>
      <c r="C103" s="99">
        <v>68</v>
      </c>
      <c r="D103" s="66">
        <v>118</v>
      </c>
      <c r="E103" s="75">
        <v>0.77</v>
      </c>
      <c r="F103" s="99">
        <v>3</v>
      </c>
      <c r="G103" s="68" t="s">
        <v>201</v>
      </c>
      <c r="H103" s="72">
        <v>29.8</v>
      </c>
      <c r="J103" s="45">
        <v>117.1</v>
      </c>
      <c r="K103" s="67">
        <v>118.9</v>
      </c>
      <c r="L103" s="45">
        <v>120</v>
      </c>
      <c r="M103" s="45">
        <v>115.9</v>
      </c>
      <c r="N103" s="67">
        <f t="shared" si="12"/>
        <v>117.97499999999999</v>
      </c>
    </row>
    <row r="104" spans="1:14" x14ac:dyDescent="0.2">
      <c r="B104" s="1">
        <v>0.55208333333333304</v>
      </c>
      <c r="C104" s="3">
        <v>67</v>
      </c>
      <c r="D104" s="3">
        <v>120</v>
      </c>
      <c r="E104" s="75">
        <v>0.8</v>
      </c>
      <c r="F104" s="41">
        <v>2</v>
      </c>
      <c r="G104" s="68" t="s">
        <v>130</v>
      </c>
      <c r="H104" s="72">
        <v>29.79</v>
      </c>
      <c r="I104" s="3"/>
      <c r="J104" s="45">
        <v>118.4</v>
      </c>
      <c r="K104" s="45">
        <v>122.2</v>
      </c>
      <c r="L104" s="45">
        <v>121.5</v>
      </c>
      <c r="M104" s="45">
        <v>117</v>
      </c>
      <c r="N104" s="67">
        <f t="shared" si="12"/>
        <v>119.77500000000001</v>
      </c>
    </row>
    <row r="105" spans="1:14" x14ac:dyDescent="0.2">
      <c r="B105" s="1"/>
      <c r="C105" s="3"/>
      <c r="D105" s="3"/>
      <c r="E105" s="75"/>
      <c r="F105" s="41"/>
      <c r="G105" s="66"/>
      <c r="H105" s="19"/>
      <c r="J105" s="45"/>
      <c r="K105" s="45"/>
      <c r="L105" s="45"/>
      <c r="M105" s="45"/>
      <c r="N105" s="67"/>
    </row>
    <row r="106" spans="1:14" x14ac:dyDescent="0.2">
      <c r="A106" s="21">
        <v>44661</v>
      </c>
      <c r="B106" s="1">
        <v>0.35416666666666669</v>
      </c>
      <c r="C106" s="3">
        <v>62</v>
      </c>
      <c r="D106" s="68">
        <v>74</v>
      </c>
      <c r="E106" s="75">
        <v>0.76</v>
      </c>
      <c r="F106" s="66">
        <v>5</v>
      </c>
      <c r="G106" s="66" t="s">
        <v>143</v>
      </c>
      <c r="H106" s="97">
        <v>29.85</v>
      </c>
      <c r="J106" s="45">
        <v>74.3</v>
      </c>
      <c r="K106" s="67">
        <v>72</v>
      </c>
      <c r="L106" s="67">
        <v>73</v>
      </c>
      <c r="M106" s="67">
        <v>74.5</v>
      </c>
      <c r="N106" s="67">
        <f t="shared" ref="N106:N120" si="13">AVERAGE(J106:M106)</f>
        <v>73.45</v>
      </c>
    </row>
    <row r="107" spans="1:14" x14ac:dyDescent="0.2">
      <c r="B107" s="1">
        <v>0.36458333333333331</v>
      </c>
      <c r="C107" s="3">
        <v>62</v>
      </c>
      <c r="D107" s="68">
        <v>74</v>
      </c>
      <c r="E107" s="75">
        <v>0.76</v>
      </c>
      <c r="F107" s="66">
        <v>3</v>
      </c>
      <c r="G107" s="66" t="s">
        <v>201</v>
      </c>
      <c r="H107" s="97">
        <v>29.85</v>
      </c>
      <c r="J107" s="45">
        <v>75.7</v>
      </c>
      <c r="K107" s="67">
        <v>73</v>
      </c>
      <c r="L107" s="67">
        <v>74.3</v>
      </c>
      <c r="M107" s="67">
        <v>74.8</v>
      </c>
      <c r="N107" s="67">
        <f t="shared" si="13"/>
        <v>74.45</v>
      </c>
    </row>
    <row r="108" spans="1:14" x14ac:dyDescent="0.2">
      <c r="B108" s="1">
        <v>0.375</v>
      </c>
      <c r="C108" s="3">
        <v>62</v>
      </c>
      <c r="D108" s="68">
        <v>76</v>
      </c>
      <c r="E108" s="75">
        <v>0.77</v>
      </c>
      <c r="F108" s="66">
        <v>0</v>
      </c>
      <c r="G108" s="66" t="s">
        <v>130</v>
      </c>
      <c r="H108" s="97">
        <v>29.86</v>
      </c>
      <c r="J108" s="45">
        <v>77</v>
      </c>
      <c r="K108" s="67">
        <v>75.7</v>
      </c>
      <c r="L108" s="67">
        <v>75.400000000000006</v>
      </c>
      <c r="M108" s="67">
        <v>75.599999999999994</v>
      </c>
      <c r="N108" s="67">
        <f t="shared" si="13"/>
        <v>75.924999999999997</v>
      </c>
    </row>
    <row r="109" spans="1:14" x14ac:dyDescent="0.2">
      <c r="B109" s="1">
        <v>0.38541666666666669</v>
      </c>
      <c r="C109" s="3">
        <v>63</v>
      </c>
      <c r="D109" s="68">
        <v>78</v>
      </c>
      <c r="E109" s="75">
        <v>0.75</v>
      </c>
      <c r="F109" s="66">
        <v>4</v>
      </c>
      <c r="G109" s="66" t="s">
        <v>130</v>
      </c>
      <c r="H109" s="97">
        <v>29.86</v>
      </c>
      <c r="J109" s="45">
        <v>77.900000000000006</v>
      </c>
      <c r="K109" s="67">
        <v>79.2</v>
      </c>
      <c r="L109" s="67">
        <v>77.5</v>
      </c>
      <c r="M109" s="67">
        <v>77.900000000000006</v>
      </c>
      <c r="N109" s="67">
        <f t="shared" si="13"/>
        <v>78.125</v>
      </c>
    </row>
    <row r="110" spans="1:14" x14ac:dyDescent="0.2">
      <c r="B110" s="1">
        <v>0.39583333333333331</v>
      </c>
      <c r="C110" s="3">
        <v>63</v>
      </c>
      <c r="D110" s="3">
        <v>81</v>
      </c>
      <c r="E110" s="75">
        <v>0.76</v>
      </c>
      <c r="F110" s="3">
        <v>2</v>
      </c>
      <c r="G110" s="66" t="s">
        <v>130</v>
      </c>
      <c r="H110" s="19">
        <v>29.86</v>
      </c>
      <c r="J110" s="67">
        <v>82</v>
      </c>
      <c r="K110" s="45">
        <v>82.8</v>
      </c>
      <c r="L110" s="45">
        <v>78.099999999999994</v>
      </c>
      <c r="M110" s="45">
        <v>81.5</v>
      </c>
      <c r="N110" s="67">
        <f t="shared" si="13"/>
        <v>81.099999999999994</v>
      </c>
    </row>
    <row r="111" spans="1:14" x14ac:dyDescent="0.2">
      <c r="B111" s="1">
        <v>0.51041666666666663</v>
      </c>
      <c r="C111" s="3">
        <v>65</v>
      </c>
      <c r="D111" s="3">
        <v>108</v>
      </c>
      <c r="E111" s="75">
        <v>0.69</v>
      </c>
      <c r="F111" s="3">
        <v>6</v>
      </c>
      <c r="G111" s="66" t="s">
        <v>130</v>
      </c>
      <c r="H111" s="19">
        <v>29.87</v>
      </c>
      <c r="J111" s="67">
        <v>105.4</v>
      </c>
      <c r="K111" s="45">
        <v>111.7</v>
      </c>
      <c r="L111" s="45">
        <v>108.3</v>
      </c>
      <c r="M111" s="45">
        <v>105.6</v>
      </c>
      <c r="N111" s="67">
        <f t="shared" si="13"/>
        <v>107.75</v>
      </c>
    </row>
    <row r="112" spans="1:14" x14ac:dyDescent="0.2">
      <c r="B112" s="1">
        <v>0.52083333333333337</v>
      </c>
      <c r="C112" s="3">
        <v>65</v>
      </c>
      <c r="D112" s="3">
        <v>110</v>
      </c>
      <c r="E112" s="75">
        <v>0.7</v>
      </c>
      <c r="F112" s="3">
        <v>3</v>
      </c>
      <c r="G112" s="66" t="s">
        <v>197</v>
      </c>
      <c r="H112" s="19">
        <v>29.87</v>
      </c>
      <c r="J112" s="67">
        <v>107.4</v>
      </c>
      <c r="K112" s="45">
        <v>113.9</v>
      </c>
      <c r="L112" s="45">
        <v>110.5</v>
      </c>
      <c r="M112" s="45">
        <v>107.4</v>
      </c>
      <c r="N112" s="67">
        <f t="shared" si="13"/>
        <v>109.80000000000001</v>
      </c>
    </row>
    <row r="113" spans="1:14" x14ac:dyDescent="0.2">
      <c r="B113" s="1">
        <v>0.53125</v>
      </c>
      <c r="C113" s="3">
        <v>65</v>
      </c>
      <c r="D113" s="41">
        <v>111</v>
      </c>
      <c r="E113" s="75">
        <v>0.69</v>
      </c>
      <c r="F113" s="3">
        <v>2</v>
      </c>
      <c r="G113" s="69" t="s">
        <v>130</v>
      </c>
      <c r="H113" s="72">
        <v>29.87</v>
      </c>
      <c r="J113" s="45">
        <v>108.9</v>
      </c>
      <c r="K113" s="45">
        <v>115.5</v>
      </c>
      <c r="L113" s="45">
        <v>111.9</v>
      </c>
      <c r="M113" s="45">
        <v>108.9</v>
      </c>
      <c r="N113" s="67">
        <f t="shared" si="13"/>
        <v>111.30000000000001</v>
      </c>
    </row>
    <row r="114" spans="1:14" x14ac:dyDescent="0.2">
      <c r="B114" s="1">
        <v>0.54166666666666696</v>
      </c>
      <c r="C114" s="3">
        <v>65</v>
      </c>
      <c r="D114" s="3">
        <v>113</v>
      </c>
      <c r="E114" s="75">
        <v>0.69</v>
      </c>
      <c r="F114" s="41">
        <v>4</v>
      </c>
      <c r="G114" s="69" t="s">
        <v>130</v>
      </c>
      <c r="H114" s="72">
        <v>29.86</v>
      </c>
      <c r="I114" s="26"/>
      <c r="J114" s="45">
        <v>109.9</v>
      </c>
      <c r="K114" s="45">
        <v>118</v>
      </c>
      <c r="L114" s="45">
        <v>114.3</v>
      </c>
      <c r="M114" s="45">
        <v>110.7</v>
      </c>
      <c r="N114" s="67">
        <f t="shared" si="13"/>
        <v>113.22499999999999</v>
      </c>
    </row>
    <row r="115" spans="1:14" x14ac:dyDescent="0.2">
      <c r="B115" s="1">
        <v>0.55208333333333404</v>
      </c>
      <c r="C115" s="3">
        <v>66</v>
      </c>
      <c r="D115" s="3">
        <v>114</v>
      </c>
      <c r="E115" s="75">
        <v>0.69</v>
      </c>
      <c r="F115" s="3">
        <v>2</v>
      </c>
      <c r="G115" s="69" t="s">
        <v>201</v>
      </c>
      <c r="H115" s="72">
        <v>29.86</v>
      </c>
      <c r="J115" s="45">
        <v>110.5</v>
      </c>
      <c r="K115" s="45">
        <v>117</v>
      </c>
      <c r="L115" s="45">
        <v>115.9</v>
      </c>
      <c r="M115" s="45">
        <v>111.6</v>
      </c>
      <c r="N115" s="67">
        <f t="shared" si="13"/>
        <v>113.75</v>
      </c>
    </row>
    <row r="116" spans="1:14" x14ac:dyDescent="0.2">
      <c r="B116" s="1">
        <v>0.5625</v>
      </c>
      <c r="C116" s="3">
        <v>66</v>
      </c>
      <c r="D116" s="3">
        <v>115</v>
      </c>
      <c r="E116" s="75">
        <v>0.67</v>
      </c>
      <c r="F116" s="3">
        <v>4</v>
      </c>
      <c r="G116" s="69" t="s">
        <v>130</v>
      </c>
      <c r="H116" s="72">
        <v>29.85</v>
      </c>
      <c r="J116" s="45">
        <v>111.4</v>
      </c>
      <c r="K116" s="45">
        <v>118.2</v>
      </c>
      <c r="L116" s="45">
        <v>117.3</v>
      </c>
      <c r="M116" s="45">
        <v>112.5</v>
      </c>
      <c r="N116" s="67">
        <f t="shared" si="13"/>
        <v>114.85000000000001</v>
      </c>
    </row>
    <row r="117" spans="1:14" x14ac:dyDescent="0.2">
      <c r="B117" s="1">
        <v>0.57291666666666696</v>
      </c>
      <c r="C117" s="3">
        <v>67</v>
      </c>
      <c r="D117" s="3">
        <v>116</v>
      </c>
      <c r="E117" s="75">
        <v>0.65</v>
      </c>
      <c r="F117" s="41">
        <v>1</v>
      </c>
      <c r="G117" s="69" t="s">
        <v>201</v>
      </c>
      <c r="H117" s="72">
        <v>29.85</v>
      </c>
      <c r="J117" s="45">
        <v>111.4</v>
      </c>
      <c r="K117" s="45">
        <v>118.9</v>
      </c>
      <c r="L117" s="45">
        <v>118.4</v>
      </c>
      <c r="M117" s="45">
        <v>113.7</v>
      </c>
      <c r="N117" s="67">
        <f t="shared" si="13"/>
        <v>115.60000000000001</v>
      </c>
    </row>
    <row r="118" spans="1:14" x14ac:dyDescent="0.2">
      <c r="B118" s="1">
        <v>0.58333333333333404</v>
      </c>
      <c r="C118" s="99">
        <v>67</v>
      </c>
      <c r="D118" s="66">
        <v>116</v>
      </c>
      <c r="E118" s="75">
        <v>0.65</v>
      </c>
      <c r="F118" s="99">
        <v>7</v>
      </c>
      <c r="G118" s="68" t="s">
        <v>201</v>
      </c>
      <c r="H118" s="72">
        <v>29.85</v>
      </c>
      <c r="J118" s="45">
        <v>112.8</v>
      </c>
      <c r="K118" s="67">
        <v>119.7</v>
      </c>
      <c r="L118" s="45">
        <v>119.1</v>
      </c>
      <c r="M118" s="45">
        <v>113.5</v>
      </c>
      <c r="N118" s="67">
        <f t="shared" si="13"/>
        <v>116.27500000000001</v>
      </c>
    </row>
    <row r="119" spans="1:14" x14ac:dyDescent="0.2">
      <c r="B119" s="1">
        <v>0.593750000000001</v>
      </c>
      <c r="C119" s="3">
        <v>66</v>
      </c>
      <c r="D119" s="3">
        <v>117</v>
      </c>
      <c r="E119" s="75">
        <v>0.67</v>
      </c>
      <c r="F119" s="41">
        <v>0</v>
      </c>
      <c r="G119" s="68" t="s">
        <v>130</v>
      </c>
      <c r="H119" s="72">
        <v>29.85</v>
      </c>
      <c r="I119" s="3"/>
      <c r="J119" s="45">
        <v>113</v>
      </c>
      <c r="K119" s="45">
        <v>119.3</v>
      </c>
      <c r="L119" s="45">
        <v>119.1</v>
      </c>
      <c r="M119" s="45">
        <v>114.6</v>
      </c>
      <c r="N119" s="67">
        <f t="shared" si="13"/>
        <v>116.5</v>
      </c>
    </row>
    <row r="120" spans="1:14" x14ac:dyDescent="0.2">
      <c r="B120" s="1">
        <v>0.60416666666666696</v>
      </c>
      <c r="C120" s="3">
        <v>66</v>
      </c>
      <c r="D120" s="3">
        <v>118</v>
      </c>
      <c r="E120" s="75">
        <v>0.66</v>
      </c>
      <c r="F120" s="41">
        <v>5</v>
      </c>
      <c r="G120" s="69" t="s">
        <v>130</v>
      </c>
      <c r="H120" s="72">
        <v>29.84</v>
      </c>
      <c r="J120" s="45">
        <v>113.7</v>
      </c>
      <c r="K120" s="45">
        <v>121.1</v>
      </c>
      <c r="L120" s="45">
        <v>119.5</v>
      </c>
      <c r="M120" s="45">
        <v>115.3</v>
      </c>
      <c r="N120" s="67">
        <f t="shared" si="13"/>
        <v>117.4</v>
      </c>
    </row>
    <row r="121" spans="1:14" x14ac:dyDescent="0.2">
      <c r="B121" s="1"/>
    </row>
    <row r="122" spans="1:14" x14ac:dyDescent="0.2">
      <c r="A122" s="113" t="s">
        <v>464</v>
      </c>
      <c r="B122" s="1"/>
    </row>
    <row r="123" spans="1:14" x14ac:dyDescent="0.2">
      <c r="A123" s="21">
        <v>44671</v>
      </c>
      <c r="B123" s="6" t="s">
        <v>2</v>
      </c>
      <c r="C123" s="6" t="s">
        <v>0</v>
      </c>
      <c r="D123" s="87" t="s">
        <v>1</v>
      </c>
      <c r="E123" s="100" t="s">
        <v>156</v>
      </c>
      <c r="F123" s="6" t="s">
        <v>32</v>
      </c>
      <c r="G123" s="6" t="s">
        <v>217</v>
      </c>
      <c r="H123" s="33" t="s">
        <v>157</v>
      </c>
      <c r="I123" s="44"/>
      <c r="J123" s="142" t="s">
        <v>427</v>
      </c>
      <c r="K123" s="142" t="s">
        <v>428</v>
      </c>
      <c r="L123" s="142" t="s">
        <v>326</v>
      </c>
      <c r="M123" s="142" t="s">
        <v>429</v>
      </c>
      <c r="N123" s="33" t="s">
        <v>368</v>
      </c>
    </row>
    <row r="124" spans="1:14" x14ac:dyDescent="0.2">
      <c r="B124" s="1">
        <v>0.4375</v>
      </c>
      <c r="C124" s="3">
        <v>48</v>
      </c>
      <c r="D124" s="68">
        <v>53</v>
      </c>
      <c r="E124" s="75">
        <v>0.61</v>
      </c>
      <c r="F124" s="66">
        <v>12</v>
      </c>
      <c r="G124" s="66" t="s">
        <v>130</v>
      </c>
      <c r="H124" s="97">
        <v>29.48</v>
      </c>
      <c r="J124" s="45">
        <v>53.2</v>
      </c>
      <c r="K124" s="67">
        <v>50.7</v>
      </c>
      <c r="L124" s="67">
        <v>55.6</v>
      </c>
      <c r="M124" s="67">
        <v>52.2</v>
      </c>
      <c r="N124" s="67">
        <f t="shared" ref="N124:N154" si="14">AVERAGE(J124:M124)</f>
        <v>52.924999999999997</v>
      </c>
    </row>
    <row r="125" spans="1:14" x14ac:dyDescent="0.2">
      <c r="B125" s="1">
        <v>0.44791666666666669</v>
      </c>
      <c r="C125" s="3">
        <v>48</v>
      </c>
      <c r="D125" s="68">
        <v>54</v>
      </c>
      <c r="E125" s="75">
        <v>0.62</v>
      </c>
      <c r="F125" s="66">
        <v>5</v>
      </c>
      <c r="G125" s="66" t="s">
        <v>130</v>
      </c>
      <c r="H125" s="97">
        <v>29.47</v>
      </c>
      <c r="J125" s="45">
        <v>53.8</v>
      </c>
      <c r="K125" s="67">
        <v>51.4</v>
      </c>
      <c r="L125" s="67">
        <v>56.1</v>
      </c>
      <c r="M125" s="67">
        <v>57.2</v>
      </c>
      <c r="N125" s="67">
        <f t="shared" si="14"/>
        <v>54.625</v>
      </c>
    </row>
    <row r="126" spans="1:14" x14ac:dyDescent="0.2">
      <c r="B126" s="1">
        <v>0.45833333333333298</v>
      </c>
      <c r="C126" s="3">
        <v>48</v>
      </c>
      <c r="D126" s="68">
        <v>55</v>
      </c>
      <c r="E126" s="75">
        <v>0.62</v>
      </c>
      <c r="F126" s="66">
        <v>5</v>
      </c>
      <c r="G126" s="66" t="s">
        <v>130</v>
      </c>
      <c r="H126" s="97">
        <v>29.47</v>
      </c>
      <c r="J126" s="45">
        <v>54.1</v>
      </c>
      <c r="K126" s="67">
        <v>51.6</v>
      </c>
      <c r="L126" s="67">
        <v>56.3</v>
      </c>
      <c r="M126" s="67">
        <v>57.6</v>
      </c>
      <c r="N126" s="67">
        <f t="shared" si="14"/>
        <v>54.9</v>
      </c>
    </row>
    <row r="127" spans="1:14" x14ac:dyDescent="0.2">
      <c r="B127" s="1">
        <v>0.46875</v>
      </c>
      <c r="C127" s="3">
        <v>49</v>
      </c>
      <c r="D127" s="68">
        <v>56</v>
      </c>
      <c r="E127" s="75">
        <v>0.59</v>
      </c>
      <c r="F127" s="66">
        <v>4</v>
      </c>
      <c r="G127" s="66" t="s">
        <v>201</v>
      </c>
      <c r="H127" s="97">
        <v>29.47</v>
      </c>
      <c r="J127" s="45">
        <v>54.9</v>
      </c>
      <c r="K127" s="67">
        <v>53.4</v>
      </c>
      <c r="L127" s="67">
        <v>57</v>
      </c>
      <c r="M127" s="67">
        <v>57.9</v>
      </c>
      <c r="N127" s="67">
        <f t="shared" si="14"/>
        <v>55.800000000000004</v>
      </c>
    </row>
    <row r="128" spans="1:14" x14ac:dyDescent="0.2">
      <c r="B128" s="1">
        <v>0.47916666666666702</v>
      </c>
      <c r="C128" s="3">
        <v>50</v>
      </c>
      <c r="D128" s="3">
        <v>58</v>
      </c>
      <c r="E128" s="75">
        <v>0.56999999999999995</v>
      </c>
      <c r="F128" s="3">
        <v>7</v>
      </c>
      <c r="G128" s="66" t="s">
        <v>201</v>
      </c>
      <c r="H128" s="19">
        <v>29.47</v>
      </c>
      <c r="J128" s="67">
        <v>58.3</v>
      </c>
      <c r="K128" s="45">
        <v>55.4</v>
      </c>
      <c r="L128" s="45">
        <v>60.1</v>
      </c>
      <c r="M128" s="45">
        <v>59.4</v>
      </c>
      <c r="N128" s="67">
        <f t="shared" si="14"/>
        <v>58.3</v>
      </c>
    </row>
    <row r="129" spans="2:14" x14ac:dyDescent="0.2">
      <c r="B129" s="1">
        <v>0.48958333333333298</v>
      </c>
      <c r="C129" s="3">
        <v>50</v>
      </c>
      <c r="D129" s="3">
        <v>58</v>
      </c>
      <c r="E129" s="75">
        <v>0.55000000000000004</v>
      </c>
      <c r="F129" s="3">
        <v>2</v>
      </c>
      <c r="G129" s="66" t="s">
        <v>201</v>
      </c>
      <c r="H129" s="19">
        <v>29.47</v>
      </c>
      <c r="J129" s="67">
        <v>57.6</v>
      </c>
      <c r="K129" s="45">
        <v>55.9</v>
      </c>
      <c r="L129" s="45">
        <v>60.3</v>
      </c>
      <c r="M129" s="45">
        <v>59</v>
      </c>
      <c r="N129" s="67">
        <f t="shared" si="14"/>
        <v>58.2</v>
      </c>
    </row>
    <row r="130" spans="2:14" x14ac:dyDescent="0.2">
      <c r="B130" s="1">
        <v>0.5</v>
      </c>
      <c r="C130" s="3">
        <v>51</v>
      </c>
      <c r="D130" s="3">
        <v>60</v>
      </c>
      <c r="E130" s="75">
        <v>0.53</v>
      </c>
      <c r="F130" s="3">
        <v>5</v>
      </c>
      <c r="G130" s="66" t="s">
        <v>201</v>
      </c>
      <c r="H130" s="19">
        <v>29.47</v>
      </c>
      <c r="J130" s="67">
        <v>59.9</v>
      </c>
      <c r="K130" s="45">
        <v>57.4</v>
      </c>
      <c r="L130" s="45">
        <v>62.1</v>
      </c>
      <c r="M130" s="45">
        <v>61.5</v>
      </c>
      <c r="N130" s="67">
        <f t="shared" si="14"/>
        <v>60.225000000000001</v>
      </c>
    </row>
    <row r="131" spans="2:14" x14ac:dyDescent="0.2">
      <c r="B131" s="1">
        <v>0.51041666666666696</v>
      </c>
      <c r="C131" s="3">
        <v>51</v>
      </c>
      <c r="D131" s="41">
        <v>61</v>
      </c>
      <c r="E131" s="75">
        <v>0.51</v>
      </c>
      <c r="F131" s="3">
        <v>11</v>
      </c>
      <c r="G131" s="69" t="s">
        <v>130</v>
      </c>
      <c r="H131" s="72">
        <v>29.47</v>
      </c>
      <c r="J131" s="45">
        <v>61</v>
      </c>
      <c r="K131" s="45">
        <v>58.3</v>
      </c>
      <c r="L131" s="45">
        <v>64</v>
      </c>
      <c r="M131" s="45">
        <v>62.2</v>
      </c>
      <c r="N131" s="67">
        <f t="shared" si="14"/>
        <v>61.375</v>
      </c>
    </row>
    <row r="132" spans="2:14" x14ac:dyDescent="0.2">
      <c r="B132" s="1">
        <v>0.52083333333333304</v>
      </c>
      <c r="C132" s="3">
        <v>52</v>
      </c>
      <c r="D132" s="3">
        <v>61</v>
      </c>
      <c r="E132" s="75">
        <v>0.5</v>
      </c>
      <c r="F132" s="41">
        <v>5</v>
      </c>
      <c r="G132" s="69" t="s">
        <v>201</v>
      </c>
      <c r="H132" s="72">
        <v>29.46</v>
      </c>
      <c r="I132" s="26"/>
      <c r="J132" s="45">
        <v>60.4</v>
      </c>
      <c r="K132" s="45">
        <v>58.1</v>
      </c>
      <c r="L132" s="45">
        <v>63.7</v>
      </c>
      <c r="M132" s="45">
        <v>61.7</v>
      </c>
      <c r="N132" s="67">
        <f t="shared" si="14"/>
        <v>60.974999999999994</v>
      </c>
    </row>
    <row r="133" spans="2:14" x14ac:dyDescent="0.2">
      <c r="B133" s="1">
        <v>0.53125</v>
      </c>
      <c r="C133" s="3">
        <v>52</v>
      </c>
      <c r="D133" s="3">
        <v>61</v>
      </c>
      <c r="E133" s="75">
        <v>0.5</v>
      </c>
      <c r="F133" s="3">
        <v>4</v>
      </c>
      <c r="G133" s="69" t="s">
        <v>143</v>
      </c>
      <c r="H133" s="72">
        <v>29.46</v>
      </c>
      <c r="J133" s="45">
        <v>61.3</v>
      </c>
      <c r="K133" s="45">
        <v>58.6</v>
      </c>
      <c r="L133" s="45">
        <v>63.9</v>
      </c>
      <c r="M133" s="45">
        <v>62.1</v>
      </c>
      <c r="N133" s="67">
        <f t="shared" si="14"/>
        <v>61.475000000000001</v>
      </c>
    </row>
    <row r="134" spans="2:14" x14ac:dyDescent="0.2">
      <c r="B134" s="1">
        <v>0.54166666666666696</v>
      </c>
      <c r="C134" s="3">
        <v>53</v>
      </c>
      <c r="D134" s="3">
        <v>62</v>
      </c>
      <c r="E134" s="75">
        <v>0.48</v>
      </c>
      <c r="F134" s="3">
        <v>6</v>
      </c>
      <c r="G134" s="69" t="s">
        <v>130</v>
      </c>
      <c r="H134" s="72">
        <v>29.43</v>
      </c>
      <c r="J134" s="45">
        <v>61.7</v>
      </c>
      <c r="K134" s="45">
        <v>58.8</v>
      </c>
      <c r="L134" s="45">
        <v>64.900000000000006</v>
      </c>
      <c r="M134" s="45">
        <v>62.6</v>
      </c>
      <c r="N134" s="67">
        <f t="shared" si="14"/>
        <v>62</v>
      </c>
    </row>
    <row r="135" spans="2:14" x14ac:dyDescent="0.2">
      <c r="B135" s="1">
        <v>0.55208333333333404</v>
      </c>
      <c r="C135" s="3">
        <v>53</v>
      </c>
      <c r="D135" s="3">
        <v>63</v>
      </c>
      <c r="E135" s="75">
        <v>0.47</v>
      </c>
      <c r="F135" s="41">
        <v>3</v>
      </c>
      <c r="G135" s="69" t="s">
        <v>130</v>
      </c>
      <c r="H135" s="72">
        <v>29.42</v>
      </c>
      <c r="J135" s="45">
        <v>62.8</v>
      </c>
      <c r="K135" s="45">
        <v>59.9</v>
      </c>
      <c r="L135" s="45">
        <v>65.3</v>
      </c>
      <c r="M135" s="45">
        <v>62.8</v>
      </c>
      <c r="N135" s="67">
        <f t="shared" si="14"/>
        <v>62.7</v>
      </c>
    </row>
    <row r="136" spans="2:14" x14ac:dyDescent="0.2">
      <c r="B136" s="1">
        <v>0.5625</v>
      </c>
      <c r="C136" s="99">
        <v>55</v>
      </c>
      <c r="D136" s="66">
        <v>68</v>
      </c>
      <c r="E136" s="75">
        <v>0.45</v>
      </c>
      <c r="F136" s="99">
        <v>9</v>
      </c>
      <c r="G136" s="68" t="s">
        <v>130</v>
      </c>
      <c r="H136" s="72">
        <v>29.4</v>
      </c>
      <c r="J136" s="45">
        <v>67.8</v>
      </c>
      <c r="K136" s="67">
        <v>65.5</v>
      </c>
      <c r="L136" s="45">
        <v>71.099999999999994</v>
      </c>
      <c r="M136" s="45">
        <v>67.099999999999994</v>
      </c>
      <c r="N136" s="67">
        <f t="shared" si="14"/>
        <v>67.875</v>
      </c>
    </row>
    <row r="137" spans="2:14" x14ac:dyDescent="0.2">
      <c r="B137" s="1">
        <v>0.57291666666666696</v>
      </c>
      <c r="C137" s="3">
        <v>55</v>
      </c>
      <c r="D137" s="3">
        <v>70</v>
      </c>
      <c r="E137" s="75">
        <v>0.44</v>
      </c>
      <c r="F137" s="41">
        <v>11</v>
      </c>
      <c r="G137" s="68" t="s">
        <v>130</v>
      </c>
      <c r="H137" s="72">
        <v>29.39</v>
      </c>
      <c r="I137" s="3"/>
      <c r="J137" s="45">
        <v>70</v>
      </c>
      <c r="K137" s="45">
        <v>68</v>
      </c>
      <c r="L137" s="45">
        <v>73</v>
      </c>
      <c r="M137" s="45">
        <v>69.3</v>
      </c>
      <c r="N137" s="67">
        <f t="shared" si="14"/>
        <v>70.075000000000003</v>
      </c>
    </row>
    <row r="138" spans="2:14" x14ac:dyDescent="0.2">
      <c r="B138" s="1">
        <v>0.58333333333333404</v>
      </c>
      <c r="C138" s="3">
        <v>57</v>
      </c>
      <c r="D138" s="3">
        <v>73</v>
      </c>
      <c r="E138" s="75">
        <v>0.41</v>
      </c>
      <c r="F138" s="41">
        <v>7</v>
      </c>
      <c r="G138" s="69" t="s">
        <v>130</v>
      </c>
      <c r="H138" s="72">
        <v>29.38</v>
      </c>
      <c r="J138" s="45">
        <v>74.099999999999994</v>
      </c>
      <c r="K138" s="45">
        <v>71.2</v>
      </c>
      <c r="L138" s="45">
        <v>76.8</v>
      </c>
      <c r="M138" s="45">
        <v>72</v>
      </c>
      <c r="N138" s="67">
        <f t="shared" si="14"/>
        <v>73.525000000000006</v>
      </c>
    </row>
    <row r="139" spans="2:14" x14ac:dyDescent="0.2">
      <c r="B139" s="1">
        <v>0.59375</v>
      </c>
      <c r="C139" s="3">
        <v>58</v>
      </c>
      <c r="D139" s="3">
        <v>79</v>
      </c>
      <c r="E139" s="75">
        <v>0.4</v>
      </c>
      <c r="F139" s="41">
        <v>8</v>
      </c>
      <c r="G139" s="66" t="s">
        <v>130</v>
      </c>
      <c r="H139" s="19">
        <v>29.38</v>
      </c>
      <c r="J139" s="45">
        <v>77.7</v>
      </c>
      <c r="K139" s="45">
        <v>75.400000000000006</v>
      </c>
      <c r="L139" s="45">
        <v>82.9</v>
      </c>
      <c r="M139" s="45">
        <v>77.5</v>
      </c>
      <c r="N139" s="67">
        <f t="shared" si="14"/>
        <v>78.375</v>
      </c>
    </row>
    <row r="140" spans="2:14" x14ac:dyDescent="0.2">
      <c r="B140" s="1">
        <v>0.60416666666666696</v>
      </c>
      <c r="C140" s="3">
        <v>59</v>
      </c>
      <c r="D140" s="3">
        <v>81</v>
      </c>
      <c r="E140" s="75">
        <v>0.39</v>
      </c>
      <c r="F140" s="41">
        <v>10</v>
      </c>
      <c r="G140" s="66" t="s">
        <v>201</v>
      </c>
      <c r="H140" s="19">
        <v>29.38</v>
      </c>
      <c r="I140" s="3"/>
      <c r="J140" s="45">
        <v>80.8</v>
      </c>
      <c r="K140" s="45">
        <v>78.3</v>
      </c>
      <c r="L140" s="45">
        <v>86.2</v>
      </c>
      <c r="M140" s="45">
        <v>80.400000000000006</v>
      </c>
      <c r="N140" s="67">
        <f t="shared" si="14"/>
        <v>81.425000000000011</v>
      </c>
    </row>
    <row r="141" spans="2:14" x14ac:dyDescent="0.2">
      <c r="B141" s="1">
        <v>0.61458333333333404</v>
      </c>
      <c r="C141" s="3">
        <v>60</v>
      </c>
      <c r="D141" s="3">
        <v>86</v>
      </c>
      <c r="E141" s="75">
        <v>0.37</v>
      </c>
      <c r="F141" s="41">
        <v>5</v>
      </c>
      <c r="G141" s="66" t="s">
        <v>130</v>
      </c>
      <c r="H141" s="19">
        <v>29.37</v>
      </c>
      <c r="I141" s="3"/>
      <c r="J141" s="45">
        <v>86.2</v>
      </c>
      <c r="K141" s="45">
        <v>84</v>
      </c>
      <c r="L141" s="45">
        <v>90.5</v>
      </c>
      <c r="M141" s="45">
        <v>83.8</v>
      </c>
      <c r="N141" s="67">
        <f t="shared" si="14"/>
        <v>86.125</v>
      </c>
    </row>
    <row r="142" spans="2:14" x14ac:dyDescent="0.2">
      <c r="B142" s="1">
        <v>0.625</v>
      </c>
      <c r="C142" s="3">
        <v>61</v>
      </c>
      <c r="D142" s="3">
        <v>88</v>
      </c>
      <c r="E142" s="75">
        <v>0.34</v>
      </c>
      <c r="F142" s="3">
        <v>20</v>
      </c>
      <c r="G142" s="66" t="s">
        <v>201</v>
      </c>
      <c r="H142" s="19">
        <v>29.37</v>
      </c>
      <c r="I142" s="3"/>
      <c r="J142" s="45">
        <v>87.6</v>
      </c>
      <c r="K142" s="45">
        <v>86.2</v>
      </c>
      <c r="L142" s="45">
        <v>93</v>
      </c>
      <c r="M142" s="45">
        <v>85.6</v>
      </c>
      <c r="N142" s="67">
        <f t="shared" si="14"/>
        <v>88.1</v>
      </c>
    </row>
    <row r="143" spans="2:14" x14ac:dyDescent="0.2">
      <c r="B143" s="1">
        <v>0.63541666666666696</v>
      </c>
      <c r="C143" s="3">
        <v>61</v>
      </c>
      <c r="D143" s="3">
        <v>90</v>
      </c>
      <c r="E143" s="75">
        <v>0.36</v>
      </c>
      <c r="F143" s="3">
        <v>10</v>
      </c>
      <c r="G143" s="66" t="s">
        <v>130</v>
      </c>
      <c r="H143" s="19">
        <v>29.37</v>
      </c>
      <c r="I143" s="3"/>
      <c r="J143" s="45">
        <v>89.6</v>
      </c>
      <c r="K143" s="45">
        <v>89.1</v>
      </c>
      <c r="L143" s="45">
        <v>95</v>
      </c>
      <c r="M143" s="45">
        <v>87.4</v>
      </c>
      <c r="N143" s="67">
        <f t="shared" si="14"/>
        <v>90.275000000000006</v>
      </c>
    </row>
    <row r="144" spans="2:14" x14ac:dyDescent="0.2">
      <c r="B144" s="1">
        <v>0.64583333333333404</v>
      </c>
      <c r="C144" s="3">
        <v>62</v>
      </c>
      <c r="D144" s="3">
        <v>91</v>
      </c>
      <c r="E144" s="13">
        <v>0.36</v>
      </c>
      <c r="F144" s="3">
        <v>9</v>
      </c>
      <c r="G144" s="66" t="s">
        <v>130</v>
      </c>
      <c r="H144" s="19">
        <v>29.33</v>
      </c>
      <c r="I144" s="3"/>
      <c r="J144" s="45">
        <v>90.3</v>
      </c>
      <c r="K144" s="45">
        <v>90.7</v>
      </c>
      <c r="L144" s="45">
        <v>96.3</v>
      </c>
      <c r="M144" s="45">
        <v>87.3</v>
      </c>
      <c r="N144" s="67">
        <f t="shared" si="14"/>
        <v>91.15</v>
      </c>
    </row>
    <row r="145" spans="1:14" x14ac:dyDescent="0.2">
      <c r="B145" s="1">
        <v>0.65625</v>
      </c>
      <c r="C145" s="3">
        <v>62</v>
      </c>
      <c r="D145" s="3">
        <v>89</v>
      </c>
      <c r="E145" s="13">
        <v>0.35</v>
      </c>
      <c r="F145" s="3">
        <v>9</v>
      </c>
      <c r="G145" s="66" t="s">
        <v>201</v>
      </c>
      <c r="H145" s="19">
        <v>29.32</v>
      </c>
      <c r="I145" s="3"/>
      <c r="J145" s="45">
        <v>86.9</v>
      </c>
      <c r="K145" s="45">
        <v>89.4</v>
      </c>
      <c r="L145" s="45">
        <v>95.2</v>
      </c>
      <c r="M145" s="45">
        <v>84.9</v>
      </c>
      <c r="N145" s="67">
        <f t="shared" si="14"/>
        <v>89.1</v>
      </c>
    </row>
    <row r="146" spans="1:14" x14ac:dyDescent="0.2">
      <c r="B146" s="1">
        <v>0.66666666666666696</v>
      </c>
      <c r="C146" s="3">
        <v>63</v>
      </c>
      <c r="D146" s="3">
        <v>88</v>
      </c>
      <c r="E146" s="13">
        <v>0.34</v>
      </c>
      <c r="F146" s="3">
        <v>10</v>
      </c>
      <c r="G146" s="66" t="s">
        <v>130</v>
      </c>
      <c r="H146" s="19">
        <v>29.31</v>
      </c>
      <c r="I146" s="3"/>
      <c r="J146" s="45">
        <v>85.3</v>
      </c>
      <c r="K146" s="45">
        <v>88.2</v>
      </c>
      <c r="L146" s="45">
        <v>95.9</v>
      </c>
      <c r="M146" s="45">
        <v>84.4</v>
      </c>
      <c r="N146" s="67">
        <f t="shared" si="14"/>
        <v>88.449999999999989</v>
      </c>
    </row>
    <row r="147" spans="1:14" x14ac:dyDescent="0.2">
      <c r="B147" s="1">
        <v>0.67708333333333404</v>
      </c>
      <c r="C147" s="3">
        <v>63</v>
      </c>
      <c r="D147" s="3">
        <v>84</v>
      </c>
      <c r="E147" s="13">
        <v>0.33</v>
      </c>
      <c r="F147" s="3">
        <v>13</v>
      </c>
      <c r="G147" s="66" t="s">
        <v>130</v>
      </c>
      <c r="H147" s="19">
        <v>29.31</v>
      </c>
      <c r="I147" s="3"/>
      <c r="J147" s="45">
        <v>82.2</v>
      </c>
      <c r="K147" s="45">
        <v>83.7</v>
      </c>
      <c r="L147" s="45">
        <v>90</v>
      </c>
      <c r="M147" s="45">
        <v>81.099999999999994</v>
      </c>
      <c r="N147" s="67">
        <f t="shared" si="14"/>
        <v>84.25</v>
      </c>
    </row>
    <row r="148" spans="1:14" x14ac:dyDescent="0.2">
      <c r="B148" s="1">
        <v>0.6875</v>
      </c>
      <c r="C148" s="3">
        <v>63</v>
      </c>
      <c r="D148" s="3">
        <v>82</v>
      </c>
      <c r="E148" s="13">
        <v>0.33</v>
      </c>
      <c r="F148" s="3">
        <v>13</v>
      </c>
      <c r="G148" s="66" t="s">
        <v>130</v>
      </c>
      <c r="H148" s="19">
        <v>29.32</v>
      </c>
      <c r="I148" s="3"/>
      <c r="J148" s="45">
        <v>80.599999999999994</v>
      </c>
      <c r="K148" s="45">
        <v>81.900000000000006</v>
      </c>
      <c r="L148" s="45">
        <v>87.3</v>
      </c>
      <c r="M148" s="45">
        <v>79.900000000000006</v>
      </c>
      <c r="N148" s="67">
        <f t="shared" si="14"/>
        <v>82.425000000000011</v>
      </c>
    </row>
    <row r="149" spans="1:14" x14ac:dyDescent="0.2">
      <c r="B149" s="1">
        <v>0.69791666666666696</v>
      </c>
      <c r="C149" s="3">
        <v>63</v>
      </c>
      <c r="D149" s="41">
        <v>80</v>
      </c>
      <c r="E149" s="13">
        <v>0.35</v>
      </c>
      <c r="F149" s="99">
        <v>6</v>
      </c>
      <c r="G149" s="68" t="s">
        <v>201</v>
      </c>
      <c r="H149" s="72">
        <v>29.3</v>
      </c>
      <c r="I149" s="19"/>
      <c r="J149" s="45">
        <v>78.400000000000006</v>
      </c>
      <c r="K149" s="45">
        <v>79.3</v>
      </c>
      <c r="L149" s="45">
        <v>84.4</v>
      </c>
      <c r="M149" s="45">
        <v>78.599999999999994</v>
      </c>
      <c r="N149" s="67">
        <f t="shared" si="14"/>
        <v>80.174999999999997</v>
      </c>
    </row>
    <row r="150" spans="1:14" x14ac:dyDescent="0.2">
      <c r="B150" s="1">
        <v>0.70833333333333404</v>
      </c>
      <c r="C150" s="99">
        <v>63</v>
      </c>
      <c r="D150" s="41">
        <v>78</v>
      </c>
      <c r="E150" s="13">
        <v>0.35</v>
      </c>
      <c r="F150" s="99">
        <v>10</v>
      </c>
      <c r="G150" s="68" t="s">
        <v>201</v>
      </c>
      <c r="H150" s="72">
        <v>29.3</v>
      </c>
      <c r="I150" s="19"/>
      <c r="J150" s="45">
        <v>76.3</v>
      </c>
      <c r="K150" s="45">
        <v>76.599999999999994</v>
      </c>
      <c r="L150" s="45">
        <v>81.5</v>
      </c>
      <c r="M150" s="45">
        <v>76.5</v>
      </c>
      <c r="N150" s="67">
        <f t="shared" si="14"/>
        <v>77.724999999999994</v>
      </c>
    </row>
    <row r="151" spans="1:14" x14ac:dyDescent="0.2">
      <c r="B151" s="1">
        <v>0.71875</v>
      </c>
      <c r="C151" s="99">
        <v>63</v>
      </c>
      <c r="D151" s="41">
        <v>74</v>
      </c>
      <c r="E151" s="13">
        <v>0.32</v>
      </c>
      <c r="F151" s="99">
        <v>9</v>
      </c>
      <c r="G151" s="68" t="s">
        <v>201</v>
      </c>
      <c r="H151" s="72">
        <v>29.29</v>
      </c>
      <c r="I151" s="19"/>
      <c r="J151" s="45">
        <v>73</v>
      </c>
      <c r="K151" s="45">
        <v>73.2</v>
      </c>
      <c r="L151" s="45">
        <v>77.400000000000006</v>
      </c>
      <c r="M151" s="45">
        <v>73.2</v>
      </c>
      <c r="N151" s="67">
        <f t="shared" si="14"/>
        <v>74.2</v>
      </c>
    </row>
    <row r="152" spans="1:14" x14ac:dyDescent="0.2">
      <c r="B152" s="1">
        <v>0.72916666666666696</v>
      </c>
      <c r="C152" s="99">
        <v>63</v>
      </c>
      <c r="D152" s="66">
        <v>73</v>
      </c>
      <c r="E152" s="13">
        <v>0.32</v>
      </c>
      <c r="F152" s="96">
        <v>6</v>
      </c>
      <c r="G152" s="68" t="s">
        <v>201</v>
      </c>
      <c r="H152" s="72">
        <v>29.29</v>
      </c>
      <c r="I152" s="72"/>
      <c r="J152" s="45">
        <v>72.5</v>
      </c>
      <c r="K152" s="67">
        <v>72.7</v>
      </c>
      <c r="L152" s="67">
        <v>76.3</v>
      </c>
      <c r="M152" s="67">
        <v>72.5</v>
      </c>
      <c r="N152" s="67">
        <f t="shared" si="14"/>
        <v>73.5</v>
      </c>
    </row>
    <row r="153" spans="1:14" x14ac:dyDescent="0.2">
      <c r="B153" s="1">
        <v>0.73958333333333404</v>
      </c>
      <c r="C153" s="99">
        <v>63</v>
      </c>
      <c r="D153" s="66">
        <v>74</v>
      </c>
      <c r="E153" s="13">
        <v>0.34</v>
      </c>
      <c r="F153" s="96">
        <v>5</v>
      </c>
      <c r="G153" s="68" t="s">
        <v>130</v>
      </c>
      <c r="H153" s="72">
        <v>29.28</v>
      </c>
      <c r="J153" s="45">
        <v>73</v>
      </c>
      <c r="K153" s="67">
        <v>72.900000000000006</v>
      </c>
      <c r="L153" s="45">
        <v>76.5</v>
      </c>
      <c r="M153" s="45">
        <v>72.900000000000006</v>
      </c>
      <c r="N153" s="67">
        <f t="shared" si="14"/>
        <v>73.825000000000003</v>
      </c>
    </row>
    <row r="154" spans="1:14" x14ac:dyDescent="0.2">
      <c r="B154" s="1">
        <v>0.750000000000001</v>
      </c>
      <c r="C154" s="96">
        <v>64</v>
      </c>
      <c r="D154" s="66">
        <v>75</v>
      </c>
      <c r="E154" s="13">
        <v>0.34</v>
      </c>
      <c r="F154" s="96">
        <v>11</v>
      </c>
      <c r="G154" s="68" t="s">
        <v>130</v>
      </c>
      <c r="H154" s="72">
        <v>29.27</v>
      </c>
      <c r="I154" s="19"/>
      <c r="J154" s="45">
        <v>73.599999999999994</v>
      </c>
      <c r="K154" s="45">
        <v>73.41</v>
      </c>
      <c r="L154" s="45">
        <v>77.7</v>
      </c>
      <c r="M154" s="45">
        <v>73.8</v>
      </c>
      <c r="N154" s="67">
        <f t="shared" si="14"/>
        <v>74.627499999999998</v>
      </c>
    </row>
    <row r="155" spans="1:14" x14ac:dyDescent="0.2">
      <c r="B155" s="1"/>
    </row>
    <row r="156" spans="1:14" x14ac:dyDescent="0.2">
      <c r="A156" s="21">
        <v>44672</v>
      </c>
      <c r="B156" s="1">
        <v>0.60416666666666663</v>
      </c>
      <c r="C156" s="3">
        <v>63</v>
      </c>
      <c r="D156" s="68">
        <v>85</v>
      </c>
      <c r="E156" s="75">
        <v>0.72</v>
      </c>
      <c r="F156" s="66">
        <v>0</v>
      </c>
      <c r="G156" s="66" t="s">
        <v>203</v>
      </c>
      <c r="H156" s="97">
        <v>29.47</v>
      </c>
      <c r="J156" s="45">
        <v>84.9</v>
      </c>
      <c r="K156" s="67">
        <v>78.3</v>
      </c>
      <c r="L156" s="67">
        <v>90.7</v>
      </c>
      <c r="M156" s="67">
        <v>89.2</v>
      </c>
      <c r="N156" s="67">
        <f t="shared" ref="N156:N172" si="15">AVERAGE(J156:M156)</f>
        <v>85.774999999999991</v>
      </c>
    </row>
    <row r="157" spans="1:14" x14ac:dyDescent="0.2">
      <c r="B157" s="1">
        <v>0.61458333333333337</v>
      </c>
      <c r="C157" s="3">
        <v>64</v>
      </c>
      <c r="D157" s="68">
        <v>90</v>
      </c>
      <c r="E157" s="75">
        <v>0.69</v>
      </c>
      <c r="F157" s="66">
        <v>0</v>
      </c>
      <c r="G157" s="66" t="s">
        <v>35</v>
      </c>
      <c r="H157" s="97">
        <v>29.46</v>
      </c>
      <c r="J157" s="45">
        <v>90.1</v>
      </c>
      <c r="K157" s="67">
        <v>84.9</v>
      </c>
      <c r="L157" s="67">
        <v>92.5</v>
      </c>
      <c r="M157" s="67">
        <v>92.1</v>
      </c>
      <c r="N157" s="67">
        <f t="shared" si="15"/>
        <v>89.9</v>
      </c>
    </row>
    <row r="158" spans="1:14" x14ac:dyDescent="0.2">
      <c r="B158" s="1">
        <v>0.625</v>
      </c>
      <c r="C158" s="3">
        <v>66</v>
      </c>
      <c r="D158" s="68">
        <v>92</v>
      </c>
      <c r="E158" s="75">
        <v>0.66</v>
      </c>
      <c r="F158" s="66">
        <v>4</v>
      </c>
      <c r="G158" s="66" t="s">
        <v>35</v>
      </c>
      <c r="H158" s="97">
        <v>29.46</v>
      </c>
      <c r="J158" s="45">
        <v>90.3</v>
      </c>
      <c r="K158" s="67">
        <v>88.9</v>
      </c>
      <c r="L158" s="67">
        <v>95.2</v>
      </c>
      <c r="M158" s="67">
        <v>93.4</v>
      </c>
      <c r="N158" s="67">
        <f t="shared" si="15"/>
        <v>91.949999999999989</v>
      </c>
    </row>
    <row r="159" spans="1:14" x14ac:dyDescent="0.2">
      <c r="B159" s="1">
        <v>0.63541666666666696</v>
      </c>
      <c r="C159" s="3">
        <v>66</v>
      </c>
      <c r="D159" s="68">
        <v>95</v>
      </c>
      <c r="E159" s="75">
        <v>0.65</v>
      </c>
      <c r="F159" s="66">
        <v>1</v>
      </c>
      <c r="G159" s="66" t="s">
        <v>202</v>
      </c>
      <c r="H159" s="97">
        <v>29.46</v>
      </c>
      <c r="J159" s="45">
        <v>95</v>
      </c>
      <c r="K159" s="67">
        <v>91.9</v>
      </c>
      <c r="L159" s="67">
        <v>97.5</v>
      </c>
      <c r="M159" s="67">
        <v>95</v>
      </c>
      <c r="N159" s="67">
        <f t="shared" si="15"/>
        <v>94.85</v>
      </c>
    </row>
    <row r="160" spans="1:14" x14ac:dyDescent="0.2">
      <c r="B160" s="1">
        <v>0.64583333333333404</v>
      </c>
      <c r="C160" s="3">
        <v>67</v>
      </c>
      <c r="D160" s="3">
        <v>96</v>
      </c>
      <c r="E160" s="75">
        <v>0.64</v>
      </c>
      <c r="F160" s="3">
        <v>0</v>
      </c>
      <c r="G160" s="66" t="s">
        <v>201</v>
      </c>
      <c r="H160" s="19">
        <v>29.46</v>
      </c>
      <c r="J160" s="67">
        <v>96.8</v>
      </c>
      <c r="K160" s="45">
        <v>94.1</v>
      </c>
      <c r="L160" s="45">
        <v>98.4</v>
      </c>
      <c r="M160" s="45">
        <v>94.3</v>
      </c>
      <c r="N160" s="67">
        <f t="shared" si="15"/>
        <v>95.899999999999991</v>
      </c>
    </row>
    <row r="161" spans="1:16" x14ac:dyDescent="0.2">
      <c r="B161" s="1">
        <v>0.65625</v>
      </c>
      <c r="C161" s="3">
        <v>67</v>
      </c>
      <c r="D161" s="3">
        <v>97</v>
      </c>
      <c r="E161" s="75">
        <v>0.64</v>
      </c>
      <c r="F161" s="3">
        <v>0</v>
      </c>
      <c r="G161" s="66" t="s">
        <v>201</v>
      </c>
      <c r="H161" s="19">
        <v>29.46</v>
      </c>
      <c r="J161" s="67">
        <v>98.1</v>
      </c>
      <c r="K161" s="45">
        <v>96.6</v>
      </c>
      <c r="L161" s="45">
        <v>100</v>
      </c>
      <c r="M161" s="45">
        <v>95</v>
      </c>
      <c r="N161" s="67">
        <f t="shared" si="15"/>
        <v>97.424999999999997</v>
      </c>
    </row>
    <row r="162" spans="1:16" x14ac:dyDescent="0.2">
      <c r="B162" s="1">
        <v>0.66666666666666696</v>
      </c>
      <c r="C162" s="3">
        <v>67</v>
      </c>
      <c r="D162" s="3">
        <v>96</v>
      </c>
      <c r="E162" s="75">
        <v>0.64</v>
      </c>
      <c r="F162" s="3">
        <v>0</v>
      </c>
      <c r="G162" s="66" t="s">
        <v>201</v>
      </c>
      <c r="H162" s="19">
        <v>29.46</v>
      </c>
      <c r="J162" s="67">
        <v>94.8</v>
      </c>
      <c r="K162" s="45">
        <v>95.7</v>
      </c>
      <c r="L162" s="45">
        <v>100</v>
      </c>
      <c r="M162" s="45">
        <v>93.2</v>
      </c>
      <c r="N162" s="67">
        <f t="shared" si="15"/>
        <v>95.924999999999997</v>
      </c>
    </row>
    <row r="163" spans="1:16" x14ac:dyDescent="0.2">
      <c r="B163" s="1">
        <v>0.67708333333333404</v>
      </c>
      <c r="C163" s="3">
        <v>67</v>
      </c>
      <c r="D163" s="41">
        <v>94</v>
      </c>
      <c r="E163" s="75">
        <v>0.64</v>
      </c>
      <c r="F163" s="3">
        <v>0</v>
      </c>
      <c r="G163" s="69" t="s">
        <v>201</v>
      </c>
      <c r="H163" s="72">
        <v>29.46</v>
      </c>
      <c r="J163" s="45">
        <v>93.2</v>
      </c>
      <c r="K163" s="45">
        <v>93.6</v>
      </c>
      <c r="L163" s="45">
        <v>98.1</v>
      </c>
      <c r="M163" s="45">
        <v>90.9</v>
      </c>
      <c r="N163" s="67">
        <f t="shared" si="15"/>
        <v>93.949999999999989</v>
      </c>
      <c r="O163" s="160" t="s">
        <v>542</v>
      </c>
      <c r="P163" s="160"/>
    </row>
    <row r="164" spans="1:16" x14ac:dyDescent="0.2">
      <c r="B164" s="1">
        <v>0.687500000000001</v>
      </c>
      <c r="C164" s="3">
        <v>67</v>
      </c>
      <c r="D164" s="3">
        <v>94</v>
      </c>
      <c r="E164" s="75">
        <v>0.64</v>
      </c>
      <c r="F164" s="41">
        <v>0</v>
      </c>
      <c r="G164" s="69" t="s">
        <v>201</v>
      </c>
      <c r="H164" s="72">
        <v>29.46</v>
      </c>
      <c r="I164" s="26"/>
      <c r="J164" s="45">
        <v>92.1</v>
      </c>
      <c r="K164" s="45">
        <v>93.9</v>
      </c>
      <c r="L164" s="45">
        <v>97.9</v>
      </c>
      <c r="M164" s="45">
        <v>90.7</v>
      </c>
      <c r="N164" s="67">
        <f t="shared" si="15"/>
        <v>93.649999999999991</v>
      </c>
      <c r="O164" s="160" t="s">
        <v>543</v>
      </c>
      <c r="P164" s="160"/>
    </row>
    <row r="165" spans="1:16" x14ac:dyDescent="0.2">
      <c r="B165" s="1">
        <v>0.69791666666666696</v>
      </c>
      <c r="C165" s="3">
        <v>67</v>
      </c>
      <c r="D165" s="3">
        <v>94</v>
      </c>
      <c r="E165" s="75">
        <v>0.64</v>
      </c>
      <c r="F165" s="3">
        <v>0</v>
      </c>
      <c r="G165" s="69" t="s">
        <v>201</v>
      </c>
      <c r="H165" s="72">
        <v>29.46</v>
      </c>
      <c r="J165" s="45">
        <v>92.5</v>
      </c>
      <c r="K165" s="45">
        <v>94.3</v>
      </c>
      <c r="L165" s="45">
        <v>98.4</v>
      </c>
      <c r="M165" s="45">
        <v>90</v>
      </c>
      <c r="N165" s="67">
        <f t="shared" si="15"/>
        <v>93.800000000000011</v>
      </c>
      <c r="O165" s="160" t="s">
        <v>544</v>
      </c>
      <c r="P165" s="160"/>
    </row>
    <row r="166" spans="1:16" x14ac:dyDescent="0.2">
      <c r="B166" s="1">
        <v>0.70833333333333404</v>
      </c>
      <c r="C166" s="3">
        <v>70</v>
      </c>
      <c r="D166" s="3">
        <v>91</v>
      </c>
      <c r="E166" s="75">
        <v>0.53</v>
      </c>
      <c r="F166" s="41">
        <v>2</v>
      </c>
      <c r="G166" s="69" t="s">
        <v>180</v>
      </c>
      <c r="H166" s="72">
        <v>29.47</v>
      </c>
      <c r="J166" s="45">
        <v>82.2</v>
      </c>
      <c r="K166" s="45">
        <v>97.5</v>
      </c>
      <c r="L166" s="45">
        <v>100.2</v>
      </c>
      <c r="M166" s="45">
        <v>83.8</v>
      </c>
      <c r="N166" s="67">
        <f t="shared" si="15"/>
        <v>90.924999999999997</v>
      </c>
    </row>
    <row r="167" spans="1:16" x14ac:dyDescent="0.2">
      <c r="B167" s="1">
        <v>0.718750000000001</v>
      </c>
      <c r="C167" s="3">
        <v>70</v>
      </c>
      <c r="D167" s="3">
        <v>91</v>
      </c>
      <c r="E167" s="75">
        <v>0.53</v>
      </c>
      <c r="F167" s="41">
        <v>2</v>
      </c>
      <c r="G167" s="69" t="s">
        <v>180</v>
      </c>
      <c r="H167" s="72">
        <v>29.47</v>
      </c>
      <c r="J167" s="45">
        <v>82.2</v>
      </c>
      <c r="K167" s="45">
        <v>97.5</v>
      </c>
      <c r="L167" s="45">
        <v>100.2</v>
      </c>
      <c r="M167" s="45">
        <v>83.8</v>
      </c>
      <c r="N167" s="67">
        <f t="shared" si="15"/>
        <v>90.924999999999997</v>
      </c>
    </row>
    <row r="168" spans="1:16" x14ac:dyDescent="0.2">
      <c r="B168" s="1">
        <v>0.72916666666666796</v>
      </c>
      <c r="C168" s="99">
        <v>70</v>
      </c>
      <c r="D168" s="66">
        <v>91</v>
      </c>
      <c r="E168" s="75">
        <v>0.53</v>
      </c>
      <c r="F168" s="99">
        <v>0</v>
      </c>
      <c r="G168" s="68" t="s">
        <v>180</v>
      </c>
      <c r="H168" s="72">
        <v>29.48</v>
      </c>
      <c r="J168" s="45">
        <v>80.099999999999994</v>
      </c>
      <c r="K168" s="67">
        <v>97.3</v>
      </c>
      <c r="L168" s="45">
        <v>100</v>
      </c>
      <c r="M168" s="45">
        <v>86</v>
      </c>
      <c r="N168" s="67">
        <f t="shared" si="15"/>
        <v>90.85</v>
      </c>
    </row>
    <row r="169" spans="1:16" x14ac:dyDescent="0.2">
      <c r="B169" s="1">
        <v>0.73958333333333504</v>
      </c>
      <c r="C169" s="3">
        <v>70</v>
      </c>
      <c r="D169" s="3">
        <v>91</v>
      </c>
      <c r="E169" s="75">
        <v>0.53</v>
      </c>
      <c r="F169" s="41">
        <v>0</v>
      </c>
      <c r="G169" s="68" t="s">
        <v>37</v>
      </c>
      <c r="H169" s="72">
        <v>29.48</v>
      </c>
      <c r="I169" s="3"/>
      <c r="J169" s="45">
        <v>78.400000000000006</v>
      </c>
      <c r="K169" s="45">
        <v>98.1</v>
      </c>
      <c r="L169" s="45">
        <v>99.9</v>
      </c>
      <c r="M169" s="45">
        <v>86.7</v>
      </c>
      <c r="N169" s="67">
        <f t="shared" si="15"/>
        <v>90.774999999999991</v>
      </c>
    </row>
    <row r="170" spans="1:16" x14ac:dyDescent="0.2">
      <c r="B170" s="1">
        <v>0.750000000000001</v>
      </c>
      <c r="C170" s="3">
        <v>71</v>
      </c>
      <c r="D170" s="3">
        <v>89</v>
      </c>
      <c r="E170" s="75">
        <v>0.52</v>
      </c>
      <c r="F170" s="41">
        <v>0</v>
      </c>
      <c r="G170" s="69" t="s">
        <v>190</v>
      </c>
      <c r="H170" s="72">
        <v>29.49</v>
      </c>
      <c r="J170" s="45">
        <v>77.7</v>
      </c>
      <c r="K170" s="45">
        <v>96.3</v>
      </c>
      <c r="L170" s="45">
        <v>98.4</v>
      </c>
      <c r="M170" s="45">
        <v>85.1</v>
      </c>
      <c r="N170" s="67">
        <f t="shared" si="15"/>
        <v>89.375</v>
      </c>
    </row>
    <row r="171" spans="1:16" x14ac:dyDescent="0.2">
      <c r="B171" s="1">
        <v>0.76041666666666796</v>
      </c>
      <c r="C171" s="3">
        <v>71</v>
      </c>
      <c r="D171" s="3">
        <v>87</v>
      </c>
      <c r="E171" s="75">
        <v>0.48</v>
      </c>
      <c r="F171" s="41">
        <v>1</v>
      </c>
      <c r="G171" s="66" t="s">
        <v>37</v>
      </c>
      <c r="H171" s="19">
        <v>29.49</v>
      </c>
      <c r="J171" s="45">
        <v>74.8</v>
      </c>
      <c r="K171" s="45">
        <v>94.1</v>
      </c>
      <c r="L171" s="45">
        <v>96.4</v>
      </c>
      <c r="M171" s="45">
        <v>83.1</v>
      </c>
      <c r="N171" s="67">
        <f t="shared" si="15"/>
        <v>87.1</v>
      </c>
    </row>
    <row r="172" spans="1:16" x14ac:dyDescent="0.2">
      <c r="B172" s="1">
        <v>0.77083333333333504</v>
      </c>
      <c r="C172" s="3">
        <v>70</v>
      </c>
      <c r="D172" s="3">
        <v>86</v>
      </c>
      <c r="E172" s="75">
        <v>0.5</v>
      </c>
      <c r="F172" s="41">
        <v>5</v>
      </c>
      <c r="G172" s="66" t="s">
        <v>34</v>
      </c>
      <c r="H172" s="19">
        <v>29.49</v>
      </c>
      <c r="I172" s="3"/>
      <c r="J172" s="45">
        <v>73.8</v>
      </c>
      <c r="K172" s="45">
        <v>92.7</v>
      </c>
      <c r="L172" s="45">
        <v>95</v>
      </c>
      <c r="M172" s="45">
        <v>81.3</v>
      </c>
      <c r="N172" s="67">
        <f t="shared" si="15"/>
        <v>85.7</v>
      </c>
    </row>
    <row r="174" spans="1:16" x14ac:dyDescent="0.2">
      <c r="A174" s="113" t="s">
        <v>557</v>
      </c>
    </row>
    <row r="175" spans="1:16" x14ac:dyDescent="0.2">
      <c r="A175" s="21">
        <v>44680</v>
      </c>
      <c r="B175" s="6" t="s">
        <v>2</v>
      </c>
      <c r="C175" s="6" t="s">
        <v>0</v>
      </c>
      <c r="D175" s="87" t="s">
        <v>1</v>
      </c>
      <c r="E175" s="100" t="s">
        <v>156</v>
      </c>
      <c r="F175" s="6" t="s">
        <v>32</v>
      </c>
      <c r="G175" s="6" t="s">
        <v>217</v>
      </c>
      <c r="H175" s="33" t="s">
        <v>157</v>
      </c>
      <c r="I175" s="44"/>
      <c r="J175" s="142" t="s">
        <v>357</v>
      </c>
      <c r="K175" s="142" t="s">
        <v>416</v>
      </c>
      <c r="L175" s="142" t="s">
        <v>417</v>
      </c>
      <c r="M175" s="142" t="s">
        <v>443</v>
      </c>
      <c r="N175" s="33" t="s">
        <v>368</v>
      </c>
    </row>
    <row r="176" spans="1:16" x14ac:dyDescent="0.2">
      <c r="B176" s="1">
        <v>0.60416666666666663</v>
      </c>
      <c r="C176" s="3">
        <v>78</v>
      </c>
      <c r="D176" s="68">
        <v>116</v>
      </c>
      <c r="E176" s="75">
        <v>0.48</v>
      </c>
      <c r="F176" s="66">
        <v>4</v>
      </c>
      <c r="G176" s="66" t="s">
        <v>130</v>
      </c>
      <c r="H176" s="97">
        <v>29.33</v>
      </c>
      <c r="J176" s="45">
        <v>116.6</v>
      </c>
      <c r="K176" s="67">
        <v>116.8</v>
      </c>
      <c r="L176" s="67">
        <v>114.3</v>
      </c>
      <c r="M176" s="67">
        <v>114.8</v>
      </c>
      <c r="N176" s="67">
        <f t="shared" ref="N176:N181" si="16">AVERAGE(J176:M176)</f>
        <v>115.625</v>
      </c>
    </row>
    <row r="177" spans="1:14" x14ac:dyDescent="0.2">
      <c r="B177" s="1">
        <v>0.61458333333333337</v>
      </c>
      <c r="C177" s="3">
        <v>78</v>
      </c>
      <c r="D177" s="68">
        <v>111</v>
      </c>
      <c r="E177" s="75">
        <v>0.47</v>
      </c>
      <c r="F177" s="66">
        <v>3</v>
      </c>
      <c r="G177" s="66" t="s">
        <v>130</v>
      </c>
      <c r="H177" s="97">
        <v>29.32</v>
      </c>
      <c r="J177" s="45">
        <v>112.5</v>
      </c>
      <c r="K177" s="67">
        <v>110.3</v>
      </c>
      <c r="L177" s="67">
        <v>110.3</v>
      </c>
      <c r="M177" s="67">
        <v>111.9</v>
      </c>
      <c r="N177" s="67">
        <f t="shared" si="16"/>
        <v>111.25</v>
      </c>
    </row>
    <row r="178" spans="1:14" x14ac:dyDescent="0.2">
      <c r="B178" s="1">
        <v>0.625</v>
      </c>
      <c r="C178" s="3">
        <v>78</v>
      </c>
      <c r="D178" s="68">
        <v>112</v>
      </c>
      <c r="E178" s="75">
        <v>0.47</v>
      </c>
      <c r="F178" s="66">
        <v>3</v>
      </c>
      <c r="G178" s="66" t="s">
        <v>130</v>
      </c>
      <c r="H178" s="97">
        <v>29.31</v>
      </c>
      <c r="J178" s="45">
        <v>113</v>
      </c>
      <c r="K178" s="67">
        <v>111</v>
      </c>
      <c r="L178" s="67">
        <v>112.1</v>
      </c>
      <c r="M178" s="67">
        <v>113</v>
      </c>
      <c r="N178" s="67">
        <f t="shared" si="16"/>
        <v>112.27500000000001</v>
      </c>
    </row>
    <row r="179" spans="1:14" x14ac:dyDescent="0.2">
      <c r="B179" s="1">
        <v>0.63541666666666696</v>
      </c>
      <c r="C179" s="3">
        <v>80</v>
      </c>
      <c r="D179" s="68">
        <v>114</v>
      </c>
      <c r="E179" s="75">
        <v>0.46</v>
      </c>
      <c r="F179" s="66">
        <v>5</v>
      </c>
      <c r="G179" s="66" t="s">
        <v>143</v>
      </c>
      <c r="H179" s="97">
        <v>29.31</v>
      </c>
      <c r="J179" s="45">
        <v>115.2</v>
      </c>
      <c r="K179" s="67">
        <v>111.2</v>
      </c>
      <c r="L179" s="67">
        <v>114.6</v>
      </c>
      <c r="M179" s="67">
        <v>116.4</v>
      </c>
      <c r="N179" s="67">
        <f t="shared" si="16"/>
        <v>114.35</v>
      </c>
    </row>
    <row r="180" spans="1:14" x14ac:dyDescent="0.2">
      <c r="B180" s="1">
        <v>0.64583333333333404</v>
      </c>
      <c r="C180" s="3">
        <v>80</v>
      </c>
      <c r="D180" s="3">
        <v>115</v>
      </c>
      <c r="E180" s="75">
        <v>0.46</v>
      </c>
      <c r="F180" s="3">
        <v>9</v>
      </c>
      <c r="G180" s="66" t="s">
        <v>201</v>
      </c>
      <c r="H180" s="19">
        <v>29.29</v>
      </c>
      <c r="J180" s="67">
        <v>115.7</v>
      </c>
      <c r="K180" s="45">
        <v>113</v>
      </c>
      <c r="L180" s="45">
        <v>114.8</v>
      </c>
      <c r="M180" s="45">
        <v>117</v>
      </c>
      <c r="N180" s="67">
        <f t="shared" si="16"/>
        <v>115.125</v>
      </c>
    </row>
    <row r="181" spans="1:14" x14ac:dyDescent="0.2">
      <c r="B181" s="1">
        <v>0.65625</v>
      </c>
      <c r="C181" s="3">
        <v>80</v>
      </c>
      <c r="D181" s="3">
        <v>116</v>
      </c>
      <c r="E181" s="75">
        <v>0.45</v>
      </c>
      <c r="F181" s="3">
        <v>3</v>
      </c>
      <c r="G181" s="66" t="s">
        <v>143</v>
      </c>
      <c r="H181" s="19">
        <v>29.29</v>
      </c>
      <c r="J181" s="67">
        <v>117</v>
      </c>
      <c r="K181" s="45">
        <v>114.1</v>
      </c>
      <c r="L181" s="45">
        <v>116.1</v>
      </c>
      <c r="M181" s="45">
        <v>117.1</v>
      </c>
      <c r="N181" s="67">
        <f t="shared" si="16"/>
        <v>116.07499999999999</v>
      </c>
    </row>
    <row r="182" spans="1:14" x14ac:dyDescent="0.2">
      <c r="B182" s="1"/>
    </row>
    <row r="183" spans="1:14" x14ac:dyDescent="0.2">
      <c r="A183" s="21">
        <v>44681</v>
      </c>
      <c r="B183" s="1">
        <v>0.35416666666666669</v>
      </c>
      <c r="C183" s="3">
        <v>68</v>
      </c>
      <c r="D183" s="68">
        <v>84</v>
      </c>
      <c r="E183" s="75">
        <v>0.75</v>
      </c>
      <c r="F183" s="66">
        <v>3</v>
      </c>
      <c r="G183" s="66" t="s">
        <v>143</v>
      </c>
      <c r="H183" s="97">
        <v>29.36</v>
      </c>
      <c r="J183" s="45">
        <v>83.3</v>
      </c>
      <c r="K183" s="67">
        <v>82.8</v>
      </c>
      <c r="L183" s="67">
        <v>83.5</v>
      </c>
      <c r="M183" s="67">
        <v>84.9</v>
      </c>
      <c r="N183" s="67">
        <f t="shared" ref="N183:N201" si="17">AVERAGE(J183:M183)</f>
        <v>83.625</v>
      </c>
    </row>
    <row r="184" spans="1:14" x14ac:dyDescent="0.2">
      <c r="B184" s="1">
        <v>0.36458333333333331</v>
      </c>
      <c r="C184" s="3">
        <v>68</v>
      </c>
      <c r="D184" s="68">
        <v>84</v>
      </c>
      <c r="E184" s="75">
        <v>0.77</v>
      </c>
      <c r="F184" s="66">
        <v>2</v>
      </c>
      <c r="G184" s="66" t="s">
        <v>161</v>
      </c>
      <c r="H184" s="97">
        <v>29.35</v>
      </c>
      <c r="J184" s="45">
        <v>83.5</v>
      </c>
      <c r="K184" s="67">
        <v>82.9</v>
      </c>
      <c r="L184" s="67">
        <v>83.7</v>
      </c>
      <c r="M184" s="67">
        <v>84.9</v>
      </c>
      <c r="N184" s="67">
        <f t="shared" si="17"/>
        <v>83.75</v>
      </c>
    </row>
    <row r="185" spans="1:14" x14ac:dyDescent="0.2">
      <c r="B185" s="1">
        <v>0.375</v>
      </c>
      <c r="C185" s="3">
        <v>68</v>
      </c>
      <c r="D185" s="68">
        <v>85</v>
      </c>
      <c r="E185" s="75">
        <v>0.78</v>
      </c>
      <c r="F185" s="66">
        <v>4</v>
      </c>
      <c r="G185" s="66" t="s">
        <v>203</v>
      </c>
      <c r="H185" s="97">
        <v>29.35</v>
      </c>
      <c r="J185" s="45">
        <v>84.9</v>
      </c>
      <c r="K185" s="67">
        <v>84.2</v>
      </c>
      <c r="L185" s="67">
        <v>84.9</v>
      </c>
      <c r="M185" s="67">
        <v>86.4</v>
      </c>
      <c r="N185" s="67">
        <f t="shared" si="17"/>
        <v>85.100000000000009</v>
      </c>
    </row>
    <row r="186" spans="1:14" x14ac:dyDescent="0.2">
      <c r="B186" s="1">
        <v>0.38541666666666702</v>
      </c>
      <c r="C186" s="3">
        <v>70</v>
      </c>
      <c r="D186" s="68">
        <v>90</v>
      </c>
      <c r="E186" s="75">
        <v>0.75</v>
      </c>
      <c r="F186" s="66">
        <v>9</v>
      </c>
      <c r="G186" s="66" t="s">
        <v>129</v>
      </c>
      <c r="H186" s="97">
        <v>29.35</v>
      </c>
      <c r="J186" s="45">
        <v>90.2</v>
      </c>
      <c r="K186" s="67">
        <v>87.1</v>
      </c>
      <c r="L186" s="67">
        <v>90.9</v>
      </c>
      <c r="M186" s="67">
        <v>93.4</v>
      </c>
      <c r="N186" s="67">
        <f t="shared" si="17"/>
        <v>90.4</v>
      </c>
    </row>
    <row r="187" spans="1:14" x14ac:dyDescent="0.2">
      <c r="B187" s="1">
        <v>0.39583333333333298</v>
      </c>
      <c r="C187" s="3">
        <v>71</v>
      </c>
      <c r="D187" s="3">
        <v>95</v>
      </c>
      <c r="E187" s="75">
        <v>0.73</v>
      </c>
      <c r="F187" s="3">
        <v>5</v>
      </c>
      <c r="G187" s="66" t="s">
        <v>130</v>
      </c>
      <c r="H187" s="19">
        <v>29.35</v>
      </c>
      <c r="J187" s="67">
        <v>95.2</v>
      </c>
      <c r="K187" s="45">
        <v>93.4</v>
      </c>
      <c r="L187" s="45">
        <v>95.7</v>
      </c>
      <c r="M187" s="45">
        <v>96.6</v>
      </c>
      <c r="N187" s="67">
        <f t="shared" si="17"/>
        <v>95.224999999999994</v>
      </c>
    </row>
    <row r="188" spans="1:14" x14ac:dyDescent="0.2">
      <c r="B188" s="1">
        <v>0.40625</v>
      </c>
      <c r="C188" s="3">
        <v>72</v>
      </c>
      <c r="D188" s="3">
        <v>95</v>
      </c>
      <c r="E188" s="75">
        <v>0.72</v>
      </c>
      <c r="F188" s="3">
        <v>9</v>
      </c>
      <c r="G188" s="66" t="s">
        <v>201</v>
      </c>
      <c r="H188" s="19">
        <v>29.35</v>
      </c>
      <c r="J188" s="67">
        <v>95.9</v>
      </c>
      <c r="K188" s="45">
        <v>91.2</v>
      </c>
      <c r="L188" s="45">
        <v>94.8</v>
      </c>
      <c r="M188" s="45">
        <v>96.8</v>
      </c>
      <c r="N188" s="67">
        <f t="shared" si="17"/>
        <v>94.675000000000011</v>
      </c>
    </row>
    <row r="189" spans="1:14" x14ac:dyDescent="0.2">
      <c r="B189" s="1">
        <v>0.41666666666666602</v>
      </c>
      <c r="C189" s="3">
        <v>72</v>
      </c>
      <c r="D189" s="3">
        <v>97</v>
      </c>
      <c r="E189" s="75">
        <v>0.72</v>
      </c>
      <c r="F189" s="3">
        <v>7</v>
      </c>
      <c r="G189" s="66" t="s">
        <v>201</v>
      </c>
      <c r="H189" s="19">
        <v>29.35</v>
      </c>
      <c r="J189" s="67">
        <v>96.1</v>
      </c>
      <c r="K189" s="45">
        <v>93</v>
      </c>
      <c r="L189" s="45">
        <v>97.7</v>
      </c>
      <c r="M189" s="45">
        <v>100.2</v>
      </c>
      <c r="N189" s="67">
        <f t="shared" si="17"/>
        <v>96.75</v>
      </c>
    </row>
    <row r="190" spans="1:14" x14ac:dyDescent="0.2">
      <c r="B190" s="1">
        <v>0.47916666666666669</v>
      </c>
      <c r="C190" s="3">
        <v>77</v>
      </c>
      <c r="D190" s="3">
        <v>110</v>
      </c>
      <c r="E190" s="75">
        <v>0.62</v>
      </c>
      <c r="F190" s="3">
        <v>4</v>
      </c>
      <c r="G190" s="66" t="s">
        <v>203</v>
      </c>
      <c r="H190" s="19">
        <v>29.32</v>
      </c>
      <c r="J190" s="45">
        <v>108.9</v>
      </c>
      <c r="K190" s="45">
        <v>109.2</v>
      </c>
      <c r="L190" s="45">
        <v>109</v>
      </c>
      <c r="M190" s="45">
        <v>110.5</v>
      </c>
      <c r="N190" s="67">
        <f t="shared" si="17"/>
        <v>109.4</v>
      </c>
    </row>
    <row r="191" spans="1:14" x14ac:dyDescent="0.2">
      <c r="B191" s="1">
        <v>0.48958333333333331</v>
      </c>
      <c r="C191" s="3">
        <v>77</v>
      </c>
      <c r="D191" s="3">
        <v>110</v>
      </c>
      <c r="E191" s="75">
        <v>0.62</v>
      </c>
      <c r="F191" s="41">
        <v>15</v>
      </c>
      <c r="G191" s="69" t="s">
        <v>130</v>
      </c>
      <c r="H191" s="72">
        <v>29.32</v>
      </c>
      <c r="I191" s="26"/>
      <c r="J191" s="45">
        <v>109</v>
      </c>
      <c r="K191" s="45">
        <v>108.9</v>
      </c>
      <c r="L191" s="45">
        <v>109.4</v>
      </c>
      <c r="M191" s="45">
        <v>110.8</v>
      </c>
      <c r="N191" s="67">
        <f t="shared" si="17"/>
        <v>109.52500000000001</v>
      </c>
    </row>
    <row r="192" spans="1:14" x14ac:dyDescent="0.2">
      <c r="B192" s="1">
        <v>0.5</v>
      </c>
      <c r="C192" s="3">
        <v>78</v>
      </c>
      <c r="D192" s="3">
        <v>115</v>
      </c>
      <c r="E192" s="75">
        <v>0.62</v>
      </c>
      <c r="F192" s="3">
        <v>8</v>
      </c>
      <c r="G192" s="69" t="s">
        <v>130</v>
      </c>
      <c r="H192" s="72">
        <v>29.32</v>
      </c>
      <c r="J192" s="45">
        <v>113</v>
      </c>
      <c r="K192" s="45">
        <v>113.5</v>
      </c>
      <c r="L192" s="45">
        <v>114.3</v>
      </c>
      <c r="M192" s="45">
        <v>117.5</v>
      </c>
      <c r="N192" s="67">
        <f t="shared" si="17"/>
        <v>114.575</v>
      </c>
    </row>
    <row r="193" spans="1:14" x14ac:dyDescent="0.2">
      <c r="B193" s="1">
        <v>0.51041666666666696</v>
      </c>
      <c r="C193" s="3">
        <v>78</v>
      </c>
      <c r="D193" s="3">
        <v>115</v>
      </c>
      <c r="E193" s="75">
        <v>0.56999999999999995</v>
      </c>
      <c r="F193" s="3">
        <v>11</v>
      </c>
      <c r="G193" s="69" t="s">
        <v>130</v>
      </c>
      <c r="H193" s="72">
        <v>29.321000000000002</v>
      </c>
      <c r="J193" s="45">
        <v>111.7</v>
      </c>
      <c r="K193" s="45">
        <v>112.8</v>
      </c>
      <c r="L193" s="45">
        <v>114.2</v>
      </c>
      <c r="M193" s="45">
        <v>119.2</v>
      </c>
      <c r="N193" s="67">
        <f t="shared" si="17"/>
        <v>114.47499999999999</v>
      </c>
    </row>
    <row r="194" spans="1:14" x14ac:dyDescent="0.2">
      <c r="B194" s="1">
        <v>0.52083333333333304</v>
      </c>
      <c r="C194" s="3">
        <v>79</v>
      </c>
      <c r="D194" s="3">
        <v>114</v>
      </c>
      <c r="E194" s="75">
        <v>0.59</v>
      </c>
      <c r="F194" s="3">
        <v>3</v>
      </c>
      <c r="G194" s="69" t="s">
        <v>201</v>
      </c>
      <c r="H194" s="72">
        <v>29.3</v>
      </c>
      <c r="J194" s="45">
        <v>113</v>
      </c>
      <c r="K194" s="45">
        <v>111.4</v>
      </c>
      <c r="L194" s="45">
        <v>115</v>
      </c>
      <c r="M194" s="45">
        <v>117.5</v>
      </c>
      <c r="N194" s="67">
        <f t="shared" si="17"/>
        <v>114.22499999999999</v>
      </c>
    </row>
    <row r="195" spans="1:14" x14ac:dyDescent="0.2">
      <c r="B195" s="1">
        <v>0.53125</v>
      </c>
      <c r="C195" s="99">
        <v>79</v>
      </c>
      <c r="D195" s="66">
        <v>114</v>
      </c>
      <c r="E195" s="75">
        <v>0.56999999999999995</v>
      </c>
      <c r="F195" s="99">
        <v>5</v>
      </c>
      <c r="G195" s="68" t="s">
        <v>129</v>
      </c>
      <c r="H195" s="72">
        <v>29.3</v>
      </c>
      <c r="J195" s="45">
        <v>111.7</v>
      </c>
      <c r="K195" s="67">
        <v>111</v>
      </c>
      <c r="L195" s="45">
        <v>115.2</v>
      </c>
      <c r="M195" s="45">
        <v>116.5</v>
      </c>
      <c r="N195" s="67">
        <f t="shared" si="17"/>
        <v>113.6</v>
      </c>
    </row>
    <row r="196" spans="1:14" x14ac:dyDescent="0.2">
      <c r="B196" s="1">
        <v>0.54166666666666696</v>
      </c>
      <c r="C196" s="3">
        <v>78</v>
      </c>
      <c r="D196" s="3">
        <v>109</v>
      </c>
      <c r="E196" s="75">
        <v>0.59</v>
      </c>
      <c r="F196" s="41">
        <v>7</v>
      </c>
      <c r="G196" s="68" t="s">
        <v>130</v>
      </c>
      <c r="H196" s="72">
        <v>29.3</v>
      </c>
      <c r="I196" s="3"/>
      <c r="J196" s="45">
        <v>107.6</v>
      </c>
      <c r="K196" s="45">
        <v>106.7</v>
      </c>
      <c r="L196" s="45">
        <v>109.6</v>
      </c>
      <c r="M196" s="45">
        <v>112.1</v>
      </c>
      <c r="N196" s="67">
        <f t="shared" si="17"/>
        <v>109</v>
      </c>
    </row>
    <row r="197" spans="1:14" x14ac:dyDescent="0.2">
      <c r="B197" s="1">
        <v>0.66666666666666663</v>
      </c>
      <c r="C197" s="3">
        <v>80</v>
      </c>
      <c r="D197" s="3">
        <v>113</v>
      </c>
      <c r="E197" s="75">
        <v>0.59</v>
      </c>
      <c r="F197" s="41">
        <v>3</v>
      </c>
      <c r="G197" s="69" t="s">
        <v>130</v>
      </c>
      <c r="H197" s="72">
        <v>29.24</v>
      </c>
      <c r="J197" s="45">
        <v>112.8</v>
      </c>
      <c r="K197" s="45">
        <v>110.3</v>
      </c>
      <c r="L197" s="45">
        <v>113.5</v>
      </c>
      <c r="M197" s="45">
        <v>114.6</v>
      </c>
      <c r="N197" s="67">
        <f t="shared" si="17"/>
        <v>112.80000000000001</v>
      </c>
    </row>
    <row r="198" spans="1:14" x14ac:dyDescent="0.2">
      <c r="B198" s="1">
        <v>0.68055555555555547</v>
      </c>
      <c r="C198" s="3">
        <v>81</v>
      </c>
      <c r="D198" s="3">
        <v>113</v>
      </c>
      <c r="E198" s="75">
        <v>0.57999999999999996</v>
      </c>
      <c r="F198" s="41">
        <v>1</v>
      </c>
      <c r="G198" s="66" t="s">
        <v>130</v>
      </c>
      <c r="H198" s="19">
        <v>29.24</v>
      </c>
      <c r="J198" s="45">
        <v>112.5</v>
      </c>
      <c r="K198" s="45">
        <v>111.7</v>
      </c>
      <c r="L198" s="45">
        <v>113.5</v>
      </c>
      <c r="M198" s="45">
        <v>114.6</v>
      </c>
      <c r="N198" s="67">
        <f t="shared" si="17"/>
        <v>113.07499999999999</v>
      </c>
    </row>
    <row r="199" spans="1:14" x14ac:dyDescent="0.2">
      <c r="B199" s="1">
        <v>0.6875</v>
      </c>
      <c r="C199" s="3">
        <v>81</v>
      </c>
      <c r="D199" s="3">
        <v>111</v>
      </c>
      <c r="E199" s="75">
        <v>0.59</v>
      </c>
      <c r="F199" s="41">
        <v>3</v>
      </c>
      <c r="G199" s="66" t="s">
        <v>130</v>
      </c>
      <c r="H199" s="19">
        <v>29.24</v>
      </c>
      <c r="I199" s="3"/>
      <c r="J199" s="45">
        <v>110.3</v>
      </c>
      <c r="K199" s="45">
        <v>108.5</v>
      </c>
      <c r="L199" s="45">
        <v>111.4</v>
      </c>
      <c r="M199" s="45">
        <v>112.6</v>
      </c>
      <c r="N199" s="67">
        <f t="shared" si="17"/>
        <v>110.70000000000002</v>
      </c>
    </row>
    <row r="200" spans="1:14" x14ac:dyDescent="0.2">
      <c r="B200" s="1">
        <v>0.69791666666666696</v>
      </c>
      <c r="C200" s="3">
        <v>81</v>
      </c>
      <c r="D200" s="3">
        <v>109</v>
      </c>
      <c r="E200" s="75">
        <v>0.59</v>
      </c>
      <c r="F200" s="41">
        <v>4</v>
      </c>
      <c r="G200" s="66" t="s">
        <v>43</v>
      </c>
      <c r="H200" s="19">
        <v>29.24</v>
      </c>
      <c r="I200" s="3"/>
      <c r="J200" s="45">
        <v>108</v>
      </c>
      <c r="K200" s="45">
        <v>105.6</v>
      </c>
      <c r="L200" s="45">
        <v>109.4</v>
      </c>
      <c r="M200" s="45">
        <v>111.7</v>
      </c>
      <c r="N200" s="67">
        <f t="shared" si="17"/>
        <v>108.675</v>
      </c>
    </row>
    <row r="201" spans="1:14" x14ac:dyDescent="0.2">
      <c r="B201" s="1">
        <v>0.70138888888888884</v>
      </c>
      <c r="C201" s="3">
        <v>81</v>
      </c>
      <c r="D201" s="3">
        <v>107</v>
      </c>
      <c r="E201" s="75">
        <v>0.56999999999999995</v>
      </c>
      <c r="F201" s="3">
        <v>8</v>
      </c>
      <c r="G201" s="66" t="s">
        <v>201</v>
      </c>
      <c r="H201" s="19">
        <v>29.24</v>
      </c>
      <c r="I201" s="3"/>
      <c r="J201" s="45">
        <v>106.3</v>
      </c>
      <c r="K201" s="45">
        <v>103.8</v>
      </c>
      <c r="L201" s="45">
        <v>107.6</v>
      </c>
      <c r="M201" s="45">
        <v>109.8</v>
      </c>
      <c r="N201" s="67">
        <f t="shared" si="17"/>
        <v>106.875</v>
      </c>
    </row>
    <row r="202" spans="1:14" x14ac:dyDescent="0.2">
      <c r="B202" s="1"/>
    </row>
    <row r="203" spans="1:14" x14ac:dyDescent="0.2">
      <c r="A203" s="21">
        <v>44682</v>
      </c>
      <c r="B203" s="1">
        <v>0.48958333333333331</v>
      </c>
      <c r="C203" s="3">
        <v>72</v>
      </c>
      <c r="D203" s="68">
        <v>102</v>
      </c>
      <c r="E203" s="75">
        <v>0.79</v>
      </c>
      <c r="F203" s="66">
        <v>5</v>
      </c>
      <c r="G203" s="66" t="s">
        <v>201</v>
      </c>
      <c r="H203" s="97">
        <v>29.36</v>
      </c>
      <c r="J203" s="45">
        <v>98.6</v>
      </c>
      <c r="K203" s="67">
        <v>101.5</v>
      </c>
      <c r="L203" s="67">
        <v>101.5</v>
      </c>
      <c r="M203" s="67">
        <v>104.9</v>
      </c>
      <c r="N203" s="67">
        <f t="shared" ref="N203:N213" si="18">AVERAGE(J203:M203)</f>
        <v>101.625</v>
      </c>
    </row>
    <row r="204" spans="1:14" x14ac:dyDescent="0.2">
      <c r="B204" s="1">
        <v>0.5</v>
      </c>
      <c r="C204" s="3">
        <v>74</v>
      </c>
      <c r="D204" s="68">
        <v>106</v>
      </c>
      <c r="E204" s="75">
        <v>0.75</v>
      </c>
      <c r="F204" s="66">
        <v>4</v>
      </c>
      <c r="G204" s="66" t="s">
        <v>201</v>
      </c>
      <c r="H204" s="97">
        <v>29.35</v>
      </c>
      <c r="J204" s="45">
        <v>103.6</v>
      </c>
      <c r="K204" s="67">
        <v>106.5</v>
      </c>
      <c r="L204" s="67">
        <v>105.6</v>
      </c>
      <c r="M204" s="67">
        <v>108.5</v>
      </c>
      <c r="N204" s="67">
        <f t="shared" si="18"/>
        <v>106.05</v>
      </c>
    </row>
    <row r="205" spans="1:14" x14ac:dyDescent="0.2">
      <c r="B205" s="1">
        <v>0.51041666666666696</v>
      </c>
      <c r="C205" s="3">
        <v>75</v>
      </c>
      <c r="D205" s="68">
        <v>109</v>
      </c>
      <c r="E205" s="75">
        <v>0.73</v>
      </c>
      <c r="F205" s="66">
        <v>4</v>
      </c>
      <c r="G205" s="66" t="s">
        <v>201</v>
      </c>
      <c r="H205" s="97">
        <v>29.34</v>
      </c>
      <c r="J205" s="45">
        <v>107.1</v>
      </c>
      <c r="K205" s="67">
        <v>109</v>
      </c>
      <c r="L205" s="67">
        <v>108.7</v>
      </c>
      <c r="M205" s="67">
        <v>111.9</v>
      </c>
      <c r="N205" s="67">
        <f t="shared" si="18"/>
        <v>109.17500000000001</v>
      </c>
    </row>
    <row r="206" spans="1:14" x14ac:dyDescent="0.2">
      <c r="B206" s="1">
        <v>0.52083333333333304</v>
      </c>
      <c r="C206" s="3">
        <v>76</v>
      </c>
      <c r="D206" s="68">
        <v>111</v>
      </c>
      <c r="E206" s="75">
        <v>0.68</v>
      </c>
      <c r="F206" s="66">
        <v>9</v>
      </c>
      <c r="G206" s="66" t="s">
        <v>201</v>
      </c>
      <c r="H206" s="97">
        <v>29.34</v>
      </c>
      <c r="J206" s="45">
        <v>109.2</v>
      </c>
      <c r="K206" s="67">
        <v>109.6</v>
      </c>
      <c r="L206" s="67">
        <v>111.2</v>
      </c>
      <c r="M206" s="67">
        <v>114.4</v>
      </c>
      <c r="N206" s="67">
        <f t="shared" si="18"/>
        <v>111.1</v>
      </c>
    </row>
    <row r="207" spans="1:14" x14ac:dyDescent="0.2">
      <c r="B207" s="1">
        <v>0.53125</v>
      </c>
      <c r="C207" s="3">
        <v>76</v>
      </c>
      <c r="D207" s="3">
        <v>113</v>
      </c>
      <c r="E207" s="75">
        <v>0.68</v>
      </c>
      <c r="F207" s="3">
        <v>7</v>
      </c>
      <c r="G207" s="66" t="s">
        <v>130</v>
      </c>
      <c r="H207" s="19">
        <v>29.33</v>
      </c>
      <c r="J207" s="67">
        <v>111</v>
      </c>
      <c r="K207" s="45">
        <v>110.3</v>
      </c>
      <c r="L207" s="45">
        <v>113.9</v>
      </c>
      <c r="M207" s="45">
        <v>115.9</v>
      </c>
      <c r="N207" s="67">
        <f t="shared" si="18"/>
        <v>112.77500000000001</v>
      </c>
    </row>
    <row r="208" spans="1:14" x14ac:dyDescent="0.2">
      <c r="B208" s="1">
        <v>0.54166666666666696</v>
      </c>
      <c r="C208" s="3">
        <v>77</v>
      </c>
      <c r="D208" s="3">
        <v>114</v>
      </c>
      <c r="E208" s="75">
        <v>0.66</v>
      </c>
      <c r="F208" s="3">
        <v>8</v>
      </c>
      <c r="G208" s="66" t="s">
        <v>201</v>
      </c>
      <c r="H208" s="19">
        <v>29.33</v>
      </c>
      <c r="J208" s="67">
        <v>112.6</v>
      </c>
      <c r="K208" s="45">
        <v>111.7</v>
      </c>
      <c r="L208" s="45">
        <v>114.6</v>
      </c>
      <c r="M208" s="45">
        <v>117.9</v>
      </c>
      <c r="N208" s="67">
        <f t="shared" si="18"/>
        <v>114.19999999999999</v>
      </c>
    </row>
    <row r="209" spans="1:14" x14ac:dyDescent="0.2">
      <c r="B209" s="1">
        <v>0.55208333333333304</v>
      </c>
      <c r="C209" s="3">
        <v>77</v>
      </c>
      <c r="D209" s="68">
        <v>116</v>
      </c>
      <c r="E209" s="75">
        <v>0.67</v>
      </c>
      <c r="F209" s="3">
        <v>7</v>
      </c>
      <c r="G209" s="66" t="s">
        <v>201</v>
      </c>
      <c r="H209" s="19">
        <v>29.32</v>
      </c>
      <c r="J209" s="67">
        <v>114.4</v>
      </c>
      <c r="K209" s="45">
        <v>113</v>
      </c>
      <c r="L209" s="45">
        <v>116.8</v>
      </c>
      <c r="M209" s="45">
        <v>119.5</v>
      </c>
      <c r="N209" s="67">
        <f t="shared" si="18"/>
        <v>115.925</v>
      </c>
    </row>
    <row r="210" spans="1:14" x14ac:dyDescent="0.2">
      <c r="B210" s="1">
        <v>0.5625</v>
      </c>
      <c r="C210" s="3">
        <v>78</v>
      </c>
      <c r="D210" s="68">
        <v>117</v>
      </c>
      <c r="E210" s="75">
        <v>0.65</v>
      </c>
      <c r="F210" s="3">
        <v>13</v>
      </c>
      <c r="G210" s="66" t="s">
        <v>203</v>
      </c>
      <c r="H210" s="19">
        <v>29.32</v>
      </c>
      <c r="J210" s="67">
        <v>115.5</v>
      </c>
      <c r="K210" s="45">
        <v>113.4</v>
      </c>
      <c r="L210" s="45">
        <v>118.2</v>
      </c>
      <c r="M210" s="45">
        <v>120.7</v>
      </c>
      <c r="N210" s="67">
        <f t="shared" si="18"/>
        <v>116.95</v>
      </c>
    </row>
    <row r="211" spans="1:14" x14ac:dyDescent="0.2">
      <c r="B211" s="1">
        <v>0.57291666666666696</v>
      </c>
      <c r="C211" s="3">
        <v>79</v>
      </c>
      <c r="D211" s="3">
        <v>118</v>
      </c>
      <c r="E211" s="75">
        <v>0.64</v>
      </c>
      <c r="F211" s="41">
        <v>9</v>
      </c>
      <c r="G211" s="69" t="s">
        <v>201</v>
      </c>
      <c r="H211" s="72">
        <v>29.33</v>
      </c>
      <c r="I211" s="26"/>
      <c r="J211" s="45">
        <v>116.2</v>
      </c>
      <c r="K211" s="45">
        <v>114.1</v>
      </c>
      <c r="L211" s="45">
        <v>119.1</v>
      </c>
      <c r="M211" s="45">
        <v>121.6</v>
      </c>
      <c r="N211" s="67">
        <f t="shared" si="18"/>
        <v>117.75</v>
      </c>
    </row>
    <row r="212" spans="1:14" x14ac:dyDescent="0.2">
      <c r="B212" s="1">
        <v>0.58333333333333304</v>
      </c>
      <c r="C212" s="3">
        <v>79</v>
      </c>
      <c r="D212" s="3">
        <v>119</v>
      </c>
      <c r="E212" s="75">
        <v>0.63</v>
      </c>
      <c r="F212" s="3">
        <v>7</v>
      </c>
      <c r="G212" s="69" t="s">
        <v>201</v>
      </c>
      <c r="H212" s="72">
        <v>29.32</v>
      </c>
      <c r="J212" s="45">
        <v>117.5</v>
      </c>
      <c r="K212" s="45">
        <v>115.3</v>
      </c>
      <c r="L212" s="45">
        <v>120</v>
      </c>
      <c r="M212" s="45">
        <v>122.4</v>
      </c>
      <c r="N212" s="67">
        <f t="shared" si="18"/>
        <v>118.80000000000001</v>
      </c>
    </row>
    <row r="213" spans="1:14" x14ac:dyDescent="0.2">
      <c r="B213" s="1">
        <v>0.58611111111111114</v>
      </c>
      <c r="C213" s="3">
        <v>80</v>
      </c>
      <c r="D213" s="3">
        <v>119</v>
      </c>
      <c r="E213" s="75">
        <v>0.64</v>
      </c>
      <c r="F213" s="3">
        <v>8</v>
      </c>
      <c r="G213" s="69" t="s">
        <v>201</v>
      </c>
      <c r="H213" s="72">
        <v>29.32</v>
      </c>
      <c r="J213" s="45">
        <v>117.9</v>
      </c>
      <c r="K213" s="45">
        <v>115.5</v>
      </c>
      <c r="L213" s="45">
        <v>120</v>
      </c>
      <c r="M213" s="45">
        <v>122.2</v>
      </c>
      <c r="N213" s="67">
        <f t="shared" si="18"/>
        <v>118.89999999999999</v>
      </c>
    </row>
    <row r="215" spans="1:14" x14ac:dyDescent="0.2">
      <c r="A215" s="113" t="s">
        <v>556</v>
      </c>
    </row>
    <row r="216" spans="1:14" x14ac:dyDescent="0.2">
      <c r="A216" s="21">
        <v>44694</v>
      </c>
      <c r="B216" s="6" t="s">
        <v>2</v>
      </c>
      <c r="C216" s="6" t="s">
        <v>0</v>
      </c>
      <c r="D216" s="87" t="s">
        <v>1</v>
      </c>
      <c r="E216" s="100" t="s">
        <v>156</v>
      </c>
      <c r="F216" s="6" t="s">
        <v>32</v>
      </c>
      <c r="G216" s="6" t="s">
        <v>217</v>
      </c>
      <c r="H216" s="33" t="s">
        <v>157</v>
      </c>
      <c r="I216" s="44"/>
      <c r="J216" s="142" t="s">
        <v>357</v>
      </c>
      <c r="K216" s="142" t="s">
        <v>352</v>
      </c>
      <c r="L216" s="142" t="s">
        <v>343</v>
      </c>
      <c r="M216" s="142" t="s">
        <v>353</v>
      </c>
      <c r="N216" s="33" t="s">
        <v>368</v>
      </c>
    </row>
    <row r="217" spans="1:14" x14ac:dyDescent="0.2">
      <c r="B217" s="1">
        <v>0.38541666666666669</v>
      </c>
      <c r="C217" s="3">
        <v>70</v>
      </c>
      <c r="D217" s="68">
        <v>85</v>
      </c>
      <c r="E217" s="75">
        <v>0.59</v>
      </c>
      <c r="F217" s="66">
        <v>5</v>
      </c>
      <c r="G217" s="66" t="s">
        <v>130</v>
      </c>
      <c r="H217" s="97">
        <v>29.25</v>
      </c>
      <c r="J217" s="45">
        <v>86.7</v>
      </c>
      <c r="K217" s="67">
        <v>84.4</v>
      </c>
      <c r="L217" s="67">
        <v>84</v>
      </c>
      <c r="M217" s="67">
        <v>86.9</v>
      </c>
      <c r="N217" s="67">
        <f t="shared" ref="N217:N236" si="19">AVERAGE(J217:M217)</f>
        <v>85.5</v>
      </c>
    </row>
    <row r="218" spans="1:14" x14ac:dyDescent="0.2">
      <c r="B218" s="1">
        <v>0.39583333333333331</v>
      </c>
      <c r="C218" s="3">
        <v>70</v>
      </c>
      <c r="D218" s="68">
        <v>88</v>
      </c>
      <c r="E218" s="75">
        <v>0.59</v>
      </c>
      <c r="F218" s="66">
        <v>5</v>
      </c>
      <c r="G218" s="66" t="s">
        <v>130</v>
      </c>
      <c r="H218" s="97">
        <v>29.25</v>
      </c>
      <c r="J218" s="45">
        <v>89.8</v>
      </c>
      <c r="K218" s="67">
        <v>86.4</v>
      </c>
      <c r="L218" s="67">
        <v>86.4</v>
      </c>
      <c r="M218" s="67">
        <v>89.6</v>
      </c>
      <c r="N218" s="67">
        <f t="shared" si="19"/>
        <v>88.050000000000011</v>
      </c>
    </row>
    <row r="219" spans="1:14" x14ac:dyDescent="0.2">
      <c r="B219" s="1">
        <v>0.40625</v>
      </c>
      <c r="C219" s="3">
        <v>70</v>
      </c>
      <c r="D219" s="68">
        <v>90</v>
      </c>
      <c r="E219" s="75">
        <v>0.59</v>
      </c>
      <c r="F219" s="66">
        <v>5</v>
      </c>
      <c r="G219" s="66" t="s">
        <v>130</v>
      </c>
      <c r="H219" s="97">
        <v>29.25</v>
      </c>
      <c r="J219" s="45">
        <v>93</v>
      </c>
      <c r="K219" s="67">
        <v>88.9</v>
      </c>
      <c r="L219" s="67">
        <v>87.8</v>
      </c>
      <c r="M219" s="67">
        <v>91.8</v>
      </c>
      <c r="N219" s="67">
        <f t="shared" si="19"/>
        <v>90.375</v>
      </c>
    </row>
    <row r="220" spans="1:14" x14ac:dyDescent="0.2">
      <c r="B220" s="1">
        <v>0.41666666666666702</v>
      </c>
      <c r="C220" s="3">
        <v>75</v>
      </c>
      <c r="D220" s="68">
        <v>93</v>
      </c>
      <c r="E220" s="75">
        <v>0.54</v>
      </c>
      <c r="F220" s="66">
        <v>6</v>
      </c>
      <c r="G220" s="66" t="s">
        <v>201</v>
      </c>
      <c r="H220" s="97">
        <v>29.24</v>
      </c>
      <c r="J220" s="45">
        <v>95</v>
      </c>
      <c r="K220" s="67">
        <v>90.7</v>
      </c>
      <c r="L220" s="67">
        <v>89.6</v>
      </c>
      <c r="M220" s="67">
        <v>95.2</v>
      </c>
      <c r="N220" s="67">
        <f t="shared" si="19"/>
        <v>92.624999999999986</v>
      </c>
    </row>
    <row r="221" spans="1:14" x14ac:dyDescent="0.2">
      <c r="B221" s="1">
        <v>0.42708333333333298</v>
      </c>
      <c r="C221" s="3">
        <v>76</v>
      </c>
      <c r="D221" s="3">
        <v>95</v>
      </c>
      <c r="E221" s="75">
        <v>0.53</v>
      </c>
      <c r="F221" s="3">
        <v>4</v>
      </c>
      <c r="G221" s="66" t="s">
        <v>143</v>
      </c>
      <c r="H221" s="19">
        <v>29.24</v>
      </c>
      <c r="J221" s="67">
        <v>98.1</v>
      </c>
      <c r="K221" s="45">
        <v>93.2</v>
      </c>
      <c r="L221" s="45">
        <v>91.9</v>
      </c>
      <c r="M221" s="45">
        <v>98.2</v>
      </c>
      <c r="N221" s="67">
        <f t="shared" si="19"/>
        <v>95.350000000000009</v>
      </c>
    </row>
    <row r="222" spans="1:14" x14ac:dyDescent="0.2">
      <c r="B222" s="1">
        <v>0.42986111111111108</v>
      </c>
      <c r="C222" s="3">
        <v>76</v>
      </c>
      <c r="D222" s="3">
        <v>96</v>
      </c>
      <c r="E222" s="75">
        <v>0.52</v>
      </c>
      <c r="F222" s="3">
        <v>5</v>
      </c>
      <c r="G222" s="66" t="s">
        <v>130</v>
      </c>
      <c r="H222" s="19">
        <v>29.24</v>
      </c>
      <c r="J222" s="67">
        <v>98.8</v>
      </c>
      <c r="K222" s="45">
        <v>93.9</v>
      </c>
      <c r="L222" s="45">
        <v>92.8</v>
      </c>
      <c r="M222" s="45">
        <v>99.1</v>
      </c>
      <c r="N222" s="67">
        <f t="shared" si="19"/>
        <v>96.15</v>
      </c>
    </row>
    <row r="223" spans="1:14" x14ac:dyDescent="0.2">
      <c r="B223" s="1">
        <v>0.51041666666666663</v>
      </c>
      <c r="C223" s="3">
        <v>82</v>
      </c>
      <c r="D223" s="68">
        <v>115</v>
      </c>
      <c r="E223" s="75">
        <v>0.47</v>
      </c>
      <c r="F223" s="3">
        <v>0</v>
      </c>
      <c r="G223" s="66" t="s">
        <v>43</v>
      </c>
      <c r="H223" s="19">
        <v>29.24</v>
      </c>
      <c r="J223" s="67">
        <v>118.9</v>
      </c>
      <c r="K223" s="45">
        <v>111.2</v>
      </c>
      <c r="L223" s="45">
        <v>111.4</v>
      </c>
      <c r="M223" s="45">
        <v>117.9</v>
      </c>
      <c r="N223" s="67">
        <f t="shared" si="19"/>
        <v>114.85</v>
      </c>
    </row>
    <row r="224" spans="1:14" x14ac:dyDescent="0.2">
      <c r="B224" s="1">
        <v>0.52083333333333337</v>
      </c>
      <c r="C224" s="3">
        <v>82</v>
      </c>
      <c r="D224" s="68">
        <v>117</v>
      </c>
      <c r="E224" s="75">
        <v>0.45</v>
      </c>
      <c r="F224" s="3">
        <v>8</v>
      </c>
      <c r="G224" s="66" t="s">
        <v>130</v>
      </c>
      <c r="H224" s="19">
        <v>29.23</v>
      </c>
      <c r="J224" s="67">
        <v>120.7</v>
      </c>
      <c r="K224" s="45">
        <v>112.6</v>
      </c>
      <c r="L224" s="45">
        <v>113.2</v>
      </c>
      <c r="M224" s="45">
        <v>119.5</v>
      </c>
      <c r="N224" s="67">
        <f t="shared" si="19"/>
        <v>116.5</v>
      </c>
    </row>
    <row r="225" spans="1:14" x14ac:dyDescent="0.2">
      <c r="B225" s="1">
        <v>0.53125</v>
      </c>
      <c r="C225" s="3">
        <v>83</v>
      </c>
      <c r="D225" s="3">
        <v>119</v>
      </c>
      <c r="E225" s="75">
        <v>0.44</v>
      </c>
      <c r="F225" s="41">
        <v>11</v>
      </c>
      <c r="G225" s="69" t="s">
        <v>130</v>
      </c>
      <c r="H225" s="72">
        <v>29.24</v>
      </c>
      <c r="I225" s="26"/>
      <c r="J225" s="45">
        <v>123.1</v>
      </c>
      <c r="K225" s="45">
        <v>114.4</v>
      </c>
      <c r="L225" s="45">
        <v>115.2</v>
      </c>
      <c r="M225" s="45">
        <v>121.6</v>
      </c>
      <c r="N225" s="67">
        <f t="shared" si="19"/>
        <v>118.57499999999999</v>
      </c>
    </row>
    <row r="226" spans="1:14" x14ac:dyDescent="0.2">
      <c r="B226" s="1">
        <v>0.54166666666666696</v>
      </c>
      <c r="C226" s="3">
        <v>83</v>
      </c>
      <c r="D226" s="3">
        <v>120</v>
      </c>
      <c r="E226" s="75">
        <v>0.43</v>
      </c>
      <c r="F226" s="3">
        <v>2</v>
      </c>
      <c r="G226" s="69" t="s">
        <v>130</v>
      </c>
      <c r="H226" s="72">
        <v>29.24</v>
      </c>
      <c r="J226" s="45">
        <v>124.7</v>
      </c>
      <c r="K226" s="45">
        <v>115.7</v>
      </c>
      <c r="L226" s="45">
        <v>116.2</v>
      </c>
      <c r="M226" s="45">
        <v>124.3</v>
      </c>
      <c r="N226" s="67">
        <f t="shared" si="19"/>
        <v>120.22500000000001</v>
      </c>
    </row>
    <row r="227" spans="1:14" x14ac:dyDescent="0.2">
      <c r="B227" s="1">
        <v>0.55208333333333404</v>
      </c>
      <c r="C227" s="3">
        <v>83</v>
      </c>
      <c r="D227" s="3">
        <v>121</v>
      </c>
      <c r="E227" s="75">
        <v>0.41</v>
      </c>
      <c r="F227" s="3">
        <v>9</v>
      </c>
      <c r="G227" s="69" t="s">
        <v>130</v>
      </c>
      <c r="H227" s="72">
        <v>29.23</v>
      </c>
      <c r="J227" s="45">
        <v>126.3</v>
      </c>
      <c r="K227" s="45">
        <v>117.7</v>
      </c>
      <c r="L227" s="45">
        <v>117</v>
      </c>
      <c r="M227" s="45">
        <v>125.2</v>
      </c>
      <c r="N227" s="67">
        <f t="shared" si="19"/>
        <v>121.55</v>
      </c>
    </row>
    <row r="228" spans="1:14" x14ac:dyDescent="0.2">
      <c r="B228" s="1">
        <v>0.5625</v>
      </c>
      <c r="C228" s="3">
        <v>84</v>
      </c>
      <c r="D228" s="3">
        <v>123</v>
      </c>
      <c r="E228" s="75">
        <v>0.42</v>
      </c>
      <c r="F228" s="3">
        <v>4</v>
      </c>
      <c r="G228" s="69" t="s">
        <v>201</v>
      </c>
      <c r="H228" s="72">
        <v>29.23</v>
      </c>
      <c r="J228" s="45">
        <v>128.30000000000001</v>
      </c>
      <c r="K228" s="45">
        <v>119.3</v>
      </c>
      <c r="L228" s="45">
        <v>118.6</v>
      </c>
      <c r="M228" s="45">
        <v>126.9</v>
      </c>
      <c r="N228" s="67">
        <f t="shared" si="19"/>
        <v>123.27500000000001</v>
      </c>
    </row>
    <row r="229" spans="1:14" x14ac:dyDescent="0.2">
      <c r="B229" s="1">
        <v>0.57013888888888886</v>
      </c>
      <c r="C229" s="99">
        <v>84</v>
      </c>
      <c r="D229" s="66">
        <v>124</v>
      </c>
      <c r="E229" s="75">
        <v>0.42</v>
      </c>
      <c r="F229" s="99">
        <v>7</v>
      </c>
      <c r="G229" s="68" t="s">
        <v>201</v>
      </c>
      <c r="H229" s="72">
        <v>29.23</v>
      </c>
      <c r="J229" s="45">
        <v>128.5</v>
      </c>
      <c r="K229" s="67">
        <v>119.8</v>
      </c>
      <c r="L229" s="45">
        <v>118.4</v>
      </c>
      <c r="M229" s="45">
        <v>127.2</v>
      </c>
      <c r="N229" s="67">
        <f t="shared" si="19"/>
        <v>123.47500000000001</v>
      </c>
    </row>
    <row r="230" spans="1:14" x14ac:dyDescent="0.2">
      <c r="B230" s="1">
        <v>0.64583333333333337</v>
      </c>
      <c r="C230" s="3">
        <v>86</v>
      </c>
      <c r="D230" s="3">
        <v>130</v>
      </c>
      <c r="E230" s="75">
        <v>0.28999999999999998</v>
      </c>
      <c r="F230" s="41">
        <v>3</v>
      </c>
      <c r="G230" s="68" t="s">
        <v>130</v>
      </c>
      <c r="H230" s="72">
        <v>29.22</v>
      </c>
      <c r="I230" s="3"/>
      <c r="J230" s="45">
        <v>135</v>
      </c>
      <c r="K230" s="45">
        <v>125.8</v>
      </c>
      <c r="L230" s="45">
        <v>124.7</v>
      </c>
      <c r="M230" s="45">
        <v>132.1</v>
      </c>
      <c r="N230" s="67">
        <f t="shared" si="19"/>
        <v>129.4</v>
      </c>
    </row>
    <row r="231" spans="1:14" x14ac:dyDescent="0.2">
      <c r="B231" s="1">
        <v>0.65625</v>
      </c>
      <c r="C231" s="3">
        <v>86</v>
      </c>
      <c r="D231" s="3">
        <v>129</v>
      </c>
      <c r="E231" s="75">
        <v>0.36</v>
      </c>
      <c r="F231" s="3">
        <v>2</v>
      </c>
      <c r="G231" s="69" t="s">
        <v>201</v>
      </c>
      <c r="H231" s="72">
        <v>29.18</v>
      </c>
      <c r="J231" s="45">
        <v>134.4</v>
      </c>
      <c r="K231" s="45">
        <v>125.1</v>
      </c>
      <c r="L231" s="45">
        <v>124.5</v>
      </c>
      <c r="M231" s="45">
        <v>132.30000000000001</v>
      </c>
      <c r="N231" s="67">
        <f t="shared" si="19"/>
        <v>129.07499999999999</v>
      </c>
    </row>
    <row r="232" spans="1:14" x14ac:dyDescent="0.2">
      <c r="B232" s="1">
        <v>0.66666666666666696</v>
      </c>
      <c r="C232" s="3">
        <v>87</v>
      </c>
      <c r="D232" s="3">
        <v>130</v>
      </c>
      <c r="E232" s="75">
        <v>0.36</v>
      </c>
      <c r="F232" s="41">
        <v>11</v>
      </c>
      <c r="G232" s="66" t="s">
        <v>130</v>
      </c>
      <c r="H232" s="19">
        <v>29.18</v>
      </c>
      <c r="J232" s="45">
        <v>135.30000000000001</v>
      </c>
      <c r="K232" s="45">
        <v>125.6</v>
      </c>
      <c r="L232" s="45">
        <v>125.4</v>
      </c>
      <c r="M232" s="45">
        <v>132.6</v>
      </c>
      <c r="N232" s="67">
        <f t="shared" si="19"/>
        <v>129.72499999999999</v>
      </c>
    </row>
    <row r="233" spans="1:14" x14ac:dyDescent="0.2">
      <c r="B233" s="1">
        <v>0.67708333333333304</v>
      </c>
      <c r="C233" s="3">
        <v>87</v>
      </c>
      <c r="D233" s="3">
        <v>129</v>
      </c>
      <c r="E233" s="75">
        <v>0.37</v>
      </c>
      <c r="F233" s="41">
        <v>1</v>
      </c>
      <c r="G233" s="66" t="s">
        <v>130</v>
      </c>
      <c r="H233" s="19">
        <v>29.16</v>
      </c>
      <c r="I233" s="3"/>
      <c r="J233" s="45">
        <v>134.19999999999999</v>
      </c>
      <c r="K233" s="45">
        <v>125.1</v>
      </c>
      <c r="L233" s="45">
        <v>124.9</v>
      </c>
      <c r="M233" s="45">
        <v>131.9</v>
      </c>
      <c r="N233" s="67">
        <f t="shared" si="19"/>
        <v>129.02499999999998</v>
      </c>
    </row>
    <row r="234" spans="1:14" x14ac:dyDescent="0.2">
      <c r="B234" s="1">
        <v>0.6875</v>
      </c>
      <c r="C234" s="3">
        <v>88</v>
      </c>
      <c r="D234" s="3">
        <v>127</v>
      </c>
      <c r="E234" s="75">
        <v>0.37</v>
      </c>
      <c r="F234" s="41">
        <v>3</v>
      </c>
      <c r="G234" s="66" t="s">
        <v>197</v>
      </c>
      <c r="H234" s="19">
        <v>29.15</v>
      </c>
      <c r="I234" s="3"/>
      <c r="J234" s="45">
        <v>132.30000000000001</v>
      </c>
      <c r="K234" s="45">
        <v>122.2</v>
      </c>
      <c r="L234" s="45">
        <v>122.5</v>
      </c>
      <c r="M234" s="45">
        <v>129.9</v>
      </c>
      <c r="N234" s="67">
        <f t="shared" si="19"/>
        <v>126.72499999999999</v>
      </c>
    </row>
    <row r="235" spans="1:14" x14ac:dyDescent="0.2">
      <c r="B235" s="1">
        <v>0.69791666666666696</v>
      </c>
      <c r="C235" s="3">
        <v>88</v>
      </c>
      <c r="D235" s="3">
        <v>126</v>
      </c>
      <c r="E235" s="75">
        <v>0.37</v>
      </c>
      <c r="F235" s="3">
        <v>2</v>
      </c>
      <c r="G235" s="66" t="s">
        <v>130</v>
      </c>
      <c r="H235" s="19">
        <v>29.15</v>
      </c>
      <c r="I235" s="3"/>
      <c r="J235" s="45">
        <v>130.80000000000001</v>
      </c>
      <c r="K235" s="45">
        <v>122.2</v>
      </c>
      <c r="L235" s="45">
        <v>121.8</v>
      </c>
      <c r="M235" s="45">
        <v>127.6</v>
      </c>
      <c r="N235" s="67">
        <f t="shared" si="19"/>
        <v>125.6</v>
      </c>
    </row>
    <row r="236" spans="1:14" x14ac:dyDescent="0.2">
      <c r="B236" s="1">
        <v>0.70833333333333304</v>
      </c>
      <c r="C236" s="3">
        <v>87</v>
      </c>
      <c r="D236" s="3">
        <v>125</v>
      </c>
      <c r="E236" s="75">
        <v>0.36</v>
      </c>
      <c r="F236" s="41">
        <v>7</v>
      </c>
      <c r="G236" s="66" t="s">
        <v>130</v>
      </c>
      <c r="H236" s="19">
        <v>29.15</v>
      </c>
      <c r="J236" s="45">
        <v>129.9</v>
      </c>
      <c r="K236" s="45">
        <v>122.5</v>
      </c>
      <c r="L236" s="45">
        <v>122.7</v>
      </c>
      <c r="M236" s="45">
        <v>125.2</v>
      </c>
      <c r="N236" s="67">
        <f t="shared" si="19"/>
        <v>125.075</v>
      </c>
    </row>
    <row r="238" spans="1:14" x14ac:dyDescent="0.2">
      <c r="A238" s="21">
        <v>44695</v>
      </c>
      <c r="B238" s="1">
        <v>0.41666666666666669</v>
      </c>
      <c r="C238" s="3">
        <v>76</v>
      </c>
      <c r="D238" s="68">
        <v>97</v>
      </c>
      <c r="E238" s="75">
        <v>0.62</v>
      </c>
      <c r="F238" s="66">
        <v>0</v>
      </c>
      <c r="G238" s="66" t="s">
        <v>130</v>
      </c>
      <c r="H238" s="97">
        <v>29.15</v>
      </c>
      <c r="J238" s="45">
        <v>99.1</v>
      </c>
      <c r="K238" s="67">
        <v>95</v>
      </c>
      <c r="L238" s="67">
        <v>93.7</v>
      </c>
      <c r="M238" s="67">
        <v>99.9</v>
      </c>
      <c r="N238" s="67">
        <f t="shared" ref="N238:N255" si="20">AVERAGE(J238:M238)</f>
        <v>96.925000000000011</v>
      </c>
    </row>
    <row r="239" spans="1:14" x14ac:dyDescent="0.2">
      <c r="B239" s="1">
        <v>0.42708333333333331</v>
      </c>
      <c r="C239" s="3">
        <v>77</v>
      </c>
      <c r="D239" s="68">
        <v>98</v>
      </c>
      <c r="E239" s="75">
        <v>0.6</v>
      </c>
      <c r="F239" s="66">
        <v>1</v>
      </c>
      <c r="G239" s="66" t="s">
        <v>130</v>
      </c>
      <c r="H239" s="97">
        <v>29.14</v>
      </c>
      <c r="J239" s="45">
        <v>100.6</v>
      </c>
      <c r="K239" s="67">
        <v>96.3</v>
      </c>
      <c r="L239" s="67">
        <v>94.5</v>
      </c>
      <c r="M239" s="67">
        <v>100</v>
      </c>
      <c r="N239" s="67">
        <f t="shared" si="20"/>
        <v>97.85</v>
      </c>
    </row>
    <row r="240" spans="1:14" x14ac:dyDescent="0.2">
      <c r="B240" s="1">
        <v>0.4375</v>
      </c>
      <c r="C240" s="3">
        <v>78</v>
      </c>
      <c r="D240" s="68">
        <v>101</v>
      </c>
      <c r="E240" s="75">
        <v>0.57999999999999996</v>
      </c>
      <c r="F240" s="66">
        <v>0</v>
      </c>
      <c r="G240" s="66" t="s">
        <v>130</v>
      </c>
      <c r="H240" s="97">
        <v>29.14</v>
      </c>
      <c r="J240" s="45">
        <v>103.8</v>
      </c>
      <c r="K240" s="67">
        <v>99</v>
      </c>
      <c r="L240" s="67">
        <v>97.3</v>
      </c>
      <c r="M240" s="67">
        <v>103.3</v>
      </c>
      <c r="N240" s="67">
        <f t="shared" si="20"/>
        <v>100.85000000000001</v>
      </c>
    </row>
    <row r="241" spans="2:14" x14ac:dyDescent="0.2">
      <c r="B241" s="1">
        <v>0.44791666666666702</v>
      </c>
      <c r="C241" s="3">
        <v>78</v>
      </c>
      <c r="D241" s="68">
        <v>103</v>
      </c>
      <c r="E241" s="75">
        <v>0.56999999999999995</v>
      </c>
      <c r="F241" s="66">
        <v>2</v>
      </c>
      <c r="G241" s="66" t="s">
        <v>130</v>
      </c>
      <c r="H241" s="97">
        <v>29.14</v>
      </c>
      <c r="J241" s="45">
        <v>105.8</v>
      </c>
      <c r="K241" s="67">
        <v>100.8</v>
      </c>
      <c r="L241" s="67">
        <v>98.8</v>
      </c>
      <c r="M241" s="67">
        <v>105.6</v>
      </c>
      <c r="N241" s="67">
        <f t="shared" si="20"/>
        <v>102.75</v>
      </c>
    </row>
    <row r="242" spans="2:14" x14ac:dyDescent="0.2">
      <c r="B242" s="1">
        <v>0.45833333333333298</v>
      </c>
      <c r="C242" s="3">
        <v>80</v>
      </c>
      <c r="D242" s="3">
        <v>105</v>
      </c>
      <c r="E242" s="75">
        <v>0.56999999999999995</v>
      </c>
      <c r="F242" s="3">
        <v>3</v>
      </c>
      <c r="G242" s="66" t="s">
        <v>201</v>
      </c>
      <c r="H242" s="19">
        <v>29.14</v>
      </c>
      <c r="J242" s="67">
        <v>109</v>
      </c>
      <c r="K242" s="45">
        <v>103.1</v>
      </c>
      <c r="L242" s="45">
        <v>101.1</v>
      </c>
      <c r="M242" s="45">
        <v>108.5</v>
      </c>
      <c r="N242" s="67">
        <f t="shared" si="20"/>
        <v>105.425</v>
      </c>
    </row>
    <row r="243" spans="2:14" x14ac:dyDescent="0.2">
      <c r="B243" s="1">
        <v>0.46180555555555558</v>
      </c>
      <c r="C243" s="3">
        <v>80</v>
      </c>
      <c r="D243" s="3">
        <v>106</v>
      </c>
      <c r="E243" s="75">
        <v>0.55000000000000004</v>
      </c>
      <c r="F243" s="3">
        <v>0</v>
      </c>
      <c r="G243" s="66" t="s">
        <v>130</v>
      </c>
      <c r="H243" s="19">
        <v>29.14</v>
      </c>
      <c r="J243" s="67">
        <v>110.5</v>
      </c>
      <c r="K243" s="45">
        <v>104</v>
      </c>
      <c r="L243" s="45">
        <v>102.2</v>
      </c>
      <c r="M243" s="45">
        <v>109.9</v>
      </c>
      <c r="N243" s="67">
        <f t="shared" si="20"/>
        <v>106.65</v>
      </c>
    </row>
    <row r="244" spans="2:14" x14ac:dyDescent="0.2">
      <c r="B244" s="1">
        <v>0.63541666666666663</v>
      </c>
      <c r="C244" s="3">
        <v>76</v>
      </c>
      <c r="D244" s="68">
        <v>89</v>
      </c>
      <c r="E244" s="75">
        <v>0.67</v>
      </c>
      <c r="F244" s="3">
        <v>1</v>
      </c>
      <c r="G244" s="66" t="s">
        <v>180</v>
      </c>
      <c r="H244" s="19">
        <v>29.1</v>
      </c>
      <c r="J244" s="67">
        <v>90.1</v>
      </c>
      <c r="K244" s="45">
        <v>85.8</v>
      </c>
      <c r="L244" s="45">
        <v>87.6</v>
      </c>
      <c r="M244" s="45">
        <v>90.3</v>
      </c>
      <c r="N244" s="67">
        <f t="shared" si="20"/>
        <v>88.45</v>
      </c>
    </row>
    <row r="245" spans="2:14" x14ac:dyDescent="0.2">
      <c r="B245" s="1">
        <v>0.64583333333333304</v>
      </c>
      <c r="C245" s="3">
        <v>75</v>
      </c>
      <c r="D245" s="68">
        <v>87</v>
      </c>
      <c r="E245" s="75">
        <v>0.7</v>
      </c>
      <c r="F245" s="3">
        <v>0</v>
      </c>
      <c r="G245" s="66" t="s">
        <v>180</v>
      </c>
      <c r="H245" s="19">
        <v>29.1</v>
      </c>
      <c r="J245" s="67">
        <v>89.2</v>
      </c>
      <c r="K245" s="45">
        <v>84.4</v>
      </c>
      <c r="L245" s="45">
        <v>84.7</v>
      </c>
      <c r="M245" s="45">
        <v>90.1</v>
      </c>
      <c r="N245" s="67">
        <f t="shared" si="20"/>
        <v>87.1</v>
      </c>
    </row>
    <row r="246" spans="2:14" x14ac:dyDescent="0.2">
      <c r="B246" s="1">
        <v>0.65625</v>
      </c>
      <c r="C246" s="3">
        <v>74</v>
      </c>
      <c r="D246" s="3">
        <v>87</v>
      </c>
      <c r="E246" s="75">
        <v>0.72</v>
      </c>
      <c r="F246" s="41">
        <v>1</v>
      </c>
      <c r="G246" s="69" t="s">
        <v>180</v>
      </c>
      <c r="H246" s="72">
        <v>29.1</v>
      </c>
      <c r="I246" s="26"/>
      <c r="J246" s="45">
        <v>89.4</v>
      </c>
      <c r="K246" s="45">
        <v>84.9</v>
      </c>
      <c r="L246" s="45">
        <v>85.1</v>
      </c>
      <c r="M246" s="45">
        <v>89.4</v>
      </c>
      <c r="N246" s="67">
        <f t="shared" si="20"/>
        <v>87.199999999999989</v>
      </c>
    </row>
    <row r="247" spans="2:14" x14ac:dyDescent="0.2">
      <c r="B247" s="1">
        <v>0.66666666666666596</v>
      </c>
      <c r="C247" s="3">
        <v>75</v>
      </c>
      <c r="D247" s="3">
        <v>86</v>
      </c>
      <c r="E247" s="75">
        <v>0.68</v>
      </c>
      <c r="F247" s="3">
        <v>1</v>
      </c>
      <c r="G247" s="69" t="s">
        <v>129</v>
      </c>
      <c r="H247" s="72">
        <v>29.1</v>
      </c>
      <c r="J247" s="45">
        <v>89.6</v>
      </c>
      <c r="K247" s="45">
        <v>84</v>
      </c>
      <c r="L247" s="45">
        <v>82.2</v>
      </c>
      <c r="M247" s="45">
        <v>88.9</v>
      </c>
      <c r="N247" s="67">
        <f t="shared" si="20"/>
        <v>86.175000000000011</v>
      </c>
    </row>
    <row r="248" spans="2:14" x14ac:dyDescent="0.2">
      <c r="B248" s="1">
        <v>0.67708333333333304</v>
      </c>
      <c r="C248" s="3">
        <v>75</v>
      </c>
      <c r="D248" s="3">
        <v>88</v>
      </c>
      <c r="E248" s="75">
        <v>0.66</v>
      </c>
      <c r="F248" s="3">
        <v>0</v>
      </c>
      <c r="G248" s="69" t="s">
        <v>202</v>
      </c>
      <c r="H248" s="72">
        <v>29.1</v>
      </c>
      <c r="J248" s="45">
        <v>93</v>
      </c>
      <c r="K248" s="45">
        <v>84.2</v>
      </c>
      <c r="L248" s="45">
        <v>82.6</v>
      </c>
      <c r="M248" s="45">
        <v>92.1</v>
      </c>
      <c r="N248" s="67">
        <f t="shared" si="20"/>
        <v>87.974999999999994</v>
      </c>
    </row>
    <row r="249" spans="2:14" x14ac:dyDescent="0.2">
      <c r="B249" s="1">
        <v>0.687499999999999</v>
      </c>
      <c r="C249" s="3">
        <v>76</v>
      </c>
      <c r="D249" s="3">
        <v>87</v>
      </c>
      <c r="E249" s="75">
        <v>0.61</v>
      </c>
      <c r="F249" s="3">
        <v>2</v>
      </c>
      <c r="G249" s="69" t="s">
        <v>190</v>
      </c>
      <c r="H249" s="72">
        <v>29.11</v>
      </c>
      <c r="J249" s="45">
        <v>92.7</v>
      </c>
      <c r="K249" s="45">
        <v>82.9</v>
      </c>
      <c r="L249" s="45">
        <v>82.9</v>
      </c>
      <c r="M249" s="45">
        <v>91.4</v>
      </c>
      <c r="N249" s="67">
        <f t="shared" si="20"/>
        <v>87.474999999999994</v>
      </c>
    </row>
    <row r="250" spans="2:14" x14ac:dyDescent="0.2">
      <c r="B250" s="1">
        <v>0.69791666666666596</v>
      </c>
      <c r="C250" s="99">
        <v>75</v>
      </c>
      <c r="D250" s="66">
        <v>86</v>
      </c>
      <c r="E250" s="75">
        <v>0.57999999999999996</v>
      </c>
      <c r="F250" s="99">
        <v>1</v>
      </c>
      <c r="G250" s="68" t="s">
        <v>35</v>
      </c>
      <c r="H250" s="72">
        <v>29.13</v>
      </c>
      <c r="J250" s="45">
        <v>90.5</v>
      </c>
      <c r="K250" s="67">
        <v>81.900000000000006</v>
      </c>
      <c r="L250" s="45">
        <v>82</v>
      </c>
      <c r="M250" s="45">
        <v>89.8</v>
      </c>
      <c r="N250" s="67">
        <f t="shared" si="20"/>
        <v>86.05</v>
      </c>
    </row>
    <row r="251" spans="2:14" x14ac:dyDescent="0.2">
      <c r="B251" s="1">
        <v>0.70833333333333304</v>
      </c>
      <c r="C251" s="3">
        <v>72</v>
      </c>
      <c r="D251" s="3">
        <v>80</v>
      </c>
      <c r="E251" s="75">
        <v>0.7</v>
      </c>
      <c r="F251" s="41">
        <v>1</v>
      </c>
      <c r="G251" s="68" t="s">
        <v>35</v>
      </c>
      <c r="H251" s="72">
        <v>29.15</v>
      </c>
      <c r="I251" s="3"/>
      <c r="J251" s="45">
        <v>83.8</v>
      </c>
      <c r="K251" s="45">
        <v>77</v>
      </c>
      <c r="L251" s="45">
        <v>77.2</v>
      </c>
      <c r="M251" s="45">
        <v>82.4</v>
      </c>
      <c r="N251" s="67">
        <f t="shared" si="20"/>
        <v>80.099999999999994</v>
      </c>
    </row>
    <row r="252" spans="2:14" x14ac:dyDescent="0.2">
      <c r="B252" s="1">
        <v>0.718749999999999</v>
      </c>
      <c r="C252" s="3">
        <v>69</v>
      </c>
      <c r="D252" s="3">
        <v>76</v>
      </c>
      <c r="E252" s="75">
        <v>0.76</v>
      </c>
      <c r="F252" s="3">
        <v>0</v>
      </c>
      <c r="G252" s="69" t="s">
        <v>129</v>
      </c>
      <c r="H252" s="72">
        <v>29.15</v>
      </c>
      <c r="J252" s="45">
        <v>79.5</v>
      </c>
      <c r="K252" s="45">
        <v>73</v>
      </c>
      <c r="L252" s="45">
        <v>72.900000000000006</v>
      </c>
      <c r="M252" s="45">
        <v>77.5</v>
      </c>
      <c r="N252" s="67">
        <f t="shared" si="20"/>
        <v>75.724999999999994</v>
      </c>
    </row>
    <row r="253" spans="2:14" x14ac:dyDescent="0.2">
      <c r="B253" s="1">
        <v>0.72916666666666596</v>
      </c>
      <c r="C253" s="3">
        <v>68</v>
      </c>
      <c r="D253" s="3">
        <v>76</v>
      </c>
      <c r="E253" s="75">
        <v>0.76</v>
      </c>
      <c r="F253" s="41">
        <v>0</v>
      </c>
      <c r="G253" s="66" t="s">
        <v>201</v>
      </c>
      <c r="H253" s="19">
        <v>29.15</v>
      </c>
      <c r="J253" s="45">
        <v>78.599999999999994</v>
      </c>
      <c r="K253" s="45">
        <v>73.599999999999994</v>
      </c>
      <c r="L253" s="45">
        <v>72.900000000000006</v>
      </c>
      <c r="M253" s="45">
        <v>78.099999999999994</v>
      </c>
      <c r="N253" s="67">
        <f t="shared" si="20"/>
        <v>75.8</v>
      </c>
    </row>
    <row r="254" spans="2:14" x14ac:dyDescent="0.2">
      <c r="B254" s="1">
        <v>0.73958333333333304</v>
      </c>
      <c r="C254" s="3">
        <v>68</v>
      </c>
      <c r="D254" s="3">
        <v>75</v>
      </c>
      <c r="E254" s="75">
        <v>0.74</v>
      </c>
      <c r="F254" s="41">
        <v>4</v>
      </c>
      <c r="G254" s="66" t="s">
        <v>130</v>
      </c>
      <c r="H254" s="19">
        <v>29.13</v>
      </c>
      <c r="I254" s="3"/>
      <c r="J254" s="45">
        <v>77.400000000000006</v>
      </c>
      <c r="K254" s="45">
        <v>74.099999999999994</v>
      </c>
      <c r="L254" s="45">
        <v>71.599999999999994</v>
      </c>
      <c r="M254" s="45">
        <v>76.8</v>
      </c>
      <c r="N254" s="67">
        <f t="shared" si="20"/>
        <v>74.974999999999994</v>
      </c>
    </row>
    <row r="255" spans="2:14" x14ac:dyDescent="0.2">
      <c r="B255" s="1">
        <v>0.74236111111111114</v>
      </c>
      <c r="C255" s="3">
        <v>68</v>
      </c>
      <c r="D255" s="3">
        <v>75</v>
      </c>
      <c r="E255" s="75">
        <v>0.73</v>
      </c>
      <c r="F255" s="41">
        <v>4</v>
      </c>
      <c r="G255" s="66" t="s">
        <v>130</v>
      </c>
      <c r="H255" s="19">
        <v>29.13</v>
      </c>
      <c r="I255" s="3"/>
      <c r="J255" s="45">
        <v>77</v>
      </c>
      <c r="K255" s="45">
        <v>73.900000000000006</v>
      </c>
      <c r="L255" s="45">
        <v>71.400000000000006</v>
      </c>
      <c r="M255" s="45">
        <v>75.900000000000006</v>
      </c>
      <c r="N255" s="67">
        <f t="shared" si="20"/>
        <v>74.550000000000011</v>
      </c>
    </row>
    <row r="256" spans="2:14" x14ac:dyDescent="0.2">
      <c r="B256" s="1"/>
      <c r="C256" s="3"/>
      <c r="D256" s="3"/>
      <c r="E256" s="75"/>
      <c r="F256" s="3"/>
      <c r="G256" s="66"/>
      <c r="H256" s="19"/>
      <c r="I256" s="3"/>
      <c r="J256" s="45"/>
      <c r="K256" s="45"/>
      <c r="L256" s="45"/>
      <c r="M256" s="45"/>
      <c r="N256" s="67"/>
    </row>
    <row r="257" spans="1:18" x14ac:dyDescent="0.2">
      <c r="A257" s="113" t="s">
        <v>558</v>
      </c>
      <c r="B257" s="1"/>
      <c r="C257" s="3"/>
      <c r="D257" s="3"/>
      <c r="E257" s="75"/>
      <c r="F257" s="41"/>
      <c r="G257" s="66"/>
      <c r="H257" s="19"/>
      <c r="J257" s="45"/>
      <c r="K257" s="45"/>
      <c r="L257" s="45"/>
      <c r="M257" s="45"/>
      <c r="N257" s="67"/>
      <c r="R257" s="71" t="s">
        <v>622</v>
      </c>
    </row>
    <row r="258" spans="1:18" x14ac:dyDescent="0.2">
      <c r="A258" s="21">
        <v>44698</v>
      </c>
      <c r="B258" s="6" t="s">
        <v>2</v>
      </c>
      <c r="C258" s="6" t="s">
        <v>0</v>
      </c>
      <c r="D258" s="87" t="s">
        <v>1</v>
      </c>
      <c r="E258" s="100" t="s">
        <v>156</v>
      </c>
      <c r="F258" s="6" t="s">
        <v>32</v>
      </c>
      <c r="G258" s="6" t="s">
        <v>217</v>
      </c>
      <c r="H258" s="33" t="s">
        <v>157</v>
      </c>
      <c r="I258" s="44"/>
      <c r="J258" s="87" t="s">
        <v>427</v>
      </c>
      <c r="K258" s="87" t="s">
        <v>428</v>
      </c>
      <c r="L258" s="87" t="s">
        <v>326</v>
      </c>
      <c r="M258" s="87" t="s">
        <v>429</v>
      </c>
      <c r="N258" s="33" t="s">
        <v>368</v>
      </c>
      <c r="R258" s="55">
        <f>MAX(J259:M473)</f>
        <v>133.9</v>
      </c>
    </row>
    <row r="259" spans="1:18" x14ac:dyDescent="0.2">
      <c r="B259" s="1">
        <v>0.35416666666666669</v>
      </c>
      <c r="C259" s="3">
        <v>63</v>
      </c>
      <c r="D259" s="68">
        <v>73</v>
      </c>
      <c r="E259" s="75">
        <v>0.56999999999999995</v>
      </c>
      <c r="F259" s="66">
        <v>0</v>
      </c>
      <c r="G259" s="66" t="s">
        <v>71</v>
      </c>
      <c r="H259" s="97">
        <v>29.19</v>
      </c>
      <c r="J259" s="45">
        <v>77.2</v>
      </c>
      <c r="K259" s="67">
        <v>64.599999999999994</v>
      </c>
      <c r="L259" s="67">
        <v>71.599999999999994</v>
      </c>
      <c r="M259" s="67">
        <v>79.7</v>
      </c>
      <c r="N259" s="67">
        <f t="shared" ref="N259:N270" si="21">AVERAGE(J259:M259)</f>
        <v>73.275000000000006</v>
      </c>
    </row>
    <row r="260" spans="1:18" x14ac:dyDescent="0.2">
      <c r="B260" s="1">
        <v>0.36458333333333331</v>
      </c>
      <c r="C260" s="3">
        <v>65</v>
      </c>
      <c r="D260" s="68">
        <v>76</v>
      </c>
      <c r="E260" s="75">
        <v>0.52</v>
      </c>
      <c r="F260" s="66">
        <v>1</v>
      </c>
      <c r="G260" s="66" t="s">
        <v>180</v>
      </c>
      <c r="H260" s="97">
        <v>29.19</v>
      </c>
      <c r="J260" s="45">
        <v>80.8</v>
      </c>
      <c r="K260" s="67">
        <v>64.8</v>
      </c>
      <c r="L260" s="67">
        <v>74.3</v>
      </c>
      <c r="M260" s="67">
        <v>82.9</v>
      </c>
      <c r="N260" s="67">
        <f t="shared" si="21"/>
        <v>75.699999999999989</v>
      </c>
    </row>
    <row r="261" spans="1:18" x14ac:dyDescent="0.2">
      <c r="B261" s="1">
        <v>0.375</v>
      </c>
      <c r="C261" s="3">
        <v>65</v>
      </c>
      <c r="D261" s="68">
        <v>77</v>
      </c>
      <c r="E261" s="75">
        <v>0.51</v>
      </c>
      <c r="F261" s="66">
        <v>2</v>
      </c>
      <c r="G261" s="66" t="s">
        <v>180</v>
      </c>
      <c r="H261" s="97">
        <v>29.2</v>
      </c>
      <c r="J261" s="45">
        <v>83</v>
      </c>
      <c r="K261" s="67">
        <v>64</v>
      </c>
      <c r="L261" s="67">
        <v>76</v>
      </c>
      <c r="M261" s="67">
        <v>85</v>
      </c>
      <c r="N261" s="67">
        <f t="shared" si="21"/>
        <v>77</v>
      </c>
    </row>
    <row r="262" spans="1:18" x14ac:dyDescent="0.2">
      <c r="B262" s="1">
        <v>0.38541666666666702</v>
      </c>
      <c r="C262" s="3">
        <v>66</v>
      </c>
      <c r="D262" s="68">
        <v>79</v>
      </c>
      <c r="E262" s="75">
        <v>0.51</v>
      </c>
      <c r="F262" s="66">
        <v>0</v>
      </c>
      <c r="G262" s="66" t="s">
        <v>180</v>
      </c>
      <c r="H262" s="97">
        <v>29.2</v>
      </c>
      <c r="J262" s="45">
        <v>85.3</v>
      </c>
      <c r="K262" s="67">
        <v>64.900000000000006</v>
      </c>
      <c r="L262" s="67">
        <v>77.400000000000006</v>
      </c>
      <c r="M262" s="67">
        <v>87.1</v>
      </c>
      <c r="N262" s="67">
        <f t="shared" si="21"/>
        <v>78.674999999999997</v>
      </c>
    </row>
    <row r="263" spans="1:18" x14ac:dyDescent="0.2">
      <c r="B263" s="1">
        <v>0.39583333333333298</v>
      </c>
      <c r="C263" s="3">
        <v>67</v>
      </c>
      <c r="D263" s="3">
        <v>80</v>
      </c>
      <c r="E263" s="75">
        <v>0.5</v>
      </c>
      <c r="F263" s="3">
        <v>1</v>
      </c>
      <c r="G263" s="66" t="s">
        <v>190</v>
      </c>
      <c r="H263" s="19">
        <v>29.2</v>
      </c>
      <c r="J263" s="67">
        <v>88</v>
      </c>
      <c r="K263" s="45">
        <v>65.099999999999994</v>
      </c>
      <c r="L263" s="45">
        <v>78.8</v>
      </c>
      <c r="M263" s="45">
        <v>89.8</v>
      </c>
      <c r="N263" s="67">
        <f t="shared" si="21"/>
        <v>80.424999999999997</v>
      </c>
    </row>
    <row r="264" spans="1:18" x14ac:dyDescent="0.2">
      <c r="B264" s="1">
        <v>0.40625</v>
      </c>
      <c r="C264" s="3">
        <v>68</v>
      </c>
      <c r="D264" s="3">
        <v>83</v>
      </c>
      <c r="E264" s="75">
        <v>0.49</v>
      </c>
      <c r="F264" s="3">
        <v>2</v>
      </c>
      <c r="G264" s="66" t="s">
        <v>34</v>
      </c>
      <c r="H264" s="19">
        <v>29.21</v>
      </c>
      <c r="J264" s="67">
        <v>90.7</v>
      </c>
      <c r="K264" s="45">
        <v>65.3</v>
      </c>
      <c r="L264" s="45">
        <v>82.6</v>
      </c>
      <c r="M264" s="45">
        <v>92.3</v>
      </c>
      <c r="N264" s="67">
        <f t="shared" si="21"/>
        <v>82.724999999999994</v>
      </c>
    </row>
    <row r="265" spans="1:18" x14ac:dyDescent="0.2">
      <c r="B265" s="1">
        <v>0.41666666666666602</v>
      </c>
      <c r="C265" s="3">
        <v>68</v>
      </c>
      <c r="D265" s="68">
        <v>85</v>
      </c>
      <c r="E265" s="75">
        <v>0.48</v>
      </c>
      <c r="F265" s="3">
        <v>2</v>
      </c>
      <c r="G265" s="66" t="s">
        <v>180</v>
      </c>
      <c r="H265" s="19">
        <v>29.21</v>
      </c>
      <c r="J265" s="67">
        <v>93.6</v>
      </c>
      <c r="K265" s="45">
        <v>65.5</v>
      </c>
      <c r="L265" s="45">
        <v>85.8</v>
      </c>
      <c r="M265" s="45">
        <v>94.6</v>
      </c>
      <c r="N265" s="67">
        <f t="shared" si="21"/>
        <v>84.875</v>
      </c>
    </row>
    <row r="266" spans="1:18" x14ac:dyDescent="0.2">
      <c r="B266" s="1">
        <v>0.42708333333333298</v>
      </c>
      <c r="C266" s="3">
        <v>69</v>
      </c>
      <c r="D266" s="68">
        <v>87</v>
      </c>
      <c r="E266" s="75">
        <v>0.47</v>
      </c>
      <c r="F266" s="3">
        <v>0</v>
      </c>
      <c r="G266" s="66" t="s">
        <v>43</v>
      </c>
      <c r="H266" s="19">
        <v>29.22</v>
      </c>
      <c r="J266" s="67">
        <v>96.3</v>
      </c>
      <c r="K266" s="45">
        <v>65.8</v>
      </c>
      <c r="L266" s="45">
        <v>89.1</v>
      </c>
      <c r="M266" s="45">
        <v>96.6</v>
      </c>
      <c r="N266" s="67">
        <f t="shared" si="21"/>
        <v>86.949999999999989</v>
      </c>
    </row>
    <row r="267" spans="1:18" x14ac:dyDescent="0.2">
      <c r="B267" s="1">
        <v>0.4375</v>
      </c>
      <c r="C267" s="3">
        <v>70</v>
      </c>
      <c r="D267" s="3">
        <v>89</v>
      </c>
      <c r="E267" s="75">
        <v>0.46</v>
      </c>
      <c r="F267" s="41">
        <v>0</v>
      </c>
      <c r="G267" s="69" t="s">
        <v>190</v>
      </c>
      <c r="H267" s="72">
        <v>29.23</v>
      </c>
      <c r="I267" s="26"/>
      <c r="J267" s="45">
        <v>99.1</v>
      </c>
      <c r="K267" s="45">
        <v>66</v>
      </c>
      <c r="L267" s="45">
        <v>91.9</v>
      </c>
      <c r="M267" s="45">
        <v>99.5</v>
      </c>
      <c r="N267" s="67">
        <f t="shared" si="21"/>
        <v>89.125</v>
      </c>
    </row>
    <row r="268" spans="1:18" x14ac:dyDescent="0.2">
      <c r="B268" s="1">
        <v>0.44791666666666602</v>
      </c>
      <c r="C268" s="3">
        <v>72</v>
      </c>
      <c r="D268" s="3">
        <v>91</v>
      </c>
      <c r="E268" s="75">
        <v>0.45</v>
      </c>
      <c r="F268" s="3">
        <v>0</v>
      </c>
      <c r="G268" s="69" t="s">
        <v>35</v>
      </c>
      <c r="H268" s="72">
        <v>29.23</v>
      </c>
      <c r="J268" s="45">
        <v>101.7</v>
      </c>
      <c r="K268" s="45">
        <v>66.400000000000006</v>
      </c>
      <c r="L268" s="45">
        <v>95.2</v>
      </c>
      <c r="M268" s="45">
        <v>102</v>
      </c>
      <c r="N268" s="67">
        <f t="shared" si="21"/>
        <v>91.325000000000003</v>
      </c>
    </row>
    <row r="269" spans="1:18" x14ac:dyDescent="0.2">
      <c r="B269" s="1">
        <v>0.45833333333333298</v>
      </c>
      <c r="C269" s="3">
        <v>74</v>
      </c>
      <c r="D269" s="3">
        <v>93</v>
      </c>
      <c r="E269" s="75">
        <v>0.41</v>
      </c>
      <c r="F269" s="3">
        <v>0</v>
      </c>
      <c r="G269" s="69" t="s">
        <v>190</v>
      </c>
      <c r="H269" s="72">
        <v>29.23</v>
      </c>
      <c r="J269" s="45">
        <v>104.7</v>
      </c>
      <c r="K269" s="45">
        <v>66.900000000000006</v>
      </c>
      <c r="L269" s="45">
        <v>98.2</v>
      </c>
      <c r="M269" s="45">
        <v>104.5</v>
      </c>
      <c r="N269" s="67">
        <f t="shared" si="21"/>
        <v>93.575000000000003</v>
      </c>
    </row>
    <row r="270" spans="1:18" x14ac:dyDescent="0.2">
      <c r="B270" s="1">
        <v>0.46875</v>
      </c>
      <c r="C270" s="3">
        <v>74</v>
      </c>
      <c r="D270" s="3">
        <v>95</v>
      </c>
      <c r="E270" s="75">
        <v>0.38</v>
      </c>
      <c r="F270" s="3">
        <v>1</v>
      </c>
      <c r="G270" s="69" t="s">
        <v>190</v>
      </c>
      <c r="H270" s="72">
        <v>29.24</v>
      </c>
      <c r="J270" s="45">
        <v>106.9</v>
      </c>
      <c r="K270" s="45">
        <v>67.3</v>
      </c>
      <c r="L270" s="45">
        <v>100.6</v>
      </c>
      <c r="M270" s="45">
        <v>106.9</v>
      </c>
      <c r="N270" s="67">
        <f t="shared" si="21"/>
        <v>95.424999999999983</v>
      </c>
    </row>
    <row r="271" spans="1:18" x14ac:dyDescent="0.2">
      <c r="B271" s="1">
        <v>0.53125</v>
      </c>
      <c r="C271" s="3">
        <v>77</v>
      </c>
      <c r="D271" s="3">
        <v>115</v>
      </c>
      <c r="E271" s="75">
        <v>0.34</v>
      </c>
      <c r="F271" s="41">
        <v>8</v>
      </c>
      <c r="G271" s="68" t="s">
        <v>34</v>
      </c>
      <c r="H271" s="72">
        <v>29.23</v>
      </c>
      <c r="I271" s="3"/>
      <c r="J271" s="45">
        <v>123.1</v>
      </c>
      <c r="K271" s="45">
        <v>100.6</v>
      </c>
      <c r="L271" s="45">
        <v>114.1</v>
      </c>
      <c r="M271" s="45">
        <v>122.4</v>
      </c>
      <c r="N271" s="67">
        <f>AVERAGE(J271:M271)</f>
        <v>115.04999999999998</v>
      </c>
    </row>
    <row r="272" spans="1:18" x14ac:dyDescent="0.2">
      <c r="B272" s="1">
        <v>0.54166666666666696</v>
      </c>
      <c r="C272" s="3">
        <v>78</v>
      </c>
      <c r="D272" s="3">
        <v>117</v>
      </c>
      <c r="E272" s="75">
        <v>0.34</v>
      </c>
      <c r="F272" s="3">
        <v>4</v>
      </c>
      <c r="G272" s="69" t="s">
        <v>180</v>
      </c>
      <c r="H272" s="72">
        <v>29.23</v>
      </c>
      <c r="J272" s="45">
        <v>125.4</v>
      </c>
      <c r="K272" s="45">
        <v>103.3</v>
      </c>
      <c r="L272" s="45">
        <v>115.5</v>
      </c>
      <c r="M272" s="45">
        <v>124</v>
      </c>
      <c r="N272" s="67">
        <f t="shared" ref="N272:N291" si="22">AVERAGE(J272:M272)</f>
        <v>117.05</v>
      </c>
    </row>
    <row r="273" spans="2:14" x14ac:dyDescent="0.2">
      <c r="B273" s="1">
        <v>0.55208333333333304</v>
      </c>
      <c r="C273" s="3">
        <v>77</v>
      </c>
      <c r="D273" s="3">
        <v>119</v>
      </c>
      <c r="E273" s="75">
        <v>0.34</v>
      </c>
      <c r="F273" s="41">
        <v>0</v>
      </c>
      <c r="G273" s="66" t="s">
        <v>202</v>
      </c>
      <c r="H273" s="19">
        <v>29.23</v>
      </c>
      <c r="J273" s="45">
        <v>126.5</v>
      </c>
      <c r="K273" s="45">
        <v>106.3</v>
      </c>
      <c r="L273" s="45">
        <v>117.3</v>
      </c>
      <c r="M273" s="45">
        <v>125.6</v>
      </c>
      <c r="N273" s="67">
        <f t="shared" si="22"/>
        <v>118.92500000000001</v>
      </c>
    </row>
    <row r="274" spans="2:14" x14ac:dyDescent="0.2">
      <c r="B274" s="1">
        <v>0.5625</v>
      </c>
      <c r="C274" s="3">
        <v>78</v>
      </c>
      <c r="D274" s="3">
        <v>120</v>
      </c>
      <c r="E274" s="75">
        <v>0.34</v>
      </c>
      <c r="F274" s="41">
        <v>5</v>
      </c>
      <c r="G274" s="66" t="s">
        <v>130</v>
      </c>
      <c r="H274" s="19">
        <v>29.22</v>
      </c>
      <c r="I274" s="3"/>
      <c r="J274" s="45">
        <v>127.6</v>
      </c>
      <c r="K274" s="45">
        <v>108</v>
      </c>
      <c r="L274" s="45">
        <v>118.8</v>
      </c>
      <c r="M274" s="45">
        <v>126.3</v>
      </c>
      <c r="N274" s="67">
        <f t="shared" si="22"/>
        <v>120.175</v>
      </c>
    </row>
    <row r="275" spans="2:14" x14ac:dyDescent="0.2">
      <c r="B275" s="1">
        <v>0.57291666666666696</v>
      </c>
      <c r="C275" s="3">
        <v>78</v>
      </c>
      <c r="D275" s="3">
        <v>122</v>
      </c>
      <c r="E275" s="75">
        <v>0.34</v>
      </c>
      <c r="F275" s="41">
        <v>0</v>
      </c>
      <c r="G275" s="66" t="s">
        <v>190</v>
      </c>
      <c r="H275" s="19">
        <v>29.22</v>
      </c>
      <c r="I275" s="3"/>
      <c r="J275" s="45">
        <v>128.80000000000001</v>
      </c>
      <c r="K275" s="45">
        <v>110.5</v>
      </c>
      <c r="L275" s="45">
        <v>120.2</v>
      </c>
      <c r="M275" s="45">
        <v>127.6</v>
      </c>
      <c r="N275" s="67">
        <f t="shared" si="22"/>
        <v>121.77500000000001</v>
      </c>
    </row>
    <row r="276" spans="2:14" x14ac:dyDescent="0.2">
      <c r="B276" s="1">
        <v>0.58333333333333304</v>
      </c>
      <c r="C276" s="3">
        <v>79</v>
      </c>
      <c r="D276" s="3">
        <v>123</v>
      </c>
      <c r="E276" s="75">
        <v>0.32</v>
      </c>
      <c r="F276" s="41">
        <v>1</v>
      </c>
      <c r="G276" s="66" t="s">
        <v>34</v>
      </c>
      <c r="H276" s="19">
        <v>29.21</v>
      </c>
      <c r="J276" s="45">
        <v>130.1</v>
      </c>
      <c r="K276" s="45">
        <v>112.5</v>
      </c>
      <c r="L276" s="45">
        <v>121.3</v>
      </c>
      <c r="M276" s="45">
        <v>128.30000000000001</v>
      </c>
      <c r="N276" s="67">
        <f t="shared" si="22"/>
        <v>123.05</v>
      </c>
    </row>
    <row r="277" spans="2:14" x14ac:dyDescent="0.2">
      <c r="B277" s="1">
        <v>0.59375</v>
      </c>
      <c r="C277" s="3">
        <v>80</v>
      </c>
      <c r="D277" s="3">
        <v>125</v>
      </c>
      <c r="E277" s="75">
        <v>0.33</v>
      </c>
      <c r="F277" s="41">
        <v>0</v>
      </c>
      <c r="G277" s="66" t="s">
        <v>34</v>
      </c>
      <c r="H277" s="19">
        <v>29.22</v>
      </c>
      <c r="J277" s="45">
        <v>131.9</v>
      </c>
      <c r="K277" s="45">
        <v>115.2</v>
      </c>
      <c r="L277" s="45">
        <v>123.3</v>
      </c>
      <c r="M277" s="45">
        <v>129.6</v>
      </c>
      <c r="N277" s="67">
        <f t="shared" si="22"/>
        <v>125</v>
      </c>
    </row>
    <row r="278" spans="2:14" x14ac:dyDescent="0.2">
      <c r="B278" s="1">
        <v>0.60416666666666596</v>
      </c>
      <c r="C278" s="3">
        <v>80</v>
      </c>
      <c r="D278" s="3">
        <v>126</v>
      </c>
      <c r="E278" s="13">
        <v>0.33</v>
      </c>
      <c r="F278" s="3">
        <v>3</v>
      </c>
      <c r="G278" s="66" t="s">
        <v>197</v>
      </c>
      <c r="H278" s="19">
        <v>29.21</v>
      </c>
      <c r="I278" s="3"/>
      <c r="J278" s="45">
        <v>132.4</v>
      </c>
      <c r="K278" s="45">
        <v>116.2</v>
      </c>
      <c r="L278" s="45">
        <v>124</v>
      </c>
      <c r="M278" s="45">
        <v>130.1</v>
      </c>
      <c r="N278" s="67">
        <f t="shared" si="22"/>
        <v>125.67500000000001</v>
      </c>
    </row>
    <row r="279" spans="2:14" x14ac:dyDescent="0.2">
      <c r="B279" s="1">
        <v>0.61458333333333304</v>
      </c>
      <c r="C279" s="3">
        <v>80</v>
      </c>
      <c r="D279" s="3">
        <v>127</v>
      </c>
      <c r="E279" s="13">
        <v>0.32</v>
      </c>
      <c r="F279" s="3">
        <v>2</v>
      </c>
      <c r="G279" s="66" t="s">
        <v>34</v>
      </c>
      <c r="H279" s="19">
        <v>29.21</v>
      </c>
      <c r="I279" s="3"/>
      <c r="J279" s="45">
        <v>133.30000000000001</v>
      </c>
      <c r="K279" s="45">
        <v>118.2</v>
      </c>
      <c r="L279" s="45">
        <v>125.2</v>
      </c>
      <c r="M279" s="45">
        <v>130.80000000000001</v>
      </c>
      <c r="N279" s="67">
        <f t="shared" si="22"/>
        <v>126.875</v>
      </c>
    </row>
    <row r="280" spans="2:14" x14ac:dyDescent="0.2">
      <c r="B280" s="1">
        <v>0.624999999999999</v>
      </c>
      <c r="C280" s="3">
        <v>80</v>
      </c>
      <c r="D280" s="3">
        <v>128</v>
      </c>
      <c r="E280" s="13">
        <v>0.32</v>
      </c>
      <c r="F280" s="3">
        <v>2</v>
      </c>
      <c r="G280" s="66" t="s">
        <v>180</v>
      </c>
      <c r="H280" s="19">
        <v>29.21</v>
      </c>
      <c r="I280" s="3"/>
      <c r="J280" s="162">
        <v>133.9</v>
      </c>
      <c r="K280" s="45">
        <v>120.4</v>
      </c>
      <c r="L280" s="45">
        <v>127.2</v>
      </c>
      <c r="M280" s="45">
        <v>132.30000000000001</v>
      </c>
      <c r="N280" s="67">
        <f t="shared" si="22"/>
        <v>128.44999999999999</v>
      </c>
    </row>
    <row r="281" spans="2:14" x14ac:dyDescent="0.2">
      <c r="B281" s="1">
        <v>0.63541666666666596</v>
      </c>
      <c r="C281" s="3">
        <v>81</v>
      </c>
      <c r="D281" s="3">
        <v>129</v>
      </c>
      <c r="E281" s="13">
        <v>0.31</v>
      </c>
      <c r="F281" s="3">
        <v>8</v>
      </c>
      <c r="G281" s="66" t="s">
        <v>34</v>
      </c>
      <c r="H281" s="19">
        <v>29.2</v>
      </c>
      <c r="I281" s="3"/>
      <c r="J281" s="45">
        <v>133.69999999999999</v>
      </c>
      <c r="K281" s="45">
        <v>121.1</v>
      </c>
      <c r="L281" s="45">
        <v>128.80000000000001</v>
      </c>
      <c r="M281" s="45">
        <v>132.4</v>
      </c>
      <c r="N281" s="67">
        <f t="shared" si="22"/>
        <v>129</v>
      </c>
    </row>
    <row r="282" spans="2:14" x14ac:dyDescent="0.2">
      <c r="B282" s="1">
        <v>0.64583333333333304</v>
      </c>
      <c r="C282" s="3">
        <v>81</v>
      </c>
      <c r="D282" s="3">
        <v>122</v>
      </c>
      <c r="E282" s="13">
        <v>0.3</v>
      </c>
      <c r="F282" s="3">
        <v>2</v>
      </c>
      <c r="G282" s="66" t="s">
        <v>190</v>
      </c>
      <c r="H282" s="19">
        <v>29.21</v>
      </c>
      <c r="I282" s="3"/>
      <c r="J282" s="45">
        <v>125.8</v>
      </c>
      <c r="K282" s="45">
        <v>114.1</v>
      </c>
      <c r="L282" s="45">
        <v>120</v>
      </c>
      <c r="M282" s="45">
        <v>124.2</v>
      </c>
      <c r="N282" s="67">
        <f t="shared" si="22"/>
        <v>121.02499999999999</v>
      </c>
    </row>
    <row r="283" spans="2:14" x14ac:dyDescent="0.2">
      <c r="B283" s="1">
        <v>0.656249999999999</v>
      </c>
      <c r="C283" s="3">
        <v>81</v>
      </c>
      <c r="D283" s="41">
        <v>119</v>
      </c>
      <c r="E283" s="13">
        <v>0.3</v>
      </c>
      <c r="F283" s="99">
        <v>4</v>
      </c>
      <c r="G283" s="68" t="s">
        <v>180</v>
      </c>
      <c r="H283" s="72">
        <v>29.21</v>
      </c>
      <c r="I283" s="19"/>
      <c r="J283" s="45">
        <v>122.9</v>
      </c>
      <c r="K283" s="45">
        <v>111.9</v>
      </c>
      <c r="L283" s="45">
        <v>117.7</v>
      </c>
      <c r="M283" s="45">
        <v>122</v>
      </c>
      <c r="N283" s="67">
        <f t="shared" si="22"/>
        <v>118.625</v>
      </c>
    </row>
    <row r="284" spans="2:14" x14ac:dyDescent="0.2">
      <c r="B284" s="1">
        <v>0.66666666666666596</v>
      </c>
      <c r="C284" s="99">
        <v>81</v>
      </c>
      <c r="D284" s="41">
        <v>120</v>
      </c>
      <c r="E284" s="13">
        <v>0.3</v>
      </c>
      <c r="F284" s="99">
        <v>7</v>
      </c>
      <c r="G284" s="68" t="s">
        <v>37</v>
      </c>
      <c r="H284" s="72">
        <v>29.21</v>
      </c>
      <c r="I284" s="19"/>
      <c r="J284" s="45">
        <v>126.3</v>
      </c>
      <c r="K284" s="45">
        <v>116.4</v>
      </c>
      <c r="L284" s="45">
        <v>122</v>
      </c>
      <c r="M284" s="45">
        <v>117.5</v>
      </c>
      <c r="N284" s="67">
        <f t="shared" si="22"/>
        <v>120.55</v>
      </c>
    </row>
    <row r="285" spans="2:14" x14ac:dyDescent="0.2">
      <c r="B285" s="1">
        <v>0.67708333333333204</v>
      </c>
      <c r="C285" s="99">
        <v>80</v>
      </c>
      <c r="D285" s="41">
        <v>121</v>
      </c>
      <c r="E285" s="13">
        <v>0.3</v>
      </c>
      <c r="F285" s="99">
        <v>6</v>
      </c>
      <c r="G285" s="68" t="s">
        <v>34</v>
      </c>
      <c r="H285" s="72">
        <v>29.2</v>
      </c>
      <c r="I285" s="19"/>
      <c r="J285" s="45">
        <v>124.54</v>
      </c>
      <c r="K285" s="45">
        <v>116.6</v>
      </c>
      <c r="L285" s="45">
        <v>122.7</v>
      </c>
      <c r="M285" s="45">
        <v>119.1</v>
      </c>
      <c r="N285" s="67">
        <f t="shared" si="22"/>
        <v>120.73499999999999</v>
      </c>
    </row>
    <row r="286" spans="2:14" x14ac:dyDescent="0.2">
      <c r="B286" s="1">
        <v>0.687499999999999</v>
      </c>
      <c r="C286" s="99">
        <v>80</v>
      </c>
      <c r="D286" s="66">
        <v>119</v>
      </c>
      <c r="E286" s="13">
        <v>0.31</v>
      </c>
      <c r="F286" s="96">
        <v>5</v>
      </c>
      <c r="G286" s="68" t="s">
        <v>34</v>
      </c>
      <c r="H286" s="72">
        <v>29.2</v>
      </c>
      <c r="I286" s="72"/>
      <c r="J286" s="45">
        <v>121.6</v>
      </c>
      <c r="K286" s="67">
        <v>114.8</v>
      </c>
      <c r="L286" s="67">
        <v>121.5</v>
      </c>
      <c r="M286" s="67">
        <v>117</v>
      </c>
      <c r="N286" s="67">
        <f t="shared" si="22"/>
        <v>118.72499999999999</v>
      </c>
    </row>
    <row r="287" spans="2:14" x14ac:dyDescent="0.2">
      <c r="B287" s="1">
        <v>0.69791666666666596</v>
      </c>
      <c r="C287" s="99">
        <v>80</v>
      </c>
      <c r="D287" s="66">
        <v>121</v>
      </c>
      <c r="E287" s="13">
        <v>0.32</v>
      </c>
      <c r="F287" s="96">
        <v>3</v>
      </c>
      <c r="G287" s="68" t="s">
        <v>34</v>
      </c>
      <c r="H287" s="72">
        <v>29.2</v>
      </c>
      <c r="J287" s="45">
        <v>124.3</v>
      </c>
      <c r="K287" s="67">
        <v>118</v>
      </c>
      <c r="L287" s="45">
        <v>122.9</v>
      </c>
      <c r="M287" s="45">
        <v>119.8</v>
      </c>
      <c r="N287" s="67">
        <f t="shared" si="22"/>
        <v>121.25000000000001</v>
      </c>
    </row>
    <row r="288" spans="2:14" x14ac:dyDescent="0.2">
      <c r="B288" s="1">
        <v>0.70833333333333204</v>
      </c>
      <c r="C288" s="96">
        <v>80</v>
      </c>
      <c r="D288" s="66">
        <v>121</v>
      </c>
      <c r="E288" s="13">
        <v>0.31</v>
      </c>
      <c r="F288" s="96">
        <v>1</v>
      </c>
      <c r="G288" s="68" t="s">
        <v>208</v>
      </c>
      <c r="H288" s="72">
        <v>29.2</v>
      </c>
      <c r="I288" s="19"/>
      <c r="J288" s="45">
        <v>123.4</v>
      </c>
      <c r="K288" s="45">
        <v>118.4</v>
      </c>
      <c r="L288" s="45">
        <v>122.7</v>
      </c>
      <c r="M288" s="45">
        <v>118.9</v>
      </c>
      <c r="N288" s="67">
        <f t="shared" si="22"/>
        <v>120.85</v>
      </c>
    </row>
    <row r="289" spans="1:15" x14ac:dyDescent="0.2">
      <c r="B289" s="1">
        <v>0.718749999999999</v>
      </c>
      <c r="C289" s="41">
        <v>80</v>
      </c>
      <c r="D289" s="41">
        <v>117</v>
      </c>
      <c r="E289" s="14">
        <v>0.3</v>
      </c>
      <c r="F289" s="41">
        <v>9</v>
      </c>
      <c r="G289" s="134" t="s">
        <v>34</v>
      </c>
      <c r="H289" s="72">
        <v>29.19</v>
      </c>
      <c r="I289" s="19"/>
      <c r="J289" s="45">
        <v>113</v>
      </c>
      <c r="K289" s="45">
        <v>116.1</v>
      </c>
      <c r="L289" s="45">
        <v>121.1</v>
      </c>
      <c r="M289" s="45">
        <v>114.8</v>
      </c>
      <c r="N289" s="67">
        <f t="shared" si="22"/>
        <v>116.25</v>
      </c>
    </row>
    <row r="290" spans="1:15" x14ac:dyDescent="0.2">
      <c r="B290" s="1">
        <v>0.72916666666666596</v>
      </c>
      <c r="C290" s="41">
        <v>80</v>
      </c>
      <c r="D290" s="41">
        <v>115</v>
      </c>
      <c r="E290" s="13">
        <v>0.31</v>
      </c>
      <c r="F290" s="41">
        <v>4</v>
      </c>
      <c r="G290" s="68" t="s">
        <v>180</v>
      </c>
      <c r="H290" s="72">
        <v>29.19</v>
      </c>
      <c r="I290" s="19"/>
      <c r="J290" s="45">
        <v>108.1</v>
      </c>
      <c r="K290" s="45">
        <v>115.7</v>
      </c>
      <c r="L290" s="45">
        <v>120.7</v>
      </c>
      <c r="M290" s="45">
        <v>113.9</v>
      </c>
      <c r="N290" s="67">
        <f t="shared" si="22"/>
        <v>114.6</v>
      </c>
    </row>
    <row r="291" spans="1:15" x14ac:dyDescent="0.2">
      <c r="B291" s="1">
        <v>0.73958333333333204</v>
      </c>
      <c r="C291" s="41">
        <v>79</v>
      </c>
      <c r="D291" s="41">
        <v>112</v>
      </c>
      <c r="E291" s="13">
        <v>0.3</v>
      </c>
      <c r="F291" s="41">
        <v>10</v>
      </c>
      <c r="G291" s="68" t="s">
        <v>34</v>
      </c>
      <c r="H291" s="72">
        <v>29.19</v>
      </c>
      <c r="I291" s="19"/>
      <c r="J291" s="45">
        <v>105.6</v>
      </c>
      <c r="K291" s="45">
        <v>113.5</v>
      </c>
      <c r="L291" s="45">
        <v>118.4</v>
      </c>
      <c r="M291" s="45">
        <v>111.2</v>
      </c>
      <c r="N291" s="67">
        <f t="shared" si="22"/>
        <v>112.175</v>
      </c>
    </row>
    <row r="292" spans="1:15" x14ac:dyDescent="0.2">
      <c r="B292" s="1"/>
    </row>
    <row r="293" spans="1:15" x14ac:dyDescent="0.2">
      <c r="A293" s="21">
        <v>44699</v>
      </c>
      <c r="B293" s="1">
        <v>0.47916666666666669</v>
      </c>
      <c r="C293" s="3">
        <v>69</v>
      </c>
      <c r="D293" s="68">
        <v>77</v>
      </c>
      <c r="E293" s="75">
        <v>0.63</v>
      </c>
      <c r="F293" s="66">
        <v>5</v>
      </c>
      <c r="G293" s="66" t="s">
        <v>130</v>
      </c>
      <c r="H293" s="97">
        <v>29.11</v>
      </c>
      <c r="J293" s="45">
        <v>78.3</v>
      </c>
      <c r="K293" s="67">
        <v>73.900000000000006</v>
      </c>
      <c r="L293" s="67">
        <v>77.900000000000006</v>
      </c>
      <c r="M293" s="67">
        <v>77</v>
      </c>
      <c r="N293" s="67">
        <f t="shared" ref="N293:N295" si="23">AVERAGE(J293:M293)</f>
        <v>76.775000000000006</v>
      </c>
      <c r="O293" s="158"/>
    </row>
    <row r="294" spans="1:15" x14ac:dyDescent="0.2">
      <c r="B294" s="1">
        <v>0.48958333333333331</v>
      </c>
      <c r="C294" s="3">
        <v>69</v>
      </c>
      <c r="D294" s="68">
        <v>77</v>
      </c>
      <c r="E294" s="75">
        <v>0.62</v>
      </c>
      <c r="F294" s="66">
        <v>5</v>
      </c>
      <c r="G294" s="66" t="s">
        <v>143</v>
      </c>
      <c r="H294" s="97">
        <v>29.11</v>
      </c>
      <c r="J294" s="45">
        <v>78.8</v>
      </c>
      <c r="K294" s="67">
        <v>74.3</v>
      </c>
      <c r="L294" s="67">
        <v>78.400000000000006</v>
      </c>
      <c r="M294" s="67">
        <v>77.900000000000006</v>
      </c>
      <c r="N294" s="67">
        <f t="shared" si="23"/>
        <v>77.349999999999994</v>
      </c>
    </row>
    <row r="295" spans="1:15" x14ac:dyDescent="0.2">
      <c r="B295" s="1">
        <v>0.5</v>
      </c>
      <c r="C295" s="35">
        <v>69</v>
      </c>
      <c r="D295" s="161">
        <v>75</v>
      </c>
      <c r="E295" s="108">
        <v>0.66</v>
      </c>
      <c r="F295" s="106">
        <v>5</v>
      </c>
      <c r="G295" s="106" t="s">
        <v>143</v>
      </c>
      <c r="H295" s="112">
        <v>29.1</v>
      </c>
      <c r="I295" s="113"/>
      <c r="J295" s="162">
        <v>77.2</v>
      </c>
      <c r="K295" s="95">
        <v>70.7</v>
      </c>
      <c r="L295" s="95">
        <v>75</v>
      </c>
      <c r="M295" s="95">
        <v>75.7</v>
      </c>
      <c r="N295" s="95">
        <f t="shared" si="23"/>
        <v>74.650000000000006</v>
      </c>
      <c r="O295" t="s">
        <v>432</v>
      </c>
    </row>
    <row r="296" spans="1:15" x14ac:dyDescent="0.2">
      <c r="B296" s="1">
        <v>0.51041666666666696</v>
      </c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</row>
    <row r="297" spans="1:15" x14ac:dyDescent="0.2">
      <c r="B297" s="1">
        <v>0.52083333333333304</v>
      </c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</row>
    <row r="298" spans="1:15" x14ac:dyDescent="0.2">
      <c r="B298" s="1">
        <v>0.53125</v>
      </c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</row>
    <row r="299" spans="1:15" x14ac:dyDescent="0.2">
      <c r="B299" s="1">
        <v>0.54166666666666696</v>
      </c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</row>
    <row r="300" spans="1:15" x14ac:dyDescent="0.2">
      <c r="B300" s="1">
        <v>0.55208333333333304</v>
      </c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</row>
    <row r="301" spans="1:15" x14ac:dyDescent="0.2">
      <c r="B301" s="1">
        <v>0.5625</v>
      </c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</row>
    <row r="302" spans="1:15" x14ac:dyDescent="0.2">
      <c r="B302" s="1">
        <v>0.57291666666666596</v>
      </c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</row>
    <row r="303" spans="1:15" x14ac:dyDescent="0.2">
      <c r="B303" s="1">
        <v>0.58333333333333304</v>
      </c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</row>
    <row r="304" spans="1:15" x14ac:dyDescent="0.2">
      <c r="B304" s="1">
        <v>0.59375</v>
      </c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</row>
    <row r="305" spans="2:30" x14ac:dyDescent="0.2">
      <c r="B305" s="1">
        <v>0.60416666666666696</v>
      </c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S305" s="3">
        <v>73</v>
      </c>
      <c r="T305" s="68">
        <v>102</v>
      </c>
      <c r="U305" s="75">
        <v>0.78</v>
      </c>
      <c r="V305" s="66">
        <v>4</v>
      </c>
      <c r="W305" s="66" t="s">
        <v>201</v>
      </c>
      <c r="X305" s="97">
        <v>28.99</v>
      </c>
      <c r="Z305" s="45">
        <v>10538</v>
      </c>
      <c r="AA305" s="67">
        <v>94.3</v>
      </c>
      <c r="AB305" s="67">
        <v>107.6</v>
      </c>
      <c r="AC305" s="67">
        <v>102.9</v>
      </c>
      <c r="AD305" s="67">
        <f t="shared" ref="AD305" si="24">AVERAGE(Z305:AC305)</f>
        <v>2710.7</v>
      </c>
    </row>
    <row r="306" spans="2:30" x14ac:dyDescent="0.2">
      <c r="B306" s="1">
        <v>0.61458333333333304</v>
      </c>
      <c r="C306" s="113"/>
      <c r="D306" s="113"/>
      <c r="E306" s="113"/>
      <c r="F306" s="35" t="s">
        <v>545</v>
      </c>
      <c r="G306" s="35" t="s">
        <v>546</v>
      </c>
      <c r="H306" s="35" t="s">
        <v>547</v>
      </c>
      <c r="I306" s="35" t="s">
        <v>548</v>
      </c>
      <c r="J306" s="35" t="s">
        <v>432</v>
      </c>
      <c r="K306" s="113"/>
      <c r="L306" s="113"/>
      <c r="M306" s="113"/>
      <c r="N306" s="113"/>
    </row>
    <row r="307" spans="2:30" x14ac:dyDescent="0.2">
      <c r="B307" s="1">
        <v>0.625</v>
      </c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</row>
    <row r="308" spans="2:30" x14ac:dyDescent="0.2">
      <c r="B308" s="1">
        <v>0.63541666666666596</v>
      </c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</row>
    <row r="309" spans="2:30" x14ac:dyDescent="0.2">
      <c r="B309" s="1">
        <v>0.64583333333333304</v>
      </c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</row>
    <row r="310" spans="2:30" x14ac:dyDescent="0.2">
      <c r="B310" s="1">
        <v>0.65625</v>
      </c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</row>
    <row r="311" spans="2:30" x14ac:dyDescent="0.2">
      <c r="B311" s="1">
        <v>0.66666666666666596</v>
      </c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</row>
    <row r="312" spans="2:30" x14ac:dyDescent="0.2">
      <c r="B312" s="1">
        <v>0.67708333333333304</v>
      </c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</row>
    <row r="313" spans="2:30" x14ac:dyDescent="0.2">
      <c r="B313" s="1">
        <v>0.6875</v>
      </c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</row>
    <row r="314" spans="2:30" x14ac:dyDescent="0.2">
      <c r="B314" s="1">
        <v>0.69791666666666596</v>
      </c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</row>
    <row r="315" spans="2:30" x14ac:dyDescent="0.2">
      <c r="B315" s="1">
        <v>0.70833333333333304</v>
      </c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</row>
    <row r="316" spans="2:30" x14ac:dyDescent="0.2">
      <c r="B316" s="1">
        <v>0.718749999999999</v>
      </c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</row>
    <row r="317" spans="2:30" x14ac:dyDescent="0.2">
      <c r="B317" s="1">
        <v>0.72916666666666596</v>
      </c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</row>
    <row r="318" spans="2:30" x14ac:dyDescent="0.2">
      <c r="B318" s="1">
        <v>0.73958333333333304</v>
      </c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</row>
    <row r="319" spans="2:30" x14ac:dyDescent="0.2">
      <c r="B319" s="1">
        <v>0.749999999999999</v>
      </c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</row>
    <row r="321" spans="1:14" x14ac:dyDescent="0.2">
      <c r="A321" s="21">
        <v>44700</v>
      </c>
      <c r="B321" s="1">
        <v>0.47916666666666669</v>
      </c>
      <c r="C321" s="3">
        <v>70</v>
      </c>
      <c r="D321" s="68">
        <v>94</v>
      </c>
      <c r="E321" s="75">
        <v>0.84</v>
      </c>
      <c r="F321" s="66">
        <v>2</v>
      </c>
      <c r="G321" s="66" t="s">
        <v>130</v>
      </c>
      <c r="H321" s="97">
        <v>29.01</v>
      </c>
      <c r="J321" s="45">
        <v>99</v>
      </c>
      <c r="K321" s="67">
        <v>81.7</v>
      </c>
      <c r="L321" s="67">
        <v>98.4</v>
      </c>
      <c r="M321" s="67">
        <v>97.7</v>
      </c>
      <c r="N321" s="67">
        <f t="shared" ref="N321:N330" si="25">AVERAGE(J321:M321)</f>
        <v>94.2</v>
      </c>
    </row>
    <row r="322" spans="1:14" x14ac:dyDescent="0.2">
      <c r="B322" s="1">
        <v>0.48958333333333331</v>
      </c>
      <c r="C322" s="3">
        <v>72</v>
      </c>
      <c r="D322" s="68">
        <v>98</v>
      </c>
      <c r="E322" s="75">
        <v>0.8</v>
      </c>
      <c r="F322" s="66">
        <v>4</v>
      </c>
      <c r="G322" s="66" t="s">
        <v>130</v>
      </c>
      <c r="H322" s="97">
        <v>28.99</v>
      </c>
      <c r="J322" s="45">
        <v>103.1</v>
      </c>
      <c r="K322" s="67">
        <v>88.7</v>
      </c>
      <c r="L322" s="67">
        <v>102.7</v>
      </c>
      <c r="M322" s="67">
        <v>99.5</v>
      </c>
      <c r="N322" s="67">
        <f t="shared" si="25"/>
        <v>98.5</v>
      </c>
    </row>
    <row r="323" spans="1:14" x14ac:dyDescent="0.2">
      <c r="B323" s="1">
        <v>0.5</v>
      </c>
      <c r="C323" s="3">
        <v>73</v>
      </c>
      <c r="D323" s="68">
        <v>100</v>
      </c>
      <c r="E323" s="75">
        <v>0.79</v>
      </c>
      <c r="F323" s="66">
        <v>7</v>
      </c>
      <c r="G323" s="66" t="s">
        <v>130</v>
      </c>
      <c r="H323" s="97">
        <v>28.98</v>
      </c>
      <c r="J323" s="45">
        <v>102.7</v>
      </c>
      <c r="K323" s="67">
        <v>90.5</v>
      </c>
      <c r="L323" s="67">
        <v>105.1</v>
      </c>
      <c r="M323" s="67">
        <v>101.7</v>
      </c>
      <c r="N323" s="67">
        <f t="shared" si="25"/>
        <v>99.999999999999986</v>
      </c>
    </row>
    <row r="324" spans="1:14" x14ac:dyDescent="0.2">
      <c r="B324" s="1">
        <v>0.51041666666666696</v>
      </c>
      <c r="C324" s="3">
        <v>73</v>
      </c>
      <c r="D324" s="68">
        <v>102</v>
      </c>
      <c r="E324" s="75">
        <v>0.78</v>
      </c>
      <c r="F324" s="66">
        <v>4</v>
      </c>
      <c r="G324" s="66" t="s">
        <v>201</v>
      </c>
      <c r="H324" s="97">
        <v>28.99</v>
      </c>
      <c r="J324" s="45">
        <v>105.8</v>
      </c>
      <c r="K324" s="67">
        <v>94.3</v>
      </c>
      <c r="L324" s="67">
        <v>107.6</v>
      </c>
      <c r="M324" s="67">
        <v>102.9</v>
      </c>
      <c r="N324" s="67">
        <f t="shared" si="25"/>
        <v>102.65</v>
      </c>
    </row>
    <row r="325" spans="1:14" x14ac:dyDescent="0.2">
      <c r="B325" s="1">
        <v>0.52083333333333304</v>
      </c>
      <c r="C325" s="3">
        <v>74</v>
      </c>
      <c r="D325" s="3">
        <v>103</v>
      </c>
      <c r="E325" s="75">
        <v>0.76</v>
      </c>
      <c r="F325" s="3">
        <v>6</v>
      </c>
      <c r="G325" s="66" t="s">
        <v>130</v>
      </c>
      <c r="H325" s="19">
        <v>28.99</v>
      </c>
      <c r="J325" s="67">
        <v>105.6</v>
      </c>
      <c r="K325" s="45">
        <v>96.1</v>
      </c>
      <c r="L325" s="45">
        <v>104.9</v>
      </c>
      <c r="M325" s="45">
        <v>104</v>
      </c>
      <c r="N325" s="67">
        <f t="shared" si="25"/>
        <v>102.65</v>
      </c>
    </row>
    <row r="326" spans="1:14" x14ac:dyDescent="0.2">
      <c r="B326" s="1">
        <v>0.53125</v>
      </c>
      <c r="C326" s="3">
        <v>75</v>
      </c>
      <c r="D326" s="3">
        <v>104</v>
      </c>
      <c r="E326" s="75">
        <v>0.73</v>
      </c>
      <c r="F326" s="3">
        <v>4</v>
      </c>
      <c r="G326" s="66" t="s">
        <v>37</v>
      </c>
      <c r="H326" s="19">
        <v>28.99</v>
      </c>
      <c r="J326" s="67">
        <v>108.3</v>
      </c>
      <c r="K326" s="45">
        <v>99.5</v>
      </c>
      <c r="L326" s="45">
        <v>103.1</v>
      </c>
      <c r="M326" s="45">
        <v>106.7</v>
      </c>
      <c r="N326" s="67">
        <f t="shared" si="25"/>
        <v>104.39999999999999</v>
      </c>
    </row>
    <row r="327" spans="1:14" x14ac:dyDescent="0.2">
      <c r="B327" s="1">
        <v>0.54166666666666696</v>
      </c>
      <c r="C327" s="3">
        <v>76</v>
      </c>
      <c r="D327" s="68">
        <v>106</v>
      </c>
      <c r="E327" s="75">
        <v>0.71</v>
      </c>
      <c r="F327" s="3">
        <v>6</v>
      </c>
      <c r="G327" s="66" t="s">
        <v>43</v>
      </c>
      <c r="H327" s="19">
        <v>28.99</v>
      </c>
      <c r="J327" s="67">
        <v>108</v>
      </c>
      <c r="K327" s="45">
        <v>100.2</v>
      </c>
      <c r="L327" s="45">
        <v>108.9</v>
      </c>
      <c r="M327" s="45">
        <v>108</v>
      </c>
      <c r="N327" s="67">
        <f t="shared" si="25"/>
        <v>106.27500000000001</v>
      </c>
    </row>
    <row r="328" spans="1:14" x14ac:dyDescent="0.2">
      <c r="B328" s="1">
        <v>0.55208333333333304</v>
      </c>
      <c r="C328" s="3">
        <v>78</v>
      </c>
      <c r="D328" s="68">
        <v>110</v>
      </c>
      <c r="E328" s="75">
        <v>0.68</v>
      </c>
      <c r="F328" s="3">
        <v>5</v>
      </c>
      <c r="G328" s="66" t="s">
        <v>143</v>
      </c>
      <c r="H328" s="19">
        <v>28.98</v>
      </c>
      <c r="J328" s="67">
        <v>114.3</v>
      </c>
      <c r="K328" s="45">
        <v>103.6</v>
      </c>
      <c r="L328" s="45">
        <v>111.6</v>
      </c>
      <c r="M328" s="45">
        <v>111</v>
      </c>
      <c r="N328" s="67">
        <f t="shared" si="25"/>
        <v>110.125</v>
      </c>
    </row>
    <row r="329" spans="1:14" x14ac:dyDescent="0.2">
      <c r="B329" s="1">
        <v>0.5625</v>
      </c>
      <c r="C329" s="3">
        <v>78</v>
      </c>
      <c r="D329" s="3">
        <v>112</v>
      </c>
      <c r="E329" s="75">
        <v>0.63</v>
      </c>
      <c r="F329" s="41">
        <v>2</v>
      </c>
      <c r="G329" s="69" t="s">
        <v>203</v>
      </c>
      <c r="H329" s="72">
        <v>28.97</v>
      </c>
      <c r="I329" s="26"/>
      <c r="J329" s="45">
        <v>114.8</v>
      </c>
      <c r="K329" s="45">
        <v>105.6</v>
      </c>
      <c r="L329" s="45">
        <v>112.8</v>
      </c>
      <c r="M329" s="45">
        <v>113</v>
      </c>
      <c r="N329" s="67">
        <f t="shared" si="25"/>
        <v>111.55</v>
      </c>
    </row>
    <row r="330" spans="1:14" x14ac:dyDescent="0.2">
      <c r="B330" s="1">
        <v>0.57291666666666596</v>
      </c>
      <c r="C330" s="3">
        <v>79</v>
      </c>
      <c r="D330" s="3">
        <v>113</v>
      </c>
      <c r="E330" s="75">
        <v>0.61</v>
      </c>
      <c r="F330" s="3">
        <v>4</v>
      </c>
      <c r="G330" s="69" t="s">
        <v>197</v>
      </c>
      <c r="H330" s="72">
        <v>28.96</v>
      </c>
      <c r="J330" s="45">
        <v>116.1</v>
      </c>
      <c r="K330" s="45">
        <v>107.2</v>
      </c>
      <c r="L330" s="45">
        <v>114.1</v>
      </c>
      <c r="M330" s="45">
        <v>113.7</v>
      </c>
      <c r="N330" s="67">
        <f t="shared" si="25"/>
        <v>112.77499999999999</v>
      </c>
    </row>
    <row r="331" spans="1:14" x14ac:dyDescent="0.2">
      <c r="B331" s="1">
        <v>0.58333333333333304</v>
      </c>
      <c r="C331" s="3">
        <v>79</v>
      </c>
      <c r="D331" s="3">
        <v>113</v>
      </c>
      <c r="E331" s="75">
        <v>0.6</v>
      </c>
      <c r="F331" s="3">
        <v>9</v>
      </c>
      <c r="G331" s="69" t="s">
        <v>143</v>
      </c>
      <c r="H331" s="72">
        <v>28.95</v>
      </c>
      <c r="J331" s="45">
        <v>116.6</v>
      </c>
      <c r="K331" s="45">
        <v>106</v>
      </c>
      <c r="L331" s="45">
        <v>108</v>
      </c>
      <c r="M331" s="45">
        <v>114.3</v>
      </c>
      <c r="N331" s="67">
        <v>114.8</v>
      </c>
    </row>
    <row r="332" spans="1:14" x14ac:dyDescent="0.2">
      <c r="B332" s="1">
        <v>0.59375</v>
      </c>
      <c r="C332" s="3">
        <v>80</v>
      </c>
      <c r="D332" s="3">
        <v>114</v>
      </c>
      <c r="E332" s="75">
        <v>0.56999999999999995</v>
      </c>
      <c r="F332" s="3">
        <v>3</v>
      </c>
      <c r="G332" s="69" t="s">
        <v>130</v>
      </c>
      <c r="H332" s="72">
        <v>28.94</v>
      </c>
      <c r="J332" s="45">
        <v>117.5</v>
      </c>
      <c r="K332" s="45">
        <v>108.7</v>
      </c>
      <c r="L332" s="45">
        <v>115.9</v>
      </c>
      <c r="M332" s="45">
        <v>115.5</v>
      </c>
      <c r="N332" s="67">
        <f t="shared" ref="N332:N346" si="26">AVERAGE(J332:M332)</f>
        <v>114.4</v>
      </c>
    </row>
    <row r="333" spans="1:14" x14ac:dyDescent="0.2">
      <c r="B333" s="1">
        <v>0.60416666666666696</v>
      </c>
      <c r="C333" s="3">
        <v>80</v>
      </c>
      <c r="D333" s="3">
        <v>115</v>
      </c>
      <c r="E333" s="75">
        <v>0.54</v>
      </c>
      <c r="F333" s="41">
        <v>7</v>
      </c>
      <c r="G333" s="68" t="s">
        <v>130</v>
      </c>
      <c r="H333" s="72">
        <v>28.94</v>
      </c>
      <c r="I333" s="3"/>
      <c r="J333" s="45">
        <v>118</v>
      </c>
      <c r="K333" s="45">
        <v>109.8</v>
      </c>
      <c r="L333" s="45">
        <v>116.6</v>
      </c>
      <c r="M333" s="45">
        <v>115.7</v>
      </c>
      <c r="N333" s="67">
        <f t="shared" si="26"/>
        <v>115.02499999999999</v>
      </c>
    </row>
    <row r="334" spans="1:14" x14ac:dyDescent="0.2">
      <c r="B334" s="1">
        <v>0.61458333333333304</v>
      </c>
      <c r="C334" s="3">
        <v>81</v>
      </c>
      <c r="D334" s="3">
        <v>115</v>
      </c>
      <c r="E334" s="75">
        <v>0.55000000000000004</v>
      </c>
      <c r="F334" s="3">
        <v>8</v>
      </c>
      <c r="G334" s="69" t="s">
        <v>130</v>
      </c>
      <c r="H334" s="72">
        <v>28.93</v>
      </c>
      <c r="J334" s="45">
        <v>117.1</v>
      </c>
      <c r="K334" s="45">
        <v>109.9</v>
      </c>
      <c r="L334" s="45">
        <v>116.2</v>
      </c>
      <c r="M334" s="45">
        <v>115.5</v>
      </c>
      <c r="N334" s="67">
        <f t="shared" si="26"/>
        <v>114.675</v>
      </c>
    </row>
    <row r="335" spans="1:14" x14ac:dyDescent="0.2">
      <c r="B335" s="1">
        <v>0.625</v>
      </c>
      <c r="C335" s="3">
        <v>80</v>
      </c>
      <c r="D335" s="3">
        <v>114</v>
      </c>
      <c r="E335" s="75">
        <v>0.56000000000000005</v>
      </c>
      <c r="F335" s="41">
        <v>5</v>
      </c>
      <c r="G335" s="66" t="s">
        <v>143</v>
      </c>
      <c r="H335" s="19">
        <v>28.92</v>
      </c>
      <c r="J335" s="45">
        <v>116.4</v>
      </c>
      <c r="K335" s="45">
        <v>110.1</v>
      </c>
      <c r="L335" s="45">
        <v>116.1</v>
      </c>
      <c r="M335" s="45">
        <v>114.8</v>
      </c>
      <c r="N335" s="67">
        <f t="shared" si="26"/>
        <v>114.35000000000001</v>
      </c>
    </row>
    <row r="336" spans="1:14" x14ac:dyDescent="0.2">
      <c r="B336" s="1">
        <v>0.63541666666666596</v>
      </c>
      <c r="C336" s="3">
        <v>81</v>
      </c>
      <c r="D336" s="3">
        <v>116</v>
      </c>
      <c r="E336" s="75">
        <v>0.56999999999999995</v>
      </c>
      <c r="F336" s="41">
        <v>7</v>
      </c>
      <c r="G336" s="66" t="s">
        <v>130</v>
      </c>
      <c r="H336" s="19">
        <v>28.91</v>
      </c>
      <c r="I336" s="3"/>
      <c r="J336" s="45">
        <v>117.7</v>
      </c>
      <c r="K336" s="45">
        <v>111.9</v>
      </c>
      <c r="L336" s="45">
        <v>117.5</v>
      </c>
      <c r="M336" s="45">
        <v>115.5</v>
      </c>
      <c r="N336" s="67">
        <f t="shared" si="26"/>
        <v>115.65</v>
      </c>
    </row>
    <row r="337" spans="1:14" x14ac:dyDescent="0.2">
      <c r="B337" s="1">
        <v>0.64583333333333304</v>
      </c>
      <c r="C337" s="3">
        <v>82</v>
      </c>
      <c r="D337" s="3">
        <v>118</v>
      </c>
      <c r="E337" s="75">
        <v>0.55000000000000004</v>
      </c>
      <c r="F337" s="41">
        <v>7</v>
      </c>
      <c r="G337" s="66" t="s">
        <v>130</v>
      </c>
      <c r="H337" s="19">
        <v>28.91</v>
      </c>
      <c r="I337" s="3"/>
      <c r="J337" s="45">
        <v>119.5</v>
      </c>
      <c r="K337" s="45">
        <v>115.3</v>
      </c>
      <c r="L337" s="45">
        <v>119.8</v>
      </c>
      <c r="M337" s="45">
        <v>116.4</v>
      </c>
      <c r="N337" s="67">
        <f t="shared" si="26"/>
        <v>117.75</v>
      </c>
    </row>
    <row r="338" spans="1:14" x14ac:dyDescent="0.2">
      <c r="B338" s="1">
        <v>0.65625</v>
      </c>
      <c r="C338" s="3">
        <v>82</v>
      </c>
      <c r="D338" s="3">
        <v>118</v>
      </c>
      <c r="E338" s="75">
        <v>0.55000000000000004</v>
      </c>
      <c r="F338" s="41">
        <v>2</v>
      </c>
      <c r="G338" s="66" t="s">
        <v>201</v>
      </c>
      <c r="H338" s="19">
        <v>28.9</v>
      </c>
      <c r="J338" s="45">
        <v>120.2</v>
      </c>
      <c r="K338" s="45">
        <v>115.3</v>
      </c>
      <c r="L338" s="45">
        <v>120.9</v>
      </c>
      <c r="M338" s="45">
        <v>116.2</v>
      </c>
      <c r="N338" s="67">
        <f t="shared" si="26"/>
        <v>118.14999999999999</v>
      </c>
    </row>
    <row r="339" spans="1:14" x14ac:dyDescent="0.2">
      <c r="B339" s="1">
        <v>0.66666666666666596</v>
      </c>
      <c r="C339" s="3">
        <v>82</v>
      </c>
      <c r="D339" s="3">
        <v>117</v>
      </c>
      <c r="E339" s="75">
        <v>0.55000000000000004</v>
      </c>
      <c r="F339" s="41">
        <v>6</v>
      </c>
      <c r="G339" s="66" t="s">
        <v>130</v>
      </c>
      <c r="H339" s="19">
        <v>28.9</v>
      </c>
      <c r="J339" s="45">
        <v>119.7</v>
      </c>
      <c r="K339" s="45">
        <v>116.1</v>
      </c>
      <c r="L339" s="45">
        <v>119.7</v>
      </c>
      <c r="M339" s="45">
        <v>111</v>
      </c>
      <c r="N339" s="67">
        <f t="shared" si="26"/>
        <v>116.625</v>
      </c>
    </row>
    <row r="340" spans="1:14" x14ac:dyDescent="0.2">
      <c r="B340" s="1">
        <v>0.67708333333333304</v>
      </c>
      <c r="C340" s="3">
        <v>82</v>
      </c>
      <c r="D340" s="3">
        <v>115</v>
      </c>
      <c r="E340" s="13">
        <v>0.53</v>
      </c>
      <c r="F340" s="3">
        <v>9</v>
      </c>
      <c r="G340" s="66" t="s">
        <v>130</v>
      </c>
      <c r="H340" s="19">
        <v>28.88</v>
      </c>
      <c r="I340" s="3"/>
      <c r="J340" s="45">
        <v>116.2</v>
      </c>
      <c r="K340" s="45">
        <v>113.9</v>
      </c>
      <c r="L340" s="45">
        <v>117.5</v>
      </c>
      <c r="M340" s="45">
        <v>110.8</v>
      </c>
      <c r="N340" s="67">
        <f t="shared" si="26"/>
        <v>114.60000000000001</v>
      </c>
    </row>
    <row r="341" spans="1:14" x14ac:dyDescent="0.2">
      <c r="B341" s="1">
        <v>0.6875</v>
      </c>
      <c r="C341" s="3">
        <v>82</v>
      </c>
      <c r="D341" s="3">
        <v>112</v>
      </c>
      <c r="E341" s="13">
        <v>0.51</v>
      </c>
      <c r="F341" s="3">
        <v>12</v>
      </c>
      <c r="G341" s="66" t="s">
        <v>130</v>
      </c>
      <c r="H341" s="19">
        <v>28.88</v>
      </c>
      <c r="I341" s="3"/>
      <c r="J341" s="67">
        <v>113</v>
      </c>
      <c r="K341" s="45">
        <v>110.5</v>
      </c>
      <c r="L341" s="45">
        <v>114.3</v>
      </c>
      <c r="M341" s="45">
        <v>109.2</v>
      </c>
      <c r="N341" s="67">
        <f t="shared" si="26"/>
        <v>111.75</v>
      </c>
    </row>
    <row r="342" spans="1:14" x14ac:dyDescent="0.2">
      <c r="B342" s="1">
        <v>0.69791666666666596</v>
      </c>
      <c r="C342" s="3">
        <v>82</v>
      </c>
      <c r="D342" s="3">
        <v>109</v>
      </c>
      <c r="E342" s="13">
        <v>0.52</v>
      </c>
      <c r="F342" s="3">
        <v>4</v>
      </c>
      <c r="G342" s="66" t="s">
        <v>130</v>
      </c>
      <c r="H342" s="19">
        <v>28.89</v>
      </c>
      <c r="I342" s="3"/>
      <c r="J342" s="45">
        <v>109.9</v>
      </c>
      <c r="K342" s="45">
        <v>106.9</v>
      </c>
      <c r="L342" s="45">
        <v>110.1</v>
      </c>
      <c r="M342" s="45">
        <v>107.1</v>
      </c>
      <c r="N342" s="67">
        <f t="shared" si="26"/>
        <v>108.5</v>
      </c>
    </row>
    <row r="343" spans="1:14" x14ac:dyDescent="0.2">
      <c r="B343" s="1">
        <v>0.70833333333333304</v>
      </c>
      <c r="C343" s="3">
        <v>82</v>
      </c>
      <c r="D343" s="3">
        <v>106</v>
      </c>
      <c r="E343" s="13">
        <v>0.53</v>
      </c>
      <c r="F343" s="3">
        <v>3</v>
      </c>
      <c r="G343" s="66" t="s">
        <v>130</v>
      </c>
      <c r="H343" s="19">
        <v>28.89</v>
      </c>
      <c r="I343" s="3"/>
      <c r="J343" s="45">
        <v>107.8</v>
      </c>
      <c r="K343" s="45">
        <v>104.9</v>
      </c>
      <c r="L343" s="45">
        <v>107.4</v>
      </c>
      <c r="M343" s="45">
        <v>105.4</v>
      </c>
      <c r="N343" s="67">
        <f t="shared" si="26"/>
        <v>106.375</v>
      </c>
    </row>
    <row r="344" spans="1:14" x14ac:dyDescent="0.2">
      <c r="B344" s="1">
        <v>0.718749999999999</v>
      </c>
      <c r="C344" s="3">
        <v>82</v>
      </c>
      <c r="D344" s="3">
        <v>104</v>
      </c>
      <c r="E344" s="13">
        <v>0.53</v>
      </c>
      <c r="F344" s="3">
        <v>3</v>
      </c>
      <c r="G344" s="66" t="s">
        <v>201</v>
      </c>
      <c r="H344" s="19">
        <v>28.9</v>
      </c>
      <c r="I344" s="3"/>
      <c r="J344" s="45">
        <v>105.8</v>
      </c>
      <c r="K344" s="45">
        <v>102</v>
      </c>
      <c r="L344" s="45">
        <v>105.1</v>
      </c>
      <c r="M344" s="45">
        <v>103.6</v>
      </c>
      <c r="N344" s="67">
        <f t="shared" si="26"/>
        <v>104.125</v>
      </c>
    </row>
    <row r="345" spans="1:14" x14ac:dyDescent="0.2">
      <c r="B345" s="1">
        <v>0.72916666666666596</v>
      </c>
      <c r="C345" s="3">
        <v>81</v>
      </c>
      <c r="D345" s="41">
        <v>102</v>
      </c>
      <c r="E345" s="13">
        <v>0.54</v>
      </c>
      <c r="F345" s="99">
        <v>9</v>
      </c>
      <c r="G345" s="68" t="s">
        <v>130</v>
      </c>
      <c r="H345" s="72">
        <v>28.9</v>
      </c>
      <c r="I345" s="19"/>
      <c r="J345" s="45">
        <v>103.6</v>
      </c>
      <c r="K345" s="45">
        <v>99.3</v>
      </c>
      <c r="L345" s="45">
        <v>102.6</v>
      </c>
      <c r="M345" s="45">
        <v>101.7</v>
      </c>
      <c r="N345" s="67">
        <f t="shared" si="26"/>
        <v>101.8</v>
      </c>
    </row>
    <row r="346" spans="1:14" x14ac:dyDescent="0.2">
      <c r="B346" s="1">
        <v>0.73958333333333304</v>
      </c>
      <c r="C346" s="99">
        <v>81</v>
      </c>
      <c r="D346" s="41">
        <v>100</v>
      </c>
      <c r="E346" s="13">
        <v>0.56000000000000005</v>
      </c>
      <c r="F346" s="99">
        <v>1</v>
      </c>
      <c r="G346" s="68" t="s">
        <v>143</v>
      </c>
      <c r="H346" s="72">
        <v>28.9</v>
      </c>
      <c r="I346" s="19"/>
      <c r="J346" s="45">
        <v>102</v>
      </c>
      <c r="K346" s="45">
        <v>97.2</v>
      </c>
      <c r="L346" s="45">
        <v>100.9</v>
      </c>
      <c r="M346" s="45">
        <v>99.7</v>
      </c>
      <c r="N346" s="67">
        <f t="shared" si="26"/>
        <v>99.95</v>
      </c>
    </row>
    <row r="347" spans="1:14" x14ac:dyDescent="0.2">
      <c r="B347" s="1">
        <v>0.749999999999999</v>
      </c>
      <c r="C347" s="99">
        <v>81</v>
      </c>
      <c r="D347" s="41">
        <v>98</v>
      </c>
      <c r="E347" s="13">
        <v>0.56999999999999995</v>
      </c>
      <c r="F347" s="99">
        <v>4</v>
      </c>
      <c r="G347" s="68" t="s">
        <v>130</v>
      </c>
      <c r="H347" s="72">
        <v>28.9</v>
      </c>
      <c r="I347" s="19"/>
      <c r="J347" s="45">
        <v>99.3</v>
      </c>
      <c r="K347" s="45">
        <v>95.2</v>
      </c>
      <c r="L347" s="45">
        <v>98.4</v>
      </c>
      <c r="M347" s="45">
        <v>97.9</v>
      </c>
      <c r="N347" s="67">
        <f t="shared" ref="N347" si="27">AVERAGE(J347:M347)</f>
        <v>97.699999999999989</v>
      </c>
    </row>
    <row r="349" spans="1:14" x14ac:dyDescent="0.2">
      <c r="A349" s="21">
        <v>44701</v>
      </c>
      <c r="B349" s="1">
        <v>0.47916666666666669</v>
      </c>
      <c r="C349" s="3">
        <v>80</v>
      </c>
      <c r="D349" s="68">
        <v>99</v>
      </c>
      <c r="E349" s="75">
        <v>0.64</v>
      </c>
      <c r="F349" s="66">
        <v>4</v>
      </c>
      <c r="G349" s="66" t="s">
        <v>129</v>
      </c>
      <c r="H349" s="97">
        <v>28.86</v>
      </c>
      <c r="J349" s="45">
        <v>108.9</v>
      </c>
      <c r="K349" s="67">
        <v>82.9</v>
      </c>
      <c r="L349" s="67">
        <v>99.5</v>
      </c>
      <c r="M349" s="67">
        <v>106.5</v>
      </c>
      <c r="N349" s="67">
        <f t="shared" ref="N349:N375" si="28">AVERAGE(J349:M349)</f>
        <v>99.45</v>
      </c>
    </row>
    <row r="350" spans="1:14" x14ac:dyDescent="0.2">
      <c r="B350" s="1">
        <v>0.48958333333333331</v>
      </c>
      <c r="C350" s="3">
        <v>81</v>
      </c>
      <c r="D350" s="68">
        <v>102</v>
      </c>
      <c r="E350" s="75">
        <v>0.62</v>
      </c>
      <c r="F350" s="66">
        <v>13</v>
      </c>
      <c r="G350" s="66" t="s">
        <v>129</v>
      </c>
      <c r="H350" s="97">
        <v>28.87</v>
      </c>
      <c r="J350" s="45">
        <v>111.2</v>
      </c>
      <c r="K350" s="67">
        <v>86.9</v>
      </c>
      <c r="L350" s="67">
        <v>101.1</v>
      </c>
      <c r="M350" s="67">
        <v>108.9</v>
      </c>
      <c r="N350" s="67">
        <f t="shared" si="28"/>
        <v>102.02500000000001</v>
      </c>
    </row>
    <row r="351" spans="1:14" x14ac:dyDescent="0.2">
      <c r="B351" s="1">
        <v>0.5</v>
      </c>
      <c r="C351" s="3">
        <v>82</v>
      </c>
      <c r="D351" s="68">
        <v>105</v>
      </c>
      <c r="E351" s="75">
        <v>0.6</v>
      </c>
      <c r="F351" s="66">
        <v>7</v>
      </c>
      <c r="G351" s="66" t="s">
        <v>43</v>
      </c>
      <c r="H351" s="97">
        <v>28.87</v>
      </c>
      <c r="J351" s="45">
        <v>114.6</v>
      </c>
      <c r="K351" s="67">
        <v>91.2</v>
      </c>
      <c r="L351" s="67">
        <v>104.2</v>
      </c>
      <c r="M351" s="67">
        <v>112.1</v>
      </c>
      <c r="N351" s="67">
        <f t="shared" si="28"/>
        <v>105.52500000000001</v>
      </c>
    </row>
    <row r="352" spans="1:14" x14ac:dyDescent="0.2">
      <c r="B352" s="1">
        <v>0.51041666666666696</v>
      </c>
      <c r="C352" s="66">
        <v>82</v>
      </c>
      <c r="D352" s="68">
        <v>108</v>
      </c>
      <c r="E352" s="75">
        <v>0.6</v>
      </c>
      <c r="F352" s="66">
        <v>9</v>
      </c>
      <c r="G352" s="66" t="s">
        <v>129</v>
      </c>
      <c r="H352" s="97">
        <v>28.87</v>
      </c>
      <c r="I352" s="71"/>
      <c r="J352" s="67">
        <v>116.4</v>
      </c>
      <c r="K352" s="67">
        <v>94.1</v>
      </c>
      <c r="L352" s="67">
        <v>106</v>
      </c>
      <c r="M352" s="67">
        <v>114.4</v>
      </c>
      <c r="N352" s="67">
        <f t="shared" si="28"/>
        <v>107.72499999999999</v>
      </c>
    </row>
    <row r="353" spans="2:14" x14ac:dyDescent="0.2">
      <c r="B353" s="1">
        <v>0.52083333333333304</v>
      </c>
      <c r="C353" s="163" t="s">
        <v>549</v>
      </c>
      <c r="D353" s="3"/>
      <c r="E353" s="75"/>
      <c r="F353" s="3"/>
      <c r="G353" s="66"/>
      <c r="H353" s="19"/>
      <c r="J353" s="67"/>
      <c r="K353" s="45"/>
      <c r="L353" s="45"/>
      <c r="M353" s="45"/>
      <c r="N353" s="67" t="e">
        <f t="shared" si="28"/>
        <v>#DIV/0!</v>
      </c>
    </row>
    <row r="354" spans="2:14" x14ac:dyDescent="0.2">
      <c r="B354" s="1">
        <v>0.53125</v>
      </c>
      <c r="C354" s="3">
        <v>83</v>
      </c>
      <c r="D354" s="3">
        <v>109</v>
      </c>
      <c r="E354" s="75">
        <v>0.57999999999999996</v>
      </c>
      <c r="F354" s="3">
        <v>11</v>
      </c>
      <c r="G354" s="66" t="s">
        <v>130</v>
      </c>
      <c r="H354" s="19">
        <v>28.86</v>
      </c>
      <c r="J354" s="67">
        <v>118.6</v>
      </c>
      <c r="K354" s="45">
        <v>96.8</v>
      </c>
      <c r="L354" s="45">
        <v>107.4</v>
      </c>
      <c r="M354" s="45">
        <v>115</v>
      </c>
      <c r="N354" s="67">
        <f t="shared" si="28"/>
        <v>109.44999999999999</v>
      </c>
    </row>
    <row r="355" spans="2:14" x14ac:dyDescent="0.2">
      <c r="B355" s="1">
        <v>0.54166666666666696</v>
      </c>
      <c r="C355" s="3">
        <v>83</v>
      </c>
      <c r="D355" s="68">
        <v>114</v>
      </c>
      <c r="E355" s="75">
        <v>0.56999999999999995</v>
      </c>
      <c r="F355" s="3">
        <v>5</v>
      </c>
      <c r="G355" s="66" t="s">
        <v>197</v>
      </c>
      <c r="H355" s="19">
        <v>28.87</v>
      </c>
      <c r="J355" s="67">
        <v>122.07</v>
      </c>
      <c r="K355" s="45">
        <v>103.6</v>
      </c>
      <c r="L355" s="45">
        <v>111.4</v>
      </c>
      <c r="M355" s="45">
        <v>118.2</v>
      </c>
      <c r="N355" s="67">
        <f t="shared" si="28"/>
        <v>113.8175</v>
      </c>
    </row>
    <row r="356" spans="2:14" x14ac:dyDescent="0.2">
      <c r="B356" s="1">
        <v>0.55208333333333304</v>
      </c>
      <c r="C356" s="3">
        <v>85</v>
      </c>
      <c r="D356" s="3">
        <v>117</v>
      </c>
      <c r="E356" s="75">
        <v>0.51</v>
      </c>
      <c r="F356" s="41">
        <v>9</v>
      </c>
      <c r="G356" s="69" t="s">
        <v>197</v>
      </c>
      <c r="H356" s="72">
        <v>28.86</v>
      </c>
      <c r="I356" s="26"/>
      <c r="J356" s="45">
        <v>126.3</v>
      </c>
      <c r="K356" s="45">
        <v>108</v>
      </c>
      <c r="L356" s="45">
        <v>114.4</v>
      </c>
      <c r="M356" s="45">
        <v>121.1</v>
      </c>
      <c r="N356" s="67">
        <f t="shared" si="28"/>
        <v>117.45000000000002</v>
      </c>
    </row>
    <row r="357" spans="2:14" x14ac:dyDescent="0.2">
      <c r="B357" s="1">
        <v>0.5625</v>
      </c>
      <c r="C357" s="3">
        <v>85</v>
      </c>
      <c r="D357" s="3">
        <v>117</v>
      </c>
      <c r="E357" s="75">
        <v>0.51</v>
      </c>
      <c r="F357" s="41">
        <v>9</v>
      </c>
      <c r="G357" s="69" t="s">
        <v>197</v>
      </c>
      <c r="H357" s="72">
        <v>28.86</v>
      </c>
      <c r="I357" s="26"/>
      <c r="J357" s="45">
        <v>126.3</v>
      </c>
      <c r="K357" s="45">
        <v>108</v>
      </c>
      <c r="L357" s="45">
        <v>114.4</v>
      </c>
      <c r="M357" s="45">
        <v>121.1</v>
      </c>
      <c r="N357" s="67">
        <f t="shared" si="28"/>
        <v>117.45000000000002</v>
      </c>
    </row>
    <row r="358" spans="2:14" x14ac:dyDescent="0.2">
      <c r="B358" s="1">
        <v>0.57291666666666596</v>
      </c>
      <c r="C358" s="3">
        <v>85</v>
      </c>
      <c r="D358" s="3">
        <v>119</v>
      </c>
      <c r="E358" s="75">
        <v>0.5</v>
      </c>
      <c r="F358" s="3">
        <v>4</v>
      </c>
      <c r="G358" s="69" t="s">
        <v>130</v>
      </c>
      <c r="H358" s="72">
        <v>28.85</v>
      </c>
      <c r="J358" s="45">
        <v>128.30000000000001</v>
      </c>
      <c r="K358" s="45">
        <v>110.1</v>
      </c>
      <c r="L358" s="45">
        <v>115.3</v>
      </c>
      <c r="M358" s="45">
        <v>122</v>
      </c>
      <c r="N358" s="67">
        <f t="shared" si="28"/>
        <v>118.925</v>
      </c>
    </row>
    <row r="359" spans="2:14" x14ac:dyDescent="0.2">
      <c r="B359" s="1">
        <v>0.58333333333333304</v>
      </c>
      <c r="C359" s="3">
        <v>86</v>
      </c>
      <c r="D359" s="3">
        <v>120</v>
      </c>
      <c r="E359" s="75">
        <v>0.49</v>
      </c>
      <c r="F359" s="3">
        <v>9</v>
      </c>
      <c r="G359" s="69" t="s">
        <v>130</v>
      </c>
      <c r="H359" s="72">
        <v>28.85</v>
      </c>
      <c r="J359" s="45">
        <v>128.30000000000001</v>
      </c>
      <c r="K359" s="45">
        <v>112.3</v>
      </c>
      <c r="L359" s="45">
        <v>116.1</v>
      </c>
      <c r="M359" s="45">
        <v>122.5</v>
      </c>
      <c r="N359" s="67">
        <f t="shared" si="28"/>
        <v>119.80000000000001</v>
      </c>
    </row>
    <row r="360" spans="2:14" x14ac:dyDescent="0.2">
      <c r="B360" s="1">
        <v>0.59375</v>
      </c>
      <c r="C360" s="3">
        <v>86</v>
      </c>
      <c r="D360" s="3">
        <v>121</v>
      </c>
      <c r="E360" s="75">
        <v>0.46</v>
      </c>
      <c r="F360" s="3">
        <v>7</v>
      </c>
      <c r="G360" s="69" t="s">
        <v>143</v>
      </c>
      <c r="H360" s="72">
        <v>28.84</v>
      </c>
      <c r="J360" s="45">
        <v>129.19999999999999</v>
      </c>
      <c r="K360" s="45">
        <v>113.9</v>
      </c>
      <c r="L360" s="45">
        <v>116.4</v>
      </c>
      <c r="M360" s="45">
        <v>122.9</v>
      </c>
      <c r="N360" s="67">
        <f t="shared" si="28"/>
        <v>120.6</v>
      </c>
    </row>
    <row r="361" spans="2:14" x14ac:dyDescent="0.2">
      <c r="B361" s="1">
        <v>0.60416666666666696</v>
      </c>
      <c r="C361" s="3">
        <v>86</v>
      </c>
      <c r="D361" s="3">
        <v>121</v>
      </c>
      <c r="E361" s="75">
        <v>0.46</v>
      </c>
      <c r="F361" s="41">
        <v>11</v>
      </c>
      <c r="G361" s="68" t="s">
        <v>201</v>
      </c>
      <c r="H361" s="72">
        <v>28.84</v>
      </c>
      <c r="I361" s="3"/>
      <c r="J361" s="45">
        <v>129.69999999999999</v>
      </c>
      <c r="K361" s="45">
        <v>115.2</v>
      </c>
      <c r="L361" s="45">
        <v>116.8</v>
      </c>
      <c r="M361" s="45">
        <v>124</v>
      </c>
      <c r="N361" s="67">
        <f t="shared" si="28"/>
        <v>121.425</v>
      </c>
    </row>
    <row r="362" spans="2:14" x14ac:dyDescent="0.2">
      <c r="B362" s="1">
        <v>0.61458333333333304</v>
      </c>
      <c r="C362" s="3">
        <v>87</v>
      </c>
      <c r="D362" s="3">
        <v>122</v>
      </c>
      <c r="E362" s="75">
        <v>0.45</v>
      </c>
      <c r="F362" s="3">
        <v>5</v>
      </c>
      <c r="G362" s="69" t="s">
        <v>129</v>
      </c>
      <c r="H362" s="72">
        <v>28.85</v>
      </c>
      <c r="J362" s="45">
        <v>131</v>
      </c>
      <c r="K362" s="45">
        <v>117</v>
      </c>
      <c r="L362" s="45">
        <v>117.3</v>
      </c>
      <c r="M362" s="45">
        <v>123.6</v>
      </c>
      <c r="N362" s="67">
        <f t="shared" si="28"/>
        <v>122.22499999999999</v>
      </c>
    </row>
    <row r="363" spans="2:14" x14ac:dyDescent="0.2">
      <c r="B363" s="1">
        <v>0.625</v>
      </c>
      <c r="C363" s="3">
        <v>87</v>
      </c>
      <c r="D363" s="3">
        <v>122</v>
      </c>
      <c r="E363" s="75">
        <v>0.45</v>
      </c>
      <c r="F363" s="41">
        <v>7</v>
      </c>
      <c r="G363" s="66" t="s">
        <v>550</v>
      </c>
      <c r="H363" s="19">
        <v>28.85</v>
      </c>
      <c r="J363" s="45">
        <v>130.6</v>
      </c>
      <c r="K363" s="45">
        <v>117.7</v>
      </c>
      <c r="L363" s="45">
        <v>117.3</v>
      </c>
      <c r="M363" s="45">
        <v>123.4</v>
      </c>
      <c r="N363" s="67">
        <f t="shared" si="28"/>
        <v>122.25</v>
      </c>
    </row>
    <row r="364" spans="2:14" x14ac:dyDescent="0.2">
      <c r="B364" s="1">
        <v>0.63541666666666596</v>
      </c>
      <c r="C364" s="3">
        <v>87</v>
      </c>
      <c r="D364" s="3">
        <v>123</v>
      </c>
      <c r="E364" s="75">
        <v>0.44</v>
      </c>
      <c r="F364" s="41">
        <v>7</v>
      </c>
      <c r="G364" s="66" t="s">
        <v>143</v>
      </c>
      <c r="H364" s="19">
        <v>28.85</v>
      </c>
      <c r="I364" s="3"/>
      <c r="J364" s="45">
        <v>130.9</v>
      </c>
      <c r="K364" s="45">
        <v>118.7</v>
      </c>
      <c r="L364" s="45">
        <v>119.2</v>
      </c>
      <c r="M364" s="45">
        <v>123.2</v>
      </c>
      <c r="N364" s="67">
        <f t="shared" si="28"/>
        <v>123</v>
      </c>
    </row>
    <row r="365" spans="2:14" x14ac:dyDescent="0.2">
      <c r="B365" s="1">
        <v>0.64583333333333304</v>
      </c>
      <c r="C365" s="3">
        <v>87</v>
      </c>
      <c r="D365" s="3">
        <v>124</v>
      </c>
      <c r="E365" s="75">
        <v>0.43</v>
      </c>
      <c r="F365" s="41">
        <v>7</v>
      </c>
      <c r="G365" s="66" t="s">
        <v>197</v>
      </c>
      <c r="H365" s="19">
        <v>28.85</v>
      </c>
      <c r="I365" s="3"/>
      <c r="J365" s="45">
        <v>131.4</v>
      </c>
      <c r="K365" s="45">
        <v>119.7</v>
      </c>
      <c r="L365" s="45">
        <v>120</v>
      </c>
      <c r="M365" s="45">
        <v>123.1</v>
      </c>
      <c r="N365" s="67">
        <f t="shared" si="28"/>
        <v>123.55000000000001</v>
      </c>
    </row>
    <row r="366" spans="2:14" x14ac:dyDescent="0.2">
      <c r="B366" s="1">
        <v>0.65625</v>
      </c>
      <c r="C366" s="3">
        <v>88</v>
      </c>
      <c r="D366" s="3">
        <v>121</v>
      </c>
      <c r="E366" s="75">
        <v>0.4</v>
      </c>
      <c r="F366" s="41">
        <v>8</v>
      </c>
      <c r="G366" s="66" t="s">
        <v>130</v>
      </c>
      <c r="H366" s="19">
        <v>28.84</v>
      </c>
      <c r="J366" s="45">
        <v>130.80000000000001</v>
      </c>
      <c r="K366" s="45">
        <v>120.4</v>
      </c>
      <c r="L366" s="45">
        <v>118.8</v>
      </c>
      <c r="M366" s="45">
        <v>114.3</v>
      </c>
      <c r="N366" s="67">
        <f t="shared" si="28"/>
        <v>121.075</v>
      </c>
    </row>
    <row r="367" spans="2:14" x14ac:dyDescent="0.2">
      <c r="B367" s="1">
        <v>0.66666666666666596</v>
      </c>
      <c r="C367" s="3">
        <v>88</v>
      </c>
      <c r="D367" s="3">
        <v>121</v>
      </c>
      <c r="E367" s="75">
        <v>0.41</v>
      </c>
      <c r="F367" s="41">
        <v>9</v>
      </c>
      <c r="G367" s="66" t="s">
        <v>197</v>
      </c>
      <c r="H367" s="19">
        <v>28.84</v>
      </c>
      <c r="J367" s="45">
        <v>130.5</v>
      </c>
      <c r="K367" s="45">
        <v>119.7</v>
      </c>
      <c r="L367" s="45">
        <v>118.6</v>
      </c>
      <c r="M367" s="45">
        <v>116.2</v>
      </c>
      <c r="N367" s="67">
        <f t="shared" si="28"/>
        <v>121.24999999999999</v>
      </c>
    </row>
    <row r="368" spans="2:14" x14ac:dyDescent="0.2">
      <c r="B368" s="1">
        <v>0.67708333333333304</v>
      </c>
      <c r="C368" s="3">
        <v>88</v>
      </c>
      <c r="D368" s="3">
        <v>122</v>
      </c>
      <c r="E368" s="13">
        <v>0.41</v>
      </c>
      <c r="F368" s="3">
        <v>7</v>
      </c>
      <c r="G368" s="66" t="s">
        <v>130</v>
      </c>
      <c r="H368" s="19">
        <v>28.84</v>
      </c>
      <c r="I368" s="3"/>
      <c r="J368" s="45">
        <v>130.6</v>
      </c>
      <c r="K368" s="45">
        <v>120.6</v>
      </c>
      <c r="L368" s="45">
        <v>118.9</v>
      </c>
      <c r="M368" s="45">
        <v>116.6</v>
      </c>
      <c r="N368" s="67">
        <f t="shared" si="28"/>
        <v>121.67500000000001</v>
      </c>
    </row>
    <row r="369" spans="1:14" x14ac:dyDescent="0.2">
      <c r="B369" s="1">
        <v>0.6875</v>
      </c>
      <c r="C369" s="3">
        <v>89</v>
      </c>
      <c r="D369" s="3">
        <v>122</v>
      </c>
      <c r="E369" s="13">
        <v>0.42</v>
      </c>
      <c r="F369" s="3">
        <v>10</v>
      </c>
      <c r="G369" s="66" t="s">
        <v>143</v>
      </c>
      <c r="H369" s="19">
        <v>28.85</v>
      </c>
      <c r="I369" s="3"/>
      <c r="J369" s="67">
        <v>130.30000000000001</v>
      </c>
      <c r="K369" s="45">
        <v>120.6</v>
      </c>
      <c r="L369" s="45">
        <v>119.8</v>
      </c>
      <c r="M369" s="45">
        <v>116.4</v>
      </c>
      <c r="N369" s="67">
        <f t="shared" si="28"/>
        <v>121.77500000000001</v>
      </c>
    </row>
    <row r="370" spans="1:14" x14ac:dyDescent="0.2">
      <c r="B370" s="1">
        <v>0.69791666666666596</v>
      </c>
      <c r="C370" s="3">
        <v>89</v>
      </c>
      <c r="D370" s="3">
        <v>121</v>
      </c>
      <c r="E370" s="13">
        <v>0.42</v>
      </c>
      <c r="F370" s="3">
        <v>13</v>
      </c>
      <c r="G370" s="66" t="s">
        <v>143</v>
      </c>
      <c r="H370" s="19">
        <v>28.84</v>
      </c>
      <c r="I370" s="3"/>
      <c r="J370" s="45">
        <v>127.6</v>
      </c>
      <c r="K370" s="45">
        <v>119.8</v>
      </c>
      <c r="L370" s="45">
        <v>119.3</v>
      </c>
      <c r="M370" s="45">
        <v>116.2</v>
      </c>
      <c r="N370" s="67">
        <f t="shared" si="28"/>
        <v>120.72499999999999</v>
      </c>
    </row>
    <row r="371" spans="1:14" x14ac:dyDescent="0.2">
      <c r="B371" s="1">
        <v>0.70833333333333304</v>
      </c>
      <c r="C371" s="3">
        <v>88</v>
      </c>
      <c r="D371" s="3">
        <v>120</v>
      </c>
      <c r="E371" s="13">
        <v>0.43</v>
      </c>
      <c r="F371" s="3">
        <v>17</v>
      </c>
      <c r="G371" s="66" t="s">
        <v>130</v>
      </c>
      <c r="H371" s="19">
        <v>28.84</v>
      </c>
      <c r="I371" s="3"/>
      <c r="J371" s="45">
        <v>125.8</v>
      </c>
      <c r="K371" s="45">
        <v>119.7</v>
      </c>
      <c r="L371" s="45">
        <v>118.2</v>
      </c>
      <c r="M371" s="45">
        <v>115.9</v>
      </c>
      <c r="N371" s="67">
        <f t="shared" si="28"/>
        <v>119.9</v>
      </c>
    </row>
    <row r="372" spans="1:14" x14ac:dyDescent="0.2">
      <c r="B372" s="1">
        <v>0.718749999999999</v>
      </c>
      <c r="C372" s="3">
        <v>89</v>
      </c>
      <c r="D372" s="3">
        <v>117</v>
      </c>
      <c r="E372" s="13">
        <v>0.42</v>
      </c>
      <c r="F372" s="3">
        <v>18</v>
      </c>
      <c r="G372" s="66" t="s">
        <v>130</v>
      </c>
      <c r="H372" s="19">
        <v>28.85</v>
      </c>
      <c r="I372" s="3"/>
      <c r="J372" s="45">
        <v>118</v>
      </c>
      <c r="K372" s="45">
        <v>119.1</v>
      </c>
      <c r="L372" s="45">
        <v>117.1</v>
      </c>
      <c r="M372" s="45">
        <v>114.4</v>
      </c>
      <c r="N372" s="67">
        <f t="shared" si="28"/>
        <v>117.15</v>
      </c>
    </row>
    <row r="373" spans="1:14" x14ac:dyDescent="0.2">
      <c r="B373" s="1">
        <v>0.72916666666666596</v>
      </c>
      <c r="C373" s="3">
        <v>88</v>
      </c>
      <c r="D373" s="41">
        <v>115</v>
      </c>
      <c r="E373" s="13">
        <v>0.42</v>
      </c>
      <c r="F373" s="99">
        <v>20</v>
      </c>
      <c r="G373" s="68" t="s">
        <v>130</v>
      </c>
      <c r="H373" s="72">
        <v>26.84</v>
      </c>
      <c r="I373" s="19"/>
      <c r="J373" s="45">
        <v>114.6</v>
      </c>
      <c r="K373" s="45">
        <v>117.9</v>
      </c>
      <c r="L373" s="45">
        <v>116.2</v>
      </c>
      <c r="M373" s="45">
        <v>113</v>
      </c>
      <c r="N373" s="67">
        <f t="shared" si="28"/>
        <v>115.425</v>
      </c>
    </row>
    <row r="374" spans="1:14" x14ac:dyDescent="0.2">
      <c r="B374" s="1">
        <v>0.73958333333333304</v>
      </c>
      <c r="C374" s="99">
        <v>88</v>
      </c>
      <c r="D374" s="41">
        <v>113</v>
      </c>
      <c r="E374" s="13">
        <v>0.44</v>
      </c>
      <c r="F374" s="99">
        <v>23</v>
      </c>
      <c r="G374" s="68" t="s">
        <v>130</v>
      </c>
      <c r="H374" s="72">
        <v>28.84</v>
      </c>
      <c r="I374" s="19"/>
      <c r="J374" s="45">
        <v>109.8</v>
      </c>
      <c r="K374" s="45">
        <v>117</v>
      </c>
      <c r="L374" s="45">
        <v>115.3</v>
      </c>
      <c r="M374" s="45">
        <v>111</v>
      </c>
      <c r="N374" s="67">
        <f t="shared" si="28"/>
        <v>113.27500000000001</v>
      </c>
    </row>
    <row r="375" spans="1:14" x14ac:dyDescent="0.2">
      <c r="B375" s="1">
        <v>0.749999999999999</v>
      </c>
      <c r="C375" s="99">
        <v>88</v>
      </c>
      <c r="D375" s="41">
        <v>112</v>
      </c>
      <c r="E375" s="13">
        <v>0.44</v>
      </c>
      <c r="F375" s="99">
        <v>12</v>
      </c>
      <c r="G375" s="68" t="s">
        <v>143</v>
      </c>
      <c r="H375" s="72">
        <v>28.85</v>
      </c>
      <c r="I375" s="19"/>
      <c r="J375" s="45">
        <v>108</v>
      </c>
      <c r="K375" s="45">
        <v>116.2</v>
      </c>
      <c r="L375" s="45">
        <v>114.3</v>
      </c>
      <c r="M375" s="45">
        <v>109.4</v>
      </c>
      <c r="N375" s="67">
        <f t="shared" si="28"/>
        <v>111.97499999999999</v>
      </c>
    </row>
    <row r="377" spans="1:14" x14ac:dyDescent="0.2">
      <c r="A377" s="21">
        <v>44702</v>
      </c>
      <c r="B377" s="1">
        <v>0.33333333333333331</v>
      </c>
      <c r="C377" s="3">
        <v>76</v>
      </c>
      <c r="D377" s="68">
        <v>78</v>
      </c>
      <c r="E377" s="75">
        <v>0.7</v>
      </c>
      <c r="F377" s="66">
        <v>1</v>
      </c>
      <c r="G377" s="66" t="s">
        <v>201</v>
      </c>
      <c r="H377" s="97">
        <v>29.12</v>
      </c>
      <c r="J377" s="45">
        <v>79.3</v>
      </c>
      <c r="K377" s="67">
        <v>76.5</v>
      </c>
      <c r="L377" s="67">
        <v>79.3</v>
      </c>
      <c r="M377" s="67">
        <v>78.3</v>
      </c>
      <c r="N377" s="67">
        <f t="shared" ref="N377:N407" si="29">AVERAGE(J377:M377)</f>
        <v>78.350000000000009</v>
      </c>
    </row>
    <row r="378" spans="1:14" x14ac:dyDescent="0.2">
      <c r="B378" s="1">
        <v>0.34375</v>
      </c>
      <c r="C378" s="3">
        <v>76</v>
      </c>
      <c r="D378" s="68">
        <v>79</v>
      </c>
      <c r="E378" s="75">
        <v>0.7</v>
      </c>
      <c r="F378" s="66">
        <v>0</v>
      </c>
      <c r="G378" s="66" t="s">
        <v>143</v>
      </c>
      <c r="H378" s="97">
        <v>29.12</v>
      </c>
      <c r="J378" s="45">
        <v>79.400000000000006</v>
      </c>
      <c r="K378" s="67">
        <v>76.5</v>
      </c>
      <c r="L378" s="67">
        <v>79.3</v>
      </c>
      <c r="M378" s="67">
        <v>78.400000000000006</v>
      </c>
      <c r="N378" s="67">
        <f t="shared" si="29"/>
        <v>78.400000000000006</v>
      </c>
    </row>
    <row r="379" spans="1:14" x14ac:dyDescent="0.2">
      <c r="B379" s="1">
        <v>0.35416666666666702</v>
      </c>
      <c r="C379" s="3">
        <v>77</v>
      </c>
      <c r="D379" s="68">
        <v>80</v>
      </c>
      <c r="E379" s="75">
        <v>0.69</v>
      </c>
      <c r="F379" s="66">
        <v>0</v>
      </c>
      <c r="G379" s="66" t="s">
        <v>143</v>
      </c>
      <c r="H379" s="97">
        <v>239.13</v>
      </c>
      <c r="J379" s="45">
        <v>81.3</v>
      </c>
      <c r="K379" s="67">
        <v>78.099999999999994</v>
      </c>
      <c r="L379" s="67">
        <v>81</v>
      </c>
      <c r="M379" s="67">
        <v>79.900000000000006</v>
      </c>
      <c r="N379" s="67">
        <f t="shared" si="29"/>
        <v>80.074999999999989</v>
      </c>
    </row>
    <row r="380" spans="1:14" x14ac:dyDescent="0.2">
      <c r="B380" s="1">
        <v>0.36458333333333298</v>
      </c>
      <c r="C380" s="3">
        <v>78</v>
      </c>
      <c r="D380" s="68">
        <v>82</v>
      </c>
      <c r="E380" s="75">
        <v>0.68</v>
      </c>
      <c r="F380" s="66">
        <v>2</v>
      </c>
      <c r="G380" s="66" t="s">
        <v>130</v>
      </c>
      <c r="H380" s="97">
        <v>29.13</v>
      </c>
      <c r="J380" s="45">
        <v>83.5</v>
      </c>
      <c r="K380" s="67">
        <v>78.8</v>
      </c>
      <c r="L380" s="67">
        <v>83.1</v>
      </c>
      <c r="M380" s="67">
        <v>82.6</v>
      </c>
      <c r="N380" s="67">
        <f t="shared" si="29"/>
        <v>82</v>
      </c>
    </row>
    <row r="381" spans="1:14" x14ac:dyDescent="0.2">
      <c r="B381" s="1">
        <v>0.375</v>
      </c>
      <c r="C381" s="3">
        <v>78</v>
      </c>
      <c r="D381" s="3">
        <v>85</v>
      </c>
      <c r="E381" s="75">
        <v>0.68</v>
      </c>
      <c r="F381" s="3">
        <v>2</v>
      </c>
      <c r="G381" s="66" t="s">
        <v>130</v>
      </c>
      <c r="H381" s="19">
        <v>29.14</v>
      </c>
      <c r="J381" s="67">
        <v>87.1</v>
      </c>
      <c r="K381" s="45">
        <v>79.900000000000006</v>
      </c>
      <c r="L381" s="45">
        <v>85.6</v>
      </c>
      <c r="M381" s="45">
        <v>85.8</v>
      </c>
      <c r="N381" s="67">
        <f t="shared" si="29"/>
        <v>84.6</v>
      </c>
    </row>
    <row r="382" spans="1:14" x14ac:dyDescent="0.2">
      <c r="B382" s="1">
        <v>0.38541666666666702</v>
      </c>
      <c r="C382" s="3">
        <v>79</v>
      </c>
      <c r="D382" s="3">
        <v>85</v>
      </c>
      <c r="E382" s="75">
        <v>0.67</v>
      </c>
      <c r="F382" s="3">
        <v>1</v>
      </c>
      <c r="G382" s="66" t="s">
        <v>143</v>
      </c>
      <c r="H382" s="19">
        <v>29.14</v>
      </c>
      <c r="J382" s="67">
        <v>87.3</v>
      </c>
      <c r="K382" s="45">
        <v>81.099999999999994</v>
      </c>
      <c r="L382" s="45">
        <v>86.7</v>
      </c>
      <c r="M382" s="45">
        <v>86.2</v>
      </c>
      <c r="N382" s="67">
        <f t="shared" si="29"/>
        <v>85.324999999999989</v>
      </c>
    </row>
    <row r="383" spans="1:14" x14ac:dyDescent="0.2">
      <c r="B383" s="1">
        <v>0.39583333333333298</v>
      </c>
      <c r="C383" s="3">
        <v>78</v>
      </c>
      <c r="D383" s="68">
        <v>86</v>
      </c>
      <c r="E383" s="75">
        <v>0.67</v>
      </c>
      <c r="F383" s="3">
        <v>2</v>
      </c>
      <c r="G383" s="66" t="s">
        <v>130</v>
      </c>
      <c r="H383" s="19">
        <v>29.12</v>
      </c>
      <c r="J383" s="67">
        <v>88.5</v>
      </c>
      <c r="K383" s="45">
        <v>81.900000000000006</v>
      </c>
      <c r="L383" s="45">
        <v>87.4</v>
      </c>
      <c r="M383" s="45">
        <v>87.3</v>
      </c>
      <c r="N383" s="67">
        <f t="shared" si="29"/>
        <v>86.275000000000006</v>
      </c>
    </row>
    <row r="384" spans="1:14" x14ac:dyDescent="0.2">
      <c r="B384" s="1">
        <v>0.4375</v>
      </c>
      <c r="C384" s="3">
        <v>78</v>
      </c>
      <c r="D384" s="68">
        <v>86</v>
      </c>
      <c r="E384" s="75">
        <v>0.69</v>
      </c>
      <c r="F384" s="3">
        <v>1</v>
      </c>
      <c r="G384" s="66" t="s">
        <v>202</v>
      </c>
      <c r="H384" s="19">
        <v>29.16</v>
      </c>
      <c r="J384" s="67">
        <v>88.5</v>
      </c>
      <c r="K384" s="45">
        <v>82.4</v>
      </c>
      <c r="L384" s="45">
        <v>86.5</v>
      </c>
      <c r="M384" s="45">
        <v>87.3</v>
      </c>
      <c r="N384" s="67">
        <f t="shared" si="29"/>
        <v>86.174999999999997</v>
      </c>
    </row>
    <row r="385" spans="2:15" x14ac:dyDescent="0.2">
      <c r="B385" s="1">
        <v>0.44791666666666702</v>
      </c>
      <c r="C385" s="3">
        <v>78</v>
      </c>
      <c r="D385" s="3">
        <v>86</v>
      </c>
      <c r="E385" s="75">
        <v>0.68</v>
      </c>
      <c r="F385" s="41">
        <v>0</v>
      </c>
      <c r="G385" s="69" t="s">
        <v>180</v>
      </c>
      <c r="H385" s="72">
        <v>29.14</v>
      </c>
      <c r="I385" s="26"/>
      <c r="J385" s="45">
        <v>87.3</v>
      </c>
      <c r="K385" s="45">
        <v>81.7</v>
      </c>
      <c r="L385" s="45">
        <v>86.4</v>
      </c>
      <c r="M385" s="45">
        <v>86.5</v>
      </c>
      <c r="N385" s="67">
        <f t="shared" si="29"/>
        <v>85.474999999999994</v>
      </c>
    </row>
    <row r="386" spans="2:15" x14ac:dyDescent="0.2">
      <c r="B386" s="1">
        <v>0.45833333333333298</v>
      </c>
      <c r="C386" s="3">
        <v>77</v>
      </c>
      <c r="D386" s="3">
        <v>86</v>
      </c>
      <c r="E386" s="75">
        <v>0.67</v>
      </c>
      <c r="F386" s="3">
        <v>3</v>
      </c>
      <c r="G386" s="69" t="s">
        <v>180</v>
      </c>
      <c r="H386" s="72">
        <v>29.1</v>
      </c>
      <c r="J386" s="45">
        <v>87.3</v>
      </c>
      <c r="K386" s="45">
        <v>82</v>
      </c>
      <c r="L386" s="45">
        <v>86.5</v>
      </c>
      <c r="M386" s="45">
        <v>86.7</v>
      </c>
      <c r="N386" s="67">
        <f t="shared" si="29"/>
        <v>85.625</v>
      </c>
    </row>
    <row r="387" spans="2:15" x14ac:dyDescent="0.2">
      <c r="B387" s="1">
        <v>0.46875</v>
      </c>
      <c r="C387" s="3">
        <v>77</v>
      </c>
      <c r="D387" s="3">
        <v>86</v>
      </c>
      <c r="E387" s="75">
        <v>0.66</v>
      </c>
      <c r="F387" s="3">
        <v>3</v>
      </c>
      <c r="G387" s="69" t="s">
        <v>201</v>
      </c>
      <c r="H387" s="72">
        <v>29.12</v>
      </c>
      <c r="J387" s="45">
        <v>88</v>
      </c>
      <c r="K387" s="45">
        <v>82.8</v>
      </c>
      <c r="L387" s="45">
        <v>87.8</v>
      </c>
      <c r="M387" s="45">
        <v>87.4</v>
      </c>
      <c r="N387" s="67">
        <f t="shared" si="29"/>
        <v>86.5</v>
      </c>
    </row>
    <row r="388" spans="2:15" x14ac:dyDescent="0.2">
      <c r="B388" s="1">
        <v>0.47916666666666702</v>
      </c>
      <c r="C388" s="3">
        <v>77</v>
      </c>
      <c r="D388" s="3">
        <v>88</v>
      </c>
      <c r="E388" s="75">
        <v>0.66</v>
      </c>
      <c r="F388" s="3">
        <v>0</v>
      </c>
      <c r="G388" s="69" t="s">
        <v>130</v>
      </c>
      <c r="H388" s="72">
        <v>29.14</v>
      </c>
      <c r="J388" s="45">
        <v>90</v>
      </c>
      <c r="K388" s="45">
        <v>84.4</v>
      </c>
      <c r="L388" s="45">
        <v>89.6</v>
      </c>
      <c r="M388" s="45">
        <v>89.1</v>
      </c>
      <c r="N388" s="67">
        <f t="shared" si="29"/>
        <v>88.275000000000006</v>
      </c>
    </row>
    <row r="389" spans="2:15" x14ac:dyDescent="0.2">
      <c r="B389" s="1">
        <v>0.48958333333333298</v>
      </c>
      <c r="C389" s="3">
        <v>77</v>
      </c>
      <c r="D389" s="3">
        <v>91</v>
      </c>
      <c r="E389" s="75">
        <v>0.66</v>
      </c>
      <c r="F389" s="41">
        <v>6</v>
      </c>
      <c r="G389" s="68" t="s">
        <v>143</v>
      </c>
      <c r="H389" s="72">
        <v>29.15</v>
      </c>
      <c r="I389" s="3"/>
      <c r="J389" s="45">
        <v>93</v>
      </c>
      <c r="K389" s="45">
        <v>87.3</v>
      </c>
      <c r="L389" s="45">
        <v>92.5</v>
      </c>
      <c r="M389" s="45">
        <v>91.6</v>
      </c>
      <c r="N389" s="67">
        <f t="shared" si="29"/>
        <v>91.1</v>
      </c>
    </row>
    <row r="390" spans="2:15" x14ac:dyDescent="0.2">
      <c r="B390" s="1">
        <v>0.5</v>
      </c>
      <c r="C390" s="3">
        <v>78</v>
      </c>
      <c r="D390" s="3">
        <v>92</v>
      </c>
      <c r="E390" s="75">
        <v>0.66</v>
      </c>
      <c r="F390" s="3">
        <v>1</v>
      </c>
      <c r="G390" s="69" t="s">
        <v>143</v>
      </c>
      <c r="H390" s="72">
        <v>29.15</v>
      </c>
      <c r="J390" s="45">
        <v>93.9</v>
      </c>
      <c r="K390" s="45">
        <v>87.4</v>
      </c>
      <c r="L390" s="45">
        <v>93.4</v>
      </c>
      <c r="M390" s="45">
        <v>92.7</v>
      </c>
      <c r="N390" s="67">
        <f t="shared" si="29"/>
        <v>91.850000000000009</v>
      </c>
    </row>
    <row r="391" spans="2:15" x14ac:dyDescent="0.2">
      <c r="B391" s="1">
        <v>0.51041666666666696</v>
      </c>
      <c r="C391" s="3">
        <v>78</v>
      </c>
      <c r="D391" s="3">
        <v>99</v>
      </c>
      <c r="E391" s="75">
        <v>0.65</v>
      </c>
      <c r="F391" s="41">
        <v>8</v>
      </c>
      <c r="G391" s="66" t="s">
        <v>130</v>
      </c>
      <c r="H391" s="19">
        <v>29.14</v>
      </c>
      <c r="J391" s="45">
        <v>102.6</v>
      </c>
      <c r="K391" s="45">
        <v>93.7</v>
      </c>
      <c r="L391" s="45">
        <v>101.1</v>
      </c>
      <c r="M391" s="45">
        <v>100.8</v>
      </c>
      <c r="N391" s="67">
        <f t="shared" si="29"/>
        <v>99.55</v>
      </c>
    </row>
    <row r="392" spans="2:15" x14ac:dyDescent="0.2">
      <c r="B392" s="1">
        <v>0.52083333333333304</v>
      </c>
      <c r="C392" s="3">
        <v>79</v>
      </c>
      <c r="D392" s="3">
        <v>105</v>
      </c>
      <c r="E392" s="75">
        <v>0.6</v>
      </c>
      <c r="F392" s="41">
        <v>5</v>
      </c>
      <c r="G392" s="66" t="s">
        <v>130</v>
      </c>
      <c r="H392" s="19">
        <v>29.15</v>
      </c>
      <c r="J392" s="45">
        <v>108.1</v>
      </c>
      <c r="K392" s="45">
        <v>100</v>
      </c>
      <c r="L392" s="45">
        <v>106.9</v>
      </c>
      <c r="M392" s="45">
        <v>106.2</v>
      </c>
      <c r="N392" s="67">
        <f t="shared" si="29"/>
        <v>105.3</v>
      </c>
    </row>
    <row r="393" spans="2:15" x14ac:dyDescent="0.2">
      <c r="B393" s="1">
        <v>0.53125</v>
      </c>
      <c r="C393" s="3">
        <v>81</v>
      </c>
      <c r="D393" s="3">
        <v>107</v>
      </c>
      <c r="E393" s="75">
        <v>0.55000000000000004</v>
      </c>
      <c r="F393" s="41">
        <v>3</v>
      </c>
      <c r="G393" s="66" t="s">
        <v>130</v>
      </c>
      <c r="H393" s="19">
        <v>29.16</v>
      </c>
      <c r="I393" s="3"/>
      <c r="J393" s="45">
        <v>109.6</v>
      </c>
      <c r="K393" s="45">
        <v>102</v>
      </c>
      <c r="L393" s="45">
        <v>109</v>
      </c>
      <c r="M393" s="45">
        <v>108.3</v>
      </c>
      <c r="N393" s="67">
        <f t="shared" si="29"/>
        <v>107.22500000000001</v>
      </c>
    </row>
    <row r="394" spans="2:15" x14ac:dyDescent="0.2">
      <c r="B394" s="1">
        <v>0.54166666666666696</v>
      </c>
      <c r="C394" s="3">
        <v>82</v>
      </c>
      <c r="D394" s="3">
        <v>110</v>
      </c>
      <c r="E394" s="75">
        <v>0.51</v>
      </c>
      <c r="F394" s="41">
        <v>10</v>
      </c>
      <c r="G394" s="66" t="s">
        <v>130</v>
      </c>
      <c r="H394" s="19">
        <v>29.18</v>
      </c>
      <c r="J394" s="45">
        <v>112.8</v>
      </c>
      <c r="K394" s="45">
        <v>105.1</v>
      </c>
      <c r="L394" s="45">
        <v>111.4</v>
      </c>
      <c r="M394" s="45">
        <v>111</v>
      </c>
      <c r="N394" s="67">
        <f t="shared" si="29"/>
        <v>110.07499999999999</v>
      </c>
    </row>
    <row r="395" spans="2:15" x14ac:dyDescent="0.2">
      <c r="B395" s="1">
        <v>0.55208333333333304</v>
      </c>
      <c r="C395" s="3">
        <v>82</v>
      </c>
      <c r="D395" s="3">
        <v>107</v>
      </c>
      <c r="E395" s="75">
        <v>0.53</v>
      </c>
      <c r="F395" s="41">
        <v>1</v>
      </c>
      <c r="G395" s="66" t="s">
        <v>130</v>
      </c>
      <c r="H395" s="19">
        <v>29.19</v>
      </c>
      <c r="J395" s="45">
        <v>109.6</v>
      </c>
      <c r="K395" s="45">
        <v>101.3</v>
      </c>
      <c r="L395" s="45">
        <v>107.87</v>
      </c>
      <c r="M395" s="45">
        <v>107.8</v>
      </c>
      <c r="N395" s="67">
        <f t="shared" si="29"/>
        <v>106.6425</v>
      </c>
    </row>
    <row r="396" spans="2:15" x14ac:dyDescent="0.2">
      <c r="B396" s="1">
        <v>0.5625</v>
      </c>
      <c r="C396" s="3">
        <v>82</v>
      </c>
      <c r="D396" s="3">
        <v>106</v>
      </c>
      <c r="E396" s="13">
        <v>0.53</v>
      </c>
      <c r="F396" s="3">
        <v>1</v>
      </c>
      <c r="G396" s="66" t="s">
        <v>201</v>
      </c>
      <c r="H396" s="19">
        <v>29.2</v>
      </c>
      <c r="I396" s="3"/>
      <c r="J396" s="45">
        <v>108.7</v>
      </c>
      <c r="K396" s="45">
        <v>100.8</v>
      </c>
      <c r="L396" s="45">
        <v>106.2</v>
      </c>
      <c r="M396" s="45">
        <v>107.2</v>
      </c>
      <c r="N396" s="67">
        <f t="shared" si="29"/>
        <v>105.72499999999999</v>
      </c>
    </row>
    <row r="397" spans="2:15" x14ac:dyDescent="0.2">
      <c r="B397" s="1">
        <v>0.57291666666666696</v>
      </c>
      <c r="C397" s="3">
        <v>81</v>
      </c>
      <c r="D397" s="3">
        <v>101</v>
      </c>
      <c r="E397" s="13">
        <v>0.56999999999999995</v>
      </c>
      <c r="F397" s="3">
        <v>0</v>
      </c>
      <c r="G397" s="66" t="s">
        <v>130</v>
      </c>
      <c r="H397" s="19">
        <v>29.21</v>
      </c>
      <c r="I397" s="3"/>
      <c r="J397" s="67">
        <v>104</v>
      </c>
      <c r="K397" s="45">
        <v>96.6</v>
      </c>
      <c r="L397" s="45">
        <v>101.7</v>
      </c>
      <c r="M397" s="45">
        <v>103.3</v>
      </c>
      <c r="N397" s="67">
        <f t="shared" si="29"/>
        <v>101.4</v>
      </c>
    </row>
    <row r="398" spans="2:15" x14ac:dyDescent="0.2">
      <c r="B398" s="1">
        <v>0.58333333333333304</v>
      </c>
      <c r="C398" s="3">
        <v>81</v>
      </c>
      <c r="D398" s="3">
        <v>100</v>
      </c>
      <c r="E398" s="13">
        <v>0.6</v>
      </c>
      <c r="F398" s="3">
        <v>2</v>
      </c>
      <c r="G398" s="66" t="s">
        <v>201</v>
      </c>
      <c r="H398" s="19">
        <v>29.21</v>
      </c>
      <c r="I398" s="3"/>
      <c r="J398" s="45">
        <v>104.7</v>
      </c>
      <c r="K398" s="45">
        <v>97</v>
      </c>
      <c r="L398" s="45">
        <v>102.4</v>
      </c>
      <c r="M398" s="45">
        <v>103.6</v>
      </c>
      <c r="N398" s="67">
        <f t="shared" si="29"/>
        <v>101.92500000000001</v>
      </c>
    </row>
    <row r="399" spans="2:15" x14ac:dyDescent="0.2">
      <c r="B399" s="1">
        <v>0.59375</v>
      </c>
      <c r="C399" s="3">
        <v>82</v>
      </c>
      <c r="D399" s="3">
        <v>103</v>
      </c>
      <c r="E399" s="13">
        <v>0.61</v>
      </c>
      <c r="F399" s="3">
        <v>0</v>
      </c>
      <c r="G399" s="66" t="s">
        <v>130</v>
      </c>
      <c r="H399" s="19">
        <v>29.2</v>
      </c>
      <c r="I399" s="3"/>
      <c r="J399" s="45">
        <v>105.3</v>
      </c>
      <c r="K399" s="45">
        <v>97.3</v>
      </c>
      <c r="L399" s="45">
        <v>102.9</v>
      </c>
      <c r="M399" s="45">
        <v>103.5</v>
      </c>
      <c r="N399" s="67">
        <f t="shared" si="29"/>
        <v>102.25</v>
      </c>
    </row>
    <row r="400" spans="2:15" x14ac:dyDescent="0.2">
      <c r="B400" s="1">
        <v>0.60416666666666696</v>
      </c>
      <c r="C400" s="35">
        <v>81</v>
      </c>
      <c r="D400" s="35">
        <v>93</v>
      </c>
      <c r="E400" s="111">
        <v>0.67</v>
      </c>
      <c r="F400" s="35">
        <v>3</v>
      </c>
      <c r="G400" s="106" t="s">
        <v>224</v>
      </c>
      <c r="H400" s="164">
        <v>29.19</v>
      </c>
      <c r="I400" s="35"/>
      <c r="J400" s="162">
        <v>95.5</v>
      </c>
      <c r="K400" s="162">
        <v>86.7</v>
      </c>
      <c r="L400" s="162">
        <v>91.9</v>
      </c>
      <c r="M400" s="162">
        <v>98.1</v>
      </c>
      <c r="N400" s="95">
        <f t="shared" si="29"/>
        <v>93.050000000000011</v>
      </c>
      <c r="O400" s="95" t="s">
        <v>432</v>
      </c>
    </row>
    <row r="401" spans="1:15" x14ac:dyDescent="0.2">
      <c r="B401" s="1">
        <v>0.61458333333333304</v>
      </c>
      <c r="C401" s="35">
        <v>80</v>
      </c>
      <c r="D401" s="159">
        <v>92</v>
      </c>
      <c r="E401" s="111">
        <v>0.67</v>
      </c>
      <c r="F401" s="107">
        <v>1</v>
      </c>
      <c r="G401" s="161" t="s">
        <v>490</v>
      </c>
      <c r="H401" s="109">
        <v>29.18</v>
      </c>
      <c r="I401" s="164"/>
      <c r="J401" s="162">
        <v>96.8</v>
      </c>
      <c r="K401" s="162">
        <v>87.3</v>
      </c>
      <c r="L401" s="162">
        <v>89.1</v>
      </c>
      <c r="M401" s="162">
        <v>93.4</v>
      </c>
      <c r="N401" s="95">
        <f t="shared" si="29"/>
        <v>91.65</v>
      </c>
      <c r="O401" s="95" t="s">
        <v>432</v>
      </c>
    </row>
    <row r="402" spans="1:15" x14ac:dyDescent="0.2">
      <c r="B402" s="1">
        <v>0.625</v>
      </c>
      <c r="C402" s="107">
        <v>76</v>
      </c>
      <c r="D402" s="159">
        <v>94</v>
      </c>
      <c r="E402" s="111">
        <v>0.69</v>
      </c>
      <c r="F402" s="107">
        <v>12</v>
      </c>
      <c r="G402" s="161" t="s">
        <v>35</v>
      </c>
      <c r="H402" s="109">
        <v>29.19</v>
      </c>
      <c r="I402" s="164"/>
      <c r="J402" s="162">
        <v>97.2</v>
      </c>
      <c r="K402" s="162">
        <v>90.5</v>
      </c>
      <c r="L402" s="162">
        <v>90.7</v>
      </c>
      <c r="M402" s="162">
        <v>96.4</v>
      </c>
      <c r="N402" s="95">
        <f t="shared" si="29"/>
        <v>93.699999999999989</v>
      </c>
      <c r="O402" s="95" t="s">
        <v>432</v>
      </c>
    </row>
    <row r="403" spans="1:15" x14ac:dyDescent="0.2">
      <c r="B403" s="1">
        <v>0.63541666666666696</v>
      </c>
      <c r="C403" s="107">
        <v>74</v>
      </c>
      <c r="D403" s="159">
        <v>97</v>
      </c>
      <c r="E403" s="111">
        <v>0.69</v>
      </c>
      <c r="F403" s="107">
        <v>5</v>
      </c>
      <c r="G403" s="161" t="s">
        <v>180</v>
      </c>
      <c r="H403" s="109">
        <v>29.21</v>
      </c>
      <c r="I403" s="164"/>
      <c r="J403" s="162">
        <v>100.4</v>
      </c>
      <c r="K403" s="162">
        <v>93.7</v>
      </c>
      <c r="L403" s="162">
        <v>94.3</v>
      </c>
      <c r="M403" s="162">
        <v>98.8</v>
      </c>
      <c r="N403" s="95">
        <f t="shared" si="29"/>
        <v>96.800000000000011</v>
      </c>
      <c r="O403" s="95" t="s">
        <v>432</v>
      </c>
    </row>
    <row r="404" spans="1:15" x14ac:dyDescent="0.2">
      <c r="B404" s="1">
        <v>0.64583333333333404</v>
      </c>
      <c r="C404" s="107">
        <v>71</v>
      </c>
      <c r="D404" s="106">
        <v>95</v>
      </c>
      <c r="E404" s="111">
        <v>0.72</v>
      </c>
      <c r="F404" s="110">
        <v>11</v>
      </c>
      <c r="G404" s="161" t="s">
        <v>35</v>
      </c>
      <c r="H404" s="109">
        <v>29.21</v>
      </c>
      <c r="I404" s="109"/>
      <c r="J404" s="162">
        <v>99</v>
      </c>
      <c r="K404" s="95">
        <v>90.7</v>
      </c>
      <c r="L404" s="95">
        <v>92.7</v>
      </c>
      <c r="M404" s="95">
        <v>97.9</v>
      </c>
      <c r="N404" s="95">
        <f t="shared" si="29"/>
        <v>95.074999999999989</v>
      </c>
      <c r="O404" s="95" t="s">
        <v>432</v>
      </c>
    </row>
    <row r="405" spans="1:15" x14ac:dyDescent="0.2">
      <c r="B405" s="1">
        <v>0.65625</v>
      </c>
      <c r="C405" s="99">
        <v>69</v>
      </c>
      <c r="D405" s="66">
        <v>91</v>
      </c>
      <c r="E405" s="13">
        <v>0.75</v>
      </c>
      <c r="F405" s="96">
        <v>5</v>
      </c>
      <c r="G405" s="68" t="s">
        <v>180</v>
      </c>
      <c r="H405" s="72">
        <v>29.22</v>
      </c>
      <c r="J405" s="45">
        <v>94.6</v>
      </c>
      <c r="K405" s="67">
        <v>87.6</v>
      </c>
      <c r="L405" s="45">
        <v>89.2</v>
      </c>
      <c r="M405" s="45">
        <v>93.9</v>
      </c>
      <c r="N405" s="67">
        <f t="shared" si="29"/>
        <v>91.324999999999989</v>
      </c>
    </row>
    <row r="406" spans="1:15" x14ac:dyDescent="0.2">
      <c r="B406" s="1">
        <v>0.66666666666666696</v>
      </c>
      <c r="C406" s="96">
        <v>70</v>
      </c>
      <c r="D406" s="66">
        <v>90</v>
      </c>
      <c r="E406" s="13">
        <v>0.74</v>
      </c>
      <c r="F406" s="96">
        <v>0</v>
      </c>
      <c r="G406" s="68" t="s">
        <v>202</v>
      </c>
      <c r="H406" s="72">
        <v>29.23</v>
      </c>
      <c r="I406" s="19"/>
      <c r="J406" s="45">
        <v>93.4</v>
      </c>
      <c r="K406" s="45">
        <v>86.2</v>
      </c>
      <c r="L406" s="45">
        <v>88.2</v>
      </c>
      <c r="M406" s="45">
        <v>91.9</v>
      </c>
      <c r="N406" s="67">
        <f t="shared" si="29"/>
        <v>89.925000000000011</v>
      </c>
    </row>
    <row r="407" spans="1:15" x14ac:dyDescent="0.2">
      <c r="B407" s="1">
        <v>0.67708333333333404</v>
      </c>
      <c r="C407" s="159">
        <v>70</v>
      </c>
      <c r="D407" s="159">
        <v>84</v>
      </c>
      <c r="E407" s="165">
        <v>0.76</v>
      </c>
      <c r="F407" s="159">
        <v>3</v>
      </c>
      <c r="G407" s="166" t="s">
        <v>190</v>
      </c>
      <c r="H407" s="109">
        <v>29.2</v>
      </c>
      <c r="I407" s="164"/>
      <c r="J407" s="162">
        <v>86.5</v>
      </c>
      <c r="K407" s="162">
        <v>81.5</v>
      </c>
      <c r="L407" s="162">
        <v>83.3</v>
      </c>
      <c r="M407" s="162">
        <v>86.4</v>
      </c>
      <c r="N407" s="95">
        <f t="shared" si="29"/>
        <v>84.425000000000011</v>
      </c>
      <c r="O407" s="95" t="s">
        <v>432</v>
      </c>
    </row>
    <row r="408" spans="1:15" x14ac:dyDescent="0.2">
      <c r="B408" s="1"/>
    </row>
    <row r="409" spans="1:15" x14ac:dyDescent="0.2">
      <c r="A409" s="21">
        <v>44702</v>
      </c>
      <c r="B409" s="1">
        <v>0.5</v>
      </c>
      <c r="C409" s="3">
        <v>62</v>
      </c>
      <c r="D409" s="68">
        <v>85</v>
      </c>
      <c r="E409" s="75">
        <v>0.67</v>
      </c>
      <c r="F409" s="66">
        <v>8</v>
      </c>
      <c r="G409" s="66" t="s">
        <v>34</v>
      </c>
      <c r="H409" s="97">
        <v>29.43</v>
      </c>
      <c r="J409" s="45">
        <v>87.6</v>
      </c>
      <c r="K409" s="67">
        <v>81</v>
      </c>
      <c r="L409" s="67">
        <v>85.8</v>
      </c>
      <c r="M409" s="67">
        <v>87.4</v>
      </c>
      <c r="N409" s="67">
        <f t="shared" ref="N409:N428" si="30">AVERAGE(J409:M409)</f>
        <v>85.449999999999989</v>
      </c>
    </row>
    <row r="410" spans="1:15" x14ac:dyDescent="0.2">
      <c r="B410" s="1">
        <v>0.51041666666666663</v>
      </c>
      <c r="C410" s="3">
        <v>63</v>
      </c>
      <c r="D410" s="68">
        <v>87</v>
      </c>
      <c r="E410" s="75">
        <v>0.66</v>
      </c>
      <c r="F410" s="66">
        <v>7</v>
      </c>
      <c r="G410" s="66" t="s">
        <v>34</v>
      </c>
      <c r="H410" s="97">
        <v>29.43</v>
      </c>
      <c r="J410" s="45">
        <v>88.3</v>
      </c>
      <c r="K410" s="67">
        <v>82.1</v>
      </c>
      <c r="L410" s="67">
        <v>88.7</v>
      </c>
      <c r="M410" s="67">
        <v>90.1</v>
      </c>
      <c r="N410" s="67">
        <f t="shared" si="30"/>
        <v>87.299999999999983</v>
      </c>
    </row>
    <row r="411" spans="1:15" x14ac:dyDescent="0.2">
      <c r="B411" s="1">
        <v>0.52083333333333304</v>
      </c>
      <c r="C411" s="3">
        <v>63</v>
      </c>
      <c r="D411" s="68">
        <v>88</v>
      </c>
      <c r="E411" s="75">
        <v>0.65</v>
      </c>
      <c r="F411" s="66">
        <v>8</v>
      </c>
      <c r="G411" s="66" t="s">
        <v>34</v>
      </c>
      <c r="H411" s="97">
        <v>29.44</v>
      </c>
      <c r="J411" s="45">
        <v>90.5</v>
      </c>
      <c r="K411" s="67">
        <v>83.5</v>
      </c>
      <c r="L411" s="67">
        <v>89.1</v>
      </c>
      <c r="M411" s="67">
        <v>90.1</v>
      </c>
      <c r="N411" s="67">
        <f t="shared" si="30"/>
        <v>88.300000000000011</v>
      </c>
    </row>
    <row r="412" spans="1:15" x14ac:dyDescent="0.2">
      <c r="B412" s="1">
        <v>0.53125</v>
      </c>
      <c r="C412" s="3">
        <v>63</v>
      </c>
      <c r="D412" s="68">
        <v>89</v>
      </c>
      <c r="E412" s="75">
        <v>0.65</v>
      </c>
      <c r="F412" s="66">
        <v>2</v>
      </c>
      <c r="G412" s="66" t="s">
        <v>180</v>
      </c>
      <c r="H412" s="97">
        <v>29.45</v>
      </c>
      <c r="J412" s="45">
        <v>91.6</v>
      </c>
      <c r="K412" s="67">
        <v>84.2</v>
      </c>
      <c r="L412" s="67">
        <v>90.3</v>
      </c>
      <c r="M412" s="67">
        <v>91</v>
      </c>
      <c r="N412" s="67">
        <f t="shared" si="30"/>
        <v>89.275000000000006</v>
      </c>
    </row>
    <row r="413" spans="1:15" x14ac:dyDescent="0.2">
      <c r="B413" s="1">
        <v>0.54166666666666696</v>
      </c>
      <c r="C413" s="3">
        <v>63</v>
      </c>
      <c r="D413" s="3">
        <v>90</v>
      </c>
      <c r="E413" s="75">
        <v>0.64</v>
      </c>
      <c r="F413" s="3">
        <v>4</v>
      </c>
      <c r="G413" s="66" t="s">
        <v>180</v>
      </c>
      <c r="H413" s="19">
        <v>29.45</v>
      </c>
      <c r="J413" s="67">
        <v>91.8</v>
      </c>
      <c r="K413" s="45">
        <v>85.1</v>
      </c>
      <c r="L413" s="45">
        <v>90.9</v>
      </c>
      <c r="M413" s="45">
        <v>91.4</v>
      </c>
      <c r="N413" s="67">
        <f t="shared" si="30"/>
        <v>89.799999999999983</v>
      </c>
    </row>
    <row r="414" spans="1:15" x14ac:dyDescent="0.2">
      <c r="B414" s="1">
        <v>0.55208333333333304</v>
      </c>
      <c r="C414" s="3">
        <v>64</v>
      </c>
      <c r="D414" s="3">
        <v>90</v>
      </c>
      <c r="E414" s="75">
        <v>0.62</v>
      </c>
      <c r="F414" s="3">
        <v>5</v>
      </c>
      <c r="G414" s="66" t="s">
        <v>190</v>
      </c>
      <c r="H414" s="19">
        <v>29.46</v>
      </c>
      <c r="J414" s="67">
        <v>92.3</v>
      </c>
      <c r="K414" s="45">
        <v>84.9</v>
      </c>
      <c r="L414" s="45">
        <v>91.4</v>
      </c>
      <c r="M414" s="45">
        <v>91.8</v>
      </c>
      <c r="N414" s="67">
        <f t="shared" si="30"/>
        <v>90.100000000000009</v>
      </c>
    </row>
    <row r="415" spans="1:15" x14ac:dyDescent="0.2">
      <c r="B415" s="1">
        <v>0.5625</v>
      </c>
      <c r="C415" s="3">
        <v>64</v>
      </c>
      <c r="D415" s="68">
        <v>91</v>
      </c>
      <c r="E415" s="75">
        <v>0.59</v>
      </c>
      <c r="F415" s="3">
        <v>3</v>
      </c>
      <c r="G415" s="66" t="s">
        <v>180</v>
      </c>
      <c r="H415" s="19">
        <v>29.45</v>
      </c>
      <c r="J415" s="67">
        <v>93.6</v>
      </c>
      <c r="K415" s="45">
        <v>86.4</v>
      </c>
      <c r="L415" s="45">
        <v>91.6</v>
      </c>
      <c r="M415" s="45">
        <v>92.3</v>
      </c>
      <c r="N415" s="67">
        <f t="shared" si="30"/>
        <v>90.975000000000009</v>
      </c>
    </row>
    <row r="416" spans="1:15" x14ac:dyDescent="0.2">
      <c r="B416" s="1">
        <v>0.57291666666666596</v>
      </c>
      <c r="C416" s="3">
        <v>64</v>
      </c>
      <c r="D416" s="68">
        <v>94</v>
      </c>
      <c r="E416" s="75">
        <v>5.58</v>
      </c>
      <c r="F416" s="3">
        <v>9</v>
      </c>
      <c r="G416" s="66" t="s">
        <v>180</v>
      </c>
      <c r="H416" s="19">
        <v>29.46</v>
      </c>
      <c r="J416" s="67">
        <v>96.3</v>
      </c>
      <c r="K416" s="45">
        <v>88.7</v>
      </c>
      <c r="L416" s="45">
        <v>94.8</v>
      </c>
      <c r="M416" s="45">
        <v>95.7</v>
      </c>
      <c r="N416" s="67">
        <f t="shared" si="30"/>
        <v>93.875</v>
      </c>
    </row>
    <row r="417" spans="1:14" x14ac:dyDescent="0.2">
      <c r="B417" s="1">
        <v>0.58333333333333304</v>
      </c>
      <c r="C417" s="3">
        <v>64</v>
      </c>
      <c r="D417" s="3">
        <v>97</v>
      </c>
      <c r="E417" s="75">
        <v>0.54</v>
      </c>
      <c r="F417" s="41">
        <v>4</v>
      </c>
      <c r="G417" s="69" t="s">
        <v>34</v>
      </c>
      <c r="H417" s="72">
        <v>29.46</v>
      </c>
      <c r="I417" s="26"/>
      <c r="J417" s="45">
        <v>99.3</v>
      </c>
      <c r="K417" s="45">
        <v>91.2</v>
      </c>
      <c r="L417" s="45">
        <v>98.1</v>
      </c>
      <c r="M417" s="45">
        <v>99.3</v>
      </c>
      <c r="N417" s="67">
        <f t="shared" si="30"/>
        <v>96.975000000000009</v>
      </c>
    </row>
    <row r="418" spans="1:14" x14ac:dyDescent="0.2">
      <c r="B418" s="1">
        <v>0.64583333333333337</v>
      </c>
      <c r="C418" s="3">
        <v>66</v>
      </c>
      <c r="D418" s="3">
        <v>108</v>
      </c>
      <c r="E418" s="75">
        <v>0.42</v>
      </c>
      <c r="F418" s="3" t="s">
        <v>34</v>
      </c>
      <c r="G418" s="69" t="s">
        <v>180</v>
      </c>
      <c r="H418" s="72">
        <v>29.47</v>
      </c>
      <c r="J418" s="45">
        <v>109.8</v>
      </c>
      <c r="K418" s="45">
        <v>104.7</v>
      </c>
      <c r="L418" s="45">
        <v>108.5</v>
      </c>
      <c r="M418" s="45">
        <v>108.5</v>
      </c>
      <c r="N418" s="67">
        <f t="shared" si="30"/>
        <v>107.875</v>
      </c>
    </row>
    <row r="419" spans="1:14" x14ac:dyDescent="0.2">
      <c r="B419" s="1">
        <v>0.65625</v>
      </c>
      <c r="C419" s="3">
        <v>67</v>
      </c>
      <c r="D419" s="3">
        <v>109</v>
      </c>
      <c r="E419" s="75">
        <v>0.43</v>
      </c>
      <c r="F419" s="3">
        <v>2</v>
      </c>
      <c r="G419" s="69" t="s">
        <v>190</v>
      </c>
      <c r="H419" s="72">
        <v>29.46</v>
      </c>
      <c r="J419" s="45">
        <v>112.5</v>
      </c>
      <c r="K419" s="45">
        <v>108</v>
      </c>
      <c r="L419" s="45">
        <v>111.6</v>
      </c>
      <c r="M419" s="45">
        <v>103.8</v>
      </c>
      <c r="N419" s="67">
        <f t="shared" si="30"/>
        <v>108.97500000000001</v>
      </c>
    </row>
    <row r="420" spans="1:14" x14ac:dyDescent="0.2">
      <c r="B420" s="1">
        <v>0.66666666666666696</v>
      </c>
      <c r="C420" s="3">
        <v>66</v>
      </c>
      <c r="D420" s="3">
        <v>110</v>
      </c>
      <c r="E420" s="75">
        <v>0.43</v>
      </c>
      <c r="F420" s="3">
        <v>4</v>
      </c>
      <c r="G420" s="69" t="s">
        <v>37</v>
      </c>
      <c r="H420" s="72">
        <v>29.46</v>
      </c>
      <c r="J420" s="45">
        <v>112.8</v>
      </c>
      <c r="K420" s="45">
        <v>110.7</v>
      </c>
      <c r="L420" s="45">
        <v>112.3</v>
      </c>
      <c r="M420" s="45">
        <v>103.8</v>
      </c>
      <c r="N420" s="67">
        <f t="shared" si="30"/>
        <v>109.9</v>
      </c>
    </row>
    <row r="421" spans="1:14" x14ac:dyDescent="0.2">
      <c r="B421" s="1">
        <v>0.67708333333333304</v>
      </c>
      <c r="C421" s="3">
        <v>68</v>
      </c>
      <c r="D421" s="3">
        <v>110</v>
      </c>
      <c r="E421" s="75">
        <v>0.42</v>
      </c>
      <c r="F421" s="41">
        <v>4</v>
      </c>
      <c r="G421" s="68" t="s">
        <v>34</v>
      </c>
      <c r="H421" s="72">
        <v>29.47</v>
      </c>
      <c r="I421" s="3"/>
      <c r="J421" s="45">
        <v>112.1</v>
      </c>
      <c r="K421" s="45">
        <v>109.9</v>
      </c>
      <c r="L421" s="45">
        <v>112.3</v>
      </c>
      <c r="M421" s="45">
        <v>105.4</v>
      </c>
      <c r="N421" s="67">
        <f t="shared" si="30"/>
        <v>109.92500000000001</v>
      </c>
    </row>
    <row r="422" spans="1:14" x14ac:dyDescent="0.2">
      <c r="B422" s="1">
        <v>0.6875</v>
      </c>
      <c r="C422" s="3">
        <v>67</v>
      </c>
      <c r="D422" s="3">
        <v>108</v>
      </c>
      <c r="E422" s="75">
        <v>0.41</v>
      </c>
      <c r="F422" s="3">
        <v>3</v>
      </c>
      <c r="G422" s="69" t="s">
        <v>180</v>
      </c>
      <c r="H422" s="72">
        <v>29.47</v>
      </c>
      <c r="J422" s="45">
        <v>110.3</v>
      </c>
      <c r="K422" s="45">
        <v>108</v>
      </c>
      <c r="L422" s="45">
        <v>110.8</v>
      </c>
      <c r="M422" s="45">
        <v>104.5</v>
      </c>
      <c r="N422" s="67">
        <f t="shared" si="30"/>
        <v>108.4</v>
      </c>
    </row>
    <row r="423" spans="1:14" x14ac:dyDescent="0.2">
      <c r="B423" s="1">
        <v>0.69791666666666696</v>
      </c>
      <c r="C423" s="3">
        <v>66</v>
      </c>
      <c r="D423" s="3">
        <v>107</v>
      </c>
      <c r="E423" s="75">
        <v>0.43</v>
      </c>
      <c r="F423" s="41">
        <v>2</v>
      </c>
      <c r="G423" s="66" t="s">
        <v>190</v>
      </c>
      <c r="H423" s="19">
        <v>29.46</v>
      </c>
      <c r="J423" s="45">
        <v>107.4</v>
      </c>
      <c r="K423" s="45">
        <v>106</v>
      </c>
      <c r="L423" s="45">
        <v>108.9</v>
      </c>
      <c r="M423" s="45">
        <v>103.1</v>
      </c>
      <c r="N423" s="67">
        <f t="shared" si="30"/>
        <v>106.35</v>
      </c>
    </row>
    <row r="424" spans="1:14" x14ac:dyDescent="0.2">
      <c r="B424" s="1">
        <v>0.70833333333333304</v>
      </c>
      <c r="C424" s="3">
        <v>66</v>
      </c>
      <c r="D424" s="3">
        <v>103</v>
      </c>
      <c r="E424" s="75">
        <v>0.45</v>
      </c>
      <c r="F424" s="41">
        <v>5</v>
      </c>
      <c r="G424" s="66" t="s">
        <v>180</v>
      </c>
      <c r="H424" s="19">
        <v>29.46</v>
      </c>
      <c r="J424" s="45">
        <v>104.2</v>
      </c>
      <c r="K424" s="45">
        <v>102.7</v>
      </c>
      <c r="L424" s="45">
        <v>104.5</v>
      </c>
      <c r="M424" s="45">
        <v>100.9</v>
      </c>
      <c r="N424" s="67">
        <f t="shared" si="30"/>
        <v>103.07499999999999</v>
      </c>
    </row>
    <row r="425" spans="1:14" x14ac:dyDescent="0.2">
      <c r="B425" s="1">
        <v>0.71875</v>
      </c>
      <c r="C425" s="3">
        <v>66</v>
      </c>
      <c r="D425" s="3">
        <v>102</v>
      </c>
      <c r="E425" s="75">
        <v>0.46</v>
      </c>
      <c r="F425" s="41">
        <v>4</v>
      </c>
      <c r="G425" s="66" t="s">
        <v>34</v>
      </c>
      <c r="H425" s="19">
        <v>29.47</v>
      </c>
      <c r="I425" s="3"/>
      <c r="J425" s="45">
        <v>102</v>
      </c>
      <c r="K425" s="45">
        <v>101.5</v>
      </c>
      <c r="L425" s="45">
        <v>103.3</v>
      </c>
      <c r="M425" s="45">
        <v>100.6</v>
      </c>
      <c r="N425" s="67">
        <f t="shared" si="30"/>
        <v>101.85</v>
      </c>
    </row>
    <row r="426" spans="1:14" x14ac:dyDescent="0.2">
      <c r="B426" s="1">
        <v>0.72916666666666596</v>
      </c>
      <c r="C426" s="3">
        <v>66</v>
      </c>
      <c r="D426" s="3">
        <v>101</v>
      </c>
      <c r="E426" s="75">
        <v>0.45</v>
      </c>
      <c r="F426" s="41">
        <v>8</v>
      </c>
      <c r="G426" s="66" t="s">
        <v>180</v>
      </c>
      <c r="H426" s="19">
        <v>29.47</v>
      </c>
      <c r="J426" s="45">
        <v>100</v>
      </c>
      <c r="K426" s="45">
        <v>101.1</v>
      </c>
      <c r="L426" s="45">
        <v>102.9</v>
      </c>
      <c r="M426" s="45">
        <v>100</v>
      </c>
      <c r="N426" s="67">
        <f t="shared" si="30"/>
        <v>101</v>
      </c>
    </row>
    <row r="427" spans="1:14" x14ac:dyDescent="0.2">
      <c r="B427" s="1">
        <v>0.73958333333333304</v>
      </c>
      <c r="C427" s="3">
        <v>66</v>
      </c>
      <c r="D427" s="3">
        <v>99</v>
      </c>
      <c r="E427" s="75">
        <v>0.44</v>
      </c>
      <c r="F427" s="41">
        <v>3</v>
      </c>
      <c r="G427" s="66" t="s">
        <v>34</v>
      </c>
      <c r="H427" s="19">
        <v>29.48</v>
      </c>
      <c r="J427" s="45">
        <v>98.2</v>
      </c>
      <c r="K427" s="45">
        <v>98.6</v>
      </c>
      <c r="L427" s="45">
        <v>100.9</v>
      </c>
      <c r="M427" s="45">
        <v>98.1</v>
      </c>
      <c r="N427" s="67">
        <f t="shared" si="30"/>
        <v>98.950000000000017</v>
      </c>
    </row>
    <row r="428" spans="1:14" x14ac:dyDescent="0.2">
      <c r="B428" s="1">
        <v>0.74583333333333324</v>
      </c>
      <c r="C428" s="3">
        <v>66</v>
      </c>
      <c r="D428" s="3">
        <v>98</v>
      </c>
      <c r="E428" s="13">
        <v>0.43</v>
      </c>
      <c r="F428" s="3">
        <v>6</v>
      </c>
      <c r="G428" s="66" t="s">
        <v>34</v>
      </c>
      <c r="H428" s="19">
        <v>29.48</v>
      </c>
      <c r="I428" s="3"/>
      <c r="J428" s="45">
        <v>97.7</v>
      </c>
      <c r="K428" s="45">
        <v>97</v>
      </c>
      <c r="L428" s="45">
        <v>99.3</v>
      </c>
      <c r="M428" s="45">
        <v>96.8</v>
      </c>
      <c r="N428" s="67">
        <f t="shared" si="30"/>
        <v>97.7</v>
      </c>
    </row>
    <row r="430" spans="1:14" x14ac:dyDescent="0.2">
      <c r="A430" s="21">
        <v>44704</v>
      </c>
      <c r="B430" s="1">
        <v>0.52083333333333337</v>
      </c>
      <c r="C430" s="3">
        <v>61</v>
      </c>
      <c r="D430" s="68">
        <v>92</v>
      </c>
      <c r="E430" s="75">
        <v>0.43</v>
      </c>
      <c r="F430" s="66">
        <v>5</v>
      </c>
      <c r="G430" s="66" t="s">
        <v>180</v>
      </c>
      <c r="H430" s="97">
        <v>29.48</v>
      </c>
      <c r="J430" s="45">
        <v>95.4</v>
      </c>
      <c r="K430" s="67">
        <v>82.2</v>
      </c>
      <c r="L430" s="67">
        <v>95.2</v>
      </c>
      <c r="M430" s="67">
        <v>94.1</v>
      </c>
      <c r="N430" s="67">
        <f t="shared" ref="N430:N439" si="31">AVERAGE(J430:M430)</f>
        <v>91.724999999999994</v>
      </c>
    </row>
    <row r="431" spans="1:14" x14ac:dyDescent="0.2">
      <c r="B431" s="1">
        <v>0.53125</v>
      </c>
      <c r="C431" s="3">
        <v>63</v>
      </c>
      <c r="D431" s="68">
        <v>94</v>
      </c>
      <c r="E431" s="75">
        <v>0.42</v>
      </c>
      <c r="F431" s="66">
        <v>1</v>
      </c>
      <c r="G431" s="66" t="s">
        <v>35</v>
      </c>
      <c r="H431" s="97">
        <v>29.48</v>
      </c>
      <c r="J431" s="45">
        <v>96.6</v>
      </c>
      <c r="K431" s="67">
        <v>84.2</v>
      </c>
      <c r="L431" s="67">
        <v>97.2</v>
      </c>
      <c r="M431" s="67">
        <v>96.3</v>
      </c>
      <c r="N431" s="67">
        <f t="shared" si="31"/>
        <v>93.575000000000003</v>
      </c>
    </row>
    <row r="432" spans="1:14" x14ac:dyDescent="0.2">
      <c r="B432" s="1">
        <v>0.54166666666666696</v>
      </c>
      <c r="C432" s="3">
        <v>64</v>
      </c>
      <c r="D432" s="68">
        <v>97</v>
      </c>
      <c r="E432" s="75">
        <v>0.4</v>
      </c>
      <c r="F432" s="66">
        <v>6</v>
      </c>
      <c r="G432" s="66" t="s">
        <v>35</v>
      </c>
      <c r="H432" s="97">
        <v>24.97</v>
      </c>
      <c r="J432" s="45">
        <v>100</v>
      </c>
      <c r="K432" s="67">
        <v>88.5</v>
      </c>
      <c r="L432" s="67">
        <v>100.9</v>
      </c>
      <c r="M432" s="67">
        <v>99.5</v>
      </c>
      <c r="N432" s="67">
        <f t="shared" si="31"/>
        <v>97.224999999999994</v>
      </c>
    </row>
    <row r="433" spans="1:14" x14ac:dyDescent="0.2">
      <c r="B433" s="1">
        <v>0.55208333333333304</v>
      </c>
      <c r="C433" s="3">
        <v>64</v>
      </c>
      <c r="D433" s="68">
        <v>98</v>
      </c>
      <c r="E433" s="75">
        <v>0.41</v>
      </c>
      <c r="F433" s="66">
        <v>3</v>
      </c>
      <c r="G433" s="66" t="s">
        <v>34</v>
      </c>
      <c r="H433" s="97">
        <v>29.47</v>
      </c>
      <c r="J433" s="45">
        <v>100.9</v>
      </c>
      <c r="K433" s="67">
        <v>90</v>
      </c>
      <c r="L433" s="67">
        <v>102.6</v>
      </c>
      <c r="M433" s="67">
        <v>99.7</v>
      </c>
      <c r="N433" s="67">
        <f t="shared" si="31"/>
        <v>98.3</v>
      </c>
    </row>
    <row r="434" spans="1:14" x14ac:dyDescent="0.2">
      <c r="B434" s="1">
        <v>0.5625</v>
      </c>
      <c r="C434" s="3">
        <v>65</v>
      </c>
      <c r="D434" s="3">
        <v>99</v>
      </c>
      <c r="E434" s="75">
        <v>0.4</v>
      </c>
      <c r="F434" s="3">
        <v>3</v>
      </c>
      <c r="G434" s="66" t="s">
        <v>71</v>
      </c>
      <c r="H434" s="19">
        <v>29.46</v>
      </c>
      <c r="J434" s="67">
        <v>101.3</v>
      </c>
      <c r="K434" s="45">
        <v>91.8</v>
      </c>
      <c r="L434" s="45">
        <v>104.2</v>
      </c>
      <c r="M434" s="45">
        <v>99.7</v>
      </c>
      <c r="N434" s="67">
        <f t="shared" si="31"/>
        <v>99.25</v>
      </c>
    </row>
    <row r="435" spans="1:14" x14ac:dyDescent="0.2">
      <c r="B435" s="1">
        <v>0.57291666666666696</v>
      </c>
      <c r="C435" s="3">
        <v>66</v>
      </c>
      <c r="D435" s="3">
        <v>101</v>
      </c>
      <c r="E435" s="75">
        <v>0.39</v>
      </c>
      <c r="F435" s="3">
        <v>9</v>
      </c>
      <c r="G435" s="66" t="s">
        <v>34</v>
      </c>
      <c r="H435" s="19">
        <v>29.45</v>
      </c>
      <c r="J435" s="67">
        <v>103.6</v>
      </c>
      <c r="K435" s="45">
        <v>94.1</v>
      </c>
      <c r="L435" s="45">
        <v>105.6</v>
      </c>
      <c r="M435" s="45">
        <v>101.3</v>
      </c>
      <c r="N435" s="67">
        <f t="shared" si="31"/>
        <v>101.14999999999999</v>
      </c>
    </row>
    <row r="436" spans="1:14" x14ac:dyDescent="0.2">
      <c r="B436" s="1">
        <v>0.58333333333333304</v>
      </c>
      <c r="C436" s="3">
        <v>65</v>
      </c>
      <c r="D436" s="68">
        <v>101</v>
      </c>
      <c r="E436" s="75">
        <v>0.4</v>
      </c>
      <c r="F436" s="3">
        <v>4</v>
      </c>
      <c r="G436" s="66" t="s">
        <v>180</v>
      </c>
      <c r="H436" s="19">
        <v>29.44</v>
      </c>
      <c r="J436" s="67">
        <v>103.8</v>
      </c>
      <c r="K436" s="45">
        <v>95.5</v>
      </c>
      <c r="L436" s="45">
        <v>105.6</v>
      </c>
      <c r="M436" s="45">
        <v>100.6</v>
      </c>
      <c r="N436" s="67">
        <f t="shared" si="31"/>
        <v>101.375</v>
      </c>
    </row>
    <row r="437" spans="1:14" x14ac:dyDescent="0.2">
      <c r="B437" s="1">
        <v>0.59375</v>
      </c>
      <c r="C437" s="3">
        <v>67</v>
      </c>
      <c r="D437" s="68">
        <v>102</v>
      </c>
      <c r="E437" s="75">
        <v>0.39</v>
      </c>
      <c r="F437" s="3">
        <v>9</v>
      </c>
      <c r="G437" s="66" t="s">
        <v>190</v>
      </c>
      <c r="H437" s="19">
        <v>29.44</v>
      </c>
      <c r="J437" s="67">
        <v>104.7</v>
      </c>
      <c r="K437" s="45">
        <v>97</v>
      </c>
      <c r="L437" s="45">
        <v>107.1</v>
      </c>
      <c r="M437" s="45">
        <v>101.1</v>
      </c>
      <c r="N437" s="67">
        <f t="shared" si="31"/>
        <v>102.47499999999999</v>
      </c>
    </row>
    <row r="438" spans="1:14" x14ac:dyDescent="0.2">
      <c r="B438" s="1">
        <v>0.60416666666666596</v>
      </c>
      <c r="C438" s="3">
        <v>66</v>
      </c>
      <c r="D438" s="3">
        <v>102</v>
      </c>
      <c r="E438" s="75">
        <v>0.4</v>
      </c>
      <c r="F438" s="41">
        <v>3</v>
      </c>
      <c r="G438" s="69" t="s">
        <v>190</v>
      </c>
      <c r="H438" s="72">
        <v>29.43</v>
      </c>
      <c r="I438" s="26"/>
      <c r="J438" s="45">
        <v>104.7</v>
      </c>
      <c r="K438" s="45">
        <v>97</v>
      </c>
      <c r="L438" s="45">
        <v>107.1</v>
      </c>
      <c r="M438" s="45">
        <v>101.1</v>
      </c>
      <c r="N438" s="67">
        <f t="shared" si="31"/>
        <v>102.47499999999999</v>
      </c>
    </row>
    <row r="439" spans="1:14" x14ac:dyDescent="0.2">
      <c r="B439" s="1">
        <v>0.61458333333333304</v>
      </c>
      <c r="C439" s="3">
        <v>66</v>
      </c>
      <c r="D439" s="3">
        <v>106</v>
      </c>
      <c r="E439" s="75">
        <v>0.41</v>
      </c>
      <c r="F439" s="3">
        <v>8</v>
      </c>
      <c r="G439" s="69" t="s">
        <v>180</v>
      </c>
      <c r="H439" s="72">
        <v>29.42</v>
      </c>
      <c r="J439" s="45">
        <v>108</v>
      </c>
      <c r="K439" s="45">
        <v>101.3</v>
      </c>
      <c r="L439" s="45">
        <v>111</v>
      </c>
      <c r="M439" s="45">
        <v>104.2</v>
      </c>
      <c r="N439" s="67">
        <f t="shared" si="31"/>
        <v>106.125</v>
      </c>
    </row>
    <row r="440" spans="1:14" x14ac:dyDescent="0.2">
      <c r="B440" s="1">
        <v>0.624999999999999</v>
      </c>
      <c r="C440" s="3">
        <v>67</v>
      </c>
      <c r="D440" s="3">
        <v>107</v>
      </c>
      <c r="E440" s="75">
        <v>0.4</v>
      </c>
      <c r="F440" s="3">
        <v>4</v>
      </c>
      <c r="G440" s="69" t="s">
        <v>37</v>
      </c>
      <c r="H440" s="72">
        <v>29.42</v>
      </c>
      <c r="J440" s="45">
        <v>108.5</v>
      </c>
      <c r="K440" s="45">
        <v>102.7</v>
      </c>
      <c r="L440" s="45">
        <v>111.6</v>
      </c>
      <c r="M440" s="45">
        <v>103.6</v>
      </c>
      <c r="N440" s="67">
        <f t="shared" ref="N440" si="32">AVERAGE(J440:M440)</f>
        <v>106.6</v>
      </c>
    </row>
    <row r="442" spans="1:14" x14ac:dyDescent="0.2">
      <c r="A442" s="21">
        <v>44708</v>
      </c>
      <c r="B442" s="1">
        <v>0.4375</v>
      </c>
      <c r="C442" s="3">
        <v>62</v>
      </c>
      <c r="D442" s="68">
        <v>72</v>
      </c>
      <c r="E442" s="75">
        <v>0.88</v>
      </c>
      <c r="F442" s="66">
        <v>2</v>
      </c>
      <c r="G442" s="66" t="s">
        <v>43</v>
      </c>
      <c r="H442" s="97">
        <v>28.98</v>
      </c>
      <c r="J442" s="45">
        <v>73.400000000000006</v>
      </c>
      <c r="K442" s="67">
        <v>68.7</v>
      </c>
      <c r="L442" s="67">
        <v>72.900000000000006</v>
      </c>
      <c r="M442" s="67">
        <v>71.099999999999994</v>
      </c>
      <c r="N442" s="67">
        <f t="shared" ref="N442:N453" si="33">AVERAGE(J442:M442)</f>
        <v>71.525000000000006</v>
      </c>
    </row>
    <row r="443" spans="1:14" x14ac:dyDescent="0.2">
      <c r="B443" s="1">
        <v>0.5</v>
      </c>
      <c r="C443" s="3">
        <v>65</v>
      </c>
      <c r="D443" s="3">
        <v>82</v>
      </c>
      <c r="E443" s="75">
        <v>0.75</v>
      </c>
      <c r="F443" s="66">
        <v>2</v>
      </c>
      <c r="G443" s="66" t="s">
        <v>201</v>
      </c>
      <c r="H443" s="97">
        <v>28.97</v>
      </c>
      <c r="J443" s="45">
        <v>84.9</v>
      </c>
      <c r="K443" s="67">
        <v>75.900000000000006</v>
      </c>
      <c r="L443" s="67">
        <v>84.2</v>
      </c>
      <c r="M443" s="67">
        <v>82</v>
      </c>
      <c r="N443" s="67">
        <f t="shared" si="33"/>
        <v>81.75</v>
      </c>
    </row>
    <row r="444" spans="1:14" x14ac:dyDescent="0.2">
      <c r="B444" s="1">
        <v>0.51041666666666663</v>
      </c>
      <c r="C444" s="3">
        <v>66</v>
      </c>
      <c r="D444" s="68">
        <v>83</v>
      </c>
      <c r="E444" s="75">
        <v>0.72</v>
      </c>
      <c r="F444" s="66">
        <v>1</v>
      </c>
      <c r="G444" s="66" t="s">
        <v>203</v>
      </c>
      <c r="H444" s="97">
        <v>28.97</v>
      </c>
      <c r="J444" s="45">
        <v>86.5</v>
      </c>
      <c r="K444" s="67">
        <v>78.099999999999994</v>
      </c>
      <c r="L444" s="67">
        <v>83.7</v>
      </c>
      <c r="M444" s="67">
        <v>83.1</v>
      </c>
      <c r="N444" s="67">
        <f t="shared" si="33"/>
        <v>82.85</v>
      </c>
    </row>
    <row r="445" spans="1:14" x14ac:dyDescent="0.2">
      <c r="B445" s="1">
        <v>0.52083333333333304</v>
      </c>
      <c r="C445" s="3">
        <v>67</v>
      </c>
      <c r="D445" s="68">
        <v>84</v>
      </c>
      <c r="E445" s="75">
        <v>0.73</v>
      </c>
      <c r="F445" s="66">
        <v>0</v>
      </c>
      <c r="G445" s="66" t="s">
        <v>129</v>
      </c>
      <c r="H445" s="97">
        <v>28.98</v>
      </c>
      <c r="J445" s="45">
        <v>87.4</v>
      </c>
      <c r="K445" s="67">
        <v>81</v>
      </c>
      <c r="L445" s="67">
        <v>84.4</v>
      </c>
      <c r="M445" s="67">
        <v>82.6</v>
      </c>
      <c r="N445" s="67">
        <f t="shared" si="33"/>
        <v>83.85</v>
      </c>
    </row>
    <row r="446" spans="1:14" x14ac:dyDescent="0.2">
      <c r="B446" s="1">
        <v>0.53125</v>
      </c>
      <c r="C446" s="3">
        <v>68</v>
      </c>
      <c r="D446" s="3">
        <v>90</v>
      </c>
      <c r="E446" s="75">
        <v>0.69</v>
      </c>
      <c r="F446" s="3">
        <v>1</v>
      </c>
      <c r="G446" s="66" t="s">
        <v>202</v>
      </c>
      <c r="H446" s="19">
        <v>29.98</v>
      </c>
      <c r="J446" s="67">
        <v>92.5</v>
      </c>
      <c r="K446" s="45">
        <v>84.7</v>
      </c>
      <c r="L446" s="45">
        <v>91</v>
      </c>
      <c r="M446" s="45">
        <v>90.9</v>
      </c>
      <c r="N446" s="67">
        <f t="shared" si="33"/>
        <v>89.775000000000006</v>
      </c>
    </row>
    <row r="447" spans="1:14" x14ac:dyDescent="0.2">
      <c r="B447" s="1">
        <v>0.54166666666666696</v>
      </c>
      <c r="C447" s="3">
        <v>68</v>
      </c>
      <c r="D447" s="3">
        <v>92</v>
      </c>
      <c r="E447" s="75">
        <v>0.68</v>
      </c>
      <c r="F447" s="3">
        <v>0</v>
      </c>
      <c r="G447" s="66" t="s">
        <v>35</v>
      </c>
      <c r="H447" s="19">
        <v>28.98</v>
      </c>
      <c r="J447" s="67">
        <v>93.6</v>
      </c>
      <c r="K447" s="45">
        <v>88</v>
      </c>
      <c r="L447" s="45">
        <v>93.7</v>
      </c>
      <c r="M447" s="45">
        <v>91.2</v>
      </c>
      <c r="N447" s="67">
        <f t="shared" si="33"/>
        <v>91.625</v>
      </c>
    </row>
    <row r="448" spans="1:14" x14ac:dyDescent="0.2">
      <c r="B448" s="1">
        <v>0.55208333333333304</v>
      </c>
      <c r="C448" s="3">
        <v>69</v>
      </c>
      <c r="D448" s="68">
        <v>93</v>
      </c>
      <c r="E448" s="75">
        <v>0.66</v>
      </c>
      <c r="F448" s="3">
        <v>5</v>
      </c>
      <c r="G448" s="66" t="s">
        <v>180</v>
      </c>
      <c r="H448" s="19">
        <v>28.97</v>
      </c>
      <c r="J448" s="67">
        <v>94.6</v>
      </c>
      <c r="K448" s="45">
        <v>89.1</v>
      </c>
      <c r="L448" s="45">
        <v>95.9</v>
      </c>
      <c r="M448" s="45">
        <v>92.5</v>
      </c>
      <c r="N448" s="67">
        <f t="shared" si="33"/>
        <v>93.025000000000006</v>
      </c>
    </row>
    <row r="449" spans="1:14" x14ac:dyDescent="0.2">
      <c r="B449" s="1">
        <v>0.5625</v>
      </c>
      <c r="C449" s="3">
        <v>70</v>
      </c>
      <c r="D449" s="68">
        <v>92</v>
      </c>
      <c r="E449" s="75">
        <v>0.65</v>
      </c>
      <c r="F449" s="3">
        <v>4</v>
      </c>
      <c r="G449" s="66" t="s">
        <v>180</v>
      </c>
      <c r="H449" s="19">
        <v>28.97</v>
      </c>
      <c r="J449" s="67">
        <v>92.8</v>
      </c>
      <c r="K449" s="45">
        <v>87.4</v>
      </c>
      <c r="L449" s="45">
        <v>95.4</v>
      </c>
      <c r="M449" s="45">
        <v>90.9</v>
      </c>
      <c r="N449" s="67">
        <f t="shared" si="33"/>
        <v>91.625</v>
      </c>
    </row>
    <row r="450" spans="1:14" x14ac:dyDescent="0.2">
      <c r="B450" s="1">
        <v>0.57291666666666596</v>
      </c>
      <c r="C450" s="3">
        <v>70</v>
      </c>
      <c r="D450" s="3">
        <v>90</v>
      </c>
      <c r="E450" s="75">
        <v>0.65</v>
      </c>
      <c r="F450" s="41">
        <v>1</v>
      </c>
      <c r="G450" s="69" t="s">
        <v>71</v>
      </c>
      <c r="H450" s="72">
        <v>28.97</v>
      </c>
      <c r="I450" s="26"/>
      <c r="J450" s="45">
        <v>91.8</v>
      </c>
      <c r="K450" s="45">
        <v>86.5</v>
      </c>
      <c r="L450" s="45">
        <v>93.7</v>
      </c>
      <c r="M450" s="45">
        <v>90</v>
      </c>
      <c r="N450" s="67">
        <f t="shared" si="33"/>
        <v>90.5</v>
      </c>
    </row>
    <row r="451" spans="1:14" x14ac:dyDescent="0.2">
      <c r="B451" s="1">
        <v>0.58333333333333304</v>
      </c>
      <c r="C451" s="3">
        <v>70</v>
      </c>
      <c r="D451" s="3">
        <v>89</v>
      </c>
      <c r="E451" s="75">
        <v>0.64</v>
      </c>
      <c r="F451" s="3">
        <v>5</v>
      </c>
      <c r="G451" s="69" t="s">
        <v>37</v>
      </c>
      <c r="H451" s="72">
        <v>28.97</v>
      </c>
      <c r="J451" s="45">
        <v>90.3</v>
      </c>
      <c r="K451" s="45">
        <v>85.5</v>
      </c>
      <c r="L451" s="45">
        <v>92.5</v>
      </c>
      <c r="M451" s="45">
        <v>88.5</v>
      </c>
      <c r="N451" s="67">
        <f t="shared" si="33"/>
        <v>89.2</v>
      </c>
    </row>
    <row r="452" spans="1:14" x14ac:dyDescent="0.2">
      <c r="B452" s="1">
        <v>0.59375</v>
      </c>
      <c r="C452" s="3">
        <v>69</v>
      </c>
      <c r="D452" s="3">
        <v>91</v>
      </c>
      <c r="E452" s="75">
        <v>0.64</v>
      </c>
      <c r="F452" s="3">
        <v>1</v>
      </c>
      <c r="G452" s="69" t="s">
        <v>130</v>
      </c>
      <c r="H452" s="72">
        <v>28.97</v>
      </c>
      <c r="J452" s="45">
        <v>92.1</v>
      </c>
      <c r="K452" s="45">
        <v>86.9</v>
      </c>
      <c r="L452" s="45">
        <v>93.2</v>
      </c>
      <c r="M452" s="45">
        <v>90.5</v>
      </c>
      <c r="N452" s="67">
        <f t="shared" si="33"/>
        <v>90.674999999999997</v>
      </c>
    </row>
    <row r="453" spans="1:14" x14ac:dyDescent="0.2">
      <c r="B453" s="1">
        <v>0.60416666666666696</v>
      </c>
      <c r="C453" s="3">
        <v>70</v>
      </c>
      <c r="D453" s="3">
        <v>90</v>
      </c>
      <c r="E453" s="75">
        <v>0.65</v>
      </c>
      <c r="F453" s="3">
        <v>3</v>
      </c>
      <c r="G453" s="69" t="s">
        <v>180</v>
      </c>
      <c r="H453" s="72">
        <v>28.97</v>
      </c>
      <c r="J453" s="45">
        <v>91.6</v>
      </c>
      <c r="K453" s="45">
        <v>86.5</v>
      </c>
      <c r="L453" s="45">
        <v>93.2</v>
      </c>
      <c r="M453" s="45">
        <v>89.8</v>
      </c>
      <c r="N453" s="67">
        <f t="shared" si="33"/>
        <v>90.275000000000006</v>
      </c>
    </row>
    <row r="454" spans="1:14" x14ac:dyDescent="0.2">
      <c r="A454" s="168" t="s">
        <v>341</v>
      </c>
      <c r="B454" s="1"/>
    </row>
    <row r="455" spans="1:14" x14ac:dyDescent="0.2">
      <c r="A455" s="21">
        <v>44710</v>
      </c>
      <c r="B455" s="1">
        <v>0.45833333333333331</v>
      </c>
      <c r="C455" s="3">
        <v>72</v>
      </c>
      <c r="D455" s="68">
        <v>89</v>
      </c>
      <c r="E455" s="75">
        <v>0.65</v>
      </c>
      <c r="F455" s="66">
        <v>10</v>
      </c>
      <c r="G455" s="66" t="s">
        <v>130</v>
      </c>
      <c r="H455" s="97">
        <v>29.17</v>
      </c>
      <c r="J455" s="45">
        <v>92.8</v>
      </c>
      <c r="K455" s="67">
        <v>67.099999999999994</v>
      </c>
      <c r="L455" s="67">
        <v>95.2</v>
      </c>
      <c r="M455" s="67">
        <v>102.2</v>
      </c>
      <c r="N455" s="67">
        <f t="shared" ref="N455:N473" si="34">AVERAGE(J455:M455)</f>
        <v>89.324999999999989</v>
      </c>
    </row>
    <row r="456" spans="1:14" x14ac:dyDescent="0.2">
      <c r="A456" s="169"/>
      <c r="B456" s="1">
        <v>0.47916666666666669</v>
      </c>
      <c r="C456" s="3">
        <v>73</v>
      </c>
      <c r="D456" s="3">
        <v>96</v>
      </c>
      <c r="E456" s="75">
        <v>0.65</v>
      </c>
      <c r="F456" s="66">
        <v>6</v>
      </c>
      <c r="G456" s="66" t="s">
        <v>130</v>
      </c>
      <c r="H456" s="97">
        <v>29.17</v>
      </c>
      <c r="J456" s="45">
        <v>98.1</v>
      </c>
      <c r="K456" s="67">
        <v>80.400000000000006</v>
      </c>
      <c r="L456" s="67">
        <v>100.8</v>
      </c>
      <c r="M456" s="67">
        <v>107.6</v>
      </c>
      <c r="N456" s="67">
        <f t="shared" si="34"/>
        <v>96.724999999999994</v>
      </c>
    </row>
    <row r="457" spans="1:14" x14ac:dyDescent="0.2">
      <c r="B457" s="1">
        <v>0.48958333333333331</v>
      </c>
      <c r="C457" s="3">
        <v>74</v>
      </c>
      <c r="D457" s="3">
        <v>99</v>
      </c>
      <c r="E457" s="75">
        <v>0.62</v>
      </c>
      <c r="F457" s="66">
        <v>14</v>
      </c>
      <c r="G457" s="66" t="s">
        <v>130</v>
      </c>
      <c r="H457" s="97">
        <v>29.16</v>
      </c>
      <c r="J457" s="45">
        <v>98.6</v>
      </c>
      <c r="K457" s="67">
        <v>84.4</v>
      </c>
      <c r="L457" s="67">
        <v>102.9</v>
      </c>
      <c r="M457" s="67">
        <v>109.2</v>
      </c>
      <c r="N457" s="67">
        <f t="shared" si="34"/>
        <v>98.774999999999991</v>
      </c>
    </row>
    <row r="458" spans="1:14" x14ac:dyDescent="0.2">
      <c r="B458" s="1">
        <v>0.5</v>
      </c>
      <c r="C458" s="3">
        <v>74</v>
      </c>
      <c r="D458" s="68">
        <v>102</v>
      </c>
      <c r="E458" s="75">
        <v>0.62</v>
      </c>
      <c r="F458" s="66">
        <v>8</v>
      </c>
      <c r="G458" s="66" t="s">
        <v>130</v>
      </c>
      <c r="H458" s="97">
        <v>29.16</v>
      </c>
      <c r="J458" s="45">
        <v>100.4</v>
      </c>
      <c r="K458" s="67">
        <v>89.4</v>
      </c>
      <c r="L458" s="67">
        <v>106.3</v>
      </c>
      <c r="M458" s="67">
        <v>111.9</v>
      </c>
      <c r="N458" s="67">
        <f t="shared" si="34"/>
        <v>102</v>
      </c>
    </row>
    <row r="459" spans="1:14" x14ac:dyDescent="0.2">
      <c r="B459" s="1">
        <v>0.51041666666666696</v>
      </c>
      <c r="C459" s="3">
        <v>74</v>
      </c>
      <c r="D459" s="3">
        <v>103</v>
      </c>
      <c r="E459" s="75">
        <v>0.63</v>
      </c>
      <c r="F459" s="3">
        <v>5</v>
      </c>
      <c r="G459" s="66" t="s">
        <v>201</v>
      </c>
      <c r="H459" s="19">
        <v>29.15</v>
      </c>
      <c r="J459" s="67">
        <v>98.8</v>
      </c>
      <c r="K459" s="45">
        <v>91.8</v>
      </c>
      <c r="L459" s="45">
        <v>108.3</v>
      </c>
      <c r="M459" s="45">
        <v>113</v>
      </c>
      <c r="N459" s="67">
        <f t="shared" si="34"/>
        <v>102.97499999999999</v>
      </c>
    </row>
    <row r="460" spans="1:14" x14ac:dyDescent="0.2">
      <c r="B460" s="1">
        <v>0.52083333333333304</v>
      </c>
      <c r="C460" s="3">
        <v>75</v>
      </c>
      <c r="D460" s="3">
        <v>105</v>
      </c>
      <c r="E460" s="75">
        <v>0.59</v>
      </c>
      <c r="F460" s="3">
        <v>8</v>
      </c>
      <c r="G460" s="66" t="s">
        <v>201</v>
      </c>
      <c r="H460" s="19">
        <v>29.15</v>
      </c>
      <c r="J460" s="67">
        <v>102.2</v>
      </c>
      <c r="K460" s="45">
        <v>95.5</v>
      </c>
      <c r="L460" s="45">
        <v>109.8</v>
      </c>
      <c r="M460" s="45">
        <v>113.7</v>
      </c>
      <c r="N460" s="67">
        <f t="shared" si="34"/>
        <v>105.3</v>
      </c>
    </row>
    <row r="461" spans="1:14" x14ac:dyDescent="0.2">
      <c r="B461" s="1">
        <v>0.53125</v>
      </c>
      <c r="C461" s="3">
        <v>76</v>
      </c>
      <c r="D461" s="68">
        <v>108</v>
      </c>
      <c r="E461" s="75">
        <v>0.56999999999999995</v>
      </c>
      <c r="F461" s="3">
        <v>12</v>
      </c>
      <c r="G461" s="66" t="s">
        <v>130</v>
      </c>
      <c r="H461" s="19">
        <v>29.15</v>
      </c>
      <c r="J461" s="67">
        <v>104.4</v>
      </c>
      <c r="K461" s="45">
        <v>99.3</v>
      </c>
      <c r="L461" s="45">
        <v>111.6</v>
      </c>
      <c r="M461" s="45">
        <v>115.7</v>
      </c>
      <c r="N461" s="67">
        <f t="shared" si="34"/>
        <v>107.74999999999999</v>
      </c>
    </row>
    <row r="462" spans="1:14" x14ac:dyDescent="0.2">
      <c r="B462" s="1">
        <v>0.54166666666666696</v>
      </c>
      <c r="C462" s="3">
        <v>77</v>
      </c>
      <c r="D462" s="68">
        <v>109</v>
      </c>
      <c r="E462" s="75">
        <v>0.53</v>
      </c>
      <c r="F462" s="3">
        <v>9</v>
      </c>
      <c r="G462" s="66" t="s">
        <v>130</v>
      </c>
      <c r="H462" s="19">
        <v>29.15</v>
      </c>
      <c r="J462" s="67">
        <v>109.4</v>
      </c>
      <c r="K462" s="45">
        <v>101.1</v>
      </c>
      <c r="L462" s="45">
        <v>112.1</v>
      </c>
      <c r="M462" s="45">
        <v>115.7</v>
      </c>
      <c r="N462" s="67">
        <f t="shared" si="34"/>
        <v>109.575</v>
      </c>
    </row>
    <row r="463" spans="1:14" x14ac:dyDescent="0.2">
      <c r="B463" s="1">
        <v>0.55208333333333304</v>
      </c>
      <c r="C463" s="3">
        <v>77</v>
      </c>
      <c r="D463" s="3">
        <v>111</v>
      </c>
      <c r="E463" s="75">
        <v>0.54</v>
      </c>
      <c r="F463" s="41">
        <v>41</v>
      </c>
      <c r="G463" s="69" t="s">
        <v>130</v>
      </c>
      <c r="H463" s="72">
        <v>29.14</v>
      </c>
      <c r="I463" s="26"/>
      <c r="J463" s="45">
        <v>111.6</v>
      </c>
      <c r="K463" s="45">
        <v>102.2</v>
      </c>
      <c r="L463" s="45">
        <v>113.5</v>
      </c>
      <c r="M463" s="45">
        <v>116.2</v>
      </c>
      <c r="N463" s="67">
        <f t="shared" si="34"/>
        <v>110.875</v>
      </c>
    </row>
    <row r="464" spans="1:14" x14ac:dyDescent="0.2">
      <c r="B464" s="1">
        <v>0.5625</v>
      </c>
      <c r="C464" s="3">
        <v>78</v>
      </c>
      <c r="D464" s="3">
        <v>112</v>
      </c>
      <c r="E464" s="75">
        <v>0.54</v>
      </c>
      <c r="F464" s="3">
        <v>2</v>
      </c>
      <c r="G464" s="69" t="s">
        <v>130</v>
      </c>
      <c r="H464" s="72">
        <v>29.14</v>
      </c>
      <c r="J464" s="45">
        <v>113</v>
      </c>
      <c r="K464" s="45">
        <v>104.7</v>
      </c>
      <c r="L464" s="45">
        <v>114.4</v>
      </c>
      <c r="M464" s="45">
        <v>117.3</v>
      </c>
      <c r="N464" s="67">
        <f t="shared" si="34"/>
        <v>112.35000000000001</v>
      </c>
    </row>
    <row r="465" spans="1:14" x14ac:dyDescent="0.2">
      <c r="B465" s="1">
        <v>0.57291666666666596</v>
      </c>
      <c r="C465" s="3">
        <v>78</v>
      </c>
      <c r="D465" s="3">
        <v>113</v>
      </c>
      <c r="E465" s="75">
        <v>0.51</v>
      </c>
      <c r="F465" s="3">
        <v>7</v>
      </c>
      <c r="G465" s="69" t="s">
        <v>130</v>
      </c>
      <c r="H465" s="72">
        <v>29.14</v>
      </c>
      <c r="J465" s="45">
        <v>114.1</v>
      </c>
      <c r="K465" s="45">
        <v>105.8</v>
      </c>
      <c r="L465" s="45">
        <v>114.8</v>
      </c>
      <c r="M465" s="45">
        <v>117.1</v>
      </c>
      <c r="N465" s="67">
        <f t="shared" si="34"/>
        <v>112.94999999999999</v>
      </c>
    </row>
    <row r="466" spans="1:14" x14ac:dyDescent="0.2">
      <c r="B466" s="1">
        <v>0.58333333333333304</v>
      </c>
      <c r="C466" s="3">
        <v>79</v>
      </c>
      <c r="D466" s="3">
        <v>115</v>
      </c>
      <c r="E466" s="75">
        <v>0.5</v>
      </c>
      <c r="F466" s="3">
        <v>8</v>
      </c>
      <c r="G466" s="69" t="s">
        <v>130</v>
      </c>
      <c r="H466" s="72">
        <v>29.14</v>
      </c>
      <c r="J466" s="45">
        <v>116.1</v>
      </c>
      <c r="K466" s="45">
        <v>108</v>
      </c>
      <c r="L466" s="45">
        <v>116.6</v>
      </c>
      <c r="M466" s="45">
        <v>118.8</v>
      </c>
      <c r="N466" s="67">
        <f t="shared" si="34"/>
        <v>114.875</v>
      </c>
    </row>
    <row r="467" spans="1:14" x14ac:dyDescent="0.2">
      <c r="B467" s="1">
        <v>0.59375</v>
      </c>
      <c r="C467" s="3">
        <v>79</v>
      </c>
      <c r="D467" s="3">
        <v>115</v>
      </c>
      <c r="E467" s="75">
        <v>0.5</v>
      </c>
      <c r="F467" s="3">
        <v>7</v>
      </c>
      <c r="G467" s="69" t="s">
        <v>130</v>
      </c>
      <c r="H467" s="72">
        <v>29.13</v>
      </c>
      <c r="J467" s="45">
        <v>117.5</v>
      </c>
      <c r="K467" s="45">
        <v>109.2</v>
      </c>
      <c r="L467" s="45">
        <v>116.1</v>
      </c>
      <c r="M467" s="45">
        <v>118.9</v>
      </c>
      <c r="N467" s="67">
        <f t="shared" si="34"/>
        <v>115.42499999999998</v>
      </c>
    </row>
    <row r="468" spans="1:14" x14ac:dyDescent="0.2">
      <c r="B468" s="1">
        <v>0.60416666666666696</v>
      </c>
      <c r="C468" s="3">
        <v>80</v>
      </c>
      <c r="D468" s="3">
        <v>118</v>
      </c>
      <c r="E468" s="75">
        <v>0.5</v>
      </c>
      <c r="F468" s="3">
        <v>5</v>
      </c>
      <c r="G468" s="69" t="s">
        <v>129</v>
      </c>
      <c r="H468" s="72">
        <v>29.12</v>
      </c>
      <c r="J468" s="45">
        <v>119.1</v>
      </c>
      <c r="K468" s="45">
        <v>111.7</v>
      </c>
      <c r="L468" s="45">
        <v>118.8</v>
      </c>
      <c r="M468" s="45">
        <v>120.4</v>
      </c>
      <c r="N468" s="67">
        <f t="shared" si="34"/>
        <v>117.5</v>
      </c>
    </row>
    <row r="469" spans="1:14" x14ac:dyDescent="0.2">
      <c r="B469" s="1">
        <v>0.61458333333333304</v>
      </c>
      <c r="C469" s="3">
        <v>80</v>
      </c>
      <c r="D469" s="3">
        <v>117</v>
      </c>
      <c r="E469" s="75">
        <v>0.48</v>
      </c>
      <c r="F469" s="41">
        <v>9</v>
      </c>
      <c r="G469" s="66" t="s">
        <v>130</v>
      </c>
      <c r="H469" s="19">
        <v>29.12</v>
      </c>
      <c r="J469" s="45">
        <v>119.5</v>
      </c>
      <c r="K469" s="45">
        <v>111.6</v>
      </c>
      <c r="L469" s="45">
        <v>119.1</v>
      </c>
      <c r="M469" s="45">
        <v>119.7</v>
      </c>
      <c r="N469" s="67">
        <f t="shared" si="34"/>
        <v>117.47499999999999</v>
      </c>
    </row>
    <row r="470" spans="1:14" x14ac:dyDescent="0.2">
      <c r="B470" s="1">
        <v>0.625</v>
      </c>
      <c r="C470" s="3">
        <v>81</v>
      </c>
      <c r="D470" s="3">
        <v>119</v>
      </c>
      <c r="E470" s="75">
        <v>0.48</v>
      </c>
      <c r="F470" s="41">
        <v>15</v>
      </c>
      <c r="G470" s="66" t="s">
        <v>130</v>
      </c>
      <c r="H470" s="19">
        <v>29.12</v>
      </c>
      <c r="J470" s="45">
        <v>120.6</v>
      </c>
      <c r="K470" s="45">
        <v>113.5</v>
      </c>
      <c r="L470" s="45">
        <v>120.6</v>
      </c>
      <c r="M470" s="45">
        <v>121.1</v>
      </c>
      <c r="N470" s="67">
        <f t="shared" si="34"/>
        <v>118.94999999999999</v>
      </c>
    </row>
    <row r="471" spans="1:14" x14ac:dyDescent="0.2">
      <c r="B471" s="1">
        <v>0.63541666666666596</v>
      </c>
      <c r="C471" s="3">
        <v>81</v>
      </c>
      <c r="D471" s="3">
        <v>119</v>
      </c>
      <c r="E471" s="75">
        <v>0.48</v>
      </c>
      <c r="F471" s="41">
        <v>11</v>
      </c>
      <c r="G471" s="66" t="s">
        <v>143</v>
      </c>
      <c r="H471" s="19">
        <v>29.13</v>
      </c>
      <c r="I471" s="3"/>
      <c r="J471" s="45">
        <v>120.7</v>
      </c>
      <c r="K471" s="45">
        <v>114.4</v>
      </c>
      <c r="L471" s="45">
        <v>121.1</v>
      </c>
      <c r="M471" s="45">
        <v>120.2</v>
      </c>
      <c r="N471" s="67">
        <f t="shared" si="34"/>
        <v>119.10000000000001</v>
      </c>
    </row>
    <row r="472" spans="1:14" x14ac:dyDescent="0.2">
      <c r="B472" s="1">
        <v>0.64583333333333304</v>
      </c>
      <c r="C472" s="3">
        <v>82</v>
      </c>
      <c r="D472" s="3">
        <v>119</v>
      </c>
      <c r="E472" s="75">
        <v>0.47</v>
      </c>
      <c r="F472" s="41">
        <v>8</v>
      </c>
      <c r="G472" s="66" t="s">
        <v>130</v>
      </c>
      <c r="H472" s="19">
        <v>29.12</v>
      </c>
      <c r="J472" s="45">
        <v>120.9</v>
      </c>
      <c r="K472" s="45">
        <v>113.9</v>
      </c>
      <c r="L472" s="45">
        <v>121.1</v>
      </c>
      <c r="M472" s="45">
        <v>118.6</v>
      </c>
      <c r="N472" s="67">
        <f t="shared" si="34"/>
        <v>118.625</v>
      </c>
    </row>
    <row r="473" spans="1:14" x14ac:dyDescent="0.2">
      <c r="B473" s="1">
        <v>0.65625</v>
      </c>
      <c r="C473" s="3">
        <v>82</v>
      </c>
      <c r="D473" s="3">
        <v>120</v>
      </c>
      <c r="E473" s="75">
        <v>0.47</v>
      </c>
      <c r="F473" s="41">
        <v>14</v>
      </c>
      <c r="G473" s="66" t="s">
        <v>130</v>
      </c>
      <c r="H473" s="19">
        <v>29.12</v>
      </c>
      <c r="J473" s="45">
        <v>121.6</v>
      </c>
      <c r="K473" s="45">
        <v>117.7</v>
      </c>
      <c r="L473" s="45">
        <v>123.1</v>
      </c>
      <c r="M473" s="45">
        <v>116.4</v>
      </c>
      <c r="N473" s="67">
        <f t="shared" si="34"/>
        <v>119.69999999999999</v>
      </c>
    </row>
    <row r="475" spans="1:14" x14ac:dyDescent="0.2">
      <c r="A475" s="71" t="s">
        <v>513</v>
      </c>
      <c r="B475" s="6" t="s">
        <v>2</v>
      </c>
      <c r="C475" s="6" t="s">
        <v>0</v>
      </c>
      <c r="D475" s="87" t="s">
        <v>1</v>
      </c>
      <c r="E475" s="100" t="s">
        <v>156</v>
      </c>
      <c r="F475" s="6" t="s">
        <v>32</v>
      </c>
      <c r="G475" s="6" t="s">
        <v>217</v>
      </c>
      <c r="H475" s="33" t="s">
        <v>157</v>
      </c>
      <c r="J475" s="87" t="s">
        <v>427</v>
      </c>
      <c r="K475" s="87" t="s">
        <v>428</v>
      </c>
      <c r="L475" s="87" t="s">
        <v>326</v>
      </c>
      <c r="M475" s="87" t="s">
        <v>429</v>
      </c>
      <c r="N475" s="33" t="s">
        <v>368</v>
      </c>
    </row>
    <row r="476" spans="1:14" x14ac:dyDescent="0.2">
      <c r="B476" s="1">
        <v>0.45833333333333331</v>
      </c>
      <c r="C476" s="41">
        <f t="shared" ref="C476:D494" si="35">CONVERT(C455,"F","C")</f>
        <v>22.222222222222221</v>
      </c>
      <c r="D476" s="41">
        <f t="shared" si="35"/>
        <v>31.666666666666664</v>
      </c>
      <c r="E476" s="13">
        <f>E455</f>
        <v>0.65</v>
      </c>
      <c r="F476" s="3">
        <f>F455</f>
        <v>10</v>
      </c>
      <c r="G476" s="3" t="str">
        <f>G455</f>
        <v>S</v>
      </c>
      <c r="H476" s="19">
        <f>H455</f>
        <v>29.17</v>
      </c>
      <c r="I476" s="3"/>
      <c r="J476" s="45">
        <f t="shared" ref="J476:M494" si="36">CONVERT(J455,"F","C")</f>
        <v>33.777777777777779</v>
      </c>
      <c r="K476" s="45">
        <f t="shared" si="36"/>
        <v>19.499999999999996</v>
      </c>
      <c r="L476" s="45">
        <f t="shared" si="36"/>
        <v>35.111111111111114</v>
      </c>
      <c r="M476" s="45">
        <f t="shared" si="36"/>
        <v>39</v>
      </c>
      <c r="N476" s="45">
        <f>AVERAGE(J476:M476)</f>
        <v>31.847222222222221</v>
      </c>
    </row>
    <row r="477" spans="1:14" x14ac:dyDescent="0.2">
      <c r="B477" s="1">
        <v>0.47916666666666669</v>
      </c>
      <c r="C477" s="41">
        <f t="shared" si="35"/>
        <v>22.777777777777779</v>
      </c>
      <c r="D477" s="41">
        <f t="shared" si="35"/>
        <v>35.555555555555557</v>
      </c>
      <c r="E477" s="13">
        <f t="shared" ref="E477:H477" si="37">E456</f>
        <v>0.65</v>
      </c>
      <c r="F477" s="3">
        <f t="shared" si="37"/>
        <v>6</v>
      </c>
      <c r="G477" s="3" t="str">
        <f t="shared" si="37"/>
        <v>S</v>
      </c>
      <c r="H477" s="19">
        <f t="shared" si="37"/>
        <v>29.17</v>
      </c>
      <c r="I477" s="3"/>
      <c r="J477" s="45">
        <f t="shared" si="36"/>
        <v>36.722222222222221</v>
      </c>
      <c r="K477" s="45">
        <f t="shared" si="36"/>
        <v>26.888888888888893</v>
      </c>
      <c r="L477" s="45">
        <f t="shared" si="36"/>
        <v>38.222222222222221</v>
      </c>
      <c r="M477" s="45">
        <f t="shared" si="36"/>
        <v>41.999999999999993</v>
      </c>
      <c r="N477" s="45">
        <f t="shared" ref="N477:N493" si="38">AVERAGE(J477:M477)</f>
        <v>35.958333333333336</v>
      </c>
    </row>
    <row r="478" spans="1:14" x14ac:dyDescent="0.2">
      <c r="B478" s="1">
        <v>0.48958333333333331</v>
      </c>
      <c r="C478" s="41">
        <f t="shared" si="35"/>
        <v>23.333333333333332</v>
      </c>
      <c r="D478" s="41">
        <f t="shared" si="35"/>
        <v>37.222222222222221</v>
      </c>
      <c r="E478" s="13">
        <f t="shared" ref="E478:H478" si="39">E457</f>
        <v>0.62</v>
      </c>
      <c r="F478" s="3">
        <f t="shared" si="39"/>
        <v>14</v>
      </c>
      <c r="G478" s="3" t="str">
        <f t="shared" si="39"/>
        <v>S</v>
      </c>
      <c r="H478" s="19">
        <f t="shared" si="39"/>
        <v>29.16</v>
      </c>
      <c r="I478" s="3"/>
      <c r="J478" s="45">
        <f t="shared" si="36"/>
        <v>36.999999999999993</v>
      </c>
      <c r="K478" s="45">
        <f t="shared" si="36"/>
        <v>29.111111111111114</v>
      </c>
      <c r="L478" s="45">
        <f t="shared" si="36"/>
        <v>39.388888888888893</v>
      </c>
      <c r="M478" s="45">
        <f t="shared" si="36"/>
        <v>42.888888888888893</v>
      </c>
      <c r="N478" s="45">
        <f t="shared" si="38"/>
        <v>37.097222222222221</v>
      </c>
    </row>
    <row r="479" spans="1:14" x14ac:dyDescent="0.2">
      <c r="B479" s="1">
        <v>0.5</v>
      </c>
      <c r="C479" s="41">
        <f t="shared" si="35"/>
        <v>23.333333333333332</v>
      </c>
      <c r="D479" s="41">
        <f t="shared" si="35"/>
        <v>38.888888888888886</v>
      </c>
      <c r="E479" s="13">
        <f t="shared" ref="E479:H479" si="40">E458</f>
        <v>0.62</v>
      </c>
      <c r="F479" s="3">
        <f t="shared" si="40"/>
        <v>8</v>
      </c>
      <c r="G479" s="3" t="str">
        <f t="shared" si="40"/>
        <v>S</v>
      </c>
      <c r="H479" s="19">
        <f t="shared" si="40"/>
        <v>29.16</v>
      </c>
      <c r="I479" s="3"/>
      <c r="J479" s="45">
        <f t="shared" si="36"/>
        <v>38</v>
      </c>
      <c r="K479" s="45">
        <f t="shared" si="36"/>
        <v>31.888888888888893</v>
      </c>
      <c r="L479" s="45">
        <f t="shared" si="36"/>
        <v>41.277777777777779</v>
      </c>
      <c r="M479" s="45">
        <f t="shared" si="36"/>
        <v>44.388888888888893</v>
      </c>
      <c r="N479" s="45">
        <f t="shared" si="38"/>
        <v>38.888888888888886</v>
      </c>
    </row>
    <row r="480" spans="1:14" x14ac:dyDescent="0.2">
      <c r="B480" s="1">
        <v>0.51041666666666696</v>
      </c>
      <c r="C480" s="41">
        <f t="shared" si="35"/>
        <v>23.333333333333332</v>
      </c>
      <c r="D480" s="41">
        <f t="shared" si="35"/>
        <v>39.444444444444443</v>
      </c>
      <c r="E480" s="13">
        <f t="shared" ref="E480:H480" si="41">E459</f>
        <v>0.63</v>
      </c>
      <c r="F480" s="3">
        <f t="shared" si="41"/>
        <v>5</v>
      </c>
      <c r="G480" s="3" t="str">
        <f t="shared" si="41"/>
        <v>SSW</v>
      </c>
      <c r="H480" s="19">
        <f t="shared" si="41"/>
        <v>29.15</v>
      </c>
      <c r="I480" s="3"/>
      <c r="J480" s="45">
        <f t="shared" si="36"/>
        <v>37.111111111111107</v>
      </c>
      <c r="K480" s="45">
        <f t="shared" si="36"/>
        <v>33.222222222222221</v>
      </c>
      <c r="L480" s="45">
        <f t="shared" si="36"/>
        <v>42.388888888888886</v>
      </c>
      <c r="M480" s="45">
        <f t="shared" si="36"/>
        <v>45</v>
      </c>
      <c r="N480" s="45">
        <f t="shared" si="38"/>
        <v>39.430555555555557</v>
      </c>
    </row>
    <row r="481" spans="1:14" x14ac:dyDescent="0.2">
      <c r="B481" s="1">
        <v>0.52083333333333304</v>
      </c>
      <c r="C481" s="41">
        <f t="shared" si="35"/>
        <v>23.888888888888889</v>
      </c>
      <c r="D481" s="41">
        <f t="shared" si="35"/>
        <v>40.555555555555557</v>
      </c>
      <c r="E481" s="13">
        <f t="shared" ref="E481:H481" si="42">E460</f>
        <v>0.59</v>
      </c>
      <c r="F481" s="3">
        <f t="shared" si="42"/>
        <v>8</v>
      </c>
      <c r="G481" s="3" t="str">
        <f t="shared" si="42"/>
        <v>SSW</v>
      </c>
      <c r="H481" s="19">
        <f t="shared" si="42"/>
        <v>29.15</v>
      </c>
      <c r="I481" s="3"/>
      <c r="J481" s="45">
        <f t="shared" si="36"/>
        <v>39</v>
      </c>
      <c r="K481" s="45">
        <f t="shared" si="36"/>
        <v>35.277777777777779</v>
      </c>
      <c r="L481" s="45">
        <f t="shared" si="36"/>
        <v>43.222222222222221</v>
      </c>
      <c r="M481" s="45">
        <f t="shared" si="36"/>
        <v>45.388888888888893</v>
      </c>
      <c r="N481" s="45">
        <f t="shared" si="38"/>
        <v>40.722222222222221</v>
      </c>
    </row>
    <row r="482" spans="1:14" x14ac:dyDescent="0.2">
      <c r="B482" s="1">
        <v>0.53125</v>
      </c>
      <c r="C482" s="41">
        <f t="shared" si="35"/>
        <v>24.444444444444443</v>
      </c>
      <c r="D482" s="41">
        <f t="shared" si="35"/>
        <v>42.222222222222221</v>
      </c>
      <c r="E482" s="13">
        <f t="shared" ref="E482:H482" si="43">E461</f>
        <v>0.56999999999999995</v>
      </c>
      <c r="F482" s="3">
        <f t="shared" si="43"/>
        <v>12</v>
      </c>
      <c r="G482" s="3" t="str">
        <f t="shared" si="43"/>
        <v>S</v>
      </c>
      <c r="H482" s="19">
        <f t="shared" si="43"/>
        <v>29.15</v>
      </c>
      <c r="I482" s="3"/>
      <c r="J482" s="45">
        <f t="shared" si="36"/>
        <v>40.222222222222221</v>
      </c>
      <c r="K482" s="45">
        <f t="shared" si="36"/>
        <v>37.388888888888886</v>
      </c>
      <c r="L482" s="45">
        <f t="shared" si="36"/>
        <v>44.222222222222221</v>
      </c>
      <c r="M482" s="45">
        <f t="shared" si="36"/>
        <v>46.5</v>
      </c>
      <c r="N482" s="45">
        <f t="shared" si="38"/>
        <v>42.083333333333336</v>
      </c>
    </row>
    <row r="483" spans="1:14" x14ac:dyDescent="0.2">
      <c r="B483" s="1">
        <v>0.54166666666666696</v>
      </c>
      <c r="C483" s="41">
        <f t="shared" si="35"/>
        <v>25</v>
      </c>
      <c r="D483" s="41">
        <f t="shared" si="35"/>
        <v>42.777777777777779</v>
      </c>
      <c r="E483" s="13">
        <f t="shared" ref="E483:H483" si="44">E462</f>
        <v>0.53</v>
      </c>
      <c r="F483" s="3">
        <f t="shared" si="44"/>
        <v>9</v>
      </c>
      <c r="G483" s="3" t="str">
        <f t="shared" si="44"/>
        <v>S</v>
      </c>
      <c r="H483" s="19">
        <f t="shared" si="44"/>
        <v>29.15</v>
      </c>
      <c r="I483" s="3"/>
      <c r="J483" s="45">
        <f t="shared" si="36"/>
        <v>43</v>
      </c>
      <c r="K483" s="45">
        <f t="shared" si="36"/>
        <v>38.388888888888886</v>
      </c>
      <c r="L483" s="45">
        <f t="shared" si="36"/>
        <v>44.499999999999993</v>
      </c>
      <c r="M483" s="45">
        <f t="shared" si="36"/>
        <v>46.5</v>
      </c>
      <c r="N483" s="45">
        <f t="shared" si="38"/>
        <v>43.097222222222221</v>
      </c>
    </row>
    <row r="484" spans="1:14" x14ac:dyDescent="0.2">
      <c r="B484" s="1">
        <v>0.55208333333333304</v>
      </c>
      <c r="C484" s="41">
        <f t="shared" si="35"/>
        <v>25</v>
      </c>
      <c r="D484" s="41">
        <f t="shared" si="35"/>
        <v>43.888888888888886</v>
      </c>
      <c r="E484" s="13">
        <f t="shared" ref="E484:H484" si="45">E463</f>
        <v>0.54</v>
      </c>
      <c r="F484" s="3">
        <f t="shared" si="45"/>
        <v>41</v>
      </c>
      <c r="G484" s="3" t="str">
        <f t="shared" si="45"/>
        <v>S</v>
      </c>
      <c r="H484" s="19">
        <f t="shared" si="45"/>
        <v>29.14</v>
      </c>
      <c r="I484" s="3"/>
      <c r="J484" s="45">
        <f t="shared" si="36"/>
        <v>44.222222222222221</v>
      </c>
      <c r="K484" s="45">
        <f t="shared" si="36"/>
        <v>39</v>
      </c>
      <c r="L484" s="45">
        <f t="shared" si="36"/>
        <v>45.277777777777779</v>
      </c>
      <c r="M484" s="45">
        <f t="shared" si="36"/>
        <v>46.777777777777779</v>
      </c>
      <c r="N484" s="45">
        <f t="shared" si="38"/>
        <v>43.819444444444443</v>
      </c>
    </row>
    <row r="485" spans="1:14" x14ac:dyDescent="0.2">
      <c r="B485" s="1">
        <v>0.5625</v>
      </c>
      <c r="C485" s="41">
        <f t="shared" si="35"/>
        <v>25.555555555555554</v>
      </c>
      <c r="D485" s="41">
        <f t="shared" si="35"/>
        <v>44.444444444444443</v>
      </c>
      <c r="E485" s="13">
        <f t="shared" ref="E485:H485" si="46">E464</f>
        <v>0.54</v>
      </c>
      <c r="F485" s="3">
        <f t="shared" si="46"/>
        <v>2</v>
      </c>
      <c r="G485" s="3" t="str">
        <f t="shared" si="46"/>
        <v>S</v>
      </c>
      <c r="H485" s="19">
        <f t="shared" si="46"/>
        <v>29.14</v>
      </c>
      <c r="I485" s="3"/>
      <c r="J485" s="45">
        <f t="shared" si="36"/>
        <v>45</v>
      </c>
      <c r="K485" s="45">
        <f t="shared" si="36"/>
        <v>40.388888888888893</v>
      </c>
      <c r="L485" s="45">
        <f t="shared" si="36"/>
        <v>45.777777777777779</v>
      </c>
      <c r="M485" s="45">
        <f t="shared" si="36"/>
        <v>47.388888888888886</v>
      </c>
      <c r="N485" s="45">
        <f t="shared" si="38"/>
        <v>44.638888888888886</v>
      </c>
    </row>
    <row r="486" spans="1:14" x14ac:dyDescent="0.2">
      <c r="B486" s="1">
        <v>0.57291666666666596</v>
      </c>
      <c r="C486" s="41">
        <f t="shared" si="35"/>
        <v>25.555555555555554</v>
      </c>
      <c r="D486" s="41">
        <f t="shared" si="35"/>
        <v>45</v>
      </c>
      <c r="E486" s="13">
        <f t="shared" ref="E486:H486" si="47">E465</f>
        <v>0.51</v>
      </c>
      <c r="F486" s="3">
        <f t="shared" si="47"/>
        <v>7</v>
      </c>
      <c r="G486" s="3" t="str">
        <f t="shared" si="47"/>
        <v>S</v>
      </c>
      <c r="H486" s="19">
        <f t="shared" si="47"/>
        <v>29.14</v>
      </c>
      <c r="I486" s="3"/>
      <c r="J486" s="45">
        <f t="shared" si="36"/>
        <v>45.611111111111107</v>
      </c>
      <c r="K486" s="45">
        <f t="shared" si="36"/>
        <v>41</v>
      </c>
      <c r="L486" s="45">
        <f t="shared" si="36"/>
        <v>46</v>
      </c>
      <c r="M486" s="45">
        <f t="shared" si="36"/>
        <v>47.277777777777771</v>
      </c>
      <c r="N486" s="45">
        <f t="shared" si="38"/>
        <v>44.972222222222221</v>
      </c>
    </row>
    <row r="487" spans="1:14" x14ac:dyDescent="0.2">
      <c r="B487" s="1">
        <v>0.58333333333333304</v>
      </c>
      <c r="C487" s="41">
        <f t="shared" si="35"/>
        <v>26.111111111111111</v>
      </c>
      <c r="D487" s="41">
        <f t="shared" si="35"/>
        <v>46.111111111111107</v>
      </c>
      <c r="E487" s="13">
        <f t="shared" ref="E487:H487" si="48">E466</f>
        <v>0.5</v>
      </c>
      <c r="F487" s="3">
        <f t="shared" si="48"/>
        <v>8</v>
      </c>
      <c r="G487" s="3" t="str">
        <f t="shared" si="48"/>
        <v>S</v>
      </c>
      <c r="H487" s="19">
        <f t="shared" si="48"/>
        <v>29.14</v>
      </c>
      <c r="I487" s="3"/>
      <c r="J487" s="45">
        <f t="shared" si="36"/>
        <v>46.722222222222221</v>
      </c>
      <c r="K487" s="45">
        <f t="shared" si="36"/>
        <v>42.222222222222221</v>
      </c>
      <c r="L487" s="45">
        <f t="shared" si="36"/>
        <v>46.999999999999993</v>
      </c>
      <c r="M487" s="45">
        <f t="shared" si="36"/>
        <v>48.222222222222221</v>
      </c>
      <c r="N487" s="45">
        <f t="shared" si="38"/>
        <v>46.041666666666664</v>
      </c>
    </row>
    <row r="488" spans="1:14" x14ac:dyDescent="0.2">
      <c r="B488" s="1">
        <v>0.59375</v>
      </c>
      <c r="C488" s="41">
        <f t="shared" si="35"/>
        <v>26.111111111111111</v>
      </c>
      <c r="D488" s="41">
        <f t="shared" si="35"/>
        <v>46.111111111111107</v>
      </c>
      <c r="E488" s="13">
        <f t="shared" ref="E488:H488" si="49">E467</f>
        <v>0.5</v>
      </c>
      <c r="F488" s="3">
        <f t="shared" si="49"/>
        <v>7</v>
      </c>
      <c r="G488" s="3" t="str">
        <f t="shared" si="49"/>
        <v>S</v>
      </c>
      <c r="H488" s="19">
        <f t="shared" si="49"/>
        <v>29.13</v>
      </c>
      <c r="I488" s="3"/>
      <c r="J488" s="45">
        <f t="shared" si="36"/>
        <v>47.5</v>
      </c>
      <c r="K488" s="45">
        <f t="shared" si="36"/>
        <v>42.888888888888893</v>
      </c>
      <c r="L488" s="45">
        <f t="shared" si="36"/>
        <v>46.722222222222221</v>
      </c>
      <c r="M488" s="45">
        <f t="shared" si="36"/>
        <v>48.277777777777779</v>
      </c>
      <c r="N488" s="45">
        <f t="shared" si="38"/>
        <v>46.347222222222221</v>
      </c>
    </row>
    <row r="489" spans="1:14" x14ac:dyDescent="0.2">
      <c r="B489" s="1">
        <v>0.60416666666666696</v>
      </c>
      <c r="C489" s="41">
        <f t="shared" si="35"/>
        <v>26.666666666666664</v>
      </c>
      <c r="D489" s="41">
        <f t="shared" si="35"/>
        <v>47.777777777777779</v>
      </c>
      <c r="E489" s="13">
        <f t="shared" ref="E489:H489" si="50">E468</f>
        <v>0.5</v>
      </c>
      <c r="F489" s="3">
        <f t="shared" si="50"/>
        <v>5</v>
      </c>
      <c r="G489" s="3" t="str">
        <f t="shared" si="50"/>
        <v>SW</v>
      </c>
      <c r="H489" s="19">
        <f t="shared" si="50"/>
        <v>29.12</v>
      </c>
      <c r="I489" s="3"/>
      <c r="J489" s="45">
        <f t="shared" si="36"/>
        <v>48.388888888888886</v>
      </c>
      <c r="K489" s="45">
        <f t="shared" si="36"/>
        <v>44.277777777777779</v>
      </c>
      <c r="L489" s="45">
        <f t="shared" si="36"/>
        <v>48.222222222222221</v>
      </c>
      <c r="M489" s="45">
        <f t="shared" si="36"/>
        <v>49.111111111111114</v>
      </c>
      <c r="N489" s="45">
        <f t="shared" si="38"/>
        <v>47.5</v>
      </c>
    </row>
    <row r="490" spans="1:14" x14ac:dyDescent="0.2">
      <c r="B490" s="1">
        <v>0.61458333333333304</v>
      </c>
      <c r="C490" s="41">
        <f t="shared" si="35"/>
        <v>26.666666666666664</v>
      </c>
      <c r="D490" s="41">
        <f t="shared" si="35"/>
        <v>47.222222222222221</v>
      </c>
      <c r="E490" s="13">
        <f t="shared" ref="E490:H490" si="51">E469</f>
        <v>0.48</v>
      </c>
      <c r="F490" s="3">
        <f t="shared" si="51"/>
        <v>9</v>
      </c>
      <c r="G490" s="3" t="str">
        <f t="shared" si="51"/>
        <v>S</v>
      </c>
      <c r="H490" s="19">
        <f t="shared" si="51"/>
        <v>29.12</v>
      </c>
      <c r="I490" s="3"/>
      <c r="J490" s="45">
        <f t="shared" si="36"/>
        <v>48.611111111111107</v>
      </c>
      <c r="K490" s="45">
        <f t="shared" si="36"/>
        <v>44.222222222222221</v>
      </c>
      <c r="L490" s="45">
        <f t="shared" si="36"/>
        <v>48.388888888888886</v>
      </c>
      <c r="M490" s="45">
        <f t="shared" si="36"/>
        <v>48.722222222222221</v>
      </c>
      <c r="N490" s="45">
        <f t="shared" si="38"/>
        <v>47.486111111111114</v>
      </c>
    </row>
    <row r="491" spans="1:14" x14ac:dyDescent="0.2">
      <c r="B491" s="1">
        <v>0.625</v>
      </c>
      <c r="C491" s="41">
        <f t="shared" si="35"/>
        <v>27.222222222222221</v>
      </c>
      <c r="D491" s="41">
        <f t="shared" si="35"/>
        <v>48.333333333333329</v>
      </c>
      <c r="E491" s="13">
        <f t="shared" ref="E491:H491" si="52">E470</f>
        <v>0.48</v>
      </c>
      <c r="F491" s="3">
        <f t="shared" si="52"/>
        <v>15</v>
      </c>
      <c r="G491" s="3" t="str">
        <f t="shared" si="52"/>
        <v>S</v>
      </c>
      <c r="H491" s="19">
        <f t="shared" si="52"/>
        <v>29.12</v>
      </c>
      <c r="I491" s="3"/>
      <c r="J491" s="45">
        <f t="shared" si="36"/>
        <v>49.222222222222214</v>
      </c>
      <c r="K491" s="45">
        <f t="shared" si="36"/>
        <v>45.277777777777779</v>
      </c>
      <c r="L491" s="45">
        <f t="shared" si="36"/>
        <v>49.222222222222214</v>
      </c>
      <c r="M491" s="45">
        <f t="shared" si="36"/>
        <v>49.499999999999993</v>
      </c>
      <c r="N491" s="45">
        <f t="shared" si="38"/>
        <v>48.305555555555557</v>
      </c>
    </row>
    <row r="492" spans="1:14" x14ac:dyDescent="0.2">
      <c r="B492" s="1">
        <v>0.63541666666666596</v>
      </c>
      <c r="C492" s="41">
        <f t="shared" si="35"/>
        <v>27.222222222222221</v>
      </c>
      <c r="D492" s="41">
        <f t="shared" si="35"/>
        <v>48.333333333333329</v>
      </c>
      <c r="E492" s="13">
        <f t="shared" ref="E492:H492" si="53">E471</f>
        <v>0.48</v>
      </c>
      <c r="F492" s="3">
        <f t="shared" si="53"/>
        <v>11</v>
      </c>
      <c r="G492" s="3" t="str">
        <f t="shared" si="53"/>
        <v>SE</v>
      </c>
      <c r="H492" s="19">
        <f t="shared" si="53"/>
        <v>29.13</v>
      </c>
      <c r="I492" s="3"/>
      <c r="J492" s="45">
        <f t="shared" si="36"/>
        <v>49.277777777777779</v>
      </c>
      <c r="K492" s="45">
        <f t="shared" si="36"/>
        <v>45.777777777777779</v>
      </c>
      <c r="L492" s="45">
        <f t="shared" si="36"/>
        <v>49.499999999999993</v>
      </c>
      <c r="M492" s="45">
        <f t="shared" si="36"/>
        <v>49</v>
      </c>
      <c r="N492" s="45">
        <f t="shared" si="38"/>
        <v>48.388888888888886</v>
      </c>
    </row>
    <row r="493" spans="1:14" x14ac:dyDescent="0.2">
      <c r="B493" s="1">
        <v>0.64583333333333304</v>
      </c>
      <c r="C493" s="41">
        <f t="shared" si="35"/>
        <v>27.777777777777779</v>
      </c>
      <c r="D493" s="41">
        <f t="shared" si="35"/>
        <v>48.333333333333329</v>
      </c>
      <c r="E493" s="13">
        <f t="shared" ref="E493:H494" si="54">E472</f>
        <v>0.47</v>
      </c>
      <c r="F493" s="3">
        <f t="shared" si="54"/>
        <v>8</v>
      </c>
      <c r="G493" s="3" t="str">
        <f t="shared" si="54"/>
        <v>S</v>
      </c>
      <c r="H493" s="19">
        <f t="shared" si="54"/>
        <v>29.12</v>
      </c>
      <c r="I493" s="3"/>
      <c r="J493" s="45">
        <f t="shared" si="36"/>
        <v>49.388888888888893</v>
      </c>
      <c r="K493" s="45">
        <f t="shared" si="36"/>
        <v>45.5</v>
      </c>
      <c r="L493" s="45">
        <f t="shared" si="36"/>
        <v>49.499999999999993</v>
      </c>
      <c r="M493" s="45">
        <f t="shared" si="36"/>
        <v>48.111111111111107</v>
      </c>
      <c r="N493" s="45">
        <f t="shared" si="38"/>
        <v>48.125</v>
      </c>
    </row>
    <row r="494" spans="1:14" x14ac:dyDescent="0.2">
      <c r="B494" s="1">
        <v>0.65625</v>
      </c>
      <c r="C494" s="41">
        <f t="shared" si="35"/>
        <v>27.777777777777779</v>
      </c>
      <c r="D494" s="41">
        <f t="shared" si="35"/>
        <v>48.888888888888886</v>
      </c>
      <c r="E494" s="13">
        <f t="shared" si="54"/>
        <v>0.47</v>
      </c>
      <c r="F494" s="3">
        <f t="shared" si="54"/>
        <v>14</v>
      </c>
      <c r="G494" s="3" t="str">
        <f t="shared" si="54"/>
        <v>S</v>
      </c>
      <c r="H494" s="19">
        <f t="shared" si="54"/>
        <v>29.12</v>
      </c>
      <c r="I494" s="3"/>
      <c r="J494" s="45">
        <f t="shared" si="36"/>
        <v>49.777777777777771</v>
      </c>
      <c r="K494" s="45">
        <f t="shared" si="36"/>
        <v>47.611111111111114</v>
      </c>
      <c r="L494" s="45">
        <f t="shared" si="36"/>
        <v>50.611111111111107</v>
      </c>
      <c r="M494" s="45">
        <f t="shared" si="36"/>
        <v>46.888888888888893</v>
      </c>
      <c r="N494" s="45">
        <f t="shared" ref="N494" si="55">AVERAGE(J494:M494)</f>
        <v>48.722222222222221</v>
      </c>
    </row>
    <row r="495" spans="1:14" x14ac:dyDescent="0.2">
      <c r="B495" s="1"/>
    </row>
    <row r="496" spans="1:14" x14ac:dyDescent="0.2">
      <c r="A496" s="113" t="s">
        <v>243</v>
      </c>
    </row>
    <row r="497" spans="1:16" x14ac:dyDescent="0.2">
      <c r="A497" s="21">
        <v>44715</v>
      </c>
      <c r="B497" s="6" t="s">
        <v>2</v>
      </c>
      <c r="C497" s="6" t="s">
        <v>0</v>
      </c>
      <c r="D497" s="87" t="s">
        <v>1</v>
      </c>
      <c r="E497" s="100" t="s">
        <v>156</v>
      </c>
      <c r="F497" s="6" t="s">
        <v>32</v>
      </c>
      <c r="G497" s="6" t="s">
        <v>217</v>
      </c>
      <c r="H497" s="33" t="s">
        <v>157</v>
      </c>
      <c r="I497" s="44"/>
      <c r="J497" s="87" t="s">
        <v>338</v>
      </c>
      <c r="K497" s="87" t="s">
        <v>469</v>
      </c>
      <c r="L497" s="87" t="s">
        <v>358</v>
      </c>
      <c r="M497" s="87" t="s">
        <v>343</v>
      </c>
      <c r="N497" s="33" t="s">
        <v>368</v>
      </c>
      <c r="O497" s="87" t="s">
        <v>551</v>
      </c>
      <c r="P497" s="87" t="s">
        <v>552</v>
      </c>
    </row>
    <row r="498" spans="1:16" x14ac:dyDescent="0.2">
      <c r="B498" s="1">
        <v>0.625</v>
      </c>
      <c r="C498" s="3">
        <v>79</v>
      </c>
      <c r="D498" s="68">
        <v>105</v>
      </c>
      <c r="E498" s="75">
        <v>0.3</v>
      </c>
      <c r="F498" s="66">
        <v>5</v>
      </c>
      <c r="G498" s="66" t="s">
        <v>203</v>
      </c>
      <c r="H498" s="97">
        <v>29.19</v>
      </c>
      <c r="J498" s="45">
        <v>112.6</v>
      </c>
      <c r="K498" s="67">
        <v>110.8</v>
      </c>
      <c r="L498" s="67">
        <v>105.1</v>
      </c>
      <c r="M498" s="67">
        <v>91.9</v>
      </c>
      <c r="N498" s="67">
        <f t="shared" ref="N498:N504" si="56">AVERAGE(J498:M498)</f>
        <v>105.1</v>
      </c>
      <c r="O498" s="41">
        <f>CONVERT(C498,"F","C")</f>
        <v>26.111111111111111</v>
      </c>
      <c r="P498" s="41">
        <f>CONVERT(D498,"F","C")</f>
        <v>40.555555555555557</v>
      </c>
    </row>
    <row r="499" spans="1:16" x14ac:dyDescent="0.2">
      <c r="B499" s="1">
        <v>0.63541666666666663</v>
      </c>
      <c r="C499" s="3">
        <v>78</v>
      </c>
      <c r="D499" s="3">
        <v>104</v>
      </c>
      <c r="E499" s="75">
        <v>0.31</v>
      </c>
      <c r="F499" s="66">
        <v>10</v>
      </c>
      <c r="G499" s="66" t="s">
        <v>202</v>
      </c>
      <c r="H499" s="97">
        <v>29.19</v>
      </c>
      <c r="J499" s="45">
        <v>110.7</v>
      </c>
      <c r="K499" s="67">
        <v>109.4</v>
      </c>
      <c r="L499" s="67">
        <v>103.8</v>
      </c>
      <c r="M499" s="67">
        <v>93</v>
      </c>
      <c r="N499" s="67">
        <f t="shared" si="56"/>
        <v>104.22500000000001</v>
      </c>
      <c r="O499" s="41">
        <f t="shared" ref="O499:O504" si="57">CONVERT(C499,"F","C")</f>
        <v>25.555555555555554</v>
      </c>
      <c r="P499" s="41">
        <f t="shared" ref="P499:P504" si="58">CONVERT(D499,"F","C")</f>
        <v>40</v>
      </c>
    </row>
    <row r="500" spans="1:16" x14ac:dyDescent="0.2">
      <c r="B500" s="1">
        <v>0.64583333333333304</v>
      </c>
      <c r="C500" s="3">
        <v>78</v>
      </c>
      <c r="D500" s="3">
        <v>102</v>
      </c>
      <c r="E500" s="75">
        <v>0.3</v>
      </c>
      <c r="F500" s="66">
        <v>4</v>
      </c>
      <c r="G500" s="66" t="s">
        <v>35</v>
      </c>
      <c r="H500" s="97">
        <v>29.19</v>
      </c>
      <c r="I500" s="66"/>
      <c r="J500" s="45">
        <v>107.8</v>
      </c>
      <c r="K500" s="67">
        <v>108.7</v>
      </c>
      <c r="L500" s="67">
        <v>102</v>
      </c>
      <c r="M500" s="67">
        <v>92.1</v>
      </c>
      <c r="N500" s="67">
        <f t="shared" si="56"/>
        <v>102.65</v>
      </c>
      <c r="O500" s="41">
        <f t="shared" si="57"/>
        <v>25.555555555555554</v>
      </c>
      <c r="P500" s="41">
        <f t="shared" si="58"/>
        <v>38.888888888888886</v>
      </c>
    </row>
    <row r="501" spans="1:16" x14ac:dyDescent="0.2">
      <c r="B501" s="1">
        <v>0.65625</v>
      </c>
      <c r="C501" s="3">
        <v>79</v>
      </c>
      <c r="D501" s="68">
        <v>106</v>
      </c>
      <c r="E501" s="75">
        <v>0.28000000000000003</v>
      </c>
      <c r="F501" s="66">
        <v>9</v>
      </c>
      <c r="G501" s="66" t="s">
        <v>203</v>
      </c>
      <c r="H501" s="97">
        <v>29.198</v>
      </c>
      <c r="J501" s="45">
        <v>111.6</v>
      </c>
      <c r="K501" s="67">
        <v>111.7</v>
      </c>
      <c r="L501" s="67">
        <v>104.2</v>
      </c>
      <c r="M501" s="67">
        <v>96.3</v>
      </c>
      <c r="N501" s="67">
        <f t="shared" si="56"/>
        <v>105.95</v>
      </c>
      <c r="O501" s="41">
        <f t="shared" si="57"/>
        <v>26.111111111111111</v>
      </c>
      <c r="P501" s="41">
        <f t="shared" si="58"/>
        <v>41.111111111111107</v>
      </c>
    </row>
    <row r="502" spans="1:16" x14ac:dyDescent="0.2">
      <c r="B502" s="1">
        <v>0.66666666666666696</v>
      </c>
      <c r="C502" s="3">
        <v>80</v>
      </c>
      <c r="D502" s="3">
        <v>107</v>
      </c>
      <c r="E502" s="75">
        <v>0.27</v>
      </c>
      <c r="F502" s="66">
        <v>5</v>
      </c>
      <c r="G502" s="66" t="s">
        <v>202</v>
      </c>
      <c r="H502" s="19">
        <v>29.2</v>
      </c>
      <c r="J502" s="67">
        <v>111.9</v>
      </c>
      <c r="K502" s="45">
        <v>112.5</v>
      </c>
      <c r="L502" s="45">
        <v>104.7</v>
      </c>
      <c r="M502" s="45">
        <v>97.5</v>
      </c>
      <c r="N502" s="67">
        <f t="shared" si="56"/>
        <v>106.65</v>
      </c>
      <c r="O502" s="41">
        <f t="shared" si="57"/>
        <v>26.666666666666664</v>
      </c>
      <c r="P502" s="41">
        <f t="shared" si="58"/>
        <v>41.666666666666664</v>
      </c>
    </row>
    <row r="503" spans="1:16" x14ac:dyDescent="0.2">
      <c r="B503" s="1">
        <v>0.67708333333333304</v>
      </c>
      <c r="C503" s="3">
        <v>79</v>
      </c>
      <c r="D503" s="3">
        <v>106</v>
      </c>
      <c r="E503" s="75">
        <v>0.26</v>
      </c>
      <c r="F503" s="3">
        <v>6</v>
      </c>
      <c r="G503" s="66" t="s">
        <v>71</v>
      </c>
      <c r="H503" s="19">
        <v>29.19</v>
      </c>
      <c r="J503" s="67">
        <v>111.6</v>
      </c>
      <c r="K503" s="45">
        <v>112.1</v>
      </c>
      <c r="L503" s="45">
        <v>104.2</v>
      </c>
      <c r="M503" s="45">
        <v>98.2</v>
      </c>
      <c r="N503" s="67">
        <f t="shared" si="56"/>
        <v>106.52499999999999</v>
      </c>
      <c r="O503" s="41">
        <f t="shared" si="57"/>
        <v>26.111111111111111</v>
      </c>
      <c r="P503" s="41">
        <f t="shared" si="58"/>
        <v>41.111111111111107</v>
      </c>
    </row>
    <row r="504" spans="1:16" x14ac:dyDescent="0.2">
      <c r="B504" s="1">
        <v>0.68888888888888899</v>
      </c>
      <c r="C504" s="3">
        <v>80</v>
      </c>
      <c r="D504" s="68">
        <v>107</v>
      </c>
      <c r="E504" s="75">
        <v>0.25</v>
      </c>
      <c r="F504" s="3">
        <v>6</v>
      </c>
      <c r="G504" s="66" t="s">
        <v>71</v>
      </c>
      <c r="H504" s="19">
        <v>29.2</v>
      </c>
      <c r="J504" s="67">
        <v>111</v>
      </c>
      <c r="K504" s="45">
        <v>112.1</v>
      </c>
      <c r="L504" s="45">
        <v>104.4</v>
      </c>
      <c r="M504" s="45">
        <v>99</v>
      </c>
      <c r="N504" s="67">
        <f t="shared" si="56"/>
        <v>106.625</v>
      </c>
      <c r="O504" s="41">
        <f t="shared" si="57"/>
        <v>26.666666666666664</v>
      </c>
      <c r="P504" s="41">
        <f t="shared" si="58"/>
        <v>41.666666666666664</v>
      </c>
    </row>
    <row r="506" spans="1:16" x14ac:dyDescent="0.2">
      <c r="A506" s="21">
        <v>44716</v>
      </c>
      <c r="B506" s="6" t="s">
        <v>2</v>
      </c>
      <c r="C506" s="6" t="s">
        <v>0</v>
      </c>
      <c r="D506" s="87" t="s">
        <v>1</v>
      </c>
      <c r="E506" s="100" t="s">
        <v>156</v>
      </c>
      <c r="F506" s="6" t="s">
        <v>32</v>
      </c>
      <c r="G506" s="6" t="s">
        <v>217</v>
      </c>
      <c r="H506" s="33" t="s">
        <v>157</v>
      </c>
      <c r="I506" s="44"/>
      <c r="J506" s="87" t="s">
        <v>338</v>
      </c>
      <c r="K506" s="87" t="s">
        <v>469</v>
      </c>
      <c r="L506" s="87" t="s">
        <v>358</v>
      </c>
      <c r="M506" s="87" t="s">
        <v>343</v>
      </c>
      <c r="N506" s="33" t="s">
        <v>368</v>
      </c>
      <c r="O506" s="87" t="s">
        <v>551</v>
      </c>
      <c r="P506" s="87" t="s">
        <v>552</v>
      </c>
    </row>
    <row r="507" spans="1:16" x14ac:dyDescent="0.2">
      <c r="B507" s="1">
        <v>0.33333333333333331</v>
      </c>
      <c r="C507" s="3">
        <v>57</v>
      </c>
      <c r="D507" s="68">
        <v>65</v>
      </c>
      <c r="E507" s="75">
        <v>0.66</v>
      </c>
      <c r="F507" s="66">
        <v>3</v>
      </c>
      <c r="G507" s="66" t="s">
        <v>208</v>
      </c>
      <c r="H507" s="97">
        <v>29.41</v>
      </c>
      <c r="J507" s="45">
        <v>65.8</v>
      </c>
      <c r="K507" s="67">
        <v>63</v>
      </c>
      <c r="L507" s="67">
        <v>66.2</v>
      </c>
      <c r="M507" s="67">
        <v>65.099999999999994</v>
      </c>
      <c r="N507" s="67">
        <f t="shared" ref="N507:N522" si="59">AVERAGE(J507:M507)</f>
        <v>65.025000000000006</v>
      </c>
      <c r="O507" s="41">
        <f t="shared" ref="O507:P522" si="60">CONVERT(C507,"F","C")</f>
        <v>13.888888888888889</v>
      </c>
      <c r="P507" s="41">
        <f t="shared" si="60"/>
        <v>18.333333333333332</v>
      </c>
    </row>
    <row r="508" spans="1:16" x14ac:dyDescent="0.2">
      <c r="B508" s="1">
        <v>0.34375</v>
      </c>
      <c r="C508" s="3">
        <v>57</v>
      </c>
      <c r="D508" s="3">
        <v>67</v>
      </c>
      <c r="E508" s="75">
        <v>0.64</v>
      </c>
      <c r="F508" s="66">
        <v>2</v>
      </c>
      <c r="G508" s="66" t="s">
        <v>197</v>
      </c>
      <c r="H508" s="97">
        <v>29.42</v>
      </c>
      <c r="J508" s="45">
        <v>67.599999999999994</v>
      </c>
      <c r="K508" s="67">
        <v>64.400000000000006</v>
      </c>
      <c r="L508" s="67">
        <v>67.599999999999994</v>
      </c>
      <c r="M508" s="67">
        <v>66.7</v>
      </c>
      <c r="N508" s="67">
        <f t="shared" si="59"/>
        <v>66.575000000000003</v>
      </c>
      <c r="O508" s="41">
        <f t="shared" si="60"/>
        <v>13.888888888888889</v>
      </c>
      <c r="P508" s="41">
        <f t="shared" si="60"/>
        <v>19.444444444444443</v>
      </c>
    </row>
    <row r="509" spans="1:16" x14ac:dyDescent="0.2">
      <c r="B509" s="1">
        <v>0.35416666666666702</v>
      </c>
      <c r="C509" s="3">
        <v>59</v>
      </c>
      <c r="D509" s="3">
        <v>68</v>
      </c>
      <c r="E509" s="75">
        <v>0.63</v>
      </c>
      <c r="F509" s="66">
        <v>5</v>
      </c>
      <c r="G509" s="66" t="s">
        <v>208</v>
      </c>
      <c r="H509" s="97">
        <v>29.42</v>
      </c>
      <c r="I509" s="66"/>
      <c r="J509" s="45">
        <v>70.2</v>
      </c>
      <c r="K509" s="67">
        <v>65.099999999999994</v>
      </c>
      <c r="L509" s="67">
        <v>69.400000000000006</v>
      </c>
      <c r="M509" s="67">
        <v>68.900000000000006</v>
      </c>
      <c r="N509" s="67">
        <f t="shared" si="59"/>
        <v>68.400000000000006</v>
      </c>
      <c r="O509" s="41">
        <f t="shared" si="60"/>
        <v>15</v>
      </c>
      <c r="P509" s="41">
        <f t="shared" si="60"/>
        <v>20</v>
      </c>
    </row>
    <row r="510" spans="1:16" x14ac:dyDescent="0.2">
      <c r="B510" s="1">
        <v>0.36458333333333298</v>
      </c>
      <c r="C510" s="3">
        <v>59</v>
      </c>
      <c r="D510" s="68">
        <v>70</v>
      </c>
      <c r="E510" s="75">
        <v>0.62</v>
      </c>
      <c r="F510" s="66">
        <v>2</v>
      </c>
      <c r="G510" s="66" t="s">
        <v>208</v>
      </c>
      <c r="H510" s="97">
        <v>29.42</v>
      </c>
      <c r="J510" s="45">
        <v>72.5</v>
      </c>
      <c r="K510" s="67">
        <v>64.2</v>
      </c>
      <c r="L510" s="67">
        <v>71.2</v>
      </c>
      <c r="M510" s="67">
        <v>70.900000000000006</v>
      </c>
      <c r="N510" s="67">
        <f t="shared" si="59"/>
        <v>69.699999999999989</v>
      </c>
      <c r="O510" s="41">
        <f t="shared" si="60"/>
        <v>15</v>
      </c>
      <c r="P510" s="41">
        <f t="shared" si="60"/>
        <v>21.111111111111111</v>
      </c>
    </row>
    <row r="511" spans="1:16" x14ac:dyDescent="0.2">
      <c r="B511" s="1">
        <v>0.375</v>
      </c>
      <c r="C511" s="3">
        <v>59</v>
      </c>
      <c r="D511" s="3">
        <v>71</v>
      </c>
      <c r="E511" s="75">
        <v>0.66</v>
      </c>
      <c r="F511" s="66">
        <v>3</v>
      </c>
      <c r="G511" s="66" t="s">
        <v>43</v>
      </c>
      <c r="H511" s="19">
        <v>29.42</v>
      </c>
      <c r="J511" s="67">
        <v>75.400000000000006</v>
      </c>
      <c r="K511" s="45">
        <v>64.900000000000006</v>
      </c>
      <c r="L511" s="45">
        <v>73.2</v>
      </c>
      <c r="M511" s="45">
        <v>72.900000000000006</v>
      </c>
      <c r="N511" s="67">
        <f t="shared" si="59"/>
        <v>71.599999999999994</v>
      </c>
      <c r="O511" s="41">
        <f t="shared" si="60"/>
        <v>15</v>
      </c>
      <c r="P511" s="41">
        <f t="shared" si="60"/>
        <v>21.666666666666668</v>
      </c>
    </row>
    <row r="512" spans="1:16" x14ac:dyDescent="0.2">
      <c r="B512" s="1">
        <v>0.38541666666666702</v>
      </c>
      <c r="C512" s="3">
        <v>59</v>
      </c>
      <c r="D512" s="3">
        <v>73</v>
      </c>
      <c r="E512" s="75">
        <v>0.66</v>
      </c>
      <c r="F512" s="3">
        <v>4</v>
      </c>
      <c r="G512" s="66" t="s">
        <v>208</v>
      </c>
      <c r="H512" s="19">
        <v>29.43</v>
      </c>
      <c r="J512" s="67">
        <v>77.7</v>
      </c>
      <c r="K512" s="45">
        <v>65.3</v>
      </c>
      <c r="L512" s="45">
        <v>75.599999999999994</v>
      </c>
      <c r="M512" s="45">
        <v>75</v>
      </c>
      <c r="N512" s="67">
        <f t="shared" si="59"/>
        <v>73.400000000000006</v>
      </c>
      <c r="O512" s="41">
        <f t="shared" si="60"/>
        <v>15</v>
      </c>
      <c r="P512" s="41">
        <f t="shared" si="60"/>
        <v>22.777777777777779</v>
      </c>
    </row>
    <row r="513" spans="1:16" x14ac:dyDescent="0.2">
      <c r="B513" s="1">
        <v>0.39583333333333298</v>
      </c>
      <c r="C513" s="3">
        <v>60</v>
      </c>
      <c r="D513" s="3">
        <v>74</v>
      </c>
      <c r="E513" s="75">
        <v>0.63</v>
      </c>
      <c r="F513" s="3">
        <v>3</v>
      </c>
      <c r="G513" s="66" t="s">
        <v>208</v>
      </c>
      <c r="H513" s="19">
        <v>29.42</v>
      </c>
      <c r="J513" s="67">
        <v>80.2</v>
      </c>
      <c r="K513" s="45">
        <v>64.8</v>
      </c>
      <c r="L513" s="45">
        <v>77.2</v>
      </c>
      <c r="M513" s="45">
        <v>72.5</v>
      </c>
      <c r="N513" s="67">
        <f t="shared" si="59"/>
        <v>73.674999999999997</v>
      </c>
      <c r="O513" s="41">
        <f t="shared" si="60"/>
        <v>15.555555555555555</v>
      </c>
      <c r="P513" s="41">
        <f t="shared" si="60"/>
        <v>23.333333333333332</v>
      </c>
    </row>
    <row r="514" spans="1:16" x14ac:dyDescent="0.2">
      <c r="B514" s="1">
        <v>0.39930555555555558</v>
      </c>
      <c r="C514" s="3">
        <v>60</v>
      </c>
      <c r="D514" s="68">
        <v>74</v>
      </c>
      <c r="E514" s="75">
        <v>0.63</v>
      </c>
      <c r="F514" s="3">
        <v>2</v>
      </c>
      <c r="G514" s="66" t="s">
        <v>34</v>
      </c>
      <c r="H514" s="19">
        <v>29.42</v>
      </c>
      <c r="J514" s="67">
        <v>81.3</v>
      </c>
      <c r="K514" s="45">
        <v>64.8</v>
      </c>
      <c r="L514" s="45">
        <v>77.900000000000006</v>
      </c>
      <c r="M514" s="45">
        <v>70.900000000000006</v>
      </c>
      <c r="N514" s="67">
        <f t="shared" si="59"/>
        <v>73.724999999999994</v>
      </c>
      <c r="O514" s="41">
        <f t="shared" si="60"/>
        <v>15.555555555555555</v>
      </c>
      <c r="P514" s="41">
        <f t="shared" si="60"/>
        <v>23.333333333333332</v>
      </c>
    </row>
    <row r="515" spans="1:16" x14ac:dyDescent="0.2">
      <c r="B515" s="1">
        <v>0.5</v>
      </c>
      <c r="C515" s="3">
        <v>63</v>
      </c>
      <c r="D515" s="3">
        <v>92</v>
      </c>
      <c r="E515" s="75">
        <v>0.43</v>
      </c>
      <c r="F515" s="41">
        <v>5</v>
      </c>
      <c r="G515" s="69" t="s">
        <v>208</v>
      </c>
      <c r="H515" s="72">
        <v>29.42</v>
      </c>
      <c r="I515" s="26"/>
      <c r="J515" s="45">
        <v>105.3</v>
      </c>
      <c r="K515" s="45">
        <v>87.8</v>
      </c>
      <c r="L515" s="45">
        <v>96.4</v>
      </c>
      <c r="M515" s="45">
        <v>79</v>
      </c>
      <c r="N515" s="67">
        <f t="shared" si="59"/>
        <v>92.125</v>
      </c>
      <c r="O515" s="41">
        <f t="shared" si="60"/>
        <v>17.222222222222221</v>
      </c>
      <c r="P515" s="41">
        <f t="shared" si="60"/>
        <v>33.333333333333336</v>
      </c>
    </row>
    <row r="516" spans="1:16" x14ac:dyDescent="0.2">
      <c r="B516" s="1">
        <v>0.51041666666666663</v>
      </c>
      <c r="C516" s="3">
        <v>64</v>
      </c>
      <c r="D516" s="3">
        <v>95</v>
      </c>
      <c r="E516" s="75">
        <v>0.42</v>
      </c>
      <c r="F516" s="3">
        <v>3</v>
      </c>
      <c r="G516" s="69" t="s">
        <v>208</v>
      </c>
      <c r="H516" s="72">
        <v>29.41</v>
      </c>
      <c r="J516" s="45">
        <v>107.1</v>
      </c>
      <c r="K516" s="45">
        <v>93</v>
      </c>
      <c r="L516" s="45">
        <v>97.9</v>
      </c>
      <c r="M516" s="45">
        <v>83.8</v>
      </c>
      <c r="N516" s="67">
        <f t="shared" si="59"/>
        <v>95.45</v>
      </c>
      <c r="O516" s="41">
        <f t="shared" si="60"/>
        <v>17.777777777777779</v>
      </c>
      <c r="P516" s="41">
        <f t="shared" si="60"/>
        <v>35</v>
      </c>
    </row>
    <row r="517" spans="1:16" x14ac:dyDescent="0.2">
      <c r="B517" s="1">
        <v>0.52430555555555558</v>
      </c>
      <c r="C517" s="3">
        <v>66</v>
      </c>
      <c r="D517" s="3">
        <v>99</v>
      </c>
      <c r="E517" s="75">
        <v>0.41</v>
      </c>
      <c r="F517" s="3">
        <v>1</v>
      </c>
      <c r="G517" s="69" t="s">
        <v>34</v>
      </c>
      <c r="H517" s="72">
        <v>29.41</v>
      </c>
      <c r="J517" s="45">
        <v>111.6</v>
      </c>
      <c r="K517" s="45">
        <v>99.9</v>
      </c>
      <c r="L517" s="45">
        <v>100.8</v>
      </c>
      <c r="M517" s="45">
        <v>84.4</v>
      </c>
      <c r="N517" s="67">
        <f t="shared" si="59"/>
        <v>99.175000000000011</v>
      </c>
      <c r="O517" s="41">
        <f t="shared" si="60"/>
        <v>18.888888888888889</v>
      </c>
      <c r="P517" s="41">
        <f t="shared" si="60"/>
        <v>37.222222222222221</v>
      </c>
    </row>
    <row r="518" spans="1:16" x14ac:dyDescent="0.2">
      <c r="B518" s="1">
        <v>0.53125</v>
      </c>
      <c r="C518" s="3">
        <v>67</v>
      </c>
      <c r="D518" s="3">
        <v>96</v>
      </c>
      <c r="E518" s="75">
        <v>0.41</v>
      </c>
      <c r="F518" s="3">
        <v>2</v>
      </c>
      <c r="G518" s="69" t="s">
        <v>202</v>
      </c>
      <c r="H518" s="72">
        <v>29.4</v>
      </c>
      <c r="J518" s="45">
        <v>107.8</v>
      </c>
      <c r="K518" s="45">
        <v>94.8</v>
      </c>
      <c r="L518" s="45">
        <v>98.2</v>
      </c>
      <c r="M518" s="45">
        <v>81</v>
      </c>
      <c r="N518" s="67">
        <f t="shared" si="59"/>
        <v>95.45</v>
      </c>
      <c r="O518" s="41">
        <f t="shared" si="60"/>
        <v>19.444444444444443</v>
      </c>
      <c r="P518" s="41">
        <f t="shared" si="60"/>
        <v>35.555555555555557</v>
      </c>
    </row>
    <row r="519" spans="1:16" x14ac:dyDescent="0.2">
      <c r="B519" s="1">
        <v>0.54166666666666696</v>
      </c>
      <c r="C519" s="3">
        <v>68</v>
      </c>
      <c r="D519" s="3">
        <v>92</v>
      </c>
      <c r="E519" s="75">
        <v>0.38</v>
      </c>
      <c r="F519" s="3">
        <v>3</v>
      </c>
      <c r="G519" s="69" t="s">
        <v>143</v>
      </c>
      <c r="H519" s="72">
        <v>29.4</v>
      </c>
      <c r="J519" s="45">
        <v>102.2</v>
      </c>
      <c r="K519" s="45">
        <v>90.5</v>
      </c>
      <c r="L519" s="45">
        <v>95</v>
      </c>
      <c r="M519" s="45">
        <v>80.099999999999994</v>
      </c>
      <c r="N519" s="67">
        <f t="shared" si="59"/>
        <v>91.949999999999989</v>
      </c>
      <c r="O519" s="41">
        <f t="shared" si="60"/>
        <v>20</v>
      </c>
      <c r="P519" s="41">
        <f t="shared" si="60"/>
        <v>33.333333333333336</v>
      </c>
    </row>
    <row r="520" spans="1:16" x14ac:dyDescent="0.2">
      <c r="B520" s="1">
        <v>0.55208333333333304</v>
      </c>
      <c r="C520" s="3">
        <v>65</v>
      </c>
      <c r="D520" s="3">
        <v>94</v>
      </c>
      <c r="E520" s="75">
        <v>0.43</v>
      </c>
      <c r="F520" s="3">
        <v>5</v>
      </c>
      <c r="G520" s="69" t="s">
        <v>208</v>
      </c>
      <c r="H520" s="72">
        <v>29.4</v>
      </c>
      <c r="J520" s="45">
        <v>104.9</v>
      </c>
      <c r="K520" s="45">
        <v>96.8</v>
      </c>
      <c r="L520" s="45">
        <v>97.5</v>
      </c>
      <c r="M520" s="45">
        <v>77.7</v>
      </c>
      <c r="N520" s="67">
        <f t="shared" si="59"/>
        <v>94.224999999999994</v>
      </c>
      <c r="O520" s="41">
        <f t="shared" si="60"/>
        <v>18.333333333333332</v>
      </c>
      <c r="P520" s="41">
        <f t="shared" si="60"/>
        <v>34.444444444444443</v>
      </c>
    </row>
    <row r="521" spans="1:16" x14ac:dyDescent="0.2">
      <c r="B521" s="1">
        <v>0.5625</v>
      </c>
      <c r="C521" s="3">
        <v>67</v>
      </c>
      <c r="D521" s="3">
        <v>96</v>
      </c>
      <c r="E521" s="75">
        <v>0.38</v>
      </c>
      <c r="F521" s="41">
        <v>7</v>
      </c>
      <c r="G521" s="66" t="s">
        <v>43</v>
      </c>
      <c r="H521" s="19">
        <v>29.39</v>
      </c>
      <c r="J521" s="45">
        <v>108.3</v>
      </c>
      <c r="K521" s="45">
        <v>98.4</v>
      </c>
      <c r="L521" s="45">
        <v>98.8</v>
      </c>
      <c r="M521" s="45">
        <v>77</v>
      </c>
      <c r="N521" s="67">
        <f t="shared" si="59"/>
        <v>95.625</v>
      </c>
      <c r="O521" s="41">
        <f t="shared" si="60"/>
        <v>19.444444444444443</v>
      </c>
      <c r="P521" s="41">
        <f t="shared" si="60"/>
        <v>35.555555555555557</v>
      </c>
    </row>
    <row r="522" spans="1:16" x14ac:dyDescent="0.2">
      <c r="B522" s="1">
        <v>0.56736111111111109</v>
      </c>
      <c r="C522" s="3">
        <v>67</v>
      </c>
      <c r="D522" s="3">
        <v>97</v>
      </c>
      <c r="E522" s="75">
        <v>0.4</v>
      </c>
      <c r="F522" s="41">
        <v>5</v>
      </c>
      <c r="G522" s="66" t="s">
        <v>208</v>
      </c>
      <c r="H522" s="19">
        <v>29.39</v>
      </c>
      <c r="J522" s="45">
        <v>110.5</v>
      </c>
      <c r="K522" s="45">
        <v>102.4</v>
      </c>
      <c r="L522" s="45">
        <v>100.4</v>
      </c>
      <c r="M522" s="45">
        <v>75.7</v>
      </c>
      <c r="N522" s="67">
        <f t="shared" si="59"/>
        <v>97.25</v>
      </c>
      <c r="O522" s="41">
        <f t="shared" si="60"/>
        <v>19.444444444444443</v>
      </c>
      <c r="P522" s="41">
        <f t="shared" si="60"/>
        <v>36.111111111111107</v>
      </c>
    </row>
    <row r="523" spans="1:16" x14ac:dyDescent="0.2">
      <c r="B523" s="1"/>
      <c r="C523" s="3"/>
      <c r="D523" s="3"/>
      <c r="E523" s="75"/>
      <c r="F523" s="41"/>
      <c r="G523" s="66"/>
      <c r="H523" s="19"/>
      <c r="I523" s="3"/>
      <c r="J523" s="45"/>
      <c r="K523" s="45"/>
      <c r="L523" s="45"/>
      <c r="M523" s="45"/>
      <c r="N523" s="67"/>
    </row>
    <row r="525" spans="1:16" x14ac:dyDescent="0.2">
      <c r="A525" s="21">
        <v>44717</v>
      </c>
      <c r="B525" s="6" t="s">
        <v>2</v>
      </c>
      <c r="C525" s="6" t="s">
        <v>0</v>
      </c>
      <c r="D525" s="87" t="s">
        <v>1</v>
      </c>
      <c r="E525" s="100" t="s">
        <v>156</v>
      </c>
      <c r="F525" s="6" t="s">
        <v>32</v>
      </c>
      <c r="G525" s="6" t="s">
        <v>217</v>
      </c>
      <c r="H525" s="33" t="s">
        <v>157</v>
      </c>
      <c r="I525" s="44"/>
      <c r="J525" s="87" t="s">
        <v>338</v>
      </c>
      <c r="K525" s="87" t="s">
        <v>469</v>
      </c>
      <c r="L525" s="87" t="s">
        <v>358</v>
      </c>
      <c r="M525" s="87" t="s">
        <v>343</v>
      </c>
      <c r="N525" s="33" t="s">
        <v>368</v>
      </c>
      <c r="O525" s="87" t="s">
        <v>551</v>
      </c>
      <c r="P525" s="87" t="s">
        <v>552</v>
      </c>
    </row>
    <row r="526" spans="1:16" x14ac:dyDescent="0.2">
      <c r="B526" s="1">
        <v>0.41666666666666669</v>
      </c>
      <c r="C526" s="3">
        <v>66</v>
      </c>
      <c r="D526" s="3">
        <v>76</v>
      </c>
      <c r="E526" s="75">
        <v>0.64</v>
      </c>
      <c r="F526" s="66">
        <v>1</v>
      </c>
      <c r="G526" s="66" t="s">
        <v>130</v>
      </c>
      <c r="H526" s="97">
        <v>29.33</v>
      </c>
      <c r="J526" s="45">
        <v>76.8</v>
      </c>
      <c r="K526" s="67">
        <v>76.599999999999994</v>
      </c>
      <c r="L526" s="67">
        <v>77.5</v>
      </c>
      <c r="M526" s="67">
        <v>72</v>
      </c>
      <c r="N526" s="67">
        <f t="shared" ref="N526:N539" si="61">AVERAGE(J526:M526)</f>
        <v>75.724999999999994</v>
      </c>
      <c r="O526" s="41">
        <f t="shared" ref="O526" si="62">CONVERT(C526,"F","C")</f>
        <v>18.888888888888889</v>
      </c>
      <c r="P526" s="41">
        <f t="shared" ref="P526" si="63">CONVERT(D526,"F","C")</f>
        <v>24.444444444444443</v>
      </c>
    </row>
    <row r="527" spans="1:16" x14ac:dyDescent="0.2">
      <c r="B527" s="1">
        <v>0.42708333333333298</v>
      </c>
      <c r="C527" s="3">
        <v>67</v>
      </c>
      <c r="D527" s="3">
        <v>78</v>
      </c>
      <c r="E527" s="75">
        <v>0.62</v>
      </c>
      <c r="F527" s="66">
        <v>1</v>
      </c>
      <c r="G527" s="66" t="s">
        <v>130</v>
      </c>
      <c r="H527" s="97">
        <v>29.33</v>
      </c>
      <c r="I527" s="66"/>
      <c r="J527" s="45">
        <v>79.900000000000006</v>
      </c>
      <c r="K527" s="67">
        <v>78.400000000000006</v>
      </c>
      <c r="L527" s="67">
        <v>79.7</v>
      </c>
      <c r="M527" s="67">
        <v>73.2</v>
      </c>
      <c r="N527" s="67">
        <f t="shared" si="61"/>
        <v>77.8</v>
      </c>
      <c r="O527" s="41">
        <f t="shared" ref="O527:O539" si="64">CONVERT(C527,"F","C")</f>
        <v>19.444444444444443</v>
      </c>
      <c r="P527" s="41">
        <f t="shared" ref="P527:P539" si="65">CONVERT(D527,"F","C")</f>
        <v>25.555555555555554</v>
      </c>
    </row>
    <row r="528" spans="1:16" x14ac:dyDescent="0.2">
      <c r="B528" s="1">
        <v>0.4375</v>
      </c>
      <c r="C528" s="3">
        <v>68</v>
      </c>
      <c r="D528" s="68">
        <v>77</v>
      </c>
      <c r="E528" s="75">
        <v>0.59</v>
      </c>
      <c r="F528" s="66">
        <v>0</v>
      </c>
      <c r="G528" s="66" t="s">
        <v>201</v>
      </c>
      <c r="H528" s="97">
        <v>29.33</v>
      </c>
      <c r="J528" s="45">
        <v>78.099999999999994</v>
      </c>
      <c r="K528" s="67">
        <v>77</v>
      </c>
      <c r="L528" s="67">
        <v>78.599999999999994</v>
      </c>
      <c r="M528" s="67">
        <v>72.7</v>
      </c>
      <c r="N528" s="67">
        <f t="shared" si="61"/>
        <v>76.599999999999994</v>
      </c>
      <c r="O528" s="41">
        <f t="shared" si="64"/>
        <v>20</v>
      </c>
      <c r="P528" s="41">
        <f t="shared" si="65"/>
        <v>25</v>
      </c>
    </row>
    <row r="529" spans="1:16" x14ac:dyDescent="0.2">
      <c r="B529" s="1">
        <v>0.44791666666666702</v>
      </c>
      <c r="C529" s="3">
        <v>68</v>
      </c>
      <c r="D529" s="3">
        <v>77</v>
      </c>
      <c r="E529" s="75">
        <v>0.61</v>
      </c>
      <c r="F529" s="66">
        <v>0</v>
      </c>
      <c r="G529" s="66" t="s">
        <v>203</v>
      </c>
      <c r="H529" s="19">
        <v>29.33</v>
      </c>
      <c r="J529" s="67">
        <v>77.900000000000006</v>
      </c>
      <c r="K529" s="45">
        <v>77.400000000000006</v>
      </c>
      <c r="L529" s="45">
        <v>78.599999999999994</v>
      </c>
      <c r="M529" s="45">
        <v>73</v>
      </c>
      <c r="N529" s="67">
        <f t="shared" si="61"/>
        <v>76.724999999999994</v>
      </c>
      <c r="O529" s="41">
        <f t="shared" si="64"/>
        <v>20</v>
      </c>
      <c r="P529" s="41">
        <f t="shared" si="65"/>
        <v>25</v>
      </c>
    </row>
    <row r="530" spans="1:16" x14ac:dyDescent="0.2">
      <c r="B530" s="1">
        <v>0.625</v>
      </c>
      <c r="C530" s="3">
        <v>70</v>
      </c>
      <c r="D530" s="3">
        <v>91</v>
      </c>
      <c r="E530" s="75">
        <v>0.53</v>
      </c>
      <c r="F530" s="3">
        <v>9</v>
      </c>
      <c r="G530" s="66" t="s">
        <v>197</v>
      </c>
      <c r="H530" s="19">
        <v>29.3</v>
      </c>
      <c r="J530" s="67">
        <v>95.4</v>
      </c>
      <c r="K530" s="45">
        <v>94.1</v>
      </c>
      <c r="L530" s="45">
        <v>91.9</v>
      </c>
      <c r="M530" s="45">
        <v>83.8</v>
      </c>
      <c r="N530" s="67">
        <f t="shared" si="61"/>
        <v>91.3</v>
      </c>
      <c r="O530" s="41">
        <f t="shared" si="64"/>
        <v>21.111111111111111</v>
      </c>
      <c r="P530" s="41">
        <f t="shared" si="65"/>
        <v>32.777777777777779</v>
      </c>
    </row>
    <row r="531" spans="1:16" x14ac:dyDescent="0.2">
      <c r="B531" s="1">
        <v>0.63541666666666663</v>
      </c>
      <c r="C531" s="3">
        <v>70</v>
      </c>
      <c r="D531" s="3">
        <v>93</v>
      </c>
      <c r="E531" s="75">
        <v>0.53</v>
      </c>
      <c r="F531" s="3">
        <v>7</v>
      </c>
      <c r="G531" s="66" t="s">
        <v>43</v>
      </c>
      <c r="H531" s="19">
        <v>29.3</v>
      </c>
      <c r="J531" s="67">
        <v>97.3</v>
      </c>
      <c r="K531" s="45">
        <v>95.9</v>
      </c>
      <c r="L531" s="45">
        <v>93.9</v>
      </c>
      <c r="M531" s="45">
        <v>85.8</v>
      </c>
      <c r="N531" s="67">
        <f t="shared" si="61"/>
        <v>93.225000000000009</v>
      </c>
      <c r="O531" s="41">
        <f t="shared" si="64"/>
        <v>21.111111111111111</v>
      </c>
      <c r="P531" s="41">
        <f t="shared" si="65"/>
        <v>33.888888888888886</v>
      </c>
    </row>
    <row r="532" spans="1:16" x14ac:dyDescent="0.2">
      <c r="B532" s="1">
        <v>0.64583333333333337</v>
      </c>
      <c r="C532" s="3">
        <v>70</v>
      </c>
      <c r="D532" s="68">
        <v>91</v>
      </c>
      <c r="E532" s="75">
        <v>0.55000000000000004</v>
      </c>
      <c r="F532" s="3">
        <v>4</v>
      </c>
      <c r="G532" s="66" t="s">
        <v>43</v>
      </c>
      <c r="H532" s="19">
        <v>29.3</v>
      </c>
      <c r="J532" s="67">
        <v>95</v>
      </c>
      <c r="K532" s="45">
        <v>93.4</v>
      </c>
      <c r="L532" s="45">
        <v>92.3</v>
      </c>
      <c r="M532" s="45">
        <v>84.7</v>
      </c>
      <c r="N532" s="67">
        <f t="shared" si="61"/>
        <v>91.35</v>
      </c>
      <c r="O532" s="41">
        <f t="shared" si="64"/>
        <v>21.111111111111111</v>
      </c>
      <c r="P532" s="41">
        <f t="shared" si="65"/>
        <v>32.777777777777779</v>
      </c>
    </row>
    <row r="533" spans="1:16" x14ac:dyDescent="0.2">
      <c r="B533" s="1">
        <v>0.65625</v>
      </c>
      <c r="C533" s="3">
        <v>70</v>
      </c>
      <c r="D533" s="3">
        <v>93</v>
      </c>
      <c r="E533" s="75">
        <v>0.54</v>
      </c>
      <c r="F533" s="41">
        <v>4</v>
      </c>
      <c r="G533" s="69" t="s">
        <v>43</v>
      </c>
      <c r="H533" s="72">
        <v>29.3</v>
      </c>
      <c r="I533" s="26"/>
      <c r="J533" s="45">
        <v>96.6</v>
      </c>
      <c r="K533" s="45">
        <v>94.6</v>
      </c>
      <c r="L533" s="45">
        <v>93.6</v>
      </c>
      <c r="M533" s="45">
        <v>85.8</v>
      </c>
      <c r="N533" s="67">
        <f t="shared" si="61"/>
        <v>92.649999999999991</v>
      </c>
      <c r="O533" s="41">
        <f t="shared" si="64"/>
        <v>21.111111111111111</v>
      </c>
      <c r="P533" s="41">
        <f t="shared" si="65"/>
        <v>33.888888888888886</v>
      </c>
    </row>
    <row r="534" spans="1:16" x14ac:dyDescent="0.2">
      <c r="B534" s="1">
        <v>0.66666666666666696</v>
      </c>
      <c r="C534" s="3">
        <v>70</v>
      </c>
      <c r="D534" s="3">
        <v>90</v>
      </c>
      <c r="E534" s="75">
        <v>0.54</v>
      </c>
      <c r="F534" s="3">
        <v>3</v>
      </c>
      <c r="G534" s="69" t="s">
        <v>208</v>
      </c>
      <c r="H534" s="72">
        <v>29.3</v>
      </c>
      <c r="J534" s="45">
        <v>93.7</v>
      </c>
      <c r="K534" s="45">
        <v>91.4</v>
      </c>
      <c r="L534" s="45">
        <v>91.6</v>
      </c>
      <c r="M534" s="45">
        <v>84.2</v>
      </c>
      <c r="N534" s="67">
        <f t="shared" si="61"/>
        <v>90.225000000000009</v>
      </c>
      <c r="O534" s="41">
        <f t="shared" si="64"/>
        <v>21.111111111111111</v>
      </c>
      <c r="P534" s="41">
        <f t="shared" si="65"/>
        <v>32.222222222222221</v>
      </c>
    </row>
    <row r="535" spans="1:16" x14ac:dyDescent="0.2">
      <c r="B535" s="1">
        <v>0.67708333333333404</v>
      </c>
      <c r="C535" s="3">
        <v>70</v>
      </c>
      <c r="D535" s="3">
        <v>89</v>
      </c>
      <c r="E535" s="75">
        <v>0.53</v>
      </c>
      <c r="F535" s="3">
        <v>4</v>
      </c>
      <c r="G535" s="69" t="s">
        <v>43</v>
      </c>
      <c r="H535" s="72">
        <v>29.29</v>
      </c>
      <c r="J535" s="45">
        <v>92.5</v>
      </c>
      <c r="K535" s="45">
        <v>90</v>
      </c>
      <c r="L535" s="45">
        <v>90.9</v>
      </c>
      <c r="M535" s="45">
        <v>83.3</v>
      </c>
      <c r="N535" s="67">
        <f t="shared" si="61"/>
        <v>89.174999999999997</v>
      </c>
      <c r="O535" s="41">
        <f t="shared" si="64"/>
        <v>21.111111111111111</v>
      </c>
      <c r="P535" s="41">
        <f t="shared" si="65"/>
        <v>31.666666666666664</v>
      </c>
    </row>
    <row r="536" spans="1:16" x14ac:dyDescent="0.2">
      <c r="B536" s="1">
        <v>0.6875</v>
      </c>
      <c r="C536" s="3">
        <v>70</v>
      </c>
      <c r="D536" s="3">
        <v>89</v>
      </c>
      <c r="E536" s="75">
        <v>0.53</v>
      </c>
      <c r="F536" s="3">
        <v>5</v>
      </c>
      <c r="G536" s="69" t="s">
        <v>37</v>
      </c>
      <c r="H536" s="72">
        <v>29.29</v>
      </c>
      <c r="J536" s="45">
        <v>91.8</v>
      </c>
      <c r="K536" s="45">
        <v>89.2</v>
      </c>
      <c r="L536" s="45">
        <v>90.5</v>
      </c>
      <c r="M536" s="45">
        <v>83.3</v>
      </c>
      <c r="N536" s="67">
        <f t="shared" si="61"/>
        <v>88.7</v>
      </c>
      <c r="O536" s="41">
        <f t="shared" si="64"/>
        <v>21.111111111111111</v>
      </c>
      <c r="P536" s="41">
        <f t="shared" si="65"/>
        <v>31.666666666666664</v>
      </c>
    </row>
    <row r="537" spans="1:16" x14ac:dyDescent="0.2">
      <c r="B537" s="1">
        <v>0.69791666666666696</v>
      </c>
      <c r="C537" s="3">
        <v>71</v>
      </c>
      <c r="D537" s="3">
        <v>91</v>
      </c>
      <c r="E537" s="75">
        <v>0.53</v>
      </c>
      <c r="F537" s="3">
        <v>4</v>
      </c>
      <c r="G537" s="69" t="s">
        <v>37</v>
      </c>
      <c r="H537" s="72">
        <v>29.29</v>
      </c>
      <c r="J537" s="45">
        <v>95</v>
      </c>
      <c r="K537" s="45">
        <v>91.9</v>
      </c>
      <c r="L537" s="45">
        <v>92.3</v>
      </c>
      <c r="M537" s="45">
        <v>85.5</v>
      </c>
      <c r="N537" s="67">
        <f t="shared" si="61"/>
        <v>91.174999999999997</v>
      </c>
      <c r="O537" s="41">
        <f t="shared" si="64"/>
        <v>21.666666666666668</v>
      </c>
      <c r="P537" s="41">
        <f t="shared" si="65"/>
        <v>32.777777777777779</v>
      </c>
    </row>
    <row r="538" spans="1:16" x14ac:dyDescent="0.2">
      <c r="B538" s="1">
        <v>0.70833333333333404</v>
      </c>
      <c r="C538" s="3">
        <v>72</v>
      </c>
      <c r="D538" s="3">
        <v>94</v>
      </c>
      <c r="E538" s="75">
        <v>0.51</v>
      </c>
      <c r="F538" s="3">
        <v>6</v>
      </c>
      <c r="G538" s="69" t="s">
        <v>37</v>
      </c>
      <c r="H538" s="72">
        <v>29.28</v>
      </c>
      <c r="J538" s="45">
        <v>98.2</v>
      </c>
      <c r="K538" s="45">
        <v>95</v>
      </c>
      <c r="L538" s="45">
        <v>94.5</v>
      </c>
      <c r="M538" s="45">
        <v>88.5</v>
      </c>
      <c r="N538" s="67">
        <f t="shared" si="61"/>
        <v>94.05</v>
      </c>
      <c r="O538" s="41">
        <f t="shared" si="64"/>
        <v>22.222222222222221</v>
      </c>
      <c r="P538" s="41">
        <f t="shared" si="65"/>
        <v>34.444444444444443</v>
      </c>
    </row>
    <row r="539" spans="1:16" x14ac:dyDescent="0.2">
      <c r="B539" s="1">
        <v>0.718750000000001</v>
      </c>
      <c r="C539" s="3">
        <v>72</v>
      </c>
      <c r="D539" s="3">
        <v>95</v>
      </c>
      <c r="E539" s="75">
        <v>0.51</v>
      </c>
      <c r="F539" s="41">
        <v>9</v>
      </c>
      <c r="G539" s="66" t="s">
        <v>208</v>
      </c>
      <c r="H539" s="19">
        <v>29.28</v>
      </c>
      <c r="J539" s="45">
        <v>99</v>
      </c>
      <c r="K539" s="45">
        <v>96.4</v>
      </c>
      <c r="L539" s="45">
        <v>95.2</v>
      </c>
      <c r="M539" s="45">
        <v>89.6</v>
      </c>
      <c r="N539" s="67">
        <f t="shared" si="61"/>
        <v>95.050000000000011</v>
      </c>
      <c r="O539" s="41">
        <f t="shared" si="64"/>
        <v>22.222222222222221</v>
      </c>
      <c r="P539" s="41">
        <f t="shared" si="65"/>
        <v>35</v>
      </c>
    </row>
    <row r="540" spans="1:16" x14ac:dyDescent="0.2">
      <c r="B540" s="1"/>
      <c r="C540" s="3"/>
      <c r="D540" s="3"/>
      <c r="E540" s="75"/>
      <c r="F540" s="41"/>
      <c r="G540" s="66"/>
      <c r="H540" s="19"/>
      <c r="J540" s="45"/>
      <c r="K540" s="45"/>
      <c r="L540" s="45"/>
      <c r="M540" s="45"/>
      <c r="N540" s="67"/>
      <c r="O540" s="41"/>
      <c r="P540" s="41"/>
    </row>
    <row r="541" spans="1:16" x14ac:dyDescent="0.2">
      <c r="A541" s="113" t="s">
        <v>471</v>
      </c>
      <c r="B541" s="1"/>
      <c r="C541" s="3"/>
      <c r="D541" s="3"/>
      <c r="E541" s="75"/>
      <c r="F541" s="41"/>
      <c r="G541" s="66"/>
      <c r="H541" s="19"/>
      <c r="I541" s="3"/>
      <c r="J541" s="45"/>
      <c r="K541" s="45"/>
      <c r="L541" s="45"/>
      <c r="M541" s="45"/>
      <c r="N541" s="67"/>
      <c r="O541" s="41"/>
      <c r="P541" s="41"/>
    </row>
    <row r="542" spans="1:16" x14ac:dyDescent="0.2">
      <c r="A542" s="21">
        <v>44722</v>
      </c>
      <c r="B542" s="6" t="s">
        <v>2</v>
      </c>
      <c r="C542" s="6" t="s">
        <v>0</v>
      </c>
      <c r="D542" s="87" t="s">
        <v>1</v>
      </c>
      <c r="E542" s="100" t="s">
        <v>156</v>
      </c>
      <c r="F542" s="6" t="s">
        <v>32</v>
      </c>
      <c r="G542" s="6" t="s">
        <v>217</v>
      </c>
      <c r="H542" s="33" t="s">
        <v>157</v>
      </c>
      <c r="I542" s="44"/>
      <c r="J542" s="87" t="s">
        <v>338</v>
      </c>
      <c r="K542" s="87" t="s">
        <v>443</v>
      </c>
      <c r="L542" s="87" t="s">
        <v>444</v>
      </c>
      <c r="M542" s="87" t="s">
        <v>445</v>
      </c>
      <c r="N542" s="33" t="s">
        <v>368</v>
      </c>
      <c r="O542" s="87" t="s">
        <v>551</v>
      </c>
      <c r="P542" s="87" t="s">
        <v>552</v>
      </c>
    </row>
    <row r="543" spans="1:16" x14ac:dyDescent="0.2">
      <c r="B543" s="1">
        <v>0.625</v>
      </c>
      <c r="C543" s="3">
        <v>78</v>
      </c>
      <c r="D543" s="3">
        <v>102</v>
      </c>
      <c r="E543" s="75">
        <v>0.35</v>
      </c>
      <c r="F543" s="66">
        <v>2</v>
      </c>
      <c r="G543" s="66" t="s">
        <v>37</v>
      </c>
      <c r="H543" s="97">
        <v>28.69</v>
      </c>
      <c r="J543" s="45">
        <v>95.5</v>
      </c>
      <c r="K543" s="67">
        <v>102.7</v>
      </c>
      <c r="L543" s="67">
        <v>104.5</v>
      </c>
      <c r="M543" s="67">
        <v>107.1</v>
      </c>
      <c r="N543" s="67">
        <f t="shared" ref="N543:N550" si="66">AVERAGE(J543:M543)</f>
        <v>102.44999999999999</v>
      </c>
      <c r="O543" s="41">
        <f t="shared" ref="O543:O550" si="67">CONVERT(C543,"F","C")</f>
        <v>25.555555555555554</v>
      </c>
      <c r="P543" s="41">
        <f t="shared" ref="P543:P550" si="68">CONVERT(D543,"F","C")</f>
        <v>38.888888888888886</v>
      </c>
    </row>
    <row r="544" spans="1:16" x14ac:dyDescent="0.2">
      <c r="B544" s="1">
        <v>0.63541666666666663</v>
      </c>
      <c r="C544" s="3">
        <v>78</v>
      </c>
      <c r="D544" s="3">
        <v>104</v>
      </c>
      <c r="E544" s="75">
        <v>0.35</v>
      </c>
      <c r="F544" s="66">
        <v>3</v>
      </c>
      <c r="G544" s="66" t="s">
        <v>208</v>
      </c>
      <c r="H544" s="97">
        <v>28.69</v>
      </c>
      <c r="I544" s="66"/>
      <c r="J544" s="45">
        <v>97.2</v>
      </c>
      <c r="K544" s="67">
        <v>105.1</v>
      </c>
      <c r="L544" s="67">
        <v>106.3</v>
      </c>
      <c r="M544" s="67">
        <v>109.2</v>
      </c>
      <c r="N544" s="67">
        <f t="shared" si="66"/>
        <v>104.45</v>
      </c>
      <c r="O544" s="41">
        <f t="shared" si="67"/>
        <v>25.555555555555554</v>
      </c>
      <c r="P544" s="41">
        <f t="shared" si="68"/>
        <v>40</v>
      </c>
    </row>
    <row r="545" spans="1:16" x14ac:dyDescent="0.2">
      <c r="B545" s="1">
        <v>0.64236111111111105</v>
      </c>
      <c r="C545" s="3">
        <v>78</v>
      </c>
      <c r="D545" s="68">
        <v>104</v>
      </c>
      <c r="E545" s="75">
        <v>0.35</v>
      </c>
      <c r="F545" s="66">
        <v>2</v>
      </c>
      <c r="G545" s="66" t="s">
        <v>34</v>
      </c>
      <c r="H545" s="97">
        <v>28.69</v>
      </c>
      <c r="J545" s="45">
        <v>97.7</v>
      </c>
      <c r="K545" s="67">
        <v>105.3</v>
      </c>
      <c r="L545" s="67">
        <v>105.3</v>
      </c>
      <c r="M545" s="67">
        <v>108.5</v>
      </c>
      <c r="N545" s="67">
        <f t="shared" si="66"/>
        <v>104.2</v>
      </c>
      <c r="O545" s="41">
        <f t="shared" si="67"/>
        <v>25.555555555555554</v>
      </c>
      <c r="P545" s="41">
        <f t="shared" si="68"/>
        <v>40</v>
      </c>
    </row>
    <row r="546" spans="1:16" x14ac:dyDescent="0.2">
      <c r="B546" s="1">
        <v>0.65625</v>
      </c>
      <c r="C546" s="3">
        <v>77</v>
      </c>
      <c r="D546" s="3">
        <v>98</v>
      </c>
      <c r="E546" s="75">
        <v>0.38</v>
      </c>
      <c r="F546" s="66">
        <v>2</v>
      </c>
      <c r="G546" s="66" t="s">
        <v>202</v>
      </c>
      <c r="H546" s="19">
        <v>28.68</v>
      </c>
      <c r="J546" s="67">
        <v>92.3</v>
      </c>
      <c r="K546" s="45">
        <v>98.4</v>
      </c>
      <c r="L546" s="45">
        <v>100</v>
      </c>
      <c r="M546" s="45">
        <v>103.5</v>
      </c>
      <c r="N546" s="67">
        <f t="shared" si="66"/>
        <v>98.55</v>
      </c>
      <c r="O546" s="41">
        <f t="shared" si="67"/>
        <v>25</v>
      </c>
      <c r="P546" s="41">
        <f t="shared" si="68"/>
        <v>36.666666666666664</v>
      </c>
    </row>
    <row r="547" spans="1:16" x14ac:dyDescent="0.2">
      <c r="B547" s="1">
        <v>0.66666666666666696</v>
      </c>
      <c r="C547" s="3">
        <v>78</v>
      </c>
      <c r="D547" s="3">
        <v>99</v>
      </c>
      <c r="E547" s="75">
        <v>0.38</v>
      </c>
      <c r="F547" s="3">
        <v>3</v>
      </c>
      <c r="G547" s="66" t="s">
        <v>190</v>
      </c>
      <c r="H547" s="19">
        <v>28.68</v>
      </c>
      <c r="J547" s="67">
        <v>92.7</v>
      </c>
      <c r="K547" s="45">
        <v>100.8</v>
      </c>
      <c r="L547" s="45">
        <v>101.3</v>
      </c>
      <c r="M547" s="45">
        <v>102.6</v>
      </c>
      <c r="N547" s="67">
        <f t="shared" si="66"/>
        <v>99.35</v>
      </c>
      <c r="O547" s="41">
        <f t="shared" si="67"/>
        <v>25.555555555555554</v>
      </c>
      <c r="P547" s="41">
        <f t="shared" si="68"/>
        <v>37.222222222222221</v>
      </c>
    </row>
    <row r="548" spans="1:16" x14ac:dyDescent="0.2">
      <c r="B548" s="1">
        <v>0.67708333333333304</v>
      </c>
      <c r="C548" s="3">
        <v>78</v>
      </c>
      <c r="D548" s="3">
        <v>101</v>
      </c>
      <c r="E548" s="75">
        <v>0.35</v>
      </c>
      <c r="F548" s="3">
        <v>2</v>
      </c>
      <c r="G548" s="66" t="s">
        <v>34</v>
      </c>
      <c r="H548" s="19">
        <v>28.68</v>
      </c>
      <c r="J548" s="67">
        <v>94.1</v>
      </c>
      <c r="K548" s="45">
        <v>102</v>
      </c>
      <c r="L548" s="45">
        <v>101.8</v>
      </c>
      <c r="M548" s="45">
        <v>104</v>
      </c>
      <c r="N548" s="67">
        <f t="shared" si="66"/>
        <v>100.47499999999999</v>
      </c>
      <c r="O548" s="41">
        <f t="shared" si="67"/>
        <v>25.555555555555554</v>
      </c>
      <c r="P548" s="41">
        <f t="shared" si="68"/>
        <v>38.333333333333336</v>
      </c>
    </row>
    <row r="549" spans="1:16" x14ac:dyDescent="0.2">
      <c r="B549" s="1">
        <v>0.6875</v>
      </c>
      <c r="C549" s="3">
        <v>79</v>
      </c>
      <c r="D549" s="68">
        <v>100</v>
      </c>
      <c r="E549" s="75">
        <v>0.35</v>
      </c>
      <c r="F549" s="3">
        <v>4</v>
      </c>
      <c r="G549" s="66" t="s">
        <v>190</v>
      </c>
      <c r="H549" s="19">
        <v>28.68</v>
      </c>
      <c r="J549" s="67">
        <v>92.8</v>
      </c>
      <c r="K549" s="45">
        <v>102.2</v>
      </c>
      <c r="L549" s="45">
        <v>100.2</v>
      </c>
      <c r="M549" s="45">
        <v>102.2</v>
      </c>
      <c r="N549" s="67">
        <f t="shared" si="66"/>
        <v>99.35</v>
      </c>
      <c r="O549" s="41">
        <f t="shared" si="67"/>
        <v>26.111111111111111</v>
      </c>
      <c r="P549" s="41">
        <f t="shared" si="68"/>
        <v>37.777777777777779</v>
      </c>
    </row>
    <row r="550" spans="1:16" x14ac:dyDescent="0.2">
      <c r="B550" s="1">
        <v>0.69444444444444453</v>
      </c>
      <c r="C550" s="3">
        <v>78</v>
      </c>
      <c r="D550" s="3">
        <v>99</v>
      </c>
      <c r="E550" s="75">
        <v>0.36</v>
      </c>
      <c r="F550" s="41">
        <v>3</v>
      </c>
      <c r="G550" s="69" t="s">
        <v>208</v>
      </c>
      <c r="H550" s="72">
        <v>28.68</v>
      </c>
      <c r="I550" s="26"/>
      <c r="J550" s="45">
        <v>92.5</v>
      </c>
      <c r="K550" s="45">
        <v>101.7</v>
      </c>
      <c r="L550" s="45">
        <v>101.1</v>
      </c>
      <c r="M550" s="45">
        <v>101.5</v>
      </c>
      <c r="N550" s="67">
        <f t="shared" si="66"/>
        <v>99.199999999999989</v>
      </c>
      <c r="O550" s="41">
        <f t="shared" si="67"/>
        <v>25.555555555555554</v>
      </c>
      <c r="P550" s="41">
        <f t="shared" si="68"/>
        <v>37.222222222222221</v>
      </c>
    </row>
    <row r="551" spans="1:16" x14ac:dyDescent="0.2">
      <c r="B551" s="1"/>
      <c r="C551" s="3"/>
      <c r="D551" s="3"/>
      <c r="E551" s="75"/>
      <c r="F551" s="41"/>
      <c r="G551" s="69"/>
      <c r="H551" s="72"/>
      <c r="I551" s="26"/>
      <c r="J551" s="45"/>
      <c r="K551" s="45"/>
      <c r="L551" s="45"/>
      <c r="M551" s="45"/>
      <c r="N551" s="67"/>
      <c r="O551" s="41"/>
      <c r="P551" s="41"/>
    </row>
    <row r="552" spans="1:16" x14ac:dyDescent="0.2">
      <c r="O552" s="41"/>
      <c r="P552" s="41"/>
    </row>
    <row r="553" spans="1:16" x14ac:dyDescent="0.2">
      <c r="A553" s="21">
        <v>44723</v>
      </c>
      <c r="B553" s="1">
        <v>0.38541666666666669</v>
      </c>
      <c r="C553" s="3">
        <v>65</v>
      </c>
      <c r="D553" s="3">
        <v>70</v>
      </c>
      <c r="E553" s="75">
        <v>0.79</v>
      </c>
      <c r="F553" s="66">
        <v>4</v>
      </c>
      <c r="G553" s="66" t="s">
        <v>202</v>
      </c>
      <c r="H553" s="97">
        <v>28.68</v>
      </c>
      <c r="J553" s="45">
        <v>68</v>
      </c>
      <c r="K553" s="67">
        <v>70.3</v>
      </c>
      <c r="L553" s="67">
        <v>69.400000000000006</v>
      </c>
      <c r="M553" s="67">
        <v>70.900000000000006</v>
      </c>
      <c r="N553" s="67">
        <f t="shared" ref="N553:N570" si="69">AVERAGE(J553:M553)</f>
        <v>69.650000000000006</v>
      </c>
      <c r="O553" s="41">
        <f t="shared" ref="O553:O558" si="70">CONVERT(C553,"F","C")</f>
        <v>18.333333333333332</v>
      </c>
      <c r="P553" s="41">
        <f t="shared" ref="P553:P558" si="71">CONVERT(D553,"F","C")</f>
        <v>21.111111111111111</v>
      </c>
    </row>
    <row r="554" spans="1:16" x14ac:dyDescent="0.2">
      <c r="B554" s="1">
        <v>0.39583333333333331</v>
      </c>
      <c r="C554" s="3">
        <v>67</v>
      </c>
      <c r="D554" s="3">
        <v>72</v>
      </c>
      <c r="E554" s="75">
        <v>0.77</v>
      </c>
      <c r="F554" s="66">
        <v>3</v>
      </c>
      <c r="G554" s="66" t="s">
        <v>35</v>
      </c>
      <c r="H554" s="97">
        <v>28.68</v>
      </c>
      <c r="I554" s="66"/>
      <c r="J554" s="45">
        <v>70</v>
      </c>
      <c r="K554" s="67">
        <v>72.5</v>
      </c>
      <c r="L554" s="67">
        <v>71.2</v>
      </c>
      <c r="M554" s="67">
        <v>73</v>
      </c>
      <c r="N554" s="67">
        <f t="shared" si="69"/>
        <v>71.674999999999997</v>
      </c>
      <c r="O554" s="41">
        <f t="shared" si="70"/>
        <v>19.444444444444443</v>
      </c>
      <c r="P554" s="41">
        <f t="shared" si="71"/>
        <v>22.222222222222221</v>
      </c>
    </row>
    <row r="555" spans="1:16" x14ac:dyDescent="0.2">
      <c r="B555" s="1">
        <v>0.40625</v>
      </c>
      <c r="C555" s="3">
        <v>67</v>
      </c>
      <c r="D555" s="68">
        <v>73</v>
      </c>
      <c r="E555" s="75">
        <v>0.76</v>
      </c>
      <c r="F555" s="66">
        <v>1</v>
      </c>
      <c r="G555" s="66" t="s">
        <v>180</v>
      </c>
      <c r="H555" s="97">
        <v>28.68</v>
      </c>
      <c r="J555" s="45">
        <v>70.900000000000006</v>
      </c>
      <c r="K555" s="67">
        <v>73.400000000000006</v>
      </c>
      <c r="L555" s="67">
        <v>72</v>
      </c>
      <c r="M555" s="67">
        <v>74.099999999999994</v>
      </c>
      <c r="N555" s="67">
        <f t="shared" si="69"/>
        <v>72.599999999999994</v>
      </c>
      <c r="O555" s="41">
        <f t="shared" si="70"/>
        <v>19.444444444444443</v>
      </c>
      <c r="P555" s="41">
        <f t="shared" si="71"/>
        <v>22.777777777777779</v>
      </c>
    </row>
    <row r="556" spans="1:16" x14ac:dyDescent="0.2">
      <c r="B556" s="1">
        <v>0.41666666666666702</v>
      </c>
      <c r="C556" s="3">
        <v>67</v>
      </c>
      <c r="D556" s="3">
        <v>73</v>
      </c>
      <c r="E556" s="75">
        <v>0.76</v>
      </c>
      <c r="F556" s="66">
        <v>3</v>
      </c>
      <c r="G556" s="66" t="s">
        <v>203</v>
      </c>
      <c r="H556" s="19">
        <v>28.68</v>
      </c>
      <c r="J556" s="67">
        <v>71.2</v>
      </c>
      <c r="K556" s="45">
        <v>73.8</v>
      </c>
      <c r="L556" s="45">
        <v>72.3</v>
      </c>
      <c r="M556" s="45">
        <v>74.5</v>
      </c>
      <c r="N556" s="67">
        <f t="shared" si="69"/>
        <v>72.95</v>
      </c>
      <c r="O556" s="41">
        <f t="shared" si="70"/>
        <v>19.444444444444443</v>
      </c>
      <c r="P556" s="41">
        <f t="shared" si="71"/>
        <v>22.777777777777779</v>
      </c>
    </row>
    <row r="557" spans="1:16" x14ac:dyDescent="0.2">
      <c r="B557" s="1">
        <v>0.42708333333333298</v>
      </c>
      <c r="C557" s="3">
        <v>68</v>
      </c>
      <c r="D557" s="3">
        <v>72</v>
      </c>
      <c r="E557" s="75">
        <v>0.75</v>
      </c>
      <c r="F557" s="3">
        <v>5</v>
      </c>
      <c r="G557" s="66" t="s">
        <v>34</v>
      </c>
      <c r="H557" s="19">
        <v>28.68</v>
      </c>
      <c r="J557" s="67">
        <v>70.7</v>
      </c>
      <c r="K557" s="45">
        <v>72.900000000000006</v>
      </c>
      <c r="L557" s="45">
        <v>71.599999999999994</v>
      </c>
      <c r="M557" s="45">
        <v>73.900000000000006</v>
      </c>
      <c r="N557" s="67">
        <f t="shared" si="69"/>
        <v>72.275000000000006</v>
      </c>
      <c r="O557" s="41">
        <f t="shared" si="70"/>
        <v>20</v>
      </c>
      <c r="P557" s="41">
        <f t="shared" si="71"/>
        <v>22.222222222222221</v>
      </c>
    </row>
    <row r="558" spans="1:16" x14ac:dyDescent="0.2">
      <c r="B558" s="1">
        <v>0.4375</v>
      </c>
      <c r="C558" s="3">
        <v>67</v>
      </c>
      <c r="D558" s="3">
        <v>71</v>
      </c>
      <c r="E558" s="75">
        <v>0.76</v>
      </c>
      <c r="F558" s="3">
        <v>3</v>
      </c>
      <c r="G558" s="66" t="s">
        <v>180</v>
      </c>
      <c r="H558" s="19">
        <v>28.68</v>
      </c>
      <c r="J558" s="67">
        <v>69.63</v>
      </c>
      <c r="K558" s="45">
        <v>71.2</v>
      </c>
      <c r="L558" s="45">
        <v>70.3</v>
      </c>
      <c r="M558" s="45">
        <v>72.7</v>
      </c>
      <c r="N558" s="67">
        <f t="shared" si="69"/>
        <v>70.957499999999996</v>
      </c>
      <c r="O558" s="41">
        <f t="shared" si="70"/>
        <v>19.444444444444443</v>
      </c>
      <c r="P558" s="41">
        <f t="shared" si="71"/>
        <v>21.666666666666668</v>
      </c>
    </row>
    <row r="559" spans="1:16" x14ac:dyDescent="0.2">
      <c r="B559" s="1">
        <v>0.52083333333333337</v>
      </c>
      <c r="C559" s="3">
        <v>69</v>
      </c>
      <c r="D559" s="3">
        <v>75</v>
      </c>
      <c r="E559" s="75">
        <v>0.71</v>
      </c>
      <c r="F559" s="3">
        <v>5</v>
      </c>
      <c r="G559" s="69" t="s">
        <v>180</v>
      </c>
      <c r="H559" s="72">
        <v>28.67</v>
      </c>
      <c r="J559" s="45">
        <v>73.400000000000006</v>
      </c>
      <c r="K559" s="45">
        <v>75.400000000000006</v>
      </c>
      <c r="L559" s="45">
        <v>74.3</v>
      </c>
      <c r="M559" s="45">
        <v>76.5</v>
      </c>
      <c r="N559" s="67">
        <f t="shared" si="69"/>
        <v>74.900000000000006</v>
      </c>
      <c r="O559" s="41">
        <f t="shared" ref="O559:O570" si="72">CONVERT(C559,"F","C")</f>
        <v>20.555555555555554</v>
      </c>
      <c r="P559" s="41">
        <f t="shared" ref="P559:P570" si="73">CONVERT(D559,"F","C")</f>
        <v>23.888888888888889</v>
      </c>
    </row>
    <row r="560" spans="1:16" x14ac:dyDescent="0.2">
      <c r="B560" s="1">
        <v>0.53125</v>
      </c>
      <c r="C560" s="3">
        <v>69</v>
      </c>
      <c r="D560" s="3">
        <v>75</v>
      </c>
      <c r="E560" s="75">
        <v>0.72</v>
      </c>
      <c r="F560" s="3">
        <v>1</v>
      </c>
      <c r="G560" s="69" t="s">
        <v>202</v>
      </c>
      <c r="H560" s="72">
        <v>28.67</v>
      </c>
      <c r="J560" s="45">
        <v>73.599999999999994</v>
      </c>
      <c r="K560" s="45">
        <v>75.599999999999994</v>
      </c>
      <c r="L560" s="45">
        <v>74.7</v>
      </c>
      <c r="M560" s="45">
        <v>76.599999999999994</v>
      </c>
      <c r="N560" s="67">
        <f t="shared" si="69"/>
        <v>75.125</v>
      </c>
      <c r="O560" s="41">
        <f t="shared" si="72"/>
        <v>20.555555555555554</v>
      </c>
      <c r="P560" s="41">
        <f t="shared" si="73"/>
        <v>23.888888888888889</v>
      </c>
    </row>
    <row r="561" spans="1:16" x14ac:dyDescent="0.2">
      <c r="B561" s="1">
        <v>0.54166666666666696</v>
      </c>
      <c r="C561" s="3">
        <v>68</v>
      </c>
      <c r="D561" s="3">
        <v>75</v>
      </c>
      <c r="E561" s="75">
        <v>0.74</v>
      </c>
      <c r="F561" s="3">
        <v>4</v>
      </c>
      <c r="G561" s="69" t="s">
        <v>202</v>
      </c>
      <c r="H561" s="72">
        <v>28.67</v>
      </c>
      <c r="J561" s="45">
        <v>73.400000000000006</v>
      </c>
      <c r="K561" s="45">
        <v>74.8</v>
      </c>
      <c r="L561" s="45">
        <v>74.099999999999994</v>
      </c>
      <c r="M561" s="45">
        <v>76.3</v>
      </c>
      <c r="N561" s="67">
        <f t="shared" si="69"/>
        <v>74.649999999999991</v>
      </c>
      <c r="O561" s="41">
        <f t="shared" si="72"/>
        <v>20</v>
      </c>
      <c r="P561" s="41">
        <f t="shared" si="73"/>
        <v>23.888888888888889</v>
      </c>
    </row>
    <row r="562" spans="1:16" x14ac:dyDescent="0.2">
      <c r="B562" s="1">
        <v>0.55208333333333404</v>
      </c>
      <c r="C562" s="3">
        <v>68</v>
      </c>
      <c r="D562" s="3">
        <v>74</v>
      </c>
      <c r="E562" s="75">
        <v>0.76</v>
      </c>
      <c r="F562" s="3">
        <v>1</v>
      </c>
      <c r="G562" s="69" t="s">
        <v>190</v>
      </c>
      <c r="H562" s="72">
        <v>28.66</v>
      </c>
      <c r="J562" s="45">
        <v>72.7</v>
      </c>
      <c r="K562" s="45">
        <v>74.5</v>
      </c>
      <c r="L562" s="45">
        <v>73.599999999999994</v>
      </c>
      <c r="M562" s="45">
        <v>75.599999999999994</v>
      </c>
      <c r="N562" s="67">
        <f t="shared" si="69"/>
        <v>74.099999999999994</v>
      </c>
      <c r="O562" s="41">
        <f t="shared" si="72"/>
        <v>20</v>
      </c>
      <c r="P562" s="41">
        <f t="shared" si="73"/>
        <v>23.333333333333332</v>
      </c>
    </row>
    <row r="563" spans="1:16" x14ac:dyDescent="0.2">
      <c r="B563" s="1">
        <v>0.5625</v>
      </c>
      <c r="C563" s="3">
        <v>68</v>
      </c>
      <c r="D563" s="3">
        <v>75</v>
      </c>
      <c r="E563" s="75">
        <v>0.76</v>
      </c>
      <c r="F563" s="3">
        <v>1</v>
      </c>
      <c r="G563" s="69" t="s">
        <v>180</v>
      </c>
      <c r="H563" s="72">
        <v>28.65</v>
      </c>
      <c r="J563" s="45">
        <v>73</v>
      </c>
      <c r="K563" s="45">
        <v>75.2</v>
      </c>
      <c r="L563" s="45">
        <v>74.5</v>
      </c>
      <c r="M563" s="45">
        <v>76.099999999999994</v>
      </c>
      <c r="N563" s="67">
        <f t="shared" si="69"/>
        <v>74.699999999999989</v>
      </c>
      <c r="O563" s="41">
        <f t="shared" si="72"/>
        <v>20</v>
      </c>
      <c r="P563" s="41">
        <f t="shared" si="73"/>
        <v>23.888888888888889</v>
      </c>
    </row>
    <row r="564" spans="1:16" x14ac:dyDescent="0.2">
      <c r="B564" s="1">
        <v>0.57291666666666696</v>
      </c>
      <c r="C564" s="3">
        <v>68</v>
      </c>
      <c r="D564" s="3">
        <v>75</v>
      </c>
      <c r="E564" s="75">
        <v>0.76</v>
      </c>
      <c r="F564" s="41">
        <v>7</v>
      </c>
      <c r="G564" s="66" t="s">
        <v>71</v>
      </c>
      <c r="H564" s="19">
        <v>28.65</v>
      </c>
      <c r="J564" s="45">
        <v>73.599999999999994</v>
      </c>
      <c r="K564" s="45">
        <v>75.400000000000006</v>
      </c>
      <c r="L564" s="45">
        <v>74.5</v>
      </c>
      <c r="M564" s="45">
        <v>76.3</v>
      </c>
      <c r="N564" s="67">
        <f t="shared" si="69"/>
        <v>74.95</v>
      </c>
      <c r="O564" s="41">
        <f t="shared" si="72"/>
        <v>20</v>
      </c>
      <c r="P564" s="41">
        <f t="shared" si="73"/>
        <v>23.888888888888889</v>
      </c>
    </row>
    <row r="565" spans="1:16" x14ac:dyDescent="0.2">
      <c r="B565" s="1">
        <v>0.57916666666666672</v>
      </c>
      <c r="C565" s="3">
        <v>68</v>
      </c>
      <c r="D565" s="3">
        <v>75</v>
      </c>
      <c r="E565" s="75">
        <v>0.75</v>
      </c>
      <c r="F565" s="41">
        <v>5</v>
      </c>
      <c r="G565" s="66" t="s">
        <v>202</v>
      </c>
      <c r="H565" s="19">
        <v>28.64</v>
      </c>
      <c r="J565" s="45">
        <v>73.2</v>
      </c>
      <c r="K565" s="45">
        <v>74.8</v>
      </c>
      <c r="L565" s="45">
        <v>74.099999999999994</v>
      </c>
      <c r="M565" s="45">
        <v>75.900000000000006</v>
      </c>
      <c r="N565" s="67">
        <f t="shared" si="69"/>
        <v>74.5</v>
      </c>
      <c r="O565" s="41">
        <f t="shared" si="72"/>
        <v>20</v>
      </c>
      <c r="P565" s="41">
        <f t="shared" si="73"/>
        <v>23.888888888888889</v>
      </c>
    </row>
    <row r="566" spans="1:16" x14ac:dyDescent="0.2">
      <c r="B566" s="1">
        <v>0.66666666666666663</v>
      </c>
      <c r="C566" s="3">
        <v>68</v>
      </c>
      <c r="D566" s="3">
        <v>75</v>
      </c>
      <c r="E566" s="75" t="s">
        <v>553</v>
      </c>
      <c r="F566" s="41">
        <v>3</v>
      </c>
      <c r="G566" s="66" t="s">
        <v>202</v>
      </c>
      <c r="H566" s="19">
        <v>28.62</v>
      </c>
      <c r="I566" s="3"/>
      <c r="J566" s="45">
        <v>73</v>
      </c>
      <c r="K566" s="45">
        <v>75</v>
      </c>
      <c r="L566" s="45">
        <v>75.400000000000006</v>
      </c>
      <c r="M566" s="45">
        <v>77</v>
      </c>
      <c r="N566" s="67">
        <f t="shared" si="69"/>
        <v>75.099999999999994</v>
      </c>
      <c r="O566" s="41">
        <f t="shared" si="72"/>
        <v>20</v>
      </c>
      <c r="P566" s="41">
        <f t="shared" si="73"/>
        <v>23.888888888888889</v>
      </c>
    </row>
    <row r="567" spans="1:16" x14ac:dyDescent="0.2">
      <c r="B567" s="1">
        <v>0.68055555555555547</v>
      </c>
      <c r="C567" s="3">
        <v>68</v>
      </c>
      <c r="D567" s="3">
        <v>76</v>
      </c>
      <c r="E567" s="75">
        <v>0.73</v>
      </c>
      <c r="F567" s="41">
        <v>3</v>
      </c>
      <c r="G567" s="66" t="s">
        <v>203</v>
      </c>
      <c r="H567" s="19">
        <v>28.62</v>
      </c>
      <c r="J567" s="45">
        <v>74.7</v>
      </c>
      <c r="K567" s="45">
        <v>75.900000000000006</v>
      </c>
      <c r="L567" s="45">
        <v>75.599999999999994</v>
      </c>
      <c r="M567" s="45">
        <v>77.7</v>
      </c>
      <c r="N567" s="67">
        <f t="shared" si="69"/>
        <v>75.975000000000009</v>
      </c>
      <c r="O567" s="41">
        <f t="shared" si="72"/>
        <v>20</v>
      </c>
      <c r="P567" s="41">
        <f t="shared" si="73"/>
        <v>24.444444444444443</v>
      </c>
    </row>
    <row r="568" spans="1:16" x14ac:dyDescent="0.2">
      <c r="B568" s="1">
        <v>0.6875</v>
      </c>
      <c r="C568" s="3">
        <v>68</v>
      </c>
      <c r="D568" s="3">
        <v>76</v>
      </c>
      <c r="E568" s="75">
        <v>0.71</v>
      </c>
      <c r="F568" s="41">
        <v>4</v>
      </c>
      <c r="G568" s="66" t="s">
        <v>35</v>
      </c>
      <c r="H568" s="19">
        <v>28.62</v>
      </c>
      <c r="J568" s="45">
        <v>74.5</v>
      </c>
      <c r="K568" s="45">
        <v>75.900000000000006</v>
      </c>
      <c r="L568" s="45">
        <v>75.400000000000006</v>
      </c>
      <c r="M568" s="45">
        <v>77.400000000000006</v>
      </c>
      <c r="N568" s="67">
        <f t="shared" si="69"/>
        <v>75.800000000000011</v>
      </c>
      <c r="O568" s="41">
        <f t="shared" si="72"/>
        <v>20</v>
      </c>
      <c r="P568" s="41">
        <f t="shared" si="73"/>
        <v>24.444444444444443</v>
      </c>
    </row>
    <row r="569" spans="1:16" x14ac:dyDescent="0.2">
      <c r="B569" s="1">
        <v>0.69791666666666663</v>
      </c>
      <c r="C569" s="3">
        <v>68</v>
      </c>
      <c r="D569" s="3">
        <v>76</v>
      </c>
      <c r="E569" s="13">
        <v>0.72</v>
      </c>
      <c r="F569" s="3">
        <v>4</v>
      </c>
      <c r="G569" s="66" t="s">
        <v>202</v>
      </c>
      <c r="H569" s="19">
        <v>28.62</v>
      </c>
      <c r="I569" s="3"/>
      <c r="J569" s="45">
        <v>74.7</v>
      </c>
      <c r="K569" s="45">
        <v>76.099999999999994</v>
      </c>
      <c r="L569" s="45">
        <v>75.7</v>
      </c>
      <c r="M569" s="45">
        <v>77.7</v>
      </c>
      <c r="N569" s="67">
        <f t="shared" si="69"/>
        <v>76.05</v>
      </c>
      <c r="O569" s="41">
        <f t="shared" si="72"/>
        <v>20</v>
      </c>
      <c r="P569" s="41">
        <f t="shared" si="73"/>
        <v>24.444444444444443</v>
      </c>
    </row>
    <row r="570" spans="1:16" x14ac:dyDescent="0.2">
      <c r="B570" s="1">
        <v>0.70138888888888884</v>
      </c>
      <c r="C570" s="3">
        <v>68</v>
      </c>
      <c r="D570" s="3">
        <v>75</v>
      </c>
      <c r="E570" s="13">
        <v>0.73</v>
      </c>
      <c r="F570" s="3">
        <v>4</v>
      </c>
      <c r="G570" s="66" t="s">
        <v>71</v>
      </c>
      <c r="H570" s="19">
        <v>28.62</v>
      </c>
      <c r="I570" s="3"/>
      <c r="J570" s="67">
        <v>74.099999999999994</v>
      </c>
      <c r="K570" s="45">
        <v>74.5</v>
      </c>
      <c r="L570" s="45">
        <v>74.8</v>
      </c>
      <c r="M570" s="45">
        <v>76.599999999999994</v>
      </c>
      <c r="N570" s="67">
        <f t="shared" si="69"/>
        <v>75</v>
      </c>
      <c r="O570" s="41">
        <f t="shared" si="72"/>
        <v>20</v>
      </c>
      <c r="P570" s="41">
        <f t="shared" si="73"/>
        <v>23.888888888888889</v>
      </c>
    </row>
    <row r="573" spans="1:16" x14ac:dyDescent="0.2">
      <c r="A573" s="21">
        <v>44724</v>
      </c>
      <c r="B573" s="1">
        <v>0.45833333333333331</v>
      </c>
      <c r="C573" s="3">
        <v>61</v>
      </c>
      <c r="D573" s="3">
        <v>90</v>
      </c>
      <c r="E573" s="75">
        <v>0.66</v>
      </c>
      <c r="F573" s="66">
        <v>2</v>
      </c>
      <c r="G573" s="66" t="s">
        <v>197</v>
      </c>
      <c r="H573" s="97">
        <v>28.78</v>
      </c>
      <c r="J573" s="45">
        <v>83.3</v>
      </c>
      <c r="K573" s="67">
        <v>92.7</v>
      </c>
      <c r="L573" s="67">
        <v>91.2</v>
      </c>
      <c r="M573" s="67">
        <v>93</v>
      </c>
      <c r="N573" s="67">
        <f t="shared" ref="N573:N585" si="74">AVERAGE(J573:M573)</f>
        <v>90.05</v>
      </c>
      <c r="O573" s="41">
        <f t="shared" ref="O573:O585" si="75">CONVERT(C573,"F","C")</f>
        <v>16.111111111111111</v>
      </c>
      <c r="P573" s="41">
        <f t="shared" ref="P573:P585" si="76">CONVERT(D573,"F","C")</f>
        <v>32.222222222222221</v>
      </c>
    </row>
    <row r="574" spans="1:16" x14ac:dyDescent="0.2">
      <c r="B574" s="1">
        <v>0.46875</v>
      </c>
      <c r="C574" s="3">
        <v>60</v>
      </c>
      <c r="D574" s="3">
        <v>91</v>
      </c>
      <c r="E574" s="75">
        <v>0.64</v>
      </c>
      <c r="F574" s="66">
        <v>11</v>
      </c>
      <c r="G574" s="66" t="s">
        <v>43</v>
      </c>
      <c r="H574" s="97">
        <v>28.78</v>
      </c>
      <c r="I574" s="66"/>
      <c r="J574" s="45">
        <v>84.4</v>
      </c>
      <c r="K574" s="67">
        <v>93.4</v>
      </c>
      <c r="L574" s="67">
        <v>92.3</v>
      </c>
      <c r="M574" s="67">
        <v>94.3</v>
      </c>
      <c r="N574" s="67">
        <f t="shared" si="74"/>
        <v>91.100000000000009</v>
      </c>
      <c r="O574" s="41">
        <f t="shared" si="75"/>
        <v>15.555555555555555</v>
      </c>
      <c r="P574" s="41">
        <f t="shared" si="76"/>
        <v>32.777777777777779</v>
      </c>
    </row>
    <row r="575" spans="1:16" x14ac:dyDescent="0.2">
      <c r="B575" s="1">
        <v>0.47916666666666702</v>
      </c>
      <c r="C575" s="3">
        <v>61</v>
      </c>
      <c r="D575" s="3">
        <v>93</v>
      </c>
      <c r="E575" s="75">
        <v>0.63</v>
      </c>
      <c r="F575" s="66">
        <v>2</v>
      </c>
      <c r="G575" s="66" t="s">
        <v>130</v>
      </c>
      <c r="H575" s="97">
        <v>28.78</v>
      </c>
      <c r="J575" s="45">
        <v>86.2</v>
      </c>
      <c r="K575" s="67">
        <v>94.6</v>
      </c>
      <c r="L575" s="67">
        <v>94.1</v>
      </c>
      <c r="M575" s="67">
        <v>95.4</v>
      </c>
      <c r="N575" s="67">
        <f t="shared" si="74"/>
        <v>92.574999999999989</v>
      </c>
      <c r="O575" s="41">
        <f t="shared" si="75"/>
        <v>16.111111111111111</v>
      </c>
      <c r="P575" s="41">
        <f t="shared" si="76"/>
        <v>33.888888888888886</v>
      </c>
    </row>
    <row r="576" spans="1:16" x14ac:dyDescent="0.2">
      <c r="B576" s="1">
        <v>0.48958333333333298</v>
      </c>
      <c r="C576" s="3">
        <v>61</v>
      </c>
      <c r="D576" s="3">
        <v>95</v>
      </c>
      <c r="E576" s="75">
        <v>0.63</v>
      </c>
      <c r="F576" s="66">
        <v>4</v>
      </c>
      <c r="G576" s="66" t="s">
        <v>43</v>
      </c>
      <c r="H576" s="19">
        <v>28.79</v>
      </c>
      <c r="J576" s="67">
        <v>88.9</v>
      </c>
      <c r="K576" s="45">
        <v>96.4</v>
      </c>
      <c r="L576" s="45">
        <v>96.3</v>
      </c>
      <c r="M576" s="45">
        <v>97.2</v>
      </c>
      <c r="N576" s="67">
        <f t="shared" si="74"/>
        <v>94.7</v>
      </c>
      <c r="O576" s="41">
        <f t="shared" si="75"/>
        <v>16.111111111111111</v>
      </c>
      <c r="P576" s="41">
        <f t="shared" si="76"/>
        <v>35</v>
      </c>
    </row>
    <row r="577" spans="1:16" x14ac:dyDescent="0.2">
      <c r="B577" s="1">
        <v>0.49652777777777773</v>
      </c>
      <c r="C577" s="3">
        <v>61</v>
      </c>
      <c r="D577" s="3">
        <v>95</v>
      </c>
      <c r="E577" s="75">
        <v>0.63</v>
      </c>
      <c r="F577" s="66">
        <v>3</v>
      </c>
      <c r="G577" s="66" t="s">
        <v>197</v>
      </c>
      <c r="H577" s="19">
        <v>28.79</v>
      </c>
      <c r="J577" s="67">
        <v>89.1</v>
      </c>
      <c r="K577" s="45">
        <v>97</v>
      </c>
      <c r="L577" s="45">
        <v>96.8</v>
      </c>
      <c r="M577" s="45">
        <v>97.3</v>
      </c>
      <c r="N577" s="67">
        <f t="shared" si="74"/>
        <v>95.05</v>
      </c>
      <c r="O577" s="41">
        <f t="shared" si="75"/>
        <v>16.111111111111111</v>
      </c>
      <c r="P577" s="41">
        <f t="shared" si="76"/>
        <v>35</v>
      </c>
    </row>
    <row r="578" spans="1:16" x14ac:dyDescent="0.2">
      <c r="B578" s="1">
        <v>0.51041666666666696</v>
      </c>
      <c r="C578" s="3">
        <v>60</v>
      </c>
      <c r="D578" s="3">
        <v>96</v>
      </c>
      <c r="E578" s="75">
        <v>0.62</v>
      </c>
      <c r="F578" s="66">
        <v>9</v>
      </c>
      <c r="G578" s="66" t="s">
        <v>143</v>
      </c>
      <c r="H578" s="19">
        <v>28.79</v>
      </c>
      <c r="J578" s="67">
        <v>90</v>
      </c>
      <c r="K578" s="45">
        <v>97.7</v>
      </c>
      <c r="L578" s="45">
        <v>98.1</v>
      </c>
      <c r="M578" s="45">
        <v>98.4</v>
      </c>
      <c r="N578" s="67">
        <f t="shared" si="74"/>
        <v>96.049999999999983</v>
      </c>
      <c r="O578" s="41">
        <f t="shared" si="75"/>
        <v>15.555555555555555</v>
      </c>
      <c r="P578" s="41">
        <f t="shared" si="76"/>
        <v>35.555555555555557</v>
      </c>
    </row>
    <row r="579" spans="1:16" x14ac:dyDescent="0.2">
      <c r="B579" s="1">
        <v>0.52083333333333304</v>
      </c>
      <c r="C579" s="3">
        <v>61</v>
      </c>
      <c r="D579" s="3">
        <v>97</v>
      </c>
      <c r="E579" s="75">
        <v>0.6</v>
      </c>
      <c r="F579" s="3">
        <v>6</v>
      </c>
      <c r="G579" s="69" t="s">
        <v>130</v>
      </c>
      <c r="H579" s="72">
        <v>28.79</v>
      </c>
      <c r="J579" s="45">
        <v>90.7</v>
      </c>
      <c r="K579" s="45">
        <v>98.8</v>
      </c>
      <c r="L579" s="45">
        <v>99.7</v>
      </c>
      <c r="M579" s="45">
        <v>99.9</v>
      </c>
      <c r="N579" s="67">
        <f t="shared" si="74"/>
        <v>97.275000000000006</v>
      </c>
      <c r="O579" s="41">
        <f t="shared" si="75"/>
        <v>16.111111111111111</v>
      </c>
      <c r="P579" s="41">
        <f t="shared" si="76"/>
        <v>36.111111111111107</v>
      </c>
    </row>
    <row r="580" spans="1:16" x14ac:dyDescent="0.2">
      <c r="B580" s="1">
        <v>0.53125</v>
      </c>
      <c r="C580" s="3">
        <v>60</v>
      </c>
      <c r="D580" s="3">
        <v>98</v>
      </c>
      <c r="E580" s="75">
        <v>0.62</v>
      </c>
      <c r="F580" s="3">
        <v>6</v>
      </c>
      <c r="G580" s="69" t="s">
        <v>130</v>
      </c>
      <c r="H580" s="72">
        <v>28.79</v>
      </c>
      <c r="J580" s="45">
        <v>90.9</v>
      </c>
      <c r="K580" s="45">
        <v>99.3</v>
      </c>
      <c r="L580" s="45">
        <v>100.8</v>
      </c>
      <c r="M580" s="45">
        <v>100.4</v>
      </c>
      <c r="N580" s="67">
        <f t="shared" si="74"/>
        <v>97.85</v>
      </c>
      <c r="O580" s="41">
        <f t="shared" si="75"/>
        <v>15.555555555555555</v>
      </c>
      <c r="P580" s="41">
        <f t="shared" si="76"/>
        <v>36.666666666666664</v>
      </c>
    </row>
    <row r="581" spans="1:16" x14ac:dyDescent="0.2">
      <c r="B581" s="1">
        <v>0.54166666666666696</v>
      </c>
      <c r="C581" s="3">
        <v>61</v>
      </c>
      <c r="D581" s="3">
        <v>99</v>
      </c>
      <c r="E581" s="75">
        <v>0.63</v>
      </c>
      <c r="F581" s="3">
        <v>4</v>
      </c>
      <c r="G581" s="69" t="s">
        <v>143</v>
      </c>
      <c r="H581" s="72">
        <v>28.78</v>
      </c>
      <c r="J581" s="45">
        <v>91.4</v>
      </c>
      <c r="K581" s="45">
        <v>100.9</v>
      </c>
      <c r="L581" s="45">
        <v>101.7</v>
      </c>
      <c r="M581" s="45">
        <v>100.6</v>
      </c>
      <c r="N581" s="67">
        <f t="shared" si="74"/>
        <v>98.65</v>
      </c>
      <c r="O581" s="41">
        <f t="shared" si="75"/>
        <v>16.111111111111111</v>
      </c>
      <c r="P581" s="41">
        <f t="shared" si="76"/>
        <v>37.222222222222221</v>
      </c>
    </row>
    <row r="582" spans="1:16" x14ac:dyDescent="0.2">
      <c r="B582" s="1">
        <v>0.55208333333333304</v>
      </c>
      <c r="C582" s="3">
        <v>61</v>
      </c>
      <c r="D582" s="3">
        <v>98</v>
      </c>
      <c r="E582" s="75">
        <v>0.59</v>
      </c>
      <c r="F582" s="3">
        <v>4</v>
      </c>
      <c r="G582" s="69" t="s">
        <v>43</v>
      </c>
      <c r="H582" s="72">
        <v>28.77</v>
      </c>
      <c r="J582" s="45">
        <v>90.9</v>
      </c>
      <c r="K582" s="45">
        <v>99.9</v>
      </c>
      <c r="L582" s="45">
        <v>102</v>
      </c>
      <c r="M582" s="45">
        <v>100.9</v>
      </c>
      <c r="N582" s="67">
        <f t="shared" si="74"/>
        <v>98.425000000000011</v>
      </c>
      <c r="O582" s="41">
        <f t="shared" si="75"/>
        <v>16.111111111111111</v>
      </c>
      <c r="P582" s="41">
        <f t="shared" si="76"/>
        <v>36.666666666666664</v>
      </c>
    </row>
    <row r="583" spans="1:16" x14ac:dyDescent="0.2">
      <c r="B583" s="1">
        <v>0.5625</v>
      </c>
      <c r="C583" s="3">
        <v>61</v>
      </c>
      <c r="D583" s="3">
        <v>99</v>
      </c>
      <c r="E583" s="75">
        <v>0.59</v>
      </c>
      <c r="F583" s="3">
        <v>3</v>
      </c>
      <c r="G583" s="69" t="s">
        <v>143</v>
      </c>
      <c r="H583" s="72">
        <v>28.77</v>
      </c>
      <c r="J583" s="45">
        <v>91.4</v>
      </c>
      <c r="K583" s="45">
        <v>100.9</v>
      </c>
      <c r="L583" s="45">
        <v>103.3</v>
      </c>
      <c r="M583" s="45">
        <v>102</v>
      </c>
      <c r="N583" s="67">
        <f t="shared" si="74"/>
        <v>99.4</v>
      </c>
      <c r="O583" s="41">
        <f t="shared" si="75"/>
        <v>16.111111111111111</v>
      </c>
      <c r="P583" s="41">
        <f t="shared" si="76"/>
        <v>37.222222222222221</v>
      </c>
    </row>
    <row r="584" spans="1:16" x14ac:dyDescent="0.2">
      <c r="B584" s="1">
        <v>0.57291666666666696</v>
      </c>
      <c r="C584" s="3">
        <v>62</v>
      </c>
      <c r="D584" s="3">
        <v>99</v>
      </c>
      <c r="E584" s="75">
        <v>0.6</v>
      </c>
      <c r="F584" s="41">
        <v>10</v>
      </c>
      <c r="G584" s="66" t="s">
        <v>43</v>
      </c>
      <c r="H584" s="19">
        <v>28.77</v>
      </c>
      <c r="J584" s="45">
        <v>92.1</v>
      </c>
      <c r="K584" s="45">
        <v>100</v>
      </c>
      <c r="L584" s="45">
        <v>102.4</v>
      </c>
      <c r="M584" s="45">
        <v>101.05</v>
      </c>
      <c r="N584" s="67">
        <f t="shared" si="74"/>
        <v>98.887500000000003</v>
      </c>
      <c r="O584" s="41">
        <f t="shared" si="75"/>
        <v>16.666666666666668</v>
      </c>
      <c r="P584" s="41">
        <f t="shared" si="76"/>
        <v>37.222222222222221</v>
      </c>
    </row>
    <row r="585" spans="1:16" x14ac:dyDescent="0.2">
      <c r="B585" s="1">
        <v>0.5756944444444444</v>
      </c>
      <c r="C585" s="3">
        <v>62</v>
      </c>
      <c r="D585" s="3">
        <v>100</v>
      </c>
      <c r="E585" s="75">
        <v>0.6</v>
      </c>
      <c r="F585" s="41">
        <v>7</v>
      </c>
      <c r="G585" s="66" t="s">
        <v>208</v>
      </c>
      <c r="H585" s="19">
        <v>28.77</v>
      </c>
      <c r="J585" s="45">
        <v>92.8</v>
      </c>
      <c r="K585" s="45">
        <v>99.9</v>
      </c>
      <c r="L585" s="45">
        <v>103.5</v>
      </c>
      <c r="M585" s="45">
        <v>102.6</v>
      </c>
      <c r="N585" s="67">
        <f t="shared" si="74"/>
        <v>99.699999999999989</v>
      </c>
      <c r="O585" s="41">
        <f t="shared" si="75"/>
        <v>16.666666666666668</v>
      </c>
      <c r="P585" s="41">
        <f t="shared" si="76"/>
        <v>37.777777777777779</v>
      </c>
    </row>
    <row r="587" spans="1:16" x14ac:dyDescent="0.2">
      <c r="A587" s="113" t="s">
        <v>294</v>
      </c>
      <c r="B587" s="6" t="s">
        <v>2</v>
      </c>
      <c r="C587" s="6" t="s">
        <v>0</v>
      </c>
      <c r="D587" s="87" t="s">
        <v>1</v>
      </c>
      <c r="E587" s="100" t="s">
        <v>156</v>
      </c>
      <c r="F587" s="6" t="s">
        <v>32</v>
      </c>
      <c r="G587" s="6" t="s">
        <v>217</v>
      </c>
      <c r="H587" s="33" t="s">
        <v>157</v>
      </c>
      <c r="I587" s="44"/>
      <c r="J587" s="87" t="s">
        <v>338</v>
      </c>
      <c r="K587" s="87" t="s">
        <v>342</v>
      </c>
      <c r="L587" s="87" t="s">
        <v>416</v>
      </c>
      <c r="M587" s="87" t="s">
        <v>343</v>
      </c>
      <c r="N587" s="33" t="s">
        <v>368</v>
      </c>
      <c r="O587" s="87" t="s">
        <v>551</v>
      </c>
      <c r="P587" s="87" t="s">
        <v>552</v>
      </c>
    </row>
    <row r="588" spans="1:16" x14ac:dyDescent="0.2">
      <c r="A588" s="21">
        <v>44743</v>
      </c>
      <c r="B588" s="1">
        <v>0.625</v>
      </c>
      <c r="C588" s="3">
        <v>90</v>
      </c>
      <c r="D588" s="3">
        <v>124</v>
      </c>
      <c r="E588" s="75">
        <v>0.33</v>
      </c>
      <c r="F588" s="66">
        <v>9</v>
      </c>
      <c r="G588" s="66" t="s">
        <v>129</v>
      </c>
      <c r="H588" s="97">
        <v>28.52</v>
      </c>
      <c r="J588" s="45">
        <v>124</v>
      </c>
      <c r="K588" s="67">
        <v>119.1</v>
      </c>
      <c r="L588" s="67">
        <v>126.9</v>
      </c>
      <c r="M588" s="67">
        <v>126.7</v>
      </c>
      <c r="N588" s="67">
        <f t="shared" ref="N588:N595" si="77">AVERAGE(J588:M588)</f>
        <v>124.175</v>
      </c>
      <c r="O588" s="41">
        <f t="shared" ref="O588" si="78">CONVERT(C588,"F","C")</f>
        <v>32.222222222222221</v>
      </c>
      <c r="P588" s="41">
        <f t="shared" ref="P588" si="79">CONVERT(D588,"F","C")</f>
        <v>51.111111111111107</v>
      </c>
    </row>
    <row r="589" spans="1:16" x14ac:dyDescent="0.2">
      <c r="B589" s="1">
        <v>0.63541666666666663</v>
      </c>
      <c r="C589" s="3">
        <v>91</v>
      </c>
      <c r="D589" s="3">
        <v>124</v>
      </c>
      <c r="E589" s="75">
        <v>0.37</v>
      </c>
      <c r="F589" s="66">
        <v>3</v>
      </c>
      <c r="G589" s="66" t="s">
        <v>37</v>
      </c>
      <c r="H589" s="97">
        <v>28.51</v>
      </c>
      <c r="I589" s="66"/>
      <c r="J589" s="45">
        <v>124.2</v>
      </c>
      <c r="K589" s="67">
        <v>120.2</v>
      </c>
      <c r="L589" s="67">
        <v>127.4</v>
      </c>
      <c r="M589" s="67">
        <v>126</v>
      </c>
      <c r="N589" s="67">
        <f t="shared" si="77"/>
        <v>124.45</v>
      </c>
      <c r="O589" s="41">
        <f t="shared" ref="O589:O595" si="80">CONVERT(C589,"F","C")</f>
        <v>32.777777777777779</v>
      </c>
      <c r="P589" s="41">
        <f t="shared" ref="P589:P595" si="81">CONVERT(D589,"F","C")</f>
        <v>51.111111111111107</v>
      </c>
    </row>
    <row r="590" spans="1:16" x14ac:dyDescent="0.2">
      <c r="B590" s="1">
        <v>0.64583333333333304</v>
      </c>
      <c r="C590" s="3">
        <v>91</v>
      </c>
      <c r="D590" s="3">
        <v>126</v>
      </c>
      <c r="E590" s="75">
        <v>0.35</v>
      </c>
      <c r="F590" s="66">
        <v>12</v>
      </c>
      <c r="G590" s="66" t="s">
        <v>203</v>
      </c>
      <c r="H590" s="97">
        <v>28.5</v>
      </c>
      <c r="J590" s="45">
        <v>125.6</v>
      </c>
      <c r="K590" s="67">
        <v>122</v>
      </c>
      <c r="L590" s="67">
        <v>128.80000000000001</v>
      </c>
      <c r="M590" s="67">
        <v>128.1</v>
      </c>
      <c r="N590" s="67">
        <f t="shared" si="77"/>
        <v>126.125</v>
      </c>
      <c r="O590" s="41">
        <f t="shared" si="80"/>
        <v>32.777777777777779</v>
      </c>
      <c r="P590" s="41">
        <f t="shared" si="81"/>
        <v>52.222222222222221</v>
      </c>
    </row>
    <row r="591" spans="1:16" x14ac:dyDescent="0.2">
      <c r="B591" s="1">
        <v>0.65625</v>
      </c>
      <c r="C591" s="3">
        <v>91</v>
      </c>
      <c r="D591" s="3">
        <v>125</v>
      </c>
      <c r="E591" s="75">
        <v>0.35</v>
      </c>
      <c r="F591" s="66">
        <v>8</v>
      </c>
      <c r="G591" s="66" t="s">
        <v>71</v>
      </c>
      <c r="H591" s="19">
        <v>28.5</v>
      </c>
      <c r="J591" s="67">
        <v>123.6</v>
      </c>
      <c r="K591" s="45">
        <v>121.5</v>
      </c>
      <c r="L591" s="45">
        <v>128.80000000000001</v>
      </c>
      <c r="M591" s="45">
        <v>127.1</v>
      </c>
      <c r="N591" s="67">
        <f t="shared" si="77"/>
        <v>125.25</v>
      </c>
      <c r="O591" s="41">
        <f t="shared" si="80"/>
        <v>32.777777777777779</v>
      </c>
      <c r="P591" s="41">
        <f t="shared" si="81"/>
        <v>51.666666666666664</v>
      </c>
    </row>
    <row r="592" spans="1:16" x14ac:dyDescent="0.2">
      <c r="B592" s="1">
        <v>0.66666666666666696</v>
      </c>
      <c r="C592" s="3">
        <v>92</v>
      </c>
      <c r="D592" s="3">
        <v>123</v>
      </c>
      <c r="E592" s="75">
        <v>0.36</v>
      </c>
      <c r="F592" s="66">
        <v>4</v>
      </c>
      <c r="G592" s="66" t="s">
        <v>129</v>
      </c>
      <c r="H592" s="19">
        <v>28.49</v>
      </c>
      <c r="J592" s="67">
        <v>117</v>
      </c>
      <c r="K592" s="45">
        <v>121.6</v>
      </c>
      <c r="L592" s="45">
        <v>126.9</v>
      </c>
      <c r="M592" s="45">
        <v>125.6</v>
      </c>
      <c r="N592" s="67">
        <f t="shared" si="77"/>
        <v>122.77500000000001</v>
      </c>
      <c r="O592" s="41">
        <f t="shared" si="80"/>
        <v>33.333333333333336</v>
      </c>
      <c r="P592" s="41">
        <f t="shared" si="81"/>
        <v>50.555555555555557</v>
      </c>
    </row>
    <row r="593" spans="1:16" x14ac:dyDescent="0.2">
      <c r="B593" s="1">
        <v>0.67708333333333304</v>
      </c>
      <c r="C593" s="3">
        <v>91</v>
      </c>
      <c r="D593" s="3">
        <v>119</v>
      </c>
      <c r="E593" s="75">
        <v>0.35</v>
      </c>
      <c r="F593" s="66">
        <v>9</v>
      </c>
      <c r="G593" s="66" t="s">
        <v>203</v>
      </c>
      <c r="H593" s="19">
        <v>28.5</v>
      </c>
      <c r="J593" s="67">
        <v>113.5</v>
      </c>
      <c r="K593" s="45">
        <v>115.7</v>
      </c>
      <c r="L593" s="45">
        <v>123.8</v>
      </c>
      <c r="M593" s="45">
        <v>122.4</v>
      </c>
      <c r="N593" s="67">
        <f t="shared" si="77"/>
        <v>118.85</v>
      </c>
      <c r="O593" s="41">
        <f t="shared" si="80"/>
        <v>32.777777777777779</v>
      </c>
      <c r="P593" s="41">
        <f t="shared" si="81"/>
        <v>48.333333333333329</v>
      </c>
    </row>
    <row r="594" spans="1:16" x14ac:dyDescent="0.2">
      <c r="B594" s="1">
        <v>0.6875</v>
      </c>
      <c r="C594" s="3">
        <v>90</v>
      </c>
      <c r="D594" s="3">
        <v>117</v>
      </c>
      <c r="E594" s="75">
        <v>0.37</v>
      </c>
      <c r="F594" s="3">
        <v>9</v>
      </c>
      <c r="G594" s="69" t="s">
        <v>203</v>
      </c>
      <c r="H594" s="72">
        <v>28.49</v>
      </c>
      <c r="J594" s="45">
        <v>112.6</v>
      </c>
      <c r="K594" s="45">
        <v>114.1</v>
      </c>
      <c r="L594" s="45">
        <v>121.3</v>
      </c>
      <c r="M594" s="45">
        <v>119.1</v>
      </c>
      <c r="N594" s="67">
        <f t="shared" si="77"/>
        <v>116.77500000000001</v>
      </c>
      <c r="O594" s="41">
        <f t="shared" si="80"/>
        <v>32.222222222222221</v>
      </c>
      <c r="P594" s="41">
        <f t="shared" si="81"/>
        <v>47.222222222222221</v>
      </c>
    </row>
    <row r="595" spans="1:16" x14ac:dyDescent="0.2">
      <c r="B595" s="1">
        <v>0.69791666666666596</v>
      </c>
      <c r="C595" s="3">
        <v>90</v>
      </c>
      <c r="D595" s="3">
        <v>115</v>
      </c>
      <c r="E595" s="75">
        <v>0.34</v>
      </c>
      <c r="F595" s="3">
        <v>11</v>
      </c>
      <c r="G595" s="69" t="s">
        <v>71</v>
      </c>
      <c r="H595" s="72">
        <v>28.49</v>
      </c>
      <c r="J595" s="45">
        <v>111.9</v>
      </c>
      <c r="K595" s="45">
        <v>111.4</v>
      </c>
      <c r="L595" s="45">
        <v>119.3</v>
      </c>
      <c r="M595" s="45">
        <v>116.6</v>
      </c>
      <c r="N595" s="67">
        <f t="shared" si="77"/>
        <v>114.80000000000001</v>
      </c>
      <c r="O595" s="41">
        <f t="shared" si="80"/>
        <v>32.222222222222221</v>
      </c>
      <c r="P595" s="41">
        <f t="shared" si="81"/>
        <v>46.111111111111107</v>
      </c>
    </row>
    <row r="597" spans="1:16" x14ac:dyDescent="0.2">
      <c r="A597" s="21">
        <v>44744</v>
      </c>
      <c r="B597" s="1">
        <v>0.375</v>
      </c>
      <c r="C597" s="3">
        <v>71</v>
      </c>
      <c r="D597" s="3">
        <v>85</v>
      </c>
      <c r="E597" s="75">
        <v>0.61</v>
      </c>
      <c r="F597" s="66">
        <v>4</v>
      </c>
      <c r="G597" s="66" t="s">
        <v>180</v>
      </c>
      <c r="H597" s="97">
        <v>28.58</v>
      </c>
      <c r="J597" s="45">
        <v>89.4</v>
      </c>
      <c r="K597" s="67">
        <v>84.2</v>
      </c>
      <c r="L597" s="67">
        <v>87.4</v>
      </c>
      <c r="M597" s="67">
        <v>78.8</v>
      </c>
      <c r="N597" s="67">
        <f t="shared" ref="N597:N611" si="82">AVERAGE(J597:M597)</f>
        <v>84.95</v>
      </c>
      <c r="O597" s="41">
        <f t="shared" ref="O597" si="83">CONVERT(C597,"F","C")</f>
        <v>21.666666666666668</v>
      </c>
      <c r="P597" s="41">
        <f t="shared" ref="P597" si="84">CONVERT(D597,"F","C")</f>
        <v>29.444444444444443</v>
      </c>
    </row>
    <row r="598" spans="1:16" x14ac:dyDescent="0.2">
      <c r="B598" s="1">
        <v>0.38541666666666669</v>
      </c>
      <c r="C598" s="3">
        <v>71</v>
      </c>
      <c r="D598" s="3">
        <v>85</v>
      </c>
      <c r="E598" s="75">
        <v>0.61</v>
      </c>
      <c r="F598" s="66">
        <v>4</v>
      </c>
      <c r="G598" s="66" t="s">
        <v>35</v>
      </c>
      <c r="H598" s="97">
        <v>28.58</v>
      </c>
      <c r="I598" s="66"/>
      <c r="J598" s="45">
        <v>89.2</v>
      </c>
      <c r="K598" s="67">
        <v>84</v>
      </c>
      <c r="L598" s="67">
        <v>87.4</v>
      </c>
      <c r="M598" s="67">
        <v>78.8</v>
      </c>
      <c r="N598" s="67">
        <f t="shared" si="82"/>
        <v>84.850000000000009</v>
      </c>
      <c r="O598" s="41">
        <f t="shared" ref="O598:O611" si="85">CONVERT(C598,"F","C")</f>
        <v>21.666666666666668</v>
      </c>
      <c r="P598" s="41">
        <f t="shared" ref="P598:P611" si="86">CONVERT(D598,"F","C")</f>
        <v>29.444444444444443</v>
      </c>
    </row>
    <row r="599" spans="1:16" x14ac:dyDescent="0.2">
      <c r="B599" s="1">
        <v>0.39583333333333298</v>
      </c>
      <c r="C599" s="3">
        <v>70</v>
      </c>
      <c r="D599" s="3">
        <v>87</v>
      </c>
      <c r="E599" s="75">
        <v>0.63</v>
      </c>
      <c r="F599" s="66">
        <v>3</v>
      </c>
      <c r="G599" s="66" t="s">
        <v>35</v>
      </c>
      <c r="H599" s="97">
        <v>28.58</v>
      </c>
      <c r="J599" s="45">
        <v>92.3</v>
      </c>
      <c r="K599" s="67">
        <v>86.5</v>
      </c>
      <c r="L599" s="67">
        <v>90</v>
      </c>
      <c r="M599" s="67">
        <v>78.599999999999994</v>
      </c>
      <c r="N599" s="67">
        <f t="shared" si="82"/>
        <v>86.85</v>
      </c>
      <c r="O599" s="41">
        <f t="shared" si="85"/>
        <v>21.111111111111111</v>
      </c>
      <c r="P599" s="41">
        <f t="shared" si="86"/>
        <v>30.555555555555554</v>
      </c>
    </row>
    <row r="600" spans="1:16" x14ac:dyDescent="0.2">
      <c r="B600" s="1">
        <v>0.40625</v>
      </c>
      <c r="C600" s="3">
        <v>71</v>
      </c>
      <c r="D600" s="3">
        <v>88</v>
      </c>
      <c r="E600" s="75">
        <v>0.61</v>
      </c>
      <c r="F600" s="66">
        <v>3</v>
      </c>
      <c r="G600" s="66" t="s">
        <v>34</v>
      </c>
      <c r="H600" s="19">
        <v>28.58</v>
      </c>
      <c r="J600" s="67">
        <v>95</v>
      </c>
      <c r="K600" s="45">
        <v>88.9</v>
      </c>
      <c r="L600" s="45">
        <v>92.3</v>
      </c>
      <c r="M600" s="45">
        <v>77.7</v>
      </c>
      <c r="N600" s="67">
        <f t="shared" si="82"/>
        <v>88.474999999999994</v>
      </c>
      <c r="O600" s="41">
        <f t="shared" si="85"/>
        <v>21.666666666666668</v>
      </c>
      <c r="P600" s="41">
        <f t="shared" si="86"/>
        <v>31.111111111111111</v>
      </c>
    </row>
    <row r="601" spans="1:16" x14ac:dyDescent="0.2">
      <c r="B601" s="1">
        <v>0.41666666666666702</v>
      </c>
      <c r="C601" s="3">
        <v>72</v>
      </c>
      <c r="D601" s="3">
        <v>90</v>
      </c>
      <c r="E601" s="75">
        <v>0.62</v>
      </c>
      <c r="F601" s="66">
        <v>0</v>
      </c>
      <c r="G601" s="66" t="s">
        <v>180</v>
      </c>
      <c r="H601" s="19">
        <v>28.59</v>
      </c>
      <c r="J601" s="67">
        <v>97.7</v>
      </c>
      <c r="K601" s="45">
        <v>91.4</v>
      </c>
      <c r="L601" s="45">
        <v>94.5</v>
      </c>
      <c r="M601" s="45">
        <v>78.599999999999994</v>
      </c>
      <c r="N601" s="67">
        <f t="shared" si="82"/>
        <v>90.550000000000011</v>
      </c>
      <c r="O601" s="41">
        <f t="shared" si="85"/>
        <v>22.222222222222221</v>
      </c>
      <c r="P601" s="41">
        <f t="shared" si="86"/>
        <v>32.222222222222221</v>
      </c>
    </row>
    <row r="602" spans="1:16" x14ac:dyDescent="0.2">
      <c r="B602" s="1">
        <v>0.42708333333333298</v>
      </c>
      <c r="C602" s="3">
        <v>73</v>
      </c>
      <c r="D602" s="3">
        <v>94</v>
      </c>
      <c r="E602" s="75">
        <v>0.56000000000000005</v>
      </c>
      <c r="F602" s="66">
        <v>3</v>
      </c>
      <c r="G602" s="66" t="s">
        <v>202</v>
      </c>
      <c r="H602" s="19">
        <v>28.58</v>
      </c>
      <c r="J602" s="67">
        <v>100.4</v>
      </c>
      <c r="K602" s="45">
        <v>93.9</v>
      </c>
      <c r="L602" s="45">
        <v>97</v>
      </c>
      <c r="M602" s="45">
        <v>85.6</v>
      </c>
      <c r="N602" s="67">
        <f t="shared" si="82"/>
        <v>94.224999999999994</v>
      </c>
      <c r="O602" s="41">
        <f t="shared" si="85"/>
        <v>22.777777777777779</v>
      </c>
      <c r="P602" s="41">
        <f t="shared" si="86"/>
        <v>34.444444444444443</v>
      </c>
    </row>
    <row r="603" spans="1:16" x14ac:dyDescent="0.2">
      <c r="B603" s="1">
        <v>0.4375</v>
      </c>
      <c r="C603" s="3">
        <v>73</v>
      </c>
      <c r="D603" s="3">
        <v>97</v>
      </c>
      <c r="E603" s="75">
        <v>0.55000000000000004</v>
      </c>
      <c r="F603" s="3">
        <v>3</v>
      </c>
      <c r="G603" s="69" t="s">
        <v>180</v>
      </c>
      <c r="H603" s="72">
        <v>28.58</v>
      </c>
      <c r="J603" s="45">
        <v>102.9</v>
      </c>
      <c r="K603" s="45">
        <v>96.3</v>
      </c>
      <c r="L603" s="45">
        <v>99.3</v>
      </c>
      <c r="M603" s="45">
        <v>91.6</v>
      </c>
      <c r="N603" s="67">
        <f t="shared" si="82"/>
        <v>97.525000000000006</v>
      </c>
      <c r="O603" s="41">
        <f t="shared" si="85"/>
        <v>22.777777777777779</v>
      </c>
      <c r="P603" s="41">
        <f t="shared" si="86"/>
        <v>36.111111111111107</v>
      </c>
    </row>
    <row r="604" spans="1:16" x14ac:dyDescent="0.2">
      <c r="B604" s="1">
        <v>0.58333333333333337</v>
      </c>
      <c r="C604" s="3">
        <v>78</v>
      </c>
      <c r="D604" s="3">
        <v>124</v>
      </c>
      <c r="E604" s="75">
        <v>0.37</v>
      </c>
      <c r="F604" s="3">
        <v>2</v>
      </c>
      <c r="G604" s="69" t="s">
        <v>34</v>
      </c>
      <c r="H604" s="72">
        <v>28.59</v>
      </c>
      <c r="J604" s="45">
        <v>127.4</v>
      </c>
      <c r="K604" s="45">
        <v>121.8</v>
      </c>
      <c r="L604" s="45">
        <v>124</v>
      </c>
      <c r="M604" s="45">
        <v>123.8</v>
      </c>
      <c r="N604" s="67">
        <f t="shared" si="82"/>
        <v>124.25</v>
      </c>
      <c r="O604" s="41">
        <f t="shared" si="85"/>
        <v>25.555555555555554</v>
      </c>
      <c r="P604" s="41">
        <f t="shared" si="86"/>
        <v>51.111111111111107</v>
      </c>
    </row>
    <row r="605" spans="1:16" x14ac:dyDescent="0.2">
      <c r="B605" s="1">
        <v>0.59375</v>
      </c>
      <c r="C605" s="3">
        <v>78</v>
      </c>
      <c r="D605" s="3">
        <v>126</v>
      </c>
      <c r="E605" s="75">
        <v>0.35</v>
      </c>
      <c r="F605" s="3">
        <v>3</v>
      </c>
      <c r="G605" s="69" t="s">
        <v>34</v>
      </c>
      <c r="H605" s="72">
        <v>28.59</v>
      </c>
      <c r="J605" s="45">
        <v>129</v>
      </c>
      <c r="K605" s="45">
        <v>123.8</v>
      </c>
      <c r="L605" s="45">
        <v>124.9</v>
      </c>
      <c r="M605" s="45">
        <v>125.2</v>
      </c>
      <c r="N605" s="67">
        <f t="shared" si="82"/>
        <v>125.72500000000001</v>
      </c>
      <c r="O605" s="41">
        <f t="shared" si="85"/>
        <v>25.555555555555554</v>
      </c>
      <c r="P605" s="41">
        <f t="shared" si="86"/>
        <v>52.222222222222221</v>
      </c>
    </row>
    <row r="606" spans="1:16" x14ac:dyDescent="0.2">
      <c r="B606" s="1">
        <v>0.60416666666666696</v>
      </c>
      <c r="C606" s="3">
        <v>79</v>
      </c>
      <c r="D606" s="3">
        <v>126</v>
      </c>
      <c r="E606" s="75">
        <v>0.37</v>
      </c>
      <c r="F606" s="3">
        <v>4</v>
      </c>
      <c r="G606" s="69" t="s">
        <v>180</v>
      </c>
      <c r="H606" s="72">
        <v>28.59</v>
      </c>
      <c r="J606" s="45">
        <v>129.4</v>
      </c>
      <c r="K606" s="45">
        <v>124.7</v>
      </c>
      <c r="L606" s="45">
        <v>124.5</v>
      </c>
      <c r="M606" s="45">
        <v>125.6</v>
      </c>
      <c r="N606" s="67">
        <f t="shared" si="82"/>
        <v>126.05000000000001</v>
      </c>
      <c r="O606" s="41">
        <f t="shared" si="85"/>
        <v>26.111111111111111</v>
      </c>
      <c r="P606" s="41">
        <f t="shared" si="86"/>
        <v>52.222222222222221</v>
      </c>
    </row>
    <row r="607" spans="1:16" x14ac:dyDescent="0.2">
      <c r="B607" s="1">
        <v>0.61458333333333304</v>
      </c>
      <c r="C607" s="3">
        <v>80</v>
      </c>
      <c r="D607" s="3">
        <v>127</v>
      </c>
      <c r="E607" s="75">
        <v>0.36</v>
      </c>
      <c r="F607" s="3">
        <v>5</v>
      </c>
      <c r="G607" s="69" t="s">
        <v>202</v>
      </c>
      <c r="H607" s="72">
        <v>28.59</v>
      </c>
      <c r="J607" s="45">
        <v>129.9</v>
      </c>
      <c r="K607" s="45">
        <v>124.7</v>
      </c>
      <c r="L607" s="45">
        <v>125.8</v>
      </c>
      <c r="M607" s="45">
        <v>125.8</v>
      </c>
      <c r="N607" s="67">
        <f t="shared" si="82"/>
        <v>126.55000000000001</v>
      </c>
      <c r="O607" s="41">
        <f t="shared" si="85"/>
        <v>26.666666666666664</v>
      </c>
      <c r="P607" s="41">
        <f t="shared" si="86"/>
        <v>52.777777777777779</v>
      </c>
    </row>
    <row r="608" spans="1:16" x14ac:dyDescent="0.2">
      <c r="B608" s="1">
        <v>0.625</v>
      </c>
      <c r="C608" s="3">
        <v>80</v>
      </c>
      <c r="D608" s="3">
        <v>127</v>
      </c>
      <c r="E608" s="75">
        <v>0.36</v>
      </c>
      <c r="F608" s="41">
        <v>1</v>
      </c>
      <c r="G608" s="66" t="s">
        <v>180</v>
      </c>
      <c r="H608" s="19">
        <v>28.59</v>
      </c>
      <c r="J608" s="45">
        <v>130.30000000000001</v>
      </c>
      <c r="K608" s="45">
        <v>125.1</v>
      </c>
      <c r="L608" s="45">
        <v>126</v>
      </c>
      <c r="M608" s="45">
        <v>126.1</v>
      </c>
      <c r="N608" s="67">
        <f t="shared" si="82"/>
        <v>126.875</v>
      </c>
      <c r="O608" s="41">
        <f t="shared" si="85"/>
        <v>26.666666666666664</v>
      </c>
      <c r="P608" s="41">
        <f t="shared" si="86"/>
        <v>52.777777777777779</v>
      </c>
    </row>
    <row r="609" spans="1:16" x14ac:dyDescent="0.2">
      <c r="B609" s="1">
        <v>0.63541666666666696</v>
      </c>
      <c r="C609" s="3">
        <v>80</v>
      </c>
      <c r="D609" s="3">
        <v>127</v>
      </c>
      <c r="E609" s="75">
        <v>0.36</v>
      </c>
      <c r="F609" s="3">
        <v>5</v>
      </c>
      <c r="G609" s="66" t="s">
        <v>180</v>
      </c>
      <c r="H609" s="19">
        <v>28.59</v>
      </c>
      <c r="J609" s="45">
        <v>130.30000000000001</v>
      </c>
      <c r="K609" s="45">
        <v>125.1</v>
      </c>
      <c r="L609" s="45">
        <v>126</v>
      </c>
      <c r="M609" s="45">
        <v>126.9</v>
      </c>
      <c r="N609" s="67">
        <f t="shared" si="82"/>
        <v>127.07499999999999</v>
      </c>
      <c r="O609" s="41">
        <f t="shared" si="85"/>
        <v>26.666666666666664</v>
      </c>
      <c r="P609" s="41">
        <f t="shared" si="86"/>
        <v>52.777777777777779</v>
      </c>
    </row>
    <row r="610" spans="1:16" x14ac:dyDescent="0.2">
      <c r="B610" s="1">
        <v>0.64583333333333304</v>
      </c>
      <c r="C610" s="3">
        <v>79</v>
      </c>
      <c r="D610" s="3">
        <v>127</v>
      </c>
      <c r="E610" s="75">
        <v>0.36</v>
      </c>
      <c r="F610" s="41">
        <v>1</v>
      </c>
      <c r="G610" s="66" t="s">
        <v>208</v>
      </c>
      <c r="H610" s="19">
        <v>28.58</v>
      </c>
      <c r="I610" s="3"/>
      <c r="J610" s="45">
        <v>129.19999999999999</v>
      </c>
      <c r="K610" s="45">
        <v>124.7</v>
      </c>
      <c r="L610" s="45">
        <v>126.1</v>
      </c>
      <c r="M610" s="45">
        <v>126.3</v>
      </c>
      <c r="N610" s="67">
        <f t="shared" si="82"/>
        <v>126.575</v>
      </c>
      <c r="O610" s="41">
        <f t="shared" si="85"/>
        <v>26.111111111111111</v>
      </c>
      <c r="P610" s="41">
        <f t="shared" si="86"/>
        <v>52.777777777777779</v>
      </c>
    </row>
    <row r="611" spans="1:16" x14ac:dyDescent="0.2">
      <c r="B611" s="1">
        <v>0.65625</v>
      </c>
      <c r="C611" s="3">
        <v>80</v>
      </c>
      <c r="D611" s="3">
        <v>125</v>
      </c>
      <c r="E611" s="75">
        <v>0.38</v>
      </c>
      <c r="F611" s="41">
        <v>2</v>
      </c>
      <c r="G611" s="66" t="s">
        <v>35</v>
      </c>
      <c r="H611" s="19">
        <v>28.58</v>
      </c>
      <c r="J611" s="45">
        <v>126.3</v>
      </c>
      <c r="K611" s="45">
        <v>123.6</v>
      </c>
      <c r="L611" s="45">
        <v>124.09</v>
      </c>
      <c r="M611" s="45">
        <v>124.5</v>
      </c>
      <c r="N611" s="67">
        <f t="shared" si="82"/>
        <v>124.6225</v>
      </c>
      <c r="O611" s="41">
        <f t="shared" si="85"/>
        <v>26.666666666666664</v>
      </c>
      <c r="P611" s="41">
        <f t="shared" si="86"/>
        <v>51.666666666666664</v>
      </c>
    </row>
    <row r="612" spans="1:16" x14ac:dyDescent="0.2">
      <c r="B612" s="1"/>
      <c r="O612" s="41"/>
      <c r="P612" s="41"/>
    </row>
    <row r="613" spans="1:16" x14ac:dyDescent="0.2">
      <c r="A613" s="21">
        <v>44745</v>
      </c>
      <c r="B613" s="1">
        <v>0.38541666666666669</v>
      </c>
      <c r="C613" s="3">
        <v>74</v>
      </c>
      <c r="D613" s="3">
        <v>86</v>
      </c>
      <c r="E613" s="75">
        <v>0.52</v>
      </c>
      <c r="F613" s="66">
        <v>6</v>
      </c>
      <c r="G613" s="66" t="s">
        <v>197</v>
      </c>
      <c r="H613" s="97">
        <v>28.7</v>
      </c>
      <c r="J613" s="45">
        <v>93.2</v>
      </c>
      <c r="K613" s="67">
        <v>87.8</v>
      </c>
      <c r="L613" s="67">
        <v>89.8</v>
      </c>
      <c r="M613" s="67">
        <v>74.8</v>
      </c>
      <c r="N613" s="67">
        <f t="shared" ref="N613:N629" si="87">AVERAGE(J613:M613)</f>
        <v>86.4</v>
      </c>
      <c r="O613" s="41">
        <f t="shared" ref="O613" si="88">CONVERT(C613,"F","C")</f>
        <v>23.333333333333332</v>
      </c>
      <c r="P613" s="41">
        <f t="shared" ref="P613" si="89">CONVERT(D613,"F","C")</f>
        <v>30</v>
      </c>
    </row>
    <row r="614" spans="1:16" x14ac:dyDescent="0.2">
      <c r="B614" s="1">
        <v>0.39583333333333331</v>
      </c>
      <c r="C614" s="3">
        <v>74</v>
      </c>
      <c r="D614" s="3">
        <v>88</v>
      </c>
      <c r="E614" s="75">
        <v>0.51</v>
      </c>
      <c r="F614" s="66">
        <v>4</v>
      </c>
      <c r="G614" s="66" t="s">
        <v>254</v>
      </c>
      <c r="H614" s="97">
        <v>28.7</v>
      </c>
      <c r="I614" s="66"/>
      <c r="J614" s="45">
        <v>95.2</v>
      </c>
      <c r="K614" s="67">
        <v>90.1</v>
      </c>
      <c r="L614" s="67">
        <v>91.8</v>
      </c>
      <c r="M614" s="67">
        <v>74.8</v>
      </c>
      <c r="N614" s="67">
        <f t="shared" si="87"/>
        <v>87.975000000000009</v>
      </c>
      <c r="O614" s="41">
        <f t="shared" ref="O614:O616" si="90">CONVERT(C614,"F","C")</f>
        <v>23.333333333333332</v>
      </c>
      <c r="P614" s="41">
        <f t="shared" ref="P614:P616" si="91">CONVERT(D614,"F","C")</f>
        <v>31.111111111111111</v>
      </c>
    </row>
    <row r="615" spans="1:16" x14ac:dyDescent="0.2">
      <c r="B615" s="1">
        <v>0.40625</v>
      </c>
      <c r="C615" s="3">
        <v>76</v>
      </c>
      <c r="D615" s="3">
        <v>90</v>
      </c>
      <c r="E615" s="75">
        <v>0.48</v>
      </c>
      <c r="F615" s="66">
        <v>6</v>
      </c>
      <c r="G615" s="66" t="s">
        <v>208</v>
      </c>
      <c r="H615" s="97">
        <v>28.7</v>
      </c>
      <c r="J615" s="45">
        <v>97.9</v>
      </c>
      <c r="K615" s="67">
        <v>93</v>
      </c>
      <c r="L615" s="67">
        <v>93.9</v>
      </c>
      <c r="M615" s="67">
        <v>75</v>
      </c>
      <c r="N615" s="67">
        <f t="shared" si="87"/>
        <v>89.95</v>
      </c>
      <c r="O615" s="41">
        <f t="shared" si="90"/>
        <v>24.444444444444443</v>
      </c>
      <c r="P615" s="41">
        <f t="shared" si="91"/>
        <v>32.222222222222221</v>
      </c>
    </row>
    <row r="616" spans="1:16" x14ac:dyDescent="0.2">
      <c r="B616" s="1">
        <v>0.41666666666666702</v>
      </c>
      <c r="C616" s="3">
        <v>77</v>
      </c>
      <c r="D616" s="3">
        <v>92</v>
      </c>
      <c r="E616" s="75">
        <v>0.46</v>
      </c>
      <c r="F616" s="66">
        <v>3</v>
      </c>
      <c r="G616" s="66" t="s">
        <v>208</v>
      </c>
      <c r="H616" s="19">
        <v>28.71</v>
      </c>
      <c r="J616" s="67">
        <v>100.2</v>
      </c>
      <c r="K616" s="45">
        <v>94.6</v>
      </c>
      <c r="L616" s="45">
        <v>96.8</v>
      </c>
      <c r="M616" s="45">
        <v>77.7</v>
      </c>
      <c r="N616" s="67">
        <f t="shared" si="87"/>
        <v>92.325000000000003</v>
      </c>
      <c r="O616" s="41">
        <f t="shared" si="90"/>
        <v>25</v>
      </c>
      <c r="P616" s="41">
        <f t="shared" si="91"/>
        <v>33.333333333333336</v>
      </c>
    </row>
    <row r="617" spans="1:16" x14ac:dyDescent="0.2">
      <c r="B617" s="1">
        <v>0.42708333333333298</v>
      </c>
      <c r="C617" s="3">
        <v>77</v>
      </c>
      <c r="D617" s="3">
        <v>95</v>
      </c>
      <c r="E617" s="75">
        <v>0.45</v>
      </c>
      <c r="F617" s="66">
        <v>7</v>
      </c>
      <c r="G617" s="66" t="s">
        <v>43</v>
      </c>
      <c r="H617" s="19">
        <v>28.71</v>
      </c>
      <c r="J617" s="67">
        <v>102</v>
      </c>
      <c r="K617" s="45">
        <v>96.3</v>
      </c>
      <c r="L617" s="45">
        <v>98.4</v>
      </c>
      <c r="M617" s="45">
        <v>83.7</v>
      </c>
      <c r="N617" s="67">
        <f t="shared" si="87"/>
        <v>95.100000000000009</v>
      </c>
      <c r="O617" s="41">
        <f t="shared" ref="O617:O627" si="92">CONVERT(C617,"F","C")</f>
        <v>25</v>
      </c>
      <c r="P617" s="41">
        <f t="shared" ref="P617:P627" si="93">CONVERT(D617,"F","C")</f>
        <v>35</v>
      </c>
    </row>
    <row r="618" spans="1:16" x14ac:dyDescent="0.2">
      <c r="B618" s="2">
        <v>0.5</v>
      </c>
      <c r="C618" s="3">
        <v>80</v>
      </c>
      <c r="D618" s="3">
        <v>114</v>
      </c>
      <c r="E618" s="75">
        <v>0.4</v>
      </c>
      <c r="F618" s="66">
        <v>3</v>
      </c>
      <c r="G618" s="66" t="s">
        <v>37</v>
      </c>
      <c r="H618" s="19">
        <v>28.72</v>
      </c>
      <c r="J618" s="67">
        <v>118</v>
      </c>
      <c r="K618" s="45">
        <v>114.1</v>
      </c>
      <c r="L618" s="45">
        <v>114.1</v>
      </c>
      <c r="M618" s="45">
        <v>110.1</v>
      </c>
      <c r="N618" s="67">
        <f t="shared" si="87"/>
        <v>114.07499999999999</v>
      </c>
      <c r="O618" s="41">
        <f t="shared" si="92"/>
        <v>26.666666666666664</v>
      </c>
      <c r="P618" s="41">
        <f t="shared" si="93"/>
        <v>45.555555555555557</v>
      </c>
    </row>
    <row r="619" spans="1:16" x14ac:dyDescent="0.2">
      <c r="B619" s="2">
        <v>0.51041666666666663</v>
      </c>
      <c r="C619" s="3">
        <v>80</v>
      </c>
      <c r="D619" s="3">
        <v>116</v>
      </c>
      <c r="E619" s="75">
        <v>0.4</v>
      </c>
      <c r="F619" s="3">
        <v>3</v>
      </c>
      <c r="G619" s="69" t="s">
        <v>197</v>
      </c>
      <c r="H619" s="72">
        <v>28.72</v>
      </c>
      <c r="J619" s="45">
        <v>119.3</v>
      </c>
      <c r="K619" s="45">
        <v>116.1</v>
      </c>
      <c r="L619" s="45">
        <v>116.4</v>
      </c>
      <c r="M619" s="45">
        <v>112.5</v>
      </c>
      <c r="N619" s="67">
        <f t="shared" si="87"/>
        <v>116.07499999999999</v>
      </c>
      <c r="O619" s="41">
        <f t="shared" si="92"/>
        <v>26.666666666666664</v>
      </c>
      <c r="P619" s="41">
        <f t="shared" si="93"/>
        <v>46.666666666666664</v>
      </c>
    </row>
    <row r="620" spans="1:16" x14ac:dyDescent="0.2">
      <c r="B620" s="2">
        <v>0.52083333333333304</v>
      </c>
      <c r="C620" s="3">
        <v>81</v>
      </c>
      <c r="D620" s="3">
        <v>119</v>
      </c>
      <c r="E620" s="75" t="s">
        <v>554</v>
      </c>
      <c r="F620" s="3">
        <v>4</v>
      </c>
      <c r="G620" s="69" t="s">
        <v>35</v>
      </c>
      <c r="H620" s="72">
        <v>28.71</v>
      </c>
      <c r="J620" s="45">
        <v>122.2</v>
      </c>
      <c r="K620" s="45">
        <v>119.5</v>
      </c>
      <c r="L620" s="45">
        <v>118.6</v>
      </c>
      <c r="M620" s="45">
        <v>115.7</v>
      </c>
      <c r="N620" s="67">
        <f t="shared" si="87"/>
        <v>118.99999999999999</v>
      </c>
      <c r="O620" s="41">
        <f t="shared" si="92"/>
        <v>27.222222222222221</v>
      </c>
      <c r="P620" s="41">
        <f t="shared" si="93"/>
        <v>48.333333333333329</v>
      </c>
    </row>
    <row r="621" spans="1:16" x14ac:dyDescent="0.2">
      <c r="B621" s="2">
        <v>0.53125</v>
      </c>
      <c r="C621" s="3">
        <v>80</v>
      </c>
      <c r="D621" s="3">
        <v>120</v>
      </c>
      <c r="E621" s="75">
        <v>0.38</v>
      </c>
      <c r="F621" s="3">
        <v>4</v>
      </c>
      <c r="G621" s="69" t="s">
        <v>35</v>
      </c>
      <c r="H621" s="72">
        <v>28.71</v>
      </c>
      <c r="J621" s="45">
        <v>123.1</v>
      </c>
      <c r="K621" s="45">
        <v>120.4</v>
      </c>
      <c r="L621" s="45">
        <v>119.3</v>
      </c>
      <c r="M621" s="45">
        <v>116.8</v>
      </c>
      <c r="N621" s="67">
        <f t="shared" si="87"/>
        <v>119.9</v>
      </c>
      <c r="O621" s="41">
        <f t="shared" si="92"/>
        <v>26.666666666666664</v>
      </c>
      <c r="P621" s="41">
        <f t="shared" si="93"/>
        <v>48.888888888888886</v>
      </c>
    </row>
    <row r="622" spans="1:16" x14ac:dyDescent="0.2">
      <c r="B622" s="2">
        <v>0.54166666666666696</v>
      </c>
      <c r="C622" s="3">
        <v>80</v>
      </c>
      <c r="D622" s="3">
        <v>121</v>
      </c>
      <c r="E622" s="75">
        <v>0.37</v>
      </c>
      <c r="F622" s="3">
        <v>4</v>
      </c>
      <c r="G622" s="69" t="s">
        <v>203</v>
      </c>
      <c r="H622" s="72">
        <v>28.71</v>
      </c>
      <c r="J622" s="45">
        <v>124.2</v>
      </c>
      <c r="K622" s="45">
        <v>120.4</v>
      </c>
      <c r="L622" s="45">
        <v>120.7</v>
      </c>
      <c r="M622" s="45">
        <v>118</v>
      </c>
      <c r="N622" s="67">
        <f t="shared" si="87"/>
        <v>120.825</v>
      </c>
      <c r="O622" s="41">
        <f t="shared" si="92"/>
        <v>26.666666666666664</v>
      </c>
      <c r="P622" s="41">
        <f t="shared" si="93"/>
        <v>49.444444444444443</v>
      </c>
    </row>
    <row r="623" spans="1:16" x14ac:dyDescent="0.2">
      <c r="B623" s="2">
        <v>0.55208333333333304</v>
      </c>
      <c r="C623" s="3">
        <v>81</v>
      </c>
      <c r="D623" s="3">
        <v>123</v>
      </c>
      <c r="E623" s="75">
        <v>0.39</v>
      </c>
      <c r="F623" s="3">
        <v>5</v>
      </c>
      <c r="G623" s="69" t="s">
        <v>35</v>
      </c>
      <c r="H623" s="72">
        <v>28.7</v>
      </c>
      <c r="J623" s="45">
        <v>125.8</v>
      </c>
      <c r="K623" s="45">
        <v>123.6</v>
      </c>
      <c r="L623" s="45">
        <v>121.8</v>
      </c>
      <c r="M623" s="45">
        <v>120</v>
      </c>
      <c r="N623" s="67">
        <f t="shared" si="87"/>
        <v>122.8</v>
      </c>
      <c r="O623" s="41">
        <f t="shared" si="92"/>
        <v>27.222222222222221</v>
      </c>
      <c r="P623" s="41">
        <f t="shared" si="93"/>
        <v>50.555555555555557</v>
      </c>
    </row>
    <row r="624" spans="1:16" x14ac:dyDescent="0.2">
      <c r="B624" s="2">
        <v>0.5625</v>
      </c>
      <c r="C624" s="3">
        <v>81</v>
      </c>
      <c r="D624" s="3">
        <v>124</v>
      </c>
      <c r="E624" s="75">
        <v>0.38</v>
      </c>
      <c r="F624" s="41">
        <v>1</v>
      </c>
      <c r="G624" s="66" t="s">
        <v>43</v>
      </c>
      <c r="H624" s="19">
        <v>28.7</v>
      </c>
      <c r="J624" s="45">
        <v>127.8</v>
      </c>
      <c r="K624" s="45">
        <v>124.6</v>
      </c>
      <c r="L624" s="45">
        <v>122.6</v>
      </c>
      <c r="M624" s="45">
        <v>122.5</v>
      </c>
      <c r="N624" s="67">
        <f t="shared" si="87"/>
        <v>124.375</v>
      </c>
      <c r="O624" s="41">
        <f t="shared" si="92"/>
        <v>27.222222222222221</v>
      </c>
      <c r="P624" s="41">
        <f t="shared" si="93"/>
        <v>51.111111111111107</v>
      </c>
    </row>
    <row r="625" spans="1:16" x14ac:dyDescent="0.2">
      <c r="B625" s="2">
        <v>0.57291666666666596</v>
      </c>
      <c r="C625" s="3">
        <v>82</v>
      </c>
      <c r="D625" s="3">
        <v>126</v>
      </c>
      <c r="E625" s="75">
        <v>0.38</v>
      </c>
      <c r="F625" s="3">
        <v>2</v>
      </c>
      <c r="G625" s="66" t="s">
        <v>197</v>
      </c>
      <c r="H625" s="19">
        <v>28.69</v>
      </c>
      <c r="J625" s="45">
        <v>129.4</v>
      </c>
      <c r="K625" s="45">
        <v>124.7</v>
      </c>
      <c r="L625" s="45">
        <v>123.3</v>
      </c>
      <c r="M625" s="45">
        <v>124.9</v>
      </c>
      <c r="N625" s="67">
        <f t="shared" si="87"/>
        <v>125.57500000000002</v>
      </c>
      <c r="O625" s="41">
        <f t="shared" si="92"/>
        <v>27.777777777777779</v>
      </c>
      <c r="P625" s="41">
        <f t="shared" si="93"/>
        <v>52.222222222222221</v>
      </c>
    </row>
    <row r="626" spans="1:16" x14ac:dyDescent="0.2">
      <c r="B626" s="2">
        <v>0.58333333333333304</v>
      </c>
      <c r="C626" s="3">
        <v>84</v>
      </c>
      <c r="D626" s="3">
        <v>125</v>
      </c>
      <c r="E626" s="75">
        <v>0.38</v>
      </c>
      <c r="F626" s="41">
        <v>5</v>
      </c>
      <c r="G626" s="66" t="s">
        <v>43</v>
      </c>
      <c r="H626" s="19">
        <v>28.69</v>
      </c>
      <c r="I626" s="3"/>
      <c r="J626" s="45">
        <v>130.6</v>
      </c>
      <c r="K626" s="45">
        <v>125.2</v>
      </c>
      <c r="L626" s="45">
        <v>123.6</v>
      </c>
      <c r="M626" s="45">
        <v>121.5</v>
      </c>
      <c r="N626" s="67">
        <f t="shared" si="87"/>
        <v>125.22499999999999</v>
      </c>
      <c r="O626" s="41">
        <f t="shared" si="92"/>
        <v>28.888888888888889</v>
      </c>
      <c r="P626" s="41">
        <f t="shared" si="93"/>
        <v>51.666666666666664</v>
      </c>
    </row>
    <row r="627" spans="1:16" x14ac:dyDescent="0.2">
      <c r="B627" s="2">
        <v>0.59375</v>
      </c>
      <c r="C627" s="3">
        <v>82</v>
      </c>
      <c r="D627" s="3">
        <v>121</v>
      </c>
      <c r="E627" s="75">
        <v>0.37</v>
      </c>
      <c r="F627" s="41">
        <v>2</v>
      </c>
      <c r="G627" s="66" t="s">
        <v>208</v>
      </c>
      <c r="H627" s="19">
        <v>28.69</v>
      </c>
      <c r="J627" s="45">
        <v>124</v>
      </c>
      <c r="K627" s="45">
        <v>120.6</v>
      </c>
      <c r="L627" s="45">
        <v>122.9</v>
      </c>
      <c r="M627" s="45">
        <v>117.9</v>
      </c>
      <c r="N627" s="67">
        <f t="shared" si="87"/>
        <v>121.35</v>
      </c>
      <c r="O627" s="41">
        <f t="shared" si="92"/>
        <v>27.777777777777779</v>
      </c>
      <c r="P627" s="41">
        <f t="shared" si="93"/>
        <v>49.444444444444443</v>
      </c>
    </row>
    <row r="628" spans="1:16" x14ac:dyDescent="0.2">
      <c r="B628" s="2">
        <v>0.60416666666666596</v>
      </c>
      <c r="C628" s="3">
        <v>81</v>
      </c>
      <c r="D628" s="3">
        <v>119</v>
      </c>
      <c r="E628" s="75">
        <v>0.39</v>
      </c>
      <c r="F628" s="41">
        <v>3</v>
      </c>
      <c r="G628" s="66" t="s">
        <v>208</v>
      </c>
      <c r="H628" s="19">
        <v>28.69</v>
      </c>
      <c r="J628" s="45">
        <v>117.7</v>
      </c>
      <c r="K628" s="45">
        <v>114.6</v>
      </c>
      <c r="L628" s="45">
        <v>117.1</v>
      </c>
      <c r="M628" s="45">
        <v>125.4</v>
      </c>
      <c r="N628" s="67">
        <f t="shared" si="87"/>
        <v>118.69999999999999</v>
      </c>
      <c r="O628" s="41">
        <f t="shared" ref="O628:O629" si="94">CONVERT(C628,"F","C")</f>
        <v>27.222222222222221</v>
      </c>
      <c r="P628" s="41">
        <f t="shared" ref="P628:P629" si="95">CONVERT(D628,"F","C")</f>
        <v>48.333333333333329</v>
      </c>
    </row>
    <row r="629" spans="1:16" x14ac:dyDescent="0.2">
      <c r="B629" s="2">
        <v>0.60972222222222217</v>
      </c>
      <c r="C629" s="3">
        <v>82</v>
      </c>
      <c r="D629" s="3">
        <v>120</v>
      </c>
      <c r="E629" s="13">
        <v>0.38</v>
      </c>
      <c r="F629" s="3">
        <v>8</v>
      </c>
      <c r="G629" s="66" t="s">
        <v>34</v>
      </c>
      <c r="H629" s="19">
        <v>28.69</v>
      </c>
      <c r="I629" s="3"/>
      <c r="J629" s="45">
        <v>121.8</v>
      </c>
      <c r="K629" s="45">
        <v>113.5</v>
      </c>
      <c r="L629" s="45">
        <v>120</v>
      </c>
      <c r="M629" s="45">
        <v>123.4</v>
      </c>
      <c r="N629" s="67">
        <f t="shared" si="87"/>
        <v>119.67500000000001</v>
      </c>
      <c r="O629" s="41">
        <f t="shared" si="94"/>
        <v>27.777777777777779</v>
      </c>
      <c r="P629" s="41">
        <f t="shared" si="95"/>
        <v>48.888888888888886</v>
      </c>
    </row>
    <row r="631" spans="1:16" x14ac:dyDescent="0.2">
      <c r="A631" s="113" t="s">
        <v>293</v>
      </c>
      <c r="B631" s="6" t="s">
        <v>2</v>
      </c>
      <c r="C631" s="6" t="s">
        <v>0</v>
      </c>
      <c r="D631" s="87" t="s">
        <v>1</v>
      </c>
      <c r="E631" s="100" t="s">
        <v>156</v>
      </c>
      <c r="F631" s="6" t="s">
        <v>32</v>
      </c>
      <c r="G631" s="6" t="s">
        <v>217</v>
      </c>
      <c r="H631" s="33" t="s">
        <v>157</v>
      </c>
      <c r="I631" s="44"/>
      <c r="J631" s="87" t="s">
        <v>338</v>
      </c>
      <c r="K631" s="87" t="s">
        <v>416</v>
      </c>
      <c r="L631" s="87" t="s">
        <v>343</v>
      </c>
      <c r="M631" s="87" t="s">
        <v>353</v>
      </c>
      <c r="N631" s="33" t="s">
        <v>368</v>
      </c>
    </row>
    <row r="632" spans="1:16" x14ac:dyDescent="0.2">
      <c r="A632" s="21">
        <v>44758</v>
      </c>
      <c r="B632" s="1">
        <v>0.58333333333333337</v>
      </c>
      <c r="C632" s="3">
        <v>74</v>
      </c>
      <c r="D632" s="3">
        <v>120</v>
      </c>
      <c r="E632" s="75">
        <v>0.55000000000000004</v>
      </c>
      <c r="F632" s="66">
        <v>3</v>
      </c>
      <c r="G632" s="66" t="s">
        <v>197</v>
      </c>
      <c r="H632" s="97">
        <v>29.85</v>
      </c>
      <c r="J632" s="45">
        <v>117.7</v>
      </c>
      <c r="K632" s="67">
        <v>122.5</v>
      </c>
      <c r="L632" s="67">
        <v>122.9</v>
      </c>
      <c r="M632" s="67">
        <v>118.4</v>
      </c>
      <c r="N632" s="67">
        <f t="shared" ref="N632:N639" si="96">AVERAGE(J632:M632)</f>
        <v>120.375</v>
      </c>
      <c r="O632" s="41">
        <f t="shared" ref="O632" si="97">CONVERT(C632,"F","C")</f>
        <v>23.333333333333332</v>
      </c>
      <c r="P632" s="41">
        <f t="shared" ref="P632" si="98">CONVERT(D632,"F","C")</f>
        <v>48.888888888888886</v>
      </c>
    </row>
    <row r="633" spans="1:16" x14ac:dyDescent="0.2">
      <c r="B633" s="1">
        <v>0.59375</v>
      </c>
      <c r="C633" s="3">
        <v>74</v>
      </c>
      <c r="D633" s="3">
        <v>119</v>
      </c>
      <c r="E633" s="75">
        <v>0.57999999999999996</v>
      </c>
      <c r="F633" s="66">
        <v>3</v>
      </c>
      <c r="G633" s="66" t="s">
        <v>143</v>
      </c>
      <c r="H633" s="97">
        <v>29.85</v>
      </c>
      <c r="I633" s="66"/>
      <c r="J633" s="45">
        <v>117.3</v>
      </c>
      <c r="K633" s="67">
        <v>121.8</v>
      </c>
      <c r="L633" s="67">
        <v>121.5</v>
      </c>
      <c r="M633" s="67">
        <v>117</v>
      </c>
      <c r="N633" s="67">
        <f t="shared" si="96"/>
        <v>119.4</v>
      </c>
      <c r="O633" s="41">
        <f t="shared" ref="O633:O638" si="99">CONVERT(C633,"F","C")</f>
        <v>23.333333333333332</v>
      </c>
      <c r="P633" s="41">
        <f t="shared" ref="P633:P638" si="100">CONVERT(D633,"F","C")</f>
        <v>48.333333333333329</v>
      </c>
    </row>
    <row r="634" spans="1:16" x14ac:dyDescent="0.2">
      <c r="B634" s="1">
        <v>0.61111111111111105</v>
      </c>
      <c r="C634" s="3">
        <v>73</v>
      </c>
      <c r="D634" s="3">
        <v>118</v>
      </c>
      <c r="E634" s="75">
        <v>0.66</v>
      </c>
      <c r="F634" s="66">
        <v>4</v>
      </c>
      <c r="G634" s="66" t="s">
        <v>197</v>
      </c>
      <c r="H634" s="97">
        <v>29.85</v>
      </c>
      <c r="J634" s="45">
        <v>115.9</v>
      </c>
      <c r="K634" s="67">
        <v>121.1</v>
      </c>
      <c r="L634" s="67">
        <v>120.2</v>
      </c>
      <c r="M634" s="67">
        <v>115.5</v>
      </c>
      <c r="N634" s="67">
        <f t="shared" si="96"/>
        <v>118.175</v>
      </c>
      <c r="O634" s="41">
        <f t="shared" si="99"/>
        <v>22.777777777777779</v>
      </c>
      <c r="P634" s="41">
        <f t="shared" si="100"/>
        <v>47.777777777777779</v>
      </c>
    </row>
    <row r="635" spans="1:16" x14ac:dyDescent="0.2">
      <c r="B635" s="1">
        <v>0.625</v>
      </c>
      <c r="C635" s="3">
        <v>73</v>
      </c>
      <c r="D635" s="3">
        <v>119</v>
      </c>
      <c r="E635" s="75">
        <v>0.65</v>
      </c>
      <c r="F635" s="66">
        <v>4</v>
      </c>
      <c r="G635" s="66" t="s">
        <v>197</v>
      </c>
      <c r="H635" s="97">
        <v>29.84</v>
      </c>
      <c r="J635" s="45">
        <v>116.6</v>
      </c>
      <c r="K635" s="67">
        <v>121.8</v>
      </c>
      <c r="L635" s="67">
        <v>121.1</v>
      </c>
      <c r="M635" s="67">
        <v>116.1</v>
      </c>
      <c r="N635" s="67">
        <f t="shared" si="96"/>
        <v>118.9</v>
      </c>
      <c r="O635" s="41">
        <f t="shared" si="99"/>
        <v>22.777777777777779</v>
      </c>
      <c r="P635" s="41">
        <f t="shared" si="100"/>
        <v>48.333333333333329</v>
      </c>
    </row>
    <row r="636" spans="1:16" x14ac:dyDescent="0.2">
      <c r="B636" s="1">
        <v>0.63541666666666696</v>
      </c>
      <c r="C636" s="3">
        <v>74</v>
      </c>
      <c r="D636" s="3">
        <v>118</v>
      </c>
      <c r="E636" s="75">
        <v>0.59</v>
      </c>
      <c r="F636" s="66">
        <v>4</v>
      </c>
      <c r="G636" s="66" t="s">
        <v>197</v>
      </c>
      <c r="H636" s="19">
        <v>29.83</v>
      </c>
      <c r="J636" s="67" t="s">
        <v>555</v>
      </c>
      <c r="K636" s="45">
        <v>121.1</v>
      </c>
      <c r="L636" s="45">
        <v>121.3</v>
      </c>
      <c r="M636" s="45">
        <v>112.8</v>
      </c>
      <c r="N636" s="67">
        <f t="shared" si="96"/>
        <v>118.39999999999999</v>
      </c>
      <c r="O636" s="41">
        <f t="shared" si="99"/>
        <v>23.333333333333332</v>
      </c>
      <c r="P636" s="41">
        <f t="shared" si="100"/>
        <v>47.777777777777779</v>
      </c>
    </row>
    <row r="637" spans="1:16" x14ac:dyDescent="0.2">
      <c r="B637" s="1">
        <v>0.64583333333333304</v>
      </c>
      <c r="C637" s="3">
        <v>74</v>
      </c>
      <c r="D637" s="3">
        <v>117</v>
      </c>
      <c r="E637" s="75">
        <v>0.56000000000000005</v>
      </c>
      <c r="F637" s="66">
        <v>6</v>
      </c>
      <c r="G637" s="66" t="s">
        <v>130</v>
      </c>
      <c r="H637" s="19">
        <v>29.82</v>
      </c>
      <c r="J637" s="67">
        <v>117.7</v>
      </c>
      <c r="K637" s="45">
        <v>120.9</v>
      </c>
      <c r="L637" s="45">
        <v>121.5</v>
      </c>
      <c r="M637" s="45">
        <v>105.3</v>
      </c>
      <c r="N637" s="67">
        <f t="shared" si="96"/>
        <v>116.35000000000001</v>
      </c>
      <c r="O637" s="41">
        <f t="shared" si="99"/>
        <v>23.333333333333332</v>
      </c>
      <c r="P637" s="41">
        <f t="shared" si="100"/>
        <v>47.222222222222221</v>
      </c>
    </row>
    <row r="638" spans="1:16" x14ac:dyDescent="0.2">
      <c r="B638" s="1">
        <v>0.65625</v>
      </c>
      <c r="C638" s="3">
        <v>75</v>
      </c>
      <c r="D638" s="3">
        <v>116</v>
      </c>
      <c r="E638" s="75">
        <v>0.55000000000000004</v>
      </c>
      <c r="F638" s="3">
        <v>5</v>
      </c>
      <c r="G638" s="69" t="s">
        <v>143</v>
      </c>
      <c r="H638" s="72">
        <v>29.82</v>
      </c>
      <c r="J638" s="45">
        <v>117.7</v>
      </c>
      <c r="K638" s="45">
        <v>120.4</v>
      </c>
      <c r="L638" s="45">
        <v>121.6</v>
      </c>
      <c r="M638" s="45">
        <v>103.8</v>
      </c>
      <c r="N638" s="67">
        <f t="shared" si="96"/>
        <v>115.87500000000001</v>
      </c>
      <c r="O638" s="41">
        <f t="shared" si="99"/>
        <v>23.888888888888889</v>
      </c>
      <c r="P638" s="41">
        <f t="shared" si="100"/>
        <v>46.666666666666664</v>
      </c>
    </row>
    <row r="639" spans="1:16" x14ac:dyDescent="0.2">
      <c r="B639" s="1">
        <v>0.66249999999999998</v>
      </c>
      <c r="C639" s="3">
        <v>75</v>
      </c>
      <c r="D639" s="3">
        <v>116</v>
      </c>
      <c r="E639" s="75">
        <v>0.56999999999999995</v>
      </c>
      <c r="F639" s="3">
        <v>3</v>
      </c>
      <c r="G639" s="69" t="s">
        <v>197</v>
      </c>
      <c r="H639" s="72">
        <v>29.82</v>
      </c>
      <c r="J639" s="45">
        <v>117.3</v>
      </c>
      <c r="K639" s="45">
        <v>120.7</v>
      </c>
      <c r="L639" s="45">
        <v>121.1</v>
      </c>
      <c r="M639" s="45">
        <v>102.7</v>
      </c>
      <c r="N639" s="67">
        <f t="shared" si="96"/>
        <v>115.45</v>
      </c>
      <c r="O639" s="41">
        <f t="shared" ref="O639" si="101">CONVERT(C639,"F","C")</f>
        <v>23.888888888888889</v>
      </c>
      <c r="P639" s="41">
        <f t="shared" ref="P639" si="102">CONVERT(D639,"F","C")</f>
        <v>46.666666666666664</v>
      </c>
    </row>
    <row r="641" spans="1:16" x14ac:dyDescent="0.2">
      <c r="A641" s="21">
        <v>44759</v>
      </c>
      <c r="B641" s="1">
        <v>0.39583333333333331</v>
      </c>
      <c r="C641" s="3">
        <v>73</v>
      </c>
      <c r="D641" s="3">
        <v>93</v>
      </c>
      <c r="E641" s="75">
        <v>0.7</v>
      </c>
      <c r="F641" s="66">
        <v>5</v>
      </c>
      <c r="G641" s="66" t="s">
        <v>130</v>
      </c>
      <c r="H641" s="97">
        <v>29.75</v>
      </c>
      <c r="J641" s="45">
        <v>92.5</v>
      </c>
      <c r="K641" s="67">
        <v>95.4</v>
      </c>
      <c r="L641" s="67">
        <v>90.9</v>
      </c>
      <c r="M641" s="67">
        <v>93</v>
      </c>
      <c r="N641" s="67">
        <f t="shared" ref="N641:N655" si="103">AVERAGE(J641:M641)</f>
        <v>92.95</v>
      </c>
      <c r="O641" s="41">
        <f t="shared" ref="O641" si="104">CONVERT(C641,"F","C")</f>
        <v>22.777777777777779</v>
      </c>
      <c r="P641" s="41">
        <f t="shared" ref="P641" si="105">CONVERT(D641,"F","C")</f>
        <v>33.888888888888886</v>
      </c>
    </row>
    <row r="642" spans="1:16" x14ac:dyDescent="0.2">
      <c r="B642" s="1">
        <v>0.40625</v>
      </c>
      <c r="C642" s="3">
        <v>73</v>
      </c>
      <c r="D642" s="3">
        <v>94</v>
      </c>
      <c r="E642" s="75">
        <v>0.67</v>
      </c>
      <c r="F642" s="66">
        <v>6</v>
      </c>
      <c r="G642" s="66" t="s">
        <v>197</v>
      </c>
      <c r="H642" s="97">
        <v>29.74</v>
      </c>
      <c r="I642" s="66"/>
      <c r="J642" s="45">
        <v>93.7</v>
      </c>
      <c r="K642" s="67">
        <v>96.1</v>
      </c>
      <c r="L642" s="67">
        <v>93.4</v>
      </c>
      <c r="M642" s="67">
        <v>94.3</v>
      </c>
      <c r="N642" s="67">
        <f t="shared" si="103"/>
        <v>94.375000000000014</v>
      </c>
      <c r="O642" s="41">
        <f t="shared" ref="O642:O656" si="106">CONVERT(C642,"F","C")</f>
        <v>22.777777777777779</v>
      </c>
      <c r="P642" s="41">
        <f t="shared" ref="P642:P672" si="107">CONVERT(D642,"F","C")</f>
        <v>34.444444444444443</v>
      </c>
    </row>
    <row r="643" spans="1:16" x14ac:dyDescent="0.2">
      <c r="B643" s="1">
        <v>0.41666666666666702</v>
      </c>
      <c r="C643" s="3">
        <v>74</v>
      </c>
      <c r="D643" s="3">
        <v>98</v>
      </c>
      <c r="E643" s="75">
        <v>0.65</v>
      </c>
      <c r="F643" s="66">
        <v>2</v>
      </c>
      <c r="G643" s="66" t="s">
        <v>197</v>
      </c>
      <c r="H643" s="97">
        <v>29.74</v>
      </c>
      <c r="J643" s="45">
        <v>94.5</v>
      </c>
      <c r="K643" s="67">
        <v>98.3</v>
      </c>
      <c r="L643" s="67">
        <v>98.6</v>
      </c>
      <c r="M643" s="67">
        <v>99.1</v>
      </c>
      <c r="N643" s="67">
        <f t="shared" si="103"/>
        <v>97.625</v>
      </c>
      <c r="O643" s="41">
        <f t="shared" si="106"/>
        <v>23.333333333333332</v>
      </c>
      <c r="P643" s="41">
        <f t="shared" si="107"/>
        <v>36.666666666666664</v>
      </c>
    </row>
    <row r="644" spans="1:16" x14ac:dyDescent="0.2">
      <c r="B644" s="1">
        <v>0.42708333333333298</v>
      </c>
      <c r="C644" s="3">
        <v>75</v>
      </c>
      <c r="D644" s="3">
        <v>100</v>
      </c>
      <c r="E644" s="75">
        <v>0.62</v>
      </c>
      <c r="F644" s="66">
        <v>1</v>
      </c>
      <c r="G644" s="66" t="s">
        <v>129</v>
      </c>
      <c r="H644" s="97">
        <v>29.74</v>
      </c>
      <c r="J644" s="45">
        <v>99.1</v>
      </c>
      <c r="K644" s="67">
        <v>102.39</v>
      </c>
      <c r="L644" s="67">
        <v>100.4</v>
      </c>
      <c r="M644" s="67">
        <v>99.3</v>
      </c>
      <c r="N644" s="67">
        <f t="shared" si="103"/>
        <v>100.2975</v>
      </c>
      <c r="O644" s="41">
        <f t="shared" si="106"/>
        <v>23.888888888888889</v>
      </c>
      <c r="P644" s="41">
        <f t="shared" si="107"/>
        <v>37.777777777777779</v>
      </c>
    </row>
    <row r="645" spans="1:16" x14ac:dyDescent="0.2">
      <c r="B645" s="1">
        <v>0.4375</v>
      </c>
      <c r="C645" s="3">
        <v>74</v>
      </c>
      <c r="D645" s="3">
        <v>103</v>
      </c>
      <c r="E645" s="75">
        <v>0.56999999999999995</v>
      </c>
      <c r="F645" s="66">
        <v>3</v>
      </c>
      <c r="G645" s="66" t="s">
        <v>203</v>
      </c>
      <c r="H645" s="19">
        <v>29.74</v>
      </c>
      <c r="J645" s="67">
        <v>101.3</v>
      </c>
      <c r="K645" s="45">
        <v>105.1</v>
      </c>
      <c r="L645" s="45">
        <v>103.1</v>
      </c>
      <c r="M645" s="45">
        <v>101.5</v>
      </c>
      <c r="N645" s="67">
        <f t="shared" si="103"/>
        <v>102.75</v>
      </c>
      <c r="O645" s="41">
        <f t="shared" si="106"/>
        <v>23.333333333333332</v>
      </c>
      <c r="P645" s="41">
        <f t="shared" si="107"/>
        <v>39.444444444444443</v>
      </c>
    </row>
    <row r="646" spans="1:16" x14ac:dyDescent="0.2">
      <c r="B646" s="1">
        <v>0.44791666666666702</v>
      </c>
      <c r="C646" s="3">
        <v>75</v>
      </c>
      <c r="D646" s="3">
        <v>105</v>
      </c>
      <c r="E646" s="75">
        <v>0.56999999999999995</v>
      </c>
      <c r="F646" s="66">
        <v>2</v>
      </c>
      <c r="G646" s="66" t="s">
        <v>203</v>
      </c>
      <c r="H646" s="19">
        <v>29.74</v>
      </c>
      <c r="J646" s="67">
        <v>103.5</v>
      </c>
      <c r="K646" s="45">
        <v>106</v>
      </c>
      <c r="L646" s="45">
        <v>105.3</v>
      </c>
      <c r="M646" s="45">
        <v>103.3</v>
      </c>
      <c r="N646" s="67">
        <f t="shared" si="103"/>
        <v>104.52500000000001</v>
      </c>
      <c r="O646" s="41">
        <f t="shared" si="106"/>
        <v>23.888888888888889</v>
      </c>
      <c r="P646" s="41">
        <f t="shared" si="107"/>
        <v>40.555555555555557</v>
      </c>
    </row>
    <row r="647" spans="1:16" x14ac:dyDescent="0.2">
      <c r="B647" s="1">
        <v>0.45833333333333298</v>
      </c>
      <c r="C647" s="3">
        <v>76</v>
      </c>
      <c r="D647" s="3">
        <v>107</v>
      </c>
      <c r="E647" s="75">
        <v>0.57999999999999996</v>
      </c>
      <c r="F647" s="3">
        <v>4</v>
      </c>
      <c r="G647" s="69" t="s">
        <v>197</v>
      </c>
      <c r="H647" s="72">
        <v>29.75</v>
      </c>
      <c r="J647" s="45">
        <v>105.3</v>
      </c>
      <c r="K647" s="45">
        <v>108.1</v>
      </c>
      <c r="L647" s="45">
        <v>108.1</v>
      </c>
      <c r="M647" s="45">
        <v>105.4</v>
      </c>
      <c r="N647" s="67">
        <f t="shared" si="103"/>
        <v>106.72499999999999</v>
      </c>
      <c r="O647" s="41">
        <f t="shared" si="106"/>
        <v>24.444444444444443</v>
      </c>
      <c r="P647" s="41">
        <f t="shared" si="107"/>
        <v>41.666666666666664</v>
      </c>
    </row>
    <row r="648" spans="1:16" x14ac:dyDescent="0.2">
      <c r="B648" s="1">
        <v>0.46875</v>
      </c>
      <c r="C648" s="3">
        <v>76</v>
      </c>
      <c r="D648" s="3">
        <v>108</v>
      </c>
      <c r="E648" s="75">
        <v>0.59</v>
      </c>
      <c r="F648" s="3">
        <v>3</v>
      </c>
      <c r="G648" s="69" t="s">
        <v>197</v>
      </c>
      <c r="H648" s="72">
        <v>29.75</v>
      </c>
      <c r="J648" s="45">
        <v>106.9</v>
      </c>
      <c r="K648" s="45">
        <v>109.2</v>
      </c>
      <c r="L648" s="45">
        <v>109.8</v>
      </c>
      <c r="M648" s="45">
        <v>107.2</v>
      </c>
      <c r="N648" s="67">
        <f t="shared" si="103"/>
        <v>108.27500000000001</v>
      </c>
      <c r="O648" s="41">
        <f t="shared" si="106"/>
        <v>24.444444444444443</v>
      </c>
      <c r="P648" s="41">
        <f t="shared" si="107"/>
        <v>42.222222222222221</v>
      </c>
    </row>
    <row r="649" spans="1:16" x14ac:dyDescent="0.2">
      <c r="B649" s="1">
        <v>0.47916666666666669</v>
      </c>
      <c r="C649" s="3">
        <v>76</v>
      </c>
      <c r="D649" s="3">
        <v>110</v>
      </c>
      <c r="E649" s="75">
        <v>0.56999999999999995</v>
      </c>
      <c r="F649" s="3">
        <v>3</v>
      </c>
      <c r="G649" s="69" t="s">
        <v>197</v>
      </c>
      <c r="H649" s="72">
        <v>29.74</v>
      </c>
      <c r="J649" s="45">
        <v>108.5</v>
      </c>
      <c r="K649" s="45">
        <v>111.2</v>
      </c>
      <c r="L649" s="45">
        <v>111.9</v>
      </c>
      <c r="M649" s="45">
        <v>109</v>
      </c>
      <c r="N649" s="67">
        <f t="shared" si="103"/>
        <v>110.15</v>
      </c>
      <c r="O649" s="41">
        <f t="shared" si="106"/>
        <v>24.444444444444443</v>
      </c>
      <c r="P649" s="41">
        <f t="shared" si="107"/>
        <v>43.333333333333336</v>
      </c>
    </row>
    <row r="650" spans="1:16" x14ac:dyDescent="0.2">
      <c r="B650" s="1">
        <v>0.5625</v>
      </c>
      <c r="C650" s="3">
        <v>78</v>
      </c>
      <c r="D650" s="3">
        <v>122</v>
      </c>
      <c r="E650" s="75">
        <v>0.56000000000000005</v>
      </c>
      <c r="F650" s="3">
        <v>9</v>
      </c>
      <c r="G650" s="69" t="s">
        <v>130</v>
      </c>
      <c r="H650" s="72">
        <v>29.73</v>
      </c>
      <c r="J650" s="45">
        <v>120.6</v>
      </c>
      <c r="K650" s="45">
        <v>123.6</v>
      </c>
      <c r="L650" s="45">
        <v>123.8</v>
      </c>
      <c r="M650" s="45">
        <v>119.8</v>
      </c>
      <c r="N650" s="67">
        <f t="shared" si="103"/>
        <v>121.95</v>
      </c>
      <c r="O650" s="41">
        <f t="shared" si="106"/>
        <v>25.555555555555554</v>
      </c>
      <c r="P650" s="41">
        <f t="shared" si="107"/>
        <v>50</v>
      </c>
    </row>
    <row r="651" spans="1:16" x14ac:dyDescent="0.2">
      <c r="B651" s="2">
        <v>0.57291666666666663</v>
      </c>
      <c r="C651" s="3">
        <v>78</v>
      </c>
      <c r="D651" s="3">
        <v>123</v>
      </c>
      <c r="E651" s="75">
        <v>0.49</v>
      </c>
      <c r="F651" s="3">
        <v>6</v>
      </c>
      <c r="G651" s="69" t="s">
        <v>130</v>
      </c>
      <c r="H651" s="72">
        <v>29.72</v>
      </c>
      <c r="J651" s="45">
        <v>121.5</v>
      </c>
      <c r="K651" s="45">
        <v>125.6</v>
      </c>
      <c r="L651" s="45">
        <v>124.9</v>
      </c>
      <c r="M651" s="45">
        <v>120.6</v>
      </c>
      <c r="N651" s="67">
        <f t="shared" si="103"/>
        <v>123.15</v>
      </c>
      <c r="O651" s="41">
        <f t="shared" si="106"/>
        <v>25.555555555555554</v>
      </c>
      <c r="P651" s="41">
        <f t="shared" si="107"/>
        <v>50.555555555555557</v>
      </c>
    </row>
    <row r="652" spans="1:16" x14ac:dyDescent="0.2">
      <c r="B652" s="1">
        <v>0.58333333333333304</v>
      </c>
      <c r="C652" s="3">
        <v>79</v>
      </c>
      <c r="D652" s="3">
        <v>124</v>
      </c>
      <c r="E652" s="75">
        <v>0.45</v>
      </c>
      <c r="F652" s="41">
        <v>5</v>
      </c>
      <c r="G652" s="66" t="s">
        <v>143</v>
      </c>
      <c r="H652" s="19">
        <v>29.72</v>
      </c>
      <c r="J652" s="45">
        <v>122.4</v>
      </c>
      <c r="K652" s="45">
        <v>126.7</v>
      </c>
      <c r="L652" s="45">
        <v>126.5</v>
      </c>
      <c r="M652" s="45">
        <v>121.5</v>
      </c>
      <c r="N652" s="67">
        <f t="shared" si="103"/>
        <v>124.27500000000001</v>
      </c>
      <c r="O652" s="41">
        <f t="shared" si="106"/>
        <v>26.111111111111111</v>
      </c>
      <c r="P652" s="41">
        <f t="shared" si="107"/>
        <v>51.111111111111107</v>
      </c>
    </row>
    <row r="653" spans="1:16" x14ac:dyDescent="0.2">
      <c r="B653" s="2">
        <v>0.59375</v>
      </c>
      <c r="C653" s="3">
        <v>80</v>
      </c>
      <c r="D653" s="3">
        <v>125</v>
      </c>
      <c r="E653" s="75">
        <v>0.44</v>
      </c>
      <c r="F653" s="3">
        <v>4</v>
      </c>
      <c r="G653" s="66" t="s">
        <v>130</v>
      </c>
      <c r="H653" s="19">
        <v>29.72</v>
      </c>
      <c r="J653" s="45">
        <v>123.4</v>
      </c>
      <c r="K653" s="45">
        <v>127</v>
      </c>
      <c r="L653" s="45">
        <v>127.2</v>
      </c>
      <c r="M653" s="45">
        <v>122.2</v>
      </c>
      <c r="N653" s="67">
        <f t="shared" si="103"/>
        <v>124.95</v>
      </c>
      <c r="O653" s="41">
        <f t="shared" si="106"/>
        <v>26.666666666666664</v>
      </c>
      <c r="P653" s="41">
        <f t="shared" si="107"/>
        <v>51.666666666666664</v>
      </c>
    </row>
    <row r="654" spans="1:16" x14ac:dyDescent="0.2">
      <c r="B654" s="1">
        <v>0.60416666666666696</v>
      </c>
      <c r="C654" s="3">
        <v>80</v>
      </c>
      <c r="D654" s="3">
        <v>126</v>
      </c>
      <c r="E654" s="75">
        <v>0.44</v>
      </c>
      <c r="F654" s="41">
        <v>4</v>
      </c>
      <c r="G654" s="66" t="s">
        <v>143</v>
      </c>
      <c r="H654" s="19">
        <v>29.72</v>
      </c>
      <c r="I654" s="3"/>
      <c r="J654" s="45">
        <v>124.3</v>
      </c>
      <c r="K654" s="45">
        <v>128.1</v>
      </c>
      <c r="L654" s="45">
        <v>127.9</v>
      </c>
      <c r="M654" s="45">
        <v>122.9</v>
      </c>
      <c r="N654" s="67">
        <f t="shared" si="103"/>
        <v>125.79999999999998</v>
      </c>
      <c r="O654" s="41">
        <f t="shared" si="106"/>
        <v>26.666666666666664</v>
      </c>
      <c r="P654" s="41">
        <f t="shared" si="107"/>
        <v>52.222222222222221</v>
      </c>
    </row>
    <row r="655" spans="1:16" x14ac:dyDescent="0.2">
      <c r="B655" s="2">
        <v>0.61458333333333304</v>
      </c>
      <c r="C655" s="3">
        <v>80</v>
      </c>
      <c r="D655" s="3">
        <v>126</v>
      </c>
      <c r="E655" s="75">
        <v>0.43</v>
      </c>
      <c r="F655" s="41">
        <v>4</v>
      </c>
      <c r="G655" s="66" t="s">
        <v>197</v>
      </c>
      <c r="H655" s="19">
        <v>29.71</v>
      </c>
      <c r="J655" s="45">
        <v>124.5</v>
      </c>
      <c r="K655" s="45">
        <v>127.2</v>
      </c>
      <c r="L655" s="45">
        <v>128.1</v>
      </c>
      <c r="M655" s="45">
        <v>122.9</v>
      </c>
      <c r="N655" s="67">
        <f t="shared" si="103"/>
        <v>125.67499999999998</v>
      </c>
      <c r="O655" s="41">
        <f t="shared" si="106"/>
        <v>26.666666666666664</v>
      </c>
      <c r="P655" s="41">
        <f t="shared" si="107"/>
        <v>52.222222222222221</v>
      </c>
    </row>
    <row r="656" spans="1:16" x14ac:dyDescent="0.2">
      <c r="B656" s="1">
        <v>0.625</v>
      </c>
      <c r="C656" s="3">
        <v>80</v>
      </c>
      <c r="D656" s="3">
        <v>126</v>
      </c>
      <c r="E656" s="75">
        <v>0.42</v>
      </c>
      <c r="F656" s="41">
        <v>7</v>
      </c>
      <c r="G656" s="66" t="s">
        <v>130</v>
      </c>
      <c r="H656" s="19">
        <v>29.71</v>
      </c>
      <c r="J656" s="45">
        <v>124.9</v>
      </c>
      <c r="K656" s="45">
        <v>128.30000000000001</v>
      </c>
      <c r="L656" s="45">
        <v>128.69999999999999</v>
      </c>
      <c r="M656" s="45">
        <v>123.1</v>
      </c>
      <c r="N656" s="67">
        <f t="shared" ref="N656" si="108">AVERAGE(J656:M656)</f>
        <v>126.25</v>
      </c>
      <c r="O656" s="41">
        <f t="shared" si="106"/>
        <v>26.666666666666664</v>
      </c>
      <c r="P656" s="41">
        <f t="shared" si="107"/>
        <v>52.222222222222221</v>
      </c>
    </row>
    <row r="657" spans="1:16" x14ac:dyDescent="0.2">
      <c r="B657" s="2"/>
      <c r="C657" s="3"/>
      <c r="D657" s="3"/>
      <c r="E657" s="13"/>
      <c r="F657" s="3"/>
      <c r="G657" s="66"/>
      <c r="H657" s="19"/>
      <c r="I657" s="3"/>
      <c r="J657" s="45"/>
      <c r="K657" s="45"/>
      <c r="L657" s="45"/>
      <c r="M657" s="45"/>
      <c r="N657" s="67"/>
      <c r="O657" s="41"/>
      <c r="P657" s="41"/>
    </row>
    <row r="658" spans="1:16" x14ac:dyDescent="0.2">
      <c r="A658" s="21">
        <v>44760</v>
      </c>
      <c r="B658" s="1">
        <v>0.4375</v>
      </c>
      <c r="C658" s="3">
        <v>75</v>
      </c>
      <c r="D658" s="3">
        <v>101</v>
      </c>
      <c r="E658" s="75">
        <v>0.7</v>
      </c>
      <c r="F658" s="66">
        <v>10</v>
      </c>
      <c r="G658" s="66" t="s">
        <v>143</v>
      </c>
      <c r="H658" s="97">
        <v>29.66</v>
      </c>
      <c r="J658" s="45">
        <v>99.1</v>
      </c>
      <c r="K658" s="67">
        <v>103.3</v>
      </c>
      <c r="L658" s="67">
        <v>102.2</v>
      </c>
      <c r="M658" s="67">
        <v>99.7</v>
      </c>
      <c r="N658" s="67">
        <f t="shared" ref="N658:N672" si="109">AVERAGE(J658:M658)</f>
        <v>101.07499999999999</v>
      </c>
      <c r="O658" s="41">
        <f t="shared" ref="O658:O672" si="110">CONVERT(C658,"F","C")</f>
        <v>23.888888888888889</v>
      </c>
      <c r="P658" s="41">
        <f t="shared" si="107"/>
        <v>38.333333333333336</v>
      </c>
    </row>
    <row r="659" spans="1:16" x14ac:dyDescent="0.2">
      <c r="B659" s="1">
        <v>0.44791666666666669</v>
      </c>
      <c r="C659" s="3">
        <v>76</v>
      </c>
      <c r="D659" s="3">
        <v>102</v>
      </c>
      <c r="E659" s="75">
        <v>0.69</v>
      </c>
      <c r="F659" s="66">
        <v>10</v>
      </c>
      <c r="G659" s="66" t="s">
        <v>143</v>
      </c>
      <c r="H659" s="97">
        <v>29.66</v>
      </c>
      <c r="I659" s="66"/>
      <c r="J659" s="45">
        <v>100.2</v>
      </c>
      <c r="K659" s="67">
        <v>104.2</v>
      </c>
      <c r="L659" s="67">
        <v>103.5</v>
      </c>
      <c r="M659" s="67">
        <v>100.6</v>
      </c>
      <c r="N659" s="67">
        <f t="shared" si="109"/>
        <v>102.125</v>
      </c>
      <c r="O659" s="41">
        <f t="shared" si="110"/>
        <v>24.444444444444443</v>
      </c>
      <c r="P659" s="41">
        <f t="shared" si="107"/>
        <v>38.888888888888886</v>
      </c>
    </row>
    <row r="660" spans="1:16" x14ac:dyDescent="0.2">
      <c r="B660" s="1">
        <v>0.4548611111111111</v>
      </c>
      <c r="C660" s="3">
        <v>76</v>
      </c>
      <c r="D660" s="3">
        <v>104</v>
      </c>
      <c r="E660" s="75">
        <v>0.69</v>
      </c>
      <c r="F660" s="66">
        <v>9</v>
      </c>
      <c r="G660" s="66" t="s">
        <v>143</v>
      </c>
      <c r="H660" s="97">
        <v>29.66</v>
      </c>
      <c r="J660" s="45">
        <v>101.7</v>
      </c>
      <c r="K660" s="67">
        <v>105.8</v>
      </c>
      <c r="L660" s="67">
        <v>105.6</v>
      </c>
      <c r="M660" s="67">
        <v>101.8</v>
      </c>
      <c r="N660" s="67">
        <f t="shared" si="109"/>
        <v>103.72500000000001</v>
      </c>
      <c r="O660" s="41">
        <f t="shared" si="110"/>
        <v>24.444444444444443</v>
      </c>
      <c r="P660" s="41">
        <f t="shared" si="107"/>
        <v>40</v>
      </c>
    </row>
    <row r="661" spans="1:16" x14ac:dyDescent="0.2">
      <c r="B661" s="1">
        <v>0.46875</v>
      </c>
      <c r="C661" s="3">
        <v>76</v>
      </c>
      <c r="D661" s="3">
        <v>105</v>
      </c>
      <c r="E661" s="75">
        <v>0.7</v>
      </c>
      <c r="F661" s="66">
        <v>5</v>
      </c>
      <c r="G661" s="66" t="s">
        <v>143</v>
      </c>
      <c r="H661" s="97">
        <v>29.66</v>
      </c>
      <c r="J661" s="45">
        <v>103.1</v>
      </c>
      <c r="K661" s="67">
        <v>105.4</v>
      </c>
      <c r="L661" s="67">
        <v>107.4</v>
      </c>
      <c r="M661" s="67">
        <v>103.3</v>
      </c>
      <c r="N661" s="67">
        <f t="shared" si="109"/>
        <v>104.8</v>
      </c>
      <c r="O661" s="41">
        <f t="shared" si="110"/>
        <v>24.444444444444443</v>
      </c>
      <c r="P661" s="41">
        <f t="shared" si="107"/>
        <v>40.555555555555557</v>
      </c>
    </row>
    <row r="662" spans="1:16" x14ac:dyDescent="0.2">
      <c r="B662" s="1">
        <v>0.47569444444444442</v>
      </c>
      <c r="C662" s="3">
        <v>76</v>
      </c>
      <c r="D662" s="3">
        <v>106</v>
      </c>
      <c r="E662" s="75">
        <v>0.69</v>
      </c>
      <c r="F662" s="66">
        <v>7</v>
      </c>
      <c r="G662" s="66" t="s">
        <v>197</v>
      </c>
      <c r="H662" s="19">
        <v>29.66</v>
      </c>
      <c r="J662" s="67">
        <v>103.6</v>
      </c>
      <c r="K662" s="45">
        <v>105.8</v>
      </c>
      <c r="L662" s="45">
        <v>108.3</v>
      </c>
      <c r="M662" s="45">
        <v>104.4</v>
      </c>
      <c r="N662" s="67">
        <f t="shared" si="109"/>
        <v>105.52500000000001</v>
      </c>
      <c r="O662" s="41">
        <f t="shared" si="110"/>
        <v>24.444444444444443</v>
      </c>
      <c r="P662" s="41">
        <f t="shared" si="107"/>
        <v>41.111111111111107</v>
      </c>
    </row>
    <row r="663" spans="1:16" x14ac:dyDescent="0.2">
      <c r="B663" s="1">
        <v>0.625</v>
      </c>
      <c r="C663" s="3">
        <v>79</v>
      </c>
      <c r="D663" s="3">
        <v>115</v>
      </c>
      <c r="E663" s="75">
        <v>0.45</v>
      </c>
      <c r="F663" s="66">
        <v>8</v>
      </c>
      <c r="G663" s="66" t="s">
        <v>143</v>
      </c>
      <c r="H663" s="19">
        <v>29.63</v>
      </c>
      <c r="J663" s="67">
        <v>113.2</v>
      </c>
      <c r="K663" s="45">
        <v>118.2</v>
      </c>
      <c r="L663" s="45">
        <v>119.3</v>
      </c>
      <c r="M663" s="45">
        <v>111</v>
      </c>
      <c r="N663" s="67">
        <f t="shared" si="109"/>
        <v>115.425</v>
      </c>
      <c r="O663" s="41">
        <f t="shared" si="110"/>
        <v>26.111111111111111</v>
      </c>
      <c r="P663" s="41">
        <f t="shared" si="107"/>
        <v>46.111111111111107</v>
      </c>
    </row>
    <row r="664" spans="1:16" x14ac:dyDescent="0.2">
      <c r="B664" s="1">
        <v>0.63541666666666663</v>
      </c>
      <c r="C664" s="3">
        <v>80</v>
      </c>
      <c r="D664" s="3">
        <v>113</v>
      </c>
      <c r="E664" s="75">
        <v>0.44</v>
      </c>
      <c r="F664" s="3">
        <v>12</v>
      </c>
      <c r="G664" s="69" t="s">
        <v>197</v>
      </c>
      <c r="H664" s="72">
        <v>29.63</v>
      </c>
      <c r="J664" s="45">
        <v>111.4</v>
      </c>
      <c r="K664" s="45">
        <v>115.7</v>
      </c>
      <c r="L664" s="45">
        <v>117.1</v>
      </c>
      <c r="M664" s="45">
        <v>107.4</v>
      </c>
      <c r="N664" s="67">
        <f t="shared" si="109"/>
        <v>112.9</v>
      </c>
      <c r="O664" s="41">
        <f t="shared" si="110"/>
        <v>26.666666666666664</v>
      </c>
      <c r="P664" s="41">
        <f t="shared" si="107"/>
        <v>45</v>
      </c>
    </row>
    <row r="665" spans="1:16" x14ac:dyDescent="0.2">
      <c r="B665" s="1">
        <v>0.64583333333333304</v>
      </c>
      <c r="C665" s="3">
        <v>79</v>
      </c>
      <c r="D665" s="3">
        <v>112</v>
      </c>
      <c r="E665" s="75">
        <v>0.44</v>
      </c>
      <c r="F665" s="3">
        <v>10</v>
      </c>
      <c r="G665" s="69" t="s">
        <v>197</v>
      </c>
      <c r="H665" s="72">
        <v>29.63</v>
      </c>
      <c r="J665" s="45">
        <v>111</v>
      </c>
      <c r="K665" s="45">
        <v>114.4</v>
      </c>
      <c r="L665" s="45">
        <v>116.1</v>
      </c>
      <c r="M665" s="45">
        <v>105.4</v>
      </c>
      <c r="N665" s="67">
        <f t="shared" si="109"/>
        <v>111.72499999999999</v>
      </c>
      <c r="O665" s="41">
        <f t="shared" si="110"/>
        <v>26.111111111111111</v>
      </c>
      <c r="P665" s="41">
        <f t="shared" si="107"/>
        <v>44.444444444444443</v>
      </c>
    </row>
    <row r="666" spans="1:16" x14ac:dyDescent="0.2">
      <c r="B666" s="1">
        <v>0.65625</v>
      </c>
      <c r="C666" s="3">
        <v>79</v>
      </c>
      <c r="D666" s="3">
        <v>110</v>
      </c>
      <c r="E666" s="75">
        <v>0.43</v>
      </c>
      <c r="F666" s="3">
        <v>12</v>
      </c>
      <c r="G666" s="69" t="s">
        <v>143</v>
      </c>
      <c r="H666" s="72">
        <v>29.63</v>
      </c>
      <c r="J666" s="45">
        <v>109.6</v>
      </c>
      <c r="K666" s="45">
        <v>112.3</v>
      </c>
      <c r="L666" s="45">
        <v>114.6</v>
      </c>
      <c r="M666" s="45">
        <v>104.2</v>
      </c>
      <c r="N666" s="67">
        <f t="shared" si="109"/>
        <v>110.175</v>
      </c>
      <c r="O666" s="41">
        <f t="shared" si="110"/>
        <v>26.111111111111111</v>
      </c>
      <c r="P666" s="41">
        <f t="shared" si="107"/>
        <v>43.333333333333336</v>
      </c>
    </row>
    <row r="667" spans="1:16" x14ac:dyDescent="0.2">
      <c r="B667" s="1">
        <v>0.66666666666666696</v>
      </c>
      <c r="C667" s="3">
        <v>80</v>
      </c>
      <c r="D667" s="3">
        <v>110</v>
      </c>
      <c r="E667" s="75">
        <v>0.44</v>
      </c>
      <c r="F667" s="3">
        <v>6</v>
      </c>
      <c r="G667" s="69" t="s">
        <v>143</v>
      </c>
      <c r="H667" s="72">
        <v>29.63</v>
      </c>
      <c r="J667" s="45">
        <v>109.9</v>
      </c>
      <c r="K667" s="45">
        <v>111.6</v>
      </c>
      <c r="L667" s="45">
        <v>114.4</v>
      </c>
      <c r="M667" s="45">
        <v>103.6</v>
      </c>
      <c r="N667" s="67">
        <f t="shared" si="109"/>
        <v>109.875</v>
      </c>
      <c r="O667" s="41">
        <f t="shared" si="110"/>
        <v>26.666666666666664</v>
      </c>
      <c r="P667" s="41">
        <f t="shared" si="107"/>
        <v>43.333333333333336</v>
      </c>
    </row>
    <row r="668" spans="1:16" x14ac:dyDescent="0.2">
      <c r="B668" s="1">
        <v>0.67708333333333304</v>
      </c>
      <c r="C668" s="3">
        <v>79</v>
      </c>
      <c r="D668" s="3">
        <v>109</v>
      </c>
      <c r="E668" s="75">
        <v>0.44</v>
      </c>
      <c r="F668" s="3">
        <v>9</v>
      </c>
      <c r="G668" s="69" t="s">
        <v>143</v>
      </c>
      <c r="H668" s="72">
        <v>29.63</v>
      </c>
      <c r="J668" s="45">
        <v>108.7</v>
      </c>
      <c r="K668" s="45">
        <v>109.9</v>
      </c>
      <c r="L668" s="45">
        <v>112.5</v>
      </c>
      <c r="M668" s="45">
        <v>102.9</v>
      </c>
      <c r="N668" s="67">
        <f t="shared" si="109"/>
        <v>108.5</v>
      </c>
      <c r="O668" s="41">
        <f t="shared" si="110"/>
        <v>26.111111111111111</v>
      </c>
      <c r="P668" s="41">
        <f t="shared" si="107"/>
        <v>42.777777777777779</v>
      </c>
    </row>
    <row r="669" spans="1:16" x14ac:dyDescent="0.2">
      <c r="B669" s="1">
        <v>0.6875</v>
      </c>
      <c r="C669" s="3">
        <v>80</v>
      </c>
      <c r="D669" s="3">
        <v>111</v>
      </c>
      <c r="E669" s="75">
        <v>0.41</v>
      </c>
      <c r="F669" s="41">
        <v>9</v>
      </c>
      <c r="G669" s="66" t="s">
        <v>143</v>
      </c>
      <c r="H669" s="19">
        <v>29.62</v>
      </c>
      <c r="J669" s="45">
        <v>110.5</v>
      </c>
      <c r="K669" s="45">
        <v>113</v>
      </c>
      <c r="L669" s="45">
        <v>115</v>
      </c>
      <c r="M669" s="45">
        <v>105.8</v>
      </c>
      <c r="N669" s="67">
        <f t="shared" si="109"/>
        <v>111.075</v>
      </c>
      <c r="O669" s="41">
        <f t="shared" si="110"/>
        <v>26.666666666666664</v>
      </c>
      <c r="P669" s="41">
        <f t="shared" si="107"/>
        <v>43.888888888888886</v>
      </c>
    </row>
    <row r="670" spans="1:16" x14ac:dyDescent="0.2">
      <c r="B670" s="1">
        <v>0.69791666666666596</v>
      </c>
      <c r="C670" s="3">
        <v>81</v>
      </c>
      <c r="D670" s="3">
        <v>111</v>
      </c>
      <c r="E670" s="75">
        <v>0.39</v>
      </c>
      <c r="F670" s="3">
        <v>7</v>
      </c>
      <c r="G670" s="66" t="s">
        <v>143</v>
      </c>
      <c r="H670" s="19">
        <v>29.62</v>
      </c>
      <c r="J670" s="45">
        <v>110.7</v>
      </c>
      <c r="K670" s="45">
        <v>113.7</v>
      </c>
      <c r="L670" s="45">
        <v>114.8</v>
      </c>
      <c r="M670" s="45">
        <v>105.8</v>
      </c>
      <c r="N670" s="67">
        <f t="shared" si="109"/>
        <v>111.25</v>
      </c>
      <c r="O670" s="41">
        <f t="shared" si="110"/>
        <v>27.222222222222221</v>
      </c>
      <c r="P670" s="41">
        <f t="shared" si="107"/>
        <v>43.888888888888886</v>
      </c>
    </row>
    <row r="671" spans="1:16" x14ac:dyDescent="0.2">
      <c r="B671" s="1">
        <v>0.70833333333333304</v>
      </c>
      <c r="C671" s="3">
        <v>81</v>
      </c>
      <c r="D671" s="3">
        <v>111</v>
      </c>
      <c r="E671" s="75">
        <v>0.38</v>
      </c>
      <c r="F671" s="41">
        <v>5</v>
      </c>
      <c r="G671" s="66" t="s">
        <v>197</v>
      </c>
      <c r="H671" s="19">
        <v>29.61</v>
      </c>
      <c r="I671" s="3"/>
      <c r="J671" s="45">
        <v>110.5</v>
      </c>
      <c r="K671" s="45">
        <v>112.8</v>
      </c>
      <c r="L671" s="45">
        <v>113.9</v>
      </c>
      <c r="M671" s="45">
        <v>106.5</v>
      </c>
      <c r="N671" s="67">
        <f t="shared" si="109"/>
        <v>110.92500000000001</v>
      </c>
      <c r="O671" s="41">
        <f t="shared" si="110"/>
        <v>27.222222222222221</v>
      </c>
      <c r="P671" s="41">
        <f t="shared" si="107"/>
        <v>43.888888888888886</v>
      </c>
    </row>
    <row r="672" spans="1:16" x14ac:dyDescent="0.2">
      <c r="B672" s="2">
        <v>0.71388888888888891</v>
      </c>
      <c r="C672" s="3">
        <v>81</v>
      </c>
      <c r="D672" s="3">
        <v>110</v>
      </c>
      <c r="E672" s="75">
        <v>0.38</v>
      </c>
      <c r="F672" s="41">
        <v>8</v>
      </c>
      <c r="G672" s="66" t="s">
        <v>130</v>
      </c>
      <c r="H672" s="19">
        <v>29.61</v>
      </c>
      <c r="J672" s="45">
        <v>109.6</v>
      </c>
      <c r="K672" s="45">
        <v>111.4</v>
      </c>
      <c r="L672" s="45">
        <v>112.6</v>
      </c>
      <c r="M672" s="45">
        <v>105.8</v>
      </c>
      <c r="N672" s="67">
        <f t="shared" si="109"/>
        <v>109.85000000000001</v>
      </c>
      <c r="O672" s="41">
        <f t="shared" si="110"/>
        <v>27.222222222222221</v>
      </c>
      <c r="P672" s="41">
        <f t="shared" si="107"/>
        <v>43.333333333333336</v>
      </c>
    </row>
    <row r="674" spans="1:16" x14ac:dyDescent="0.2">
      <c r="A674" s="113" t="s">
        <v>231</v>
      </c>
      <c r="B674" s="6" t="s">
        <v>2</v>
      </c>
      <c r="C674" s="6" t="s">
        <v>0</v>
      </c>
      <c r="D674" s="87" t="s">
        <v>1</v>
      </c>
      <c r="E674" s="100" t="s">
        <v>156</v>
      </c>
      <c r="F674" s="6" t="s">
        <v>32</v>
      </c>
      <c r="G674" s="6" t="s">
        <v>217</v>
      </c>
      <c r="H674" s="33" t="s">
        <v>157</v>
      </c>
      <c r="I674" s="44"/>
      <c r="J674" s="87" t="s">
        <v>338</v>
      </c>
      <c r="K674" s="87" t="s">
        <v>346</v>
      </c>
      <c r="L674" s="87" t="s">
        <v>347</v>
      </c>
      <c r="M674" s="87" t="s">
        <v>348</v>
      </c>
      <c r="N674" s="33" t="s">
        <v>368</v>
      </c>
    </row>
    <row r="675" spans="1:16" x14ac:dyDescent="0.2">
      <c r="A675" s="21">
        <v>44764</v>
      </c>
      <c r="B675" s="1">
        <v>0.625</v>
      </c>
      <c r="C675" s="3">
        <v>89</v>
      </c>
      <c r="D675" s="3">
        <v>121</v>
      </c>
      <c r="E675" s="75">
        <v>0.48</v>
      </c>
      <c r="F675" s="66">
        <v>11</v>
      </c>
      <c r="G675" s="66" t="s">
        <v>130</v>
      </c>
      <c r="H675" s="97">
        <v>28.92</v>
      </c>
      <c r="J675" s="45">
        <v>116.1</v>
      </c>
      <c r="K675" s="67">
        <v>118.6</v>
      </c>
      <c r="L675" s="67">
        <v>125.6</v>
      </c>
      <c r="M675" s="67">
        <v>125.6</v>
      </c>
      <c r="N675" s="67">
        <f t="shared" ref="N675:N680" si="111">AVERAGE(J675:M675)</f>
        <v>121.47499999999999</v>
      </c>
      <c r="O675" s="41">
        <f t="shared" ref="O675:P683" si="112">CONVERT(C675,"F","C")</f>
        <v>31.666666666666664</v>
      </c>
      <c r="P675" s="41">
        <f t="shared" si="112"/>
        <v>49.444444444444443</v>
      </c>
    </row>
    <row r="676" spans="1:16" x14ac:dyDescent="0.2">
      <c r="B676" s="1">
        <v>0.63541666666666663</v>
      </c>
      <c r="C676" s="3">
        <v>89</v>
      </c>
      <c r="D676" s="3">
        <v>122</v>
      </c>
      <c r="E676" s="75">
        <v>0.49</v>
      </c>
      <c r="F676" s="66">
        <v>10</v>
      </c>
      <c r="G676" s="66" t="s">
        <v>130</v>
      </c>
      <c r="H676" s="97">
        <v>28.92</v>
      </c>
      <c r="I676" s="66"/>
      <c r="J676" s="45">
        <v>115.7</v>
      </c>
      <c r="K676" s="67">
        <v>119.8</v>
      </c>
      <c r="L676" s="67">
        <v>125.2</v>
      </c>
      <c r="M676" s="67">
        <v>126.7</v>
      </c>
      <c r="N676" s="67">
        <f t="shared" si="111"/>
        <v>121.85</v>
      </c>
      <c r="O676" s="41">
        <f t="shared" si="112"/>
        <v>31.666666666666664</v>
      </c>
      <c r="P676" s="41">
        <f t="shared" si="112"/>
        <v>50</v>
      </c>
    </row>
    <row r="677" spans="1:16" x14ac:dyDescent="0.2">
      <c r="B677" s="1">
        <v>0.64583333333333304</v>
      </c>
      <c r="C677" s="3">
        <v>89</v>
      </c>
      <c r="D677" s="3">
        <v>122</v>
      </c>
      <c r="E677" s="75">
        <v>0.08</v>
      </c>
      <c r="F677" s="66">
        <v>11</v>
      </c>
      <c r="G677" s="66" t="s">
        <v>130</v>
      </c>
      <c r="H677" s="97">
        <v>28.92</v>
      </c>
      <c r="J677" s="45">
        <v>115.9</v>
      </c>
      <c r="K677" s="67">
        <v>120.9</v>
      </c>
      <c r="L677" s="67">
        <v>125.3</v>
      </c>
      <c r="M677" s="67">
        <v>127.4</v>
      </c>
      <c r="N677" s="67">
        <f t="shared" si="111"/>
        <v>122.375</v>
      </c>
      <c r="O677" s="41">
        <f t="shared" si="112"/>
        <v>31.666666666666664</v>
      </c>
      <c r="P677" s="41">
        <f t="shared" si="112"/>
        <v>50</v>
      </c>
    </row>
    <row r="678" spans="1:16" x14ac:dyDescent="0.2">
      <c r="B678" s="1">
        <v>0.65625</v>
      </c>
      <c r="C678" s="3">
        <v>90</v>
      </c>
      <c r="D678" s="3">
        <v>121</v>
      </c>
      <c r="E678" s="75">
        <v>0.5</v>
      </c>
      <c r="F678" s="66">
        <v>7</v>
      </c>
      <c r="G678" s="66" t="s">
        <v>130</v>
      </c>
      <c r="H678" s="97">
        <v>28.92</v>
      </c>
      <c r="J678" s="45">
        <v>116.2</v>
      </c>
      <c r="K678" s="67">
        <v>118.9</v>
      </c>
      <c r="L678" s="67">
        <v>125.2</v>
      </c>
      <c r="M678" s="67">
        <v>124</v>
      </c>
      <c r="N678" s="67">
        <f t="shared" si="111"/>
        <v>121.075</v>
      </c>
      <c r="O678" s="41">
        <f t="shared" si="112"/>
        <v>32.222222222222221</v>
      </c>
      <c r="P678" s="41">
        <f t="shared" si="112"/>
        <v>49.444444444444443</v>
      </c>
    </row>
    <row r="679" spans="1:16" x14ac:dyDescent="0.2">
      <c r="B679" s="1">
        <v>0.66666666666666696</v>
      </c>
      <c r="C679" s="3">
        <v>90</v>
      </c>
      <c r="D679" s="3">
        <v>121</v>
      </c>
      <c r="E679" s="75">
        <v>0.49</v>
      </c>
      <c r="F679" s="66">
        <v>8</v>
      </c>
      <c r="G679" s="66" t="s">
        <v>130</v>
      </c>
      <c r="H679" s="19">
        <v>28.91</v>
      </c>
      <c r="J679" s="67">
        <v>116.31</v>
      </c>
      <c r="K679" s="45">
        <v>119.8</v>
      </c>
      <c r="L679" s="45">
        <v>125.4</v>
      </c>
      <c r="M679" s="45">
        <v>124.2</v>
      </c>
      <c r="N679" s="67">
        <f t="shared" si="111"/>
        <v>121.42749999999999</v>
      </c>
      <c r="O679" s="41">
        <f t="shared" si="112"/>
        <v>32.222222222222221</v>
      </c>
      <c r="P679" s="41">
        <f t="shared" si="112"/>
        <v>49.444444444444443</v>
      </c>
    </row>
    <row r="680" spans="1:16" x14ac:dyDescent="0.2">
      <c r="B680" s="1">
        <v>0.67708333333333304</v>
      </c>
      <c r="C680" s="3">
        <v>90</v>
      </c>
      <c r="D680" s="3">
        <v>120</v>
      </c>
      <c r="E680" s="75">
        <v>0.49</v>
      </c>
      <c r="F680" s="66">
        <v>8</v>
      </c>
      <c r="G680" s="66" t="s">
        <v>130</v>
      </c>
      <c r="H680" s="19">
        <v>28.91</v>
      </c>
      <c r="J680" s="67">
        <v>115.7</v>
      </c>
      <c r="K680" s="45">
        <v>117.7</v>
      </c>
      <c r="L680" s="45">
        <v>124.8</v>
      </c>
      <c r="M680" s="45">
        <v>119.8</v>
      </c>
      <c r="N680" s="67">
        <f t="shared" si="111"/>
        <v>119.5</v>
      </c>
      <c r="O680" s="41">
        <f t="shared" si="112"/>
        <v>32.222222222222221</v>
      </c>
      <c r="P680" s="41">
        <f t="shared" si="112"/>
        <v>48.888888888888886</v>
      </c>
    </row>
    <row r="681" spans="1:16" x14ac:dyDescent="0.2">
      <c r="B681" s="1">
        <v>0.6875</v>
      </c>
      <c r="C681" s="3">
        <v>91</v>
      </c>
      <c r="D681" s="3">
        <v>119</v>
      </c>
      <c r="E681" s="75">
        <v>0.51</v>
      </c>
      <c r="F681" s="3">
        <v>6</v>
      </c>
      <c r="G681" s="69" t="s">
        <v>130</v>
      </c>
      <c r="H681" s="72">
        <v>28.9</v>
      </c>
      <c r="J681" s="45">
        <v>115.3</v>
      </c>
      <c r="K681" s="45">
        <v>117</v>
      </c>
      <c r="L681" s="45">
        <v>124.3</v>
      </c>
      <c r="M681" s="45">
        <v>118.2</v>
      </c>
      <c r="N681" s="67">
        <f t="shared" ref="N681:N683" si="113">AVERAGE(J681:M681)</f>
        <v>118.7</v>
      </c>
      <c r="O681" s="41">
        <f t="shared" si="112"/>
        <v>32.777777777777779</v>
      </c>
      <c r="P681" s="41">
        <f t="shared" si="112"/>
        <v>48.333333333333329</v>
      </c>
    </row>
    <row r="682" spans="1:16" x14ac:dyDescent="0.2">
      <c r="B682" s="1">
        <v>0.69791666666666596</v>
      </c>
      <c r="C682" s="3">
        <v>92</v>
      </c>
      <c r="D682" s="3">
        <v>118</v>
      </c>
      <c r="E682" s="75">
        <v>0.5</v>
      </c>
      <c r="F682" s="3">
        <v>5</v>
      </c>
      <c r="G682" s="69" t="s">
        <v>130</v>
      </c>
      <c r="H682" s="72">
        <v>28.89</v>
      </c>
      <c r="J682" s="45">
        <v>114.6</v>
      </c>
      <c r="K682" s="45">
        <v>117.1</v>
      </c>
      <c r="L682" s="45">
        <v>123.4</v>
      </c>
      <c r="M682" s="45">
        <v>117.7</v>
      </c>
      <c r="N682" s="67">
        <f t="shared" si="113"/>
        <v>118.2</v>
      </c>
      <c r="O682" s="41">
        <f t="shared" si="112"/>
        <v>33.333333333333336</v>
      </c>
      <c r="P682" s="41">
        <f t="shared" si="112"/>
        <v>47.777777777777779</v>
      </c>
    </row>
    <row r="683" spans="1:16" x14ac:dyDescent="0.2">
      <c r="B683" s="1">
        <v>0.70833333333333304</v>
      </c>
      <c r="C683" s="3">
        <v>91</v>
      </c>
      <c r="D683" s="3">
        <v>117</v>
      </c>
      <c r="E683" s="75">
        <v>0.51</v>
      </c>
      <c r="F683" s="3">
        <v>8</v>
      </c>
      <c r="G683" s="69" t="s">
        <v>130</v>
      </c>
      <c r="H683" s="72">
        <v>28.89</v>
      </c>
      <c r="J683" s="45">
        <v>113.7</v>
      </c>
      <c r="K683" s="45">
        <v>115.9</v>
      </c>
      <c r="L683" s="45">
        <v>121.08</v>
      </c>
      <c r="M683" s="45">
        <v>115.9</v>
      </c>
      <c r="N683" s="67">
        <f t="shared" si="113"/>
        <v>116.64500000000001</v>
      </c>
      <c r="O683" s="41">
        <f t="shared" si="112"/>
        <v>32.777777777777779</v>
      </c>
      <c r="P683" s="41">
        <f t="shared" si="112"/>
        <v>47.222222222222221</v>
      </c>
    </row>
    <row r="685" spans="1:16" x14ac:dyDescent="0.2">
      <c r="A685" s="21">
        <v>44765</v>
      </c>
      <c r="B685" s="1">
        <v>0.375</v>
      </c>
      <c r="C685" s="3">
        <v>86</v>
      </c>
      <c r="D685" s="3">
        <v>99</v>
      </c>
      <c r="E685" s="75">
        <v>0.63</v>
      </c>
      <c r="F685" s="66">
        <v>4</v>
      </c>
      <c r="G685" s="66" t="s">
        <v>130</v>
      </c>
      <c r="H685" s="97">
        <v>28.89</v>
      </c>
      <c r="J685" s="45">
        <v>100.2</v>
      </c>
      <c r="K685" s="67">
        <v>94.8</v>
      </c>
      <c r="L685" s="67">
        <v>97.5</v>
      </c>
      <c r="M685" s="67">
        <v>102.4</v>
      </c>
      <c r="N685" s="67">
        <f t="shared" ref="N685:N701" si="114">AVERAGE(J685:M685)</f>
        <v>98.724999999999994</v>
      </c>
      <c r="O685" s="41">
        <f t="shared" ref="O685" si="115">CONVERT(C685,"F","C")</f>
        <v>30</v>
      </c>
      <c r="P685" s="41">
        <f t="shared" ref="P685" si="116">CONVERT(D685,"F","C")</f>
        <v>37.222222222222221</v>
      </c>
    </row>
    <row r="686" spans="1:16" x14ac:dyDescent="0.2">
      <c r="B686" s="1">
        <v>0.38541666666666669</v>
      </c>
      <c r="C686" s="3">
        <v>86</v>
      </c>
      <c r="D686" s="3">
        <v>100</v>
      </c>
      <c r="E686" s="75">
        <v>0.62</v>
      </c>
      <c r="F686" s="66">
        <v>1</v>
      </c>
      <c r="G686" s="66" t="s">
        <v>130</v>
      </c>
      <c r="H686" s="97">
        <v>28.88</v>
      </c>
      <c r="I686" s="66"/>
      <c r="J686" s="45">
        <v>100.8</v>
      </c>
      <c r="K686" s="67">
        <v>95.5</v>
      </c>
      <c r="L686" s="67">
        <v>98.2</v>
      </c>
      <c r="M686" s="67">
        <v>103.3</v>
      </c>
      <c r="N686" s="67">
        <f t="shared" si="114"/>
        <v>99.45</v>
      </c>
      <c r="O686" s="41">
        <f t="shared" ref="O686:O702" si="117">CONVERT(C686,"F","C")</f>
        <v>30</v>
      </c>
      <c r="P686" s="41">
        <f t="shared" ref="P686:P702" si="118">CONVERT(D686,"F","C")</f>
        <v>37.777777777777779</v>
      </c>
    </row>
    <row r="687" spans="1:16" x14ac:dyDescent="0.2">
      <c r="B687" s="1">
        <v>0.39583333333333298</v>
      </c>
      <c r="C687" s="3">
        <v>86</v>
      </c>
      <c r="D687" s="3">
        <v>101</v>
      </c>
      <c r="E687" s="75">
        <v>0.61</v>
      </c>
      <c r="F687" s="66">
        <v>5</v>
      </c>
      <c r="G687" s="66" t="s">
        <v>130</v>
      </c>
      <c r="H687" s="97">
        <v>28.88</v>
      </c>
      <c r="J687" s="45">
        <v>101</v>
      </c>
      <c r="K687" s="67">
        <v>97.2</v>
      </c>
      <c r="L687" s="67">
        <v>100.6</v>
      </c>
      <c r="M687" s="67">
        <v>104.2</v>
      </c>
      <c r="N687" s="67">
        <f t="shared" si="114"/>
        <v>100.74999999999999</v>
      </c>
      <c r="O687" s="41">
        <f t="shared" si="117"/>
        <v>30</v>
      </c>
      <c r="P687" s="41">
        <f t="shared" si="118"/>
        <v>38.333333333333336</v>
      </c>
    </row>
    <row r="688" spans="1:16" x14ac:dyDescent="0.2">
      <c r="B688" s="1">
        <v>0.40625</v>
      </c>
      <c r="C688" s="3">
        <v>87</v>
      </c>
      <c r="D688" s="3">
        <v>104</v>
      </c>
      <c r="E688" s="75">
        <v>0.6</v>
      </c>
      <c r="F688" s="66">
        <v>3</v>
      </c>
      <c r="G688" s="66" t="s">
        <v>143</v>
      </c>
      <c r="H688" s="97">
        <v>28.89</v>
      </c>
      <c r="J688" s="45">
        <v>104.7</v>
      </c>
      <c r="K688" s="67">
        <v>99.1</v>
      </c>
      <c r="L688" s="67">
        <v>102.7</v>
      </c>
      <c r="M688" s="67">
        <v>108</v>
      </c>
      <c r="N688" s="67">
        <f t="shared" si="114"/>
        <v>103.625</v>
      </c>
      <c r="O688" s="41">
        <f t="shared" si="117"/>
        <v>30.555555555555554</v>
      </c>
      <c r="P688" s="41">
        <f t="shared" si="118"/>
        <v>40</v>
      </c>
    </row>
    <row r="689" spans="1:16" x14ac:dyDescent="0.2">
      <c r="B689" s="1">
        <v>0.41666666666666702</v>
      </c>
      <c r="C689" s="3">
        <v>89</v>
      </c>
      <c r="D689" s="3">
        <v>106</v>
      </c>
      <c r="E689" s="75">
        <v>0.56999999999999995</v>
      </c>
      <c r="F689" s="66">
        <v>7</v>
      </c>
      <c r="G689" s="66" t="s">
        <v>130</v>
      </c>
      <c r="H689" s="19">
        <v>28.89</v>
      </c>
      <c r="J689" s="67">
        <v>106.3</v>
      </c>
      <c r="K689" s="45">
        <v>100.9</v>
      </c>
      <c r="L689" s="45">
        <v>104.7</v>
      </c>
      <c r="M689" s="45">
        <v>110.5</v>
      </c>
      <c r="N689" s="67">
        <f t="shared" si="114"/>
        <v>105.6</v>
      </c>
      <c r="O689" s="41">
        <f t="shared" si="117"/>
        <v>31.666666666666664</v>
      </c>
      <c r="P689" s="41">
        <f t="shared" si="118"/>
        <v>41.111111111111107</v>
      </c>
    </row>
    <row r="690" spans="1:16" x14ac:dyDescent="0.2">
      <c r="B690" s="1">
        <v>0.42708333333333298</v>
      </c>
      <c r="C690" s="3">
        <v>90</v>
      </c>
      <c r="D690" s="3">
        <v>107</v>
      </c>
      <c r="E690" s="75">
        <v>0.53</v>
      </c>
      <c r="F690" s="66">
        <v>2</v>
      </c>
      <c r="G690" s="66" t="s">
        <v>71</v>
      </c>
      <c r="H690" s="19">
        <v>28.89</v>
      </c>
      <c r="J690" s="67">
        <v>108.1</v>
      </c>
      <c r="K690" s="45">
        <v>102.6</v>
      </c>
      <c r="L690" s="45">
        <v>106.9</v>
      </c>
      <c r="M690" s="45">
        <v>112.5</v>
      </c>
      <c r="N690" s="67">
        <f t="shared" si="114"/>
        <v>107.52500000000001</v>
      </c>
      <c r="O690" s="41">
        <f t="shared" si="117"/>
        <v>32.222222222222221</v>
      </c>
      <c r="P690" s="41">
        <f t="shared" si="118"/>
        <v>41.666666666666664</v>
      </c>
    </row>
    <row r="691" spans="1:16" x14ac:dyDescent="0.2">
      <c r="B691" s="1">
        <v>0.43055555555555558</v>
      </c>
      <c r="C691" s="3">
        <v>90</v>
      </c>
      <c r="D691" s="3">
        <v>108</v>
      </c>
      <c r="E691" s="75">
        <v>0.53</v>
      </c>
      <c r="F691" s="3">
        <v>0</v>
      </c>
      <c r="G691" s="69" t="s">
        <v>197</v>
      </c>
      <c r="H691" s="72">
        <v>28.89</v>
      </c>
      <c r="J691" s="45">
        <v>108.9</v>
      </c>
      <c r="K691" s="45">
        <v>103.1</v>
      </c>
      <c r="L691" s="45">
        <v>107.6</v>
      </c>
      <c r="M691" s="45">
        <v>113.2</v>
      </c>
      <c r="N691" s="67">
        <f t="shared" si="114"/>
        <v>108.2</v>
      </c>
      <c r="O691" s="41">
        <f t="shared" si="117"/>
        <v>32.222222222222221</v>
      </c>
      <c r="P691" s="41">
        <f t="shared" si="118"/>
        <v>42.222222222222221</v>
      </c>
    </row>
    <row r="692" spans="1:16" x14ac:dyDescent="0.2">
      <c r="B692" s="1">
        <v>0.59375</v>
      </c>
      <c r="C692" s="3">
        <v>96</v>
      </c>
      <c r="D692" s="3">
        <v>125</v>
      </c>
      <c r="E692" s="75">
        <v>0.4</v>
      </c>
      <c r="F692" s="3">
        <v>4</v>
      </c>
      <c r="G692" s="69" t="s">
        <v>143</v>
      </c>
      <c r="H692" s="72">
        <v>28.84</v>
      </c>
      <c r="J692" s="45">
        <v>122.9</v>
      </c>
      <c r="K692" s="45">
        <v>123.3</v>
      </c>
      <c r="L692" s="45">
        <v>126.1</v>
      </c>
      <c r="M692" s="45">
        <v>130.5</v>
      </c>
      <c r="N692" s="67">
        <f t="shared" si="114"/>
        <v>125.69999999999999</v>
      </c>
      <c r="O692" s="41">
        <f t="shared" si="117"/>
        <v>35.555555555555557</v>
      </c>
      <c r="P692" s="41">
        <f t="shared" si="118"/>
        <v>51.666666666666664</v>
      </c>
    </row>
    <row r="693" spans="1:16" x14ac:dyDescent="0.2">
      <c r="B693" s="1">
        <v>0.60416666666666663</v>
      </c>
      <c r="C693" s="3">
        <v>98</v>
      </c>
      <c r="D693" s="3">
        <v>127</v>
      </c>
      <c r="E693" s="75">
        <v>0.4</v>
      </c>
      <c r="F693" s="3">
        <v>3</v>
      </c>
      <c r="G693" s="69" t="s">
        <v>143</v>
      </c>
      <c r="H693" s="72">
        <v>28.84</v>
      </c>
      <c r="J693" s="45">
        <v>124.2</v>
      </c>
      <c r="K693" s="45">
        <v>124.7</v>
      </c>
      <c r="L693" s="45">
        <v>128.30000000000001</v>
      </c>
      <c r="M693" s="45">
        <v>131.9</v>
      </c>
      <c r="N693" s="67">
        <f t="shared" si="114"/>
        <v>127.27500000000001</v>
      </c>
      <c r="O693" s="41">
        <f t="shared" si="117"/>
        <v>36.666666666666664</v>
      </c>
      <c r="P693" s="41">
        <f t="shared" si="118"/>
        <v>52.777777777777779</v>
      </c>
    </row>
    <row r="694" spans="1:16" x14ac:dyDescent="0.2">
      <c r="B694" s="1">
        <v>0.61458333333333337</v>
      </c>
      <c r="C694" s="3">
        <v>98</v>
      </c>
      <c r="D694" s="3">
        <v>125</v>
      </c>
      <c r="E694" s="75">
        <v>0.41</v>
      </c>
      <c r="F694" s="3">
        <v>6</v>
      </c>
      <c r="G694" s="69" t="s">
        <v>130</v>
      </c>
      <c r="H694" s="72">
        <v>28.84</v>
      </c>
      <c r="J694" s="45">
        <v>122</v>
      </c>
      <c r="K694" s="45">
        <v>122.5</v>
      </c>
      <c r="L694" s="45">
        <v>125.6</v>
      </c>
      <c r="M694" s="45">
        <v>130.1</v>
      </c>
      <c r="N694" s="67">
        <f t="shared" si="114"/>
        <v>125.05000000000001</v>
      </c>
      <c r="O694" s="41">
        <f t="shared" si="117"/>
        <v>36.666666666666664</v>
      </c>
      <c r="P694" s="41">
        <f t="shared" si="118"/>
        <v>51.666666666666664</v>
      </c>
    </row>
    <row r="695" spans="1:16" x14ac:dyDescent="0.2">
      <c r="B695" s="1">
        <v>0.625</v>
      </c>
      <c r="C695" s="3">
        <v>97</v>
      </c>
      <c r="D695" s="3">
        <v>127</v>
      </c>
      <c r="E695" s="75">
        <v>0.41</v>
      </c>
      <c r="F695" s="41">
        <v>8</v>
      </c>
      <c r="G695" s="66" t="s">
        <v>143</v>
      </c>
      <c r="H695" s="19">
        <v>28.83</v>
      </c>
      <c r="J695" s="45">
        <v>121.3</v>
      </c>
      <c r="K695" s="45">
        <v>125.1</v>
      </c>
      <c r="L695" s="45">
        <v>128.1</v>
      </c>
      <c r="M695" s="45">
        <v>131.4</v>
      </c>
      <c r="N695" s="67">
        <f t="shared" si="114"/>
        <v>126.47499999999999</v>
      </c>
      <c r="O695" s="41">
        <f t="shared" si="117"/>
        <v>36.111111111111107</v>
      </c>
      <c r="P695" s="41">
        <f t="shared" si="118"/>
        <v>52.777777777777779</v>
      </c>
    </row>
    <row r="696" spans="1:16" x14ac:dyDescent="0.2">
      <c r="B696" s="1">
        <v>0.63541666666666696</v>
      </c>
      <c r="C696" s="3">
        <v>98</v>
      </c>
      <c r="D696" s="3">
        <v>123</v>
      </c>
      <c r="E696" s="75">
        <v>0.41</v>
      </c>
      <c r="F696" s="3">
        <v>8</v>
      </c>
      <c r="G696" s="66" t="s">
        <v>143</v>
      </c>
      <c r="H696" s="19">
        <v>28.83</v>
      </c>
      <c r="J696" s="45">
        <v>120.6</v>
      </c>
      <c r="K696" s="45">
        <v>120.6</v>
      </c>
      <c r="L696" s="45">
        <v>125.1</v>
      </c>
      <c r="M696" s="45">
        <v>123.8</v>
      </c>
      <c r="N696" s="67">
        <f t="shared" si="114"/>
        <v>122.52499999999999</v>
      </c>
      <c r="O696" s="41">
        <f t="shared" si="117"/>
        <v>36.666666666666664</v>
      </c>
      <c r="P696" s="41">
        <f t="shared" si="118"/>
        <v>50.555555555555557</v>
      </c>
    </row>
    <row r="697" spans="1:16" x14ac:dyDescent="0.2">
      <c r="B697" s="1">
        <v>0.64583333333333404</v>
      </c>
      <c r="C697" s="3">
        <v>97</v>
      </c>
      <c r="D697" s="3">
        <v>122</v>
      </c>
      <c r="E697" s="75">
        <v>0.41</v>
      </c>
      <c r="F697" s="41">
        <v>5</v>
      </c>
      <c r="G697" s="66" t="s">
        <v>130</v>
      </c>
      <c r="H697" s="19">
        <v>28.83</v>
      </c>
      <c r="I697" s="3"/>
      <c r="J697" s="45">
        <v>121.3</v>
      </c>
      <c r="K697" s="45">
        <v>118.8</v>
      </c>
      <c r="L697" s="45">
        <v>125.2</v>
      </c>
      <c r="M697" s="45">
        <v>120</v>
      </c>
      <c r="N697" s="67">
        <f t="shared" si="114"/>
        <v>121.325</v>
      </c>
      <c r="O697" s="41">
        <f t="shared" si="117"/>
        <v>36.111111111111107</v>
      </c>
      <c r="P697" s="41">
        <f t="shared" si="118"/>
        <v>50</v>
      </c>
    </row>
    <row r="698" spans="1:16" x14ac:dyDescent="0.2">
      <c r="B698" s="1">
        <v>0.65625</v>
      </c>
      <c r="C698" s="3">
        <v>97</v>
      </c>
      <c r="D698" s="3">
        <v>121</v>
      </c>
      <c r="E698" s="75">
        <v>0.42</v>
      </c>
      <c r="F698" s="41">
        <v>7</v>
      </c>
      <c r="G698" s="66" t="s">
        <v>130</v>
      </c>
      <c r="H698" s="19">
        <v>28.84</v>
      </c>
      <c r="J698" s="45">
        <v>121.1</v>
      </c>
      <c r="K698" s="45">
        <v>118.5</v>
      </c>
      <c r="L698" s="45">
        <v>124.9</v>
      </c>
      <c r="M698" s="45">
        <v>119.7</v>
      </c>
      <c r="N698" s="67">
        <f t="shared" si="114"/>
        <v>121.05</v>
      </c>
      <c r="O698" s="41">
        <f t="shared" si="117"/>
        <v>36.111111111111107</v>
      </c>
      <c r="P698" s="41">
        <f t="shared" si="118"/>
        <v>49.444444444444443</v>
      </c>
    </row>
    <row r="699" spans="1:16" x14ac:dyDescent="0.2">
      <c r="B699" s="1">
        <v>0.66666666666666696</v>
      </c>
      <c r="C699" s="3">
        <v>98</v>
      </c>
      <c r="D699" s="3">
        <v>124</v>
      </c>
      <c r="E699" s="75">
        <v>0.4</v>
      </c>
      <c r="F699" s="41">
        <v>5</v>
      </c>
      <c r="G699" s="66" t="s">
        <v>37</v>
      </c>
      <c r="H699" s="19">
        <v>28.85</v>
      </c>
      <c r="J699" s="45">
        <v>122.9</v>
      </c>
      <c r="K699" s="45">
        <v>122.2</v>
      </c>
      <c r="L699" s="45">
        <v>128.1</v>
      </c>
      <c r="M699" s="45">
        <v>122.5</v>
      </c>
      <c r="N699" s="67">
        <f t="shared" si="114"/>
        <v>123.92500000000001</v>
      </c>
      <c r="O699" s="41">
        <f t="shared" si="117"/>
        <v>36.666666666666664</v>
      </c>
      <c r="P699" s="41">
        <f t="shared" si="118"/>
        <v>51.111111111111107</v>
      </c>
    </row>
    <row r="700" spans="1:16" x14ac:dyDescent="0.2">
      <c r="B700" s="1">
        <v>0.67708333333333404</v>
      </c>
      <c r="C700" s="3">
        <v>98</v>
      </c>
      <c r="D700" s="3">
        <v>121</v>
      </c>
      <c r="E700" s="75">
        <v>0.4</v>
      </c>
      <c r="F700" s="41">
        <v>2</v>
      </c>
      <c r="G700" s="66" t="s">
        <v>43</v>
      </c>
      <c r="H700" s="19">
        <v>28.86</v>
      </c>
      <c r="J700" s="45">
        <v>120</v>
      </c>
      <c r="K700" s="45">
        <v>118.8</v>
      </c>
      <c r="L700" s="45">
        <v>125.6</v>
      </c>
      <c r="M700" s="45">
        <v>117.9</v>
      </c>
      <c r="N700" s="67">
        <f t="shared" si="114"/>
        <v>120.57499999999999</v>
      </c>
      <c r="O700" s="41">
        <f t="shared" si="117"/>
        <v>36.666666666666664</v>
      </c>
      <c r="P700" s="41">
        <f t="shared" si="118"/>
        <v>49.444444444444443</v>
      </c>
    </row>
    <row r="701" spans="1:16" x14ac:dyDescent="0.2">
      <c r="B701" s="1">
        <v>0.687500000000001</v>
      </c>
      <c r="C701" s="3">
        <v>99</v>
      </c>
      <c r="D701" s="3">
        <v>120</v>
      </c>
      <c r="E701" s="13">
        <v>0.41</v>
      </c>
      <c r="F701" s="3">
        <v>8</v>
      </c>
      <c r="G701" s="66" t="s">
        <v>129</v>
      </c>
      <c r="H701" s="19">
        <v>28.85</v>
      </c>
      <c r="I701" s="3"/>
      <c r="J701" s="67">
        <v>119.7</v>
      </c>
      <c r="K701" s="45">
        <v>118</v>
      </c>
      <c r="L701" s="45">
        <v>125.1</v>
      </c>
      <c r="M701" s="45">
        <v>116.6</v>
      </c>
      <c r="N701" s="67">
        <f t="shared" si="114"/>
        <v>119.85</v>
      </c>
      <c r="O701" s="41">
        <f t="shared" si="117"/>
        <v>37.222222222222221</v>
      </c>
      <c r="P701" s="41">
        <f t="shared" si="118"/>
        <v>48.888888888888886</v>
      </c>
    </row>
    <row r="702" spans="1:16" x14ac:dyDescent="0.2">
      <c r="B702" s="1">
        <v>0.69791666666666696</v>
      </c>
      <c r="C702" s="3">
        <v>98</v>
      </c>
      <c r="D702" s="3">
        <v>120</v>
      </c>
      <c r="E702" s="13">
        <v>0.41</v>
      </c>
      <c r="F702" s="3">
        <v>2</v>
      </c>
      <c r="G702" s="66" t="s">
        <v>208</v>
      </c>
      <c r="H702" s="19">
        <v>28.85</v>
      </c>
      <c r="I702" s="3"/>
      <c r="J702" s="45">
        <v>120</v>
      </c>
      <c r="K702" s="45">
        <v>118.6</v>
      </c>
      <c r="L702" s="45">
        <v>126.3</v>
      </c>
      <c r="M702" s="45">
        <v>116.2</v>
      </c>
      <c r="N702" s="67">
        <f t="shared" ref="N702" si="119">AVERAGE(J702:M702)</f>
        <v>120.27499999999999</v>
      </c>
      <c r="O702" s="41">
        <f t="shared" si="117"/>
        <v>36.666666666666664</v>
      </c>
      <c r="P702" s="41">
        <f t="shared" si="118"/>
        <v>48.888888888888886</v>
      </c>
    </row>
    <row r="703" spans="1:16" x14ac:dyDescent="0.2">
      <c r="B703" s="1"/>
    </row>
    <row r="704" spans="1:16" x14ac:dyDescent="0.2">
      <c r="A704" s="21">
        <v>44766</v>
      </c>
      <c r="B704" s="1">
        <v>0.44791666666666669</v>
      </c>
      <c r="C704" s="3">
        <v>80</v>
      </c>
      <c r="D704" s="3">
        <v>106</v>
      </c>
      <c r="E704" s="75">
        <v>0.57999999999999996</v>
      </c>
      <c r="F704" s="66">
        <v>10</v>
      </c>
      <c r="G704" s="66" t="s">
        <v>34</v>
      </c>
      <c r="H704" s="97">
        <v>28.98</v>
      </c>
      <c r="J704" s="45">
        <v>105.4</v>
      </c>
      <c r="K704" s="67">
        <v>100.9</v>
      </c>
      <c r="L704" s="67">
        <v>105.8</v>
      </c>
      <c r="M704" s="67">
        <v>112.1</v>
      </c>
      <c r="N704" s="67">
        <f t="shared" ref="N704:N718" si="120">AVERAGE(J704:M704)</f>
        <v>106.05000000000001</v>
      </c>
      <c r="O704" s="41">
        <f t="shared" ref="O704" si="121">CONVERT(C704,"F","C")</f>
        <v>26.666666666666664</v>
      </c>
      <c r="P704" s="41">
        <f t="shared" ref="P704" si="122">CONVERT(D704,"F","C")</f>
        <v>41.111111111111107</v>
      </c>
    </row>
    <row r="705" spans="1:16" x14ac:dyDescent="0.2">
      <c r="B705" s="1">
        <v>0.4548611111111111</v>
      </c>
      <c r="C705" s="3">
        <v>81</v>
      </c>
      <c r="D705" s="3">
        <v>108</v>
      </c>
      <c r="E705" s="75">
        <v>0.56000000000000005</v>
      </c>
      <c r="F705" s="66">
        <v>9</v>
      </c>
      <c r="G705" s="66" t="s">
        <v>35</v>
      </c>
      <c r="H705" s="97">
        <v>28.98</v>
      </c>
      <c r="I705" s="66"/>
      <c r="J705" s="45">
        <v>106.9</v>
      </c>
      <c r="K705" s="67">
        <v>102.4</v>
      </c>
      <c r="L705" s="67">
        <v>107.8</v>
      </c>
      <c r="M705" s="67">
        <v>113.9</v>
      </c>
      <c r="N705" s="67">
        <f t="shared" si="120"/>
        <v>107.75</v>
      </c>
      <c r="O705" s="41">
        <f t="shared" ref="O705:O718" si="123">CONVERT(C705,"F","C")</f>
        <v>27.222222222222221</v>
      </c>
      <c r="P705" s="41">
        <f t="shared" ref="P705:P718" si="124">CONVERT(D705,"F","C")</f>
        <v>42.222222222222221</v>
      </c>
    </row>
    <row r="706" spans="1:16" x14ac:dyDescent="0.2">
      <c r="B706" s="1">
        <v>0.45833333333333331</v>
      </c>
      <c r="C706" s="3">
        <v>81</v>
      </c>
      <c r="D706" s="3">
        <v>108</v>
      </c>
      <c r="E706" s="75">
        <v>0.55000000000000004</v>
      </c>
      <c r="F706" s="66">
        <v>9</v>
      </c>
      <c r="G706" s="66" t="s">
        <v>180</v>
      </c>
      <c r="H706" s="97">
        <v>28.98</v>
      </c>
      <c r="J706" s="45">
        <v>107.1</v>
      </c>
      <c r="K706" s="67">
        <v>102.7</v>
      </c>
      <c r="L706" s="67">
        <v>108</v>
      </c>
      <c r="M706" s="67">
        <v>114.3</v>
      </c>
      <c r="N706" s="67">
        <f t="shared" si="120"/>
        <v>108.02500000000001</v>
      </c>
      <c r="O706" s="41">
        <f t="shared" si="123"/>
        <v>27.222222222222221</v>
      </c>
      <c r="P706" s="41">
        <f t="shared" si="124"/>
        <v>42.222222222222221</v>
      </c>
    </row>
    <row r="707" spans="1:16" x14ac:dyDescent="0.2">
      <c r="B707" s="1">
        <v>0.57291666666666663</v>
      </c>
      <c r="C707" s="3">
        <v>83</v>
      </c>
      <c r="D707" s="3">
        <v>122</v>
      </c>
      <c r="E707" s="75">
        <v>0.48</v>
      </c>
      <c r="F707" s="66">
        <v>3</v>
      </c>
      <c r="G707" s="66" t="s">
        <v>180</v>
      </c>
      <c r="H707" s="97">
        <v>29</v>
      </c>
      <c r="J707" s="45">
        <v>118.8</v>
      </c>
      <c r="K707" s="67">
        <v>117.7</v>
      </c>
      <c r="L707" s="67">
        <v>123.4</v>
      </c>
      <c r="M707" s="67">
        <v>129.69999999999999</v>
      </c>
      <c r="N707" s="67">
        <f t="shared" si="120"/>
        <v>122.39999999999999</v>
      </c>
      <c r="O707" s="41">
        <f t="shared" si="123"/>
        <v>28.333333333333332</v>
      </c>
      <c r="P707" s="41">
        <f t="shared" si="124"/>
        <v>50</v>
      </c>
    </row>
    <row r="708" spans="1:16" x14ac:dyDescent="0.2">
      <c r="B708" s="1">
        <v>0.58333333333333337</v>
      </c>
      <c r="C708" s="3">
        <v>82</v>
      </c>
      <c r="D708" s="3">
        <v>123</v>
      </c>
      <c r="E708" s="75">
        <v>0.5</v>
      </c>
      <c r="F708" s="66">
        <v>6</v>
      </c>
      <c r="G708" s="66" t="s">
        <v>35</v>
      </c>
      <c r="H708" s="19">
        <v>29</v>
      </c>
      <c r="J708" s="67">
        <v>118.9</v>
      </c>
      <c r="K708" s="45">
        <v>118.9</v>
      </c>
      <c r="L708" s="45">
        <v>124.5</v>
      </c>
      <c r="M708" s="45">
        <v>130.6</v>
      </c>
      <c r="N708" s="67">
        <f t="shared" si="120"/>
        <v>123.22499999999999</v>
      </c>
      <c r="O708" s="41">
        <f t="shared" si="123"/>
        <v>27.777777777777779</v>
      </c>
      <c r="P708" s="41">
        <f t="shared" si="124"/>
        <v>50.555555555555557</v>
      </c>
    </row>
    <row r="709" spans="1:16" x14ac:dyDescent="0.2">
      <c r="B709" s="1">
        <v>0.59375</v>
      </c>
      <c r="C709" s="3">
        <v>83</v>
      </c>
      <c r="D709" s="3">
        <v>124</v>
      </c>
      <c r="E709" s="75">
        <v>0.46</v>
      </c>
      <c r="F709" s="66">
        <v>4</v>
      </c>
      <c r="G709" s="66" t="s">
        <v>35</v>
      </c>
      <c r="H709" s="19">
        <v>29.01</v>
      </c>
      <c r="J709" s="67">
        <v>118.9</v>
      </c>
      <c r="K709" s="45">
        <v>119.5</v>
      </c>
      <c r="L709" s="45">
        <v>124.9</v>
      </c>
      <c r="M709" s="45">
        <v>130.80000000000001</v>
      </c>
      <c r="N709" s="67">
        <f t="shared" si="120"/>
        <v>123.52500000000001</v>
      </c>
      <c r="O709" s="41">
        <f t="shared" si="123"/>
        <v>28.333333333333332</v>
      </c>
      <c r="P709" s="41">
        <f t="shared" si="124"/>
        <v>51.111111111111107</v>
      </c>
    </row>
    <row r="710" spans="1:16" x14ac:dyDescent="0.2">
      <c r="B710" s="1">
        <v>0.60416666666666696</v>
      </c>
      <c r="C710" s="3">
        <v>83</v>
      </c>
      <c r="D710" s="3">
        <v>122</v>
      </c>
      <c r="E710" s="75">
        <v>0.47</v>
      </c>
      <c r="F710" s="66">
        <v>11</v>
      </c>
      <c r="G710" s="66" t="s">
        <v>190</v>
      </c>
      <c r="H710" s="19">
        <v>29.01</v>
      </c>
      <c r="J710" s="67">
        <v>117</v>
      </c>
      <c r="K710" s="45">
        <v>117.7</v>
      </c>
      <c r="L710" s="45">
        <v>123.8</v>
      </c>
      <c r="M710" s="45">
        <v>127.2</v>
      </c>
      <c r="N710" s="67">
        <f t="shared" si="120"/>
        <v>121.425</v>
      </c>
      <c r="O710" s="41">
        <f t="shared" si="123"/>
        <v>28.333333333333332</v>
      </c>
      <c r="P710" s="41">
        <f t="shared" si="124"/>
        <v>50</v>
      </c>
    </row>
    <row r="711" spans="1:16" x14ac:dyDescent="0.2">
      <c r="B711" s="1">
        <v>0.61458333333333304</v>
      </c>
      <c r="C711" s="66">
        <v>83</v>
      </c>
      <c r="D711" s="66">
        <v>118</v>
      </c>
      <c r="E711" s="75">
        <v>0.46</v>
      </c>
      <c r="F711" s="66">
        <v>9</v>
      </c>
      <c r="G711" s="69" t="s">
        <v>190</v>
      </c>
      <c r="H711" s="72">
        <v>29.01</v>
      </c>
      <c r="I711" s="71"/>
      <c r="J711" s="67">
        <v>116.4</v>
      </c>
      <c r="K711" s="67">
        <v>114.4</v>
      </c>
      <c r="L711" s="67">
        <v>123.1</v>
      </c>
      <c r="M711" s="67">
        <v>119.1</v>
      </c>
      <c r="N711" s="67">
        <f t="shared" si="120"/>
        <v>118.25</v>
      </c>
      <c r="O711" s="41">
        <f t="shared" si="123"/>
        <v>28.333333333333332</v>
      </c>
      <c r="P711" s="41">
        <f t="shared" si="124"/>
        <v>47.777777777777779</v>
      </c>
    </row>
    <row r="712" spans="1:16" x14ac:dyDescent="0.2">
      <c r="B712" s="1">
        <v>0.625</v>
      </c>
      <c r="C712" s="3">
        <v>84</v>
      </c>
      <c r="D712" s="3">
        <v>118</v>
      </c>
      <c r="E712" s="75">
        <v>0.44</v>
      </c>
      <c r="F712" s="3">
        <v>10</v>
      </c>
      <c r="G712" s="69" t="s">
        <v>35</v>
      </c>
      <c r="H712" s="72">
        <v>29.01</v>
      </c>
      <c r="J712" s="45">
        <v>117</v>
      </c>
      <c r="K712" s="45">
        <v>113.4</v>
      </c>
      <c r="L712" s="45">
        <v>124</v>
      </c>
      <c r="M712" s="45">
        <v>116.2</v>
      </c>
      <c r="N712" s="67">
        <f t="shared" si="120"/>
        <v>117.64999999999999</v>
      </c>
      <c r="O712" s="41">
        <f t="shared" si="123"/>
        <v>28.888888888888889</v>
      </c>
      <c r="P712" s="41">
        <f t="shared" si="124"/>
        <v>47.777777777777779</v>
      </c>
    </row>
    <row r="713" spans="1:16" x14ac:dyDescent="0.2">
      <c r="B713" s="1">
        <v>0.63541666666666696</v>
      </c>
      <c r="C713" s="3">
        <v>84</v>
      </c>
      <c r="D713" s="3">
        <v>118</v>
      </c>
      <c r="E713" s="75">
        <v>0.45</v>
      </c>
      <c r="F713" s="3">
        <v>6</v>
      </c>
      <c r="G713" s="69" t="s">
        <v>190</v>
      </c>
      <c r="H713" s="72">
        <v>29.01</v>
      </c>
      <c r="J713" s="45">
        <v>116.2</v>
      </c>
      <c r="K713" s="45">
        <v>114.4</v>
      </c>
      <c r="L713" s="45">
        <v>124</v>
      </c>
      <c r="M713" s="45">
        <v>115.7</v>
      </c>
      <c r="N713" s="67">
        <f t="shared" si="120"/>
        <v>117.575</v>
      </c>
      <c r="O713" s="41">
        <f t="shared" si="123"/>
        <v>28.888888888888889</v>
      </c>
      <c r="P713" s="41">
        <f t="shared" si="124"/>
        <v>47.777777777777779</v>
      </c>
    </row>
    <row r="714" spans="1:16" x14ac:dyDescent="0.2">
      <c r="B714" s="1">
        <v>0.64583333333333304</v>
      </c>
      <c r="C714" s="3">
        <v>84</v>
      </c>
      <c r="D714" s="3">
        <v>117</v>
      </c>
      <c r="E714" s="75">
        <v>0.47</v>
      </c>
      <c r="F714" s="3">
        <v>5</v>
      </c>
      <c r="G714" s="69" t="s">
        <v>35</v>
      </c>
      <c r="H714" s="72">
        <v>29.01</v>
      </c>
      <c r="J714" s="45">
        <v>116.6</v>
      </c>
      <c r="K714" s="45">
        <v>114.1</v>
      </c>
      <c r="L714" s="45">
        <v>123.1</v>
      </c>
      <c r="M714" s="45">
        <v>114.4</v>
      </c>
      <c r="N714" s="67">
        <f t="shared" si="120"/>
        <v>117.04999999999998</v>
      </c>
      <c r="O714" s="41">
        <f t="shared" si="123"/>
        <v>28.888888888888889</v>
      </c>
      <c r="P714" s="41">
        <f t="shared" si="124"/>
        <v>47.222222222222221</v>
      </c>
    </row>
    <row r="715" spans="1:16" x14ac:dyDescent="0.2">
      <c r="B715" s="1">
        <v>0.65625</v>
      </c>
      <c r="C715" s="3">
        <v>84</v>
      </c>
      <c r="D715" s="3">
        <v>117</v>
      </c>
      <c r="E715" s="75">
        <v>0.47</v>
      </c>
      <c r="F715" s="41">
        <v>6</v>
      </c>
      <c r="G715" s="66" t="s">
        <v>180</v>
      </c>
      <c r="H715" s="19">
        <v>29.02</v>
      </c>
      <c r="J715" s="45">
        <v>116.4</v>
      </c>
      <c r="K715" s="45">
        <v>115</v>
      </c>
      <c r="L715" s="45">
        <v>123.8</v>
      </c>
      <c r="M715" s="45">
        <v>112.6</v>
      </c>
      <c r="N715" s="67">
        <f t="shared" si="120"/>
        <v>116.94999999999999</v>
      </c>
      <c r="O715" s="41">
        <f t="shared" si="123"/>
        <v>28.888888888888889</v>
      </c>
      <c r="P715" s="41">
        <f t="shared" si="124"/>
        <v>47.222222222222221</v>
      </c>
    </row>
    <row r="716" spans="1:16" x14ac:dyDescent="0.2">
      <c r="B716" s="1">
        <v>0.66666666666666596</v>
      </c>
      <c r="C716" s="3">
        <v>83</v>
      </c>
      <c r="D716" s="3">
        <v>115</v>
      </c>
      <c r="E716" s="75">
        <v>0.46</v>
      </c>
      <c r="F716" s="3">
        <v>5</v>
      </c>
      <c r="G716" s="66" t="s">
        <v>35</v>
      </c>
      <c r="H716" s="19">
        <v>29.02</v>
      </c>
      <c r="J716" s="45">
        <v>114.3</v>
      </c>
      <c r="K716" s="45">
        <v>113.2</v>
      </c>
      <c r="L716" s="45">
        <v>120.4</v>
      </c>
      <c r="M716" s="45">
        <v>112.1</v>
      </c>
      <c r="N716" s="67">
        <f t="shared" si="120"/>
        <v>115</v>
      </c>
      <c r="O716" s="41">
        <f t="shared" si="123"/>
        <v>28.333333333333332</v>
      </c>
      <c r="P716" s="41">
        <f t="shared" si="124"/>
        <v>46.111111111111107</v>
      </c>
    </row>
    <row r="717" spans="1:16" x14ac:dyDescent="0.2">
      <c r="B717" s="1">
        <v>0.67708333333333304</v>
      </c>
      <c r="C717" s="3">
        <v>84</v>
      </c>
      <c r="D717" s="3">
        <v>115</v>
      </c>
      <c r="E717" s="75">
        <v>0.44</v>
      </c>
      <c r="F717" s="3">
        <v>5</v>
      </c>
      <c r="G717" s="66" t="s">
        <v>35</v>
      </c>
      <c r="H717" s="19">
        <v>29.02</v>
      </c>
      <c r="J717" s="45">
        <v>113.9</v>
      </c>
      <c r="K717" s="45">
        <v>113.2</v>
      </c>
      <c r="L717" s="45">
        <v>120.4</v>
      </c>
      <c r="M717" s="45">
        <v>110.7</v>
      </c>
      <c r="N717" s="67">
        <f t="shared" si="120"/>
        <v>114.55</v>
      </c>
      <c r="O717" s="41">
        <f t="shared" si="123"/>
        <v>28.888888888888889</v>
      </c>
      <c r="P717" s="41">
        <f t="shared" si="124"/>
        <v>46.111111111111107</v>
      </c>
    </row>
    <row r="718" spans="1:16" x14ac:dyDescent="0.2">
      <c r="B718" s="1">
        <v>0.68333333333333324</v>
      </c>
      <c r="C718" s="3">
        <v>84</v>
      </c>
      <c r="D718" s="3">
        <v>114</v>
      </c>
      <c r="E718" s="75">
        <v>0.44</v>
      </c>
      <c r="F718" s="41">
        <v>2</v>
      </c>
      <c r="G718" s="66" t="s">
        <v>35</v>
      </c>
      <c r="H718" s="19">
        <v>29.02</v>
      </c>
      <c r="J718" s="45">
        <v>113.4</v>
      </c>
      <c r="K718" s="45">
        <v>113.2</v>
      </c>
      <c r="L718" s="45">
        <v>121.1</v>
      </c>
      <c r="M718" s="45">
        <v>109.9</v>
      </c>
      <c r="N718" s="67">
        <f t="shared" si="120"/>
        <v>114.4</v>
      </c>
      <c r="O718" s="41">
        <f t="shared" si="123"/>
        <v>28.888888888888889</v>
      </c>
      <c r="P718" s="41">
        <f t="shared" si="124"/>
        <v>45.555555555555557</v>
      </c>
    </row>
    <row r="720" spans="1:16" x14ac:dyDescent="0.2">
      <c r="A720" s="113" t="s">
        <v>559</v>
      </c>
    </row>
    <row r="721" spans="1:16" x14ac:dyDescent="0.2">
      <c r="A721" s="21">
        <v>44771</v>
      </c>
      <c r="B721" s="6" t="s">
        <v>2</v>
      </c>
      <c r="C721" s="6" t="s">
        <v>0</v>
      </c>
      <c r="D721" s="87" t="s">
        <v>1</v>
      </c>
      <c r="E721" s="100" t="s">
        <v>156</v>
      </c>
      <c r="F721" s="6" t="s">
        <v>32</v>
      </c>
      <c r="G721" s="6" t="s">
        <v>217</v>
      </c>
      <c r="H721" s="33" t="s">
        <v>157</v>
      </c>
      <c r="I721" s="44"/>
      <c r="J721" s="142" t="s">
        <v>357</v>
      </c>
      <c r="K721" s="142" t="s">
        <v>352</v>
      </c>
      <c r="L721" s="142" t="s">
        <v>343</v>
      </c>
      <c r="M721" s="142" t="s">
        <v>353</v>
      </c>
      <c r="N721" s="33" t="s">
        <v>368</v>
      </c>
    </row>
    <row r="722" spans="1:16" x14ac:dyDescent="0.2">
      <c r="B722" s="1">
        <v>0.375</v>
      </c>
      <c r="C722" s="3">
        <v>71</v>
      </c>
      <c r="D722" s="3">
        <v>87</v>
      </c>
      <c r="E722" s="75">
        <v>0.66</v>
      </c>
      <c r="F722" s="66">
        <v>3</v>
      </c>
      <c r="G722" s="66" t="s">
        <v>34</v>
      </c>
      <c r="H722" s="97">
        <v>29.23</v>
      </c>
      <c r="J722" s="45">
        <v>86.7</v>
      </c>
      <c r="K722" s="67">
        <v>84.7</v>
      </c>
      <c r="L722" s="67">
        <v>85.1</v>
      </c>
      <c r="M722" s="67">
        <v>90.3</v>
      </c>
      <c r="N722" s="67">
        <f>(AVERAGE(J722:M722))</f>
        <v>86.7</v>
      </c>
      <c r="O722" s="41">
        <f t="shared" ref="O722" si="125">CONVERT(C722,"F","C")</f>
        <v>21.666666666666668</v>
      </c>
      <c r="P722" s="41">
        <f t="shared" ref="P722" si="126">CONVERT(D722,"F","C")</f>
        <v>30.555555555555554</v>
      </c>
    </row>
    <row r="723" spans="1:16" x14ac:dyDescent="0.2">
      <c r="B723" s="1">
        <v>0.38541666666666669</v>
      </c>
      <c r="C723" s="3">
        <v>72</v>
      </c>
      <c r="D723" s="3">
        <v>89</v>
      </c>
      <c r="E723" s="75">
        <v>0.65</v>
      </c>
      <c r="F723" s="66">
        <v>2</v>
      </c>
      <c r="G723" s="66" t="s">
        <v>190</v>
      </c>
      <c r="H723" s="97">
        <v>29.23</v>
      </c>
      <c r="I723" s="66"/>
      <c r="J723" s="45">
        <v>90.3</v>
      </c>
      <c r="K723" s="67">
        <v>87.3</v>
      </c>
      <c r="L723" s="67">
        <v>87.3</v>
      </c>
      <c r="M723" s="67">
        <v>92.7</v>
      </c>
      <c r="N723" s="67">
        <f t="shared" ref="N723:N725" si="127">(AVERAGE(J723:M723))</f>
        <v>89.399999999999991</v>
      </c>
      <c r="O723" s="41">
        <f t="shared" ref="O723:O737" si="128">CONVERT(C723,"F","C")</f>
        <v>22.222222222222221</v>
      </c>
      <c r="P723" s="41">
        <f t="shared" ref="P723:P737" si="129">CONVERT(D723,"F","C")</f>
        <v>31.666666666666664</v>
      </c>
    </row>
    <row r="724" spans="1:16" x14ac:dyDescent="0.2">
      <c r="B724" s="1">
        <v>0.39583333333333298</v>
      </c>
      <c r="C724" s="3">
        <v>72</v>
      </c>
      <c r="D724" s="3">
        <v>92</v>
      </c>
      <c r="E724" s="75">
        <v>0.63</v>
      </c>
      <c r="F724" s="66">
        <v>8</v>
      </c>
      <c r="G724" s="66" t="s">
        <v>190</v>
      </c>
      <c r="H724" s="97">
        <v>29.23</v>
      </c>
      <c r="J724" s="45">
        <v>93.2</v>
      </c>
      <c r="K724" s="67">
        <v>89.1</v>
      </c>
      <c r="L724" s="67">
        <v>89.4</v>
      </c>
      <c r="M724" s="67">
        <v>95.4</v>
      </c>
      <c r="N724" s="67">
        <f t="shared" si="127"/>
        <v>91.775000000000006</v>
      </c>
      <c r="O724" s="41">
        <f t="shared" si="128"/>
        <v>22.222222222222221</v>
      </c>
      <c r="P724" s="41">
        <f t="shared" si="129"/>
        <v>33.333333333333336</v>
      </c>
    </row>
    <row r="725" spans="1:16" x14ac:dyDescent="0.2">
      <c r="B725" s="1">
        <v>0.40625</v>
      </c>
      <c r="C725" s="3">
        <v>76</v>
      </c>
      <c r="D725" s="3">
        <v>97</v>
      </c>
      <c r="E725" s="75">
        <v>0.57999999999999996</v>
      </c>
      <c r="F725" s="66">
        <v>2</v>
      </c>
      <c r="G725" s="66" t="s">
        <v>34</v>
      </c>
      <c r="H725" s="19">
        <v>29.24</v>
      </c>
      <c r="J725" s="67">
        <v>94.8</v>
      </c>
      <c r="K725" s="45">
        <v>93.7</v>
      </c>
      <c r="L725" s="45">
        <v>93.7</v>
      </c>
      <c r="M725" s="45">
        <v>100.8</v>
      </c>
      <c r="N725" s="67">
        <f t="shared" si="127"/>
        <v>95.75</v>
      </c>
      <c r="O725" s="41">
        <f t="shared" si="128"/>
        <v>24.444444444444443</v>
      </c>
      <c r="P725" s="41">
        <f t="shared" si="129"/>
        <v>36.111111111111107</v>
      </c>
    </row>
    <row r="726" spans="1:16" x14ac:dyDescent="0.2">
      <c r="B726" s="1">
        <v>0.41666666666666702</v>
      </c>
      <c r="C726" s="3">
        <v>74</v>
      </c>
      <c r="D726" s="3">
        <v>96</v>
      </c>
      <c r="E726" s="75">
        <v>0.62</v>
      </c>
      <c r="F726" s="66">
        <v>2</v>
      </c>
      <c r="G726" s="66" t="s">
        <v>180</v>
      </c>
      <c r="H726" s="19">
        <v>29.23</v>
      </c>
      <c r="J726" s="67">
        <v>97.7</v>
      </c>
      <c r="K726" s="45">
        <v>93</v>
      </c>
      <c r="L726" s="45">
        <v>91.9</v>
      </c>
      <c r="M726" s="45">
        <v>99.1</v>
      </c>
      <c r="N726" s="67">
        <f t="shared" ref="N726:N737" si="130">(AVERAGE(J726:M726))</f>
        <v>95.425000000000011</v>
      </c>
      <c r="O726" s="41">
        <f t="shared" si="128"/>
        <v>23.333333333333332</v>
      </c>
      <c r="P726" s="41">
        <f t="shared" si="129"/>
        <v>35.555555555555557</v>
      </c>
    </row>
    <row r="727" spans="1:16" x14ac:dyDescent="0.2">
      <c r="B727" s="1">
        <v>0.42708333333333298</v>
      </c>
      <c r="C727" s="3">
        <v>76</v>
      </c>
      <c r="D727" s="3">
        <v>97</v>
      </c>
      <c r="E727" s="75">
        <v>0.57999999999999996</v>
      </c>
      <c r="F727" s="66">
        <v>2</v>
      </c>
      <c r="G727" s="66" t="s">
        <v>34</v>
      </c>
      <c r="H727" s="19">
        <v>29.24</v>
      </c>
      <c r="J727" s="67">
        <v>94.8</v>
      </c>
      <c r="K727" s="45">
        <v>93.7</v>
      </c>
      <c r="L727" s="45">
        <v>93.7</v>
      </c>
      <c r="M727" s="45">
        <v>100.8</v>
      </c>
      <c r="N727" s="67">
        <f t="shared" si="130"/>
        <v>95.75</v>
      </c>
      <c r="O727" s="41">
        <f t="shared" si="128"/>
        <v>24.444444444444443</v>
      </c>
      <c r="P727" s="41">
        <f t="shared" si="129"/>
        <v>36.111111111111107</v>
      </c>
    </row>
    <row r="728" spans="1:16" x14ac:dyDescent="0.2">
      <c r="B728" s="1">
        <v>0.4375</v>
      </c>
      <c r="C728" s="3">
        <v>75</v>
      </c>
      <c r="D728" s="3">
        <v>100</v>
      </c>
      <c r="E728" s="75">
        <v>0.56999999999999995</v>
      </c>
      <c r="F728" s="66">
        <v>1</v>
      </c>
      <c r="G728" s="66" t="s">
        <v>37</v>
      </c>
      <c r="H728" s="19">
        <v>29.24</v>
      </c>
      <c r="J728" s="67">
        <v>103.5</v>
      </c>
      <c r="K728" s="45">
        <v>97</v>
      </c>
      <c r="L728" s="45">
        <v>95.5</v>
      </c>
      <c r="M728" s="45">
        <v>103.6</v>
      </c>
      <c r="N728" s="67">
        <f t="shared" si="130"/>
        <v>99.9</v>
      </c>
      <c r="O728" s="41">
        <f t="shared" si="128"/>
        <v>23.888888888888889</v>
      </c>
      <c r="P728" s="41">
        <f t="shared" si="129"/>
        <v>37.777777777777779</v>
      </c>
    </row>
    <row r="729" spans="1:16" x14ac:dyDescent="0.2">
      <c r="B729" s="1">
        <v>0.44791666666666702</v>
      </c>
      <c r="C729" s="3">
        <v>76</v>
      </c>
      <c r="D729" s="3">
        <v>102</v>
      </c>
      <c r="E729" s="75">
        <v>0.53</v>
      </c>
      <c r="F729" s="3">
        <v>1</v>
      </c>
      <c r="G729" s="69" t="s">
        <v>180</v>
      </c>
      <c r="H729" s="72">
        <v>29.24</v>
      </c>
      <c r="J729" s="45">
        <v>105.8</v>
      </c>
      <c r="K729" s="45">
        <v>98.8</v>
      </c>
      <c r="L729" s="45">
        <v>97.7</v>
      </c>
      <c r="M729" s="45">
        <v>106</v>
      </c>
      <c r="N729" s="67">
        <f t="shared" si="130"/>
        <v>102.075</v>
      </c>
      <c r="O729" s="41">
        <f t="shared" si="128"/>
        <v>24.444444444444443</v>
      </c>
      <c r="P729" s="41">
        <f t="shared" si="129"/>
        <v>38.888888888888886</v>
      </c>
    </row>
    <row r="730" spans="1:16" x14ac:dyDescent="0.2">
      <c r="B730" s="1">
        <v>0.45833333333333298</v>
      </c>
      <c r="C730" s="3">
        <v>76</v>
      </c>
      <c r="D730" s="3">
        <v>104</v>
      </c>
      <c r="E730" s="75">
        <v>0.52</v>
      </c>
      <c r="F730" s="3">
        <v>5</v>
      </c>
      <c r="G730" s="69" t="s">
        <v>35</v>
      </c>
      <c r="H730" s="72">
        <v>29.24</v>
      </c>
      <c r="J730" s="45">
        <v>108.3</v>
      </c>
      <c r="K730" s="45">
        <v>100.8</v>
      </c>
      <c r="L730" s="45">
        <v>99.3</v>
      </c>
      <c r="M730" s="45">
        <v>109.6</v>
      </c>
      <c r="N730" s="67">
        <f t="shared" si="130"/>
        <v>104.5</v>
      </c>
      <c r="O730" s="41">
        <f t="shared" si="128"/>
        <v>24.444444444444443</v>
      </c>
      <c r="P730" s="41">
        <f t="shared" si="129"/>
        <v>40</v>
      </c>
    </row>
    <row r="731" spans="1:16" x14ac:dyDescent="0.2">
      <c r="B731" s="1">
        <v>0.52083333333333337</v>
      </c>
      <c r="C731" s="3">
        <v>80</v>
      </c>
      <c r="D731" s="3">
        <v>118</v>
      </c>
      <c r="E731" s="75">
        <v>0.42</v>
      </c>
      <c r="F731" s="3">
        <v>5</v>
      </c>
      <c r="G731" s="69" t="s">
        <v>34</v>
      </c>
      <c r="H731" s="72">
        <v>29.26</v>
      </c>
      <c r="J731" s="45">
        <v>123.1</v>
      </c>
      <c r="K731" s="45">
        <v>111.9</v>
      </c>
      <c r="L731" s="45">
        <v>114.3</v>
      </c>
      <c r="M731" s="45">
        <v>123.8</v>
      </c>
      <c r="N731" s="67">
        <f t="shared" si="130"/>
        <v>118.27500000000001</v>
      </c>
      <c r="O731" s="41">
        <f t="shared" si="128"/>
        <v>26.666666666666664</v>
      </c>
      <c r="P731" s="41">
        <f t="shared" si="129"/>
        <v>47.777777777777779</v>
      </c>
    </row>
    <row r="732" spans="1:16" x14ac:dyDescent="0.2">
      <c r="B732" s="1">
        <v>0.53125</v>
      </c>
      <c r="C732" s="3">
        <v>81</v>
      </c>
      <c r="D732" s="3">
        <v>120</v>
      </c>
      <c r="E732" s="75">
        <v>0.39</v>
      </c>
      <c r="F732" s="3">
        <v>2</v>
      </c>
      <c r="G732" s="69" t="s">
        <v>35</v>
      </c>
      <c r="H732" s="72">
        <v>29.25</v>
      </c>
      <c r="J732" s="45">
        <v>125.6</v>
      </c>
      <c r="K732" s="45">
        <v>113.5</v>
      </c>
      <c r="L732" s="45">
        <v>115.9</v>
      </c>
      <c r="M732" s="45">
        <v>126.7</v>
      </c>
      <c r="N732" s="67">
        <f t="shared" si="130"/>
        <v>120.425</v>
      </c>
      <c r="O732" s="41">
        <f t="shared" si="128"/>
        <v>27.222222222222221</v>
      </c>
      <c r="P732" s="41">
        <f t="shared" si="129"/>
        <v>48.888888888888886</v>
      </c>
    </row>
    <row r="733" spans="1:16" x14ac:dyDescent="0.2">
      <c r="B733" s="1">
        <v>0.54166666666666696</v>
      </c>
      <c r="C733" s="3">
        <v>80</v>
      </c>
      <c r="D733" s="3">
        <v>122</v>
      </c>
      <c r="E733" s="75">
        <v>0.4</v>
      </c>
      <c r="F733" s="41">
        <v>2</v>
      </c>
      <c r="G733" s="66" t="s">
        <v>180</v>
      </c>
      <c r="H733" s="19">
        <v>29.25</v>
      </c>
      <c r="J733" s="45">
        <v>127.8</v>
      </c>
      <c r="K733" s="45">
        <v>115.2</v>
      </c>
      <c r="L733" s="45">
        <v>118</v>
      </c>
      <c r="M733" s="45">
        <v>128.80000000000001</v>
      </c>
      <c r="N733" s="67">
        <f t="shared" si="130"/>
        <v>122.45</v>
      </c>
      <c r="O733" s="41">
        <f t="shared" si="128"/>
        <v>26.666666666666664</v>
      </c>
      <c r="P733" s="41">
        <f t="shared" si="129"/>
        <v>50</v>
      </c>
    </row>
    <row r="734" spans="1:16" x14ac:dyDescent="0.2">
      <c r="B734" s="1">
        <v>0.55208333333333304</v>
      </c>
      <c r="C734" s="3">
        <v>81</v>
      </c>
      <c r="D734" s="3">
        <v>123</v>
      </c>
      <c r="E734" s="75">
        <v>0.38</v>
      </c>
      <c r="F734" s="3">
        <v>4</v>
      </c>
      <c r="G734" s="66" t="s">
        <v>35</v>
      </c>
      <c r="H734" s="19">
        <v>29.25</v>
      </c>
      <c r="J734" s="45">
        <v>129.4</v>
      </c>
      <c r="K734" s="45">
        <v>116.8</v>
      </c>
      <c r="L734" s="45">
        <v>117.7</v>
      </c>
      <c r="M734" s="45">
        <v>128.69999999999999</v>
      </c>
      <c r="N734" s="67">
        <f t="shared" si="130"/>
        <v>123.14999999999999</v>
      </c>
      <c r="O734" s="41">
        <f t="shared" si="128"/>
        <v>27.222222222222221</v>
      </c>
      <c r="P734" s="41">
        <f t="shared" si="129"/>
        <v>50.555555555555557</v>
      </c>
    </row>
    <row r="735" spans="1:16" x14ac:dyDescent="0.2">
      <c r="B735" s="1">
        <v>0.5625</v>
      </c>
      <c r="C735" s="3">
        <v>82</v>
      </c>
      <c r="D735" s="3">
        <v>126</v>
      </c>
      <c r="E735" s="75">
        <v>0.39</v>
      </c>
      <c r="F735" s="3">
        <v>4</v>
      </c>
      <c r="G735" s="66" t="s">
        <v>34</v>
      </c>
      <c r="H735" s="19">
        <v>29.25</v>
      </c>
      <c r="J735" s="45">
        <v>132.4</v>
      </c>
      <c r="K735" s="45">
        <v>119.1</v>
      </c>
      <c r="L735" s="45">
        <v>120.9</v>
      </c>
      <c r="M735" s="45">
        <v>131.19999999999999</v>
      </c>
      <c r="N735" s="67">
        <f t="shared" si="130"/>
        <v>125.89999999999999</v>
      </c>
      <c r="O735" s="41">
        <f t="shared" si="128"/>
        <v>27.777777777777779</v>
      </c>
      <c r="P735" s="41">
        <f t="shared" si="129"/>
        <v>52.222222222222221</v>
      </c>
    </row>
    <row r="736" spans="1:16" x14ac:dyDescent="0.2">
      <c r="B736" s="1">
        <v>0.57291666666666696</v>
      </c>
      <c r="C736" s="3">
        <v>82</v>
      </c>
      <c r="D736" s="3">
        <v>125</v>
      </c>
      <c r="E736" s="75">
        <v>0.39</v>
      </c>
      <c r="F736" s="41">
        <v>3</v>
      </c>
      <c r="G736" s="66" t="s">
        <v>37</v>
      </c>
      <c r="H736" s="19">
        <v>29.25</v>
      </c>
      <c r="J736" s="45">
        <v>131.9</v>
      </c>
      <c r="K736" s="45">
        <v>120.4</v>
      </c>
      <c r="L736" s="45">
        <v>118.4</v>
      </c>
      <c r="M736" s="45">
        <v>130.80000000000001</v>
      </c>
      <c r="N736" s="67">
        <f t="shared" si="130"/>
        <v>125.37500000000001</v>
      </c>
      <c r="O736" s="41">
        <f t="shared" si="128"/>
        <v>27.777777777777779</v>
      </c>
      <c r="P736" s="41">
        <f t="shared" si="129"/>
        <v>51.666666666666664</v>
      </c>
    </row>
    <row r="737" spans="1:16" x14ac:dyDescent="0.2">
      <c r="B737" s="1">
        <v>0.58402777777777781</v>
      </c>
      <c r="C737" s="3">
        <v>82</v>
      </c>
      <c r="D737" s="3">
        <v>128</v>
      </c>
      <c r="E737" s="75">
        <v>0.4</v>
      </c>
      <c r="F737" s="41">
        <v>2</v>
      </c>
      <c r="G737" s="66" t="s">
        <v>37</v>
      </c>
      <c r="H737" s="19">
        <v>29.25</v>
      </c>
      <c r="J737" s="45">
        <v>135</v>
      </c>
      <c r="K737" s="45">
        <v>121.8</v>
      </c>
      <c r="L737" s="45">
        <v>122.2</v>
      </c>
      <c r="M737" s="45">
        <v>133.69999999999999</v>
      </c>
      <c r="N737" s="67">
        <f t="shared" si="130"/>
        <v>128.17500000000001</v>
      </c>
      <c r="O737" s="41">
        <f t="shared" si="128"/>
        <v>27.777777777777779</v>
      </c>
      <c r="P737" s="41">
        <f t="shared" si="129"/>
        <v>53.333333333333329</v>
      </c>
    </row>
    <row r="739" spans="1:16" x14ac:dyDescent="0.2">
      <c r="A739" s="21">
        <v>44772</v>
      </c>
      <c r="B739" s="1">
        <v>0.33333333333333331</v>
      </c>
      <c r="C739" s="3">
        <v>66</v>
      </c>
      <c r="D739" s="3">
        <v>79</v>
      </c>
      <c r="E739" s="75">
        <v>0.78</v>
      </c>
      <c r="F739" s="66">
        <v>1</v>
      </c>
      <c r="G739" s="66" t="s">
        <v>130</v>
      </c>
      <c r="H739" s="97">
        <v>29.41</v>
      </c>
      <c r="I739" s="66"/>
      <c r="J739" s="45">
        <v>78.599999999999994</v>
      </c>
      <c r="K739" s="67">
        <v>78.8</v>
      </c>
      <c r="L739" s="67">
        <v>78.099999999999994</v>
      </c>
      <c r="M739" s="67">
        <v>79.3</v>
      </c>
      <c r="N739" s="67">
        <f t="shared" ref="N739:N750" si="131">(AVERAGE(J739:M739))</f>
        <v>78.699999999999989</v>
      </c>
      <c r="O739" s="41">
        <f t="shared" ref="O739" si="132">CONVERT(C739,"F","C")</f>
        <v>18.888888888888889</v>
      </c>
      <c r="P739" s="41">
        <f t="shared" ref="P739" si="133">CONVERT(D739,"F","C")</f>
        <v>26.111111111111111</v>
      </c>
    </row>
    <row r="740" spans="1:16" x14ac:dyDescent="0.2">
      <c r="B740" s="1">
        <v>0.34375</v>
      </c>
      <c r="C740" s="3">
        <v>68</v>
      </c>
      <c r="D740" s="3">
        <v>79</v>
      </c>
      <c r="E740" s="75">
        <v>0.75</v>
      </c>
      <c r="F740" s="66">
        <v>2</v>
      </c>
      <c r="G740" s="66" t="s">
        <v>201</v>
      </c>
      <c r="H740" s="97">
        <v>29.41</v>
      </c>
      <c r="J740" s="45">
        <v>79</v>
      </c>
      <c r="K740" s="67">
        <v>79</v>
      </c>
      <c r="L740" s="67">
        <v>77</v>
      </c>
      <c r="M740" s="67">
        <v>79.5</v>
      </c>
      <c r="N740" s="67">
        <f t="shared" si="131"/>
        <v>78.625</v>
      </c>
      <c r="O740" s="41">
        <f t="shared" ref="O740:O753" si="134">CONVERT(C740,"F","C")</f>
        <v>20</v>
      </c>
      <c r="P740" s="41">
        <f t="shared" ref="P740:P753" si="135">CONVERT(D740,"F","C")</f>
        <v>26.111111111111111</v>
      </c>
    </row>
    <row r="741" spans="1:16" x14ac:dyDescent="0.2">
      <c r="B741" s="1">
        <v>0.35416666666666702</v>
      </c>
      <c r="C741" s="3">
        <v>68</v>
      </c>
      <c r="D741" s="3">
        <v>79</v>
      </c>
      <c r="E741" s="75">
        <v>0.75</v>
      </c>
      <c r="F741" s="66">
        <v>2</v>
      </c>
      <c r="G741" s="66" t="s">
        <v>201</v>
      </c>
      <c r="H741" s="97">
        <v>29.41</v>
      </c>
      <c r="J741" s="45">
        <v>79</v>
      </c>
      <c r="K741" s="67">
        <v>79</v>
      </c>
      <c r="L741" s="67">
        <v>77</v>
      </c>
      <c r="M741" s="67">
        <v>79.5</v>
      </c>
      <c r="N741" s="67">
        <f t="shared" si="131"/>
        <v>78.625</v>
      </c>
      <c r="O741" s="41">
        <f t="shared" si="134"/>
        <v>20</v>
      </c>
      <c r="P741" s="41">
        <f t="shared" si="135"/>
        <v>26.111111111111111</v>
      </c>
    </row>
    <row r="742" spans="1:16" x14ac:dyDescent="0.2">
      <c r="B742" s="1">
        <v>0.36458333333333298</v>
      </c>
      <c r="C742" s="3">
        <v>69</v>
      </c>
      <c r="D742" s="3">
        <v>80</v>
      </c>
      <c r="E742" s="75">
        <v>0.72</v>
      </c>
      <c r="F742" s="66">
        <v>3</v>
      </c>
      <c r="G742" s="66" t="s">
        <v>201</v>
      </c>
      <c r="H742" s="97">
        <v>29.41</v>
      </c>
      <c r="I742" s="66"/>
      <c r="J742" s="45">
        <v>80.400000000000006</v>
      </c>
      <c r="K742" s="67">
        <v>80.400000000000006</v>
      </c>
      <c r="L742" s="67">
        <v>78.599999999999994</v>
      </c>
      <c r="M742" s="67">
        <v>82.2</v>
      </c>
      <c r="N742" s="67">
        <f t="shared" si="131"/>
        <v>80.400000000000006</v>
      </c>
      <c r="O742" s="41">
        <f t="shared" si="134"/>
        <v>20.555555555555554</v>
      </c>
      <c r="P742" s="41">
        <f t="shared" si="135"/>
        <v>26.666666666666664</v>
      </c>
    </row>
    <row r="743" spans="1:16" x14ac:dyDescent="0.2">
      <c r="B743" s="1">
        <v>0.5</v>
      </c>
      <c r="C743" s="3">
        <v>80</v>
      </c>
      <c r="D743" s="3">
        <v>108</v>
      </c>
      <c r="E743" s="75">
        <v>0.49</v>
      </c>
      <c r="F743" s="66">
        <v>4</v>
      </c>
      <c r="G743" s="66" t="s">
        <v>130</v>
      </c>
      <c r="H743" s="19">
        <v>29.42</v>
      </c>
      <c r="J743" s="67">
        <v>108.9</v>
      </c>
      <c r="K743" s="45">
        <v>100.9</v>
      </c>
      <c r="L743" s="45">
        <v>105.6</v>
      </c>
      <c r="M743" s="45">
        <v>117.3</v>
      </c>
      <c r="N743" s="67">
        <f t="shared" si="131"/>
        <v>108.175</v>
      </c>
      <c r="O743" s="41">
        <f t="shared" si="134"/>
        <v>26.666666666666664</v>
      </c>
      <c r="P743" s="41">
        <f t="shared" si="135"/>
        <v>42.222222222222221</v>
      </c>
    </row>
    <row r="744" spans="1:16" x14ac:dyDescent="0.2">
      <c r="B744" s="1">
        <v>0.51041666666666663</v>
      </c>
      <c r="C744" s="3">
        <v>80</v>
      </c>
      <c r="D744" s="3">
        <v>115</v>
      </c>
      <c r="E744" s="75">
        <v>0.48</v>
      </c>
      <c r="F744" s="66">
        <v>4</v>
      </c>
      <c r="G744" s="66" t="s">
        <v>190</v>
      </c>
      <c r="H744" s="19">
        <v>29.41</v>
      </c>
      <c r="J744" s="67">
        <v>118.2</v>
      </c>
      <c r="K744" s="45">
        <v>106.7</v>
      </c>
      <c r="L744" s="45">
        <v>112.8</v>
      </c>
      <c r="M744" s="45">
        <v>122.5</v>
      </c>
      <c r="N744" s="67">
        <f t="shared" si="131"/>
        <v>115.05</v>
      </c>
      <c r="O744" s="41">
        <f t="shared" si="134"/>
        <v>26.666666666666664</v>
      </c>
      <c r="P744" s="41">
        <f t="shared" si="135"/>
        <v>46.111111111111107</v>
      </c>
    </row>
    <row r="745" spans="1:16" x14ac:dyDescent="0.2">
      <c r="B745" s="1">
        <v>0.52083333333333304</v>
      </c>
      <c r="C745" s="3">
        <v>81</v>
      </c>
      <c r="D745" s="3">
        <v>117</v>
      </c>
      <c r="E745" s="75">
        <v>0.47</v>
      </c>
      <c r="F745" s="66">
        <v>1</v>
      </c>
      <c r="G745" s="66" t="s">
        <v>130</v>
      </c>
      <c r="H745" s="19">
        <v>29.41</v>
      </c>
      <c r="J745" s="67">
        <v>117.3</v>
      </c>
      <c r="K745" s="45">
        <v>111</v>
      </c>
      <c r="L745" s="45">
        <v>114.4</v>
      </c>
      <c r="M745" s="45">
        <v>123.1</v>
      </c>
      <c r="N745" s="67">
        <f t="shared" si="131"/>
        <v>116.45000000000002</v>
      </c>
      <c r="O745" s="41">
        <f t="shared" si="134"/>
        <v>27.222222222222221</v>
      </c>
      <c r="P745" s="41">
        <f t="shared" si="135"/>
        <v>47.222222222222221</v>
      </c>
    </row>
    <row r="746" spans="1:16" x14ac:dyDescent="0.2">
      <c r="B746" s="1">
        <v>0.53125</v>
      </c>
      <c r="C746" s="3">
        <v>81</v>
      </c>
      <c r="D746" s="3">
        <v>116</v>
      </c>
      <c r="E746" s="75">
        <v>0.46</v>
      </c>
      <c r="F746" s="3">
        <v>4</v>
      </c>
      <c r="G746" s="69" t="s">
        <v>130</v>
      </c>
      <c r="H746" s="72">
        <v>29.41</v>
      </c>
      <c r="J746" s="45">
        <v>120.2</v>
      </c>
      <c r="K746" s="45">
        <v>113.9</v>
      </c>
      <c r="L746" s="45">
        <v>113.7</v>
      </c>
      <c r="M746" s="45">
        <v>117.5</v>
      </c>
      <c r="N746" s="67">
        <f t="shared" si="131"/>
        <v>116.325</v>
      </c>
      <c r="O746" s="41">
        <f t="shared" si="134"/>
        <v>27.222222222222221</v>
      </c>
      <c r="P746" s="41">
        <f t="shared" si="135"/>
        <v>46.666666666666664</v>
      </c>
    </row>
    <row r="747" spans="1:16" x14ac:dyDescent="0.2">
      <c r="B747" s="1">
        <v>0.54166666666666696</v>
      </c>
      <c r="C747" s="3">
        <v>82</v>
      </c>
      <c r="D747" s="3">
        <v>119</v>
      </c>
      <c r="E747" s="75">
        <v>0.45</v>
      </c>
      <c r="F747" s="3">
        <v>6</v>
      </c>
      <c r="G747" s="69" t="s">
        <v>201</v>
      </c>
      <c r="H747" s="72">
        <v>29.41</v>
      </c>
      <c r="J747" s="45">
        <v>125.2</v>
      </c>
      <c r="K747" s="45">
        <v>115.5</v>
      </c>
      <c r="L747" s="45">
        <v>115.5</v>
      </c>
      <c r="M747" s="45">
        <v>121.35</v>
      </c>
      <c r="N747" s="67">
        <f t="shared" si="131"/>
        <v>119.38749999999999</v>
      </c>
      <c r="O747" s="41">
        <f t="shared" si="134"/>
        <v>27.777777777777779</v>
      </c>
      <c r="P747" s="41">
        <f t="shared" si="135"/>
        <v>48.333333333333329</v>
      </c>
    </row>
    <row r="748" spans="1:16" x14ac:dyDescent="0.2">
      <c r="B748" s="1">
        <v>0.55208333333333304</v>
      </c>
      <c r="C748" s="3">
        <v>82</v>
      </c>
      <c r="D748" s="3">
        <v>118</v>
      </c>
      <c r="E748" s="75">
        <v>0.44</v>
      </c>
      <c r="F748" s="3">
        <v>1</v>
      </c>
      <c r="G748" s="69" t="s">
        <v>201</v>
      </c>
      <c r="H748" s="72">
        <v>29.41</v>
      </c>
      <c r="J748" s="45">
        <v>124.2</v>
      </c>
      <c r="K748" s="45">
        <v>114.3</v>
      </c>
      <c r="L748" s="45">
        <v>107.6</v>
      </c>
      <c r="M748" s="45">
        <v>122.9</v>
      </c>
      <c r="N748" s="67">
        <f t="shared" si="131"/>
        <v>117.25</v>
      </c>
      <c r="O748" s="41">
        <f t="shared" si="134"/>
        <v>27.777777777777779</v>
      </c>
      <c r="P748" s="41">
        <f t="shared" si="135"/>
        <v>47.777777777777779</v>
      </c>
    </row>
    <row r="749" spans="1:16" x14ac:dyDescent="0.2">
      <c r="B749" s="1">
        <v>0.5625</v>
      </c>
      <c r="C749" s="3">
        <v>81</v>
      </c>
      <c r="D749" s="3">
        <v>117</v>
      </c>
      <c r="E749" s="75">
        <v>0.45</v>
      </c>
      <c r="F749" s="3">
        <v>2</v>
      </c>
      <c r="G749" s="69" t="s">
        <v>130</v>
      </c>
      <c r="H749" s="72">
        <v>29.4</v>
      </c>
      <c r="J749" s="45">
        <v>124</v>
      </c>
      <c r="K749" s="45">
        <v>119.1</v>
      </c>
      <c r="L749" s="45">
        <v>108.7</v>
      </c>
      <c r="M749" s="45">
        <v>118.2</v>
      </c>
      <c r="N749" s="67">
        <f t="shared" si="131"/>
        <v>117.5</v>
      </c>
      <c r="O749" s="41">
        <f t="shared" si="134"/>
        <v>27.222222222222221</v>
      </c>
      <c r="P749" s="41">
        <f t="shared" si="135"/>
        <v>47.222222222222221</v>
      </c>
    </row>
    <row r="750" spans="1:16" x14ac:dyDescent="0.2">
      <c r="B750" s="1">
        <v>0.57291666666666596</v>
      </c>
      <c r="C750" s="3">
        <v>82</v>
      </c>
      <c r="D750" s="3">
        <v>123</v>
      </c>
      <c r="E750" s="75">
        <v>0.44</v>
      </c>
      <c r="F750" s="41">
        <v>2</v>
      </c>
      <c r="G750" s="66" t="s">
        <v>130</v>
      </c>
      <c r="H750" s="19">
        <v>29.4</v>
      </c>
      <c r="J750" s="45">
        <v>127.4</v>
      </c>
      <c r="K750" s="45">
        <v>118</v>
      </c>
      <c r="L750" s="45">
        <v>116.8</v>
      </c>
      <c r="M750" s="45">
        <v>128.30000000000001</v>
      </c>
      <c r="N750" s="67">
        <f t="shared" si="131"/>
        <v>122.625</v>
      </c>
      <c r="O750" s="41">
        <f t="shared" si="134"/>
        <v>27.777777777777779</v>
      </c>
      <c r="P750" s="41">
        <f t="shared" si="135"/>
        <v>50.555555555555557</v>
      </c>
    </row>
    <row r="751" spans="1:16" x14ac:dyDescent="0.2">
      <c r="B751" s="1">
        <v>0.58333333333333304</v>
      </c>
      <c r="C751" s="3">
        <v>83</v>
      </c>
      <c r="D751" s="3">
        <v>119</v>
      </c>
      <c r="E751" s="75">
        <v>0.44</v>
      </c>
      <c r="F751" s="3">
        <v>3</v>
      </c>
      <c r="G751" s="66" t="s">
        <v>201</v>
      </c>
      <c r="H751" s="19">
        <v>29.4</v>
      </c>
      <c r="J751" s="45">
        <v>119.8</v>
      </c>
      <c r="K751" s="45">
        <v>112.1</v>
      </c>
      <c r="L751" s="45">
        <v>112.5</v>
      </c>
      <c r="M751" s="45">
        <v>130.30000000000001</v>
      </c>
      <c r="N751" s="67">
        <f t="shared" ref="N751:N753" si="136">(AVERAGE(J751:M751))</f>
        <v>118.675</v>
      </c>
      <c r="O751" s="41">
        <f t="shared" si="134"/>
        <v>28.333333333333332</v>
      </c>
      <c r="P751" s="41">
        <f t="shared" si="135"/>
        <v>48.333333333333329</v>
      </c>
    </row>
    <row r="752" spans="1:16" x14ac:dyDescent="0.2">
      <c r="B752" s="1">
        <v>0.59375</v>
      </c>
      <c r="C752" s="3">
        <v>83</v>
      </c>
      <c r="D752" s="3">
        <v>119</v>
      </c>
      <c r="E752" s="75">
        <v>0.43</v>
      </c>
      <c r="F752" s="3">
        <v>7</v>
      </c>
      <c r="G752" s="66" t="s">
        <v>201</v>
      </c>
      <c r="H752" s="19">
        <v>29.4</v>
      </c>
      <c r="J752" s="45">
        <v>120.9</v>
      </c>
      <c r="K752" s="45">
        <v>109.4</v>
      </c>
      <c r="L752" s="45">
        <v>119.5</v>
      </c>
      <c r="M752" s="45">
        <v>125.2</v>
      </c>
      <c r="N752" s="67">
        <f t="shared" si="136"/>
        <v>118.75</v>
      </c>
      <c r="O752" s="41">
        <f t="shared" si="134"/>
        <v>28.333333333333332</v>
      </c>
      <c r="P752" s="41">
        <f t="shared" si="135"/>
        <v>48.333333333333329</v>
      </c>
    </row>
    <row r="753" spans="1:16" x14ac:dyDescent="0.2">
      <c r="B753" s="1">
        <v>0.59652777777777777</v>
      </c>
      <c r="C753" s="3">
        <v>83</v>
      </c>
      <c r="D753" s="3">
        <v>118</v>
      </c>
      <c r="E753" s="75">
        <v>0.44</v>
      </c>
      <c r="F753" s="41">
        <v>9</v>
      </c>
      <c r="G753" s="66" t="s">
        <v>130</v>
      </c>
      <c r="H753" s="19">
        <v>29.4</v>
      </c>
      <c r="J753" s="45">
        <v>120.2</v>
      </c>
      <c r="K753" s="45">
        <v>108.5</v>
      </c>
      <c r="L753" s="45">
        <v>120.7</v>
      </c>
      <c r="M753" s="45">
        <v>122.7</v>
      </c>
      <c r="N753" s="67">
        <f t="shared" si="136"/>
        <v>118.02499999999999</v>
      </c>
      <c r="O753" s="41">
        <f t="shared" si="134"/>
        <v>28.333333333333332</v>
      </c>
      <c r="P753" s="41">
        <f t="shared" si="135"/>
        <v>47.777777777777779</v>
      </c>
    </row>
    <row r="754" spans="1:16" x14ac:dyDescent="0.2">
      <c r="B754" s="1"/>
      <c r="O754" s="41"/>
      <c r="P754" s="41"/>
    </row>
    <row r="755" spans="1:16" x14ac:dyDescent="0.2">
      <c r="A755" s="113" t="s">
        <v>234</v>
      </c>
      <c r="B755" s="1"/>
      <c r="O755" s="41"/>
      <c r="P755" s="41"/>
    </row>
    <row r="756" spans="1:16" x14ac:dyDescent="0.2">
      <c r="A756" s="21">
        <v>44778</v>
      </c>
      <c r="B756" s="6" t="s">
        <v>2</v>
      </c>
      <c r="C756" s="6" t="s">
        <v>0</v>
      </c>
      <c r="D756" s="87" t="s">
        <v>1</v>
      </c>
      <c r="E756" s="100" t="s">
        <v>156</v>
      </c>
      <c r="F756" s="6" t="s">
        <v>32</v>
      </c>
      <c r="G756" s="6" t="s">
        <v>217</v>
      </c>
      <c r="H756" s="33" t="s">
        <v>157</v>
      </c>
      <c r="I756" s="44"/>
      <c r="J756" s="142" t="s">
        <v>338</v>
      </c>
      <c r="K756" s="142" t="s">
        <v>416</v>
      </c>
      <c r="L756" s="142" t="s">
        <v>443</v>
      </c>
      <c r="M756" s="142" t="s">
        <v>539</v>
      </c>
      <c r="N756" s="33" t="s">
        <v>368</v>
      </c>
    </row>
    <row r="757" spans="1:16" x14ac:dyDescent="0.2">
      <c r="B757" s="1">
        <v>0.61458333333333337</v>
      </c>
      <c r="C757" s="3">
        <v>84</v>
      </c>
      <c r="D757" s="3">
        <v>106</v>
      </c>
      <c r="E757" s="75">
        <v>0.68</v>
      </c>
      <c r="F757" s="66">
        <v>5</v>
      </c>
      <c r="G757" s="66" t="s">
        <v>180</v>
      </c>
      <c r="H757" s="97">
        <v>29.62</v>
      </c>
      <c r="J757" s="45">
        <v>104.7</v>
      </c>
      <c r="K757" s="67">
        <v>110.3</v>
      </c>
      <c r="L757" s="67">
        <v>108.1</v>
      </c>
      <c r="M757" s="67">
        <v>100.6</v>
      </c>
      <c r="N757" s="67">
        <f>(AVERAGE(J757:M757))</f>
        <v>105.92500000000001</v>
      </c>
      <c r="O757" s="41">
        <f t="shared" ref="O757" si="137">CONVERT(C757,"F","C")</f>
        <v>28.888888888888889</v>
      </c>
      <c r="P757" s="41">
        <f t="shared" ref="P757" si="138">CONVERT(D757,"F","C")</f>
        <v>41.111111111111107</v>
      </c>
    </row>
    <row r="758" spans="1:16" x14ac:dyDescent="0.2">
      <c r="B758" s="1">
        <v>0.625</v>
      </c>
      <c r="C758" s="3">
        <v>84</v>
      </c>
      <c r="D758" s="3">
        <v>105</v>
      </c>
      <c r="E758" s="75">
        <v>0.68</v>
      </c>
      <c r="F758" s="66">
        <v>4</v>
      </c>
      <c r="G758" s="66" t="s">
        <v>224</v>
      </c>
      <c r="H758" s="97">
        <v>29.62</v>
      </c>
      <c r="I758" s="66"/>
      <c r="J758" s="45">
        <v>104.2</v>
      </c>
      <c r="K758" s="67">
        <v>109.9</v>
      </c>
      <c r="L758" s="67">
        <v>107.6</v>
      </c>
      <c r="M758" s="67">
        <v>100.2</v>
      </c>
      <c r="N758" s="67">
        <f t="shared" ref="N758:N764" si="139">(AVERAGE(J758:M758))</f>
        <v>105.47500000000001</v>
      </c>
      <c r="O758" s="41">
        <f t="shared" ref="O758:O764" si="140">CONVERT(C758,"F","C")</f>
        <v>28.888888888888889</v>
      </c>
      <c r="P758" s="41">
        <f t="shared" ref="P758:P764" si="141">CONVERT(D758,"F","C")</f>
        <v>40.555555555555557</v>
      </c>
    </row>
    <row r="759" spans="1:16" x14ac:dyDescent="0.2">
      <c r="B759" s="1">
        <v>0.63541666666666696</v>
      </c>
      <c r="C759" s="3">
        <v>85</v>
      </c>
      <c r="D759" s="3">
        <v>106</v>
      </c>
      <c r="E759" s="75">
        <v>0.67</v>
      </c>
      <c r="F759" s="66">
        <v>4</v>
      </c>
      <c r="G759" s="66" t="s">
        <v>180</v>
      </c>
      <c r="H759" s="97">
        <v>29.61</v>
      </c>
      <c r="J759" s="45">
        <v>104.5</v>
      </c>
      <c r="K759" s="67">
        <v>111.2</v>
      </c>
      <c r="L759" s="67">
        <v>108.5</v>
      </c>
      <c r="M759" s="67">
        <v>100.6</v>
      </c>
      <c r="N759" s="67">
        <f t="shared" si="139"/>
        <v>106.19999999999999</v>
      </c>
      <c r="O759" s="41">
        <f t="shared" si="140"/>
        <v>29.444444444444443</v>
      </c>
      <c r="P759" s="41">
        <f t="shared" si="141"/>
        <v>41.111111111111107</v>
      </c>
    </row>
    <row r="760" spans="1:16" x14ac:dyDescent="0.2">
      <c r="B760" s="1">
        <v>0.64583333333333304</v>
      </c>
      <c r="C760" s="3">
        <v>86</v>
      </c>
      <c r="D760" s="3">
        <v>110</v>
      </c>
      <c r="E760" s="75">
        <v>0.65</v>
      </c>
      <c r="F760" s="66">
        <v>2</v>
      </c>
      <c r="G760" s="66" t="s">
        <v>35</v>
      </c>
      <c r="H760" s="97">
        <v>29.61</v>
      </c>
      <c r="I760" s="66"/>
      <c r="J760" s="45">
        <v>107.4</v>
      </c>
      <c r="K760" s="67">
        <v>115.2</v>
      </c>
      <c r="L760" s="67">
        <v>112.3</v>
      </c>
      <c r="M760" s="67">
        <v>103.5</v>
      </c>
      <c r="N760" s="67">
        <f t="shared" si="139"/>
        <v>109.60000000000001</v>
      </c>
      <c r="O760" s="41">
        <f t="shared" si="140"/>
        <v>30</v>
      </c>
      <c r="P760" s="41">
        <f t="shared" si="141"/>
        <v>43.333333333333336</v>
      </c>
    </row>
    <row r="761" spans="1:16" x14ac:dyDescent="0.2">
      <c r="B761" s="1">
        <v>0.65625</v>
      </c>
      <c r="C761" s="3">
        <v>87</v>
      </c>
      <c r="D761" s="3">
        <v>108</v>
      </c>
      <c r="E761" s="75">
        <v>0.63</v>
      </c>
      <c r="F761" s="66">
        <v>3</v>
      </c>
      <c r="G761" s="66" t="s">
        <v>35</v>
      </c>
      <c r="H761" s="19">
        <v>29.61</v>
      </c>
      <c r="J761" s="67">
        <v>106.7</v>
      </c>
      <c r="K761" s="45">
        <v>112.5</v>
      </c>
      <c r="L761" s="45">
        <v>110.1</v>
      </c>
      <c r="M761" s="45">
        <v>102.6</v>
      </c>
      <c r="N761" s="67">
        <f t="shared" si="139"/>
        <v>107.97499999999999</v>
      </c>
      <c r="O761" s="41">
        <f t="shared" si="140"/>
        <v>30.555555555555554</v>
      </c>
      <c r="P761" s="41">
        <f t="shared" si="141"/>
        <v>42.222222222222221</v>
      </c>
    </row>
    <row r="762" spans="1:16" x14ac:dyDescent="0.2">
      <c r="B762" s="1">
        <v>0.66666666666666696</v>
      </c>
      <c r="C762" s="3">
        <v>86</v>
      </c>
      <c r="D762" s="3">
        <v>106</v>
      </c>
      <c r="E762" s="75">
        <v>0.64</v>
      </c>
      <c r="F762" s="66">
        <v>1</v>
      </c>
      <c r="G762" s="66" t="s">
        <v>197</v>
      </c>
      <c r="H762" s="19">
        <v>29.6</v>
      </c>
      <c r="J762" s="67">
        <v>105.1</v>
      </c>
      <c r="K762" s="45">
        <v>110.3</v>
      </c>
      <c r="L762" s="45">
        <v>108.7</v>
      </c>
      <c r="M762" s="45">
        <v>101.7</v>
      </c>
      <c r="N762" s="67">
        <f t="shared" si="139"/>
        <v>106.44999999999999</v>
      </c>
      <c r="O762" s="41">
        <f t="shared" si="140"/>
        <v>30</v>
      </c>
      <c r="P762" s="41">
        <f t="shared" si="141"/>
        <v>41.111111111111107</v>
      </c>
    </row>
    <row r="763" spans="1:16" x14ac:dyDescent="0.2">
      <c r="B763" s="1">
        <v>0.67708333333333304</v>
      </c>
      <c r="C763" s="3">
        <v>87</v>
      </c>
      <c r="D763" s="3">
        <v>105</v>
      </c>
      <c r="E763" s="75">
        <v>0.61</v>
      </c>
      <c r="F763" s="66">
        <v>2</v>
      </c>
      <c r="G763" s="66" t="s">
        <v>35</v>
      </c>
      <c r="H763" s="19">
        <v>29.6</v>
      </c>
      <c r="J763" s="67">
        <v>103.6</v>
      </c>
      <c r="K763" s="45">
        <v>108.1</v>
      </c>
      <c r="L763" s="45">
        <v>106.3</v>
      </c>
      <c r="M763" s="45">
        <v>99.9</v>
      </c>
      <c r="N763" s="67">
        <f t="shared" si="139"/>
        <v>104.47499999999999</v>
      </c>
      <c r="O763" s="41">
        <f t="shared" si="140"/>
        <v>30.555555555555554</v>
      </c>
      <c r="P763" s="41">
        <f t="shared" si="141"/>
        <v>40.555555555555557</v>
      </c>
    </row>
    <row r="764" spans="1:16" x14ac:dyDescent="0.2">
      <c r="B764" s="1">
        <v>0.6875</v>
      </c>
      <c r="C764" s="3">
        <v>87</v>
      </c>
      <c r="D764" s="3">
        <v>103</v>
      </c>
      <c r="E764" s="75">
        <v>0.63</v>
      </c>
      <c r="F764" s="3">
        <v>2</v>
      </c>
      <c r="G764" s="69" t="s">
        <v>190</v>
      </c>
      <c r="H764" s="72">
        <v>29.6</v>
      </c>
      <c r="J764" s="45">
        <v>102</v>
      </c>
      <c r="K764" s="45">
        <v>106.3</v>
      </c>
      <c r="L764" s="45">
        <v>105.3</v>
      </c>
      <c r="M764" s="45">
        <v>99.1</v>
      </c>
      <c r="N764" s="67">
        <f t="shared" si="139"/>
        <v>103.17500000000001</v>
      </c>
      <c r="O764" s="41">
        <f t="shared" si="140"/>
        <v>30.555555555555554</v>
      </c>
      <c r="P764" s="41">
        <f t="shared" si="141"/>
        <v>39.444444444444443</v>
      </c>
    </row>
    <row r="766" spans="1:16" x14ac:dyDescent="0.2">
      <c r="A766" s="21">
        <v>44779</v>
      </c>
      <c r="B766" s="1">
        <v>0.44791666666666669</v>
      </c>
      <c r="C766" s="3">
        <v>91</v>
      </c>
      <c r="D766" s="3">
        <v>109</v>
      </c>
      <c r="E766" s="75">
        <v>0.55000000000000004</v>
      </c>
      <c r="F766" s="66">
        <v>2</v>
      </c>
      <c r="G766" s="66" t="s">
        <v>130</v>
      </c>
      <c r="H766" s="97">
        <v>29.71</v>
      </c>
      <c r="J766" s="45">
        <v>115</v>
      </c>
      <c r="K766" s="67">
        <v>115.7</v>
      </c>
      <c r="L766" s="67">
        <v>115</v>
      </c>
      <c r="M766" s="67">
        <v>91.8</v>
      </c>
      <c r="N766" s="67">
        <f>(AVERAGE(J766:M766))</f>
        <v>109.375</v>
      </c>
      <c r="O766" s="41">
        <f t="shared" ref="O766" si="142">CONVERT(C766,"F","C")</f>
        <v>32.777777777777779</v>
      </c>
      <c r="P766" s="41">
        <f t="shared" ref="P766" si="143">CONVERT(D766,"F","C")</f>
        <v>42.777777777777779</v>
      </c>
    </row>
    <row r="767" spans="1:16" x14ac:dyDescent="0.2">
      <c r="B767" s="1">
        <v>0.45833333333333331</v>
      </c>
      <c r="C767" s="3">
        <v>90</v>
      </c>
      <c r="D767" s="3">
        <v>112</v>
      </c>
      <c r="E767" s="75">
        <v>0.56000000000000005</v>
      </c>
      <c r="F767" s="66">
        <v>8</v>
      </c>
      <c r="G767" s="66" t="s">
        <v>130</v>
      </c>
      <c r="H767" s="97">
        <v>29.71</v>
      </c>
      <c r="I767" s="66"/>
      <c r="J767" s="45">
        <v>116.6</v>
      </c>
      <c r="K767" s="67">
        <v>118.8</v>
      </c>
      <c r="L767" s="67">
        <v>118.2</v>
      </c>
      <c r="M767" s="67">
        <v>96.4</v>
      </c>
      <c r="N767" s="67">
        <f t="shared" ref="N767" si="144">(AVERAGE(J767:M767))</f>
        <v>112.5</v>
      </c>
      <c r="O767" s="41">
        <f t="shared" ref="O767:O775" si="145">CONVERT(C767,"F","C")</f>
        <v>32.222222222222221</v>
      </c>
      <c r="P767" s="41">
        <f t="shared" ref="P767:P775" si="146">CONVERT(D767,"F","C")</f>
        <v>44.444444444444443</v>
      </c>
    </row>
    <row r="768" spans="1:16" x14ac:dyDescent="0.2">
      <c r="B768" s="1">
        <v>0.46875</v>
      </c>
      <c r="C768" s="3">
        <v>91</v>
      </c>
      <c r="D768" s="3">
        <v>117</v>
      </c>
      <c r="E768" s="75">
        <v>0.55000000000000004</v>
      </c>
      <c r="F768" s="66">
        <v>5</v>
      </c>
      <c r="G768" s="66" t="s">
        <v>143</v>
      </c>
      <c r="H768" s="97">
        <v>29.7</v>
      </c>
      <c r="J768" s="45">
        <v>122.4</v>
      </c>
      <c r="K768" s="67">
        <v>122</v>
      </c>
      <c r="L768" s="67">
        <v>120.9</v>
      </c>
      <c r="M768" s="67">
        <v>104.2</v>
      </c>
      <c r="N768" s="67">
        <f>(AVERAGE(J768:M768))</f>
        <v>117.375</v>
      </c>
      <c r="O768" s="41">
        <f>CONVERT(C768,"F","C")</f>
        <v>32.777777777777779</v>
      </c>
      <c r="P768" s="41">
        <f>CONVERT(D768,"F","C")</f>
        <v>47.222222222222221</v>
      </c>
    </row>
    <row r="769" spans="1:16" x14ac:dyDescent="0.2">
      <c r="B769" s="1">
        <v>0.47916666666666702</v>
      </c>
      <c r="C769" s="3">
        <v>91</v>
      </c>
      <c r="D769" s="3">
        <v>112</v>
      </c>
      <c r="E769" s="75">
        <v>0.53</v>
      </c>
      <c r="F769" s="66">
        <v>4</v>
      </c>
      <c r="G769" s="66" t="s">
        <v>197</v>
      </c>
      <c r="H769" s="97">
        <v>29.7</v>
      </c>
      <c r="I769" s="66"/>
      <c r="J769" s="45">
        <v>117.5</v>
      </c>
      <c r="K769" s="67">
        <v>117.1</v>
      </c>
      <c r="L769" s="67">
        <v>115.2</v>
      </c>
      <c r="M769" s="67">
        <v>100</v>
      </c>
      <c r="N769" s="67">
        <f t="shared" ref="N769:N777" si="147">(AVERAGE(J769:M769))</f>
        <v>112.45</v>
      </c>
      <c r="O769" s="41">
        <f>CONVERT(C769,"F","C")</f>
        <v>32.777777777777779</v>
      </c>
      <c r="P769" s="41">
        <f>CONVERT(D769,"F","C")</f>
        <v>44.444444444444443</v>
      </c>
    </row>
    <row r="770" spans="1:16" x14ac:dyDescent="0.2">
      <c r="B770" s="1">
        <v>0.48958333333333298</v>
      </c>
      <c r="C770" s="3">
        <v>91</v>
      </c>
      <c r="D770" s="3">
        <v>109</v>
      </c>
      <c r="E770" s="75">
        <v>0.53</v>
      </c>
      <c r="F770" s="66">
        <v>4</v>
      </c>
      <c r="G770" s="66" t="s">
        <v>130</v>
      </c>
      <c r="H770" s="19">
        <v>29.7</v>
      </c>
      <c r="J770" s="67">
        <v>113</v>
      </c>
      <c r="K770" s="45">
        <v>113.7</v>
      </c>
      <c r="L770" s="45">
        <v>112.3</v>
      </c>
      <c r="M770" s="45">
        <v>97.9</v>
      </c>
      <c r="N770" s="67">
        <f t="shared" si="147"/>
        <v>109.22499999999999</v>
      </c>
      <c r="O770" s="41">
        <f t="shared" si="145"/>
        <v>32.777777777777779</v>
      </c>
      <c r="P770" s="41">
        <f t="shared" si="146"/>
        <v>42.777777777777779</v>
      </c>
    </row>
    <row r="771" spans="1:16" x14ac:dyDescent="0.2">
      <c r="B771" s="1">
        <v>0.5</v>
      </c>
      <c r="C771" s="3">
        <v>92</v>
      </c>
      <c r="D771" s="3">
        <v>117</v>
      </c>
      <c r="E771" s="75">
        <v>0.52</v>
      </c>
      <c r="F771" s="66">
        <v>2</v>
      </c>
      <c r="G771" s="66" t="s">
        <v>130</v>
      </c>
      <c r="H771" s="19">
        <v>29.69</v>
      </c>
      <c r="J771" s="67">
        <v>120.9</v>
      </c>
      <c r="K771" s="45">
        <v>122.5</v>
      </c>
      <c r="L771" s="45">
        <v>119.7</v>
      </c>
      <c r="M771" s="45">
        <v>106.5</v>
      </c>
      <c r="N771" s="67">
        <f t="shared" si="147"/>
        <v>117.4</v>
      </c>
      <c r="O771" s="41">
        <f t="shared" si="145"/>
        <v>33.333333333333336</v>
      </c>
      <c r="P771" s="41">
        <f t="shared" si="146"/>
        <v>47.222222222222221</v>
      </c>
    </row>
    <row r="772" spans="1:16" x14ac:dyDescent="0.2">
      <c r="B772" s="1">
        <v>0.50277777777777777</v>
      </c>
      <c r="C772" s="3">
        <v>92</v>
      </c>
      <c r="D772" s="3">
        <v>117</v>
      </c>
      <c r="E772" s="75">
        <v>0.52</v>
      </c>
      <c r="F772" s="66">
        <v>4</v>
      </c>
      <c r="G772" s="66" t="s">
        <v>180</v>
      </c>
      <c r="H772" s="19">
        <v>29.69</v>
      </c>
      <c r="J772" s="67">
        <v>118.6</v>
      </c>
      <c r="K772" s="45">
        <v>122.5</v>
      </c>
      <c r="L772" s="45">
        <v>121.1</v>
      </c>
      <c r="M772" s="45">
        <v>105.1</v>
      </c>
      <c r="N772" s="67">
        <f t="shared" si="147"/>
        <v>116.82499999999999</v>
      </c>
      <c r="O772" s="41">
        <f t="shared" si="145"/>
        <v>33.333333333333336</v>
      </c>
      <c r="P772" s="41">
        <f t="shared" si="146"/>
        <v>47.222222222222221</v>
      </c>
    </row>
    <row r="773" spans="1:16" x14ac:dyDescent="0.2">
      <c r="B773" s="1">
        <v>0.70833333333333204</v>
      </c>
      <c r="C773" s="3">
        <v>83</v>
      </c>
      <c r="D773" s="3">
        <v>99</v>
      </c>
      <c r="E773" s="75">
        <v>0.73</v>
      </c>
      <c r="F773" s="66">
        <v>1</v>
      </c>
      <c r="G773" s="66" t="s">
        <v>130</v>
      </c>
      <c r="H773" s="19">
        <v>29.66</v>
      </c>
      <c r="I773" s="26"/>
      <c r="J773" s="45">
        <v>96.3</v>
      </c>
      <c r="K773" s="45">
        <v>104.7</v>
      </c>
      <c r="L773" s="45">
        <v>102.2</v>
      </c>
      <c r="M773" s="45">
        <v>94.3</v>
      </c>
      <c r="N773" s="67">
        <f t="shared" si="147"/>
        <v>99.375</v>
      </c>
      <c r="O773" s="41">
        <f t="shared" si="145"/>
        <v>28.333333333333332</v>
      </c>
      <c r="P773" s="41">
        <f t="shared" si="146"/>
        <v>37.222222222222221</v>
      </c>
    </row>
    <row r="774" spans="1:16" x14ac:dyDescent="0.2">
      <c r="B774" s="1">
        <v>0.718749999999998</v>
      </c>
      <c r="C774" s="3">
        <v>84</v>
      </c>
      <c r="D774" s="3">
        <v>98</v>
      </c>
      <c r="E774" s="75">
        <v>0.78</v>
      </c>
      <c r="F774" s="66">
        <v>1</v>
      </c>
      <c r="G774" s="66" t="s">
        <v>197</v>
      </c>
      <c r="H774" s="19">
        <v>29.65</v>
      </c>
      <c r="I774" s="26"/>
      <c r="J774" s="45">
        <v>95.9</v>
      </c>
      <c r="K774" s="45">
        <v>105.8</v>
      </c>
      <c r="L774" s="45">
        <v>104.5</v>
      </c>
      <c r="M774" s="45">
        <v>93.9</v>
      </c>
      <c r="N774" s="67">
        <f t="shared" si="147"/>
        <v>100.02500000000001</v>
      </c>
      <c r="O774" s="41">
        <f t="shared" si="145"/>
        <v>28.888888888888889</v>
      </c>
      <c r="P774" s="41">
        <f t="shared" si="146"/>
        <v>36.666666666666664</v>
      </c>
    </row>
    <row r="775" spans="1:16" x14ac:dyDescent="0.2">
      <c r="B775" s="1">
        <v>0.72916666666666397</v>
      </c>
      <c r="C775" s="3">
        <v>84</v>
      </c>
      <c r="D775" s="3">
        <v>100</v>
      </c>
      <c r="E775" s="75">
        <v>0.71</v>
      </c>
      <c r="F775" s="66">
        <v>3</v>
      </c>
      <c r="G775" s="66" t="s">
        <v>143</v>
      </c>
      <c r="H775" s="19">
        <v>29.65</v>
      </c>
      <c r="J775" s="45">
        <v>94.8</v>
      </c>
      <c r="K775" s="45">
        <v>108.7</v>
      </c>
      <c r="L775" s="45">
        <v>104.4</v>
      </c>
      <c r="M775" s="45">
        <v>93.6</v>
      </c>
      <c r="N775" s="67">
        <f t="shared" si="147"/>
        <v>100.375</v>
      </c>
      <c r="O775" s="41">
        <f t="shared" si="145"/>
        <v>28.888888888888889</v>
      </c>
      <c r="P775" s="41">
        <f t="shared" si="146"/>
        <v>37.777777777777779</v>
      </c>
    </row>
    <row r="776" spans="1:16" x14ac:dyDescent="0.2">
      <c r="B776" s="1">
        <v>0.73958333333333004</v>
      </c>
      <c r="C776" s="3">
        <v>84</v>
      </c>
      <c r="D776" s="3">
        <v>99</v>
      </c>
      <c r="E776" s="75">
        <v>0.73</v>
      </c>
      <c r="F776" s="66">
        <v>4</v>
      </c>
      <c r="G776" s="66" t="s">
        <v>35</v>
      </c>
      <c r="H776" s="19">
        <v>29.65</v>
      </c>
      <c r="J776" s="45">
        <v>93.7</v>
      </c>
      <c r="K776" s="45">
        <v>105.4</v>
      </c>
      <c r="L776" s="45">
        <v>102.9</v>
      </c>
      <c r="M776" s="45">
        <v>93.2</v>
      </c>
      <c r="N776" s="67">
        <f t="shared" si="147"/>
        <v>98.8</v>
      </c>
      <c r="O776" s="41">
        <f t="shared" ref="O776:O777" si="148">CONVERT(C776,"F","C")</f>
        <v>28.888888888888889</v>
      </c>
      <c r="P776" s="41">
        <f t="shared" ref="P776:P777" si="149">CONVERT(D776,"F","C")</f>
        <v>37.222222222222221</v>
      </c>
    </row>
    <row r="777" spans="1:16" x14ac:dyDescent="0.2">
      <c r="B777" s="1">
        <v>0.749999999999996</v>
      </c>
      <c r="C777" s="3">
        <v>84</v>
      </c>
      <c r="D777" s="3">
        <v>97</v>
      </c>
      <c r="E777" s="14">
        <v>0.73</v>
      </c>
      <c r="F777" s="66">
        <v>2</v>
      </c>
      <c r="G777" s="66" t="s">
        <v>130</v>
      </c>
      <c r="H777" s="19">
        <v>29.65</v>
      </c>
      <c r="I777" s="3"/>
      <c r="J777" s="67">
        <v>93</v>
      </c>
      <c r="K777" s="45">
        <v>102.7</v>
      </c>
      <c r="L777" s="45">
        <v>100.2</v>
      </c>
      <c r="M777" s="45">
        <v>92.7</v>
      </c>
      <c r="N777" s="67">
        <f t="shared" si="147"/>
        <v>97.149999999999991</v>
      </c>
      <c r="O777" s="41">
        <f t="shared" si="148"/>
        <v>28.888888888888889</v>
      </c>
      <c r="P777" s="41">
        <f t="shared" si="149"/>
        <v>36.111111111111107</v>
      </c>
    </row>
    <row r="778" spans="1:16" x14ac:dyDescent="0.2">
      <c r="B778" s="1"/>
      <c r="C778" s="3"/>
      <c r="D778" s="3"/>
      <c r="E778" s="13"/>
      <c r="F778" s="3"/>
      <c r="G778" s="66"/>
      <c r="H778" s="19"/>
      <c r="I778" s="3"/>
      <c r="J778" s="45"/>
      <c r="K778" s="45"/>
      <c r="L778" s="45"/>
      <c r="M778" s="45"/>
      <c r="N778" s="67"/>
      <c r="O778" s="41"/>
      <c r="P778" s="41"/>
    </row>
    <row r="779" spans="1:16" x14ac:dyDescent="0.2">
      <c r="A779" s="21">
        <v>44780</v>
      </c>
      <c r="B779" s="1">
        <v>0.375</v>
      </c>
      <c r="C779" s="3">
        <v>82</v>
      </c>
      <c r="D779" s="3">
        <v>94</v>
      </c>
      <c r="E779" s="75">
        <v>0.72</v>
      </c>
      <c r="F779" s="66">
        <v>2</v>
      </c>
      <c r="G779" s="66" t="s">
        <v>197</v>
      </c>
      <c r="H779" s="97">
        <v>29.74</v>
      </c>
      <c r="J779" s="45">
        <v>95.9</v>
      </c>
      <c r="K779" s="67">
        <v>100.8</v>
      </c>
      <c r="L779" s="67">
        <v>98.4</v>
      </c>
      <c r="M779" s="67">
        <v>79.7</v>
      </c>
      <c r="N779" s="67">
        <f>(AVERAGE(J779:M779))</f>
        <v>93.7</v>
      </c>
      <c r="O779" s="41">
        <f t="shared" ref="O779" si="150">CONVERT(C779,"F","C")</f>
        <v>27.777777777777779</v>
      </c>
      <c r="P779" s="41">
        <f t="shared" ref="P779" si="151">CONVERT(D779,"F","C")</f>
        <v>34.444444444444443</v>
      </c>
    </row>
    <row r="780" spans="1:16" x14ac:dyDescent="0.2">
      <c r="B780" s="1">
        <v>0.38541666666666669</v>
      </c>
      <c r="C780" s="3">
        <v>83</v>
      </c>
      <c r="D780" s="3">
        <v>96</v>
      </c>
      <c r="E780" s="75">
        <v>0.72</v>
      </c>
      <c r="F780" s="66">
        <v>2</v>
      </c>
      <c r="G780" s="66" t="s">
        <v>130</v>
      </c>
      <c r="H780" s="97">
        <v>29.73</v>
      </c>
      <c r="J780" s="45">
        <v>98.2</v>
      </c>
      <c r="K780" s="67">
        <v>104</v>
      </c>
      <c r="L780" s="67">
        <v>102.2</v>
      </c>
      <c r="M780" s="67">
        <v>80.099999999999994</v>
      </c>
      <c r="N780" s="67">
        <f t="shared" ref="N780:N794" si="152">(AVERAGE(J780:M780))</f>
        <v>96.125</v>
      </c>
      <c r="O780" s="41">
        <f t="shared" ref="O780:O794" si="153">CONVERT(C780,"F","C")</f>
        <v>28.333333333333332</v>
      </c>
      <c r="P780" s="41">
        <f t="shared" ref="P780:P794" si="154">CONVERT(D780,"F","C")</f>
        <v>35.555555555555557</v>
      </c>
    </row>
    <row r="781" spans="1:16" x14ac:dyDescent="0.2">
      <c r="B781" s="1">
        <v>0.39583333333333298</v>
      </c>
      <c r="C781" s="3">
        <v>85</v>
      </c>
      <c r="D781" s="3">
        <v>98</v>
      </c>
      <c r="E781" s="75">
        <v>0.66</v>
      </c>
      <c r="F781" s="66">
        <v>7</v>
      </c>
      <c r="G781" s="66" t="s">
        <v>143</v>
      </c>
      <c r="H781" s="97">
        <v>29.73</v>
      </c>
      <c r="J781" s="45">
        <v>100.8</v>
      </c>
      <c r="K781" s="67">
        <v>105.8</v>
      </c>
      <c r="L781" s="67">
        <v>105.1</v>
      </c>
      <c r="M781" s="67">
        <v>80.599999999999994</v>
      </c>
      <c r="N781" s="67">
        <f t="shared" si="152"/>
        <v>98.074999999999989</v>
      </c>
      <c r="O781" s="41">
        <f t="shared" si="153"/>
        <v>29.444444444444443</v>
      </c>
      <c r="P781" s="41">
        <f t="shared" si="154"/>
        <v>36.666666666666664</v>
      </c>
    </row>
    <row r="782" spans="1:16" x14ac:dyDescent="0.2">
      <c r="B782" s="1">
        <v>0.40625</v>
      </c>
      <c r="C782" s="3">
        <v>86</v>
      </c>
      <c r="D782" s="3">
        <v>99</v>
      </c>
      <c r="E782" s="75">
        <v>0.65</v>
      </c>
      <c r="F782" s="66">
        <v>2</v>
      </c>
      <c r="G782" s="66" t="s">
        <v>130</v>
      </c>
      <c r="H782" s="97">
        <v>29.73</v>
      </c>
      <c r="J782" s="45">
        <v>98.8</v>
      </c>
      <c r="K782" s="67">
        <v>108.3</v>
      </c>
      <c r="L782" s="67">
        <v>107.6</v>
      </c>
      <c r="M782" s="67">
        <v>81</v>
      </c>
      <c r="N782" s="67">
        <f t="shared" si="152"/>
        <v>98.924999999999997</v>
      </c>
      <c r="O782" s="41">
        <f t="shared" si="153"/>
        <v>30</v>
      </c>
      <c r="P782" s="41">
        <f t="shared" si="154"/>
        <v>37.222222222222221</v>
      </c>
    </row>
    <row r="783" spans="1:16" x14ac:dyDescent="0.2">
      <c r="B783" s="1">
        <v>0.65625</v>
      </c>
      <c r="C783" s="3">
        <v>78</v>
      </c>
      <c r="D783" s="3">
        <v>90</v>
      </c>
      <c r="E783" s="75">
        <v>0.82</v>
      </c>
      <c r="F783" s="66">
        <v>2</v>
      </c>
      <c r="G783" s="66" t="s">
        <v>130</v>
      </c>
      <c r="H783" s="97">
        <v>29.67</v>
      </c>
      <c r="J783" s="45">
        <v>88.7</v>
      </c>
      <c r="K783" s="67">
        <v>95.7</v>
      </c>
      <c r="L783" s="67">
        <v>93.7</v>
      </c>
      <c r="M783" s="67">
        <v>83.1</v>
      </c>
      <c r="N783" s="67">
        <f t="shared" si="152"/>
        <v>90.300000000000011</v>
      </c>
      <c r="O783" s="41">
        <f t="shared" si="153"/>
        <v>25.555555555555554</v>
      </c>
      <c r="P783" s="41">
        <f t="shared" si="154"/>
        <v>32.222222222222221</v>
      </c>
    </row>
    <row r="784" spans="1:16" x14ac:dyDescent="0.2">
      <c r="B784" s="1">
        <v>0.66666666666666663</v>
      </c>
      <c r="C784" s="3">
        <v>78</v>
      </c>
      <c r="D784" s="3">
        <v>91</v>
      </c>
      <c r="E784" s="75">
        <v>0.83</v>
      </c>
      <c r="F784" s="66">
        <v>3</v>
      </c>
      <c r="G784" s="66" t="s">
        <v>180</v>
      </c>
      <c r="H784" s="97">
        <v>29.67</v>
      </c>
      <c r="J784" s="45">
        <v>89.6</v>
      </c>
      <c r="K784" s="67">
        <v>96.4</v>
      </c>
      <c r="L784" s="67">
        <v>94.6</v>
      </c>
      <c r="M784" s="67">
        <v>84.2</v>
      </c>
      <c r="N784" s="67">
        <f t="shared" si="152"/>
        <v>91.2</v>
      </c>
      <c r="O784" s="41">
        <f t="shared" si="153"/>
        <v>25.555555555555554</v>
      </c>
      <c r="P784" s="41">
        <f t="shared" si="154"/>
        <v>32.777777777777779</v>
      </c>
    </row>
    <row r="785" spans="1:16" x14ac:dyDescent="0.2">
      <c r="B785" s="1">
        <v>0.67708333333333304</v>
      </c>
      <c r="C785" s="3">
        <v>79</v>
      </c>
      <c r="D785" s="3">
        <v>93</v>
      </c>
      <c r="E785" s="75">
        <v>0.82</v>
      </c>
      <c r="F785" s="66">
        <v>1</v>
      </c>
      <c r="G785" s="66" t="s">
        <v>130</v>
      </c>
      <c r="H785" s="97">
        <v>29.67</v>
      </c>
      <c r="J785" s="45">
        <v>91.4</v>
      </c>
      <c r="K785" s="67">
        <v>97.9</v>
      </c>
      <c r="L785" s="67">
        <v>96.3</v>
      </c>
      <c r="M785" s="67">
        <v>85.6</v>
      </c>
      <c r="N785" s="67">
        <f t="shared" si="152"/>
        <v>92.800000000000011</v>
      </c>
      <c r="O785" s="41">
        <f t="shared" si="153"/>
        <v>26.111111111111111</v>
      </c>
      <c r="P785" s="41">
        <f t="shared" si="154"/>
        <v>33.888888888888886</v>
      </c>
    </row>
    <row r="786" spans="1:16" x14ac:dyDescent="0.2">
      <c r="B786" s="1">
        <v>0.6875</v>
      </c>
      <c r="C786" s="3">
        <v>79</v>
      </c>
      <c r="D786" s="3">
        <v>94</v>
      </c>
      <c r="E786" s="75">
        <v>0.81</v>
      </c>
      <c r="F786" s="66">
        <v>0</v>
      </c>
      <c r="G786" s="66" t="s">
        <v>203</v>
      </c>
      <c r="H786" s="97">
        <v>29.66</v>
      </c>
      <c r="J786" s="45">
        <v>92.8</v>
      </c>
      <c r="K786" s="67">
        <v>99</v>
      </c>
      <c r="L786" s="67">
        <v>97.3</v>
      </c>
      <c r="M786" s="67">
        <v>87.1</v>
      </c>
      <c r="N786" s="67">
        <f t="shared" si="152"/>
        <v>94.050000000000011</v>
      </c>
      <c r="O786" s="41">
        <f t="shared" si="153"/>
        <v>26.111111111111111</v>
      </c>
      <c r="P786" s="41">
        <f t="shared" si="154"/>
        <v>34.444444444444443</v>
      </c>
    </row>
    <row r="787" spans="1:16" x14ac:dyDescent="0.2">
      <c r="B787" s="1">
        <v>0.69791666666666696</v>
      </c>
      <c r="C787" s="3">
        <v>80</v>
      </c>
      <c r="D787" s="3">
        <v>95</v>
      </c>
      <c r="E787" s="75">
        <v>0.8</v>
      </c>
      <c r="F787" s="66">
        <v>2</v>
      </c>
      <c r="G787" s="66" t="s">
        <v>35</v>
      </c>
      <c r="H787" s="97">
        <v>29.66</v>
      </c>
      <c r="J787" s="45">
        <v>94.1</v>
      </c>
      <c r="K787" s="67">
        <v>99.7</v>
      </c>
      <c r="L787" s="67">
        <v>98.4</v>
      </c>
      <c r="M787" s="67">
        <v>88.3</v>
      </c>
      <c r="N787" s="67">
        <f t="shared" si="152"/>
        <v>95.125000000000014</v>
      </c>
      <c r="O787" s="41">
        <f t="shared" si="153"/>
        <v>26.666666666666664</v>
      </c>
      <c r="P787" s="41">
        <f t="shared" si="154"/>
        <v>35</v>
      </c>
    </row>
    <row r="788" spans="1:16" x14ac:dyDescent="0.2">
      <c r="B788" s="1">
        <v>0.70833333333333304</v>
      </c>
      <c r="C788" s="3">
        <v>80</v>
      </c>
      <c r="D788" s="3">
        <v>96</v>
      </c>
      <c r="E788" s="75">
        <v>0.78</v>
      </c>
      <c r="F788" s="66">
        <v>1</v>
      </c>
      <c r="G788" s="66" t="s">
        <v>180</v>
      </c>
      <c r="H788" s="97">
        <v>29.65</v>
      </c>
      <c r="J788" s="45">
        <v>94.6</v>
      </c>
      <c r="K788" s="67">
        <v>101.5</v>
      </c>
      <c r="L788" s="67">
        <v>99.7</v>
      </c>
      <c r="M788" s="67">
        <v>89.2</v>
      </c>
      <c r="N788" s="67">
        <f t="shared" si="152"/>
        <v>96.25</v>
      </c>
      <c r="O788" s="41">
        <f t="shared" si="153"/>
        <v>26.666666666666664</v>
      </c>
      <c r="P788" s="41">
        <f t="shared" si="154"/>
        <v>35.555555555555557</v>
      </c>
    </row>
    <row r="789" spans="1:16" x14ac:dyDescent="0.2">
      <c r="B789" s="1">
        <v>0.71875</v>
      </c>
      <c r="C789" s="3">
        <v>81</v>
      </c>
      <c r="D789" s="3">
        <v>98</v>
      </c>
      <c r="E789" s="75">
        <v>0.77</v>
      </c>
      <c r="F789" s="66">
        <v>1</v>
      </c>
      <c r="G789" s="66" t="s">
        <v>130</v>
      </c>
      <c r="H789" s="97">
        <v>29.65</v>
      </c>
      <c r="I789" t="s">
        <v>315</v>
      </c>
      <c r="J789" s="45">
        <v>94.6</v>
      </c>
      <c r="K789" s="67">
        <v>105.3</v>
      </c>
      <c r="L789" s="67">
        <v>102.9</v>
      </c>
      <c r="M789" s="67">
        <v>90</v>
      </c>
      <c r="N789" s="67">
        <f t="shared" si="152"/>
        <v>98.199999999999989</v>
      </c>
      <c r="O789" s="41">
        <f t="shared" si="153"/>
        <v>27.222222222222221</v>
      </c>
      <c r="P789" s="41">
        <f t="shared" si="154"/>
        <v>36.666666666666664</v>
      </c>
    </row>
    <row r="790" spans="1:16" x14ac:dyDescent="0.2">
      <c r="B790" s="1">
        <v>0.72916666666666596</v>
      </c>
      <c r="C790" s="3">
        <v>81</v>
      </c>
      <c r="D790" s="3">
        <v>98</v>
      </c>
      <c r="E790" s="75">
        <v>0.76</v>
      </c>
      <c r="F790" s="66">
        <v>0</v>
      </c>
      <c r="G790" s="66" t="s">
        <v>130</v>
      </c>
      <c r="H790" s="97">
        <v>29.65</v>
      </c>
      <c r="J790" s="45">
        <v>92.7</v>
      </c>
      <c r="K790" s="67">
        <v>104.9</v>
      </c>
      <c r="L790" s="67">
        <v>103.5</v>
      </c>
      <c r="M790" s="67">
        <v>88.9</v>
      </c>
      <c r="N790" s="67">
        <f t="shared" si="152"/>
        <v>97.5</v>
      </c>
      <c r="O790" s="41">
        <f t="shared" si="153"/>
        <v>27.222222222222221</v>
      </c>
      <c r="P790" s="41">
        <f t="shared" si="154"/>
        <v>36.666666666666664</v>
      </c>
    </row>
    <row r="791" spans="1:16" x14ac:dyDescent="0.2">
      <c r="B791" s="1">
        <v>0.73958333333333304</v>
      </c>
      <c r="C791" s="3">
        <v>82</v>
      </c>
      <c r="D791" s="3">
        <v>96</v>
      </c>
      <c r="E791" s="75">
        <v>0.76</v>
      </c>
      <c r="F791" s="66">
        <v>2</v>
      </c>
      <c r="G791" s="66" t="s">
        <v>130</v>
      </c>
      <c r="H791" s="97">
        <v>29.64</v>
      </c>
      <c r="J791" s="45">
        <v>91.4</v>
      </c>
      <c r="K791" s="67">
        <v>102.2</v>
      </c>
      <c r="L791" s="67">
        <v>101.5</v>
      </c>
      <c r="M791" s="67">
        <v>88.5</v>
      </c>
      <c r="N791" s="67">
        <f t="shared" si="152"/>
        <v>95.9</v>
      </c>
      <c r="O791" s="41">
        <f t="shared" si="153"/>
        <v>27.777777777777779</v>
      </c>
      <c r="P791" s="41">
        <f t="shared" si="154"/>
        <v>35.555555555555557</v>
      </c>
    </row>
    <row r="792" spans="1:16" x14ac:dyDescent="0.2">
      <c r="B792" s="1">
        <v>0.75</v>
      </c>
      <c r="C792" s="3">
        <v>83</v>
      </c>
      <c r="D792" s="3">
        <v>94</v>
      </c>
      <c r="E792" s="75">
        <v>0.7</v>
      </c>
      <c r="F792" s="66">
        <v>3</v>
      </c>
      <c r="G792" s="66" t="s">
        <v>130</v>
      </c>
      <c r="H792" s="97">
        <v>29.64</v>
      </c>
      <c r="J792" s="45">
        <v>90.5</v>
      </c>
      <c r="K792" s="67">
        <v>99.7</v>
      </c>
      <c r="L792" s="67">
        <v>99</v>
      </c>
      <c r="M792" s="67">
        <v>88.3</v>
      </c>
      <c r="N792" s="67">
        <f t="shared" si="152"/>
        <v>94.375</v>
      </c>
      <c r="O792" s="41">
        <f t="shared" si="153"/>
        <v>28.333333333333332</v>
      </c>
      <c r="P792" s="41">
        <f t="shared" si="154"/>
        <v>34.444444444444443</v>
      </c>
    </row>
    <row r="793" spans="1:16" x14ac:dyDescent="0.2">
      <c r="B793" s="1">
        <v>0.76041666666666596</v>
      </c>
      <c r="C793" s="3">
        <v>83</v>
      </c>
      <c r="D793" s="3">
        <v>94</v>
      </c>
      <c r="E793" s="75">
        <v>0.71</v>
      </c>
      <c r="F793" s="66">
        <v>1</v>
      </c>
      <c r="G793" s="66" t="s">
        <v>143</v>
      </c>
      <c r="H793" s="97">
        <v>29.63</v>
      </c>
      <c r="J793" s="45">
        <v>90.3</v>
      </c>
      <c r="K793" s="67">
        <v>98.8</v>
      </c>
      <c r="L793" s="67">
        <v>97.3</v>
      </c>
      <c r="M793" s="67">
        <v>88.5</v>
      </c>
      <c r="N793" s="67">
        <f t="shared" si="152"/>
        <v>93.724999999999994</v>
      </c>
      <c r="O793" s="41">
        <f t="shared" si="153"/>
        <v>28.333333333333332</v>
      </c>
      <c r="P793" s="41">
        <f t="shared" si="154"/>
        <v>34.444444444444443</v>
      </c>
    </row>
    <row r="794" spans="1:16" x14ac:dyDescent="0.2">
      <c r="B794" s="1">
        <v>0.77083333333333304</v>
      </c>
      <c r="C794" s="3">
        <v>83</v>
      </c>
      <c r="D794" s="3">
        <v>93</v>
      </c>
      <c r="E794" s="75">
        <v>0.75</v>
      </c>
      <c r="F794" s="66">
        <v>1</v>
      </c>
      <c r="G794" s="66" t="s">
        <v>197</v>
      </c>
      <c r="H794" s="97">
        <v>29.64</v>
      </c>
      <c r="J794" s="45">
        <v>89.6</v>
      </c>
      <c r="K794" s="67">
        <v>97.3</v>
      </c>
      <c r="L794" s="67">
        <v>96.4</v>
      </c>
      <c r="M794" s="67">
        <v>87.4</v>
      </c>
      <c r="N794" s="67">
        <f t="shared" si="152"/>
        <v>92.674999999999983</v>
      </c>
      <c r="O794" s="41">
        <f t="shared" si="153"/>
        <v>28.333333333333332</v>
      </c>
      <c r="P794" s="41">
        <f t="shared" si="154"/>
        <v>33.888888888888886</v>
      </c>
    </row>
    <row r="795" spans="1:16" x14ac:dyDescent="0.2">
      <c r="B795" s="1"/>
      <c r="C795" s="3"/>
      <c r="D795" s="3"/>
      <c r="E795" s="75"/>
      <c r="F795" s="66"/>
      <c r="G795" s="66"/>
      <c r="H795" s="97"/>
      <c r="J795" s="45"/>
      <c r="K795" s="67"/>
      <c r="L795" s="67"/>
      <c r="M795" s="67"/>
      <c r="N795" s="67"/>
      <c r="O795" s="41"/>
      <c r="P795" s="41"/>
    </row>
    <row r="796" spans="1:16" x14ac:dyDescent="0.2">
      <c r="A796" s="113" t="s">
        <v>498</v>
      </c>
      <c r="B796" s="6" t="s">
        <v>2</v>
      </c>
      <c r="C796" s="6" t="s">
        <v>0</v>
      </c>
      <c r="D796" s="87" t="s">
        <v>1</v>
      </c>
      <c r="E796" s="100" t="s">
        <v>156</v>
      </c>
      <c r="F796" s="6" t="s">
        <v>32</v>
      </c>
      <c r="G796" s="6" t="s">
        <v>217</v>
      </c>
      <c r="H796" s="33" t="s">
        <v>157</v>
      </c>
      <c r="I796" s="44"/>
      <c r="J796" s="142" t="s">
        <v>338</v>
      </c>
      <c r="K796" s="142" t="s">
        <v>346</v>
      </c>
      <c r="L796" s="142" t="s">
        <v>347</v>
      </c>
      <c r="M796" s="142" t="s">
        <v>348</v>
      </c>
      <c r="N796" s="33" t="s">
        <v>368</v>
      </c>
    </row>
    <row r="797" spans="1:16" x14ac:dyDescent="0.2">
      <c r="A797" s="21">
        <v>44792</v>
      </c>
      <c r="B797" s="1">
        <v>0.48958333333333331</v>
      </c>
      <c r="C797" s="3">
        <v>83</v>
      </c>
      <c r="D797" s="3">
        <v>111</v>
      </c>
      <c r="E797" s="75">
        <v>0.51</v>
      </c>
      <c r="F797" s="66">
        <v>2</v>
      </c>
      <c r="G797" s="66" t="s">
        <v>130</v>
      </c>
      <c r="H797" s="97">
        <v>29.52</v>
      </c>
      <c r="J797" s="45">
        <v>114.4</v>
      </c>
      <c r="K797" s="67">
        <v>104.7</v>
      </c>
      <c r="L797" s="67">
        <v>106.7</v>
      </c>
      <c r="M797" s="67">
        <v>120.7</v>
      </c>
      <c r="N797" s="67">
        <f t="shared" ref="N797:N818" si="155">(AVERAGE(J797:M797))</f>
        <v>111.625</v>
      </c>
      <c r="O797" s="41">
        <f t="shared" ref="O797:O817" si="156">CONVERT(C797,"F","C")</f>
        <v>28.333333333333332</v>
      </c>
      <c r="P797" s="41">
        <f t="shared" ref="P797:P817" si="157">CONVERT(D797,"F","C")</f>
        <v>43.888888888888886</v>
      </c>
    </row>
    <row r="798" spans="1:16" x14ac:dyDescent="0.2">
      <c r="B798" s="1">
        <v>0.5</v>
      </c>
      <c r="C798" s="3">
        <v>84</v>
      </c>
      <c r="D798" s="3">
        <v>115</v>
      </c>
      <c r="E798" s="75">
        <v>0.49</v>
      </c>
      <c r="F798" s="66">
        <v>4</v>
      </c>
      <c r="G798" s="66" t="s">
        <v>143</v>
      </c>
      <c r="H798" s="97">
        <v>29.51</v>
      </c>
      <c r="J798" s="45">
        <v>117.3</v>
      </c>
      <c r="K798" s="67">
        <v>108.5</v>
      </c>
      <c r="L798" s="67">
        <v>111.9</v>
      </c>
      <c r="M798" s="67">
        <v>123.3</v>
      </c>
      <c r="N798" s="67">
        <f t="shared" si="155"/>
        <v>115.25000000000001</v>
      </c>
      <c r="O798" s="41">
        <f t="shared" si="156"/>
        <v>28.888888888888889</v>
      </c>
      <c r="P798" s="41">
        <f t="shared" si="157"/>
        <v>46.111111111111107</v>
      </c>
    </row>
    <row r="799" spans="1:16" x14ac:dyDescent="0.2">
      <c r="B799" s="1">
        <v>0.51041666666666696</v>
      </c>
      <c r="C799" s="3">
        <v>84</v>
      </c>
      <c r="D799" s="3">
        <v>117</v>
      </c>
      <c r="E799" s="75">
        <v>0.48</v>
      </c>
      <c r="F799" s="66">
        <v>4</v>
      </c>
      <c r="G799" s="66" t="s">
        <v>129</v>
      </c>
      <c r="H799" s="97">
        <v>29.51</v>
      </c>
      <c r="J799" s="45">
        <v>119.3</v>
      </c>
      <c r="K799" s="67">
        <v>111.4</v>
      </c>
      <c r="L799" s="67">
        <v>112.3</v>
      </c>
      <c r="M799" s="67">
        <v>124.9</v>
      </c>
      <c r="N799" s="67">
        <f t="shared" si="155"/>
        <v>116.97499999999999</v>
      </c>
      <c r="O799" s="41">
        <f t="shared" si="156"/>
        <v>28.888888888888889</v>
      </c>
      <c r="P799" s="41">
        <f t="shared" si="157"/>
        <v>47.222222222222221</v>
      </c>
    </row>
    <row r="800" spans="1:16" x14ac:dyDescent="0.2">
      <c r="B800" s="1">
        <v>0.52083333333333304</v>
      </c>
      <c r="C800" s="3">
        <v>85</v>
      </c>
      <c r="D800" s="3">
        <v>119</v>
      </c>
      <c r="E800" s="75">
        <v>0.48</v>
      </c>
      <c r="F800" s="66">
        <v>2</v>
      </c>
      <c r="G800" s="66" t="s">
        <v>201</v>
      </c>
      <c r="H800" s="97">
        <v>29.5</v>
      </c>
      <c r="J800" s="45">
        <v>121.5</v>
      </c>
      <c r="K800" s="67">
        <v>113.2</v>
      </c>
      <c r="L800" s="67">
        <v>113.5</v>
      </c>
      <c r="M800" s="67">
        <v>126.5</v>
      </c>
      <c r="N800" s="67">
        <f t="shared" si="155"/>
        <v>118.675</v>
      </c>
      <c r="O800" s="41">
        <f t="shared" si="156"/>
        <v>29.444444444444443</v>
      </c>
      <c r="P800" s="41">
        <f t="shared" si="157"/>
        <v>48.333333333333329</v>
      </c>
    </row>
    <row r="801" spans="2:16" x14ac:dyDescent="0.2">
      <c r="B801" s="1">
        <v>0.53125</v>
      </c>
      <c r="C801" s="3">
        <v>86</v>
      </c>
      <c r="D801" s="3">
        <v>121</v>
      </c>
      <c r="E801" s="75">
        <v>0.47</v>
      </c>
      <c r="F801" s="66">
        <v>7</v>
      </c>
      <c r="G801" s="66" t="s">
        <v>143</v>
      </c>
      <c r="H801" s="97">
        <v>29.51</v>
      </c>
      <c r="J801" s="45">
        <v>123.4</v>
      </c>
      <c r="K801" s="67">
        <v>115.2</v>
      </c>
      <c r="L801" s="67">
        <v>115.5</v>
      </c>
      <c r="M801" s="67">
        <v>128.30000000000001</v>
      </c>
      <c r="N801" s="67">
        <f t="shared" si="155"/>
        <v>120.60000000000001</v>
      </c>
      <c r="O801" s="41">
        <f t="shared" si="156"/>
        <v>30</v>
      </c>
      <c r="P801" s="41">
        <f t="shared" si="157"/>
        <v>49.444444444444443</v>
      </c>
    </row>
    <row r="802" spans="2:16" x14ac:dyDescent="0.2">
      <c r="B802" s="1">
        <v>0.54236111111111118</v>
      </c>
      <c r="C802" s="3">
        <v>86</v>
      </c>
      <c r="D802" s="3">
        <v>122</v>
      </c>
      <c r="E802" s="75">
        <v>0.46</v>
      </c>
      <c r="F802" s="66">
        <v>4</v>
      </c>
      <c r="G802" s="66" t="s">
        <v>130</v>
      </c>
      <c r="H802" s="97">
        <v>29.51</v>
      </c>
      <c r="J802" s="45">
        <v>125.2</v>
      </c>
      <c r="K802" s="67">
        <v>117.3</v>
      </c>
      <c r="L802" s="67">
        <v>116.2</v>
      </c>
      <c r="M802" s="67">
        <v>129.6</v>
      </c>
      <c r="N802" s="67">
        <f t="shared" si="155"/>
        <v>122.07499999999999</v>
      </c>
      <c r="O802" s="41">
        <f t="shared" si="156"/>
        <v>30</v>
      </c>
      <c r="P802" s="41">
        <f t="shared" si="157"/>
        <v>50</v>
      </c>
    </row>
    <row r="803" spans="2:16" x14ac:dyDescent="0.2">
      <c r="B803" s="1">
        <v>0.625</v>
      </c>
      <c r="C803" s="3">
        <v>87</v>
      </c>
      <c r="D803" s="3">
        <v>123</v>
      </c>
      <c r="E803" s="75">
        <v>0.43</v>
      </c>
      <c r="F803" s="66">
        <v>1</v>
      </c>
      <c r="G803" s="66" t="s">
        <v>203</v>
      </c>
      <c r="H803" s="97">
        <v>29.48</v>
      </c>
      <c r="J803" s="45">
        <v>124</v>
      </c>
      <c r="K803" s="67">
        <v>117.7</v>
      </c>
      <c r="L803" s="67">
        <v>121.6</v>
      </c>
      <c r="M803" s="67">
        <v>128.1</v>
      </c>
      <c r="N803" s="67">
        <f t="shared" si="155"/>
        <v>122.85</v>
      </c>
      <c r="O803" s="41">
        <f t="shared" si="156"/>
        <v>30.555555555555554</v>
      </c>
      <c r="P803" s="41">
        <f t="shared" si="157"/>
        <v>50.555555555555557</v>
      </c>
    </row>
    <row r="804" spans="2:16" x14ac:dyDescent="0.2">
      <c r="B804" s="1">
        <v>0.63541666666666663</v>
      </c>
      <c r="C804" s="3">
        <v>86</v>
      </c>
      <c r="D804" s="3">
        <v>122</v>
      </c>
      <c r="E804" s="75">
        <v>0.43</v>
      </c>
      <c r="F804" s="66">
        <v>4</v>
      </c>
      <c r="G804" s="66" t="s">
        <v>130</v>
      </c>
      <c r="H804" s="97">
        <v>29.48</v>
      </c>
      <c r="J804" s="45">
        <v>121.8</v>
      </c>
      <c r="K804" s="67">
        <v>116.38</v>
      </c>
      <c r="L804" s="67">
        <v>119.5</v>
      </c>
      <c r="M804" s="67">
        <v>127</v>
      </c>
      <c r="N804" s="67">
        <f t="shared" si="155"/>
        <v>121.17</v>
      </c>
      <c r="O804" s="41">
        <f t="shared" si="156"/>
        <v>30</v>
      </c>
      <c r="P804" s="41">
        <f t="shared" si="157"/>
        <v>50</v>
      </c>
    </row>
    <row r="805" spans="2:16" x14ac:dyDescent="0.2">
      <c r="B805" s="1">
        <v>0.64583333333333304</v>
      </c>
      <c r="C805" s="3">
        <v>87</v>
      </c>
      <c r="D805" s="3">
        <v>124</v>
      </c>
      <c r="E805" s="75">
        <v>0.43</v>
      </c>
      <c r="F805" s="66">
        <v>3</v>
      </c>
      <c r="G805" s="66" t="s">
        <v>143</v>
      </c>
      <c r="H805" s="97">
        <v>29.48</v>
      </c>
      <c r="J805" s="45">
        <v>125.4</v>
      </c>
      <c r="K805" s="67">
        <v>119.7</v>
      </c>
      <c r="L805" s="67">
        <v>122.4</v>
      </c>
      <c r="M805" s="67">
        <v>128.69999999999999</v>
      </c>
      <c r="N805" s="67">
        <f t="shared" si="155"/>
        <v>124.05</v>
      </c>
      <c r="O805" s="41">
        <f t="shared" si="156"/>
        <v>30.555555555555554</v>
      </c>
      <c r="P805" s="41">
        <f t="shared" si="157"/>
        <v>51.111111111111107</v>
      </c>
    </row>
    <row r="806" spans="2:16" x14ac:dyDescent="0.2">
      <c r="B806" s="1">
        <v>0.65625</v>
      </c>
      <c r="C806" s="3">
        <v>87</v>
      </c>
      <c r="D806" s="3">
        <v>122</v>
      </c>
      <c r="E806" s="75">
        <v>0.43</v>
      </c>
      <c r="F806" s="66">
        <v>5</v>
      </c>
      <c r="G806" s="66" t="s">
        <v>143</v>
      </c>
      <c r="H806" s="97">
        <v>29.47</v>
      </c>
      <c r="J806" s="45">
        <v>122.4</v>
      </c>
      <c r="K806" s="67">
        <v>117.1</v>
      </c>
      <c r="L806" s="67">
        <v>119.5</v>
      </c>
      <c r="M806" s="67">
        <v>126.5</v>
      </c>
      <c r="N806" s="67">
        <f t="shared" si="155"/>
        <v>121.375</v>
      </c>
      <c r="O806" s="41">
        <f t="shared" si="156"/>
        <v>30.555555555555554</v>
      </c>
      <c r="P806" s="41">
        <f t="shared" si="157"/>
        <v>50</v>
      </c>
    </row>
    <row r="807" spans="2:16" x14ac:dyDescent="0.2">
      <c r="B807" s="1">
        <v>0.66666666666666696</v>
      </c>
      <c r="C807" s="3">
        <v>86</v>
      </c>
      <c r="D807" s="3">
        <v>119</v>
      </c>
      <c r="E807" s="75">
        <v>0.45</v>
      </c>
      <c r="F807" s="66">
        <v>5</v>
      </c>
      <c r="G807" s="66" t="s">
        <v>130</v>
      </c>
      <c r="H807" s="97">
        <v>29.47</v>
      </c>
      <c r="J807" s="45">
        <v>119.7</v>
      </c>
      <c r="K807" s="67">
        <v>115.3</v>
      </c>
      <c r="L807" s="67">
        <v>117.3</v>
      </c>
      <c r="M807" s="67">
        <v>124.2</v>
      </c>
      <c r="N807" s="67">
        <f t="shared" si="155"/>
        <v>119.125</v>
      </c>
      <c r="O807" s="41">
        <f t="shared" si="156"/>
        <v>30</v>
      </c>
      <c r="P807" s="41">
        <f t="shared" si="157"/>
        <v>48.333333333333329</v>
      </c>
    </row>
    <row r="808" spans="2:16" x14ac:dyDescent="0.2">
      <c r="B808" s="1">
        <v>0.67708333333333304</v>
      </c>
      <c r="C808" s="3">
        <v>86</v>
      </c>
      <c r="D808" s="3">
        <v>117</v>
      </c>
      <c r="E808" s="75">
        <v>0.45</v>
      </c>
      <c r="F808" s="66">
        <v>4</v>
      </c>
      <c r="G808" s="66" t="s">
        <v>130</v>
      </c>
      <c r="H808" s="97">
        <v>29.47</v>
      </c>
      <c r="J808" s="45">
        <v>117</v>
      </c>
      <c r="K808" s="67">
        <v>113.2</v>
      </c>
      <c r="L808" s="67">
        <v>114.6</v>
      </c>
      <c r="M808" s="67">
        <v>121.1</v>
      </c>
      <c r="N808" s="67">
        <f t="shared" si="155"/>
        <v>116.47499999999999</v>
      </c>
      <c r="O808" s="41">
        <f t="shared" si="156"/>
        <v>30</v>
      </c>
      <c r="P808" s="41">
        <f t="shared" si="157"/>
        <v>47.222222222222221</v>
      </c>
    </row>
    <row r="809" spans="2:16" x14ac:dyDescent="0.2">
      <c r="B809" s="1">
        <v>0.73958333333333337</v>
      </c>
      <c r="C809" s="3">
        <v>87</v>
      </c>
      <c r="D809" s="3">
        <v>112</v>
      </c>
      <c r="E809" s="75">
        <v>0.44</v>
      </c>
      <c r="F809" s="66">
        <v>2</v>
      </c>
      <c r="G809" s="66" t="s">
        <v>143</v>
      </c>
      <c r="H809" s="97">
        <v>29.45</v>
      </c>
      <c r="J809" s="45">
        <v>111.7</v>
      </c>
      <c r="K809" s="67">
        <v>111.9</v>
      </c>
      <c r="L809" s="67">
        <v>112.8</v>
      </c>
      <c r="M809" s="67">
        <v>112.6</v>
      </c>
      <c r="N809" s="67">
        <f t="shared" si="155"/>
        <v>112.25</v>
      </c>
      <c r="O809" s="41">
        <f t="shared" si="156"/>
        <v>30.555555555555554</v>
      </c>
      <c r="P809" s="41">
        <f t="shared" si="157"/>
        <v>44.444444444444443</v>
      </c>
    </row>
    <row r="810" spans="2:16" x14ac:dyDescent="0.2">
      <c r="B810" s="1">
        <v>0.75416666666666676</v>
      </c>
      <c r="C810" s="3">
        <v>86</v>
      </c>
      <c r="D810" s="3">
        <v>109</v>
      </c>
      <c r="E810" s="75">
        <v>0.46</v>
      </c>
      <c r="F810" s="66">
        <v>4</v>
      </c>
      <c r="G810" s="66" t="s">
        <v>143</v>
      </c>
      <c r="H810" s="97">
        <v>29.46</v>
      </c>
      <c r="J810" s="45">
        <v>108.1</v>
      </c>
      <c r="K810" s="67">
        <v>109</v>
      </c>
      <c r="L810" s="67">
        <v>109.6</v>
      </c>
      <c r="M810" s="67">
        <v>109.9</v>
      </c>
      <c r="N810" s="67">
        <f t="shared" si="155"/>
        <v>109.15</v>
      </c>
      <c r="O810" s="41">
        <f t="shared" si="156"/>
        <v>30</v>
      </c>
      <c r="P810" s="41">
        <f t="shared" si="157"/>
        <v>42.777777777777779</v>
      </c>
    </row>
    <row r="811" spans="2:16" x14ac:dyDescent="0.2">
      <c r="B811" s="1">
        <v>0.76041666666666696</v>
      </c>
      <c r="C811" s="3">
        <v>86</v>
      </c>
      <c r="D811" s="3">
        <v>107</v>
      </c>
      <c r="E811" s="75">
        <v>0.46</v>
      </c>
      <c r="F811" s="66">
        <v>3</v>
      </c>
      <c r="G811" s="66" t="s">
        <v>143</v>
      </c>
      <c r="H811" s="97">
        <v>29.46</v>
      </c>
      <c r="J811" s="45">
        <v>106.9</v>
      </c>
      <c r="K811" s="67">
        <v>107.4</v>
      </c>
      <c r="L811" s="67">
        <v>106.2</v>
      </c>
      <c r="M811" s="67">
        <v>108.5</v>
      </c>
      <c r="N811" s="67">
        <f t="shared" si="155"/>
        <v>107.25</v>
      </c>
      <c r="O811" s="41">
        <f t="shared" si="156"/>
        <v>30</v>
      </c>
      <c r="P811" s="41">
        <f t="shared" si="157"/>
        <v>41.666666666666664</v>
      </c>
    </row>
    <row r="812" spans="2:16" x14ac:dyDescent="0.2">
      <c r="B812" s="1">
        <v>0.77083333333333304</v>
      </c>
      <c r="C812" s="3">
        <v>86</v>
      </c>
      <c r="D812" s="3">
        <v>105</v>
      </c>
      <c r="E812" s="75">
        <v>0.47</v>
      </c>
      <c r="F812" s="66">
        <v>2</v>
      </c>
      <c r="G812" s="66" t="s">
        <v>130</v>
      </c>
      <c r="H812" s="97">
        <v>29.45</v>
      </c>
      <c r="J812" s="45">
        <v>104.5</v>
      </c>
      <c r="K812" s="67">
        <v>105.3</v>
      </c>
      <c r="L812" s="67">
        <v>103.3</v>
      </c>
      <c r="M812" s="67">
        <v>106.5</v>
      </c>
      <c r="N812" s="67">
        <f t="shared" si="155"/>
        <v>104.9</v>
      </c>
      <c r="O812" s="41">
        <f t="shared" si="156"/>
        <v>30</v>
      </c>
      <c r="P812" s="41">
        <f t="shared" si="157"/>
        <v>40.555555555555557</v>
      </c>
    </row>
    <row r="813" spans="2:16" x14ac:dyDescent="0.2">
      <c r="B813" s="1">
        <v>0.78125</v>
      </c>
      <c r="C813" s="3">
        <v>85</v>
      </c>
      <c r="D813" s="3">
        <v>103</v>
      </c>
      <c r="E813" s="75">
        <v>0.49</v>
      </c>
      <c r="F813" s="66">
        <v>5</v>
      </c>
      <c r="G813" s="66" t="s">
        <v>143</v>
      </c>
      <c r="H813" s="97">
        <v>29.45</v>
      </c>
      <c r="J813" s="45">
        <v>101.8</v>
      </c>
      <c r="K813" s="67">
        <v>103.1</v>
      </c>
      <c r="L813" s="67">
        <v>101.8</v>
      </c>
      <c r="M813" s="67">
        <v>104.5</v>
      </c>
      <c r="N813" s="67">
        <f t="shared" si="155"/>
        <v>102.8</v>
      </c>
      <c r="O813" s="41">
        <f t="shared" si="156"/>
        <v>29.444444444444443</v>
      </c>
      <c r="P813" s="41">
        <f t="shared" si="157"/>
        <v>39.444444444444443</v>
      </c>
    </row>
    <row r="814" spans="2:16" x14ac:dyDescent="0.2">
      <c r="B814" s="1">
        <v>0.79166666666666696</v>
      </c>
      <c r="C814" s="3">
        <v>84</v>
      </c>
      <c r="D814" s="3">
        <v>100</v>
      </c>
      <c r="E814" s="75">
        <v>0.51</v>
      </c>
      <c r="F814" s="66">
        <v>3</v>
      </c>
      <c r="G814" s="66" t="s">
        <v>143</v>
      </c>
      <c r="H814" s="97">
        <v>29.45</v>
      </c>
      <c r="J814" s="45">
        <v>99.9</v>
      </c>
      <c r="K814" s="67">
        <v>100.8</v>
      </c>
      <c r="L814" s="67">
        <v>98.2</v>
      </c>
      <c r="M814" s="67">
        <v>102.4</v>
      </c>
      <c r="N814" s="67">
        <f t="shared" si="155"/>
        <v>100.32499999999999</v>
      </c>
      <c r="O814" s="41">
        <f t="shared" si="156"/>
        <v>28.888888888888889</v>
      </c>
      <c r="P814" s="41">
        <f t="shared" si="157"/>
        <v>37.777777777777779</v>
      </c>
    </row>
    <row r="815" spans="2:16" x14ac:dyDescent="0.2">
      <c r="B815" s="1">
        <v>0.80208333333333304</v>
      </c>
      <c r="C815" s="99">
        <v>84</v>
      </c>
      <c r="D815" s="41">
        <v>98</v>
      </c>
      <c r="E815" s="13">
        <v>0.54</v>
      </c>
      <c r="F815" s="99">
        <v>3</v>
      </c>
      <c r="G815" s="68" t="s">
        <v>143</v>
      </c>
      <c r="H815" s="72">
        <v>29.45</v>
      </c>
      <c r="I815" s="19"/>
      <c r="J815" s="45">
        <v>97.9</v>
      </c>
      <c r="K815" s="45">
        <v>98.6</v>
      </c>
      <c r="L815" s="45">
        <v>96.45</v>
      </c>
      <c r="M815" s="45">
        <v>100.6</v>
      </c>
      <c r="N815" s="67">
        <f t="shared" si="155"/>
        <v>98.387499999999989</v>
      </c>
      <c r="O815" s="41">
        <f t="shared" si="156"/>
        <v>28.888888888888889</v>
      </c>
      <c r="P815" s="41">
        <f t="shared" si="157"/>
        <v>36.666666666666664</v>
      </c>
    </row>
    <row r="816" spans="2:16" x14ac:dyDescent="0.2">
      <c r="B816" s="1">
        <v>0.8125</v>
      </c>
      <c r="C816" s="99">
        <v>83</v>
      </c>
      <c r="D816" s="41">
        <v>97</v>
      </c>
      <c r="E816" s="13">
        <v>0.55000000000000004</v>
      </c>
      <c r="F816" s="99">
        <v>1</v>
      </c>
      <c r="G816" s="68" t="s">
        <v>130</v>
      </c>
      <c r="H816" s="72">
        <v>29.45</v>
      </c>
      <c r="I816" s="19"/>
      <c r="J816" s="45">
        <v>96.4</v>
      </c>
      <c r="K816" s="45">
        <v>97</v>
      </c>
      <c r="L816" s="45">
        <v>94.6</v>
      </c>
      <c r="M816" s="45">
        <v>99.1</v>
      </c>
      <c r="N816" s="67">
        <f t="shared" si="155"/>
        <v>96.775000000000006</v>
      </c>
      <c r="O816" s="41">
        <f t="shared" si="156"/>
        <v>28.333333333333332</v>
      </c>
      <c r="P816" s="41">
        <f t="shared" si="157"/>
        <v>36.111111111111107</v>
      </c>
    </row>
    <row r="817" spans="1:16" x14ac:dyDescent="0.2">
      <c r="B817" s="1">
        <v>0.82291666666666596</v>
      </c>
      <c r="C817" s="99">
        <v>83</v>
      </c>
      <c r="D817" s="66">
        <v>95</v>
      </c>
      <c r="E817" s="13">
        <v>0.55000000000000004</v>
      </c>
      <c r="F817" s="96">
        <v>4</v>
      </c>
      <c r="G817" s="68" t="s">
        <v>143</v>
      </c>
      <c r="H817" s="72">
        <v>29.46</v>
      </c>
      <c r="I817" s="72"/>
      <c r="J817" s="45">
        <v>95</v>
      </c>
      <c r="K817" s="67">
        <v>95.5</v>
      </c>
      <c r="L817" s="67">
        <v>92.8</v>
      </c>
      <c r="M817" s="67">
        <v>97.5</v>
      </c>
      <c r="N817" s="67">
        <f t="shared" si="155"/>
        <v>95.2</v>
      </c>
      <c r="O817" s="41">
        <f t="shared" si="156"/>
        <v>28.333333333333332</v>
      </c>
      <c r="P817" s="41">
        <f t="shared" si="157"/>
        <v>35</v>
      </c>
    </row>
    <row r="818" spans="1:16" x14ac:dyDescent="0.2">
      <c r="B818" s="74">
        <v>0.82777777777777783</v>
      </c>
      <c r="C818" s="99">
        <v>82</v>
      </c>
      <c r="D818" s="66">
        <v>95</v>
      </c>
      <c r="E818" s="13">
        <v>0.56000000000000005</v>
      </c>
      <c r="F818" s="96">
        <v>2</v>
      </c>
      <c r="G818" s="68" t="s">
        <v>143</v>
      </c>
      <c r="H818" s="72">
        <v>29.46</v>
      </c>
      <c r="I818" s="71"/>
      <c r="J818" s="45">
        <v>94.3</v>
      </c>
      <c r="K818" s="67">
        <v>94.6</v>
      </c>
      <c r="L818" s="67">
        <v>92.3</v>
      </c>
      <c r="M818" s="67">
        <v>97</v>
      </c>
      <c r="N818" s="67">
        <f t="shared" si="155"/>
        <v>94.55</v>
      </c>
      <c r="O818" s="41">
        <f t="shared" ref="O818" si="158">CONVERT(C818,"F","C")</f>
        <v>27.777777777777779</v>
      </c>
      <c r="P818" s="41">
        <f t="shared" ref="P818" si="159">CONVERT(D818,"F","C")</f>
        <v>35</v>
      </c>
    </row>
    <row r="820" spans="1:16" x14ac:dyDescent="0.2">
      <c r="A820" s="21">
        <v>44793</v>
      </c>
      <c r="B820" s="1">
        <v>0.6875</v>
      </c>
      <c r="C820" s="3">
        <v>89</v>
      </c>
      <c r="D820" s="3">
        <v>113</v>
      </c>
      <c r="E820" s="75">
        <v>0.42</v>
      </c>
      <c r="F820" s="66">
        <v>1</v>
      </c>
      <c r="G820" s="66" t="s">
        <v>197</v>
      </c>
      <c r="H820" s="97">
        <v>29.46</v>
      </c>
      <c r="J820" s="45">
        <v>113</v>
      </c>
      <c r="K820" s="67">
        <v>109.9</v>
      </c>
      <c r="L820" s="67">
        <v>111.4</v>
      </c>
      <c r="M820" s="67">
        <v>116.4</v>
      </c>
      <c r="N820" s="67">
        <f t="shared" ref="N820:N835" si="160">(AVERAGE(J820:M820))</f>
        <v>112.67500000000001</v>
      </c>
      <c r="O820" s="41">
        <f t="shared" ref="O820" si="161">CONVERT(C820,"F","C")</f>
        <v>31.666666666666664</v>
      </c>
      <c r="P820" s="41">
        <f t="shared" ref="P820" si="162">CONVERT(D820,"F","C")</f>
        <v>45</v>
      </c>
    </row>
    <row r="821" spans="1:16" x14ac:dyDescent="0.2">
      <c r="B821" s="1">
        <v>0.69791666666666663</v>
      </c>
      <c r="C821" s="99">
        <v>88</v>
      </c>
      <c r="D821" s="3">
        <v>109</v>
      </c>
      <c r="E821" s="75">
        <v>0.43</v>
      </c>
      <c r="F821" s="66">
        <v>4</v>
      </c>
      <c r="G821" s="68" t="s">
        <v>34</v>
      </c>
      <c r="H821" s="97">
        <v>29.46</v>
      </c>
      <c r="J821" s="45">
        <v>109.2</v>
      </c>
      <c r="K821" s="67">
        <v>107.2</v>
      </c>
      <c r="L821" s="67">
        <v>107.6</v>
      </c>
      <c r="M821" s="67">
        <v>111.4</v>
      </c>
      <c r="N821" s="67">
        <f t="shared" si="160"/>
        <v>108.85</v>
      </c>
      <c r="O821" s="41">
        <f t="shared" ref="O821:O834" si="163">CONVERT(C821,"F","C")</f>
        <v>31.111111111111111</v>
      </c>
      <c r="P821" s="41">
        <f t="shared" ref="P821:P834" si="164">CONVERT(D821,"F","C")</f>
        <v>42.777777777777779</v>
      </c>
    </row>
    <row r="822" spans="1:16" x14ac:dyDescent="0.2">
      <c r="B822" s="1">
        <v>0.70833333333333304</v>
      </c>
      <c r="C822" s="3">
        <v>88</v>
      </c>
      <c r="D822" s="3">
        <v>108</v>
      </c>
      <c r="E822" s="75">
        <v>0.45</v>
      </c>
      <c r="F822" s="66">
        <v>1</v>
      </c>
      <c r="G822" s="66" t="s">
        <v>143</v>
      </c>
      <c r="H822" s="97">
        <v>29.46</v>
      </c>
      <c r="J822" s="45">
        <v>107.8</v>
      </c>
      <c r="K822" s="67">
        <v>106.2</v>
      </c>
      <c r="L822" s="67">
        <v>106.5</v>
      </c>
      <c r="M822" s="67">
        <v>109.9</v>
      </c>
      <c r="N822" s="67">
        <f t="shared" si="160"/>
        <v>107.6</v>
      </c>
      <c r="O822" s="41">
        <f t="shared" si="163"/>
        <v>31.111111111111111</v>
      </c>
      <c r="P822" s="41">
        <f t="shared" si="164"/>
        <v>42.222222222222221</v>
      </c>
    </row>
    <row r="823" spans="1:16" x14ac:dyDescent="0.2">
      <c r="B823" s="1">
        <v>0.71875</v>
      </c>
      <c r="C823" s="3">
        <v>88</v>
      </c>
      <c r="D823" s="3">
        <v>107</v>
      </c>
      <c r="E823" s="75">
        <v>0.45</v>
      </c>
      <c r="F823" s="66">
        <v>6</v>
      </c>
      <c r="G823" s="3" t="s">
        <v>71</v>
      </c>
      <c r="H823" s="97">
        <v>29.45</v>
      </c>
      <c r="J823" s="45">
        <v>108.3</v>
      </c>
      <c r="K823" s="67">
        <v>105.4</v>
      </c>
      <c r="L823" s="67">
        <v>106.3</v>
      </c>
      <c r="M823" s="67">
        <v>109.4</v>
      </c>
      <c r="N823" s="67">
        <f t="shared" si="160"/>
        <v>107.35</v>
      </c>
      <c r="O823" s="41">
        <f t="shared" si="163"/>
        <v>31.111111111111111</v>
      </c>
      <c r="P823" s="41">
        <f t="shared" si="164"/>
        <v>41.666666666666664</v>
      </c>
    </row>
    <row r="824" spans="1:16" x14ac:dyDescent="0.2">
      <c r="B824" s="1">
        <v>0.72916666666666696</v>
      </c>
      <c r="C824" s="3">
        <v>89</v>
      </c>
      <c r="D824" s="3">
        <v>106</v>
      </c>
      <c r="E824" s="75">
        <v>0.45</v>
      </c>
      <c r="F824" s="66">
        <v>4</v>
      </c>
      <c r="G824" s="66" t="s">
        <v>130</v>
      </c>
      <c r="H824" s="97">
        <v>29.46</v>
      </c>
      <c r="J824" s="45">
        <v>107.1</v>
      </c>
      <c r="K824" s="67">
        <v>104.7</v>
      </c>
      <c r="L824" s="67">
        <v>104.2</v>
      </c>
      <c r="M824" s="67">
        <v>108</v>
      </c>
      <c r="N824" s="67">
        <f t="shared" si="160"/>
        <v>106</v>
      </c>
      <c r="O824" s="41">
        <f t="shared" si="163"/>
        <v>31.666666666666664</v>
      </c>
      <c r="P824" s="41">
        <f t="shared" si="164"/>
        <v>41.111111111111107</v>
      </c>
    </row>
    <row r="825" spans="1:16" x14ac:dyDescent="0.2">
      <c r="B825" s="1">
        <v>0.73958333333333304</v>
      </c>
      <c r="C825" s="3">
        <v>89</v>
      </c>
      <c r="D825" s="3">
        <v>103</v>
      </c>
      <c r="E825" s="75">
        <v>0.45</v>
      </c>
      <c r="F825" s="66">
        <v>5</v>
      </c>
      <c r="G825" s="66" t="s">
        <v>180</v>
      </c>
      <c r="H825" s="97">
        <v>29.45</v>
      </c>
      <c r="J825" s="45">
        <v>103.6</v>
      </c>
      <c r="K825" s="67">
        <v>102</v>
      </c>
      <c r="L825" s="67">
        <v>100.8</v>
      </c>
      <c r="M825" s="67">
        <v>105.3</v>
      </c>
      <c r="N825" s="67">
        <f t="shared" si="160"/>
        <v>102.925</v>
      </c>
      <c r="O825" s="41">
        <f t="shared" si="163"/>
        <v>31.666666666666664</v>
      </c>
      <c r="P825" s="41">
        <f t="shared" si="164"/>
        <v>39.444444444444443</v>
      </c>
    </row>
    <row r="826" spans="1:16" x14ac:dyDescent="0.2">
      <c r="B826" s="1">
        <v>0.75</v>
      </c>
      <c r="C826" s="3">
        <v>89</v>
      </c>
      <c r="D826" s="3">
        <v>102</v>
      </c>
      <c r="E826" s="75">
        <v>0.45</v>
      </c>
      <c r="F826" s="66">
        <v>3</v>
      </c>
      <c r="G826" s="66" t="s">
        <v>201</v>
      </c>
      <c r="H826" s="97">
        <v>29.45</v>
      </c>
      <c r="J826" s="45">
        <v>102.9</v>
      </c>
      <c r="K826" s="67">
        <v>101.3</v>
      </c>
      <c r="L826" s="67">
        <v>100.2</v>
      </c>
      <c r="M826" s="67">
        <v>104.4</v>
      </c>
      <c r="N826" s="67">
        <f t="shared" si="160"/>
        <v>102.19999999999999</v>
      </c>
      <c r="O826" s="41">
        <f t="shared" si="163"/>
        <v>31.666666666666664</v>
      </c>
      <c r="P826" s="41">
        <f t="shared" si="164"/>
        <v>38.888888888888886</v>
      </c>
    </row>
    <row r="827" spans="1:16" x14ac:dyDescent="0.2">
      <c r="B827" s="1">
        <v>0.76041666666666596</v>
      </c>
      <c r="C827" s="3">
        <v>85</v>
      </c>
      <c r="D827" s="3">
        <v>101</v>
      </c>
      <c r="E827" s="75">
        <v>0.56999999999999995</v>
      </c>
      <c r="F827" s="66">
        <v>6</v>
      </c>
      <c r="G827" s="66" t="s">
        <v>130</v>
      </c>
      <c r="H827" s="97">
        <v>29.46</v>
      </c>
      <c r="J827" s="45">
        <v>101.3</v>
      </c>
      <c r="K827" s="67">
        <v>100</v>
      </c>
      <c r="L827" s="67">
        <v>97.7</v>
      </c>
      <c r="M827" s="67">
        <v>102.6</v>
      </c>
      <c r="N827" s="67">
        <f t="shared" si="160"/>
        <v>100.4</v>
      </c>
      <c r="O827" s="41">
        <f t="shared" si="163"/>
        <v>29.444444444444443</v>
      </c>
      <c r="P827" s="41">
        <f t="shared" si="164"/>
        <v>38.333333333333336</v>
      </c>
    </row>
    <row r="828" spans="1:16" x14ac:dyDescent="0.2">
      <c r="B828" s="1">
        <v>0.77083333333333304</v>
      </c>
      <c r="C828" s="3">
        <v>82</v>
      </c>
      <c r="D828" s="3">
        <v>98</v>
      </c>
      <c r="E828" s="75">
        <v>0.59</v>
      </c>
      <c r="F828" s="66">
        <v>5</v>
      </c>
      <c r="G828" s="66" t="s">
        <v>130</v>
      </c>
      <c r="H828" s="97">
        <v>29.46</v>
      </c>
      <c r="J828" s="45">
        <v>98.4</v>
      </c>
      <c r="K828" s="67">
        <v>98.2</v>
      </c>
      <c r="L828" s="67">
        <v>95.9</v>
      </c>
      <c r="M828" s="67">
        <v>100.6</v>
      </c>
      <c r="N828" s="67">
        <f t="shared" si="160"/>
        <v>98.275000000000006</v>
      </c>
      <c r="O828" s="41">
        <f t="shared" si="163"/>
        <v>27.777777777777779</v>
      </c>
      <c r="P828" s="41">
        <f t="shared" si="164"/>
        <v>36.666666666666664</v>
      </c>
    </row>
    <row r="829" spans="1:16" x14ac:dyDescent="0.2">
      <c r="B829" s="1">
        <v>0.78125</v>
      </c>
      <c r="C829" s="3">
        <v>82</v>
      </c>
      <c r="D829" s="3">
        <v>96</v>
      </c>
      <c r="E829" s="75">
        <v>0.66</v>
      </c>
      <c r="F829" s="66">
        <v>3</v>
      </c>
      <c r="G829" s="66" t="s">
        <v>201</v>
      </c>
      <c r="H829" s="97">
        <v>29.46</v>
      </c>
      <c r="J829" s="45">
        <v>96.1</v>
      </c>
      <c r="K829" s="67">
        <v>95.9</v>
      </c>
      <c r="L829" s="67">
        <v>93</v>
      </c>
      <c r="M829" s="67">
        <v>98.2</v>
      </c>
      <c r="N829" s="67">
        <f t="shared" si="160"/>
        <v>95.8</v>
      </c>
      <c r="O829" s="41">
        <f t="shared" si="163"/>
        <v>27.777777777777779</v>
      </c>
      <c r="P829" s="41">
        <f t="shared" si="164"/>
        <v>35.555555555555557</v>
      </c>
    </row>
    <row r="830" spans="1:16" x14ac:dyDescent="0.2">
      <c r="B830" s="1">
        <v>0.78819444444444453</v>
      </c>
      <c r="C830" s="3">
        <v>81</v>
      </c>
      <c r="D830" s="3">
        <v>94</v>
      </c>
      <c r="E830" s="75">
        <v>0.69</v>
      </c>
      <c r="F830" s="66">
        <v>3</v>
      </c>
      <c r="G830" s="66" t="s">
        <v>143</v>
      </c>
      <c r="H830" s="97">
        <v>29.46</v>
      </c>
      <c r="J830" s="45">
        <v>95</v>
      </c>
      <c r="K830" s="67">
        <v>94.1</v>
      </c>
      <c r="L830" s="67">
        <v>91.8</v>
      </c>
      <c r="M830" s="67">
        <v>97</v>
      </c>
      <c r="N830" s="67">
        <f t="shared" si="160"/>
        <v>94.474999999999994</v>
      </c>
      <c r="O830" s="41">
        <f t="shared" si="163"/>
        <v>27.222222222222221</v>
      </c>
      <c r="P830" s="41">
        <f t="shared" si="164"/>
        <v>34.444444444444443</v>
      </c>
    </row>
    <row r="831" spans="1:16" x14ac:dyDescent="0.2">
      <c r="B831" s="1">
        <v>0.85416666666666596</v>
      </c>
      <c r="C831" s="3">
        <v>76</v>
      </c>
      <c r="D831" s="3">
        <v>85</v>
      </c>
      <c r="E831" s="75">
        <v>0.78</v>
      </c>
      <c r="F831" s="66">
        <v>1</v>
      </c>
      <c r="G831" s="66" t="s">
        <v>143</v>
      </c>
      <c r="H831" s="97">
        <v>29.47</v>
      </c>
      <c r="J831" s="45">
        <v>85.3</v>
      </c>
      <c r="K831" s="67">
        <v>85.1</v>
      </c>
      <c r="L831" s="67">
        <v>82.8</v>
      </c>
      <c r="M831" s="67">
        <v>86.7</v>
      </c>
      <c r="N831" s="67">
        <f t="shared" si="160"/>
        <v>84.974999999999994</v>
      </c>
      <c r="O831" s="41">
        <f t="shared" si="163"/>
        <v>24.444444444444443</v>
      </c>
      <c r="P831" s="41">
        <f t="shared" si="164"/>
        <v>29.444444444444443</v>
      </c>
    </row>
    <row r="832" spans="1:16" x14ac:dyDescent="0.2">
      <c r="B832" s="1">
        <v>0.86458333333333204</v>
      </c>
      <c r="C832" s="3">
        <v>76</v>
      </c>
      <c r="D832" s="3">
        <v>85</v>
      </c>
      <c r="E832" s="75">
        <v>0.78</v>
      </c>
      <c r="F832" s="66">
        <v>4</v>
      </c>
      <c r="G832" s="66" t="s">
        <v>130</v>
      </c>
      <c r="H832" s="97">
        <v>29.47</v>
      </c>
      <c r="J832" s="45">
        <v>84.2</v>
      </c>
      <c r="K832" s="67">
        <v>84.6</v>
      </c>
      <c r="L832" s="67">
        <v>82.9</v>
      </c>
      <c r="M832" s="67">
        <v>86.5</v>
      </c>
      <c r="N832" s="67">
        <f t="shared" si="160"/>
        <v>84.550000000000011</v>
      </c>
      <c r="O832" s="41">
        <f t="shared" si="163"/>
        <v>24.444444444444443</v>
      </c>
      <c r="P832" s="41">
        <f t="shared" si="164"/>
        <v>29.444444444444443</v>
      </c>
    </row>
    <row r="833" spans="1:16" x14ac:dyDescent="0.2">
      <c r="B833" s="1">
        <v>0.874999999999999</v>
      </c>
      <c r="C833" s="3">
        <v>76</v>
      </c>
      <c r="D833" s="3">
        <v>85</v>
      </c>
      <c r="E833" s="75">
        <v>0.78</v>
      </c>
      <c r="F833" s="66">
        <v>4</v>
      </c>
      <c r="G833" s="66" t="s">
        <v>130</v>
      </c>
      <c r="H833" s="97">
        <v>29.47</v>
      </c>
      <c r="J833" s="45">
        <v>84.2</v>
      </c>
      <c r="K833" s="67">
        <v>84.4</v>
      </c>
      <c r="L833" s="67">
        <v>82.9</v>
      </c>
      <c r="M833" s="67">
        <v>86.5</v>
      </c>
      <c r="N833" s="67">
        <f t="shared" si="160"/>
        <v>84.5</v>
      </c>
      <c r="O833" s="41">
        <f t="shared" si="163"/>
        <v>24.444444444444443</v>
      </c>
      <c r="P833" s="41">
        <f t="shared" si="164"/>
        <v>29.444444444444443</v>
      </c>
    </row>
    <row r="834" spans="1:16" x14ac:dyDescent="0.2">
      <c r="B834" s="1">
        <v>0.88541666666666496</v>
      </c>
      <c r="C834" s="3">
        <v>76</v>
      </c>
      <c r="D834" s="3">
        <v>84</v>
      </c>
      <c r="E834" s="75">
        <v>0.79</v>
      </c>
      <c r="F834" s="66">
        <v>4</v>
      </c>
      <c r="G834" s="66" t="s">
        <v>143</v>
      </c>
      <c r="H834" s="97">
        <v>29.48</v>
      </c>
      <c r="J834" s="45">
        <v>84.4</v>
      </c>
      <c r="K834" s="67">
        <v>84</v>
      </c>
      <c r="L834" s="67">
        <v>82.6</v>
      </c>
      <c r="M834" s="67">
        <v>86.2</v>
      </c>
      <c r="N834" s="67">
        <f t="shared" si="160"/>
        <v>84.3</v>
      </c>
      <c r="O834" s="41">
        <f t="shared" si="163"/>
        <v>24.444444444444443</v>
      </c>
      <c r="P834" s="41">
        <f t="shared" si="164"/>
        <v>28.888888888888889</v>
      </c>
    </row>
    <row r="835" spans="1:16" x14ac:dyDescent="0.2">
      <c r="B835" s="1">
        <v>0.89444444444444438</v>
      </c>
      <c r="C835" s="3">
        <v>76</v>
      </c>
      <c r="D835" s="3">
        <v>84</v>
      </c>
      <c r="E835" s="75">
        <v>0.79</v>
      </c>
      <c r="F835" s="66">
        <v>1</v>
      </c>
      <c r="G835" s="66" t="s">
        <v>202</v>
      </c>
      <c r="H835" s="97">
        <v>29.48</v>
      </c>
      <c r="J835" s="45">
        <v>83.5</v>
      </c>
      <c r="K835" s="67">
        <v>83.3</v>
      </c>
      <c r="L835" s="67">
        <v>81.900000000000006</v>
      </c>
      <c r="M835" s="67">
        <v>85.6</v>
      </c>
      <c r="N835" s="67">
        <f t="shared" si="160"/>
        <v>83.575000000000003</v>
      </c>
      <c r="O835" s="41">
        <f t="shared" ref="O835" si="165">CONVERT(C835,"F","C")</f>
        <v>24.444444444444443</v>
      </c>
      <c r="P835" s="41">
        <f t="shared" ref="P835" si="166">CONVERT(D835,"F","C")</f>
        <v>28.888888888888889</v>
      </c>
    </row>
    <row r="837" spans="1:16" x14ac:dyDescent="0.2">
      <c r="A837" s="113" t="s">
        <v>475</v>
      </c>
      <c r="B837" s="6" t="s">
        <v>2</v>
      </c>
      <c r="C837" s="6" t="s">
        <v>0</v>
      </c>
      <c r="D837" s="87" t="s">
        <v>1</v>
      </c>
      <c r="E837" s="100" t="s">
        <v>156</v>
      </c>
      <c r="F837" s="6" t="s">
        <v>32</v>
      </c>
      <c r="G837" s="6" t="s">
        <v>217</v>
      </c>
      <c r="H837" s="33" t="s">
        <v>157</v>
      </c>
      <c r="I837" s="44"/>
      <c r="J837" s="142" t="s">
        <v>338</v>
      </c>
      <c r="K837" s="142" t="s">
        <v>358</v>
      </c>
      <c r="L837" s="142" t="s">
        <v>443</v>
      </c>
      <c r="M837" s="142" t="s">
        <v>444</v>
      </c>
      <c r="N837" s="33" t="s">
        <v>368</v>
      </c>
    </row>
    <row r="838" spans="1:16" x14ac:dyDescent="0.2">
      <c r="A838" s="21">
        <v>44806</v>
      </c>
      <c r="B838" s="1">
        <v>0.58333333333333337</v>
      </c>
      <c r="C838" s="3">
        <v>84</v>
      </c>
      <c r="D838" s="3">
        <v>114</v>
      </c>
      <c r="E838" s="75">
        <v>0.52</v>
      </c>
      <c r="F838" s="66">
        <v>0</v>
      </c>
      <c r="G838" s="66" t="s">
        <v>208</v>
      </c>
      <c r="H838" s="97">
        <v>29.78</v>
      </c>
      <c r="J838" s="45">
        <v>105.3</v>
      </c>
      <c r="K838" s="67">
        <v>122</v>
      </c>
      <c r="L838" s="67">
        <v>109</v>
      </c>
      <c r="M838" s="67">
        <v>120.7</v>
      </c>
      <c r="N838" s="67">
        <f t="shared" ref="N838:N851" si="167">(AVERAGE(J838:M838))</f>
        <v>114.25</v>
      </c>
      <c r="O838" s="41">
        <f t="shared" ref="O838" si="168">CONVERT(C838,"F","C")</f>
        <v>28.888888888888889</v>
      </c>
      <c r="P838" s="41">
        <f t="shared" ref="P838" si="169">CONVERT(D838,"F","C")</f>
        <v>45.555555555555557</v>
      </c>
    </row>
    <row r="839" spans="1:16" x14ac:dyDescent="0.2">
      <c r="B839" s="1">
        <v>0.59375</v>
      </c>
      <c r="C839" s="99">
        <v>84</v>
      </c>
      <c r="D839" s="3">
        <v>116</v>
      </c>
      <c r="E839" s="75">
        <v>0.51</v>
      </c>
      <c r="F839" s="66">
        <v>2</v>
      </c>
      <c r="G839" s="68" t="s">
        <v>34</v>
      </c>
      <c r="H839" s="97">
        <v>29.78</v>
      </c>
      <c r="J839" s="45">
        <v>106.2</v>
      </c>
      <c r="K839" s="67">
        <v>123.1</v>
      </c>
      <c r="L839" s="67">
        <v>111.4</v>
      </c>
      <c r="M839" s="67">
        <v>121.6</v>
      </c>
      <c r="N839" s="67">
        <f t="shared" si="167"/>
        <v>115.57500000000002</v>
      </c>
      <c r="O839" s="41">
        <f t="shared" ref="O839:O845" si="170">CONVERT(C839,"F","C")</f>
        <v>28.888888888888889</v>
      </c>
      <c r="P839" s="41">
        <f t="shared" ref="P839:P845" si="171">CONVERT(D839,"F","C")</f>
        <v>46.666666666666664</v>
      </c>
    </row>
    <row r="840" spans="1:16" x14ac:dyDescent="0.2">
      <c r="B840" s="1">
        <v>0.60416666666666696</v>
      </c>
      <c r="C840" s="3">
        <v>84</v>
      </c>
      <c r="D840" s="3">
        <v>116</v>
      </c>
      <c r="E840" s="75">
        <v>0.5</v>
      </c>
      <c r="F840" s="66">
        <v>1</v>
      </c>
      <c r="G840" s="66" t="s">
        <v>202</v>
      </c>
      <c r="H840" s="97">
        <v>29.78</v>
      </c>
      <c r="J840" s="45">
        <v>106.3</v>
      </c>
      <c r="K840" s="67">
        <v>123.4</v>
      </c>
      <c r="L840" s="67">
        <v>112.8</v>
      </c>
      <c r="M840" s="67">
        <v>122.4</v>
      </c>
      <c r="N840" s="67">
        <f t="shared" si="167"/>
        <v>116.22499999999999</v>
      </c>
      <c r="O840" s="41">
        <f t="shared" si="170"/>
        <v>28.888888888888889</v>
      </c>
      <c r="P840" s="41">
        <f t="shared" si="171"/>
        <v>46.666666666666664</v>
      </c>
    </row>
    <row r="841" spans="1:16" x14ac:dyDescent="0.2">
      <c r="B841" s="1">
        <v>0.61458333333333304</v>
      </c>
      <c r="C841" s="3">
        <v>84</v>
      </c>
      <c r="D841" s="3">
        <v>117</v>
      </c>
      <c r="E841" s="75">
        <v>0.51</v>
      </c>
      <c r="F841" s="66">
        <v>1</v>
      </c>
      <c r="G841" s="3" t="s">
        <v>202</v>
      </c>
      <c r="H841" s="97">
        <v>29.78</v>
      </c>
      <c r="J841" s="45">
        <v>106.7</v>
      </c>
      <c r="K841" s="67">
        <v>123.8</v>
      </c>
      <c r="L841" s="67">
        <v>113.2</v>
      </c>
      <c r="M841" s="67">
        <v>122.5</v>
      </c>
      <c r="N841" s="67">
        <f t="shared" si="167"/>
        <v>116.55</v>
      </c>
      <c r="O841" s="41">
        <f t="shared" si="170"/>
        <v>28.888888888888889</v>
      </c>
      <c r="P841" s="41">
        <f t="shared" si="171"/>
        <v>47.222222222222221</v>
      </c>
    </row>
    <row r="842" spans="1:16" x14ac:dyDescent="0.2">
      <c r="B842" s="1">
        <v>0.625</v>
      </c>
      <c r="C842" s="3">
        <v>85</v>
      </c>
      <c r="D842" s="3">
        <v>117</v>
      </c>
      <c r="E842" s="75">
        <v>0.5</v>
      </c>
      <c r="F842" s="66">
        <v>0</v>
      </c>
      <c r="G842" s="3" t="s">
        <v>71</v>
      </c>
      <c r="H842" s="97">
        <v>29.78</v>
      </c>
      <c r="J842" s="45">
        <v>106.9</v>
      </c>
      <c r="K842" s="67">
        <v>124.3</v>
      </c>
      <c r="L842" s="67">
        <v>114.3</v>
      </c>
      <c r="M842" s="67">
        <v>123.3</v>
      </c>
      <c r="N842" s="67">
        <f t="shared" si="167"/>
        <v>117.2</v>
      </c>
      <c r="O842" s="41">
        <f t="shared" si="170"/>
        <v>29.444444444444443</v>
      </c>
      <c r="P842" s="41">
        <f t="shared" si="171"/>
        <v>47.222222222222221</v>
      </c>
    </row>
    <row r="843" spans="1:16" x14ac:dyDescent="0.2">
      <c r="B843" s="1">
        <v>0.63541666666666696</v>
      </c>
      <c r="C843" s="3">
        <v>86</v>
      </c>
      <c r="D843" s="3">
        <v>118</v>
      </c>
      <c r="E843" s="75">
        <v>0.49</v>
      </c>
      <c r="F843" s="66">
        <v>1</v>
      </c>
      <c r="G843" s="66" t="s">
        <v>202</v>
      </c>
      <c r="H843" s="97">
        <v>29.77</v>
      </c>
      <c r="J843" s="45">
        <v>107.1</v>
      </c>
      <c r="K843" s="67">
        <v>124.5</v>
      </c>
      <c r="L843" s="67">
        <v>115.3</v>
      </c>
      <c r="M843" s="67">
        <v>123.6</v>
      </c>
      <c r="N843" s="67">
        <f t="shared" si="167"/>
        <v>117.625</v>
      </c>
      <c r="O843" s="41">
        <f t="shared" si="170"/>
        <v>30</v>
      </c>
      <c r="P843" s="41">
        <f t="shared" si="171"/>
        <v>47.777777777777779</v>
      </c>
    </row>
    <row r="844" spans="1:16" x14ac:dyDescent="0.2">
      <c r="B844" s="1">
        <v>0.64583333333333304</v>
      </c>
      <c r="C844" s="3">
        <v>86</v>
      </c>
      <c r="D844" s="3">
        <v>118</v>
      </c>
      <c r="E844" s="75">
        <v>0.48</v>
      </c>
      <c r="F844" s="66">
        <v>1</v>
      </c>
      <c r="G844" s="66" t="s">
        <v>202</v>
      </c>
      <c r="H844" s="97">
        <v>29.77</v>
      </c>
      <c r="J844" s="45">
        <v>106.8</v>
      </c>
      <c r="K844" s="67">
        <v>124.9</v>
      </c>
      <c r="L844" s="67">
        <v>115.2</v>
      </c>
      <c r="M844" s="67">
        <v>122.9</v>
      </c>
      <c r="N844" s="67">
        <f t="shared" si="167"/>
        <v>117.44999999999999</v>
      </c>
      <c r="O844" s="41">
        <f t="shared" si="170"/>
        <v>30</v>
      </c>
      <c r="P844" s="41">
        <f t="shared" si="171"/>
        <v>47.777777777777779</v>
      </c>
    </row>
    <row r="845" spans="1:16" x14ac:dyDescent="0.2">
      <c r="B845" s="1">
        <v>0.65625</v>
      </c>
      <c r="C845" s="3">
        <v>87</v>
      </c>
      <c r="D845" s="3">
        <v>117</v>
      </c>
      <c r="E845" s="75">
        <v>0.46</v>
      </c>
      <c r="F845" s="66">
        <v>1</v>
      </c>
      <c r="G845" s="66" t="s">
        <v>202</v>
      </c>
      <c r="H845" s="97">
        <v>29.77</v>
      </c>
      <c r="J845" s="45">
        <v>106</v>
      </c>
      <c r="K845" s="67">
        <v>123.4</v>
      </c>
      <c r="L845" s="67">
        <v>115</v>
      </c>
      <c r="M845" s="67">
        <v>122.3</v>
      </c>
      <c r="N845" s="67">
        <f t="shared" si="167"/>
        <v>116.675</v>
      </c>
      <c r="O845" s="41">
        <f t="shared" si="170"/>
        <v>30.555555555555554</v>
      </c>
      <c r="P845" s="41">
        <f t="shared" si="171"/>
        <v>47.222222222222221</v>
      </c>
    </row>
    <row r="846" spans="1:16" x14ac:dyDescent="0.2">
      <c r="B846" s="1">
        <v>0.66666666666666596</v>
      </c>
      <c r="C846" s="3">
        <v>87</v>
      </c>
      <c r="D846" s="3">
        <v>116</v>
      </c>
      <c r="E846" s="75">
        <v>0.45</v>
      </c>
      <c r="F846" s="66">
        <v>0</v>
      </c>
      <c r="G846" s="66" t="s">
        <v>202</v>
      </c>
      <c r="H846" s="97">
        <v>29.77</v>
      </c>
      <c r="J846" s="45">
        <v>105.1</v>
      </c>
      <c r="K846" s="67">
        <v>122.2</v>
      </c>
      <c r="L846" s="67">
        <v>114.8</v>
      </c>
      <c r="M846" s="67">
        <v>120.9</v>
      </c>
      <c r="N846" s="67">
        <f t="shared" si="167"/>
        <v>115.75</v>
      </c>
      <c r="O846" s="41">
        <f t="shared" ref="O846:O851" si="172">CONVERT(C846,"F","C")</f>
        <v>30.555555555555554</v>
      </c>
      <c r="P846" s="41">
        <f t="shared" ref="P846:P851" si="173">CONVERT(D846,"F","C")</f>
        <v>46.666666666666664</v>
      </c>
    </row>
    <row r="847" spans="1:16" x14ac:dyDescent="0.2">
      <c r="B847" s="1">
        <v>0.67708333333333304</v>
      </c>
      <c r="C847" s="3">
        <v>88</v>
      </c>
      <c r="D847" s="3">
        <v>115</v>
      </c>
      <c r="E847" s="75">
        <v>0.44</v>
      </c>
      <c r="F847" s="66">
        <v>2</v>
      </c>
      <c r="G847" s="66" t="s">
        <v>180</v>
      </c>
      <c r="H847" s="97">
        <v>29.77</v>
      </c>
      <c r="J847" s="45">
        <v>104.5</v>
      </c>
      <c r="K847" s="67">
        <v>121.6</v>
      </c>
      <c r="L847" s="67">
        <v>113.9</v>
      </c>
      <c r="M847" s="67">
        <v>119.7</v>
      </c>
      <c r="N847" s="67">
        <f t="shared" si="167"/>
        <v>114.925</v>
      </c>
      <c r="O847" s="41">
        <f t="shared" si="172"/>
        <v>31.111111111111111</v>
      </c>
      <c r="P847" s="41">
        <f t="shared" si="173"/>
        <v>46.111111111111107</v>
      </c>
    </row>
    <row r="848" spans="1:16" x14ac:dyDescent="0.2">
      <c r="B848" s="1">
        <v>0.687499999999999</v>
      </c>
      <c r="C848" s="3">
        <v>88</v>
      </c>
      <c r="D848" s="3">
        <v>113</v>
      </c>
      <c r="E848" s="75">
        <v>0.45</v>
      </c>
      <c r="F848" s="66">
        <v>6</v>
      </c>
      <c r="G848" s="66" t="s">
        <v>71</v>
      </c>
      <c r="H848" s="97">
        <v>29.77</v>
      </c>
      <c r="J848" s="45">
        <v>103.8</v>
      </c>
      <c r="K848" s="67">
        <v>120.4</v>
      </c>
      <c r="L848" s="67">
        <v>109</v>
      </c>
      <c r="M848" s="67">
        <v>118.4</v>
      </c>
      <c r="N848" s="67">
        <f t="shared" si="167"/>
        <v>112.9</v>
      </c>
      <c r="O848" s="41">
        <f t="shared" si="172"/>
        <v>31.111111111111111</v>
      </c>
      <c r="P848" s="41">
        <f t="shared" si="173"/>
        <v>45</v>
      </c>
    </row>
    <row r="849" spans="1:16" x14ac:dyDescent="0.2">
      <c r="B849" s="1">
        <v>0.69791666666666596</v>
      </c>
      <c r="C849" s="3">
        <v>88</v>
      </c>
      <c r="D849" s="3">
        <v>111</v>
      </c>
      <c r="E849" s="75">
        <v>0.46</v>
      </c>
      <c r="F849" s="66">
        <v>2</v>
      </c>
      <c r="G849" s="66" t="s">
        <v>202</v>
      </c>
      <c r="H849" s="97">
        <v>29.77</v>
      </c>
      <c r="J849" s="45">
        <v>102.6</v>
      </c>
      <c r="K849" s="67">
        <v>118.8</v>
      </c>
      <c r="L849" s="67">
        <v>105.4</v>
      </c>
      <c r="M849" s="67">
        <v>116.6</v>
      </c>
      <c r="N849" s="67">
        <f t="shared" si="167"/>
        <v>110.85</v>
      </c>
      <c r="O849" s="41">
        <f t="shared" si="172"/>
        <v>31.111111111111111</v>
      </c>
      <c r="P849" s="41">
        <f t="shared" si="173"/>
        <v>43.888888888888886</v>
      </c>
    </row>
    <row r="850" spans="1:16" x14ac:dyDescent="0.2">
      <c r="B850" s="1">
        <v>0.70833333333333304</v>
      </c>
      <c r="C850" s="3">
        <v>88</v>
      </c>
      <c r="D850" s="3">
        <v>110</v>
      </c>
      <c r="E850" s="75">
        <v>0.46</v>
      </c>
      <c r="F850" s="66">
        <v>2</v>
      </c>
      <c r="G850" s="66" t="s">
        <v>202</v>
      </c>
      <c r="H850" s="97">
        <v>29.77</v>
      </c>
      <c r="J850" s="45">
        <v>102.2</v>
      </c>
      <c r="K850" s="67">
        <v>117.9</v>
      </c>
      <c r="L850" s="67">
        <v>103.1</v>
      </c>
      <c r="M850" s="67">
        <v>115.9</v>
      </c>
      <c r="N850" s="67">
        <f t="shared" si="167"/>
        <v>109.77500000000001</v>
      </c>
      <c r="O850" s="41">
        <f t="shared" si="172"/>
        <v>31.111111111111111</v>
      </c>
      <c r="P850" s="41">
        <f t="shared" si="173"/>
        <v>43.333333333333336</v>
      </c>
    </row>
    <row r="851" spans="1:16" x14ac:dyDescent="0.2">
      <c r="B851" s="1">
        <v>0.71458333333333324</v>
      </c>
      <c r="C851" s="3">
        <v>87</v>
      </c>
      <c r="D851" s="3">
        <v>108</v>
      </c>
      <c r="E851" s="75">
        <v>0.48</v>
      </c>
      <c r="F851" s="66">
        <v>3</v>
      </c>
      <c r="G851" s="66" t="s">
        <v>35</v>
      </c>
      <c r="H851" s="97">
        <v>29.77</v>
      </c>
      <c r="J851" s="45">
        <v>101.7</v>
      </c>
      <c r="K851" s="67">
        <v>116.6</v>
      </c>
      <c r="L851" s="67">
        <v>100.6</v>
      </c>
      <c r="M851" s="67">
        <v>113.7</v>
      </c>
      <c r="N851" s="67">
        <f t="shared" si="167"/>
        <v>108.14999999999999</v>
      </c>
      <c r="O851" s="41">
        <f t="shared" si="172"/>
        <v>30.555555555555554</v>
      </c>
      <c r="P851" s="41">
        <f t="shared" si="173"/>
        <v>42.222222222222221</v>
      </c>
    </row>
    <row r="853" spans="1:16" x14ac:dyDescent="0.2">
      <c r="A853" s="21">
        <v>44807</v>
      </c>
      <c r="B853" s="1">
        <v>0.35416666666666669</v>
      </c>
      <c r="C853" s="3">
        <v>63</v>
      </c>
      <c r="D853" s="3">
        <v>73</v>
      </c>
      <c r="E853" s="75">
        <v>0.8</v>
      </c>
      <c r="F853" s="66">
        <v>0</v>
      </c>
      <c r="G853" s="66" t="s">
        <v>130</v>
      </c>
      <c r="H853" s="97">
        <v>30.07</v>
      </c>
      <c r="J853" s="45">
        <v>70.2</v>
      </c>
      <c r="K853" s="67">
        <v>76.8</v>
      </c>
      <c r="L853" s="67">
        <v>70.900000000000006</v>
      </c>
      <c r="M853" s="67">
        <v>74.3</v>
      </c>
      <c r="N853" s="67">
        <f t="shared" ref="N853:N858" si="174">(AVERAGE(J853:M853))</f>
        <v>73.05</v>
      </c>
      <c r="O853" s="41">
        <f t="shared" ref="O853" si="175">CONVERT(C853,"F","C")</f>
        <v>17.222222222222221</v>
      </c>
      <c r="P853" s="41">
        <f t="shared" ref="P853" si="176">CONVERT(D853,"F","C")</f>
        <v>22.777777777777779</v>
      </c>
    </row>
    <row r="854" spans="1:16" x14ac:dyDescent="0.2">
      <c r="B854" s="1">
        <v>0.36458333333333331</v>
      </c>
      <c r="C854" s="99">
        <v>64</v>
      </c>
      <c r="D854" s="3">
        <v>73</v>
      </c>
      <c r="E854" s="75">
        <v>0.8</v>
      </c>
      <c r="F854" s="66">
        <v>3</v>
      </c>
      <c r="G854" s="68" t="s">
        <v>130</v>
      </c>
      <c r="H854" s="97">
        <v>30.07</v>
      </c>
      <c r="J854" s="45">
        <v>70.5</v>
      </c>
      <c r="K854" s="67">
        <v>77.7</v>
      </c>
      <c r="L854" s="67">
        <v>71.599999999999994</v>
      </c>
      <c r="M854" s="67">
        <v>73.900000000000006</v>
      </c>
      <c r="N854" s="67">
        <f t="shared" si="174"/>
        <v>73.424999999999997</v>
      </c>
      <c r="O854" s="41">
        <f t="shared" ref="O854:O858" si="177">CONVERT(C854,"F","C")</f>
        <v>17.777777777777779</v>
      </c>
      <c r="P854" s="41">
        <f t="shared" ref="P854:P858" si="178">CONVERT(D854,"F","C")</f>
        <v>22.777777777777779</v>
      </c>
    </row>
    <row r="855" spans="1:16" x14ac:dyDescent="0.2">
      <c r="B855" s="1">
        <v>0.375</v>
      </c>
      <c r="C855" s="3">
        <v>64</v>
      </c>
      <c r="D855" s="3">
        <v>75</v>
      </c>
      <c r="E855" s="75">
        <v>0.79</v>
      </c>
      <c r="F855" s="66">
        <v>1</v>
      </c>
      <c r="G855" s="66" t="s">
        <v>201</v>
      </c>
      <c r="H855" s="97">
        <v>30.07</v>
      </c>
      <c r="J855" s="45">
        <v>71.599999999999994</v>
      </c>
      <c r="K855" s="67">
        <v>78.400000000000006</v>
      </c>
      <c r="L855" s="67">
        <v>72.7</v>
      </c>
      <c r="M855" s="67">
        <v>75.599999999999994</v>
      </c>
      <c r="N855" s="67">
        <f t="shared" si="174"/>
        <v>74.574999999999989</v>
      </c>
      <c r="O855" s="41">
        <f t="shared" si="177"/>
        <v>17.777777777777779</v>
      </c>
      <c r="P855" s="41">
        <f t="shared" si="178"/>
        <v>23.888888888888889</v>
      </c>
    </row>
    <row r="856" spans="1:16" x14ac:dyDescent="0.2">
      <c r="B856" s="1">
        <v>0.38541666666666702</v>
      </c>
      <c r="C856" s="3">
        <v>65</v>
      </c>
      <c r="D856" s="3">
        <v>76</v>
      </c>
      <c r="E856" s="75">
        <v>0.77</v>
      </c>
      <c r="F856" s="66">
        <v>2</v>
      </c>
      <c r="G856" s="3" t="s">
        <v>130</v>
      </c>
      <c r="H856" s="97">
        <v>30.07</v>
      </c>
      <c r="J856" s="45">
        <v>72.5</v>
      </c>
      <c r="K856" s="67">
        <v>80.8</v>
      </c>
      <c r="L856" s="67">
        <v>72.900000000000006</v>
      </c>
      <c r="M856" s="67">
        <v>76.5</v>
      </c>
      <c r="N856" s="67">
        <f t="shared" si="174"/>
        <v>75.675000000000011</v>
      </c>
      <c r="O856" s="41">
        <f t="shared" si="177"/>
        <v>18.333333333333332</v>
      </c>
      <c r="P856" s="41">
        <f t="shared" si="178"/>
        <v>24.444444444444443</v>
      </c>
    </row>
    <row r="857" spans="1:16" x14ac:dyDescent="0.2">
      <c r="B857" s="1">
        <v>0.39583333333333298</v>
      </c>
      <c r="C857" s="3">
        <v>66</v>
      </c>
      <c r="D857" s="3">
        <v>78</v>
      </c>
      <c r="E857" s="75">
        <v>0.75</v>
      </c>
      <c r="F857" s="66">
        <v>0</v>
      </c>
      <c r="G857" s="3" t="s">
        <v>143</v>
      </c>
      <c r="H857" s="97">
        <v>30.07</v>
      </c>
      <c r="J857" s="45">
        <v>74.099999999999994</v>
      </c>
      <c r="K857" s="67">
        <v>83.1</v>
      </c>
      <c r="L857" s="67">
        <v>75.2</v>
      </c>
      <c r="M857" s="67">
        <v>78.599999999999994</v>
      </c>
      <c r="N857" s="67">
        <f t="shared" si="174"/>
        <v>77.75</v>
      </c>
      <c r="O857" s="41">
        <f t="shared" si="177"/>
        <v>18.888888888888889</v>
      </c>
      <c r="P857" s="41">
        <f t="shared" si="178"/>
        <v>25.555555555555554</v>
      </c>
    </row>
    <row r="858" spans="1:16" x14ac:dyDescent="0.2">
      <c r="B858" s="1">
        <v>0.40625</v>
      </c>
      <c r="C858" s="3">
        <v>67</v>
      </c>
      <c r="D858" s="3">
        <v>82</v>
      </c>
      <c r="E858" s="75">
        <v>0.72</v>
      </c>
      <c r="F858" s="66">
        <v>4</v>
      </c>
      <c r="G858" s="66" t="s">
        <v>202</v>
      </c>
      <c r="H858" s="97">
        <v>30.07</v>
      </c>
      <c r="J858" s="45">
        <v>77.7</v>
      </c>
      <c r="K858" s="67">
        <v>86.9</v>
      </c>
      <c r="L858" s="67">
        <v>78.099999999999994</v>
      </c>
      <c r="M858" s="67">
        <v>83.7</v>
      </c>
      <c r="N858" s="67">
        <f t="shared" si="174"/>
        <v>81.600000000000009</v>
      </c>
      <c r="O858" s="41">
        <f t="shared" si="177"/>
        <v>19.444444444444443</v>
      </c>
      <c r="P858" s="41">
        <f t="shared" si="178"/>
        <v>27.777777777777779</v>
      </c>
    </row>
    <row r="859" spans="1:16" x14ac:dyDescent="0.2">
      <c r="B859" s="1">
        <v>0.47916666666666669</v>
      </c>
      <c r="C859" s="3">
        <v>68</v>
      </c>
      <c r="D859" s="3">
        <v>83</v>
      </c>
      <c r="E859" s="75">
        <v>0.69</v>
      </c>
      <c r="F859" s="66">
        <v>2</v>
      </c>
      <c r="G859" s="66" t="s">
        <v>197</v>
      </c>
      <c r="H859" s="97">
        <v>30.08</v>
      </c>
      <c r="J859" s="45">
        <v>79.2</v>
      </c>
      <c r="K859" s="67">
        <v>88.5</v>
      </c>
      <c r="L859" s="67">
        <v>80.400000000000006</v>
      </c>
      <c r="M859" s="67">
        <v>84.6</v>
      </c>
      <c r="N859" s="67">
        <f>(AVERAGE(J859:M859))</f>
        <v>83.174999999999997</v>
      </c>
      <c r="O859" s="41">
        <f t="shared" ref="O859:O870" si="179">CONVERT(C859,"F","C")</f>
        <v>20</v>
      </c>
      <c r="P859" s="41">
        <f t="shared" ref="P859:P870" si="180">CONVERT(D859,"F","C")</f>
        <v>28.333333333333332</v>
      </c>
    </row>
    <row r="860" spans="1:16" x14ac:dyDescent="0.2">
      <c r="B860" s="1">
        <v>0.48958333333333331</v>
      </c>
      <c r="C860" s="3">
        <v>68</v>
      </c>
      <c r="D860" s="3">
        <v>82</v>
      </c>
      <c r="E860" s="75">
        <v>0.69</v>
      </c>
      <c r="F860" s="66">
        <v>2</v>
      </c>
      <c r="G860" s="66" t="s">
        <v>143</v>
      </c>
      <c r="H860" s="97">
        <v>30.08</v>
      </c>
      <c r="J860" s="45">
        <v>78.599999999999994</v>
      </c>
      <c r="K860" s="67">
        <v>87.6</v>
      </c>
      <c r="L860" s="67">
        <v>79.3</v>
      </c>
      <c r="M860" s="67">
        <v>83.7</v>
      </c>
      <c r="N860" s="67">
        <f>(AVERAGE(J860:M860))</f>
        <v>82.3</v>
      </c>
      <c r="O860" s="41">
        <f t="shared" si="179"/>
        <v>20</v>
      </c>
      <c r="P860" s="41">
        <f t="shared" si="180"/>
        <v>27.777777777777779</v>
      </c>
    </row>
    <row r="861" spans="1:16" x14ac:dyDescent="0.2">
      <c r="B861" s="1">
        <v>0.50347222222222221</v>
      </c>
      <c r="C861" s="3">
        <v>68</v>
      </c>
      <c r="D861" s="3">
        <v>83</v>
      </c>
      <c r="E861" s="75">
        <v>0.69</v>
      </c>
      <c r="F861" s="66">
        <v>1</v>
      </c>
      <c r="G861" s="66" t="s">
        <v>143</v>
      </c>
      <c r="H861" s="97">
        <v>30.08</v>
      </c>
      <c r="J861" s="45">
        <v>79</v>
      </c>
      <c r="K861" s="67">
        <v>87.8</v>
      </c>
      <c r="L861" s="67">
        <v>80.2</v>
      </c>
      <c r="M861" s="67">
        <v>83.7</v>
      </c>
      <c r="N861" s="67">
        <f>(AVERAGE(J861:M861))</f>
        <v>82.674999999999997</v>
      </c>
      <c r="O861" s="41">
        <f t="shared" si="179"/>
        <v>20</v>
      </c>
      <c r="P861" s="41">
        <f t="shared" si="180"/>
        <v>28.333333333333332</v>
      </c>
    </row>
    <row r="862" spans="1:16" x14ac:dyDescent="0.2">
      <c r="B862" s="1">
        <v>0.51041666666666696</v>
      </c>
      <c r="C862" s="3">
        <v>69</v>
      </c>
      <c r="D862" s="3">
        <v>83</v>
      </c>
      <c r="E862" s="75">
        <v>0.69</v>
      </c>
      <c r="F862" s="66">
        <v>3</v>
      </c>
      <c r="G862" s="66" t="s">
        <v>197</v>
      </c>
      <c r="H862" s="97">
        <v>30.07</v>
      </c>
      <c r="J862" s="45">
        <v>79.2</v>
      </c>
      <c r="K862" s="67">
        <v>88</v>
      </c>
      <c r="L862" s="67">
        <v>80</v>
      </c>
      <c r="M862" s="67">
        <v>80.099999999999994</v>
      </c>
      <c r="N862" s="67">
        <f t="shared" ref="N862:N864" si="181">(AVERAGE(J862:M862))</f>
        <v>81.824999999999989</v>
      </c>
      <c r="O862" s="41">
        <f t="shared" si="179"/>
        <v>20.555555555555554</v>
      </c>
      <c r="P862" s="41">
        <f t="shared" si="180"/>
        <v>28.333333333333332</v>
      </c>
    </row>
    <row r="863" spans="1:16" x14ac:dyDescent="0.2">
      <c r="B863" s="1">
        <v>0.52083333333333304</v>
      </c>
      <c r="C863" s="3">
        <v>69</v>
      </c>
      <c r="D863" s="3">
        <v>83</v>
      </c>
      <c r="E863" s="75">
        <v>0.68</v>
      </c>
      <c r="F863" s="66">
        <v>2</v>
      </c>
      <c r="G863" s="66" t="s">
        <v>43</v>
      </c>
      <c r="H863" s="97">
        <v>30.07</v>
      </c>
      <c r="J863" s="45">
        <v>79.900000000000006</v>
      </c>
      <c r="K863" s="67">
        <v>89.1</v>
      </c>
      <c r="L863" s="67">
        <v>80.2</v>
      </c>
      <c r="M863" s="67">
        <v>84.7</v>
      </c>
      <c r="N863" s="67">
        <f t="shared" si="181"/>
        <v>83.474999999999994</v>
      </c>
      <c r="O863" s="41">
        <f t="shared" si="179"/>
        <v>20.555555555555554</v>
      </c>
      <c r="P863" s="41">
        <f t="shared" si="180"/>
        <v>28.333333333333332</v>
      </c>
    </row>
    <row r="864" spans="1:16" x14ac:dyDescent="0.2">
      <c r="B864" s="1">
        <v>0.53125</v>
      </c>
      <c r="C864" s="3">
        <v>70</v>
      </c>
      <c r="D864" s="3">
        <v>87</v>
      </c>
      <c r="E864" s="75">
        <v>0.67</v>
      </c>
      <c r="F864" s="66">
        <v>3</v>
      </c>
      <c r="G864" s="66" t="s">
        <v>43</v>
      </c>
      <c r="H864" s="97">
        <v>30.07</v>
      </c>
      <c r="J864" s="45">
        <v>82.9</v>
      </c>
      <c r="K864" s="67">
        <v>92.3</v>
      </c>
      <c r="L864" s="67">
        <v>84.2</v>
      </c>
      <c r="M864" s="67">
        <v>89.1</v>
      </c>
      <c r="N864" s="67">
        <f t="shared" si="181"/>
        <v>87.125</v>
      </c>
      <c r="O864" s="41">
        <f t="shared" si="179"/>
        <v>21.111111111111111</v>
      </c>
      <c r="P864" s="41">
        <f t="shared" si="180"/>
        <v>30.555555555555554</v>
      </c>
    </row>
    <row r="865" spans="1:16" x14ac:dyDescent="0.2">
      <c r="B865" s="1">
        <v>0.54166666666666696</v>
      </c>
      <c r="C865" s="3">
        <v>71</v>
      </c>
      <c r="D865" s="3">
        <v>90</v>
      </c>
      <c r="E865" s="75">
        <v>0.65</v>
      </c>
      <c r="F865" s="66">
        <v>5</v>
      </c>
      <c r="G865" s="66" t="s">
        <v>143</v>
      </c>
      <c r="H865" s="97">
        <v>30.07</v>
      </c>
      <c r="J865" s="45">
        <v>85.1</v>
      </c>
      <c r="K865" s="67">
        <v>95.5</v>
      </c>
      <c r="L865" s="67">
        <v>86.5</v>
      </c>
      <c r="M865" s="67">
        <v>92.8</v>
      </c>
      <c r="N865" s="67">
        <f t="shared" ref="N865:N870" si="182">(AVERAGE(J865:M865))</f>
        <v>89.975000000000009</v>
      </c>
      <c r="O865" s="41">
        <f t="shared" si="179"/>
        <v>21.666666666666668</v>
      </c>
      <c r="P865" s="41">
        <f t="shared" si="180"/>
        <v>32.222222222222221</v>
      </c>
    </row>
    <row r="866" spans="1:16" x14ac:dyDescent="0.2">
      <c r="B866" s="1">
        <v>0.54999999999999993</v>
      </c>
      <c r="C866" s="3">
        <v>71</v>
      </c>
      <c r="D866" s="3">
        <v>92</v>
      </c>
      <c r="E866" s="75">
        <v>0.63</v>
      </c>
      <c r="F866" s="66">
        <v>4</v>
      </c>
      <c r="G866" s="66" t="s">
        <v>197</v>
      </c>
      <c r="H866" s="97">
        <v>30.07</v>
      </c>
      <c r="J866" s="45">
        <v>86.9</v>
      </c>
      <c r="K866" s="67">
        <v>97</v>
      </c>
      <c r="L866" s="67">
        <v>88.2</v>
      </c>
      <c r="M866" s="67">
        <v>94.5</v>
      </c>
      <c r="N866" s="67">
        <f t="shared" si="182"/>
        <v>91.65</v>
      </c>
      <c r="O866" s="41">
        <f t="shared" si="179"/>
        <v>21.666666666666668</v>
      </c>
      <c r="P866" s="41">
        <f t="shared" si="180"/>
        <v>33.333333333333336</v>
      </c>
    </row>
    <row r="867" spans="1:16" x14ac:dyDescent="0.2">
      <c r="B867" s="1">
        <v>0.66666666666666663</v>
      </c>
      <c r="C867" s="3">
        <v>76</v>
      </c>
      <c r="D867" s="3">
        <v>102</v>
      </c>
      <c r="E867" s="75">
        <v>0.56000000000000005</v>
      </c>
      <c r="F867" s="66">
        <v>2</v>
      </c>
      <c r="G867" s="66" t="s">
        <v>197</v>
      </c>
      <c r="H867" s="97">
        <v>30.05</v>
      </c>
      <c r="J867" s="45">
        <v>94.5</v>
      </c>
      <c r="K867" s="67">
        <v>108.3</v>
      </c>
      <c r="L867" s="67">
        <v>101.7</v>
      </c>
      <c r="M867" s="67">
        <v>105.4</v>
      </c>
      <c r="N867" s="67">
        <f t="shared" si="182"/>
        <v>102.47499999999999</v>
      </c>
      <c r="O867" s="41">
        <f t="shared" si="179"/>
        <v>24.444444444444443</v>
      </c>
      <c r="P867" s="41">
        <f t="shared" si="180"/>
        <v>38.888888888888886</v>
      </c>
    </row>
    <row r="868" spans="1:16" x14ac:dyDescent="0.2">
      <c r="B868" s="1">
        <v>0.67708333333333337</v>
      </c>
      <c r="C868" s="3">
        <v>76</v>
      </c>
      <c r="D868" s="3">
        <v>101</v>
      </c>
      <c r="E868" s="75">
        <v>0.56000000000000005</v>
      </c>
      <c r="F868" s="66">
        <v>1</v>
      </c>
      <c r="G868" s="66" t="s">
        <v>143</v>
      </c>
      <c r="H868" s="97">
        <v>30.05</v>
      </c>
      <c r="J868" s="45">
        <v>92.8</v>
      </c>
      <c r="K868" s="67">
        <v>108.5</v>
      </c>
      <c r="L868" s="67">
        <v>100</v>
      </c>
      <c r="M868" s="67">
        <v>103.8</v>
      </c>
      <c r="N868" s="67">
        <f t="shared" si="182"/>
        <v>101.27500000000001</v>
      </c>
      <c r="O868" s="41">
        <f t="shared" si="179"/>
        <v>24.444444444444443</v>
      </c>
      <c r="P868" s="41">
        <f t="shared" si="180"/>
        <v>38.333333333333336</v>
      </c>
    </row>
    <row r="869" spans="1:16" x14ac:dyDescent="0.2">
      <c r="B869" s="1">
        <v>0.6875</v>
      </c>
      <c r="C869" s="3">
        <v>76</v>
      </c>
      <c r="D869" s="3">
        <v>98</v>
      </c>
      <c r="E869" s="75">
        <v>0.55000000000000004</v>
      </c>
      <c r="F869" s="66">
        <v>0</v>
      </c>
      <c r="G869" s="66" t="s">
        <v>43</v>
      </c>
      <c r="H869" s="97">
        <v>30.05</v>
      </c>
      <c r="I869" s="66"/>
      <c r="J869" s="45">
        <v>92.7</v>
      </c>
      <c r="K869" s="67">
        <v>104.2</v>
      </c>
      <c r="L869" s="67">
        <v>92.3</v>
      </c>
      <c r="M869" s="67">
        <v>104.5</v>
      </c>
      <c r="N869" s="67">
        <f t="shared" si="182"/>
        <v>98.424999999999997</v>
      </c>
      <c r="O869" s="41">
        <f t="shared" si="179"/>
        <v>24.444444444444443</v>
      </c>
      <c r="P869" s="41">
        <f t="shared" si="180"/>
        <v>36.666666666666664</v>
      </c>
    </row>
    <row r="870" spans="1:16" x14ac:dyDescent="0.2">
      <c r="B870" s="1">
        <v>0.69791666666666696</v>
      </c>
      <c r="C870" s="99">
        <v>77</v>
      </c>
      <c r="D870" s="41">
        <v>99</v>
      </c>
      <c r="E870" s="13">
        <v>0.54</v>
      </c>
      <c r="F870" s="99">
        <v>3</v>
      </c>
      <c r="G870" s="68" t="s">
        <v>34</v>
      </c>
      <c r="H870" s="72">
        <v>30.05</v>
      </c>
      <c r="I870" s="19"/>
      <c r="J870" s="45">
        <v>93.4</v>
      </c>
      <c r="K870" s="45">
        <v>105.1</v>
      </c>
      <c r="L870" s="45">
        <v>91.9</v>
      </c>
      <c r="M870" s="45">
        <v>104.7</v>
      </c>
      <c r="N870" s="67">
        <f t="shared" si="182"/>
        <v>98.774999999999991</v>
      </c>
      <c r="O870" s="41">
        <f t="shared" si="179"/>
        <v>25</v>
      </c>
      <c r="P870" s="41">
        <f t="shared" si="180"/>
        <v>37.222222222222221</v>
      </c>
    </row>
    <row r="872" spans="1:16" x14ac:dyDescent="0.2">
      <c r="A872" s="21">
        <v>44808</v>
      </c>
      <c r="B872" s="1">
        <v>0.48958333333333331</v>
      </c>
      <c r="C872" s="3">
        <v>75</v>
      </c>
      <c r="D872" s="3">
        <v>97</v>
      </c>
      <c r="E872" s="75">
        <v>0.59</v>
      </c>
      <c r="F872" s="66">
        <v>0</v>
      </c>
      <c r="G872" s="66" t="s">
        <v>35</v>
      </c>
      <c r="H872" s="97">
        <v>30.05</v>
      </c>
      <c r="J872" s="45">
        <v>93.4</v>
      </c>
      <c r="K872" s="67">
        <v>106.9</v>
      </c>
      <c r="L872" s="67">
        <v>81.900000000000006</v>
      </c>
      <c r="M872" s="67">
        <v>107.6</v>
      </c>
      <c r="N872" s="67">
        <f t="shared" ref="N872:N877" si="183">(AVERAGE(J872:M872))</f>
        <v>97.450000000000017</v>
      </c>
      <c r="O872" s="41">
        <f t="shared" ref="O872" si="184">CONVERT(C872,"F","C")</f>
        <v>23.888888888888889</v>
      </c>
      <c r="P872" s="41">
        <f t="shared" ref="P872" si="185">CONVERT(D872,"F","C")</f>
        <v>36.111111111111107</v>
      </c>
    </row>
    <row r="873" spans="1:16" x14ac:dyDescent="0.2">
      <c r="B873" s="1">
        <v>0.5</v>
      </c>
      <c r="C873" s="99">
        <v>76</v>
      </c>
      <c r="D873" s="3">
        <v>99</v>
      </c>
      <c r="E873" s="75">
        <v>0.56999999999999995</v>
      </c>
      <c r="F873" s="66">
        <v>0</v>
      </c>
      <c r="G873" s="68" t="s">
        <v>71</v>
      </c>
      <c r="H873" s="97">
        <v>30.04</v>
      </c>
      <c r="J873" s="45">
        <v>94.8</v>
      </c>
      <c r="K873" s="67">
        <v>109.2</v>
      </c>
      <c r="L873" s="67">
        <v>80.599999999999994</v>
      </c>
      <c r="M873" s="67">
        <v>109.6</v>
      </c>
      <c r="N873" s="67">
        <f t="shared" si="183"/>
        <v>98.550000000000011</v>
      </c>
      <c r="O873" s="41">
        <f t="shared" ref="O873:O883" si="186">CONVERT(C873,"F","C")</f>
        <v>24.444444444444443</v>
      </c>
      <c r="P873" s="41">
        <f t="shared" ref="P873:P883" si="187">CONVERT(D873,"F","C")</f>
        <v>37.222222222222221</v>
      </c>
    </row>
    <row r="874" spans="1:16" x14ac:dyDescent="0.2">
      <c r="B874" s="1">
        <v>0.51041666666666663</v>
      </c>
      <c r="C874" s="3">
        <v>78</v>
      </c>
      <c r="D874" s="3">
        <v>100</v>
      </c>
      <c r="E874" s="75">
        <v>0.55000000000000004</v>
      </c>
      <c r="F874" s="66">
        <v>1</v>
      </c>
      <c r="G874" s="66" t="s">
        <v>190</v>
      </c>
      <c r="H874" s="97">
        <v>30.04</v>
      </c>
      <c r="J874" s="45">
        <v>97</v>
      </c>
      <c r="K874" s="67">
        <v>111.2</v>
      </c>
      <c r="L874" s="67">
        <v>79.5</v>
      </c>
      <c r="M874" s="67">
        <v>111.9</v>
      </c>
      <c r="N874" s="67">
        <f t="shared" si="183"/>
        <v>99.9</v>
      </c>
      <c r="O874" s="41">
        <f t="shared" si="186"/>
        <v>25.555555555555554</v>
      </c>
      <c r="P874" s="41">
        <f t="shared" si="187"/>
        <v>37.777777777777779</v>
      </c>
    </row>
    <row r="875" spans="1:16" x14ac:dyDescent="0.2">
      <c r="B875" s="1">
        <v>0.52083333333333304</v>
      </c>
      <c r="C875" s="3">
        <v>78</v>
      </c>
      <c r="D875" s="3">
        <v>103</v>
      </c>
      <c r="E875" s="75">
        <v>0.53</v>
      </c>
      <c r="F875" s="66">
        <v>4</v>
      </c>
      <c r="G875" s="3" t="s">
        <v>71</v>
      </c>
      <c r="H875" s="97">
        <v>30.04</v>
      </c>
      <c r="J875" s="45">
        <v>98.1</v>
      </c>
      <c r="K875" s="67">
        <v>113</v>
      </c>
      <c r="L875" s="67">
        <v>85.5</v>
      </c>
      <c r="M875" s="67">
        <v>113.5</v>
      </c>
      <c r="N875" s="67">
        <f t="shared" si="183"/>
        <v>102.52500000000001</v>
      </c>
      <c r="O875" s="41">
        <f t="shared" si="186"/>
        <v>25.555555555555554</v>
      </c>
      <c r="P875" s="41">
        <f t="shared" si="187"/>
        <v>39.444444444444443</v>
      </c>
    </row>
    <row r="876" spans="1:16" x14ac:dyDescent="0.2">
      <c r="B876" s="1">
        <v>0.53125</v>
      </c>
      <c r="C876" s="3">
        <v>78</v>
      </c>
      <c r="D876" s="3">
        <v>105</v>
      </c>
      <c r="E876" s="75">
        <v>0.52</v>
      </c>
      <c r="F876" s="66">
        <v>3</v>
      </c>
      <c r="G876" s="3" t="s">
        <v>37</v>
      </c>
      <c r="H876" s="97">
        <v>30.04</v>
      </c>
      <c r="J876" s="45">
        <v>100</v>
      </c>
      <c r="K876" s="67">
        <v>114.1</v>
      </c>
      <c r="L876" s="67">
        <v>93</v>
      </c>
      <c r="M876" s="67">
        <v>113.9</v>
      </c>
      <c r="N876" s="67">
        <f t="shared" si="183"/>
        <v>105.25</v>
      </c>
      <c r="O876" s="41">
        <f t="shared" si="186"/>
        <v>25.555555555555554</v>
      </c>
      <c r="P876" s="41">
        <f t="shared" si="187"/>
        <v>40.555555555555557</v>
      </c>
    </row>
    <row r="877" spans="1:16" x14ac:dyDescent="0.2">
      <c r="B877" s="1">
        <v>0.54166666666666696</v>
      </c>
      <c r="C877" s="3">
        <v>79</v>
      </c>
      <c r="D877" s="3">
        <v>107</v>
      </c>
      <c r="E877" s="75">
        <v>0.49</v>
      </c>
      <c r="F877" s="66">
        <v>2</v>
      </c>
      <c r="G877" s="66" t="s">
        <v>208</v>
      </c>
      <c r="H877" s="97">
        <v>30.03</v>
      </c>
      <c r="J877" s="45">
        <v>101.5</v>
      </c>
      <c r="K877" s="67">
        <v>115.9</v>
      </c>
      <c r="L877" s="67">
        <v>96.1</v>
      </c>
      <c r="M877" s="67">
        <v>115.2</v>
      </c>
      <c r="N877" s="67">
        <f t="shared" si="183"/>
        <v>107.175</v>
      </c>
      <c r="O877" s="41">
        <f t="shared" si="186"/>
        <v>26.111111111111111</v>
      </c>
      <c r="P877" s="41">
        <f t="shared" si="187"/>
        <v>41.666666666666664</v>
      </c>
    </row>
    <row r="878" spans="1:16" x14ac:dyDescent="0.2">
      <c r="B878" s="1">
        <v>0.55208333333333304</v>
      </c>
      <c r="C878" s="3">
        <v>80</v>
      </c>
      <c r="D878" s="3">
        <v>108</v>
      </c>
      <c r="E878" s="75">
        <v>0.47</v>
      </c>
      <c r="F878" s="66">
        <v>1</v>
      </c>
      <c r="G878" s="66" t="s">
        <v>130</v>
      </c>
      <c r="H878" s="97">
        <v>30.02</v>
      </c>
      <c r="J878" s="45">
        <v>102.7</v>
      </c>
      <c r="K878" s="67">
        <v>117.7</v>
      </c>
      <c r="L878" s="67">
        <v>98.6</v>
      </c>
      <c r="M878" s="67">
        <v>115.3</v>
      </c>
      <c r="N878" s="67">
        <f>(AVERAGE(J878:M878))</f>
        <v>108.575</v>
      </c>
      <c r="O878" s="41">
        <f t="shared" si="186"/>
        <v>26.666666666666664</v>
      </c>
      <c r="P878" s="41">
        <f t="shared" si="187"/>
        <v>42.222222222222221</v>
      </c>
    </row>
    <row r="879" spans="1:16" x14ac:dyDescent="0.2">
      <c r="B879" s="1">
        <v>0.5625</v>
      </c>
      <c r="C879" s="3">
        <v>80</v>
      </c>
      <c r="D879" s="3">
        <v>110</v>
      </c>
      <c r="E879" s="75">
        <v>0.45</v>
      </c>
      <c r="F879" s="66">
        <v>0</v>
      </c>
      <c r="G879" s="66" t="s">
        <v>129</v>
      </c>
      <c r="H879" s="97">
        <v>30.01</v>
      </c>
      <c r="J879" s="45">
        <v>103.6</v>
      </c>
      <c r="K879" s="67">
        <v>118.6</v>
      </c>
      <c r="L879" s="67">
        <v>100.2</v>
      </c>
      <c r="M879" s="67">
        <v>116.6</v>
      </c>
      <c r="N879" s="67">
        <f>(AVERAGE(J879:M879))</f>
        <v>109.75</v>
      </c>
      <c r="O879" s="41">
        <f t="shared" si="186"/>
        <v>26.666666666666664</v>
      </c>
      <c r="P879" s="41">
        <f t="shared" si="187"/>
        <v>43.333333333333336</v>
      </c>
    </row>
    <row r="880" spans="1:16" x14ac:dyDescent="0.2">
      <c r="B880" s="1">
        <v>0.57291666666666596</v>
      </c>
      <c r="C880" s="3">
        <v>81</v>
      </c>
      <c r="D880" s="3">
        <v>112</v>
      </c>
      <c r="E880" s="75">
        <v>0.45</v>
      </c>
      <c r="F880" s="66">
        <v>3</v>
      </c>
      <c r="G880" s="66" t="s">
        <v>208</v>
      </c>
      <c r="H880" s="97">
        <v>30.01</v>
      </c>
      <c r="J880" s="45">
        <v>105.6</v>
      </c>
      <c r="K880" s="67">
        <v>120.6</v>
      </c>
      <c r="L880" s="67">
        <v>102.2</v>
      </c>
      <c r="M880" s="67">
        <v>117.7</v>
      </c>
      <c r="N880" s="67">
        <f>(AVERAGE(J880:M880))</f>
        <v>111.52499999999999</v>
      </c>
      <c r="O880" s="41">
        <f t="shared" si="186"/>
        <v>27.222222222222221</v>
      </c>
      <c r="P880" s="41">
        <f t="shared" si="187"/>
        <v>44.444444444444443</v>
      </c>
    </row>
    <row r="881" spans="1:16" x14ac:dyDescent="0.2">
      <c r="B881" s="1">
        <v>0.58333333333333304</v>
      </c>
      <c r="C881" s="3">
        <v>82</v>
      </c>
      <c r="D881" s="3">
        <v>111</v>
      </c>
      <c r="E881" s="75">
        <v>0.44</v>
      </c>
      <c r="F881" s="66">
        <v>2</v>
      </c>
      <c r="G881" s="66" t="s">
        <v>71</v>
      </c>
      <c r="H881" s="97">
        <v>30</v>
      </c>
      <c r="J881" s="45">
        <v>104.9</v>
      </c>
      <c r="K881" s="67">
        <v>120.2</v>
      </c>
      <c r="L881" s="67">
        <v>102.2</v>
      </c>
      <c r="M881" s="67">
        <v>117.3</v>
      </c>
      <c r="N881" s="67">
        <f t="shared" ref="N881:N882" si="188">(AVERAGE(J881:M881))</f>
        <v>111.15</v>
      </c>
      <c r="O881" s="41">
        <f t="shared" si="186"/>
        <v>27.777777777777779</v>
      </c>
      <c r="P881" s="41">
        <f t="shared" si="187"/>
        <v>43.888888888888886</v>
      </c>
    </row>
    <row r="882" spans="1:16" x14ac:dyDescent="0.2">
      <c r="B882" s="1">
        <v>0.59375</v>
      </c>
      <c r="C882" s="3">
        <v>83</v>
      </c>
      <c r="D882" s="3">
        <v>112</v>
      </c>
      <c r="E882" s="75">
        <v>0.41</v>
      </c>
      <c r="F882" s="66">
        <v>3</v>
      </c>
      <c r="G882" s="66" t="s">
        <v>71</v>
      </c>
      <c r="H882" s="97">
        <v>30</v>
      </c>
      <c r="J882" s="45">
        <v>105.6</v>
      </c>
      <c r="K882" s="67">
        <v>120.2</v>
      </c>
      <c r="L882" s="67">
        <v>103.5</v>
      </c>
      <c r="M882" s="67">
        <v>118.2</v>
      </c>
      <c r="N882" s="67">
        <f t="shared" si="188"/>
        <v>111.875</v>
      </c>
      <c r="O882" s="41">
        <f t="shared" si="186"/>
        <v>28.333333333333332</v>
      </c>
      <c r="P882" s="41">
        <f t="shared" si="187"/>
        <v>44.444444444444443</v>
      </c>
    </row>
    <row r="883" spans="1:16" x14ac:dyDescent="0.2">
      <c r="B883" s="1">
        <v>0.60069444444444442</v>
      </c>
      <c r="C883" s="3">
        <v>82</v>
      </c>
      <c r="D883" s="3">
        <v>111</v>
      </c>
      <c r="E883" s="75">
        <v>0.42</v>
      </c>
      <c r="F883" s="66">
        <v>3</v>
      </c>
      <c r="G883" s="66" t="s">
        <v>71</v>
      </c>
      <c r="H883" s="97">
        <v>29.99</v>
      </c>
      <c r="J883" s="45">
        <v>104.7</v>
      </c>
      <c r="K883" s="67">
        <v>119.8</v>
      </c>
      <c r="L883" s="67">
        <v>102.7</v>
      </c>
      <c r="M883" s="67">
        <v>116.2</v>
      </c>
      <c r="N883" s="67">
        <f t="shared" ref="N883" si="189">(AVERAGE(J883:M883))</f>
        <v>110.85</v>
      </c>
      <c r="O883" s="41">
        <f t="shared" si="186"/>
        <v>27.777777777777779</v>
      </c>
      <c r="P883" s="41">
        <f t="shared" si="187"/>
        <v>43.888888888888886</v>
      </c>
    </row>
    <row r="884" spans="1:16" x14ac:dyDescent="0.2">
      <c r="B884" s="1"/>
      <c r="C884" s="3"/>
      <c r="D884" s="3"/>
      <c r="E884" s="75"/>
      <c r="F884" s="66"/>
      <c r="G884" s="66"/>
      <c r="H884" s="97"/>
      <c r="J884" s="45"/>
      <c r="K884" s="67"/>
      <c r="L884" s="67"/>
      <c r="M884" s="67"/>
      <c r="N884" s="67"/>
      <c r="O884" s="41"/>
      <c r="P884" s="41"/>
    </row>
    <row r="885" spans="1:16" x14ac:dyDescent="0.2">
      <c r="A885" s="113" t="s">
        <v>541</v>
      </c>
      <c r="B885" s="6" t="s">
        <v>2</v>
      </c>
      <c r="C885" s="6" t="s">
        <v>0</v>
      </c>
      <c r="D885" s="87" t="s">
        <v>1</v>
      </c>
      <c r="E885" s="100" t="s">
        <v>156</v>
      </c>
      <c r="F885" s="6" t="s">
        <v>32</v>
      </c>
      <c r="G885" s="6" t="s">
        <v>217</v>
      </c>
      <c r="H885" s="33" t="s">
        <v>157</v>
      </c>
      <c r="I885" s="44"/>
      <c r="J885" s="142" t="s">
        <v>357</v>
      </c>
      <c r="K885" s="142" t="s">
        <v>358</v>
      </c>
      <c r="L885" s="142" t="s">
        <v>353</v>
      </c>
      <c r="M885" s="142" t="s">
        <v>500</v>
      </c>
      <c r="N885" s="33" t="s">
        <v>368</v>
      </c>
    </row>
    <row r="886" spans="1:16" x14ac:dyDescent="0.2">
      <c r="A886" s="21">
        <v>44813</v>
      </c>
      <c r="B886" s="1">
        <v>0.58333333333333337</v>
      </c>
      <c r="C886" s="3">
        <v>75</v>
      </c>
      <c r="D886" s="3">
        <v>120</v>
      </c>
      <c r="E886" s="75">
        <v>0.53</v>
      </c>
      <c r="F886" s="66">
        <v>4</v>
      </c>
      <c r="G886" s="66" t="s">
        <v>35</v>
      </c>
      <c r="H886" s="97">
        <v>28.76</v>
      </c>
      <c r="J886" s="45">
        <v>121.5</v>
      </c>
      <c r="K886" s="67">
        <v>118.6</v>
      </c>
      <c r="L886" s="67">
        <v>120.2</v>
      </c>
      <c r="M886" s="67">
        <v>118.4</v>
      </c>
      <c r="N886" s="67">
        <f t="shared" ref="N886:N891" si="190">(AVERAGE(J886:M886))</f>
        <v>119.67500000000001</v>
      </c>
      <c r="O886" s="41">
        <f t="shared" ref="O886" si="191">CONVERT(C886,"F","C")</f>
        <v>23.888888888888889</v>
      </c>
      <c r="P886" s="41">
        <f t="shared" ref="P886" si="192">CONVERT(D886,"F","C")</f>
        <v>48.888888888888886</v>
      </c>
    </row>
    <row r="887" spans="1:16" x14ac:dyDescent="0.2">
      <c r="B887" s="1">
        <v>0.59375</v>
      </c>
      <c r="C887" s="99">
        <v>75</v>
      </c>
      <c r="D887" s="3">
        <v>120</v>
      </c>
      <c r="E887" s="75">
        <v>0.54</v>
      </c>
      <c r="F887" s="66">
        <v>6</v>
      </c>
      <c r="G887" s="68" t="s">
        <v>71</v>
      </c>
      <c r="H887" s="97">
        <v>28.76</v>
      </c>
      <c r="J887" s="45">
        <v>121.3</v>
      </c>
      <c r="K887" s="67">
        <v>119.1</v>
      </c>
      <c r="L887" s="67">
        <v>120.2</v>
      </c>
      <c r="M887" s="67">
        <v>118.8</v>
      </c>
      <c r="N887" s="67">
        <f t="shared" si="190"/>
        <v>119.85</v>
      </c>
      <c r="O887" s="41">
        <f t="shared" ref="O887:O893" si="193">CONVERT(C887,"F","C")</f>
        <v>23.888888888888889</v>
      </c>
      <c r="P887" s="41">
        <f t="shared" ref="P887:P893" si="194">CONVERT(D887,"F","C")</f>
        <v>48.888888888888886</v>
      </c>
    </row>
    <row r="888" spans="1:16" x14ac:dyDescent="0.2">
      <c r="B888" s="1">
        <v>0.60416666666666696</v>
      </c>
      <c r="C888" s="3">
        <v>74</v>
      </c>
      <c r="D888" s="3">
        <v>119</v>
      </c>
      <c r="E888" s="75">
        <v>0.55000000000000004</v>
      </c>
      <c r="F888" s="66">
        <v>4</v>
      </c>
      <c r="G888" s="66" t="s">
        <v>71</v>
      </c>
      <c r="H888" s="97">
        <v>28.76</v>
      </c>
      <c r="J888" s="45">
        <v>120.6</v>
      </c>
      <c r="K888" s="67">
        <v>118.9</v>
      </c>
      <c r="L888" s="67">
        <v>120</v>
      </c>
      <c r="M888" s="67">
        <v>118</v>
      </c>
      <c r="N888" s="67">
        <f t="shared" si="190"/>
        <v>119.375</v>
      </c>
      <c r="O888" s="41">
        <f t="shared" si="193"/>
        <v>23.333333333333332</v>
      </c>
      <c r="P888" s="41">
        <f t="shared" si="194"/>
        <v>48.333333333333329</v>
      </c>
    </row>
    <row r="889" spans="1:16" x14ac:dyDescent="0.2">
      <c r="B889" s="1">
        <v>0.61458333333333304</v>
      </c>
      <c r="C889" s="3">
        <v>72</v>
      </c>
      <c r="D889" s="3">
        <v>119</v>
      </c>
      <c r="E889" s="75">
        <v>0.57999999999999996</v>
      </c>
      <c r="F889" s="66">
        <v>5</v>
      </c>
      <c r="G889" s="3" t="s">
        <v>34</v>
      </c>
      <c r="H889" s="97">
        <v>28.76</v>
      </c>
      <c r="J889" s="45">
        <v>119.8</v>
      </c>
      <c r="K889" s="67">
        <v>118.4</v>
      </c>
      <c r="L889" s="67">
        <v>119.3</v>
      </c>
      <c r="M889" s="67">
        <v>116.6</v>
      </c>
      <c r="N889" s="67">
        <f t="shared" si="190"/>
        <v>118.52500000000001</v>
      </c>
      <c r="O889" s="41">
        <f t="shared" si="193"/>
        <v>22.222222222222221</v>
      </c>
      <c r="P889" s="41">
        <f t="shared" si="194"/>
        <v>48.333333333333329</v>
      </c>
    </row>
    <row r="890" spans="1:16" x14ac:dyDescent="0.2">
      <c r="B890" s="1">
        <v>0.625</v>
      </c>
      <c r="C890" s="3">
        <v>72</v>
      </c>
      <c r="D890" s="3">
        <v>118</v>
      </c>
      <c r="E890" s="75">
        <v>0.56999999999999995</v>
      </c>
      <c r="F890" s="66">
        <v>4</v>
      </c>
      <c r="G890" s="3" t="s">
        <v>35</v>
      </c>
      <c r="H890" s="97">
        <v>28.76</v>
      </c>
      <c r="J890" s="45">
        <v>118.6</v>
      </c>
      <c r="K890" s="67">
        <v>118</v>
      </c>
      <c r="L890" s="67">
        <v>118</v>
      </c>
      <c r="M890" s="67">
        <v>116.4</v>
      </c>
      <c r="N890" s="67">
        <f t="shared" si="190"/>
        <v>117.75</v>
      </c>
      <c r="O890" s="41">
        <f t="shared" si="193"/>
        <v>22.222222222222221</v>
      </c>
      <c r="P890" s="41">
        <f t="shared" si="194"/>
        <v>47.777777777777779</v>
      </c>
    </row>
    <row r="891" spans="1:16" x14ac:dyDescent="0.2">
      <c r="B891" s="1">
        <v>0.63541666666666696</v>
      </c>
      <c r="C891" s="3">
        <v>72</v>
      </c>
      <c r="D891" s="3">
        <v>116</v>
      </c>
      <c r="E891" s="75">
        <v>0.57999999999999996</v>
      </c>
      <c r="F891" s="66">
        <v>3</v>
      </c>
      <c r="G891" s="66" t="s">
        <v>202</v>
      </c>
      <c r="H891" s="97">
        <v>28.76</v>
      </c>
      <c r="J891" s="45">
        <v>117</v>
      </c>
      <c r="K891" s="67">
        <v>116.4</v>
      </c>
      <c r="L891" s="67">
        <v>114.6</v>
      </c>
      <c r="M891" s="67">
        <v>114.1</v>
      </c>
      <c r="N891" s="67">
        <f t="shared" si="190"/>
        <v>115.52500000000001</v>
      </c>
      <c r="O891" s="41">
        <f t="shared" si="193"/>
        <v>22.222222222222221</v>
      </c>
      <c r="P891" s="41">
        <f t="shared" si="194"/>
        <v>46.666666666666664</v>
      </c>
    </row>
    <row r="892" spans="1:16" x14ac:dyDescent="0.2">
      <c r="B892" s="1">
        <v>0.64583333333333304</v>
      </c>
      <c r="C892" s="3">
        <v>71</v>
      </c>
      <c r="D892" s="3">
        <v>115</v>
      </c>
      <c r="E892" s="75">
        <v>0.59</v>
      </c>
      <c r="F892" s="66">
        <v>5</v>
      </c>
      <c r="G892" s="66" t="s">
        <v>34</v>
      </c>
      <c r="H892" s="97">
        <v>28.76</v>
      </c>
      <c r="J892" s="45">
        <v>116.1</v>
      </c>
      <c r="K892" s="67">
        <v>115.3</v>
      </c>
      <c r="L892" s="67">
        <v>114.1</v>
      </c>
      <c r="M892" s="67">
        <v>112.6</v>
      </c>
      <c r="N892" s="67">
        <f>(AVERAGE(J892:M892))</f>
        <v>114.52500000000001</v>
      </c>
      <c r="O892" s="41">
        <f t="shared" si="193"/>
        <v>21.666666666666668</v>
      </c>
      <c r="P892" s="41">
        <f t="shared" si="194"/>
        <v>46.111111111111107</v>
      </c>
    </row>
    <row r="893" spans="1:16" x14ac:dyDescent="0.2">
      <c r="B893" s="1">
        <v>0.65625</v>
      </c>
      <c r="C893" s="3">
        <v>72</v>
      </c>
      <c r="D893" s="3">
        <v>114</v>
      </c>
      <c r="E893" s="75">
        <v>0.56999999999999995</v>
      </c>
      <c r="F893" s="66">
        <v>6</v>
      </c>
      <c r="G893" s="66" t="s">
        <v>35</v>
      </c>
      <c r="H893" s="97">
        <v>28.76</v>
      </c>
      <c r="J893" s="45">
        <v>115.9</v>
      </c>
      <c r="K893" s="67">
        <v>114.4</v>
      </c>
      <c r="L893" s="67">
        <v>112.5</v>
      </c>
      <c r="M893" s="67">
        <v>111.9</v>
      </c>
      <c r="N893" s="67">
        <f>(AVERAGE(J893:M893))</f>
        <v>113.67500000000001</v>
      </c>
      <c r="O893" s="41">
        <f t="shared" si="193"/>
        <v>22.222222222222221</v>
      </c>
      <c r="P893" s="41">
        <f t="shared" si="194"/>
        <v>45.555555555555557</v>
      </c>
    </row>
    <row r="895" spans="1:16" x14ac:dyDescent="0.2">
      <c r="A895" s="21">
        <v>44814</v>
      </c>
      <c r="B895" s="1">
        <v>0.40625</v>
      </c>
      <c r="C895" s="3">
        <v>60</v>
      </c>
      <c r="D895" s="3">
        <v>74</v>
      </c>
      <c r="E895" s="75">
        <v>0.92</v>
      </c>
      <c r="F895" s="66">
        <v>0</v>
      </c>
      <c r="G895" s="66" t="s">
        <v>37</v>
      </c>
      <c r="H895" s="97">
        <v>29.05</v>
      </c>
      <c r="J895" s="45">
        <v>75.599999999999994</v>
      </c>
      <c r="K895" s="67">
        <v>74.8</v>
      </c>
      <c r="L895" s="67">
        <v>74.099999999999994</v>
      </c>
      <c r="M895" s="67">
        <v>72</v>
      </c>
      <c r="N895" s="67">
        <f t="shared" ref="N895:N900" si="195">(AVERAGE(J895:M895))</f>
        <v>74.125</v>
      </c>
      <c r="O895" s="41">
        <f t="shared" ref="O895" si="196">CONVERT(C895,"F","C")</f>
        <v>15.555555555555555</v>
      </c>
      <c r="P895" s="41">
        <f t="shared" ref="P895" si="197">CONVERT(D895,"F","C")</f>
        <v>23.333333333333332</v>
      </c>
    </row>
    <row r="896" spans="1:16" x14ac:dyDescent="0.2">
      <c r="B896" s="1">
        <v>0.41666666666666669</v>
      </c>
      <c r="C896" s="99">
        <v>63</v>
      </c>
      <c r="D896" s="3">
        <v>77</v>
      </c>
      <c r="E896" s="75">
        <v>0.87</v>
      </c>
      <c r="F896" s="66">
        <v>1</v>
      </c>
      <c r="G896" s="68" t="s">
        <v>201</v>
      </c>
      <c r="H896" s="97">
        <v>29.06</v>
      </c>
      <c r="J896" s="45">
        <v>78.3</v>
      </c>
      <c r="K896" s="67">
        <v>77.2</v>
      </c>
      <c r="L896" s="67">
        <v>76.8</v>
      </c>
      <c r="M896" s="67">
        <v>74.8</v>
      </c>
      <c r="N896" s="67">
        <f t="shared" si="195"/>
        <v>76.775000000000006</v>
      </c>
      <c r="O896" s="41">
        <f t="shared" ref="O896:O909" si="198">CONVERT(C896,"F","C")</f>
        <v>17.222222222222221</v>
      </c>
      <c r="P896" s="41">
        <f t="shared" ref="P896:P909" si="199">CONVERT(D896,"F","C")</f>
        <v>25</v>
      </c>
    </row>
    <row r="897" spans="1:16" x14ac:dyDescent="0.2">
      <c r="B897" s="1">
        <v>0.42708333333333298</v>
      </c>
      <c r="C897" s="3">
        <v>63</v>
      </c>
      <c r="D897" s="3">
        <v>79</v>
      </c>
      <c r="E897" s="75">
        <v>0.86</v>
      </c>
      <c r="F897" s="66">
        <v>5</v>
      </c>
      <c r="G897" s="66" t="s">
        <v>34</v>
      </c>
      <c r="H897" s="97">
        <v>29.06</v>
      </c>
      <c r="J897" s="45">
        <v>80.8</v>
      </c>
      <c r="K897" s="67">
        <v>79.5</v>
      </c>
      <c r="L897" s="67">
        <v>80.2</v>
      </c>
      <c r="M897" s="67">
        <v>77.5</v>
      </c>
      <c r="N897" s="67">
        <f t="shared" si="195"/>
        <v>79.5</v>
      </c>
      <c r="O897" s="41">
        <f t="shared" si="198"/>
        <v>17.222222222222221</v>
      </c>
      <c r="P897" s="41">
        <f t="shared" si="199"/>
        <v>26.111111111111111</v>
      </c>
    </row>
    <row r="898" spans="1:16" x14ac:dyDescent="0.2">
      <c r="B898" s="1">
        <v>0.4375</v>
      </c>
      <c r="C898" s="3">
        <v>64</v>
      </c>
      <c r="D898" s="3">
        <v>80</v>
      </c>
      <c r="E898" s="75">
        <v>0.83</v>
      </c>
      <c r="F898" s="66">
        <v>2</v>
      </c>
      <c r="G898" s="3" t="s">
        <v>197</v>
      </c>
      <c r="H898" s="97">
        <v>29.08</v>
      </c>
      <c r="J898" s="45">
        <v>81.3</v>
      </c>
      <c r="K898" s="67">
        <v>80.099999999999994</v>
      </c>
      <c r="L898" s="67">
        <v>80.2</v>
      </c>
      <c r="M898" s="67">
        <v>77.400000000000006</v>
      </c>
      <c r="N898" s="67">
        <f t="shared" si="195"/>
        <v>79.75</v>
      </c>
      <c r="O898" s="41">
        <f t="shared" si="198"/>
        <v>17.777777777777779</v>
      </c>
      <c r="P898" s="41">
        <f t="shared" si="199"/>
        <v>26.666666666666664</v>
      </c>
    </row>
    <row r="899" spans="1:16" x14ac:dyDescent="0.2">
      <c r="B899" s="1">
        <v>0.44791666666666702</v>
      </c>
      <c r="C899" s="3">
        <v>64</v>
      </c>
      <c r="D899" s="3">
        <v>80</v>
      </c>
      <c r="E899" s="75">
        <v>0.83</v>
      </c>
      <c r="F899" s="66">
        <v>4</v>
      </c>
      <c r="G899" s="3" t="s">
        <v>130</v>
      </c>
      <c r="H899" s="97">
        <v>29.08</v>
      </c>
      <c r="J899" s="45">
        <v>81.7</v>
      </c>
      <c r="K899" s="67">
        <v>81</v>
      </c>
      <c r="L899" s="67">
        <v>80.400000000000006</v>
      </c>
      <c r="M899" s="67">
        <v>77.7</v>
      </c>
      <c r="N899" s="67">
        <f t="shared" si="195"/>
        <v>80.2</v>
      </c>
      <c r="O899" s="41">
        <f t="shared" si="198"/>
        <v>17.777777777777779</v>
      </c>
      <c r="P899" s="41">
        <f t="shared" si="199"/>
        <v>26.666666666666664</v>
      </c>
    </row>
    <row r="900" spans="1:16" x14ac:dyDescent="0.2">
      <c r="B900" s="1">
        <v>0.45833333333333298</v>
      </c>
      <c r="C900" s="3">
        <v>65</v>
      </c>
      <c r="D900" s="3">
        <v>81</v>
      </c>
      <c r="E900" s="75">
        <v>0.8</v>
      </c>
      <c r="F900" s="66">
        <v>3</v>
      </c>
      <c r="G900" s="3" t="s">
        <v>190</v>
      </c>
      <c r="H900" s="97">
        <v>29.07</v>
      </c>
      <c r="J900" s="45">
        <v>82.9</v>
      </c>
      <c r="K900" s="67">
        <v>81.7</v>
      </c>
      <c r="L900" s="67">
        <v>81.3</v>
      </c>
      <c r="M900" s="67">
        <v>79</v>
      </c>
      <c r="N900" s="67">
        <f t="shared" si="195"/>
        <v>81.225000000000009</v>
      </c>
      <c r="O900" s="41">
        <f t="shared" si="198"/>
        <v>18.333333333333332</v>
      </c>
      <c r="P900" s="41">
        <f t="shared" si="199"/>
        <v>27.222222222222221</v>
      </c>
    </row>
    <row r="901" spans="1:16" x14ac:dyDescent="0.2">
      <c r="B901" s="1">
        <v>0.4680555555555555</v>
      </c>
      <c r="C901" s="3">
        <v>66</v>
      </c>
      <c r="D901" s="3">
        <v>84</v>
      </c>
      <c r="E901" s="75">
        <v>0.78</v>
      </c>
      <c r="F901" s="66">
        <v>4</v>
      </c>
      <c r="G901" s="66" t="s">
        <v>34</v>
      </c>
      <c r="H901" s="97">
        <v>29.07</v>
      </c>
      <c r="J901" s="45">
        <v>85.8</v>
      </c>
      <c r="K901" s="67">
        <v>84.4</v>
      </c>
      <c r="L901" s="67">
        <v>83.8</v>
      </c>
      <c r="M901" s="67">
        <v>81.7</v>
      </c>
      <c r="N901" s="67">
        <f>(AVERAGE(J901:M901))</f>
        <v>83.924999999999997</v>
      </c>
      <c r="O901" s="41">
        <f t="shared" si="198"/>
        <v>18.888888888888889</v>
      </c>
      <c r="P901" s="41">
        <f t="shared" si="199"/>
        <v>28.888888888888889</v>
      </c>
    </row>
    <row r="902" spans="1:16" x14ac:dyDescent="0.2">
      <c r="B902" s="1">
        <v>0.5625</v>
      </c>
      <c r="C902" s="3">
        <v>69</v>
      </c>
      <c r="D902" s="3">
        <v>96</v>
      </c>
      <c r="E902" s="75">
        <v>0.75</v>
      </c>
      <c r="F902" s="66">
        <v>4</v>
      </c>
      <c r="G902" s="66" t="s">
        <v>197</v>
      </c>
      <c r="H902" s="97">
        <v>29.09</v>
      </c>
      <c r="J902" s="45">
        <v>97.7</v>
      </c>
      <c r="K902" s="67">
        <v>96.4</v>
      </c>
      <c r="L902" s="67">
        <v>96.4</v>
      </c>
      <c r="M902" s="67">
        <v>94.6</v>
      </c>
      <c r="N902" s="67">
        <f>(AVERAGE(J902:M902))</f>
        <v>96.275000000000006</v>
      </c>
      <c r="O902" s="41">
        <f t="shared" si="198"/>
        <v>20.555555555555554</v>
      </c>
      <c r="P902" s="41">
        <f t="shared" si="199"/>
        <v>35.555555555555557</v>
      </c>
    </row>
    <row r="903" spans="1:16" x14ac:dyDescent="0.2">
      <c r="B903" s="1">
        <v>0.57291666666666663</v>
      </c>
      <c r="C903" s="3">
        <v>70</v>
      </c>
      <c r="D903" s="3">
        <v>98</v>
      </c>
      <c r="E903" s="75">
        <v>0.73</v>
      </c>
      <c r="F903" s="66">
        <v>2</v>
      </c>
      <c r="G903" s="66" t="s">
        <v>202</v>
      </c>
      <c r="H903" s="97">
        <v>29.09</v>
      </c>
      <c r="J903" s="45">
        <v>99.1</v>
      </c>
      <c r="K903" s="67">
        <v>97</v>
      </c>
      <c r="L903" s="67">
        <v>98.6</v>
      </c>
      <c r="M903" s="67">
        <v>96.3</v>
      </c>
      <c r="N903" s="67">
        <f t="shared" ref="N903:N909" si="200">(AVERAGE(J903:M903))</f>
        <v>97.75</v>
      </c>
      <c r="O903" s="41">
        <f t="shared" si="198"/>
        <v>21.111111111111111</v>
      </c>
      <c r="P903" s="41">
        <f t="shared" si="199"/>
        <v>36.666666666666664</v>
      </c>
    </row>
    <row r="904" spans="1:16" x14ac:dyDescent="0.2">
      <c r="B904" s="1">
        <v>0.58680555555555558</v>
      </c>
      <c r="C904" s="3">
        <v>71</v>
      </c>
      <c r="D904" s="3">
        <v>100</v>
      </c>
      <c r="E904" s="75">
        <v>0.7</v>
      </c>
      <c r="F904" s="66">
        <v>1</v>
      </c>
      <c r="G904" s="66" t="s">
        <v>197</v>
      </c>
      <c r="H904" s="97">
        <v>29.09</v>
      </c>
      <c r="J904" s="45">
        <v>101.7</v>
      </c>
      <c r="K904" s="67">
        <v>100</v>
      </c>
      <c r="L904" s="67">
        <v>102.6</v>
      </c>
      <c r="M904" s="67">
        <v>100.2</v>
      </c>
      <c r="N904" s="67">
        <f t="shared" si="200"/>
        <v>101.12499999999999</v>
      </c>
      <c r="O904" s="41">
        <f t="shared" si="198"/>
        <v>21.666666666666668</v>
      </c>
      <c r="P904" s="41">
        <f t="shared" si="199"/>
        <v>37.777777777777779</v>
      </c>
    </row>
    <row r="905" spans="1:16" x14ac:dyDescent="0.2">
      <c r="B905" s="1">
        <v>0.59375</v>
      </c>
      <c r="C905" s="3">
        <v>73</v>
      </c>
      <c r="D905" s="3">
        <v>101</v>
      </c>
      <c r="E905" s="75">
        <v>0.69</v>
      </c>
      <c r="F905" s="66">
        <v>1</v>
      </c>
      <c r="G905" s="66" t="s">
        <v>202</v>
      </c>
      <c r="H905" s="97">
        <v>29.09</v>
      </c>
      <c r="J905" s="45">
        <v>102</v>
      </c>
      <c r="K905" s="67">
        <v>100</v>
      </c>
      <c r="L905" s="67">
        <v>101.8</v>
      </c>
      <c r="M905" s="67">
        <v>100.6</v>
      </c>
      <c r="N905" s="67">
        <f t="shared" si="200"/>
        <v>101.1</v>
      </c>
      <c r="O905" s="41">
        <f t="shared" si="198"/>
        <v>22.777777777777779</v>
      </c>
      <c r="P905" s="41">
        <f t="shared" si="199"/>
        <v>38.333333333333336</v>
      </c>
    </row>
    <row r="906" spans="1:16" x14ac:dyDescent="0.2">
      <c r="B906" s="1">
        <v>0.60416666666666696</v>
      </c>
      <c r="C906" s="3">
        <v>74</v>
      </c>
      <c r="D906" s="3">
        <v>102</v>
      </c>
      <c r="E906" s="75">
        <v>0.67</v>
      </c>
      <c r="F906" s="66">
        <v>3</v>
      </c>
      <c r="G906" s="66" t="s">
        <v>35</v>
      </c>
      <c r="H906" s="97">
        <v>29.09</v>
      </c>
      <c r="J906" s="45">
        <v>104</v>
      </c>
      <c r="K906" s="67">
        <v>101.8</v>
      </c>
      <c r="L906" s="67">
        <v>102.2</v>
      </c>
      <c r="M906" s="67">
        <v>101.3</v>
      </c>
      <c r="N906" s="67">
        <f t="shared" si="200"/>
        <v>102.325</v>
      </c>
      <c r="O906" s="41">
        <f t="shared" si="198"/>
        <v>23.333333333333332</v>
      </c>
      <c r="P906" s="41">
        <f t="shared" si="199"/>
        <v>38.888888888888886</v>
      </c>
    </row>
    <row r="907" spans="1:16" x14ac:dyDescent="0.2">
      <c r="B907" s="1">
        <v>0.61458333333333304</v>
      </c>
      <c r="C907" s="3">
        <v>73</v>
      </c>
      <c r="D907" s="3">
        <v>105</v>
      </c>
      <c r="E907" s="75">
        <v>0.69</v>
      </c>
      <c r="F907" s="66">
        <v>5</v>
      </c>
      <c r="G907" s="66" t="s">
        <v>35</v>
      </c>
      <c r="H907" s="97">
        <v>29.09</v>
      </c>
      <c r="J907" s="45">
        <v>105.8</v>
      </c>
      <c r="K907" s="67">
        <v>103.5</v>
      </c>
      <c r="L907" s="67">
        <v>104.4</v>
      </c>
      <c r="M907" s="67">
        <v>103.3</v>
      </c>
      <c r="N907" s="67">
        <f t="shared" si="200"/>
        <v>104.25000000000001</v>
      </c>
      <c r="O907" s="41">
        <f t="shared" si="198"/>
        <v>22.777777777777779</v>
      </c>
      <c r="P907" s="41">
        <f t="shared" si="199"/>
        <v>40.555555555555557</v>
      </c>
    </row>
    <row r="908" spans="1:16" x14ac:dyDescent="0.2">
      <c r="B908" s="1">
        <v>0.625</v>
      </c>
      <c r="C908" s="3">
        <v>73</v>
      </c>
      <c r="D908" s="3">
        <v>103</v>
      </c>
      <c r="E908" s="75">
        <v>0.69</v>
      </c>
      <c r="F908" s="66">
        <v>6</v>
      </c>
      <c r="G908" s="66" t="s">
        <v>190</v>
      </c>
      <c r="H908" s="97">
        <v>29.09</v>
      </c>
      <c r="J908" s="45">
        <v>104</v>
      </c>
      <c r="K908" s="67">
        <v>102.2</v>
      </c>
      <c r="L908" s="67">
        <v>103.8</v>
      </c>
      <c r="M908" s="67">
        <v>102.9</v>
      </c>
      <c r="N908" s="67">
        <f t="shared" si="200"/>
        <v>103.22499999999999</v>
      </c>
      <c r="O908" s="41">
        <f t="shared" si="198"/>
        <v>22.777777777777779</v>
      </c>
      <c r="P908" s="41">
        <f t="shared" si="199"/>
        <v>39.444444444444443</v>
      </c>
    </row>
    <row r="909" spans="1:16" x14ac:dyDescent="0.2">
      <c r="B909" s="1">
        <v>0.6333333333333333</v>
      </c>
      <c r="C909" s="3">
        <v>73</v>
      </c>
      <c r="D909" s="3">
        <v>105</v>
      </c>
      <c r="E909" s="75">
        <v>0.7</v>
      </c>
      <c r="F909" s="66">
        <v>6</v>
      </c>
      <c r="G909" s="66" t="s">
        <v>180</v>
      </c>
      <c r="H909" s="97">
        <v>29.09</v>
      </c>
      <c r="J909" s="45">
        <v>105.4</v>
      </c>
      <c r="K909" s="67">
        <v>104.4</v>
      </c>
      <c r="L909" s="67">
        <v>106.3</v>
      </c>
      <c r="M909" s="67">
        <v>104.7</v>
      </c>
      <c r="N909" s="67">
        <f t="shared" si="200"/>
        <v>105.2</v>
      </c>
      <c r="O909" s="41">
        <f t="shared" si="198"/>
        <v>22.777777777777779</v>
      </c>
      <c r="P909" s="41">
        <f t="shared" si="199"/>
        <v>40.555555555555557</v>
      </c>
    </row>
    <row r="910" spans="1:16" x14ac:dyDescent="0.2">
      <c r="B910" s="1"/>
      <c r="O910" s="41"/>
      <c r="P910" s="41"/>
    </row>
    <row r="911" spans="1:16" x14ac:dyDescent="0.2">
      <c r="A911" s="21">
        <v>44815</v>
      </c>
      <c r="B911" s="1">
        <v>0.35416666666666669</v>
      </c>
      <c r="C911" s="3">
        <v>80</v>
      </c>
      <c r="D911" s="3">
        <v>83</v>
      </c>
      <c r="E911" s="75">
        <v>0.61</v>
      </c>
      <c r="F911" s="66">
        <v>2</v>
      </c>
      <c r="G911" s="66" t="s">
        <v>130</v>
      </c>
      <c r="H911" s="97">
        <v>29.19</v>
      </c>
      <c r="J911" s="45">
        <v>84</v>
      </c>
      <c r="K911" s="67">
        <v>81.3</v>
      </c>
      <c r="L911" s="67">
        <v>84.2</v>
      </c>
      <c r="M911" s="67">
        <v>81.5</v>
      </c>
      <c r="N911" s="67">
        <f t="shared" ref="N911:N916" si="201">(AVERAGE(J911:M911))</f>
        <v>82.75</v>
      </c>
      <c r="O911" s="41">
        <f t="shared" ref="O911" si="202">CONVERT(C911,"F","C")</f>
        <v>26.666666666666664</v>
      </c>
      <c r="P911" s="41">
        <f t="shared" ref="P911" si="203">CONVERT(D911,"F","C")</f>
        <v>28.333333333333332</v>
      </c>
    </row>
    <row r="912" spans="1:16" x14ac:dyDescent="0.2">
      <c r="B912" s="1">
        <v>0.36458333333333331</v>
      </c>
      <c r="C912" s="99">
        <v>81</v>
      </c>
      <c r="D912" s="3">
        <v>85</v>
      </c>
      <c r="E912" s="75">
        <v>0.6</v>
      </c>
      <c r="F912" s="66">
        <v>1</v>
      </c>
      <c r="G912" s="68" t="s">
        <v>130</v>
      </c>
      <c r="H912" s="97">
        <v>29.19</v>
      </c>
      <c r="J912" s="45">
        <v>86.2</v>
      </c>
      <c r="K912" s="67">
        <v>82.9</v>
      </c>
      <c r="L912" s="67">
        <v>85.8</v>
      </c>
      <c r="M912" s="67">
        <v>82.9</v>
      </c>
      <c r="N912" s="67">
        <f t="shared" si="201"/>
        <v>84.450000000000017</v>
      </c>
      <c r="O912" s="41">
        <f t="shared" ref="O912:O928" si="204">CONVERT(C912,"F","C")</f>
        <v>27.222222222222221</v>
      </c>
      <c r="P912" s="41">
        <f t="shared" ref="P912:P928" si="205">CONVERT(D912,"F","C")</f>
        <v>29.444444444444443</v>
      </c>
    </row>
    <row r="913" spans="2:16" x14ac:dyDescent="0.2">
      <c r="B913" s="1">
        <v>0.375</v>
      </c>
      <c r="C913" s="3">
        <v>83</v>
      </c>
      <c r="D913" s="3">
        <v>88</v>
      </c>
      <c r="E913" s="75">
        <v>0.56000000000000005</v>
      </c>
      <c r="F913" s="66">
        <v>1</v>
      </c>
      <c r="G913" s="66" t="s">
        <v>130</v>
      </c>
      <c r="H913" s="97">
        <v>29.19</v>
      </c>
      <c r="J913" s="45">
        <v>90</v>
      </c>
      <c r="K913" s="67">
        <v>86.2</v>
      </c>
      <c r="L913" s="67">
        <v>89.4</v>
      </c>
      <c r="M913" s="67">
        <v>86</v>
      </c>
      <c r="N913" s="67">
        <f t="shared" si="201"/>
        <v>87.9</v>
      </c>
      <c r="O913" s="41">
        <f t="shared" si="204"/>
        <v>28.333333333333332</v>
      </c>
      <c r="P913" s="41">
        <f t="shared" si="205"/>
        <v>31.111111111111111</v>
      </c>
    </row>
    <row r="914" spans="2:16" x14ac:dyDescent="0.2">
      <c r="B914" s="1">
        <v>0.38541666666666702</v>
      </c>
      <c r="C914" s="3">
        <v>84</v>
      </c>
      <c r="D914" s="3">
        <v>89</v>
      </c>
      <c r="E914" s="75">
        <v>0.54</v>
      </c>
      <c r="F914" s="66">
        <v>5</v>
      </c>
      <c r="G914" s="3" t="s">
        <v>130</v>
      </c>
      <c r="H914" s="97">
        <v>29.2</v>
      </c>
      <c r="J914" s="45">
        <v>90.5</v>
      </c>
      <c r="K914" s="67">
        <v>87.1</v>
      </c>
      <c r="L914" s="67">
        <v>90.1</v>
      </c>
      <c r="M914" s="67">
        <v>87.8</v>
      </c>
      <c r="N914" s="67">
        <f t="shared" si="201"/>
        <v>88.875</v>
      </c>
      <c r="O914" s="41">
        <f t="shared" si="204"/>
        <v>28.888888888888889</v>
      </c>
      <c r="P914" s="41">
        <f t="shared" si="205"/>
        <v>31.666666666666664</v>
      </c>
    </row>
    <row r="915" spans="2:16" x14ac:dyDescent="0.2">
      <c r="B915" s="1">
        <v>0.3972222222222222</v>
      </c>
      <c r="C915" s="3">
        <v>83</v>
      </c>
      <c r="D915" s="3">
        <v>90</v>
      </c>
      <c r="E915" s="75">
        <v>0.54</v>
      </c>
      <c r="F915" s="66">
        <v>2</v>
      </c>
      <c r="G915" s="3" t="s">
        <v>202</v>
      </c>
      <c r="H915" s="97">
        <v>29.2</v>
      </c>
      <c r="J915" s="45">
        <v>91.8</v>
      </c>
      <c r="K915" s="67">
        <v>88</v>
      </c>
      <c r="L915" s="67">
        <v>90.1</v>
      </c>
      <c r="M915" s="67">
        <v>88.3</v>
      </c>
      <c r="N915" s="67">
        <f t="shared" si="201"/>
        <v>89.55</v>
      </c>
      <c r="O915" s="41">
        <f t="shared" si="204"/>
        <v>28.333333333333332</v>
      </c>
      <c r="P915" s="41">
        <f t="shared" si="205"/>
        <v>32.222222222222221</v>
      </c>
    </row>
    <row r="916" spans="2:16" x14ac:dyDescent="0.2">
      <c r="B916" s="1">
        <v>0.48958333333333331</v>
      </c>
      <c r="C916" s="3">
        <v>82</v>
      </c>
      <c r="D916" s="3">
        <v>106</v>
      </c>
      <c r="E916" s="75">
        <v>0.55000000000000004</v>
      </c>
      <c r="F916" s="66">
        <v>3</v>
      </c>
      <c r="G916" s="3" t="s">
        <v>34</v>
      </c>
      <c r="H916" s="97">
        <v>29.22</v>
      </c>
      <c r="J916" s="45">
        <v>108.3</v>
      </c>
      <c r="K916" s="67">
        <v>105.4</v>
      </c>
      <c r="L916" s="67">
        <v>107.8</v>
      </c>
      <c r="M916" s="67">
        <v>104</v>
      </c>
      <c r="N916" s="67">
        <f t="shared" si="201"/>
        <v>106.375</v>
      </c>
      <c r="O916" s="41">
        <f t="shared" si="204"/>
        <v>27.777777777777779</v>
      </c>
      <c r="P916" s="41">
        <f t="shared" si="205"/>
        <v>41.111111111111107</v>
      </c>
    </row>
    <row r="917" spans="2:16" x14ac:dyDescent="0.2">
      <c r="B917" s="1">
        <v>0.5</v>
      </c>
      <c r="C917" s="3">
        <v>82</v>
      </c>
      <c r="D917" s="3">
        <v>110</v>
      </c>
      <c r="E917" s="75">
        <v>0.55000000000000004</v>
      </c>
      <c r="F917" s="66">
        <v>6</v>
      </c>
      <c r="G917" s="66" t="s">
        <v>71</v>
      </c>
      <c r="H917" s="97">
        <v>29.22</v>
      </c>
      <c r="J917" s="45">
        <v>110.8</v>
      </c>
      <c r="K917" s="67">
        <v>108.5</v>
      </c>
      <c r="L917" s="67">
        <v>111.4</v>
      </c>
      <c r="M917" s="67">
        <v>107.4</v>
      </c>
      <c r="N917" s="67">
        <f>(AVERAGE(J917:M917))</f>
        <v>109.52500000000001</v>
      </c>
      <c r="O917" s="41">
        <f t="shared" si="204"/>
        <v>27.777777777777779</v>
      </c>
      <c r="P917" s="41">
        <f t="shared" si="205"/>
        <v>43.333333333333336</v>
      </c>
    </row>
    <row r="918" spans="2:16" x14ac:dyDescent="0.2">
      <c r="B918" s="1">
        <v>0.51041666666666663</v>
      </c>
      <c r="C918" s="3">
        <v>82</v>
      </c>
      <c r="D918" s="3">
        <v>113</v>
      </c>
      <c r="E918" s="75">
        <v>0.55000000000000004</v>
      </c>
      <c r="F918" s="66">
        <v>5</v>
      </c>
      <c r="G918" s="66" t="s">
        <v>180</v>
      </c>
      <c r="H918" s="97">
        <v>29.21</v>
      </c>
      <c r="J918" s="45">
        <v>114.4</v>
      </c>
      <c r="K918" s="67">
        <v>112.1</v>
      </c>
      <c r="L918" s="67">
        <v>115.5</v>
      </c>
      <c r="M918" s="67">
        <v>110.7</v>
      </c>
      <c r="N918" s="67">
        <f>(AVERAGE(J918:M918))</f>
        <v>113.175</v>
      </c>
      <c r="O918" s="41">
        <f t="shared" si="204"/>
        <v>27.777777777777779</v>
      </c>
      <c r="P918" s="41">
        <f t="shared" si="205"/>
        <v>45</v>
      </c>
    </row>
    <row r="919" spans="2:16" x14ac:dyDescent="0.2">
      <c r="B919" s="1">
        <v>0.52083333333333304</v>
      </c>
      <c r="C919" s="3">
        <v>80</v>
      </c>
      <c r="D919" s="3">
        <v>113</v>
      </c>
      <c r="E919" s="75">
        <v>0.56000000000000005</v>
      </c>
      <c r="F919" s="66">
        <v>5</v>
      </c>
      <c r="G919" s="66" t="s">
        <v>203</v>
      </c>
      <c r="H919" s="97">
        <v>29.21</v>
      </c>
      <c r="J919" s="45">
        <v>113.9</v>
      </c>
      <c r="K919" s="67">
        <v>111.9</v>
      </c>
      <c r="L919" s="67">
        <v>115.3</v>
      </c>
      <c r="M919" s="67">
        <v>111</v>
      </c>
      <c r="N919" s="67">
        <f t="shared" ref="N919" si="206">(AVERAGE(J919:M919))</f>
        <v>113.02500000000001</v>
      </c>
      <c r="O919" s="41">
        <f t="shared" si="204"/>
        <v>26.666666666666664</v>
      </c>
      <c r="P919" s="41">
        <f t="shared" si="205"/>
        <v>45</v>
      </c>
    </row>
    <row r="920" spans="2:16" x14ac:dyDescent="0.2">
      <c r="B920" s="1">
        <v>0.53125</v>
      </c>
      <c r="C920" s="3">
        <v>78</v>
      </c>
      <c r="D920" s="3">
        <v>109</v>
      </c>
      <c r="E920" s="75">
        <v>0.5</v>
      </c>
      <c r="F920" s="66">
        <v>6</v>
      </c>
      <c r="G920" s="66" t="s">
        <v>201</v>
      </c>
      <c r="H920" s="97">
        <v>29.21</v>
      </c>
      <c r="J920" s="45">
        <v>109.6</v>
      </c>
      <c r="K920" s="67">
        <v>108.5</v>
      </c>
      <c r="L920" s="67">
        <v>109.2</v>
      </c>
      <c r="M920" s="67">
        <v>107.4</v>
      </c>
      <c r="N920" s="67">
        <f t="shared" ref="N920:N928" si="207">(AVERAGE(J920:M920))</f>
        <v>108.67500000000001</v>
      </c>
      <c r="O920" s="41">
        <f t="shared" si="204"/>
        <v>25.555555555555554</v>
      </c>
      <c r="P920" s="41">
        <f t="shared" si="205"/>
        <v>42.777777777777779</v>
      </c>
    </row>
    <row r="921" spans="2:16" x14ac:dyDescent="0.2">
      <c r="B921" s="1">
        <v>0.54166666666666696</v>
      </c>
      <c r="C921" s="3">
        <v>78</v>
      </c>
      <c r="D921" s="3">
        <v>110</v>
      </c>
      <c r="E921" s="75">
        <v>0.55000000000000004</v>
      </c>
      <c r="F921" s="66">
        <v>3</v>
      </c>
      <c r="G921" s="66" t="s">
        <v>71</v>
      </c>
      <c r="H921" s="97">
        <v>29.21</v>
      </c>
      <c r="J921" s="45">
        <v>111.6</v>
      </c>
      <c r="K921" s="67">
        <v>109</v>
      </c>
      <c r="L921" s="67">
        <v>109.6</v>
      </c>
      <c r="M921" s="67">
        <v>109.9</v>
      </c>
      <c r="N921" s="67">
        <f t="shared" si="207"/>
        <v>110.02500000000001</v>
      </c>
      <c r="O921" s="41">
        <f t="shared" si="204"/>
        <v>25.555555555555554</v>
      </c>
      <c r="P921" s="41">
        <f t="shared" si="205"/>
        <v>43.333333333333336</v>
      </c>
    </row>
    <row r="922" spans="2:16" x14ac:dyDescent="0.2">
      <c r="B922" s="1">
        <v>0.55208333333333304</v>
      </c>
      <c r="C922" s="3">
        <v>79</v>
      </c>
      <c r="D922" s="3">
        <v>113</v>
      </c>
      <c r="E922" s="75">
        <v>0.51</v>
      </c>
      <c r="F922" s="66">
        <v>5</v>
      </c>
      <c r="G922" s="66" t="s">
        <v>180</v>
      </c>
      <c r="H922" s="97">
        <v>29.21</v>
      </c>
      <c r="J922" s="45">
        <v>113.9</v>
      </c>
      <c r="K922" s="67">
        <v>112.5</v>
      </c>
      <c r="L922" s="67">
        <v>112.3</v>
      </c>
      <c r="M922" s="67">
        <v>111.7</v>
      </c>
      <c r="N922" s="67">
        <f t="shared" si="207"/>
        <v>112.6</v>
      </c>
      <c r="O922" s="41">
        <f t="shared" si="204"/>
        <v>26.111111111111111</v>
      </c>
      <c r="P922" s="41">
        <f t="shared" si="205"/>
        <v>45</v>
      </c>
    </row>
    <row r="923" spans="2:16" x14ac:dyDescent="0.2">
      <c r="B923" s="1">
        <v>0.5625</v>
      </c>
      <c r="C923" s="3">
        <v>79</v>
      </c>
      <c r="D923" s="3">
        <v>114</v>
      </c>
      <c r="E923" s="75">
        <v>0.5</v>
      </c>
      <c r="F923" s="66">
        <v>3</v>
      </c>
      <c r="G923" s="66" t="s">
        <v>202</v>
      </c>
      <c r="H923" s="97">
        <v>29.21</v>
      </c>
      <c r="J923" s="45">
        <v>115.7</v>
      </c>
      <c r="K923" s="67">
        <v>114.1</v>
      </c>
      <c r="L923" s="67">
        <v>114.4</v>
      </c>
      <c r="M923" s="67">
        <v>112.5</v>
      </c>
      <c r="N923" s="67">
        <f t="shared" si="207"/>
        <v>114.17500000000001</v>
      </c>
      <c r="O923" s="41">
        <f t="shared" si="204"/>
        <v>26.111111111111111</v>
      </c>
      <c r="P923" s="41">
        <f t="shared" si="205"/>
        <v>45.555555555555557</v>
      </c>
    </row>
    <row r="924" spans="2:16" x14ac:dyDescent="0.2">
      <c r="B924" s="1">
        <v>0.57291666666666596</v>
      </c>
      <c r="C924" s="3">
        <v>80</v>
      </c>
      <c r="D924" s="3">
        <v>115</v>
      </c>
      <c r="E924" s="75">
        <v>0.49</v>
      </c>
      <c r="F924" s="66">
        <v>2</v>
      </c>
      <c r="G924" s="66" t="s">
        <v>35</v>
      </c>
      <c r="H924" s="97">
        <v>29.21</v>
      </c>
      <c r="J924" s="45">
        <v>116.1</v>
      </c>
      <c r="K924" s="67">
        <v>115</v>
      </c>
      <c r="L924" s="67">
        <v>115</v>
      </c>
      <c r="M924" s="67">
        <v>113</v>
      </c>
      <c r="N924" s="67">
        <f t="shared" si="207"/>
        <v>114.77500000000001</v>
      </c>
      <c r="O924" s="41">
        <f t="shared" si="204"/>
        <v>26.666666666666664</v>
      </c>
      <c r="P924" s="41">
        <f t="shared" si="205"/>
        <v>46.111111111111107</v>
      </c>
    </row>
    <row r="925" spans="2:16" x14ac:dyDescent="0.2">
      <c r="B925" s="1">
        <v>0.58333333333333304</v>
      </c>
      <c r="C925" s="3">
        <v>80</v>
      </c>
      <c r="D925" s="3">
        <v>115</v>
      </c>
      <c r="E925" s="75">
        <v>0.47</v>
      </c>
      <c r="F925" s="66">
        <v>5</v>
      </c>
      <c r="G925" s="66" t="s">
        <v>35</v>
      </c>
      <c r="H925" s="97">
        <v>29.21</v>
      </c>
      <c r="J925" s="45">
        <v>116.4</v>
      </c>
      <c r="K925" s="67">
        <v>115.7</v>
      </c>
      <c r="L925" s="67">
        <v>115</v>
      </c>
      <c r="M925" s="67">
        <v>113.2</v>
      </c>
      <c r="N925" s="67">
        <f t="shared" si="207"/>
        <v>115.075</v>
      </c>
      <c r="O925" s="41">
        <f t="shared" si="204"/>
        <v>26.666666666666664</v>
      </c>
      <c r="P925" s="41">
        <f t="shared" si="205"/>
        <v>46.111111111111107</v>
      </c>
    </row>
    <row r="926" spans="2:16" x14ac:dyDescent="0.2">
      <c r="B926" s="1">
        <v>0.59375</v>
      </c>
      <c r="C926" s="3">
        <v>79</v>
      </c>
      <c r="D926" s="3">
        <v>115</v>
      </c>
      <c r="E926" s="75">
        <v>0.48</v>
      </c>
      <c r="F926" s="66">
        <v>2</v>
      </c>
      <c r="G926" s="66" t="s">
        <v>34</v>
      </c>
      <c r="H926" s="97">
        <v>29.21</v>
      </c>
      <c r="J926" s="45">
        <v>116.4</v>
      </c>
      <c r="K926" s="67">
        <v>116.1</v>
      </c>
      <c r="L926" s="67">
        <v>114.6</v>
      </c>
      <c r="M926" s="67">
        <v>113.5</v>
      </c>
      <c r="N926" s="67">
        <f t="shared" si="207"/>
        <v>115.15</v>
      </c>
      <c r="O926" s="41">
        <f t="shared" si="204"/>
        <v>26.111111111111111</v>
      </c>
      <c r="P926" s="41">
        <f t="shared" si="205"/>
        <v>46.111111111111107</v>
      </c>
    </row>
    <row r="927" spans="2:16" x14ac:dyDescent="0.2">
      <c r="B927" s="1">
        <v>0.60416666666666596</v>
      </c>
      <c r="C927" s="3">
        <v>79</v>
      </c>
      <c r="D927" s="3">
        <v>115</v>
      </c>
      <c r="E927" s="75">
        <v>0.47</v>
      </c>
      <c r="F927" s="66">
        <v>5</v>
      </c>
      <c r="G927" s="66" t="s">
        <v>202</v>
      </c>
      <c r="H927" s="97">
        <v>29.2</v>
      </c>
      <c r="I927" s="66"/>
      <c r="J927" s="45">
        <v>116.8</v>
      </c>
      <c r="K927" s="67">
        <v>116.4</v>
      </c>
      <c r="L927" s="67">
        <v>114.4</v>
      </c>
      <c r="M927" s="67">
        <v>113.5</v>
      </c>
      <c r="N927" s="67">
        <f t="shared" si="207"/>
        <v>115.27500000000001</v>
      </c>
      <c r="O927" s="41">
        <f t="shared" si="204"/>
        <v>26.111111111111111</v>
      </c>
      <c r="P927" s="41">
        <f t="shared" si="205"/>
        <v>46.111111111111107</v>
      </c>
    </row>
    <row r="928" spans="2:16" x14ac:dyDescent="0.2">
      <c r="B928" s="1">
        <v>0.6069444444444444</v>
      </c>
      <c r="C928" s="99">
        <v>79</v>
      </c>
      <c r="D928" s="41">
        <v>115</v>
      </c>
      <c r="E928" s="13">
        <v>0.47</v>
      </c>
      <c r="F928" s="99">
        <v>5</v>
      </c>
      <c r="G928" s="68" t="s">
        <v>202</v>
      </c>
      <c r="H928" s="72">
        <v>29.2</v>
      </c>
      <c r="I928" s="19"/>
      <c r="J928" s="45">
        <v>116.8</v>
      </c>
      <c r="K928" s="45">
        <v>116.4</v>
      </c>
      <c r="L928" s="45">
        <v>114.6</v>
      </c>
      <c r="M928" s="45">
        <v>113.7</v>
      </c>
      <c r="N928" s="67">
        <f t="shared" si="207"/>
        <v>115.37499999999999</v>
      </c>
      <c r="O928" s="41">
        <f t="shared" si="204"/>
        <v>26.111111111111111</v>
      </c>
      <c r="P928" s="41">
        <f t="shared" si="205"/>
        <v>46.111111111111107</v>
      </c>
    </row>
    <row r="929" spans="2:14" x14ac:dyDescent="0.2">
      <c r="B929" s="1"/>
      <c r="C929" s="99"/>
      <c r="D929" s="41"/>
      <c r="E929" s="13"/>
      <c r="F929" s="99"/>
      <c r="G929" s="68"/>
      <c r="H929" s="72"/>
      <c r="I929" s="19"/>
      <c r="J929" s="45"/>
      <c r="K929" s="45"/>
      <c r="L929" s="45"/>
      <c r="M929" s="45"/>
      <c r="N929" s="6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4613-AF2A-4CD9-8BCF-B15749D84D76}">
  <dimension ref="A1:S866"/>
  <sheetViews>
    <sheetView workbookViewId="0"/>
    <sheetView workbookViewId="1"/>
  </sheetViews>
  <sheetFormatPr defaultRowHeight="12.75" x14ac:dyDescent="0.2"/>
  <cols>
    <col min="1" max="1" width="11.28515625" customWidth="1"/>
    <col min="8" max="8" width="10.7109375" customWidth="1"/>
    <col min="15" max="15" width="5.28515625" customWidth="1"/>
    <col min="16" max="16" width="7.5703125" customWidth="1"/>
    <col min="17" max="17" width="10.42578125" customWidth="1"/>
  </cols>
  <sheetData>
    <row r="1" spans="1:19" x14ac:dyDescent="0.2">
      <c r="A1" s="113" t="s">
        <v>464</v>
      </c>
      <c r="B1" s="113"/>
    </row>
    <row r="2" spans="1:19" x14ac:dyDescent="0.2">
      <c r="B2" s="6" t="s">
        <v>2</v>
      </c>
      <c r="C2" s="6" t="s">
        <v>0</v>
      </c>
      <c r="D2" s="87" t="s">
        <v>1</v>
      </c>
      <c r="E2" s="100" t="s">
        <v>156</v>
      </c>
      <c r="F2" s="6" t="s">
        <v>32</v>
      </c>
      <c r="G2" s="6" t="s">
        <v>217</v>
      </c>
      <c r="H2" s="33" t="s">
        <v>157</v>
      </c>
      <c r="I2" s="44"/>
      <c r="J2" s="87" t="s">
        <v>427</v>
      </c>
      <c r="K2" s="87" t="s">
        <v>428</v>
      </c>
      <c r="L2" s="87" t="s">
        <v>326</v>
      </c>
      <c r="M2" s="87" t="s">
        <v>429</v>
      </c>
      <c r="N2" s="33" t="s">
        <v>368</v>
      </c>
      <c r="Q2" s="71" t="s">
        <v>623</v>
      </c>
    </row>
    <row r="3" spans="1:19" x14ac:dyDescent="0.2">
      <c r="A3" s="21">
        <v>44294</v>
      </c>
      <c r="B3" s="1">
        <v>0.4375</v>
      </c>
      <c r="C3" s="3">
        <v>63</v>
      </c>
      <c r="D3" s="68">
        <v>66</v>
      </c>
      <c r="E3" s="75">
        <v>0.77</v>
      </c>
      <c r="F3" s="66">
        <v>11</v>
      </c>
      <c r="G3" s="66" t="s">
        <v>130</v>
      </c>
      <c r="H3" s="97">
        <v>28.88</v>
      </c>
      <c r="J3" s="45">
        <v>65.8</v>
      </c>
      <c r="K3" s="67">
        <v>65.8</v>
      </c>
      <c r="L3" s="67">
        <v>65.7</v>
      </c>
      <c r="M3" s="67">
        <v>66</v>
      </c>
      <c r="N3" s="67">
        <f t="shared" ref="N3:N10" si="0">AVERAGE(J3:M3)</f>
        <v>65.825000000000003</v>
      </c>
      <c r="Q3">
        <f>MAX(J:M)</f>
        <v>131.9</v>
      </c>
      <c r="S3" s="71" t="s">
        <v>341</v>
      </c>
    </row>
    <row r="4" spans="1:19" x14ac:dyDescent="0.2">
      <c r="B4" s="1">
        <v>0.44791666666666669</v>
      </c>
      <c r="C4" s="3">
        <v>64</v>
      </c>
      <c r="D4" s="68">
        <v>69</v>
      </c>
      <c r="E4" s="75">
        <v>0.75</v>
      </c>
      <c r="F4" s="66">
        <v>11</v>
      </c>
      <c r="G4" s="66" t="s">
        <v>130</v>
      </c>
      <c r="H4" s="97">
        <v>28.88</v>
      </c>
      <c r="J4" s="45">
        <v>68.5</v>
      </c>
      <c r="K4" s="67">
        <v>68.2</v>
      </c>
      <c r="L4" s="67">
        <v>69.3</v>
      </c>
      <c r="M4" s="67">
        <v>69.599999999999994</v>
      </c>
      <c r="N4" s="67">
        <f t="shared" si="0"/>
        <v>68.900000000000006</v>
      </c>
      <c r="S4" s="21">
        <v>44337</v>
      </c>
    </row>
    <row r="5" spans="1:19" x14ac:dyDescent="0.2">
      <c r="B5" s="1">
        <v>0.45833333333333298</v>
      </c>
      <c r="C5" s="3">
        <v>64</v>
      </c>
      <c r="D5" s="3">
        <v>70</v>
      </c>
      <c r="E5" s="75">
        <v>0.74</v>
      </c>
      <c r="F5" s="3">
        <v>7</v>
      </c>
      <c r="G5" s="66" t="s">
        <v>130</v>
      </c>
      <c r="H5" s="19">
        <v>28.88</v>
      </c>
      <c r="J5" s="45">
        <v>69.599999999999994</v>
      </c>
      <c r="K5" s="3">
        <v>69.3</v>
      </c>
      <c r="L5" s="45">
        <v>70.3</v>
      </c>
      <c r="M5" s="45">
        <v>70.3</v>
      </c>
      <c r="N5" s="67">
        <f t="shared" si="0"/>
        <v>69.875</v>
      </c>
    </row>
    <row r="6" spans="1:19" x14ac:dyDescent="0.2">
      <c r="B6" s="1">
        <v>0.46875</v>
      </c>
      <c r="C6" s="3">
        <v>64</v>
      </c>
      <c r="D6" s="3">
        <v>69</v>
      </c>
      <c r="E6" s="75">
        <v>0.74</v>
      </c>
      <c r="F6" s="3">
        <v>10</v>
      </c>
      <c r="G6" s="66" t="s">
        <v>516</v>
      </c>
      <c r="H6" s="19">
        <v>28.88</v>
      </c>
      <c r="J6" s="67">
        <v>68.400000000000006</v>
      </c>
      <c r="K6" s="45">
        <v>68.5</v>
      </c>
      <c r="L6" s="45">
        <v>68.5</v>
      </c>
      <c r="M6" s="45">
        <v>68.900000000000006</v>
      </c>
      <c r="N6" s="67">
        <f t="shared" si="0"/>
        <v>68.575000000000003</v>
      </c>
    </row>
    <row r="7" spans="1:19" x14ac:dyDescent="0.2">
      <c r="B7" s="1">
        <v>0.47916666666666702</v>
      </c>
      <c r="C7" s="41">
        <v>65</v>
      </c>
      <c r="D7" s="41">
        <v>71</v>
      </c>
      <c r="E7" s="75">
        <v>0.73</v>
      </c>
      <c r="F7" s="41">
        <v>8</v>
      </c>
      <c r="G7" s="66" t="s">
        <v>143</v>
      </c>
      <c r="H7" s="19">
        <v>28.88</v>
      </c>
      <c r="J7" s="45">
        <v>70.5</v>
      </c>
      <c r="K7" s="45">
        <v>70.3</v>
      </c>
      <c r="L7" s="45">
        <v>70.3</v>
      </c>
      <c r="M7" s="45">
        <v>71.599999999999994</v>
      </c>
      <c r="N7" s="67">
        <f t="shared" si="0"/>
        <v>70.675000000000011</v>
      </c>
    </row>
    <row r="8" spans="1:19" x14ac:dyDescent="0.2">
      <c r="B8" s="1">
        <v>0.48958333333333298</v>
      </c>
      <c r="C8" s="99">
        <v>65</v>
      </c>
      <c r="D8" s="41">
        <v>72</v>
      </c>
      <c r="E8" s="75">
        <v>0.74</v>
      </c>
      <c r="F8" s="68">
        <v>9</v>
      </c>
      <c r="G8" s="69" t="s">
        <v>130</v>
      </c>
      <c r="H8" s="19">
        <v>28.88</v>
      </c>
      <c r="I8" s="19"/>
      <c r="J8" s="45">
        <v>71.8</v>
      </c>
      <c r="K8" s="67">
        <v>71.599999999999994</v>
      </c>
      <c r="L8" s="45">
        <v>71.599999999999994</v>
      </c>
      <c r="M8" s="67">
        <v>72.900000000000006</v>
      </c>
      <c r="N8" s="67">
        <f t="shared" si="0"/>
        <v>71.974999999999994</v>
      </c>
    </row>
    <row r="9" spans="1:19" x14ac:dyDescent="0.2">
      <c r="B9" s="1">
        <v>0.5</v>
      </c>
      <c r="C9" s="99">
        <v>66</v>
      </c>
      <c r="D9" s="41">
        <v>74</v>
      </c>
      <c r="E9" s="75">
        <v>0.74</v>
      </c>
      <c r="F9" s="68">
        <v>12</v>
      </c>
      <c r="G9" s="69" t="s">
        <v>130</v>
      </c>
      <c r="H9" s="19">
        <v>28.88</v>
      </c>
      <c r="I9" s="19"/>
      <c r="J9" s="45">
        <v>73.599999999999994</v>
      </c>
      <c r="K9" s="67">
        <v>73.2</v>
      </c>
      <c r="L9" s="45">
        <v>73.2</v>
      </c>
      <c r="M9" s="67">
        <v>74.5</v>
      </c>
      <c r="N9" s="67">
        <f t="shared" si="0"/>
        <v>73.625</v>
      </c>
    </row>
    <row r="10" spans="1:19" x14ac:dyDescent="0.2">
      <c r="B10" s="1">
        <v>0.51041666666666696</v>
      </c>
      <c r="C10" s="3">
        <v>66</v>
      </c>
      <c r="D10" s="41">
        <v>74</v>
      </c>
      <c r="E10" s="75">
        <v>0.7</v>
      </c>
      <c r="F10" s="3">
        <v>14</v>
      </c>
      <c r="G10" s="69" t="s">
        <v>130</v>
      </c>
      <c r="H10" s="72">
        <v>28.87</v>
      </c>
      <c r="J10" s="45">
        <v>73.400000000000006</v>
      </c>
      <c r="K10" s="45">
        <v>73</v>
      </c>
      <c r="L10" s="45">
        <v>73</v>
      </c>
      <c r="M10" s="45">
        <v>74.5</v>
      </c>
      <c r="N10" s="67">
        <f t="shared" si="0"/>
        <v>73.474999999999994</v>
      </c>
      <c r="O10" s="113" t="s">
        <v>518</v>
      </c>
    </row>
    <row r="11" spans="1:19" x14ac:dyDescent="0.2">
      <c r="B11" s="1">
        <v>0.718750000000001</v>
      </c>
      <c r="C11" s="3">
        <v>63</v>
      </c>
      <c r="D11" s="41">
        <v>70</v>
      </c>
      <c r="E11" s="13">
        <v>0.78</v>
      </c>
      <c r="F11" s="99">
        <v>1</v>
      </c>
      <c r="G11" s="68" t="s">
        <v>130</v>
      </c>
      <c r="H11" s="72">
        <v>28.81</v>
      </c>
      <c r="I11" s="19"/>
      <c r="J11" s="45">
        <v>63</v>
      </c>
      <c r="K11" s="45">
        <v>63</v>
      </c>
      <c r="L11" s="45">
        <v>63</v>
      </c>
      <c r="M11" s="45">
        <v>63</v>
      </c>
      <c r="N11" s="67">
        <f t="shared" ref="N11:N19" si="1">AVERAGE(J11:M11)</f>
        <v>63</v>
      </c>
    </row>
    <row r="12" spans="1:19" x14ac:dyDescent="0.2">
      <c r="B12" s="1">
        <v>0.72916666666666796</v>
      </c>
      <c r="C12" s="99">
        <v>63</v>
      </c>
      <c r="D12" s="41">
        <v>71</v>
      </c>
      <c r="E12" s="13">
        <v>0.78</v>
      </c>
      <c r="F12" s="99">
        <v>2</v>
      </c>
      <c r="G12" s="68" t="s">
        <v>130</v>
      </c>
      <c r="H12" s="72">
        <v>28.81</v>
      </c>
      <c r="I12" s="19"/>
      <c r="J12" s="45">
        <v>68.2</v>
      </c>
      <c r="K12" s="45">
        <v>75.400000000000006</v>
      </c>
      <c r="L12" s="45">
        <v>69.599999999999994</v>
      </c>
      <c r="M12" s="45">
        <v>70.2</v>
      </c>
      <c r="N12" s="67">
        <f t="shared" si="1"/>
        <v>70.850000000000009</v>
      </c>
    </row>
    <row r="13" spans="1:19" x14ac:dyDescent="0.2">
      <c r="B13" s="1">
        <v>0.73958333333333504</v>
      </c>
      <c r="C13" s="99">
        <v>67</v>
      </c>
      <c r="D13" s="66">
        <v>81</v>
      </c>
      <c r="E13" s="13">
        <v>0.63</v>
      </c>
      <c r="F13" s="96">
        <v>2</v>
      </c>
      <c r="G13" s="68" t="s">
        <v>129</v>
      </c>
      <c r="H13" s="66">
        <v>28.81</v>
      </c>
      <c r="I13" s="72"/>
      <c r="J13" s="45">
        <v>72</v>
      </c>
      <c r="K13" s="67">
        <v>91.9</v>
      </c>
      <c r="L13" s="67">
        <v>78.599999999999994</v>
      </c>
      <c r="M13" s="67">
        <v>83.3</v>
      </c>
      <c r="N13" s="67">
        <f t="shared" si="1"/>
        <v>81.45</v>
      </c>
    </row>
    <row r="14" spans="1:19" x14ac:dyDescent="0.2">
      <c r="B14" s="1">
        <v>0.750000000000002</v>
      </c>
      <c r="C14" s="99">
        <v>67</v>
      </c>
      <c r="D14" s="66">
        <v>79</v>
      </c>
      <c r="E14" s="13">
        <v>0.59</v>
      </c>
      <c r="F14" s="96">
        <v>3</v>
      </c>
      <c r="G14" s="68" t="s">
        <v>129</v>
      </c>
      <c r="H14" s="66">
        <v>28.81</v>
      </c>
      <c r="J14" s="3">
        <v>70.900000000000006</v>
      </c>
      <c r="K14" s="67">
        <v>86</v>
      </c>
      <c r="L14" s="3">
        <v>78.8</v>
      </c>
      <c r="M14" s="3">
        <v>79.900000000000006</v>
      </c>
      <c r="N14" s="67">
        <f t="shared" si="1"/>
        <v>78.900000000000006</v>
      </c>
    </row>
    <row r="15" spans="1:19" x14ac:dyDescent="0.2">
      <c r="B15" s="1">
        <v>0.76041666666666896</v>
      </c>
      <c r="C15" s="3">
        <v>66</v>
      </c>
      <c r="D15" s="3">
        <v>77</v>
      </c>
      <c r="E15" s="13">
        <v>0.57999999999999996</v>
      </c>
      <c r="F15" s="3">
        <v>1</v>
      </c>
      <c r="G15" s="3" t="s">
        <v>130</v>
      </c>
      <c r="H15" s="3">
        <v>28.82</v>
      </c>
      <c r="I15" s="3"/>
      <c r="J15" s="3">
        <v>69.900000000000006</v>
      </c>
      <c r="K15" s="3">
        <v>83.5</v>
      </c>
      <c r="L15" s="3">
        <v>77.5</v>
      </c>
      <c r="M15" s="3">
        <v>77.2</v>
      </c>
      <c r="N15" s="67">
        <f t="shared" si="1"/>
        <v>77.025000000000006</v>
      </c>
    </row>
    <row r="16" spans="1:19" x14ac:dyDescent="0.2">
      <c r="B16" s="1">
        <v>0.77083333333333603</v>
      </c>
      <c r="C16" s="3">
        <v>66</v>
      </c>
      <c r="D16" s="3">
        <v>74</v>
      </c>
      <c r="E16" s="13">
        <v>0.56999999999999995</v>
      </c>
      <c r="F16" s="3">
        <v>2</v>
      </c>
      <c r="G16" s="66" t="s">
        <v>129</v>
      </c>
      <c r="H16" s="3">
        <v>28.83</v>
      </c>
      <c r="I16" s="3"/>
      <c r="J16" s="3">
        <v>68.400000000000006</v>
      </c>
      <c r="K16" s="3">
        <v>79.2</v>
      </c>
      <c r="L16" s="3">
        <v>74.8</v>
      </c>
      <c r="M16" s="3">
        <v>73.900000000000006</v>
      </c>
      <c r="N16" s="67">
        <f t="shared" si="1"/>
        <v>74.075000000000017</v>
      </c>
    </row>
    <row r="17" spans="1:14" x14ac:dyDescent="0.2">
      <c r="B17" s="1">
        <v>0.781250000000003</v>
      </c>
      <c r="C17" s="3">
        <v>64</v>
      </c>
      <c r="D17" s="3">
        <v>71</v>
      </c>
      <c r="E17" s="13">
        <v>0.59</v>
      </c>
      <c r="F17" s="3">
        <v>3</v>
      </c>
      <c r="G17" s="66" t="s">
        <v>71</v>
      </c>
      <c r="H17" s="3">
        <v>28.85</v>
      </c>
      <c r="I17" s="3"/>
      <c r="J17" s="3">
        <v>67.3</v>
      </c>
      <c r="K17" s="3">
        <v>75.7</v>
      </c>
      <c r="L17" s="3">
        <v>71.400000000000006</v>
      </c>
      <c r="M17" s="3">
        <v>71.400000000000006</v>
      </c>
      <c r="N17" s="67">
        <f t="shared" si="1"/>
        <v>71.45</v>
      </c>
    </row>
    <row r="18" spans="1:14" x14ac:dyDescent="0.2">
      <c r="B18" s="1">
        <v>0.79166666666666996</v>
      </c>
      <c r="C18" s="3">
        <v>64</v>
      </c>
      <c r="D18" s="3">
        <v>71</v>
      </c>
      <c r="E18" s="13">
        <v>0.59</v>
      </c>
      <c r="F18" s="3">
        <v>2</v>
      </c>
      <c r="G18" s="66" t="s">
        <v>129</v>
      </c>
      <c r="H18" s="3">
        <v>28.85</v>
      </c>
      <c r="I18" s="3"/>
      <c r="J18" s="3">
        <v>66.900000000000006</v>
      </c>
      <c r="K18" s="3">
        <v>75.7</v>
      </c>
      <c r="L18" s="3">
        <v>72.099999999999994</v>
      </c>
      <c r="M18" s="3">
        <v>70.3</v>
      </c>
      <c r="N18" s="67">
        <f t="shared" si="1"/>
        <v>71.25</v>
      </c>
    </row>
    <row r="19" spans="1:14" x14ac:dyDescent="0.2">
      <c r="B19" s="73">
        <v>0.80208333333333337</v>
      </c>
      <c r="C19" s="3">
        <v>64</v>
      </c>
      <c r="D19" s="3">
        <v>72</v>
      </c>
      <c r="E19" s="13">
        <v>0.57999999999999996</v>
      </c>
      <c r="F19" s="3">
        <v>2</v>
      </c>
      <c r="G19" s="66" t="s">
        <v>202</v>
      </c>
      <c r="H19" s="3">
        <v>28.86</v>
      </c>
      <c r="I19" s="3"/>
      <c r="J19" s="3">
        <v>67.5</v>
      </c>
      <c r="K19" s="3">
        <v>76.599999999999994</v>
      </c>
      <c r="L19" s="45">
        <v>73</v>
      </c>
      <c r="M19" s="3">
        <v>69.8</v>
      </c>
      <c r="N19" s="67">
        <f t="shared" si="1"/>
        <v>71.724999999999994</v>
      </c>
    </row>
    <row r="20" spans="1:14" x14ac:dyDescent="0.2"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67"/>
    </row>
    <row r="21" spans="1:14" x14ac:dyDescent="0.2">
      <c r="A21" s="21">
        <v>44295</v>
      </c>
      <c r="B21" s="1">
        <v>0.375</v>
      </c>
      <c r="C21" s="3">
        <v>56</v>
      </c>
      <c r="D21" s="68">
        <v>56</v>
      </c>
      <c r="E21" s="75">
        <v>0.72</v>
      </c>
      <c r="F21" s="66">
        <v>9</v>
      </c>
      <c r="G21" s="66" t="s">
        <v>130</v>
      </c>
      <c r="H21" s="97">
        <v>28.97</v>
      </c>
      <c r="J21" s="45">
        <v>56.3</v>
      </c>
      <c r="K21" s="67">
        <v>56.5</v>
      </c>
      <c r="L21" s="67">
        <v>55.8</v>
      </c>
      <c r="M21" s="67">
        <v>57.2</v>
      </c>
      <c r="N21" s="67">
        <f t="shared" ref="N21:N57" si="2">AVERAGE(J21:M21)</f>
        <v>56.45</v>
      </c>
    </row>
    <row r="22" spans="1:14" x14ac:dyDescent="0.2">
      <c r="B22" s="1">
        <v>0.38541666666666669</v>
      </c>
      <c r="C22" s="3">
        <v>56</v>
      </c>
      <c r="D22" s="68">
        <v>58</v>
      </c>
      <c r="E22" s="75">
        <v>0.71</v>
      </c>
      <c r="F22" s="66">
        <v>6</v>
      </c>
      <c r="G22" s="66" t="s">
        <v>201</v>
      </c>
      <c r="H22" s="97">
        <v>28.96</v>
      </c>
      <c r="J22" s="45">
        <v>57.7</v>
      </c>
      <c r="K22" s="67">
        <v>57.7</v>
      </c>
      <c r="L22" s="67">
        <v>57.4</v>
      </c>
      <c r="M22" s="67">
        <v>58.6</v>
      </c>
      <c r="N22" s="67">
        <f t="shared" si="2"/>
        <v>57.85</v>
      </c>
    </row>
    <row r="23" spans="1:14" x14ac:dyDescent="0.2">
      <c r="B23" s="1">
        <v>0.39583333333333298</v>
      </c>
      <c r="C23" s="3">
        <v>57</v>
      </c>
      <c r="D23" s="3">
        <v>59</v>
      </c>
      <c r="E23" s="75">
        <v>0.7</v>
      </c>
      <c r="F23" s="3">
        <v>9</v>
      </c>
      <c r="G23" s="66" t="s">
        <v>130</v>
      </c>
      <c r="H23" s="19">
        <v>28.96</v>
      </c>
      <c r="J23" s="45">
        <v>58.5</v>
      </c>
      <c r="K23" s="3">
        <v>58.1</v>
      </c>
      <c r="L23" s="45">
        <v>58.1</v>
      </c>
      <c r="M23" s="45">
        <v>59.4</v>
      </c>
      <c r="N23" s="67">
        <f t="shared" si="2"/>
        <v>58.524999999999999</v>
      </c>
    </row>
    <row r="24" spans="1:14" x14ac:dyDescent="0.2">
      <c r="B24" s="1">
        <v>0.40625</v>
      </c>
      <c r="C24" s="3">
        <v>58</v>
      </c>
      <c r="D24" s="3">
        <v>61</v>
      </c>
      <c r="E24" s="75">
        <v>0.69</v>
      </c>
      <c r="F24" s="3">
        <v>5</v>
      </c>
      <c r="G24" s="66" t="s">
        <v>130</v>
      </c>
      <c r="H24" s="19">
        <v>28.96</v>
      </c>
      <c r="J24" s="67">
        <v>61.3</v>
      </c>
      <c r="K24" s="45">
        <v>58.8</v>
      </c>
      <c r="L24" s="45">
        <v>60.4</v>
      </c>
      <c r="M24" s="45">
        <v>63</v>
      </c>
      <c r="N24" s="67">
        <f t="shared" si="2"/>
        <v>60.875</v>
      </c>
    </row>
    <row r="25" spans="1:14" x14ac:dyDescent="0.2">
      <c r="B25" s="1">
        <v>0.41666666666666702</v>
      </c>
      <c r="C25" s="41">
        <v>59</v>
      </c>
      <c r="D25" s="41">
        <v>63</v>
      </c>
      <c r="E25" s="75">
        <v>0.67</v>
      </c>
      <c r="F25" s="41">
        <v>7</v>
      </c>
      <c r="G25" s="66" t="s">
        <v>201</v>
      </c>
      <c r="H25" s="19">
        <v>28.95</v>
      </c>
      <c r="J25" s="45">
        <v>63.5</v>
      </c>
      <c r="K25" s="45">
        <v>59.4</v>
      </c>
      <c r="L25" s="45">
        <v>62.4</v>
      </c>
      <c r="M25" s="45">
        <v>65.3</v>
      </c>
      <c r="N25" s="67">
        <f t="shared" si="2"/>
        <v>62.650000000000006</v>
      </c>
    </row>
    <row r="26" spans="1:14" x14ac:dyDescent="0.2">
      <c r="B26" s="1">
        <v>0.42708333333333298</v>
      </c>
      <c r="C26" s="99">
        <v>60</v>
      </c>
      <c r="D26" s="41">
        <v>65</v>
      </c>
      <c r="E26" s="75">
        <v>0.64</v>
      </c>
      <c r="F26" s="68">
        <v>14</v>
      </c>
      <c r="G26" s="69" t="s">
        <v>130</v>
      </c>
      <c r="H26" s="19">
        <v>28.95</v>
      </c>
      <c r="I26" s="19"/>
      <c r="J26" s="45">
        <v>65.8</v>
      </c>
      <c r="K26" s="67">
        <v>60.1</v>
      </c>
      <c r="L26" s="45">
        <v>64.599999999999994</v>
      </c>
      <c r="M26" s="67">
        <v>68.2</v>
      </c>
      <c r="N26" s="67">
        <f t="shared" si="2"/>
        <v>64.674999999999997</v>
      </c>
    </row>
    <row r="27" spans="1:14" x14ac:dyDescent="0.2">
      <c r="B27" s="1">
        <v>0.4375</v>
      </c>
      <c r="C27" s="99">
        <v>61</v>
      </c>
      <c r="D27" s="41">
        <v>66</v>
      </c>
      <c r="E27" s="75">
        <v>0.62</v>
      </c>
      <c r="F27" s="68">
        <v>6</v>
      </c>
      <c r="G27" s="69" t="s">
        <v>130</v>
      </c>
      <c r="H27" s="19">
        <v>28.95</v>
      </c>
      <c r="I27" s="19"/>
      <c r="J27" s="45">
        <v>67.3</v>
      </c>
      <c r="K27" s="67">
        <v>61.5</v>
      </c>
      <c r="L27" s="45">
        <v>66.599999999999994</v>
      </c>
      <c r="M27" s="67">
        <v>69.599999999999994</v>
      </c>
      <c r="N27" s="67">
        <f t="shared" si="2"/>
        <v>66.25</v>
      </c>
    </row>
    <row r="28" spans="1:14" x14ac:dyDescent="0.2">
      <c r="B28" s="1">
        <v>0.44791666666666702</v>
      </c>
      <c r="C28" s="3">
        <v>63</v>
      </c>
      <c r="D28" s="41">
        <v>69</v>
      </c>
      <c r="E28" s="75">
        <v>0.57999999999999996</v>
      </c>
      <c r="F28" s="3">
        <v>9</v>
      </c>
      <c r="G28" s="69" t="s">
        <v>130</v>
      </c>
      <c r="H28" s="72">
        <v>28.94</v>
      </c>
      <c r="J28" s="45">
        <v>70.3</v>
      </c>
      <c r="K28" s="45">
        <v>62.8</v>
      </c>
      <c r="L28" s="45">
        <v>69.3</v>
      </c>
      <c r="M28" s="45">
        <v>72.7</v>
      </c>
      <c r="N28" s="67">
        <f t="shared" si="2"/>
        <v>68.774999999999991</v>
      </c>
    </row>
    <row r="29" spans="1:14" x14ac:dyDescent="0.2">
      <c r="B29" s="1">
        <v>0.45833333333333298</v>
      </c>
      <c r="C29" s="3">
        <v>64</v>
      </c>
      <c r="D29" s="41">
        <v>70</v>
      </c>
      <c r="E29" s="13">
        <v>0.56000000000000005</v>
      </c>
      <c r="F29" s="99">
        <v>7</v>
      </c>
      <c r="G29" s="68" t="s">
        <v>130</v>
      </c>
      <c r="H29" s="72">
        <v>28.94</v>
      </c>
      <c r="I29" s="19"/>
      <c r="J29" s="45">
        <v>72.099999999999994</v>
      </c>
      <c r="K29" s="45">
        <v>64.8</v>
      </c>
      <c r="L29" s="45">
        <v>70.900000000000006</v>
      </c>
      <c r="M29" s="45">
        <v>73.599999999999994</v>
      </c>
      <c r="N29" s="67">
        <f t="shared" si="2"/>
        <v>70.349999999999994</v>
      </c>
    </row>
    <row r="30" spans="1:14" x14ac:dyDescent="0.2">
      <c r="B30" s="1">
        <v>0.46875</v>
      </c>
      <c r="C30" s="99">
        <v>64</v>
      </c>
      <c r="D30" s="41">
        <v>70</v>
      </c>
      <c r="E30" s="13">
        <v>0.55000000000000004</v>
      </c>
      <c r="F30" s="99">
        <v>13</v>
      </c>
      <c r="G30" s="68" t="s">
        <v>130</v>
      </c>
      <c r="H30" s="72">
        <v>28.95</v>
      </c>
      <c r="I30" s="19"/>
      <c r="J30" s="45">
        <v>70.7</v>
      </c>
      <c r="K30" s="45">
        <v>66.7</v>
      </c>
      <c r="L30" s="45">
        <v>70.5</v>
      </c>
      <c r="M30" s="45">
        <v>72.900000000000006</v>
      </c>
      <c r="N30" s="67">
        <f t="shared" si="2"/>
        <v>70.2</v>
      </c>
    </row>
    <row r="31" spans="1:14" x14ac:dyDescent="0.2">
      <c r="B31" s="1">
        <v>0.47916666666666702</v>
      </c>
      <c r="C31" s="99">
        <v>65</v>
      </c>
      <c r="D31" s="41">
        <v>71</v>
      </c>
      <c r="E31" s="13">
        <v>0.56000000000000005</v>
      </c>
      <c r="F31" s="99">
        <v>13</v>
      </c>
      <c r="G31" s="68" t="s">
        <v>130</v>
      </c>
      <c r="H31" s="72">
        <v>28.95</v>
      </c>
      <c r="I31" s="19"/>
      <c r="J31" s="45">
        <v>72.5</v>
      </c>
      <c r="K31" s="45">
        <v>67.599999999999994</v>
      </c>
      <c r="L31" s="45">
        <v>71.599999999999994</v>
      </c>
      <c r="M31" s="45">
        <v>74.099999999999994</v>
      </c>
      <c r="N31" s="67">
        <f t="shared" si="2"/>
        <v>71.449999999999989</v>
      </c>
    </row>
    <row r="32" spans="1:14" x14ac:dyDescent="0.2">
      <c r="B32" s="1">
        <v>0.48958333333333398</v>
      </c>
      <c r="C32" s="99">
        <v>66</v>
      </c>
      <c r="D32" s="66">
        <v>75</v>
      </c>
      <c r="E32" s="13">
        <v>0.54</v>
      </c>
      <c r="F32" s="96">
        <v>10</v>
      </c>
      <c r="G32" s="68" t="s">
        <v>130</v>
      </c>
      <c r="H32" s="66">
        <v>28.94</v>
      </c>
      <c r="I32" s="72"/>
      <c r="J32" s="45">
        <v>76.099999999999994</v>
      </c>
      <c r="K32" s="67">
        <v>69.3</v>
      </c>
      <c r="L32" s="67">
        <v>75.900000000000006</v>
      </c>
      <c r="M32" s="67">
        <v>78.8</v>
      </c>
      <c r="N32" s="67">
        <f t="shared" si="2"/>
        <v>75.024999999999991</v>
      </c>
    </row>
    <row r="33" spans="2:14" x14ac:dyDescent="0.2">
      <c r="B33" s="1">
        <v>0.5</v>
      </c>
      <c r="C33" s="99">
        <v>66</v>
      </c>
      <c r="D33" s="66">
        <v>75</v>
      </c>
      <c r="E33" s="13">
        <v>0.53</v>
      </c>
      <c r="F33" s="96">
        <v>5</v>
      </c>
      <c r="G33" s="68" t="s">
        <v>130</v>
      </c>
      <c r="H33" s="66">
        <v>28.94</v>
      </c>
      <c r="J33" s="3">
        <v>75.900000000000006</v>
      </c>
      <c r="K33" s="67">
        <v>70.5</v>
      </c>
      <c r="L33" s="45">
        <v>75.400000000000006</v>
      </c>
      <c r="M33" s="3">
        <v>78.400000000000006</v>
      </c>
      <c r="N33" s="67">
        <f t="shared" si="2"/>
        <v>75.050000000000011</v>
      </c>
    </row>
    <row r="34" spans="2:14" x14ac:dyDescent="0.2">
      <c r="B34" s="1">
        <v>0.51041666666666696</v>
      </c>
      <c r="C34" s="3">
        <v>67</v>
      </c>
      <c r="D34" s="3">
        <v>76</v>
      </c>
      <c r="E34" s="13">
        <v>0.51</v>
      </c>
      <c r="F34" s="3">
        <v>7</v>
      </c>
      <c r="G34" s="3" t="s">
        <v>130</v>
      </c>
      <c r="H34" s="3">
        <v>28.95</v>
      </c>
      <c r="I34" s="3"/>
      <c r="J34" s="3">
        <v>77.400000000000006</v>
      </c>
      <c r="K34" s="3">
        <v>72.3</v>
      </c>
      <c r="L34" s="45">
        <v>76.099999999999994</v>
      </c>
      <c r="M34" s="3">
        <v>79.2</v>
      </c>
      <c r="N34" s="67">
        <f t="shared" si="2"/>
        <v>76.25</v>
      </c>
    </row>
    <row r="35" spans="2:14" x14ac:dyDescent="0.2">
      <c r="B35" s="1">
        <v>0.52083333333333404</v>
      </c>
      <c r="C35" s="3">
        <v>69</v>
      </c>
      <c r="D35" s="3">
        <v>80</v>
      </c>
      <c r="E35" s="13">
        <v>0.49</v>
      </c>
      <c r="F35" s="3">
        <v>9</v>
      </c>
      <c r="G35" s="66" t="s">
        <v>201</v>
      </c>
      <c r="H35" s="3">
        <v>28.94</v>
      </c>
      <c r="I35" s="3"/>
      <c r="J35" s="3">
        <v>80.599999999999994</v>
      </c>
      <c r="K35" s="3">
        <v>76.5</v>
      </c>
      <c r="L35" s="45">
        <v>79.3</v>
      </c>
      <c r="M35" s="3">
        <v>82.4</v>
      </c>
      <c r="N35" s="67">
        <f t="shared" si="2"/>
        <v>79.699999999999989</v>
      </c>
    </row>
    <row r="36" spans="2:14" x14ac:dyDescent="0.2">
      <c r="B36" s="1">
        <v>0.53125</v>
      </c>
      <c r="C36" s="3">
        <v>71</v>
      </c>
      <c r="D36" s="3">
        <v>84</v>
      </c>
      <c r="E36" s="13">
        <v>0.47</v>
      </c>
      <c r="F36" s="3">
        <v>12</v>
      </c>
      <c r="G36" s="66" t="s">
        <v>130</v>
      </c>
      <c r="H36" s="3">
        <v>28.94</v>
      </c>
      <c r="I36" s="3"/>
      <c r="J36" s="3">
        <v>83.8</v>
      </c>
      <c r="K36" s="3">
        <v>81.7</v>
      </c>
      <c r="L36" s="45">
        <v>82.6</v>
      </c>
      <c r="M36" s="3">
        <v>88.9</v>
      </c>
      <c r="N36" s="67">
        <f t="shared" si="2"/>
        <v>84.25</v>
      </c>
    </row>
    <row r="37" spans="2:14" x14ac:dyDescent="0.2">
      <c r="B37" s="1">
        <v>0.54166666666666696</v>
      </c>
      <c r="C37" s="3">
        <v>73</v>
      </c>
      <c r="D37" s="3">
        <v>89</v>
      </c>
      <c r="E37" s="13">
        <v>0.43</v>
      </c>
      <c r="F37" s="3">
        <v>7</v>
      </c>
      <c r="G37" s="66" t="s">
        <v>130</v>
      </c>
      <c r="H37" s="3">
        <v>28.94</v>
      </c>
      <c r="I37" s="3"/>
      <c r="J37" s="3">
        <v>89.6</v>
      </c>
      <c r="K37" s="3">
        <v>86</v>
      </c>
      <c r="L37" s="45">
        <v>87.3</v>
      </c>
      <c r="M37" s="3">
        <v>92.7</v>
      </c>
      <c r="N37" s="67">
        <f t="shared" si="2"/>
        <v>88.899999999999991</v>
      </c>
    </row>
    <row r="38" spans="2:14" x14ac:dyDescent="0.2">
      <c r="B38" s="1">
        <v>0.55208333333333404</v>
      </c>
      <c r="C38" s="3">
        <v>74</v>
      </c>
      <c r="D38" s="3">
        <v>93</v>
      </c>
      <c r="E38" s="13">
        <v>0.41</v>
      </c>
      <c r="F38" s="3">
        <v>6</v>
      </c>
      <c r="G38" s="66" t="s">
        <v>201</v>
      </c>
      <c r="H38" s="3">
        <v>28.94</v>
      </c>
      <c r="I38" s="3"/>
      <c r="J38" s="3">
        <v>94.3</v>
      </c>
      <c r="K38" s="3">
        <v>89.1</v>
      </c>
      <c r="L38" s="45">
        <v>90.5</v>
      </c>
      <c r="M38" s="3">
        <v>96.3</v>
      </c>
      <c r="N38" s="67">
        <f t="shared" si="2"/>
        <v>92.55</v>
      </c>
    </row>
    <row r="39" spans="2:14" x14ac:dyDescent="0.2">
      <c r="B39" s="1">
        <v>0.5625</v>
      </c>
      <c r="C39" s="3">
        <v>74</v>
      </c>
      <c r="D39" s="3">
        <v>95</v>
      </c>
      <c r="E39" s="13">
        <v>0.41</v>
      </c>
      <c r="F39" s="3">
        <v>9</v>
      </c>
      <c r="G39" s="66" t="s">
        <v>130</v>
      </c>
      <c r="H39" s="3">
        <v>28.93</v>
      </c>
      <c r="I39" s="3"/>
      <c r="J39" s="3">
        <v>96.6</v>
      </c>
      <c r="K39" s="45">
        <v>91.2</v>
      </c>
      <c r="L39" s="45">
        <v>92.1</v>
      </c>
      <c r="M39" s="3">
        <v>98.2</v>
      </c>
      <c r="N39" s="67">
        <f t="shared" si="2"/>
        <v>94.524999999999991</v>
      </c>
    </row>
    <row r="40" spans="2:14" x14ac:dyDescent="0.2">
      <c r="B40" s="1">
        <v>0.57291666666666696</v>
      </c>
      <c r="C40" s="3">
        <v>74</v>
      </c>
      <c r="D40" s="3">
        <v>94</v>
      </c>
      <c r="E40" s="13">
        <v>0.4</v>
      </c>
      <c r="F40" s="3">
        <v>4</v>
      </c>
      <c r="G40" s="66" t="s">
        <v>197</v>
      </c>
      <c r="H40" s="3">
        <v>28.93</v>
      </c>
      <c r="I40" s="3"/>
      <c r="J40" s="3">
        <v>96.6</v>
      </c>
      <c r="K40" s="45">
        <v>90</v>
      </c>
      <c r="L40" s="45">
        <v>91.9</v>
      </c>
      <c r="M40" s="45">
        <v>99</v>
      </c>
      <c r="N40" s="67">
        <f t="shared" si="2"/>
        <v>94.375</v>
      </c>
    </row>
    <row r="41" spans="2:14" x14ac:dyDescent="0.2">
      <c r="B41" s="1">
        <v>0.58333333333333404</v>
      </c>
      <c r="C41" s="3">
        <v>74</v>
      </c>
      <c r="D41" s="3">
        <v>97</v>
      </c>
      <c r="E41" s="13">
        <v>0.39</v>
      </c>
      <c r="F41" s="3">
        <v>4</v>
      </c>
      <c r="G41" s="66" t="s">
        <v>130</v>
      </c>
      <c r="H41" s="3">
        <v>28.94</v>
      </c>
      <c r="I41" s="3"/>
      <c r="J41" s="3">
        <v>99.3</v>
      </c>
      <c r="K41" s="45">
        <v>91.8</v>
      </c>
      <c r="L41" s="45">
        <v>95.9</v>
      </c>
      <c r="M41" s="45">
        <v>102.6</v>
      </c>
      <c r="N41" s="67">
        <f t="shared" si="2"/>
        <v>97.4</v>
      </c>
    </row>
    <row r="42" spans="2:14" x14ac:dyDescent="0.2">
      <c r="B42" s="1">
        <v>0.59375</v>
      </c>
      <c r="C42" s="3">
        <v>75</v>
      </c>
      <c r="D42" s="3">
        <v>99</v>
      </c>
      <c r="E42" s="13">
        <v>0.39</v>
      </c>
      <c r="F42" s="3">
        <v>4</v>
      </c>
      <c r="G42" s="66" t="s">
        <v>130</v>
      </c>
      <c r="H42" s="3">
        <v>28.93</v>
      </c>
      <c r="I42" s="3"/>
      <c r="J42" s="3">
        <v>101.3</v>
      </c>
      <c r="K42" s="45">
        <v>95</v>
      </c>
      <c r="L42" s="45">
        <v>97.5</v>
      </c>
      <c r="M42" s="45">
        <v>104</v>
      </c>
      <c r="N42" s="67">
        <f t="shared" si="2"/>
        <v>99.45</v>
      </c>
    </row>
    <row r="43" spans="2:14" x14ac:dyDescent="0.2">
      <c r="B43" s="1">
        <v>0.60416666666666696</v>
      </c>
      <c r="C43" s="3">
        <v>76</v>
      </c>
      <c r="D43" s="3">
        <v>101</v>
      </c>
      <c r="E43" s="13">
        <v>0.4</v>
      </c>
      <c r="F43" s="3">
        <v>3</v>
      </c>
      <c r="G43" s="66" t="s">
        <v>129</v>
      </c>
      <c r="H43" s="3">
        <v>28.94</v>
      </c>
      <c r="I43" s="3"/>
      <c r="J43" s="3">
        <v>103.1</v>
      </c>
      <c r="K43" s="45">
        <v>97</v>
      </c>
      <c r="L43" s="45">
        <v>98.8</v>
      </c>
      <c r="M43" s="45">
        <v>105.1</v>
      </c>
      <c r="N43" s="67">
        <f t="shared" si="2"/>
        <v>101</v>
      </c>
    </row>
    <row r="44" spans="2:14" x14ac:dyDescent="0.2">
      <c r="B44" s="1">
        <v>0.61458333333333404</v>
      </c>
      <c r="C44" s="3">
        <v>76</v>
      </c>
      <c r="D44" s="3">
        <v>102</v>
      </c>
      <c r="E44" s="13">
        <v>0.39</v>
      </c>
      <c r="F44" s="3">
        <v>11</v>
      </c>
      <c r="G44" s="66" t="s">
        <v>201</v>
      </c>
      <c r="H44" s="3">
        <v>28.94</v>
      </c>
      <c r="I44" s="3"/>
      <c r="J44" s="3">
        <v>104.5</v>
      </c>
      <c r="K44" s="45">
        <v>98.8</v>
      </c>
      <c r="L44" s="45">
        <v>99.9</v>
      </c>
      <c r="M44" s="45">
        <v>105.6</v>
      </c>
      <c r="N44" s="67">
        <f t="shared" si="2"/>
        <v>102.20000000000002</v>
      </c>
    </row>
    <row r="45" spans="2:14" x14ac:dyDescent="0.2">
      <c r="B45" s="1">
        <v>0.625</v>
      </c>
      <c r="C45" s="3">
        <v>77</v>
      </c>
      <c r="D45" s="3">
        <v>104</v>
      </c>
      <c r="E45" s="13">
        <v>0.39</v>
      </c>
      <c r="F45" s="3">
        <v>5</v>
      </c>
      <c r="G45" s="66" t="s">
        <v>130</v>
      </c>
      <c r="H45" s="3">
        <v>28.93</v>
      </c>
      <c r="I45" s="3"/>
      <c r="J45" s="3">
        <v>106</v>
      </c>
      <c r="K45" s="45">
        <v>100.4</v>
      </c>
      <c r="L45" s="45">
        <v>100.9</v>
      </c>
      <c r="M45" s="45">
        <v>106.5</v>
      </c>
      <c r="N45" s="67">
        <f t="shared" si="2"/>
        <v>103.45</v>
      </c>
    </row>
    <row r="46" spans="2:14" x14ac:dyDescent="0.2">
      <c r="B46" s="1">
        <v>0.63541666666666696</v>
      </c>
      <c r="C46" s="3">
        <v>77</v>
      </c>
      <c r="D46" s="3">
        <v>105</v>
      </c>
      <c r="E46" s="13">
        <v>0.38</v>
      </c>
      <c r="F46" s="3">
        <v>3</v>
      </c>
      <c r="G46" s="66" t="s">
        <v>201</v>
      </c>
      <c r="H46" s="3">
        <v>28.93</v>
      </c>
      <c r="I46" s="3"/>
      <c r="J46" s="3">
        <v>107.4</v>
      </c>
      <c r="K46" s="45">
        <v>102.6</v>
      </c>
      <c r="L46" s="45">
        <v>102</v>
      </c>
      <c r="M46" s="45">
        <v>108</v>
      </c>
      <c r="N46" s="67">
        <f t="shared" si="2"/>
        <v>105</v>
      </c>
    </row>
    <row r="47" spans="2:14" x14ac:dyDescent="0.2">
      <c r="B47" s="1">
        <v>0.64583333333333404</v>
      </c>
      <c r="C47" s="3">
        <v>78</v>
      </c>
      <c r="D47" s="41">
        <v>105</v>
      </c>
      <c r="E47" s="13">
        <v>0.39</v>
      </c>
      <c r="F47" s="99">
        <v>5</v>
      </c>
      <c r="G47" s="68" t="s">
        <v>130</v>
      </c>
      <c r="H47" s="72">
        <v>28.92</v>
      </c>
      <c r="I47" s="19"/>
      <c r="J47" s="45">
        <v>107.4</v>
      </c>
      <c r="K47" s="45">
        <v>103.3</v>
      </c>
      <c r="L47" s="45">
        <v>102.7</v>
      </c>
      <c r="M47" s="45">
        <v>106.3</v>
      </c>
      <c r="N47" s="67">
        <f t="shared" si="2"/>
        <v>104.925</v>
      </c>
    </row>
    <row r="48" spans="2:14" x14ac:dyDescent="0.2">
      <c r="B48" s="1">
        <v>0.65625</v>
      </c>
      <c r="C48" s="99">
        <v>79</v>
      </c>
      <c r="D48" s="41">
        <v>105</v>
      </c>
      <c r="E48" s="13">
        <v>0.36</v>
      </c>
      <c r="F48" s="99">
        <v>7</v>
      </c>
      <c r="G48" s="68" t="s">
        <v>202</v>
      </c>
      <c r="H48" s="72">
        <v>28.92</v>
      </c>
      <c r="I48" s="19"/>
      <c r="J48" s="45">
        <v>107.2</v>
      </c>
      <c r="K48" s="45">
        <v>104</v>
      </c>
      <c r="L48" s="45">
        <v>103.1</v>
      </c>
      <c r="M48" s="45">
        <v>105.6</v>
      </c>
      <c r="N48" s="67">
        <f t="shared" si="2"/>
        <v>104.97499999999999</v>
      </c>
    </row>
    <row r="49" spans="1:14" x14ac:dyDescent="0.2">
      <c r="B49" s="1">
        <v>0.66666666666666696</v>
      </c>
      <c r="C49" s="99">
        <v>79</v>
      </c>
      <c r="D49" s="41">
        <v>105</v>
      </c>
      <c r="E49" s="13">
        <v>0.35</v>
      </c>
      <c r="F49" s="99">
        <v>3</v>
      </c>
      <c r="G49" s="68" t="s">
        <v>129</v>
      </c>
      <c r="H49" s="72">
        <v>28.92</v>
      </c>
      <c r="I49" s="19"/>
      <c r="J49" s="45">
        <v>107.6</v>
      </c>
      <c r="K49" s="45">
        <v>103.8</v>
      </c>
      <c r="L49" s="45">
        <v>103.1</v>
      </c>
      <c r="M49" s="45">
        <v>104.9</v>
      </c>
      <c r="N49" s="67">
        <f t="shared" si="2"/>
        <v>104.85</v>
      </c>
    </row>
    <row r="50" spans="1:14" x14ac:dyDescent="0.2">
      <c r="B50" s="1">
        <v>0.67708333333333404</v>
      </c>
      <c r="C50" s="99">
        <v>79</v>
      </c>
      <c r="D50" s="66">
        <v>105</v>
      </c>
      <c r="E50" s="13">
        <v>0.36</v>
      </c>
      <c r="F50" s="96">
        <v>5</v>
      </c>
      <c r="G50" s="68" t="s">
        <v>130</v>
      </c>
      <c r="H50" s="66">
        <v>28.92</v>
      </c>
      <c r="I50" s="72"/>
      <c r="J50" s="45">
        <v>107.4</v>
      </c>
      <c r="K50" s="67">
        <v>104.9</v>
      </c>
      <c r="L50" s="67">
        <v>102.7</v>
      </c>
      <c r="M50" s="67">
        <v>104</v>
      </c>
      <c r="N50" s="67">
        <f t="shared" si="2"/>
        <v>104.75</v>
      </c>
    </row>
    <row r="51" spans="1:14" x14ac:dyDescent="0.2">
      <c r="B51" s="1">
        <v>0.687500000000001</v>
      </c>
      <c r="C51" s="99">
        <v>80</v>
      </c>
      <c r="D51" s="66">
        <v>104</v>
      </c>
      <c r="E51" s="13">
        <v>0.35</v>
      </c>
      <c r="F51" s="96">
        <v>2</v>
      </c>
      <c r="G51" s="68" t="s">
        <v>130</v>
      </c>
      <c r="H51" s="66">
        <v>28.92</v>
      </c>
      <c r="J51" s="3">
        <v>106</v>
      </c>
      <c r="K51" s="67">
        <v>103.3</v>
      </c>
      <c r="L51" s="45">
        <v>102.6</v>
      </c>
      <c r="M51" s="45">
        <v>103.3</v>
      </c>
      <c r="N51" s="67">
        <f t="shared" si="2"/>
        <v>103.8</v>
      </c>
    </row>
    <row r="52" spans="1:14" x14ac:dyDescent="0.2">
      <c r="B52" s="1">
        <v>0.69791666666666696</v>
      </c>
      <c r="C52" s="96">
        <v>80</v>
      </c>
      <c r="D52" s="66">
        <v>104</v>
      </c>
      <c r="E52" s="13">
        <v>0.34</v>
      </c>
      <c r="F52" s="96">
        <v>4</v>
      </c>
      <c r="G52" s="68" t="s">
        <v>490</v>
      </c>
      <c r="H52" s="66">
        <v>28.92</v>
      </c>
      <c r="I52" s="19"/>
      <c r="J52" s="45">
        <v>105.3</v>
      </c>
      <c r="K52" s="45">
        <v>104.2</v>
      </c>
      <c r="L52" s="45">
        <v>102.4</v>
      </c>
      <c r="M52" s="45">
        <v>102.7</v>
      </c>
      <c r="N52" s="67">
        <f t="shared" si="2"/>
        <v>103.64999999999999</v>
      </c>
    </row>
    <row r="53" spans="1:14" x14ac:dyDescent="0.2">
      <c r="B53" s="1">
        <v>0.70833333333333404</v>
      </c>
      <c r="C53" s="41">
        <v>80</v>
      </c>
      <c r="D53" s="41">
        <v>101</v>
      </c>
      <c r="E53" s="14">
        <v>0.34</v>
      </c>
      <c r="F53" s="41">
        <v>5</v>
      </c>
      <c r="G53" s="134" t="s">
        <v>208</v>
      </c>
      <c r="H53" s="66">
        <v>28.92</v>
      </c>
      <c r="I53" s="19"/>
      <c r="J53" s="45">
        <v>97.5</v>
      </c>
      <c r="K53" s="45">
        <v>104.2</v>
      </c>
      <c r="L53" s="45">
        <v>100.8</v>
      </c>
      <c r="M53" s="45">
        <v>101.3</v>
      </c>
      <c r="N53" s="67">
        <f t="shared" si="2"/>
        <v>100.95</v>
      </c>
    </row>
    <row r="54" spans="1:14" x14ac:dyDescent="0.2">
      <c r="B54" s="1">
        <v>0.718750000000001</v>
      </c>
      <c r="C54" s="41">
        <v>80</v>
      </c>
      <c r="D54" s="41">
        <v>99</v>
      </c>
      <c r="E54" s="13">
        <v>0.34</v>
      </c>
      <c r="F54" s="41">
        <v>2</v>
      </c>
      <c r="G54" s="68" t="s">
        <v>130</v>
      </c>
      <c r="H54" s="66">
        <v>28.92</v>
      </c>
      <c r="I54" s="19"/>
      <c r="J54" s="45">
        <v>93.7</v>
      </c>
      <c r="K54" s="45">
        <v>103.6</v>
      </c>
      <c r="L54" s="45">
        <v>100.4</v>
      </c>
      <c r="M54" s="45">
        <v>99.5</v>
      </c>
      <c r="N54" s="67">
        <f t="shared" si="2"/>
        <v>99.300000000000011</v>
      </c>
    </row>
    <row r="55" spans="1:14" x14ac:dyDescent="0.2">
      <c r="B55" s="1">
        <v>0.72916666666666696</v>
      </c>
      <c r="C55" s="41">
        <v>80</v>
      </c>
      <c r="D55" s="41">
        <v>97</v>
      </c>
      <c r="E55" s="13">
        <v>0.34</v>
      </c>
      <c r="F55" s="41">
        <v>3</v>
      </c>
      <c r="G55" s="68" t="s">
        <v>34</v>
      </c>
      <c r="H55" s="66">
        <v>28.92</v>
      </c>
      <c r="I55" s="19"/>
      <c r="J55" s="45">
        <v>91</v>
      </c>
      <c r="K55" s="45">
        <v>102.7</v>
      </c>
      <c r="L55" s="45">
        <v>99.5</v>
      </c>
      <c r="M55" s="45">
        <v>95.5</v>
      </c>
      <c r="N55" s="67">
        <f t="shared" si="2"/>
        <v>97.174999999999997</v>
      </c>
    </row>
    <row r="56" spans="1:14" x14ac:dyDescent="0.2">
      <c r="B56" s="1">
        <v>0.73958333333333404</v>
      </c>
      <c r="C56" s="41">
        <v>80</v>
      </c>
      <c r="D56" s="41">
        <v>97</v>
      </c>
      <c r="E56" s="13">
        <v>0.34</v>
      </c>
      <c r="F56" s="41">
        <v>5</v>
      </c>
      <c r="G56" s="68" t="s">
        <v>129</v>
      </c>
      <c r="H56" s="66">
        <v>28.92</v>
      </c>
      <c r="I56" s="19"/>
      <c r="J56" s="45">
        <v>89.6</v>
      </c>
      <c r="K56" s="45">
        <v>101.8</v>
      </c>
      <c r="L56" s="45">
        <v>98.8</v>
      </c>
      <c r="M56" s="45">
        <v>95.7</v>
      </c>
      <c r="N56" s="67">
        <f t="shared" si="2"/>
        <v>96.474999999999994</v>
      </c>
    </row>
    <row r="57" spans="1:14" x14ac:dyDescent="0.2">
      <c r="B57" s="1">
        <v>0.750000000000001</v>
      </c>
      <c r="C57" s="41">
        <v>80</v>
      </c>
      <c r="D57" s="3">
        <v>95</v>
      </c>
      <c r="E57" s="13">
        <v>0.34</v>
      </c>
      <c r="F57" s="41">
        <v>2</v>
      </c>
      <c r="G57" s="68" t="s">
        <v>129</v>
      </c>
      <c r="H57" s="66">
        <v>28.92</v>
      </c>
      <c r="I57" s="19"/>
      <c r="J57" s="45">
        <v>88.5</v>
      </c>
      <c r="K57" s="45">
        <v>100.8</v>
      </c>
      <c r="L57" s="45">
        <v>97</v>
      </c>
      <c r="M57" s="45">
        <v>94.3</v>
      </c>
      <c r="N57" s="67">
        <f t="shared" si="2"/>
        <v>95.15</v>
      </c>
    </row>
    <row r="59" spans="1:14" x14ac:dyDescent="0.2">
      <c r="A59" s="88" t="s">
        <v>268</v>
      </c>
      <c r="B59" s="6" t="s">
        <v>2</v>
      </c>
      <c r="C59" s="6" t="s">
        <v>0</v>
      </c>
      <c r="D59" s="87" t="s">
        <v>1</v>
      </c>
      <c r="E59" s="100" t="s">
        <v>156</v>
      </c>
      <c r="F59" s="6" t="s">
        <v>32</v>
      </c>
      <c r="G59" s="6" t="s">
        <v>217</v>
      </c>
      <c r="H59" s="33" t="s">
        <v>157</v>
      </c>
      <c r="I59" s="71"/>
      <c r="J59" s="87" t="s">
        <v>357</v>
      </c>
      <c r="K59" s="87" t="s">
        <v>416</v>
      </c>
      <c r="L59" s="87" t="s">
        <v>417</v>
      </c>
      <c r="M59" s="87" t="s">
        <v>443</v>
      </c>
      <c r="N59" s="33" t="s">
        <v>368</v>
      </c>
    </row>
    <row r="60" spans="1:14" x14ac:dyDescent="0.2">
      <c r="A60" s="20">
        <v>44303</v>
      </c>
      <c r="B60" s="1">
        <v>0.39583333333333331</v>
      </c>
      <c r="C60" s="3">
        <v>60</v>
      </c>
      <c r="D60" s="68">
        <v>76</v>
      </c>
      <c r="E60" s="75">
        <v>0.65</v>
      </c>
      <c r="F60" s="66">
        <v>2</v>
      </c>
      <c r="G60" s="66" t="s">
        <v>129</v>
      </c>
      <c r="H60" s="97">
        <v>29.2</v>
      </c>
      <c r="J60" s="45">
        <v>76.5</v>
      </c>
      <c r="K60" s="67">
        <v>74.8</v>
      </c>
      <c r="L60" s="67">
        <v>76.599999999999994</v>
      </c>
      <c r="M60" s="67">
        <v>77.2</v>
      </c>
      <c r="N60" s="67">
        <f t="shared" ref="N60:N78" si="3">AVERAGE(J60:M60)</f>
        <v>76.275000000000006</v>
      </c>
    </row>
    <row r="61" spans="1:14" x14ac:dyDescent="0.2">
      <c r="B61" s="1">
        <v>0.40625</v>
      </c>
      <c r="C61" s="3">
        <v>63</v>
      </c>
      <c r="D61" s="68">
        <v>79</v>
      </c>
      <c r="E61" s="75">
        <v>0.62</v>
      </c>
      <c r="F61" s="66">
        <v>1</v>
      </c>
      <c r="G61" s="66" t="s">
        <v>203</v>
      </c>
      <c r="H61" s="97">
        <v>29.2</v>
      </c>
      <c r="J61" s="45">
        <v>79.2</v>
      </c>
      <c r="K61" s="67">
        <v>77.5</v>
      </c>
      <c r="L61" s="67">
        <v>79.7</v>
      </c>
      <c r="M61" s="67">
        <v>80.2</v>
      </c>
      <c r="N61" s="67">
        <f t="shared" si="3"/>
        <v>79.149999999999991</v>
      </c>
    </row>
    <row r="62" spans="1:14" x14ac:dyDescent="0.2">
      <c r="B62" s="1">
        <v>0.41666666666666702</v>
      </c>
      <c r="C62" s="3">
        <v>64</v>
      </c>
      <c r="D62" s="3">
        <v>80</v>
      </c>
      <c r="E62" s="75">
        <v>0.6</v>
      </c>
      <c r="F62" s="3">
        <v>3</v>
      </c>
      <c r="G62" s="66" t="s">
        <v>203</v>
      </c>
      <c r="H62" s="19">
        <v>29.2</v>
      </c>
      <c r="J62" s="45">
        <v>80.8</v>
      </c>
      <c r="K62" s="3">
        <v>78.599999999999994</v>
      </c>
      <c r="L62" s="45">
        <v>80.599999999999994</v>
      </c>
      <c r="M62" s="45">
        <v>81.5</v>
      </c>
      <c r="N62" s="67">
        <f t="shared" si="3"/>
        <v>80.375</v>
      </c>
    </row>
    <row r="63" spans="1:14" x14ac:dyDescent="0.2">
      <c r="B63" s="1">
        <v>0.42708333333333298</v>
      </c>
      <c r="C63" s="3">
        <v>64</v>
      </c>
      <c r="D63" s="3">
        <v>81</v>
      </c>
      <c r="E63" s="75">
        <v>0.52</v>
      </c>
      <c r="F63" s="3">
        <v>0</v>
      </c>
      <c r="G63" s="66" t="s">
        <v>203</v>
      </c>
      <c r="H63" s="19">
        <v>29.2</v>
      </c>
      <c r="J63" s="67">
        <v>81.3</v>
      </c>
      <c r="K63" s="45">
        <v>79.2</v>
      </c>
      <c r="L63" s="45">
        <v>81.099999999999994</v>
      </c>
      <c r="M63" s="45">
        <v>82.2</v>
      </c>
      <c r="N63" s="67">
        <f t="shared" si="3"/>
        <v>80.95</v>
      </c>
    </row>
    <row r="64" spans="1:14" x14ac:dyDescent="0.2">
      <c r="B64" s="1">
        <v>0.4375</v>
      </c>
      <c r="C64" s="41">
        <v>66</v>
      </c>
      <c r="D64" s="41">
        <v>86</v>
      </c>
      <c r="E64" s="75">
        <v>0.43</v>
      </c>
      <c r="F64" s="41">
        <v>3</v>
      </c>
      <c r="G64" s="66" t="s">
        <v>203</v>
      </c>
      <c r="H64" s="19">
        <v>29.2</v>
      </c>
      <c r="J64" s="45">
        <v>86.5</v>
      </c>
      <c r="K64" s="45">
        <v>82.9</v>
      </c>
      <c r="L64" s="45">
        <v>86.9</v>
      </c>
      <c r="M64" s="45">
        <v>87.6</v>
      </c>
      <c r="N64" s="67">
        <f t="shared" si="3"/>
        <v>85.974999999999994</v>
      </c>
    </row>
    <row r="65" spans="1:18" x14ac:dyDescent="0.2">
      <c r="B65" s="1">
        <v>0.44791666666666702</v>
      </c>
      <c r="C65" s="99">
        <v>66</v>
      </c>
      <c r="D65" s="41">
        <v>85</v>
      </c>
      <c r="E65" s="75">
        <v>0.42</v>
      </c>
      <c r="F65" s="68">
        <v>3</v>
      </c>
      <c r="G65" s="69" t="s">
        <v>203</v>
      </c>
      <c r="H65" s="19">
        <v>29.2</v>
      </c>
      <c r="I65" s="19"/>
      <c r="J65" s="45">
        <v>86</v>
      </c>
      <c r="K65" s="67">
        <v>82.8</v>
      </c>
      <c r="L65" s="45">
        <v>86</v>
      </c>
      <c r="M65" s="67">
        <v>86.4</v>
      </c>
      <c r="N65" s="67">
        <f t="shared" si="3"/>
        <v>85.300000000000011</v>
      </c>
      <c r="P65" s="71" t="s">
        <v>522</v>
      </c>
      <c r="Q65" s="71" t="s">
        <v>523</v>
      </c>
      <c r="R65">
        <v>66.472099999999998</v>
      </c>
    </row>
    <row r="66" spans="1:18" x14ac:dyDescent="0.2">
      <c r="B66" s="1">
        <v>0.55208333333333337</v>
      </c>
      <c r="C66" s="99">
        <v>68</v>
      </c>
      <c r="D66" s="41">
        <v>99</v>
      </c>
      <c r="E66" s="75">
        <v>0.41</v>
      </c>
      <c r="F66" s="68">
        <v>5</v>
      </c>
      <c r="G66" s="69" t="s">
        <v>129</v>
      </c>
      <c r="H66" s="19">
        <v>29.18</v>
      </c>
      <c r="I66" s="19"/>
      <c r="J66" s="45">
        <v>99.1</v>
      </c>
      <c r="K66" s="67">
        <v>97.9</v>
      </c>
      <c r="L66" s="45">
        <v>97.3</v>
      </c>
      <c r="M66" s="67">
        <v>99.7</v>
      </c>
      <c r="N66" s="67">
        <f t="shared" si="3"/>
        <v>98.5</v>
      </c>
    </row>
    <row r="67" spans="1:18" x14ac:dyDescent="0.2">
      <c r="B67" s="1">
        <v>0.5625</v>
      </c>
      <c r="C67" s="3">
        <v>68</v>
      </c>
      <c r="D67" s="41">
        <v>104</v>
      </c>
      <c r="E67" s="75">
        <v>0.44</v>
      </c>
      <c r="F67" s="3">
        <v>1</v>
      </c>
      <c r="G67" s="69" t="s">
        <v>129</v>
      </c>
      <c r="H67" s="72">
        <v>29.16</v>
      </c>
      <c r="J67" s="45">
        <v>104.2</v>
      </c>
      <c r="K67" s="45">
        <v>103.6</v>
      </c>
      <c r="L67" s="45">
        <v>102.4</v>
      </c>
      <c r="M67" s="45">
        <v>105.8</v>
      </c>
      <c r="N67" s="67">
        <f t="shared" si="3"/>
        <v>104.00000000000001</v>
      </c>
    </row>
    <row r="68" spans="1:18" x14ac:dyDescent="0.2">
      <c r="B68" s="1">
        <v>0.56944444444444442</v>
      </c>
      <c r="C68" s="3">
        <v>69</v>
      </c>
      <c r="D68" s="41">
        <v>106</v>
      </c>
      <c r="E68" s="13">
        <v>0.11</v>
      </c>
      <c r="F68" s="99">
        <v>0</v>
      </c>
      <c r="G68" s="68" t="s">
        <v>71</v>
      </c>
      <c r="H68" s="72">
        <v>29.16</v>
      </c>
      <c r="I68" s="19"/>
      <c r="J68" s="45">
        <v>105.6</v>
      </c>
      <c r="K68" s="45">
        <v>105.6</v>
      </c>
      <c r="L68" s="45">
        <v>104.2</v>
      </c>
      <c r="M68" s="45">
        <v>107.6</v>
      </c>
      <c r="N68" s="67">
        <f t="shared" si="3"/>
        <v>105.75</v>
      </c>
    </row>
    <row r="69" spans="1:18" x14ac:dyDescent="0.2">
      <c r="B69" s="1">
        <v>0.58333333333333304</v>
      </c>
      <c r="C69" s="99">
        <v>70</v>
      </c>
      <c r="D69" s="41">
        <v>108</v>
      </c>
      <c r="E69" s="13">
        <v>0.42</v>
      </c>
      <c r="F69" s="99">
        <v>5</v>
      </c>
      <c r="G69" s="68" t="s">
        <v>203</v>
      </c>
      <c r="H69" s="72">
        <v>29.15</v>
      </c>
      <c r="I69" s="19"/>
      <c r="J69" s="45">
        <v>108</v>
      </c>
      <c r="K69" s="45">
        <v>106.9</v>
      </c>
      <c r="L69" s="45">
        <v>106</v>
      </c>
      <c r="M69" s="45">
        <v>110.1</v>
      </c>
      <c r="N69" s="67">
        <f t="shared" si="3"/>
        <v>107.75</v>
      </c>
    </row>
    <row r="70" spans="1:18" x14ac:dyDescent="0.2">
      <c r="B70" s="1">
        <v>0.59375</v>
      </c>
      <c r="C70" s="99">
        <v>69</v>
      </c>
      <c r="D70" s="41">
        <v>110</v>
      </c>
      <c r="E70" s="13">
        <v>0.43</v>
      </c>
      <c r="F70" s="99">
        <v>0</v>
      </c>
      <c r="G70" s="68" t="s">
        <v>208</v>
      </c>
      <c r="H70" s="72">
        <v>29.15</v>
      </c>
      <c r="I70" s="19"/>
      <c r="J70" s="45">
        <v>109.4</v>
      </c>
      <c r="K70" s="45">
        <v>109.9</v>
      </c>
      <c r="L70" s="45">
        <v>108</v>
      </c>
      <c r="M70" s="45">
        <v>112.3</v>
      </c>
      <c r="N70" s="67">
        <f t="shared" si="3"/>
        <v>109.9</v>
      </c>
    </row>
    <row r="71" spans="1:18" x14ac:dyDescent="0.2">
      <c r="B71" s="1">
        <v>0.60069444444444442</v>
      </c>
      <c r="C71" s="99">
        <v>70</v>
      </c>
      <c r="D71" s="66">
        <v>109</v>
      </c>
      <c r="E71" s="13">
        <v>0.42</v>
      </c>
      <c r="F71" s="96">
        <v>2</v>
      </c>
      <c r="G71" s="68" t="s">
        <v>201</v>
      </c>
      <c r="H71" s="66">
        <v>29.15</v>
      </c>
      <c r="I71" s="72"/>
      <c r="J71" s="45">
        <v>109.2</v>
      </c>
      <c r="K71" s="67">
        <v>108.9</v>
      </c>
      <c r="L71" s="67">
        <v>107.6</v>
      </c>
      <c r="M71" s="67">
        <v>111.9</v>
      </c>
      <c r="N71" s="67">
        <f t="shared" si="3"/>
        <v>109.4</v>
      </c>
      <c r="P71" s="71" t="s">
        <v>524</v>
      </c>
      <c r="Q71" s="71" t="s">
        <v>525</v>
      </c>
      <c r="R71">
        <v>66.079700000000003</v>
      </c>
    </row>
    <row r="72" spans="1:18" x14ac:dyDescent="0.2">
      <c r="B72" s="1">
        <v>0.6875</v>
      </c>
      <c r="C72" s="99">
        <v>74</v>
      </c>
      <c r="D72" s="66">
        <v>107</v>
      </c>
      <c r="E72" s="13">
        <v>0.4</v>
      </c>
      <c r="F72" s="96">
        <v>1</v>
      </c>
      <c r="G72" s="68" t="s">
        <v>129</v>
      </c>
      <c r="H72" s="66">
        <v>29.15</v>
      </c>
      <c r="J72" s="3">
        <v>106.7</v>
      </c>
      <c r="K72" s="67">
        <v>107.1</v>
      </c>
      <c r="L72" s="45">
        <v>106.2</v>
      </c>
      <c r="M72" s="3">
        <v>109.6</v>
      </c>
      <c r="N72" s="67">
        <f t="shared" si="3"/>
        <v>107.4</v>
      </c>
    </row>
    <row r="73" spans="1:18" x14ac:dyDescent="0.2">
      <c r="B73" s="1">
        <v>0.69791666666666696</v>
      </c>
      <c r="C73" s="3">
        <v>73</v>
      </c>
      <c r="D73" s="3">
        <v>105</v>
      </c>
      <c r="E73" s="13">
        <v>0.4</v>
      </c>
      <c r="F73" s="3">
        <v>0</v>
      </c>
      <c r="G73" s="3" t="s">
        <v>129</v>
      </c>
      <c r="H73" s="3">
        <v>29.15</v>
      </c>
      <c r="I73" s="3"/>
      <c r="J73" s="3">
        <v>104.7</v>
      </c>
      <c r="K73" s="3">
        <v>105.8</v>
      </c>
      <c r="L73" s="45">
        <v>103.6</v>
      </c>
      <c r="M73" s="3">
        <v>106.9</v>
      </c>
      <c r="N73" s="67">
        <f t="shared" si="3"/>
        <v>105.25</v>
      </c>
    </row>
    <row r="74" spans="1:18" x14ac:dyDescent="0.2">
      <c r="B74" s="1">
        <v>0.70833333333333337</v>
      </c>
      <c r="C74" s="3">
        <v>72</v>
      </c>
      <c r="D74" s="3">
        <v>102</v>
      </c>
      <c r="E74" s="13">
        <v>0.4</v>
      </c>
      <c r="F74" s="3">
        <v>0</v>
      </c>
      <c r="G74" s="66" t="s">
        <v>203</v>
      </c>
      <c r="H74" s="3">
        <v>29.15</v>
      </c>
      <c r="I74" s="3"/>
      <c r="J74" s="3">
        <v>103.6</v>
      </c>
      <c r="K74" s="3">
        <v>104.2</v>
      </c>
      <c r="L74" s="45">
        <v>99</v>
      </c>
      <c r="M74" s="3">
        <v>102.7</v>
      </c>
      <c r="N74" s="67">
        <f t="shared" si="3"/>
        <v>102.375</v>
      </c>
    </row>
    <row r="75" spans="1:18" x14ac:dyDescent="0.2">
      <c r="B75" s="1">
        <v>0.71875</v>
      </c>
      <c r="C75" s="3">
        <v>72</v>
      </c>
      <c r="D75" s="3">
        <v>100</v>
      </c>
      <c r="E75" s="13">
        <v>0.39</v>
      </c>
      <c r="F75" s="3">
        <v>2</v>
      </c>
      <c r="G75" s="66" t="s">
        <v>129</v>
      </c>
      <c r="H75" s="3">
        <v>29.15</v>
      </c>
      <c r="I75" s="3"/>
      <c r="J75" s="3">
        <v>100.8</v>
      </c>
      <c r="K75" s="45">
        <v>98.2</v>
      </c>
      <c r="L75" s="45">
        <v>99.3</v>
      </c>
      <c r="M75" s="3">
        <v>103.3</v>
      </c>
      <c r="N75" s="67">
        <f t="shared" si="3"/>
        <v>100.4</v>
      </c>
    </row>
    <row r="76" spans="1:18" x14ac:dyDescent="0.2">
      <c r="B76" s="1">
        <v>0.72916666666666696</v>
      </c>
      <c r="C76" s="3">
        <v>72</v>
      </c>
      <c r="D76" s="3">
        <v>99</v>
      </c>
      <c r="E76" s="13">
        <v>0.42</v>
      </c>
      <c r="F76" s="3">
        <v>0</v>
      </c>
      <c r="G76" s="66" t="s">
        <v>143</v>
      </c>
      <c r="H76" s="3">
        <v>29.15</v>
      </c>
      <c r="I76" s="3"/>
      <c r="J76" s="3">
        <v>98.8</v>
      </c>
      <c r="K76" s="45">
        <v>95</v>
      </c>
      <c r="L76" s="45">
        <v>98.2</v>
      </c>
      <c r="M76" s="3">
        <v>102.2</v>
      </c>
      <c r="N76" s="67">
        <f t="shared" si="3"/>
        <v>98.55</v>
      </c>
    </row>
    <row r="77" spans="1:18" x14ac:dyDescent="0.2">
      <c r="B77" s="1">
        <v>0.73958333333333304</v>
      </c>
      <c r="C77" s="3">
        <v>71</v>
      </c>
      <c r="D77" s="3">
        <v>95</v>
      </c>
      <c r="E77" s="13">
        <v>0.43</v>
      </c>
      <c r="F77" s="3">
        <v>2</v>
      </c>
      <c r="G77" s="66" t="s">
        <v>71</v>
      </c>
      <c r="H77" s="3">
        <v>29.16</v>
      </c>
      <c r="I77" s="3"/>
      <c r="J77" s="3">
        <v>95.5</v>
      </c>
      <c r="K77" s="45">
        <v>92.1</v>
      </c>
      <c r="L77" s="45">
        <v>94.1</v>
      </c>
      <c r="M77" s="3">
        <v>97.9</v>
      </c>
      <c r="N77" s="67">
        <f t="shared" si="3"/>
        <v>94.9</v>
      </c>
    </row>
    <row r="78" spans="1:18" x14ac:dyDescent="0.2">
      <c r="B78" s="1">
        <v>0.75</v>
      </c>
      <c r="C78" s="3">
        <v>71</v>
      </c>
      <c r="D78" s="3">
        <v>92</v>
      </c>
      <c r="E78" s="13">
        <v>0.43</v>
      </c>
      <c r="F78" s="3">
        <v>6</v>
      </c>
      <c r="G78" s="66" t="s">
        <v>71</v>
      </c>
      <c r="H78" s="3">
        <v>29.16</v>
      </c>
      <c r="I78" s="3"/>
      <c r="J78" s="3">
        <v>92.8</v>
      </c>
      <c r="K78" s="45">
        <v>90</v>
      </c>
      <c r="L78" s="45">
        <v>91.2</v>
      </c>
      <c r="M78" s="3">
        <v>95.5</v>
      </c>
      <c r="N78" s="67">
        <f t="shared" si="3"/>
        <v>92.375</v>
      </c>
      <c r="P78" s="71" t="s">
        <v>526</v>
      </c>
      <c r="Q78" s="71" t="s">
        <v>527</v>
      </c>
      <c r="R78">
        <v>65.501900000000006</v>
      </c>
    </row>
    <row r="80" spans="1:18" x14ac:dyDescent="0.2">
      <c r="A80" s="21">
        <v>44304</v>
      </c>
      <c r="B80" s="6" t="s">
        <v>2</v>
      </c>
      <c r="C80" s="6" t="s">
        <v>0</v>
      </c>
      <c r="D80" s="87" t="s">
        <v>1</v>
      </c>
      <c r="E80" s="100" t="s">
        <v>156</v>
      </c>
      <c r="F80" s="6" t="s">
        <v>32</v>
      </c>
      <c r="G80" s="6" t="s">
        <v>217</v>
      </c>
      <c r="H80" s="33" t="s">
        <v>157</v>
      </c>
      <c r="I80" s="71"/>
      <c r="J80" s="87" t="s">
        <v>357</v>
      </c>
      <c r="K80" s="87" t="s">
        <v>416</v>
      </c>
      <c r="L80" s="87" t="s">
        <v>417</v>
      </c>
      <c r="M80" s="87" t="s">
        <v>443</v>
      </c>
      <c r="N80" s="33" t="s">
        <v>368</v>
      </c>
    </row>
    <row r="81" spans="2:18" x14ac:dyDescent="0.2">
      <c r="B81" s="1">
        <v>0.41666666666666669</v>
      </c>
      <c r="C81" s="3">
        <v>62</v>
      </c>
      <c r="D81" s="68">
        <v>87</v>
      </c>
      <c r="E81" s="75">
        <v>0.53</v>
      </c>
      <c r="F81" s="66">
        <v>3</v>
      </c>
      <c r="G81" s="66" t="s">
        <v>208</v>
      </c>
      <c r="H81" s="97">
        <v>29.28</v>
      </c>
      <c r="J81" s="45">
        <v>88.7</v>
      </c>
      <c r="K81" s="67">
        <v>80.2</v>
      </c>
      <c r="L81" s="67">
        <v>88</v>
      </c>
      <c r="M81" s="67">
        <v>90.3</v>
      </c>
      <c r="N81" s="67">
        <f t="shared" ref="N81:N97" si="4">AVERAGE(J81:M81)</f>
        <v>86.8</v>
      </c>
    </row>
    <row r="82" spans="2:18" x14ac:dyDescent="0.2">
      <c r="B82" s="1">
        <v>0.42708333333333331</v>
      </c>
      <c r="C82" s="3">
        <v>62</v>
      </c>
      <c r="D82" s="68">
        <v>91</v>
      </c>
      <c r="E82" s="75">
        <v>0.52</v>
      </c>
      <c r="F82" s="66">
        <v>4</v>
      </c>
      <c r="G82" s="66" t="s">
        <v>201</v>
      </c>
      <c r="H82" s="97">
        <v>29.28</v>
      </c>
      <c r="J82" s="45">
        <v>93.4</v>
      </c>
      <c r="K82" s="67">
        <v>82.8</v>
      </c>
      <c r="L82" s="67">
        <v>92.3</v>
      </c>
      <c r="M82" s="67">
        <v>94.6</v>
      </c>
      <c r="N82" s="67">
        <f t="shared" si="4"/>
        <v>90.775000000000006</v>
      </c>
    </row>
    <row r="83" spans="2:18" x14ac:dyDescent="0.2">
      <c r="B83" s="1">
        <v>0.4375</v>
      </c>
      <c r="C83" s="3">
        <v>62</v>
      </c>
      <c r="D83" s="3">
        <v>93</v>
      </c>
      <c r="E83" s="75">
        <v>0.53</v>
      </c>
      <c r="F83" s="3">
        <v>0</v>
      </c>
      <c r="G83" s="66" t="s">
        <v>201</v>
      </c>
      <c r="H83" s="19">
        <v>29.29</v>
      </c>
      <c r="J83" s="45">
        <v>94.8</v>
      </c>
      <c r="K83" s="3">
        <v>85.8</v>
      </c>
      <c r="L83" s="45">
        <v>93.7</v>
      </c>
      <c r="M83" s="45">
        <v>96.3</v>
      </c>
      <c r="N83" s="67">
        <f t="shared" si="4"/>
        <v>92.65</v>
      </c>
    </row>
    <row r="84" spans="2:18" x14ac:dyDescent="0.2">
      <c r="B84" s="1">
        <v>0.44791666666666702</v>
      </c>
      <c r="C84" s="3">
        <v>63</v>
      </c>
      <c r="D84" s="3">
        <v>96</v>
      </c>
      <c r="E84" s="75">
        <v>0.51</v>
      </c>
      <c r="F84" s="3">
        <v>3</v>
      </c>
      <c r="G84" s="66" t="s">
        <v>129</v>
      </c>
      <c r="H84" s="19">
        <v>29.28</v>
      </c>
      <c r="J84" s="67">
        <v>97.5</v>
      </c>
      <c r="K84" s="45">
        <v>89.8</v>
      </c>
      <c r="L84" s="45">
        <v>97.2</v>
      </c>
      <c r="M84" s="45">
        <v>99.7</v>
      </c>
      <c r="N84" s="67">
        <f t="shared" si="4"/>
        <v>96.05</v>
      </c>
    </row>
    <row r="85" spans="2:18" x14ac:dyDescent="0.2">
      <c r="B85" s="1">
        <v>0.45833333333333298</v>
      </c>
      <c r="C85" s="41">
        <v>64</v>
      </c>
      <c r="D85" s="41">
        <v>99</v>
      </c>
      <c r="E85" s="75">
        <v>0.48</v>
      </c>
      <c r="F85" s="41">
        <v>0</v>
      </c>
      <c r="G85" s="66" t="s">
        <v>203</v>
      </c>
      <c r="H85" s="19">
        <v>29.28</v>
      </c>
      <c r="J85" s="45">
        <v>99.9</v>
      </c>
      <c r="K85" s="45">
        <v>92.8</v>
      </c>
      <c r="L85" s="45">
        <v>100</v>
      </c>
      <c r="M85" s="45">
        <v>102.9</v>
      </c>
      <c r="N85" s="67">
        <f t="shared" si="4"/>
        <v>98.9</v>
      </c>
      <c r="P85" s="71" t="s">
        <v>529</v>
      </c>
      <c r="Q85" s="71" t="s">
        <v>528</v>
      </c>
      <c r="R85">
        <v>66.731899999999996</v>
      </c>
    </row>
    <row r="86" spans="2:18" x14ac:dyDescent="0.2">
      <c r="B86" s="1">
        <v>0.58333333333333337</v>
      </c>
      <c r="C86" s="99">
        <v>69</v>
      </c>
      <c r="D86" s="41">
        <v>110</v>
      </c>
      <c r="E86" s="75">
        <v>0.42</v>
      </c>
      <c r="F86" s="68">
        <v>6</v>
      </c>
      <c r="G86" s="69" t="s">
        <v>129</v>
      </c>
      <c r="H86" s="19">
        <v>29.24</v>
      </c>
      <c r="I86" s="19"/>
      <c r="J86" s="45">
        <v>111.9</v>
      </c>
      <c r="K86" s="67">
        <v>110.7</v>
      </c>
      <c r="L86" s="45">
        <v>107.8</v>
      </c>
      <c r="M86" s="67">
        <v>111.2</v>
      </c>
      <c r="N86" s="67">
        <f t="shared" si="4"/>
        <v>110.4</v>
      </c>
    </row>
    <row r="87" spans="2:18" x14ac:dyDescent="0.2">
      <c r="B87" s="1">
        <v>0.59375</v>
      </c>
      <c r="C87" s="99">
        <v>69</v>
      </c>
      <c r="D87" s="41">
        <v>113</v>
      </c>
      <c r="E87" s="75">
        <v>0.42</v>
      </c>
      <c r="F87" s="68">
        <v>5</v>
      </c>
      <c r="G87" s="69" t="s">
        <v>129</v>
      </c>
      <c r="H87" s="19">
        <v>29.23</v>
      </c>
      <c r="I87" s="19"/>
      <c r="J87" s="45">
        <v>114.1</v>
      </c>
      <c r="K87" s="67">
        <v>113.5</v>
      </c>
      <c r="L87" s="45">
        <v>111.2</v>
      </c>
      <c r="M87" s="67">
        <v>114.4</v>
      </c>
      <c r="N87" s="67">
        <f t="shared" si="4"/>
        <v>113.30000000000001</v>
      </c>
    </row>
    <row r="88" spans="2:18" x14ac:dyDescent="0.2">
      <c r="B88" s="1">
        <v>0.60416666666666696</v>
      </c>
      <c r="C88" s="3">
        <v>70</v>
      </c>
      <c r="D88" s="41">
        <v>115</v>
      </c>
      <c r="E88" s="75">
        <v>0.42</v>
      </c>
      <c r="F88" s="3">
        <v>1</v>
      </c>
      <c r="G88" s="69" t="s">
        <v>37</v>
      </c>
      <c r="H88" s="72">
        <v>29.23</v>
      </c>
      <c r="J88" s="45">
        <v>114.8</v>
      </c>
      <c r="K88" s="45">
        <v>113.4</v>
      </c>
      <c r="L88" s="45">
        <v>113.9</v>
      </c>
      <c r="M88" s="45">
        <v>117.3</v>
      </c>
      <c r="N88" s="67">
        <f t="shared" si="4"/>
        <v>114.85000000000001</v>
      </c>
    </row>
    <row r="89" spans="2:18" x14ac:dyDescent="0.2">
      <c r="B89" s="1">
        <v>0.61458333333333304</v>
      </c>
      <c r="C89" s="3">
        <v>70</v>
      </c>
      <c r="D89" s="41">
        <v>113</v>
      </c>
      <c r="E89" s="13">
        <v>0.42</v>
      </c>
      <c r="F89" s="99">
        <v>0</v>
      </c>
      <c r="G89" s="68" t="s">
        <v>202</v>
      </c>
      <c r="H89" s="72">
        <v>29.23</v>
      </c>
      <c r="I89" s="19"/>
      <c r="J89" s="45">
        <v>113.4</v>
      </c>
      <c r="K89" s="45">
        <v>111.2</v>
      </c>
      <c r="L89" s="45">
        <v>113.9</v>
      </c>
      <c r="M89" s="45">
        <v>117.5</v>
      </c>
      <c r="N89" s="67">
        <f t="shared" si="4"/>
        <v>114</v>
      </c>
    </row>
    <row r="90" spans="2:18" x14ac:dyDescent="0.2">
      <c r="B90" s="1">
        <v>0.625</v>
      </c>
      <c r="C90" s="99">
        <v>70</v>
      </c>
      <c r="D90" s="41">
        <v>113</v>
      </c>
      <c r="E90" s="13">
        <v>0.4</v>
      </c>
      <c r="F90" s="99">
        <v>2</v>
      </c>
      <c r="G90" s="68" t="s">
        <v>129</v>
      </c>
      <c r="H90" s="72">
        <v>29.22</v>
      </c>
      <c r="I90" s="19"/>
      <c r="J90" s="45">
        <v>113.4</v>
      </c>
      <c r="K90" s="45">
        <v>106.7</v>
      </c>
      <c r="L90" s="45">
        <v>114.4</v>
      </c>
      <c r="M90" s="45">
        <v>116.8</v>
      </c>
      <c r="N90" s="67">
        <f t="shared" si="4"/>
        <v>112.825</v>
      </c>
    </row>
    <row r="91" spans="2:18" x14ac:dyDescent="0.2">
      <c r="B91" s="1">
        <v>0.63541666666666696</v>
      </c>
      <c r="C91" s="99">
        <v>69</v>
      </c>
      <c r="D91" s="41">
        <v>107</v>
      </c>
      <c r="E91" s="13">
        <v>0.42</v>
      </c>
      <c r="F91" s="99">
        <v>1</v>
      </c>
      <c r="G91" s="68" t="s">
        <v>130</v>
      </c>
      <c r="H91" s="72">
        <v>29.21</v>
      </c>
      <c r="I91" s="19"/>
      <c r="J91" s="45">
        <v>108.3</v>
      </c>
      <c r="K91" s="45">
        <v>103.3</v>
      </c>
      <c r="L91" s="45">
        <v>107.6</v>
      </c>
      <c r="M91" s="45">
        <v>109.9</v>
      </c>
      <c r="N91" s="67">
        <f t="shared" si="4"/>
        <v>107.27500000000001</v>
      </c>
    </row>
    <row r="92" spans="2:18" x14ac:dyDescent="0.2">
      <c r="B92" s="1">
        <v>0.64583333333333304</v>
      </c>
      <c r="C92" s="99">
        <v>70</v>
      </c>
      <c r="D92" s="66">
        <v>108</v>
      </c>
      <c r="E92" s="13">
        <v>0.41</v>
      </c>
      <c r="F92" s="96">
        <v>0</v>
      </c>
      <c r="G92" s="68" t="s">
        <v>71</v>
      </c>
      <c r="H92" s="66">
        <v>29.2</v>
      </c>
      <c r="I92" s="72"/>
      <c r="J92" s="45">
        <v>109.4</v>
      </c>
      <c r="K92" s="67">
        <v>103.1</v>
      </c>
      <c r="L92" s="67">
        <v>107.1</v>
      </c>
      <c r="M92" s="67">
        <v>109.8</v>
      </c>
      <c r="N92" s="67">
        <f t="shared" si="4"/>
        <v>107.35000000000001</v>
      </c>
    </row>
    <row r="93" spans="2:18" x14ac:dyDescent="0.2">
      <c r="B93" s="1">
        <v>0.65625</v>
      </c>
      <c r="C93" s="99">
        <v>70</v>
      </c>
      <c r="D93" s="66">
        <v>109</v>
      </c>
      <c r="E93" s="13">
        <v>0.4</v>
      </c>
      <c r="F93" s="96">
        <v>5</v>
      </c>
      <c r="G93" s="68" t="s">
        <v>129</v>
      </c>
      <c r="H93" s="66">
        <v>29.19</v>
      </c>
      <c r="J93" s="45">
        <v>111</v>
      </c>
      <c r="K93" s="67">
        <v>103.6</v>
      </c>
      <c r="L93" s="45">
        <v>108.1</v>
      </c>
      <c r="M93" s="3">
        <v>112.1</v>
      </c>
      <c r="N93" s="67">
        <f t="shared" si="4"/>
        <v>108.69999999999999</v>
      </c>
    </row>
    <row r="94" spans="2:18" x14ac:dyDescent="0.2">
      <c r="B94" s="1">
        <v>0.66666666666666596</v>
      </c>
      <c r="C94" s="3">
        <v>70</v>
      </c>
      <c r="D94" s="3">
        <v>108</v>
      </c>
      <c r="E94" s="13">
        <v>0.39</v>
      </c>
      <c r="F94" s="3">
        <v>6</v>
      </c>
      <c r="G94" s="66" t="s">
        <v>71</v>
      </c>
      <c r="H94" s="3">
        <v>29.19</v>
      </c>
      <c r="I94" s="3"/>
      <c r="J94" s="45">
        <v>109.9</v>
      </c>
      <c r="K94" s="45">
        <v>103.8</v>
      </c>
      <c r="L94" s="45">
        <v>108</v>
      </c>
      <c r="M94" s="45">
        <v>111</v>
      </c>
      <c r="N94" s="67">
        <f t="shared" si="4"/>
        <v>108.175</v>
      </c>
    </row>
    <row r="95" spans="2:18" x14ac:dyDescent="0.2">
      <c r="B95" s="1">
        <v>0.67708333333333304</v>
      </c>
      <c r="C95" s="3">
        <v>69</v>
      </c>
      <c r="D95" s="3">
        <v>108</v>
      </c>
      <c r="E95" s="13">
        <v>0.4</v>
      </c>
      <c r="F95" s="3">
        <v>8</v>
      </c>
      <c r="G95" s="66" t="s">
        <v>203</v>
      </c>
      <c r="H95" s="3">
        <v>29.18</v>
      </c>
      <c r="I95" s="3"/>
      <c r="J95" s="45">
        <v>109.4</v>
      </c>
      <c r="K95" s="45">
        <v>103.1</v>
      </c>
      <c r="L95" s="45">
        <v>108.1</v>
      </c>
      <c r="M95" s="45">
        <v>110.5</v>
      </c>
      <c r="N95" s="67">
        <f t="shared" si="4"/>
        <v>107.77500000000001</v>
      </c>
    </row>
    <row r="96" spans="2:18" x14ac:dyDescent="0.2">
      <c r="B96" s="1">
        <v>0.687499999999999</v>
      </c>
      <c r="C96" s="3">
        <v>70</v>
      </c>
      <c r="D96" s="3">
        <v>106</v>
      </c>
      <c r="E96" s="13">
        <v>0.39</v>
      </c>
      <c r="F96" s="3">
        <v>9</v>
      </c>
      <c r="G96" s="66" t="s">
        <v>129</v>
      </c>
      <c r="H96" s="3">
        <v>29.18</v>
      </c>
      <c r="I96" s="3"/>
      <c r="J96" s="45">
        <v>107.6</v>
      </c>
      <c r="K96" s="45">
        <v>101.8</v>
      </c>
      <c r="L96" s="45">
        <v>105.4</v>
      </c>
      <c r="M96" s="45">
        <v>107.1</v>
      </c>
      <c r="N96" s="67">
        <f t="shared" si="4"/>
        <v>105.47499999999999</v>
      </c>
    </row>
    <row r="97" spans="1:18" x14ac:dyDescent="0.2">
      <c r="B97" s="1">
        <v>0.69236111111111109</v>
      </c>
      <c r="C97" s="3">
        <v>69</v>
      </c>
      <c r="D97" s="3">
        <v>104</v>
      </c>
      <c r="E97" s="13">
        <v>0.4</v>
      </c>
      <c r="F97" s="3">
        <v>3</v>
      </c>
      <c r="G97" s="66" t="s">
        <v>203</v>
      </c>
      <c r="H97" s="3">
        <v>29.19</v>
      </c>
      <c r="J97" s="45">
        <v>105.8</v>
      </c>
      <c r="K97" s="45">
        <v>100</v>
      </c>
      <c r="L97" s="45">
        <v>103.8</v>
      </c>
      <c r="M97" s="45">
        <v>105.6</v>
      </c>
      <c r="N97" s="67">
        <f t="shared" si="4"/>
        <v>103.80000000000001</v>
      </c>
    </row>
    <row r="99" spans="1:18" x14ac:dyDescent="0.2">
      <c r="A99" s="113" t="s">
        <v>519</v>
      </c>
      <c r="B99" s="6" t="s">
        <v>2</v>
      </c>
      <c r="C99" s="6" t="s">
        <v>0</v>
      </c>
      <c r="D99" s="87" t="s">
        <v>1</v>
      </c>
      <c r="E99" s="100" t="s">
        <v>156</v>
      </c>
      <c r="F99" s="6" t="s">
        <v>32</v>
      </c>
      <c r="G99" s="6" t="s">
        <v>217</v>
      </c>
      <c r="H99" s="33" t="s">
        <v>157</v>
      </c>
      <c r="I99" s="44"/>
      <c r="J99" s="142" t="s">
        <v>342</v>
      </c>
      <c r="K99" s="142" t="s">
        <v>456</v>
      </c>
      <c r="L99" s="142" t="s">
        <v>358</v>
      </c>
      <c r="M99" s="142" t="s">
        <v>343</v>
      </c>
      <c r="N99" s="33" t="s">
        <v>368</v>
      </c>
    </row>
    <row r="100" spans="1:18" x14ac:dyDescent="0.2">
      <c r="A100" s="21">
        <v>44309</v>
      </c>
      <c r="B100" s="1">
        <v>0.65625</v>
      </c>
      <c r="C100" s="3">
        <v>82</v>
      </c>
      <c r="D100" s="68">
        <v>122</v>
      </c>
      <c r="E100" s="75">
        <v>0.54</v>
      </c>
      <c r="F100" s="66">
        <v>3</v>
      </c>
      <c r="G100" s="66" t="s">
        <v>43</v>
      </c>
      <c r="H100" s="97">
        <v>30.02</v>
      </c>
      <c r="J100" s="45">
        <v>123.3</v>
      </c>
      <c r="K100" s="67">
        <v>123.3</v>
      </c>
      <c r="L100" s="67">
        <v>118.2</v>
      </c>
      <c r="M100" s="67">
        <v>122.4</v>
      </c>
      <c r="N100" s="67">
        <f t="shared" ref="N100:N106" si="5">AVERAGE(J100:M100)</f>
        <v>121.80000000000001</v>
      </c>
    </row>
    <row r="101" spans="1:18" x14ac:dyDescent="0.2">
      <c r="B101" s="1">
        <v>0.66666666666666663</v>
      </c>
      <c r="C101" s="3">
        <v>82</v>
      </c>
      <c r="D101" s="68">
        <v>123</v>
      </c>
      <c r="E101" s="75">
        <v>0.56999999999999995</v>
      </c>
      <c r="F101" s="66">
        <v>4</v>
      </c>
      <c r="G101" s="66" t="s">
        <v>208</v>
      </c>
      <c r="H101" s="97">
        <v>30.02</v>
      </c>
      <c r="J101" s="45">
        <v>123.6</v>
      </c>
      <c r="K101" s="67">
        <v>123.6</v>
      </c>
      <c r="L101" s="67">
        <v>120</v>
      </c>
      <c r="M101" s="67">
        <v>123.6</v>
      </c>
      <c r="N101" s="67">
        <f t="shared" si="5"/>
        <v>122.69999999999999</v>
      </c>
    </row>
    <row r="102" spans="1:18" x14ac:dyDescent="0.2">
      <c r="B102" s="1">
        <v>0.67708333333333304</v>
      </c>
      <c r="C102" s="3">
        <v>82</v>
      </c>
      <c r="D102" s="3">
        <v>122</v>
      </c>
      <c r="E102" s="75">
        <v>0.56999999999999995</v>
      </c>
      <c r="F102" s="3">
        <v>6</v>
      </c>
      <c r="G102" s="66" t="s">
        <v>43</v>
      </c>
      <c r="H102" s="19">
        <v>30.02</v>
      </c>
      <c r="J102" s="45">
        <v>123.3</v>
      </c>
      <c r="K102" s="45">
        <v>122.9</v>
      </c>
      <c r="L102" s="45">
        <v>120.4</v>
      </c>
      <c r="M102" s="45">
        <v>123.3</v>
      </c>
      <c r="N102" s="67">
        <f t="shared" si="5"/>
        <v>122.47500000000001</v>
      </c>
    </row>
    <row r="103" spans="1:18" x14ac:dyDescent="0.2">
      <c r="B103" s="1">
        <v>0.6875</v>
      </c>
      <c r="C103" s="3">
        <v>82</v>
      </c>
      <c r="D103" s="3">
        <v>121</v>
      </c>
      <c r="E103" s="75">
        <v>0.56000000000000005</v>
      </c>
      <c r="F103" s="3">
        <v>3</v>
      </c>
      <c r="G103" s="66" t="s">
        <v>37</v>
      </c>
      <c r="H103" s="19">
        <v>30.01</v>
      </c>
      <c r="J103" s="67">
        <v>121.8</v>
      </c>
      <c r="K103" s="45">
        <v>122</v>
      </c>
      <c r="L103" s="45">
        <v>119.5</v>
      </c>
      <c r="M103" s="45">
        <v>122</v>
      </c>
      <c r="N103" s="67">
        <f t="shared" si="5"/>
        <v>121.325</v>
      </c>
    </row>
    <row r="104" spans="1:18" x14ac:dyDescent="0.2">
      <c r="B104" s="1">
        <v>0.69791666666666696</v>
      </c>
      <c r="C104" s="41">
        <v>83</v>
      </c>
      <c r="D104" s="41">
        <v>120</v>
      </c>
      <c r="E104" s="75">
        <v>0.56000000000000005</v>
      </c>
      <c r="F104" s="41">
        <v>4</v>
      </c>
      <c r="G104" s="66" t="s">
        <v>208</v>
      </c>
      <c r="H104" s="19">
        <v>30.01</v>
      </c>
      <c r="J104" s="45">
        <v>120.9</v>
      </c>
      <c r="K104" s="45">
        <v>120.7</v>
      </c>
      <c r="L104" s="45">
        <v>117.32</v>
      </c>
      <c r="M104" s="45">
        <v>120.7</v>
      </c>
      <c r="N104" s="67">
        <f t="shared" si="5"/>
        <v>119.905</v>
      </c>
    </row>
    <row r="105" spans="1:18" x14ac:dyDescent="0.2">
      <c r="B105" s="1">
        <v>0.70833333333333304</v>
      </c>
      <c r="C105" s="99">
        <v>83</v>
      </c>
      <c r="D105" s="41">
        <v>118</v>
      </c>
      <c r="E105" s="75">
        <v>0.56000000000000005</v>
      </c>
      <c r="F105" s="68">
        <v>3</v>
      </c>
      <c r="G105" s="69" t="s">
        <v>37</v>
      </c>
      <c r="H105" s="19">
        <v>30.01</v>
      </c>
      <c r="I105" s="19"/>
      <c r="J105" s="45">
        <v>119.5</v>
      </c>
      <c r="K105" s="67">
        <v>119.5</v>
      </c>
      <c r="L105" s="45">
        <v>115</v>
      </c>
      <c r="M105" s="67">
        <v>119.5</v>
      </c>
      <c r="N105" s="67">
        <f t="shared" si="5"/>
        <v>118.375</v>
      </c>
    </row>
    <row r="106" spans="1:18" x14ac:dyDescent="0.2">
      <c r="B106" s="1">
        <v>0.71527777777777779</v>
      </c>
      <c r="C106" s="99">
        <v>83</v>
      </c>
      <c r="D106" s="41">
        <v>116</v>
      </c>
      <c r="E106" s="75">
        <v>0.56999999999999995</v>
      </c>
      <c r="F106" s="68">
        <v>3</v>
      </c>
      <c r="G106" s="69" t="s">
        <v>208</v>
      </c>
      <c r="H106" s="19">
        <v>30.01</v>
      </c>
      <c r="I106" s="19"/>
      <c r="J106" s="45">
        <v>117</v>
      </c>
      <c r="K106" s="67">
        <v>117.1</v>
      </c>
      <c r="L106" s="45">
        <v>111.9</v>
      </c>
      <c r="M106" s="67">
        <v>117</v>
      </c>
      <c r="N106" s="67">
        <f t="shared" si="5"/>
        <v>115.75</v>
      </c>
      <c r="P106" s="71" t="s">
        <v>520</v>
      </c>
      <c r="Q106" s="71" t="s">
        <v>521</v>
      </c>
      <c r="R106">
        <v>60.802900000000001</v>
      </c>
    </row>
    <row r="108" spans="1:18" x14ac:dyDescent="0.2">
      <c r="A108" s="21">
        <v>44310</v>
      </c>
      <c r="B108" s="1">
        <v>0.38541666666666669</v>
      </c>
      <c r="C108" s="3">
        <v>73</v>
      </c>
      <c r="D108" s="68">
        <v>81</v>
      </c>
      <c r="E108" s="75">
        <v>0.84</v>
      </c>
      <c r="F108" s="66">
        <v>6</v>
      </c>
      <c r="G108" s="66" t="s">
        <v>197</v>
      </c>
      <c r="H108" s="97">
        <v>29.96</v>
      </c>
      <c r="J108" s="45">
        <v>82.2</v>
      </c>
      <c r="K108" s="67">
        <v>81.3</v>
      </c>
      <c r="L108" s="67">
        <v>78.8</v>
      </c>
      <c r="M108" s="67">
        <v>81.5</v>
      </c>
      <c r="N108" s="67">
        <f t="shared" ref="N108:N121" si="6">AVERAGE(J108:M108)</f>
        <v>80.95</v>
      </c>
    </row>
    <row r="109" spans="1:18" x14ac:dyDescent="0.2">
      <c r="B109" s="1">
        <v>0.39583333333333331</v>
      </c>
      <c r="C109" s="3">
        <v>74</v>
      </c>
      <c r="D109" s="68">
        <v>83</v>
      </c>
      <c r="E109" s="75">
        <v>0.83</v>
      </c>
      <c r="F109" s="66">
        <v>11</v>
      </c>
      <c r="G109" s="66" t="s">
        <v>143</v>
      </c>
      <c r="H109" s="97">
        <v>29.96</v>
      </c>
      <c r="J109" s="45">
        <v>84.7</v>
      </c>
      <c r="K109" s="67">
        <v>83.5</v>
      </c>
      <c r="L109" s="67">
        <v>81.3</v>
      </c>
      <c r="M109" s="67">
        <v>84.4</v>
      </c>
      <c r="N109" s="67">
        <f t="shared" si="6"/>
        <v>83.474999999999994</v>
      </c>
    </row>
    <row r="110" spans="1:18" x14ac:dyDescent="0.2">
      <c r="B110" s="1">
        <v>0.40625</v>
      </c>
      <c r="C110" s="3">
        <v>75</v>
      </c>
      <c r="D110" s="3">
        <v>85</v>
      </c>
      <c r="E110" s="75">
        <v>0.83</v>
      </c>
      <c r="F110" s="3">
        <v>8</v>
      </c>
      <c r="G110" s="66" t="s">
        <v>143</v>
      </c>
      <c r="H110" s="19">
        <v>29.97</v>
      </c>
      <c r="J110" s="45">
        <v>86.7</v>
      </c>
      <c r="K110" s="45">
        <v>84.7</v>
      </c>
      <c r="L110" s="45">
        <v>82.9</v>
      </c>
      <c r="M110" s="45">
        <v>86.2</v>
      </c>
      <c r="N110" s="67">
        <f t="shared" si="6"/>
        <v>85.125</v>
      </c>
    </row>
    <row r="111" spans="1:18" x14ac:dyDescent="0.2">
      <c r="B111" s="1">
        <v>0.41666666666666702</v>
      </c>
      <c r="C111" s="3">
        <v>76</v>
      </c>
      <c r="D111" s="3">
        <v>87</v>
      </c>
      <c r="E111" s="75">
        <v>0.81</v>
      </c>
      <c r="F111" s="3">
        <v>5</v>
      </c>
      <c r="G111" s="66" t="s">
        <v>130</v>
      </c>
      <c r="H111" s="19">
        <v>29.97</v>
      </c>
      <c r="J111" s="67">
        <v>88.7</v>
      </c>
      <c r="K111" s="45">
        <v>86.2</v>
      </c>
      <c r="L111" s="45">
        <v>84.4</v>
      </c>
      <c r="M111" s="45">
        <v>87.8</v>
      </c>
      <c r="N111" s="67">
        <f t="shared" si="6"/>
        <v>86.775000000000006</v>
      </c>
    </row>
    <row r="112" spans="1:18" x14ac:dyDescent="0.2">
      <c r="B112" s="1">
        <v>0.42708333333333298</v>
      </c>
      <c r="C112" s="41">
        <v>77</v>
      </c>
      <c r="D112" s="41">
        <v>89</v>
      </c>
      <c r="E112" s="75">
        <v>0.79</v>
      </c>
      <c r="F112" s="41">
        <v>8</v>
      </c>
      <c r="G112" s="66" t="s">
        <v>143</v>
      </c>
      <c r="H112" s="19">
        <v>29.97</v>
      </c>
      <c r="J112" s="45">
        <v>90.9</v>
      </c>
      <c r="K112" s="45">
        <v>87.6</v>
      </c>
      <c r="L112" s="45">
        <v>86.7</v>
      </c>
      <c r="M112" s="45">
        <v>90</v>
      </c>
      <c r="N112" s="67">
        <f t="shared" si="6"/>
        <v>88.8</v>
      </c>
    </row>
    <row r="113" spans="1:18" x14ac:dyDescent="0.2">
      <c r="B113" s="1">
        <v>0.4375</v>
      </c>
      <c r="C113" s="99">
        <v>77</v>
      </c>
      <c r="D113" s="41">
        <v>93</v>
      </c>
      <c r="E113" s="75">
        <v>0.78</v>
      </c>
      <c r="F113" s="68">
        <v>4</v>
      </c>
      <c r="G113" s="69" t="s">
        <v>197</v>
      </c>
      <c r="H113" s="19">
        <v>29.97</v>
      </c>
      <c r="I113" s="19"/>
      <c r="J113" s="45">
        <v>94.8</v>
      </c>
      <c r="K113" s="67">
        <v>91.4</v>
      </c>
      <c r="L113" s="45">
        <v>90.5</v>
      </c>
      <c r="M113" s="67">
        <v>93.6</v>
      </c>
      <c r="N113" s="67">
        <f t="shared" si="6"/>
        <v>92.574999999999989</v>
      </c>
      <c r="P113" t="s">
        <v>530</v>
      </c>
      <c r="Q113" t="s">
        <v>521</v>
      </c>
      <c r="R113">
        <v>60.062199999999997</v>
      </c>
    </row>
    <row r="114" spans="1:18" x14ac:dyDescent="0.2">
      <c r="B114" s="1">
        <v>0.55208333333333337</v>
      </c>
      <c r="C114" s="3">
        <v>83</v>
      </c>
      <c r="D114" s="41">
        <v>120</v>
      </c>
      <c r="E114" s="75">
        <v>0.71</v>
      </c>
      <c r="F114" s="3">
        <v>10</v>
      </c>
      <c r="G114" s="69" t="s">
        <v>130</v>
      </c>
      <c r="H114" s="72">
        <v>29.95</v>
      </c>
      <c r="J114" s="45">
        <v>120.4</v>
      </c>
      <c r="K114" s="45">
        <v>121.5</v>
      </c>
      <c r="L114" s="45">
        <v>116.2</v>
      </c>
      <c r="M114" s="45">
        <v>120.2</v>
      </c>
      <c r="N114" s="67">
        <f t="shared" si="6"/>
        <v>119.575</v>
      </c>
    </row>
    <row r="115" spans="1:18" x14ac:dyDescent="0.2">
      <c r="B115" s="1">
        <v>0.5625</v>
      </c>
      <c r="C115" s="3">
        <v>83</v>
      </c>
      <c r="D115" s="41">
        <v>121</v>
      </c>
      <c r="E115" s="75">
        <v>0.72</v>
      </c>
      <c r="F115" s="3">
        <v>17</v>
      </c>
      <c r="G115" s="69" t="s">
        <v>201</v>
      </c>
      <c r="H115" s="72">
        <v>29.95</v>
      </c>
      <c r="J115" s="45">
        <v>121.5</v>
      </c>
      <c r="K115" s="45">
        <v>122.7</v>
      </c>
      <c r="L115" s="45">
        <v>117.9</v>
      </c>
      <c r="M115" s="45">
        <v>121.5</v>
      </c>
      <c r="N115" s="67">
        <f t="shared" si="6"/>
        <v>120.9</v>
      </c>
    </row>
    <row r="116" spans="1:18" x14ac:dyDescent="0.2">
      <c r="B116" s="1">
        <v>0.57291666666666696</v>
      </c>
      <c r="C116" s="99">
        <v>83</v>
      </c>
      <c r="D116" s="41">
        <v>122</v>
      </c>
      <c r="E116" s="13">
        <v>0.72</v>
      </c>
      <c r="F116" s="99">
        <v>17</v>
      </c>
      <c r="G116" s="68" t="s">
        <v>130</v>
      </c>
      <c r="H116" s="72">
        <v>29.95</v>
      </c>
      <c r="I116" s="19"/>
      <c r="J116" s="45">
        <v>122.7</v>
      </c>
      <c r="K116" s="45">
        <v>123.4</v>
      </c>
      <c r="L116" s="45">
        <v>119.7</v>
      </c>
      <c r="M116" s="45">
        <v>123.1</v>
      </c>
      <c r="N116" s="67">
        <f t="shared" si="6"/>
        <v>122.22499999999999</v>
      </c>
    </row>
    <row r="117" spans="1:18" x14ac:dyDescent="0.2">
      <c r="B117" s="1">
        <v>0.58333333333333404</v>
      </c>
      <c r="C117" s="99">
        <v>83</v>
      </c>
      <c r="D117" s="41">
        <v>123</v>
      </c>
      <c r="E117" s="13">
        <v>0.71</v>
      </c>
      <c r="F117" s="99">
        <v>16</v>
      </c>
      <c r="G117" s="68" t="s">
        <v>130</v>
      </c>
      <c r="H117" s="72">
        <v>29.94</v>
      </c>
      <c r="I117" s="19"/>
      <c r="J117" s="45">
        <v>124.2</v>
      </c>
      <c r="K117" s="45">
        <v>124.9</v>
      </c>
      <c r="L117" s="45">
        <v>120.7</v>
      </c>
      <c r="M117" s="45">
        <v>123.3</v>
      </c>
      <c r="N117" s="67">
        <f t="shared" si="6"/>
        <v>123.27500000000001</v>
      </c>
      <c r="P117" t="s">
        <v>531</v>
      </c>
      <c r="Q117" t="s">
        <v>525</v>
      </c>
      <c r="R117">
        <v>60.294899999999998</v>
      </c>
    </row>
    <row r="118" spans="1:18" x14ac:dyDescent="0.2">
      <c r="B118" s="1">
        <v>0.59375</v>
      </c>
      <c r="C118" s="99">
        <v>83</v>
      </c>
      <c r="D118" s="66">
        <v>121</v>
      </c>
      <c r="E118" s="13">
        <v>0.71</v>
      </c>
      <c r="F118" s="96">
        <v>15</v>
      </c>
      <c r="G118" s="68" t="s">
        <v>201</v>
      </c>
      <c r="H118" s="72">
        <v>29.95</v>
      </c>
      <c r="I118" s="72"/>
      <c r="J118" s="45">
        <v>121.3</v>
      </c>
      <c r="K118" s="67">
        <v>121.8</v>
      </c>
      <c r="L118" s="67">
        <v>118.2</v>
      </c>
      <c r="M118" s="67">
        <v>120.9</v>
      </c>
      <c r="N118" s="67">
        <f t="shared" si="6"/>
        <v>120.55000000000001</v>
      </c>
      <c r="P118" t="s">
        <v>531</v>
      </c>
      <c r="Q118" t="s">
        <v>521</v>
      </c>
      <c r="R118">
        <v>60.4437</v>
      </c>
    </row>
    <row r="119" spans="1:18" x14ac:dyDescent="0.2">
      <c r="B119" s="1">
        <v>0.60416666666666696</v>
      </c>
      <c r="C119" s="99">
        <v>82</v>
      </c>
      <c r="D119" s="66">
        <v>119</v>
      </c>
      <c r="E119" s="13">
        <v>0.72</v>
      </c>
      <c r="F119" s="96">
        <v>10</v>
      </c>
      <c r="G119" s="68" t="s">
        <v>129</v>
      </c>
      <c r="H119" s="72">
        <v>29.94</v>
      </c>
      <c r="J119" s="45">
        <v>120.4</v>
      </c>
      <c r="K119" s="67">
        <v>120.4</v>
      </c>
      <c r="L119" s="45">
        <v>117.1</v>
      </c>
      <c r="M119" s="45">
        <v>119.8</v>
      </c>
      <c r="N119" s="67">
        <f t="shared" si="6"/>
        <v>119.425</v>
      </c>
      <c r="P119" t="s">
        <v>532</v>
      </c>
      <c r="Q119" t="s">
        <v>533</v>
      </c>
      <c r="R119">
        <v>60.220700000000001</v>
      </c>
    </row>
    <row r="120" spans="1:18" x14ac:dyDescent="0.2">
      <c r="B120" s="1">
        <v>0.61458333333333404</v>
      </c>
      <c r="C120" s="3">
        <v>83</v>
      </c>
      <c r="D120" s="3">
        <v>121</v>
      </c>
      <c r="E120" s="13">
        <v>0.72</v>
      </c>
      <c r="F120" s="3">
        <v>13</v>
      </c>
      <c r="G120" s="66" t="s">
        <v>201</v>
      </c>
      <c r="H120" s="19">
        <v>29.93</v>
      </c>
      <c r="I120" s="3"/>
      <c r="J120" s="45">
        <v>121.3</v>
      </c>
      <c r="K120" s="45">
        <v>121.8</v>
      </c>
      <c r="L120" s="45">
        <v>118.2</v>
      </c>
      <c r="M120" s="45">
        <v>121.3</v>
      </c>
      <c r="N120" s="67">
        <f t="shared" si="6"/>
        <v>120.65</v>
      </c>
    </row>
    <row r="121" spans="1:18" x14ac:dyDescent="0.2">
      <c r="B121" s="1">
        <v>0.62013888888888891</v>
      </c>
      <c r="C121" s="3">
        <v>83</v>
      </c>
      <c r="D121" s="3">
        <v>122</v>
      </c>
      <c r="E121" s="13">
        <v>0.72</v>
      </c>
      <c r="F121" s="3">
        <v>15</v>
      </c>
      <c r="G121" s="66" t="s">
        <v>201</v>
      </c>
      <c r="H121" s="19">
        <v>29.93</v>
      </c>
      <c r="I121" s="3"/>
      <c r="J121" s="45">
        <v>123.1</v>
      </c>
      <c r="K121" s="45">
        <v>123.4</v>
      </c>
      <c r="L121" s="45">
        <v>120</v>
      </c>
      <c r="M121" s="45">
        <v>122.9</v>
      </c>
      <c r="N121" s="67">
        <f t="shared" si="6"/>
        <v>122.35</v>
      </c>
      <c r="P121" t="s">
        <v>532</v>
      </c>
      <c r="Q121" t="s">
        <v>533</v>
      </c>
      <c r="R121">
        <v>60.320999999999998</v>
      </c>
    </row>
    <row r="123" spans="1:18" x14ac:dyDescent="0.2">
      <c r="A123" s="21">
        <v>44311</v>
      </c>
      <c r="B123" s="1">
        <v>0.35416666666666669</v>
      </c>
      <c r="C123" s="3">
        <v>77</v>
      </c>
      <c r="D123" s="68">
        <v>83</v>
      </c>
      <c r="E123" s="75">
        <v>0.89</v>
      </c>
      <c r="F123" s="66">
        <v>4</v>
      </c>
      <c r="G123" s="66" t="s">
        <v>203</v>
      </c>
      <c r="H123" s="97">
        <v>29.89</v>
      </c>
      <c r="J123" s="45">
        <v>85.3</v>
      </c>
      <c r="K123" s="67">
        <v>83.1</v>
      </c>
      <c r="L123" s="67">
        <v>81.3</v>
      </c>
      <c r="M123" s="67">
        <v>83.3</v>
      </c>
      <c r="N123" s="67">
        <f t="shared" ref="N123:N154" si="7">AVERAGE(J123:M123)</f>
        <v>83.25</v>
      </c>
    </row>
    <row r="124" spans="1:18" x14ac:dyDescent="0.2">
      <c r="B124" s="1">
        <v>0.36458333333333331</v>
      </c>
      <c r="C124" s="3">
        <v>77</v>
      </c>
      <c r="D124" s="68">
        <v>84</v>
      </c>
      <c r="E124" s="75">
        <v>0.88</v>
      </c>
      <c r="F124" s="66">
        <v>5</v>
      </c>
      <c r="G124" s="66" t="s">
        <v>203</v>
      </c>
      <c r="H124" s="97">
        <v>29.89</v>
      </c>
      <c r="J124" s="45">
        <v>86.4</v>
      </c>
      <c r="K124" s="67">
        <v>83.8</v>
      </c>
      <c r="L124" s="67">
        <v>82.4</v>
      </c>
      <c r="M124" s="67">
        <v>84.6</v>
      </c>
      <c r="N124" s="67">
        <f t="shared" si="7"/>
        <v>84.3</v>
      </c>
    </row>
    <row r="125" spans="1:18" x14ac:dyDescent="0.2">
      <c r="B125" s="1">
        <v>0.37847222222222227</v>
      </c>
      <c r="C125" s="3">
        <v>78</v>
      </c>
      <c r="D125" s="3">
        <v>87</v>
      </c>
      <c r="E125" s="75">
        <v>0.87</v>
      </c>
      <c r="F125" s="3">
        <v>8</v>
      </c>
      <c r="G125" s="66" t="s">
        <v>129</v>
      </c>
      <c r="H125" s="19">
        <v>29.89</v>
      </c>
      <c r="J125" s="45">
        <v>89.6</v>
      </c>
      <c r="K125" s="45">
        <v>86</v>
      </c>
      <c r="L125" s="45">
        <v>85.3</v>
      </c>
      <c r="M125" s="45">
        <v>87.8</v>
      </c>
      <c r="N125" s="67">
        <f t="shared" si="7"/>
        <v>87.174999999999997</v>
      </c>
    </row>
    <row r="126" spans="1:18" x14ac:dyDescent="0.2">
      <c r="B126" s="1">
        <v>0.38541666666666702</v>
      </c>
      <c r="C126" s="3">
        <v>78</v>
      </c>
      <c r="D126" s="3">
        <v>88</v>
      </c>
      <c r="E126" s="75">
        <v>0.86</v>
      </c>
      <c r="F126" s="3">
        <v>7</v>
      </c>
      <c r="G126" s="66" t="s">
        <v>129</v>
      </c>
      <c r="H126" s="19">
        <v>29.88</v>
      </c>
      <c r="J126" s="67">
        <v>91</v>
      </c>
      <c r="K126" s="45">
        <v>86.7</v>
      </c>
      <c r="L126" s="45">
        <v>86.5</v>
      </c>
      <c r="M126" s="45">
        <v>89.4</v>
      </c>
      <c r="N126" s="67">
        <f t="shared" si="7"/>
        <v>88.4</v>
      </c>
    </row>
    <row r="127" spans="1:18" x14ac:dyDescent="0.2">
      <c r="B127" s="1">
        <v>0.39583333333333331</v>
      </c>
      <c r="C127" s="41">
        <v>78</v>
      </c>
      <c r="D127" s="41">
        <v>89</v>
      </c>
      <c r="E127" s="75">
        <v>0.86</v>
      </c>
      <c r="F127" s="41">
        <v>7</v>
      </c>
      <c r="G127" s="66" t="s">
        <v>203</v>
      </c>
      <c r="H127" s="19">
        <v>29.89</v>
      </c>
      <c r="J127" s="45">
        <v>91.6</v>
      </c>
      <c r="K127" s="45">
        <v>86.7</v>
      </c>
      <c r="L127" s="45">
        <v>87.1</v>
      </c>
      <c r="M127" s="45">
        <v>89.8</v>
      </c>
      <c r="N127" s="67">
        <f t="shared" si="7"/>
        <v>88.8</v>
      </c>
    </row>
    <row r="128" spans="1:18" x14ac:dyDescent="0.2">
      <c r="B128" s="1">
        <v>0.39930555555555558</v>
      </c>
      <c r="C128" s="99">
        <v>79</v>
      </c>
      <c r="D128" s="41">
        <v>89</v>
      </c>
      <c r="E128" s="75">
        <v>0.85</v>
      </c>
      <c r="F128" s="68">
        <v>2</v>
      </c>
      <c r="G128" s="69" t="s">
        <v>202</v>
      </c>
      <c r="H128" s="19">
        <v>29.89</v>
      </c>
      <c r="I128" s="19"/>
      <c r="J128" s="45">
        <v>92.1</v>
      </c>
      <c r="K128" s="67">
        <v>87.1</v>
      </c>
      <c r="L128" s="45">
        <v>87.1</v>
      </c>
      <c r="M128" s="67">
        <v>90.7</v>
      </c>
      <c r="N128" s="67">
        <f t="shared" si="7"/>
        <v>89.249999999999986</v>
      </c>
      <c r="P128" t="s">
        <v>532</v>
      </c>
      <c r="Q128" t="s">
        <v>533</v>
      </c>
      <c r="R128">
        <v>60.663200000000003</v>
      </c>
    </row>
    <row r="129" spans="1:14" x14ac:dyDescent="0.2">
      <c r="B129" s="1"/>
      <c r="C129" s="3"/>
      <c r="D129" s="41"/>
      <c r="E129" s="75"/>
      <c r="F129" s="3"/>
      <c r="G129" s="69"/>
      <c r="H129" s="72"/>
      <c r="J129" s="45"/>
      <c r="K129" s="45"/>
      <c r="L129" s="45"/>
      <c r="M129" s="45"/>
      <c r="N129" s="67"/>
    </row>
    <row r="130" spans="1:14" x14ac:dyDescent="0.2">
      <c r="B130" s="1"/>
      <c r="C130" s="3"/>
      <c r="D130" s="41"/>
      <c r="E130" s="75"/>
      <c r="F130" s="3"/>
      <c r="G130" s="69"/>
      <c r="H130" s="72"/>
      <c r="J130" s="45"/>
      <c r="K130" s="45"/>
      <c r="L130" s="45"/>
      <c r="M130" s="45"/>
      <c r="N130" s="67"/>
    </row>
    <row r="131" spans="1:14" x14ac:dyDescent="0.2">
      <c r="A131" s="113" t="s">
        <v>230</v>
      </c>
      <c r="B131" s="6" t="s">
        <v>2</v>
      </c>
      <c r="C131" s="6" t="s">
        <v>0</v>
      </c>
      <c r="D131" s="87" t="s">
        <v>1</v>
      </c>
      <c r="E131" s="100" t="s">
        <v>156</v>
      </c>
      <c r="F131" s="6" t="s">
        <v>32</v>
      </c>
      <c r="G131" s="6" t="s">
        <v>217</v>
      </c>
      <c r="H131" s="33" t="s">
        <v>157</v>
      </c>
      <c r="J131" s="87" t="s">
        <v>338</v>
      </c>
      <c r="K131" s="87" t="s">
        <v>346</v>
      </c>
      <c r="L131" s="87" t="s">
        <v>347</v>
      </c>
      <c r="M131" s="87" t="s">
        <v>348</v>
      </c>
      <c r="N131" s="33" t="s">
        <v>368</v>
      </c>
    </row>
    <row r="132" spans="1:14" x14ac:dyDescent="0.2">
      <c r="A132" s="21">
        <v>44317</v>
      </c>
      <c r="B132" s="3"/>
      <c r="C132" s="3"/>
      <c r="D132" s="68"/>
      <c r="E132" s="75"/>
      <c r="F132" s="66"/>
      <c r="G132" s="66"/>
      <c r="H132" s="97"/>
      <c r="J132" s="45"/>
      <c r="K132" s="67"/>
      <c r="L132" s="67"/>
      <c r="M132" s="67"/>
      <c r="N132" s="67"/>
    </row>
    <row r="133" spans="1:14" x14ac:dyDescent="0.2">
      <c r="A133" s="1"/>
      <c r="B133" s="1">
        <v>0.46875</v>
      </c>
      <c r="C133" s="3">
        <v>66</v>
      </c>
      <c r="D133" s="68">
        <v>68</v>
      </c>
      <c r="E133" s="75">
        <v>0.91</v>
      </c>
      <c r="F133" s="66">
        <v>0</v>
      </c>
      <c r="G133" s="66" t="s">
        <v>197</v>
      </c>
      <c r="H133" s="97">
        <v>29.33</v>
      </c>
      <c r="J133" s="45">
        <v>67.599999999999994</v>
      </c>
      <c r="K133" s="67">
        <v>66</v>
      </c>
      <c r="L133" s="67">
        <v>68.400000000000006</v>
      </c>
      <c r="M133" s="67">
        <v>70.2</v>
      </c>
      <c r="N133" s="67">
        <f t="shared" si="7"/>
        <v>68.05</v>
      </c>
    </row>
    <row r="134" spans="1:14" x14ac:dyDescent="0.2">
      <c r="A134" s="1"/>
      <c r="B134" s="1">
        <v>0.47916666666666702</v>
      </c>
      <c r="C134" s="3">
        <v>66</v>
      </c>
      <c r="D134" s="3">
        <v>70</v>
      </c>
      <c r="E134" s="75">
        <v>0.9</v>
      </c>
      <c r="F134" s="3">
        <v>4</v>
      </c>
      <c r="G134" s="66" t="s">
        <v>197</v>
      </c>
      <c r="H134" s="19">
        <v>29.33</v>
      </c>
      <c r="J134" s="45">
        <v>70.2</v>
      </c>
      <c r="K134" s="45">
        <v>67.099999999999994</v>
      </c>
      <c r="L134" s="45">
        <v>69.400000000000006</v>
      </c>
      <c r="M134" s="45">
        <v>72.099999999999994</v>
      </c>
      <c r="N134" s="67">
        <f t="shared" si="7"/>
        <v>69.7</v>
      </c>
    </row>
    <row r="135" spans="1:14" x14ac:dyDescent="0.2">
      <c r="A135" s="1"/>
      <c r="B135" s="1">
        <v>0.48958333333333298</v>
      </c>
      <c r="C135" s="3">
        <v>66</v>
      </c>
      <c r="D135" s="3">
        <v>70</v>
      </c>
      <c r="E135" s="75">
        <v>0.9</v>
      </c>
      <c r="F135" s="3">
        <v>1</v>
      </c>
      <c r="G135" s="66" t="s">
        <v>43</v>
      </c>
      <c r="H135" s="19">
        <v>29.33</v>
      </c>
      <c r="J135" s="67">
        <v>69.599999999999994</v>
      </c>
      <c r="K135" s="45">
        <v>67.5</v>
      </c>
      <c r="L135" s="45">
        <v>69.8</v>
      </c>
      <c r="M135" s="45">
        <v>72.5</v>
      </c>
      <c r="N135" s="67">
        <f t="shared" si="7"/>
        <v>69.849999999999994</v>
      </c>
    </row>
    <row r="136" spans="1:14" x14ac:dyDescent="0.2">
      <c r="A136" s="1"/>
      <c r="B136" s="1">
        <v>0.5</v>
      </c>
      <c r="C136" s="41">
        <v>67</v>
      </c>
      <c r="D136" s="41">
        <v>71</v>
      </c>
      <c r="E136" s="75">
        <v>0.9</v>
      </c>
      <c r="F136" s="41">
        <v>1</v>
      </c>
      <c r="G136" s="66" t="s">
        <v>143</v>
      </c>
      <c r="H136" s="19">
        <v>29.32</v>
      </c>
      <c r="J136" s="45">
        <v>70.900000000000006</v>
      </c>
      <c r="K136" s="45">
        <v>68.5</v>
      </c>
      <c r="L136" s="45">
        <v>71.099999999999994</v>
      </c>
      <c r="M136" s="45">
        <v>73.8</v>
      </c>
      <c r="N136" s="67">
        <f t="shared" si="7"/>
        <v>71.075000000000003</v>
      </c>
    </row>
    <row r="137" spans="1:14" x14ac:dyDescent="0.2">
      <c r="A137" s="1"/>
      <c r="B137" s="1">
        <v>0.5625</v>
      </c>
      <c r="C137" s="99">
        <v>70</v>
      </c>
      <c r="D137" s="41">
        <v>77</v>
      </c>
      <c r="E137" s="75">
        <v>0.82</v>
      </c>
      <c r="F137" s="68">
        <v>3</v>
      </c>
      <c r="G137" s="69" t="s">
        <v>208</v>
      </c>
      <c r="H137" s="19">
        <v>29.28</v>
      </c>
      <c r="I137" s="19"/>
      <c r="J137" s="45">
        <v>77.2</v>
      </c>
      <c r="K137" s="67">
        <v>73</v>
      </c>
      <c r="L137" s="45">
        <v>76.3</v>
      </c>
      <c r="M137" s="67">
        <v>79.7</v>
      </c>
      <c r="N137" s="67">
        <f t="shared" si="7"/>
        <v>76.55</v>
      </c>
    </row>
    <row r="138" spans="1:14" x14ac:dyDescent="0.2">
      <c r="A138" s="1"/>
      <c r="B138" s="1">
        <v>0.57291666666666663</v>
      </c>
      <c r="C138" s="3">
        <v>71</v>
      </c>
      <c r="D138" s="41">
        <v>81</v>
      </c>
      <c r="E138" s="75">
        <v>0.79</v>
      </c>
      <c r="F138" s="3">
        <v>2</v>
      </c>
      <c r="G138" s="69" t="s">
        <v>37</v>
      </c>
      <c r="H138" s="72">
        <v>29.27</v>
      </c>
      <c r="J138" s="45">
        <v>81.099999999999994</v>
      </c>
      <c r="K138" s="45">
        <v>76.599999999999994</v>
      </c>
      <c r="L138" s="45">
        <v>80.099999999999994</v>
      </c>
      <c r="M138" s="45">
        <v>84.4</v>
      </c>
      <c r="N138" s="67">
        <f t="shared" si="7"/>
        <v>80.55</v>
      </c>
    </row>
    <row r="139" spans="1:14" x14ac:dyDescent="0.2">
      <c r="A139" s="1"/>
      <c r="B139" s="1">
        <v>0.58333333333333304</v>
      </c>
      <c r="C139" s="3">
        <v>71</v>
      </c>
      <c r="D139" s="41">
        <v>80</v>
      </c>
      <c r="E139" s="75">
        <v>0.8</v>
      </c>
      <c r="F139" s="3">
        <v>1</v>
      </c>
      <c r="G139" s="69" t="s">
        <v>208</v>
      </c>
      <c r="H139" s="72">
        <v>29.27</v>
      </c>
      <c r="J139" s="45">
        <v>80.599999999999994</v>
      </c>
      <c r="K139" s="45">
        <v>76.3</v>
      </c>
      <c r="L139" s="45">
        <v>79.900000000000006</v>
      </c>
      <c r="M139" s="45">
        <v>83.1</v>
      </c>
      <c r="N139" s="67">
        <f t="shared" si="7"/>
        <v>79.974999999999994</v>
      </c>
    </row>
    <row r="140" spans="1:14" x14ac:dyDescent="0.2">
      <c r="A140" s="1"/>
      <c r="B140" s="1">
        <v>0.59375</v>
      </c>
      <c r="C140" s="3">
        <v>71</v>
      </c>
      <c r="D140" s="99">
        <v>81</v>
      </c>
      <c r="E140" s="13">
        <v>0.8</v>
      </c>
      <c r="F140" s="99">
        <v>1</v>
      </c>
      <c r="G140" s="68" t="s">
        <v>37</v>
      </c>
      <c r="H140" s="72">
        <v>29.26</v>
      </c>
      <c r="I140" s="19"/>
      <c r="J140" s="45">
        <v>82</v>
      </c>
      <c r="K140" s="45">
        <v>77.5</v>
      </c>
      <c r="L140" s="45">
        <v>80.8</v>
      </c>
      <c r="M140" s="45">
        <v>83.5</v>
      </c>
      <c r="N140" s="67">
        <f t="shared" si="7"/>
        <v>80.95</v>
      </c>
    </row>
    <row r="141" spans="1:14" x14ac:dyDescent="0.2">
      <c r="A141" s="1"/>
      <c r="B141" s="1">
        <v>0.60416666666666663</v>
      </c>
      <c r="C141" s="99">
        <v>71</v>
      </c>
      <c r="D141" s="66">
        <v>81</v>
      </c>
      <c r="E141" s="13">
        <v>0.8</v>
      </c>
      <c r="F141" s="96">
        <v>3</v>
      </c>
      <c r="G141" s="68" t="s">
        <v>208</v>
      </c>
      <c r="H141" s="72">
        <v>29.26</v>
      </c>
      <c r="I141" s="72"/>
      <c r="J141" s="45">
        <v>82.8</v>
      </c>
      <c r="K141" s="67">
        <v>77.900000000000006</v>
      </c>
      <c r="L141" s="67">
        <v>81.099999999999994</v>
      </c>
      <c r="M141" s="67">
        <v>83.7</v>
      </c>
      <c r="N141" s="67">
        <f t="shared" si="7"/>
        <v>81.375</v>
      </c>
    </row>
    <row r="142" spans="1:14" x14ac:dyDescent="0.2">
      <c r="A142" s="1"/>
      <c r="B142" s="1">
        <v>0.61458333333333304</v>
      </c>
      <c r="C142" s="99">
        <v>71</v>
      </c>
      <c r="D142" s="66">
        <v>80</v>
      </c>
      <c r="E142" s="13">
        <v>0.79</v>
      </c>
      <c r="F142" s="96">
        <v>1</v>
      </c>
      <c r="G142" s="68" t="s">
        <v>197</v>
      </c>
      <c r="H142" s="72">
        <v>29.26</v>
      </c>
      <c r="J142" s="45">
        <v>81.3</v>
      </c>
      <c r="K142" s="67">
        <v>76.8</v>
      </c>
      <c r="L142" s="45">
        <v>80.099999999999994</v>
      </c>
      <c r="M142" s="45">
        <v>82</v>
      </c>
      <c r="N142" s="67">
        <f t="shared" si="7"/>
        <v>80.05</v>
      </c>
    </row>
    <row r="143" spans="1:14" x14ac:dyDescent="0.2">
      <c r="A143" s="1"/>
      <c r="B143" s="1">
        <v>0.625</v>
      </c>
      <c r="C143" s="3">
        <v>71</v>
      </c>
      <c r="D143" s="3">
        <v>79</v>
      </c>
      <c r="E143" s="13">
        <v>0.79</v>
      </c>
      <c r="F143" s="3">
        <v>3</v>
      </c>
      <c r="G143" s="66" t="s">
        <v>43</v>
      </c>
      <c r="H143" s="19">
        <v>29.25</v>
      </c>
      <c r="I143" s="3"/>
      <c r="J143" s="45">
        <v>80.099999999999994</v>
      </c>
      <c r="K143" s="45">
        <v>75.900000000000006</v>
      </c>
      <c r="L143" s="45">
        <v>78.8</v>
      </c>
      <c r="M143" s="45">
        <v>80.2</v>
      </c>
      <c r="N143" s="67">
        <f t="shared" si="7"/>
        <v>78.75</v>
      </c>
    </row>
    <row r="144" spans="1:14" x14ac:dyDescent="0.2">
      <c r="A144" s="1"/>
      <c r="B144" s="1">
        <v>0.72916666666666663</v>
      </c>
      <c r="C144" s="3">
        <v>72</v>
      </c>
      <c r="D144" s="3">
        <v>78</v>
      </c>
      <c r="E144" s="13">
        <v>0.76</v>
      </c>
      <c r="F144" s="3">
        <v>4</v>
      </c>
      <c r="G144" s="66" t="s">
        <v>130</v>
      </c>
      <c r="H144" s="19">
        <v>29.19</v>
      </c>
      <c r="I144" s="3"/>
      <c r="J144" s="45">
        <v>77.7</v>
      </c>
      <c r="K144" s="45">
        <v>75.599999999999994</v>
      </c>
      <c r="L144" s="45">
        <v>78.599999999999994</v>
      </c>
      <c r="M144" s="45">
        <v>79.900000000000006</v>
      </c>
      <c r="N144" s="67">
        <f t="shared" si="7"/>
        <v>77.95</v>
      </c>
    </row>
    <row r="145" spans="1:14" x14ac:dyDescent="0.2">
      <c r="A145" s="1"/>
      <c r="B145" s="1">
        <v>0.73958333333333337</v>
      </c>
      <c r="C145" s="3">
        <v>71</v>
      </c>
      <c r="D145" s="3">
        <v>78</v>
      </c>
      <c r="E145" s="13">
        <v>0.76</v>
      </c>
      <c r="F145" s="3">
        <v>3</v>
      </c>
      <c r="G145" s="66" t="s">
        <v>197</v>
      </c>
      <c r="H145" s="19">
        <v>29.18</v>
      </c>
      <c r="I145" s="3"/>
      <c r="J145" s="45">
        <v>77.900000000000006</v>
      </c>
      <c r="K145" s="45">
        <v>75.7</v>
      </c>
      <c r="L145" s="45">
        <v>78.400000000000006</v>
      </c>
      <c r="M145" s="45">
        <v>80.099999999999994</v>
      </c>
      <c r="N145" s="67">
        <f t="shared" si="7"/>
        <v>78.025000000000006</v>
      </c>
    </row>
    <row r="146" spans="1:14" x14ac:dyDescent="0.2">
      <c r="A146" s="1"/>
      <c r="B146" s="1">
        <v>0.75</v>
      </c>
      <c r="C146" s="3">
        <v>71</v>
      </c>
      <c r="D146" s="3">
        <v>77</v>
      </c>
      <c r="E146" s="13">
        <v>0.76</v>
      </c>
      <c r="F146" s="3">
        <v>4</v>
      </c>
      <c r="G146" s="66" t="s">
        <v>143</v>
      </c>
      <c r="H146" s="19">
        <v>29.18</v>
      </c>
      <c r="J146" s="45">
        <v>77</v>
      </c>
      <c r="K146" s="45">
        <v>75</v>
      </c>
      <c r="L146" s="45">
        <v>77.7</v>
      </c>
      <c r="M146" s="45">
        <v>79.2</v>
      </c>
      <c r="N146" s="67">
        <f t="shared" si="7"/>
        <v>77.224999999999994</v>
      </c>
    </row>
    <row r="147" spans="1:14" x14ac:dyDescent="0.2">
      <c r="A147" s="1"/>
      <c r="B147" s="1">
        <v>0.75694444444444453</v>
      </c>
      <c r="C147" s="3">
        <v>72</v>
      </c>
      <c r="D147" s="3">
        <v>77</v>
      </c>
      <c r="E147" s="13">
        <v>0.75</v>
      </c>
      <c r="F147" s="3">
        <v>1</v>
      </c>
      <c r="G147" s="66" t="s">
        <v>37</v>
      </c>
      <c r="H147" s="19">
        <v>29.18</v>
      </c>
      <c r="I147" s="3"/>
      <c r="J147" s="45">
        <v>76.599999999999994</v>
      </c>
      <c r="K147" s="45">
        <v>74.7</v>
      </c>
      <c r="L147" s="45">
        <v>77.2</v>
      </c>
      <c r="M147" s="45">
        <v>78.599999999999994</v>
      </c>
      <c r="N147" s="67">
        <f t="shared" si="7"/>
        <v>76.775000000000006</v>
      </c>
    </row>
    <row r="148" spans="1:14" x14ac:dyDescent="0.2">
      <c r="A148" s="1"/>
      <c r="B148" s="1">
        <v>0.77083333333333404</v>
      </c>
      <c r="C148" s="3">
        <v>72</v>
      </c>
      <c r="D148" s="3">
        <v>76</v>
      </c>
      <c r="E148" s="13">
        <v>0.75</v>
      </c>
      <c r="F148" s="3">
        <v>3</v>
      </c>
      <c r="G148" s="66" t="s">
        <v>130</v>
      </c>
      <c r="H148" s="19">
        <v>29.17</v>
      </c>
      <c r="I148" s="3"/>
      <c r="J148" s="45">
        <v>76.599999999999994</v>
      </c>
      <c r="K148" s="45">
        <v>74.099999999999994</v>
      </c>
      <c r="L148" s="45">
        <v>76.5</v>
      </c>
      <c r="M148" s="45">
        <v>77.5</v>
      </c>
      <c r="N148" s="67">
        <f t="shared" si="7"/>
        <v>76.174999999999997</v>
      </c>
    </row>
    <row r="149" spans="1:14" x14ac:dyDescent="0.2">
      <c r="A149" s="1"/>
      <c r="B149" s="1">
        <v>0.78125</v>
      </c>
      <c r="C149" s="3">
        <v>71</v>
      </c>
      <c r="D149" s="3">
        <v>75</v>
      </c>
      <c r="E149" s="13">
        <v>0.75</v>
      </c>
      <c r="F149" s="3">
        <v>2</v>
      </c>
      <c r="G149" s="66" t="s">
        <v>197</v>
      </c>
      <c r="H149" s="19">
        <v>29.16</v>
      </c>
      <c r="I149" s="3"/>
      <c r="J149" s="45">
        <v>75.7</v>
      </c>
      <c r="K149" s="45">
        <v>73.400000000000006</v>
      </c>
      <c r="L149" s="45">
        <v>75.599999999999994</v>
      </c>
      <c r="M149" s="45">
        <v>76.599999999999994</v>
      </c>
      <c r="N149" s="67">
        <f t="shared" si="7"/>
        <v>75.325000000000003</v>
      </c>
    </row>
    <row r="150" spans="1:14" x14ac:dyDescent="0.2">
      <c r="A150" s="1"/>
      <c r="B150" s="1">
        <v>0.79166666666666696</v>
      </c>
      <c r="C150" s="3">
        <v>71</v>
      </c>
      <c r="D150" s="3">
        <v>75</v>
      </c>
      <c r="E150" s="13">
        <v>0.76</v>
      </c>
      <c r="F150" s="3">
        <v>3</v>
      </c>
      <c r="G150" s="66" t="s">
        <v>197</v>
      </c>
      <c r="H150" s="19">
        <v>29.16</v>
      </c>
      <c r="I150" s="3"/>
      <c r="J150" s="45">
        <v>75</v>
      </c>
      <c r="K150" s="45">
        <v>72.900000000000006</v>
      </c>
      <c r="L150" s="45">
        <v>75</v>
      </c>
      <c r="M150" s="45">
        <v>75.900000000000006</v>
      </c>
      <c r="N150" s="67">
        <f t="shared" si="7"/>
        <v>74.7</v>
      </c>
    </row>
    <row r="151" spans="1:14" x14ac:dyDescent="0.2">
      <c r="A151" s="1"/>
      <c r="B151" s="1">
        <v>0.80208333333333404</v>
      </c>
      <c r="C151" s="3">
        <v>71</v>
      </c>
      <c r="D151" s="3">
        <v>74</v>
      </c>
      <c r="E151" s="13">
        <v>0.77</v>
      </c>
      <c r="F151" s="3">
        <v>2</v>
      </c>
      <c r="G151" s="66" t="s">
        <v>43</v>
      </c>
      <c r="H151" s="19">
        <v>29.15</v>
      </c>
      <c r="I151" s="3"/>
      <c r="J151" s="45">
        <v>74.5</v>
      </c>
      <c r="K151" s="45">
        <v>72.099999999999994</v>
      </c>
      <c r="L151" s="45">
        <v>74.099999999999994</v>
      </c>
      <c r="M151" s="45">
        <v>75</v>
      </c>
      <c r="N151" s="67">
        <f t="shared" si="7"/>
        <v>73.924999999999997</v>
      </c>
    </row>
    <row r="152" spans="1:14" x14ac:dyDescent="0.2">
      <c r="A152" s="1"/>
      <c r="B152" s="1">
        <v>0.812500000000001</v>
      </c>
      <c r="C152" s="3">
        <v>71</v>
      </c>
      <c r="D152" s="3">
        <v>73</v>
      </c>
      <c r="E152" s="13">
        <v>0.77</v>
      </c>
      <c r="F152" s="3">
        <v>3</v>
      </c>
      <c r="G152" s="66" t="s">
        <v>143</v>
      </c>
      <c r="H152" s="19">
        <v>29.15</v>
      </c>
      <c r="I152" s="3"/>
      <c r="J152" s="45">
        <v>73.8</v>
      </c>
      <c r="K152" s="45">
        <v>71.400000000000006</v>
      </c>
      <c r="L152" s="45">
        <v>73.599999999999994</v>
      </c>
      <c r="M152" s="45">
        <v>74.099999999999994</v>
      </c>
      <c r="N152" s="67">
        <f t="shared" si="7"/>
        <v>73.224999999999994</v>
      </c>
    </row>
    <row r="153" spans="1:14" x14ac:dyDescent="0.2">
      <c r="A153" s="1"/>
      <c r="B153" s="1">
        <v>0.82291666666666696</v>
      </c>
      <c r="C153" s="3">
        <v>71</v>
      </c>
      <c r="D153" s="3">
        <v>73</v>
      </c>
      <c r="E153" s="13">
        <v>0.78</v>
      </c>
      <c r="F153" s="3">
        <v>1</v>
      </c>
      <c r="G153" s="66" t="s">
        <v>208</v>
      </c>
      <c r="H153" s="19">
        <v>29.14</v>
      </c>
      <c r="I153" s="3"/>
      <c r="J153" s="45">
        <v>73</v>
      </c>
      <c r="K153" s="45">
        <v>70.900000000000006</v>
      </c>
      <c r="L153" s="45">
        <v>72.900000000000006</v>
      </c>
      <c r="M153" s="45">
        <v>73.599999999999994</v>
      </c>
      <c r="N153" s="67">
        <f t="shared" si="7"/>
        <v>72.599999999999994</v>
      </c>
    </row>
    <row r="154" spans="1:14" x14ac:dyDescent="0.2">
      <c r="A154" s="1"/>
      <c r="B154" s="1">
        <v>0.82986111111111116</v>
      </c>
      <c r="C154" s="3">
        <v>70</v>
      </c>
      <c r="D154" s="3">
        <v>72</v>
      </c>
      <c r="E154" s="13">
        <v>0.78</v>
      </c>
      <c r="F154" s="3">
        <v>0</v>
      </c>
      <c r="G154" s="66" t="s">
        <v>143</v>
      </c>
      <c r="H154" s="19">
        <v>29.15</v>
      </c>
      <c r="I154" s="3"/>
      <c r="J154" s="45">
        <v>72.5</v>
      </c>
      <c r="K154" s="45">
        <v>70.3</v>
      </c>
      <c r="L154" s="45">
        <v>72.3</v>
      </c>
      <c r="M154" s="45">
        <v>72.900000000000006</v>
      </c>
      <c r="N154" s="67">
        <f t="shared" si="7"/>
        <v>72</v>
      </c>
    </row>
    <row r="155" spans="1:14" x14ac:dyDescent="0.2">
      <c r="A155" s="1"/>
      <c r="B155" s="1"/>
      <c r="C155" s="3"/>
      <c r="D155" s="3"/>
      <c r="E155" s="13"/>
      <c r="F155" s="3"/>
      <c r="G155" s="66"/>
      <c r="H155" s="19"/>
      <c r="I155" s="3"/>
      <c r="J155" s="45"/>
      <c r="K155" s="45"/>
      <c r="L155" s="45"/>
      <c r="M155" s="45"/>
      <c r="N155" s="67"/>
    </row>
    <row r="156" spans="1:14" x14ac:dyDescent="0.2">
      <c r="A156" s="21">
        <v>44318</v>
      </c>
      <c r="B156" s="1">
        <v>0.625</v>
      </c>
      <c r="C156" s="3">
        <v>78</v>
      </c>
      <c r="D156" s="68">
        <v>117</v>
      </c>
      <c r="E156" s="75">
        <v>0.6</v>
      </c>
      <c r="F156" s="66">
        <v>6</v>
      </c>
      <c r="G156" s="66" t="s">
        <v>130</v>
      </c>
      <c r="H156" s="97">
        <v>28.87</v>
      </c>
      <c r="J156" s="45">
        <v>120.2</v>
      </c>
      <c r="K156" s="67">
        <v>108.7</v>
      </c>
      <c r="L156" s="67">
        <v>110.1</v>
      </c>
      <c r="M156" s="67">
        <v>128.1</v>
      </c>
      <c r="N156" s="67">
        <f t="shared" ref="N156:N170" si="8">AVERAGE(J156:M156)</f>
        <v>116.77500000000001</v>
      </c>
    </row>
    <row r="157" spans="1:14" x14ac:dyDescent="0.2">
      <c r="B157" s="1">
        <v>0.63541666666666663</v>
      </c>
      <c r="C157" s="3">
        <v>79</v>
      </c>
      <c r="D157" s="3">
        <v>118</v>
      </c>
      <c r="E157" s="75">
        <v>0.59</v>
      </c>
      <c r="F157" s="3">
        <v>4</v>
      </c>
      <c r="G157" s="66" t="s">
        <v>143</v>
      </c>
      <c r="H157" s="19">
        <v>28.86</v>
      </c>
      <c r="J157" s="45">
        <v>117.1</v>
      </c>
      <c r="K157" s="45">
        <v>109.9</v>
      </c>
      <c r="L157" s="45">
        <v>115.3</v>
      </c>
      <c r="M157" s="45">
        <v>129.9</v>
      </c>
      <c r="N157" s="67">
        <f t="shared" si="8"/>
        <v>118.05000000000001</v>
      </c>
    </row>
    <row r="158" spans="1:14" x14ac:dyDescent="0.2">
      <c r="B158" s="1">
        <v>0.64583333333333304</v>
      </c>
      <c r="C158" s="3">
        <v>79</v>
      </c>
      <c r="D158" s="3">
        <v>116</v>
      </c>
      <c r="E158" s="75">
        <v>0.57999999999999996</v>
      </c>
      <c r="F158" s="3">
        <v>9</v>
      </c>
      <c r="G158" s="66" t="s">
        <v>143</v>
      </c>
      <c r="H158" s="19">
        <v>28.86</v>
      </c>
      <c r="J158" s="67">
        <v>115.5</v>
      </c>
      <c r="K158" s="45">
        <v>109.32</v>
      </c>
      <c r="L158" s="45">
        <v>113.9</v>
      </c>
      <c r="M158" s="45">
        <v>126.1</v>
      </c>
      <c r="N158" s="67">
        <f t="shared" si="8"/>
        <v>116.20500000000001</v>
      </c>
    </row>
    <row r="159" spans="1:14" x14ac:dyDescent="0.2">
      <c r="B159" s="1">
        <v>0.65625</v>
      </c>
      <c r="C159" s="41">
        <v>80</v>
      </c>
      <c r="D159" s="41">
        <v>113</v>
      </c>
      <c r="E159" s="75">
        <v>0.56000000000000005</v>
      </c>
      <c r="F159" s="41">
        <v>6</v>
      </c>
      <c r="G159" s="66" t="s">
        <v>130</v>
      </c>
      <c r="H159" s="19">
        <v>28.85</v>
      </c>
      <c r="J159" s="45">
        <v>112.5</v>
      </c>
      <c r="K159" s="45">
        <v>106.2</v>
      </c>
      <c r="L159" s="45">
        <v>112.3</v>
      </c>
      <c r="M159" s="45">
        <v>122.7</v>
      </c>
      <c r="N159" s="67">
        <f t="shared" si="8"/>
        <v>113.425</v>
      </c>
    </row>
    <row r="160" spans="1:14" x14ac:dyDescent="0.2">
      <c r="B160" s="1">
        <v>0.66666666666666696</v>
      </c>
      <c r="C160" s="3">
        <v>80</v>
      </c>
      <c r="D160" s="3">
        <v>116</v>
      </c>
      <c r="E160" s="75">
        <v>0.56999999999999995</v>
      </c>
      <c r="F160" s="3">
        <v>9</v>
      </c>
      <c r="G160" s="66" t="s">
        <v>143</v>
      </c>
      <c r="H160" s="19">
        <v>2884</v>
      </c>
      <c r="J160" s="45">
        <v>113.7</v>
      </c>
      <c r="K160" s="45">
        <v>108.7</v>
      </c>
      <c r="L160" s="45">
        <v>114.4</v>
      </c>
      <c r="M160" s="45">
        <v>125.4</v>
      </c>
      <c r="N160" s="67">
        <f t="shared" si="8"/>
        <v>115.55000000000001</v>
      </c>
    </row>
    <row r="161" spans="1:14" x14ac:dyDescent="0.2">
      <c r="B161" s="1">
        <v>0.67708333333333304</v>
      </c>
      <c r="C161" s="3">
        <v>81</v>
      </c>
      <c r="D161" s="41">
        <v>116</v>
      </c>
      <c r="E161" s="75">
        <v>0.55000000000000004</v>
      </c>
      <c r="F161" s="3">
        <v>3</v>
      </c>
      <c r="G161" s="69" t="s">
        <v>143</v>
      </c>
      <c r="H161" s="72">
        <v>28.84</v>
      </c>
      <c r="J161" s="45">
        <v>112.3</v>
      </c>
      <c r="K161" s="45">
        <v>108.7</v>
      </c>
      <c r="L161" s="45">
        <v>116.2</v>
      </c>
      <c r="M161" s="45">
        <v>125.6</v>
      </c>
      <c r="N161" s="67">
        <f t="shared" si="8"/>
        <v>115.69999999999999</v>
      </c>
    </row>
    <row r="162" spans="1:14" x14ac:dyDescent="0.2">
      <c r="B162" s="1">
        <v>0.6875</v>
      </c>
      <c r="C162" s="3">
        <v>81</v>
      </c>
      <c r="D162" s="41">
        <v>113</v>
      </c>
      <c r="E162" s="75">
        <v>0.56999999999999995</v>
      </c>
      <c r="F162" s="3">
        <v>4</v>
      </c>
      <c r="G162" s="69" t="s">
        <v>143</v>
      </c>
      <c r="H162" s="72">
        <v>28.83</v>
      </c>
      <c r="J162" s="45">
        <v>110.8</v>
      </c>
      <c r="K162" s="45">
        <v>107.1</v>
      </c>
      <c r="L162" s="45">
        <v>113</v>
      </c>
      <c r="M162" s="45">
        <v>122.7</v>
      </c>
      <c r="N162" s="67">
        <f t="shared" si="8"/>
        <v>113.39999999999999</v>
      </c>
    </row>
    <row r="163" spans="1:14" x14ac:dyDescent="0.2">
      <c r="B163" s="1">
        <v>0.69791666666666596</v>
      </c>
      <c r="C163" s="3">
        <v>81</v>
      </c>
      <c r="D163" s="99">
        <v>111</v>
      </c>
      <c r="E163" s="13">
        <v>0.57999999999999996</v>
      </c>
      <c r="F163" s="99">
        <v>4</v>
      </c>
      <c r="G163" s="68" t="s">
        <v>143</v>
      </c>
      <c r="H163" s="72">
        <v>28.83</v>
      </c>
      <c r="I163" s="19"/>
      <c r="J163" s="45">
        <v>108.9</v>
      </c>
      <c r="K163" s="45">
        <v>105.6</v>
      </c>
      <c r="L163" s="45">
        <v>112.1</v>
      </c>
      <c r="M163" s="45">
        <v>118.4</v>
      </c>
      <c r="N163" s="67">
        <f t="shared" si="8"/>
        <v>111.25</v>
      </c>
    </row>
    <row r="164" spans="1:14" x14ac:dyDescent="0.2">
      <c r="B164" s="1">
        <v>0.70833333333333304</v>
      </c>
      <c r="C164" s="99">
        <v>82</v>
      </c>
      <c r="D164" s="66">
        <v>112</v>
      </c>
      <c r="E164" s="13">
        <v>0.56000000000000005</v>
      </c>
      <c r="F164" s="96">
        <v>5</v>
      </c>
      <c r="G164" s="68" t="s">
        <v>143</v>
      </c>
      <c r="H164" s="72">
        <v>28.82</v>
      </c>
      <c r="I164" s="72"/>
      <c r="J164" s="45">
        <v>109.4</v>
      </c>
      <c r="K164" s="67">
        <v>104.7</v>
      </c>
      <c r="L164" s="67">
        <v>112.5</v>
      </c>
      <c r="M164" s="67">
        <v>119.8</v>
      </c>
      <c r="N164" s="67">
        <f t="shared" si="8"/>
        <v>111.60000000000001</v>
      </c>
    </row>
    <row r="165" spans="1:14" x14ac:dyDescent="0.2">
      <c r="B165" s="1">
        <v>0.71875</v>
      </c>
      <c r="C165" s="99">
        <v>82</v>
      </c>
      <c r="D165" s="66">
        <v>108</v>
      </c>
      <c r="E165" s="13">
        <v>0.56999999999999995</v>
      </c>
      <c r="F165" s="96">
        <v>4</v>
      </c>
      <c r="G165" s="68" t="s">
        <v>130</v>
      </c>
      <c r="H165" s="72">
        <v>28.82</v>
      </c>
      <c r="J165" s="45">
        <v>106.3</v>
      </c>
      <c r="K165" s="67">
        <v>101.5</v>
      </c>
      <c r="L165" s="45">
        <v>109.4</v>
      </c>
      <c r="M165" s="45">
        <v>113.5</v>
      </c>
      <c r="N165" s="67">
        <f t="shared" si="8"/>
        <v>107.67500000000001</v>
      </c>
    </row>
    <row r="166" spans="1:14" x14ac:dyDescent="0.2">
      <c r="B166" s="1">
        <v>0.72916666666666596</v>
      </c>
      <c r="C166" s="3">
        <v>81</v>
      </c>
      <c r="D166" s="3">
        <v>104</v>
      </c>
      <c r="E166" s="13">
        <v>0.57999999999999996</v>
      </c>
      <c r="F166" s="3">
        <v>5</v>
      </c>
      <c r="G166" s="66" t="s">
        <v>143</v>
      </c>
      <c r="H166" s="19">
        <v>28.82</v>
      </c>
      <c r="I166" s="3"/>
      <c r="J166" s="45">
        <v>101.8</v>
      </c>
      <c r="K166" s="45">
        <v>99.1</v>
      </c>
      <c r="L166" s="45">
        <v>105.4</v>
      </c>
      <c r="M166" s="45">
        <v>110.1</v>
      </c>
      <c r="N166" s="67">
        <f t="shared" si="8"/>
        <v>104.1</v>
      </c>
    </row>
    <row r="167" spans="1:14" x14ac:dyDescent="0.2">
      <c r="B167" s="1">
        <v>0.73958333333333304</v>
      </c>
      <c r="C167" s="3">
        <v>81</v>
      </c>
      <c r="D167" s="3">
        <v>101</v>
      </c>
      <c r="E167" s="13">
        <v>0.59</v>
      </c>
      <c r="F167" s="3">
        <v>8</v>
      </c>
      <c r="G167" s="66" t="s">
        <v>143</v>
      </c>
      <c r="H167" s="19">
        <v>28.82</v>
      </c>
      <c r="I167" s="3"/>
      <c r="J167" s="45">
        <v>98.4</v>
      </c>
      <c r="K167" s="45">
        <v>96.8</v>
      </c>
      <c r="L167" s="45">
        <v>103.3</v>
      </c>
      <c r="M167" s="45">
        <v>107.2</v>
      </c>
      <c r="N167" s="67">
        <f t="shared" si="8"/>
        <v>101.425</v>
      </c>
    </row>
    <row r="168" spans="1:14" x14ac:dyDescent="0.2">
      <c r="B168" s="1">
        <v>0.75</v>
      </c>
      <c r="C168" s="3">
        <v>81</v>
      </c>
      <c r="D168" s="3">
        <v>101</v>
      </c>
      <c r="E168" s="13">
        <v>0.56999999999999995</v>
      </c>
      <c r="F168" s="3">
        <v>10</v>
      </c>
      <c r="G168" s="66" t="s">
        <v>143</v>
      </c>
      <c r="H168" s="19">
        <v>28.81</v>
      </c>
      <c r="I168" s="3"/>
      <c r="J168" s="45">
        <v>95.9</v>
      </c>
      <c r="K168" s="45">
        <v>94.5</v>
      </c>
      <c r="L168" s="45">
        <v>103.3</v>
      </c>
      <c r="M168" s="45">
        <v>108.1</v>
      </c>
      <c r="N168" s="67">
        <f t="shared" si="8"/>
        <v>100.44999999999999</v>
      </c>
    </row>
    <row r="169" spans="1:14" x14ac:dyDescent="0.2">
      <c r="B169" s="1">
        <v>0.76041666666666596</v>
      </c>
      <c r="C169" s="3">
        <v>82</v>
      </c>
      <c r="D169" s="3">
        <v>99</v>
      </c>
      <c r="E169" s="13">
        <v>0.55000000000000004</v>
      </c>
      <c r="F169" s="3">
        <v>8</v>
      </c>
      <c r="G169" s="66" t="s">
        <v>143</v>
      </c>
      <c r="H169" s="19">
        <v>28.8</v>
      </c>
      <c r="J169" s="45">
        <v>93.6</v>
      </c>
      <c r="K169" s="45">
        <v>92.1</v>
      </c>
      <c r="L169" s="45">
        <v>102.6</v>
      </c>
      <c r="M169" s="45">
        <v>106.2</v>
      </c>
      <c r="N169" s="67">
        <f t="shared" si="8"/>
        <v>98.624999999999986</v>
      </c>
    </row>
    <row r="170" spans="1:14" x14ac:dyDescent="0.2">
      <c r="B170" s="1">
        <v>0.76388888888888884</v>
      </c>
      <c r="C170" s="3">
        <v>82</v>
      </c>
      <c r="D170" s="3">
        <v>98</v>
      </c>
      <c r="E170" s="13">
        <v>0.55000000000000004</v>
      </c>
      <c r="F170" s="3">
        <v>7</v>
      </c>
      <c r="G170" s="66" t="s">
        <v>143</v>
      </c>
      <c r="H170" s="19">
        <v>28.8</v>
      </c>
      <c r="I170" s="3"/>
      <c r="J170" s="45">
        <v>92.7</v>
      </c>
      <c r="K170" s="45">
        <v>91</v>
      </c>
      <c r="L170" s="45">
        <v>102</v>
      </c>
      <c r="M170" s="45">
        <v>105.1</v>
      </c>
      <c r="N170" s="67">
        <f t="shared" si="8"/>
        <v>97.699999999999989</v>
      </c>
    </row>
    <row r="172" spans="1:14" x14ac:dyDescent="0.2">
      <c r="A172" s="113" t="s">
        <v>534</v>
      </c>
      <c r="B172" s="6" t="s">
        <v>2</v>
      </c>
      <c r="C172" s="6" t="s">
        <v>0</v>
      </c>
      <c r="D172" s="87" t="s">
        <v>1</v>
      </c>
      <c r="E172" s="100" t="s">
        <v>156</v>
      </c>
      <c r="F172" s="6" t="s">
        <v>32</v>
      </c>
      <c r="G172" s="6" t="s">
        <v>217</v>
      </c>
      <c r="H172" s="33" t="s">
        <v>157</v>
      </c>
      <c r="J172" s="87" t="s">
        <v>357</v>
      </c>
      <c r="K172" s="87" t="s">
        <v>352</v>
      </c>
      <c r="L172" s="87" t="s">
        <v>343</v>
      </c>
      <c r="M172" s="87" t="s">
        <v>353</v>
      </c>
      <c r="N172" s="33" t="s">
        <v>368</v>
      </c>
    </row>
    <row r="173" spans="1:14" x14ac:dyDescent="0.2">
      <c r="A173" s="21">
        <v>44330</v>
      </c>
      <c r="B173" s="1">
        <v>0.36458333333333331</v>
      </c>
      <c r="C173" s="3">
        <v>55</v>
      </c>
      <c r="D173" s="68">
        <v>65</v>
      </c>
      <c r="E173" s="75">
        <v>0.6</v>
      </c>
      <c r="F173" s="66">
        <v>2</v>
      </c>
      <c r="G173" s="66" t="s">
        <v>34</v>
      </c>
      <c r="H173" s="97">
        <v>29.56</v>
      </c>
      <c r="J173" s="45">
        <v>63.1</v>
      </c>
      <c r="K173" s="67">
        <v>66.400000000000006</v>
      </c>
      <c r="L173" s="67">
        <v>63.5</v>
      </c>
      <c r="M173" s="67">
        <v>67.599999999999994</v>
      </c>
      <c r="N173" s="67">
        <f>AVERAGE(J173:M173)</f>
        <v>65.150000000000006</v>
      </c>
    </row>
    <row r="174" spans="1:14" x14ac:dyDescent="0.2">
      <c r="B174" s="1">
        <v>0.375</v>
      </c>
      <c r="C174" s="3">
        <v>56</v>
      </c>
      <c r="D174" s="3">
        <v>66</v>
      </c>
      <c r="E174" s="75">
        <v>0.56000000000000005</v>
      </c>
      <c r="F174" s="3">
        <v>2</v>
      </c>
      <c r="G174" s="66" t="s">
        <v>35</v>
      </c>
      <c r="H174" s="19">
        <v>29.57</v>
      </c>
      <c r="J174" s="45">
        <v>65.099999999999994</v>
      </c>
      <c r="K174" s="45">
        <v>67.5</v>
      </c>
      <c r="L174" s="45">
        <v>64.599999999999994</v>
      </c>
      <c r="M174" s="45">
        <v>68.900000000000006</v>
      </c>
      <c r="N174" s="67">
        <f t="shared" ref="N174:N195" si="9">AVERAGE(J174:M174)</f>
        <v>66.525000000000006</v>
      </c>
    </row>
    <row r="175" spans="1:14" x14ac:dyDescent="0.2">
      <c r="B175" s="1">
        <v>0.38541666666666702</v>
      </c>
      <c r="C175" s="3">
        <v>58</v>
      </c>
      <c r="D175" s="3">
        <v>69</v>
      </c>
      <c r="E175" s="75">
        <v>0.49</v>
      </c>
      <c r="F175" s="3">
        <v>1</v>
      </c>
      <c r="G175" s="66" t="s">
        <v>35</v>
      </c>
      <c r="H175" s="19">
        <v>29.56</v>
      </c>
      <c r="J175" s="67">
        <v>68.5</v>
      </c>
      <c r="K175" s="45">
        <v>69.8</v>
      </c>
      <c r="L175" s="45">
        <v>67.3</v>
      </c>
      <c r="M175" s="45">
        <v>71.8</v>
      </c>
      <c r="N175" s="67">
        <f t="shared" si="9"/>
        <v>69.350000000000009</v>
      </c>
    </row>
    <row r="176" spans="1:14" x14ac:dyDescent="0.2">
      <c r="B176" s="1">
        <v>0.39583333333333298</v>
      </c>
      <c r="C176" s="3">
        <v>59</v>
      </c>
      <c r="D176" s="3">
        <v>72</v>
      </c>
      <c r="E176" s="75">
        <v>0.45</v>
      </c>
      <c r="F176" s="3">
        <v>1</v>
      </c>
      <c r="G176" s="66" t="s">
        <v>202</v>
      </c>
      <c r="H176" s="19">
        <v>29.56</v>
      </c>
      <c r="J176" s="67">
        <v>72</v>
      </c>
      <c r="K176" s="45">
        <v>72.099999999999994</v>
      </c>
      <c r="L176" s="45">
        <v>70</v>
      </c>
      <c r="M176" s="45">
        <v>74.5</v>
      </c>
      <c r="N176" s="67">
        <f t="shared" si="9"/>
        <v>72.150000000000006</v>
      </c>
    </row>
    <row r="177" spans="2:14" x14ac:dyDescent="0.2">
      <c r="B177" s="1">
        <v>0.40625</v>
      </c>
      <c r="C177" s="3">
        <v>60</v>
      </c>
      <c r="D177" s="3">
        <v>75</v>
      </c>
      <c r="E177" s="75">
        <v>0.41</v>
      </c>
      <c r="F177" s="3">
        <v>0</v>
      </c>
      <c r="G177" s="66" t="s">
        <v>535</v>
      </c>
      <c r="H177" s="19">
        <v>29.56</v>
      </c>
      <c r="J177" s="45">
        <v>75.7</v>
      </c>
      <c r="K177" s="45">
        <v>74.8</v>
      </c>
      <c r="L177" s="45">
        <v>71.8</v>
      </c>
      <c r="M177" s="45">
        <v>77.7</v>
      </c>
      <c r="N177" s="67">
        <f t="shared" si="9"/>
        <v>75</v>
      </c>
    </row>
    <row r="178" spans="2:14" x14ac:dyDescent="0.2">
      <c r="B178" s="1">
        <v>0.41666666666666702</v>
      </c>
      <c r="C178" s="3">
        <v>62</v>
      </c>
      <c r="D178" s="41">
        <v>78</v>
      </c>
      <c r="E178" s="75">
        <v>0.37</v>
      </c>
      <c r="F178" s="3">
        <v>1</v>
      </c>
      <c r="G178" s="69" t="s">
        <v>202</v>
      </c>
      <c r="H178" s="72">
        <v>29.56</v>
      </c>
      <c r="J178" s="45">
        <v>79.3</v>
      </c>
      <c r="K178" s="45">
        <v>77.400000000000006</v>
      </c>
      <c r="L178" s="45">
        <v>74.7</v>
      </c>
      <c r="M178" s="45">
        <v>80.8</v>
      </c>
      <c r="N178" s="67">
        <f t="shared" si="9"/>
        <v>78.05</v>
      </c>
    </row>
    <row r="179" spans="2:14" x14ac:dyDescent="0.2">
      <c r="B179" s="1">
        <v>0.42708333333333298</v>
      </c>
      <c r="C179" s="3">
        <v>62</v>
      </c>
      <c r="D179" s="41">
        <v>80</v>
      </c>
      <c r="E179" s="75">
        <v>0.36</v>
      </c>
      <c r="F179" s="3">
        <v>1</v>
      </c>
      <c r="G179" s="69" t="s">
        <v>202</v>
      </c>
      <c r="H179" s="72">
        <v>29.56</v>
      </c>
      <c r="J179" s="45">
        <v>82.4</v>
      </c>
      <c r="K179" s="45">
        <v>79.5</v>
      </c>
      <c r="L179" s="45">
        <v>76.099999999999994</v>
      </c>
      <c r="M179" s="45">
        <v>83.5</v>
      </c>
      <c r="N179" s="67">
        <f t="shared" si="9"/>
        <v>80.375</v>
      </c>
    </row>
    <row r="180" spans="2:14" x14ac:dyDescent="0.2">
      <c r="B180" s="1">
        <v>0.51041666666666663</v>
      </c>
      <c r="C180" s="3">
        <v>66</v>
      </c>
      <c r="D180" s="99">
        <v>100</v>
      </c>
      <c r="E180" s="13">
        <v>0.26</v>
      </c>
      <c r="F180" s="99">
        <v>1</v>
      </c>
      <c r="G180" s="68" t="s">
        <v>130</v>
      </c>
      <c r="H180" s="72">
        <v>29.54</v>
      </c>
      <c r="I180" s="19"/>
      <c r="J180" s="45">
        <v>101.7</v>
      </c>
      <c r="K180" s="45">
        <v>99</v>
      </c>
      <c r="L180" s="45">
        <v>98.4</v>
      </c>
      <c r="M180" s="45">
        <v>102</v>
      </c>
      <c r="N180" s="67">
        <f t="shared" si="9"/>
        <v>100.27500000000001</v>
      </c>
    </row>
    <row r="181" spans="2:14" x14ac:dyDescent="0.2">
      <c r="B181" s="1">
        <v>0.52083333333333337</v>
      </c>
      <c r="C181" s="99">
        <v>67</v>
      </c>
      <c r="D181" s="66">
        <v>103</v>
      </c>
      <c r="E181" s="13">
        <v>0.26</v>
      </c>
      <c r="F181" s="96">
        <v>3</v>
      </c>
      <c r="G181" s="68" t="s">
        <v>190</v>
      </c>
      <c r="H181" s="72">
        <v>29.54</v>
      </c>
      <c r="I181" s="72"/>
      <c r="J181" s="45">
        <v>106.2</v>
      </c>
      <c r="K181" s="67">
        <v>101.1</v>
      </c>
      <c r="L181" s="67">
        <v>100.6</v>
      </c>
      <c r="M181" s="67">
        <v>104.9</v>
      </c>
      <c r="N181" s="67">
        <f t="shared" si="9"/>
        <v>103.19999999999999</v>
      </c>
    </row>
    <row r="182" spans="2:14" x14ac:dyDescent="0.2">
      <c r="B182" s="1">
        <v>0.53125</v>
      </c>
      <c r="C182" s="99">
        <v>68</v>
      </c>
      <c r="D182" s="66">
        <v>106</v>
      </c>
      <c r="E182" s="13">
        <v>0.26</v>
      </c>
      <c r="F182" s="96">
        <v>7</v>
      </c>
      <c r="G182" s="68" t="s">
        <v>130</v>
      </c>
      <c r="H182" s="72">
        <v>29.54</v>
      </c>
      <c r="J182" s="45">
        <v>109.9</v>
      </c>
      <c r="K182" s="67">
        <v>104.4</v>
      </c>
      <c r="L182" s="45">
        <v>103.3</v>
      </c>
      <c r="M182" s="45">
        <v>108.3</v>
      </c>
      <c r="N182" s="67">
        <f t="shared" si="9"/>
        <v>106.47500000000001</v>
      </c>
    </row>
    <row r="183" spans="2:14" x14ac:dyDescent="0.2">
      <c r="B183" s="1">
        <v>0.54166666666666696</v>
      </c>
      <c r="C183" s="3">
        <v>68</v>
      </c>
      <c r="D183" s="3">
        <v>109</v>
      </c>
      <c r="E183" s="13">
        <v>0.26</v>
      </c>
      <c r="F183" s="3">
        <v>3</v>
      </c>
      <c r="G183" s="66" t="s">
        <v>180</v>
      </c>
      <c r="H183" s="19">
        <v>29.53</v>
      </c>
      <c r="I183" s="3"/>
      <c r="J183" s="45">
        <v>112.6</v>
      </c>
      <c r="K183" s="45">
        <v>105.1</v>
      </c>
      <c r="L183" s="45">
        <v>106.7</v>
      </c>
      <c r="M183" s="45">
        <v>110.8</v>
      </c>
      <c r="N183" s="67">
        <f t="shared" si="9"/>
        <v>108.8</v>
      </c>
    </row>
    <row r="184" spans="2:14" x14ac:dyDescent="0.2">
      <c r="B184" s="1">
        <v>0.55208333333333404</v>
      </c>
      <c r="C184" s="3">
        <v>70</v>
      </c>
      <c r="D184" s="3">
        <v>109</v>
      </c>
      <c r="E184" s="13">
        <v>0.24</v>
      </c>
      <c r="F184" s="3">
        <v>3</v>
      </c>
      <c r="G184" s="66" t="s">
        <v>34</v>
      </c>
      <c r="H184" s="19">
        <v>29.53</v>
      </c>
      <c r="I184" s="3"/>
      <c r="J184" s="45">
        <v>116.1</v>
      </c>
      <c r="K184" s="45">
        <v>101.7</v>
      </c>
      <c r="L184" s="45">
        <v>104.9</v>
      </c>
      <c r="M184" s="45">
        <v>113.5</v>
      </c>
      <c r="N184" s="67">
        <f t="shared" si="9"/>
        <v>109.05000000000001</v>
      </c>
    </row>
    <row r="185" spans="2:14" x14ac:dyDescent="0.2">
      <c r="B185" s="1">
        <v>0.5625</v>
      </c>
      <c r="C185" s="3">
        <v>69</v>
      </c>
      <c r="D185" s="3">
        <v>106</v>
      </c>
      <c r="E185" s="13">
        <v>0.26</v>
      </c>
      <c r="F185" s="3">
        <v>2</v>
      </c>
      <c r="G185" s="66" t="s">
        <v>35</v>
      </c>
      <c r="H185" s="19">
        <v>29.52</v>
      </c>
      <c r="I185" s="3"/>
      <c r="J185" s="45">
        <v>108.5</v>
      </c>
      <c r="K185" s="45">
        <v>99.5</v>
      </c>
      <c r="L185" s="45">
        <v>105.1</v>
      </c>
      <c r="M185" s="45">
        <v>111.9</v>
      </c>
      <c r="N185" s="67">
        <f t="shared" si="9"/>
        <v>106.25</v>
      </c>
    </row>
    <row r="186" spans="2:14" x14ac:dyDescent="0.2">
      <c r="B186" s="1">
        <v>0.57291666666666696</v>
      </c>
      <c r="C186" s="3">
        <v>71</v>
      </c>
      <c r="D186" s="3">
        <v>110</v>
      </c>
      <c r="E186" s="13">
        <v>0.24</v>
      </c>
      <c r="F186" s="3">
        <v>10</v>
      </c>
      <c r="G186" s="66" t="s">
        <v>180</v>
      </c>
      <c r="H186" s="19">
        <v>29.52</v>
      </c>
      <c r="J186" s="45">
        <v>115.2</v>
      </c>
      <c r="K186" s="45">
        <v>104.4</v>
      </c>
      <c r="L186" s="45">
        <v>106.9</v>
      </c>
      <c r="M186" s="45">
        <v>115.2</v>
      </c>
      <c r="N186" s="67">
        <f t="shared" si="9"/>
        <v>110.425</v>
      </c>
    </row>
    <row r="187" spans="2:14" x14ac:dyDescent="0.2">
      <c r="B187" s="1">
        <v>0.65625</v>
      </c>
      <c r="C187" s="3">
        <v>70</v>
      </c>
      <c r="D187" s="3">
        <v>111</v>
      </c>
      <c r="E187" s="13">
        <v>0.24</v>
      </c>
      <c r="F187" s="3">
        <v>1</v>
      </c>
      <c r="G187" s="66" t="s">
        <v>208</v>
      </c>
      <c r="H187" s="19">
        <v>29.49</v>
      </c>
      <c r="I187" s="3"/>
      <c r="J187" s="45">
        <v>116.4</v>
      </c>
      <c r="K187" s="45">
        <v>106.7</v>
      </c>
      <c r="L187" s="45">
        <v>108.1</v>
      </c>
      <c r="M187" s="45">
        <v>113.5</v>
      </c>
      <c r="N187" s="67">
        <f t="shared" si="9"/>
        <v>111.17500000000001</v>
      </c>
    </row>
    <row r="188" spans="2:14" x14ac:dyDescent="0.2">
      <c r="B188" s="1">
        <v>0.66666666666666663</v>
      </c>
      <c r="C188" s="3">
        <v>70</v>
      </c>
      <c r="D188" s="3">
        <v>113</v>
      </c>
      <c r="E188" s="13">
        <v>0.24</v>
      </c>
      <c r="F188" s="3">
        <v>2</v>
      </c>
      <c r="G188" s="66" t="s">
        <v>35</v>
      </c>
      <c r="H188" s="19">
        <v>29.48</v>
      </c>
      <c r="I188" s="3"/>
      <c r="J188" s="45">
        <v>117.7</v>
      </c>
      <c r="K188" s="45">
        <v>108.9</v>
      </c>
      <c r="L188" s="45">
        <v>109</v>
      </c>
      <c r="M188" s="45">
        <v>114.6</v>
      </c>
      <c r="N188" s="67">
        <f t="shared" si="9"/>
        <v>112.55000000000001</v>
      </c>
    </row>
    <row r="189" spans="2:14" x14ac:dyDescent="0.2">
      <c r="B189" s="1">
        <v>0.67708333333333304</v>
      </c>
      <c r="C189" s="3">
        <v>70</v>
      </c>
      <c r="D189" s="3">
        <v>110</v>
      </c>
      <c r="E189" s="13">
        <v>0.24</v>
      </c>
      <c r="F189" s="3">
        <v>7</v>
      </c>
      <c r="G189" s="66" t="s">
        <v>130</v>
      </c>
      <c r="H189" s="19">
        <v>29.48</v>
      </c>
      <c r="I189" s="3"/>
      <c r="J189" s="45">
        <v>114.3</v>
      </c>
      <c r="K189" s="45">
        <v>106.7</v>
      </c>
      <c r="L189" s="45">
        <v>106.5</v>
      </c>
      <c r="M189" s="45">
        <v>111.6</v>
      </c>
      <c r="N189" s="67">
        <f t="shared" si="9"/>
        <v>109.77500000000001</v>
      </c>
    </row>
    <row r="190" spans="2:14" x14ac:dyDescent="0.2">
      <c r="B190" s="1">
        <v>0.6875</v>
      </c>
      <c r="C190" s="3">
        <v>70</v>
      </c>
      <c r="D190" s="3">
        <v>111</v>
      </c>
      <c r="E190" s="13">
        <v>0.25</v>
      </c>
      <c r="F190" s="3">
        <v>5</v>
      </c>
      <c r="G190" s="66" t="s">
        <v>130</v>
      </c>
      <c r="H190" s="19">
        <v>29.47</v>
      </c>
      <c r="I190" s="3"/>
      <c r="J190" s="45">
        <v>116.4</v>
      </c>
      <c r="K190" s="45">
        <v>108.5</v>
      </c>
      <c r="L190" s="45">
        <v>108.9</v>
      </c>
      <c r="M190" s="45">
        <v>111</v>
      </c>
      <c r="N190" s="67">
        <f t="shared" si="9"/>
        <v>111.2</v>
      </c>
    </row>
    <row r="191" spans="2:14" x14ac:dyDescent="0.2">
      <c r="B191" s="1">
        <v>0.69791666666666696</v>
      </c>
      <c r="C191" s="3">
        <v>70</v>
      </c>
      <c r="D191" s="3">
        <v>109</v>
      </c>
      <c r="E191" s="13">
        <v>0.25</v>
      </c>
      <c r="F191" s="3">
        <v>6</v>
      </c>
      <c r="G191" s="66" t="s">
        <v>130</v>
      </c>
      <c r="H191" s="19">
        <v>29.47</v>
      </c>
      <c r="I191" s="3"/>
      <c r="J191" s="45">
        <v>113.5</v>
      </c>
      <c r="K191" s="45">
        <v>108.7</v>
      </c>
      <c r="L191" s="45">
        <v>109</v>
      </c>
      <c r="M191" s="45">
        <v>107.1</v>
      </c>
      <c r="N191" s="67">
        <f t="shared" si="9"/>
        <v>109.57499999999999</v>
      </c>
    </row>
    <row r="192" spans="2:14" x14ac:dyDescent="0.2">
      <c r="B192" s="1">
        <v>0.70833333333333304</v>
      </c>
      <c r="C192" s="3">
        <v>70</v>
      </c>
      <c r="D192" s="3">
        <v>109</v>
      </c>
      <c r="E192" s="13">
        <v>0.25</v>
      </c>
      <c r="F192" s="3">
        <v>3</v>
      </c>
      <c r="G192" s="66" t="s">
        <v>180</v>
      </c>
      <c r="H192" s="19">
        <v>29.46</v>
      </c>
      <c r="I192" s="3"/>
      <c r="J192" s="45">
        <v>110.7</v>
      </c>
      <c r="K192" s="45">
        <v>108.1</v>
      </c>
      <c r="L192" s="45">
        <v>108.1</v>
      </c>
      <c r="M192" s="45">
        <v>108.7</v>
      </c>
      <c r="N192" s="67">
        <f t="shared" si="9"/>
        <v>108.89999999999999</v>
      </c>
    </row>
    <row r="193" spans="1:14" x14ac:dyDescent="0.2">
      <c r="B193" s="1">
        <v>0.71875</v>
      </c>
      <c r="C193" s="3">
        <v>70</v>
      </c>
      <c r="D193" s="3">
        <v>109</v>
      </c>
      <c r="E193" s="13">
        <v>0.24</v>
      </c>
      <c r="F193" s="3">
        <v>2</v>
      </c>
      <c r="G193" s="66" t="s">
        <v>130</v>
      </c>
      <c r="H193" s="19">
        <v>29.46</v>
      </c>
      <c r="I193" s="3"/>
      <c r="J193" s="45">
        <v>112.6</v>
      </c>
      <c r="K193" s="45">
        <v>108.1</v>
      </c>
      <c r="L193" s="45">
        <v>109</v>
      </c>
      <c r="M193" s="45">
        <v>104.4</v>
      </c>
      <c r="N193" s="67">
        <f t="shared" si="9"/>
        <v>108.52500000000001</v>
      </c>
    </row>
    <row r="194" spans="1:14" x14ac:dyDescent="0.2">
      <c r="B194" s="1">
        <v>0.72916666666666596</v>
      </c>
      <c r="C194" s="3">
        <v>70</v>
      </c>
      <c r="D194" s="3">
        <v>107</v>
      </c>
      <c r="E194" s="13">
        <v>0.23</v>
      </c>
      <c r="F194" s="3">
        <v>0</v>
      </c>
      <c r="G194" s="66" t="s">
        <v>143</v>
      </c>
      <c r="H194" s="19">
        <v>29.45</v>
      </c>
      <c r="I194" s="3"/>
      <c r="J194" s="45">
        <v>111.9</v>
      </c>
      <c r="K194" s="45">
        <v>107.4</v>
      </c>
      <c r="L194" s="45">
        <v>109</v>
      </c>
      <c r="M194" s="45">
        <v>101.3</v>
      </c>
      <c r="N194" s="67">
        <f t="shared" si="9"/>
        <v>107.4</v>
      </c>
    </row>
    <row r="195" spans="1:14" x14ac:dyDescent="0.2">
      <c r="B195" s="1">
        <v>0.73055555555555562</v>
      </c>
      <c r="C195" s="3">
        <v>71</v>
      </c>
      <c r="D195" s="3">
        <v>107</v>
      </c>
      <c r="E195" s="13">
        <v>0.24</v>
      </c>
      <c r="F195" s="3">
        <v>2</v>
      </c>
      <c r="G195" s="66" t="s">
        <v>129</v>
      </c>
      <c r="H195" s="19">
        <v>29.45</v>
      </c>
      <c r="I195" s="3"/>
      <c r="J195" s="45">
        <v>112.3</v>
      </c>
      <c r="K195" s="45">
        <v>107.8</v>
      </c>
      <c r="L195" s="45">
        <v>107.6</v>
      </c>
      <c r="M195" s="45">
        <v>99.3</v>
      </c>
      <c r="N195" s="67">
        <f t="shared" si="9"/>
        <v>106.75</v>
      </c>
    </row>
    <row r="197" spans="1:14" x14ac:dyDescent="0.2">
      <c r="A197" s="21">
        <v>44331</v>
      </c>
      <c r="B197" s="6" t="s">
        <v>2</v>
      </c>
      <c r="C197" s="6" t="s">
        <v>0</v>
      </c>
      <c r="D197" s="87" t="s">
        <v>1</v>
      </c>
      <c r="E197" s="100" t="s">
        <v>156</v>
      </c>
      <c r="F197" s="6" t="s">
        <v>32</v>
      </c>
      <c r="G197" s="6" t="s">
        <v>217</v>
      </c>
      <c r="H197" s="33" t="s">
        <v>157</v>
      </c>
      <c r="J197" s="87" t="s">
        <v>357</v>
      </c>
      <c r="K197" s="87" t="s">
        <v>352</v>
      </c>
      <c r="L197" s="87" t="s">
        <v>343</v>
      </c>
      <c r="M197" s="87" t="s">
        <v>353</v>
      </c>
      <c r="N197" s="33" t="s">
        <v>368</v>
      </c>
    </row>
    <row r="198" spans="1:14" x14ac:dyDescent="0.2">
      <c r="B198" s="1">
        <v>0.4375</v>
      </c>
      <c r="C198" s="3">
        <v>66</v>
      </c>
      <c r="D198" s="68">
        <v>78</v>
      </c>
      <c r="E198" s="75">
        <v>0.35</v>
      </c>
      <c r="F198" s="66">
        <v>6</v>
      </c>
      <c r="G198" s="66" t="s">
        <v>130</v>
      </c>
      <c r="H198" s="97">
        <v>29.48</v>
      </c>
      <c r="J198" s="45">
        <v>78.099999999999994</v>
      </c>
      <c r="K198" s="67">
        <v>78.599999999999994</v>
      </c>
      <c r="L198" s="67">
        <v>76.8</v>
      </c>
      <c r="M198" s="67">
        <v>79</v>
      </c>
      <c r="N198" s="67">
        <f>AVERAGE(J198:M198)</f>
        <v>78.125</v>
      </c>
    </row>
    <row r="199" spans="1:14" x14ac:dyDescent="0.2">
      <c r="B199" s="1">
        <v>0.44791666666666669</v>
      </c>
      <c r="C199" s="3">
        <v>66</v>
      </c>
      <c r="D199" s="3">
        <v>81</v>
      </c>
      <c r="E199" s="75">
        <v>0.36</v>
      </c>
      <c r="F199" s="3">
        <v>7</v>
      </c>
      <c r="G199" s="66" t="s">
        <v>130</v>
      </c>
      <c r="H199" s="19">
        <v>29.48</v>
      </c>
      <c r="J199" s="45">
        <v>81</v>
      </c>
      <c r="K199" s="45">
        <v>80.400000000000006</v>
      </c>
      <c r="L199" s="45">
        <v>79.5</v>
      </c>
      <c r="M199" s="45">
        <v>81.900000000000006</v>
      </c>
      <c r="N199" s="67">
        <f t="shared" ref="N199:N214" si="10">AVERAGE(J199:M199)</f>
        <v>80.7</v>
      </c>
    </row>
    <row r="200" spans="1:14" x14ac:dyDescent="0.2">
      <c r="B200" s="1">
        <v>0.45833333333333298</v>
      </c>
      <c r="C200" s="3">
        <v>67</v>
      </c>
      <c r="D200" s="3">
        <v>84</v>
      </c>
      <c r="E200" s="75">
        <v>0.33</v>
      </c>
      <c r="F200" s="3">
        <v>4</v>
      </c>
      <c r="G200" s="66" t="s">
        <v>130</v>
      </c>
      <c r="H200" s="19">
        <v>29.48</v>
      </c>
      <c r="J200" s="67">
        <v>84.7</v>
      </c>
      <c r="K200" s="45">
        <v>83.5</v>
      </c>
      <c r="L200" s="45">
        <v>82</v>
      </c>
      <c r="M200" s="45">
        <v>85.5</v>
      </c>
      <c r="N200" s="67">
        <f t="shared" si="10"/>
        <v>83.924999999999997</v>
      </c>
    </row>
    <row r="201" spans="1:14" x14ac:dyDescent="0.2">
      <c r="B201" s="1">
        <v>0.46875</v>
      </c>
      <c r="C201" s="3">
        <v>68</v>
      </c>
      <c r="D201" s="3">
        <v>87</v>
      </c>
      <c r="E201" s="75">
        <v>0.3</v>
      </c>
      <c r="F201" s="3">
        <v>5</v>
      </c>
      <c r="G201" s="66" t="s">
        <v>130</v>
      </c>
      <c r="H201" s="19">
        <v>29.48</v>
      </c>
      <c r="J201" s="67">
        <v>88.9</v>
      </c>
      <c r="K201" s="45">
        <v>86.9</v>
      </c>
      <c r="L201" s="45">
        <v>84.9</v>
      </c>
      <c r="M201" s="45">
        <v>89.2</v>
      </c>
      <c r="N201" s="67">
        <f t="shared" si="10"/>
        <v>87.475000000000009</v>
      </c>
    </row>
    <row r="202" spans="1:14" x14ac:dyDescent="0.2">
      <c r="B202" s="1">
        <v>0.5625</v>
      </c>
      <c r="C202" s="3">
        <v>71</v>
      </c>
      <c r="D202" s="3">
        <v>105</v>
      </c>
      <c r="E202" s="75">
        <v>0.28999999999999998</v>
      </c>
      <c r="F202" s="3">
        <v>2</v>
      </c>
      <c r="G202" s="66" t="s">
        <v>34</v>
      </c>
      <c r="H202" s="19">
        <v>29.44</v>
      </c>
      <c r="J202" s="45">
        <v>105.3</v>
      </c>
      <c r="K202" s="45">
        <v>101.1</v>
      </c>
      <c r="L202" s="45">
        <v>106.3</v>
      </c>
      <c r="M202" s="45">
        <v>108.7</v>
      </c>
      <c r="N202" s="67">
        <f t="shared" si="10"/>
        <v>105.35</v>
      </c>
    </row>
    <row r="203" spans="1:14" x14ac:dyDescent="0.2">
      <c r="B203" s="1">
        <v>0.57291666666666663</v>
      </c>
      <c r="C203" s="3">
        <v>72</v>
      </c>
      <c r="D203" s="41">
        <v>104</v>
      </c>
      <c r="E203" s="75">
        <v>0.28000000000000003</v>
      </c>
      <c r="F203" s="3">
        <v>2</v>
      </c>
      <c r="G203" s="69" t="s">
        <v>143</v>
      </c>
      <c r="H203" s="72">
        <v>29.43</v>
      </c>
      <c r="J203" s="45">
        <v>109.9</v>
      </c>
      <c r="K203" s="45">
        <v>99.5</v>
      </c>
      <c r="L203" s="45">
        <v>99.9</v>
      </c>
      <c r="M203" s="45">
        <v>108.1</v>
      </c>
      <c r="N203" s="67">
        <f t="shared" si="10"/>
        <v>104.35</v>
      </c>
    </row>
    <row r="204" spans="1:14" x14ac:dyDescent="0.2">
      <c r="B204" s="1">
        <v>0.58333333333333304</v>
      </c>
      <c r="C204" s="3">
        <v>70</v>
      </c>
      <c r="D204" s="41">
        <v>102</v>
      </c>
      <c r="E204" s="75">
        <v>0.3</v>
      </c>
      <c r="F204" s="3">
        <v>4</v>
      </c>
      <c r="G204" s="69" t="s">
        <v>130</v>
      </c>
      <c r="H204" s="72">
        <v>29.43</v>
      </c>
      <c r="J204" s="45">
        <v>106</v>
      </c>
      <c r="K204" s="45">
        <v>98.6</v>
      </c>
      <c r="L204" s="45">
        <v>99.3</v>
      </c>
      <c r="M204" s="45">
        <v>105.3</v>
      </c>
      <c r="N204" s="67">
        <f t="shared" si="10"/>
        <v>102.3</v>
      </c>
    </row>
    <row r="205" spans="1:14" x14ac:dyDescent="0.2">
      <c r="B205" s="1">
        <v>0.59375</v>
      </c>
      <c r="C205" s="3">
        <v>71</v>
      </c>
      <c r="D205" s="99">
        <v>101</v>
      </c>
      <c r="E205" s="13">
        <v>0.28000000000000003</v>
      </c>
      <c r="F205" s="99">
        <v>2</v>
      </c>
      <c r="G205" s="68" t="s">
        <v>130</v>
      </c>
      <c r="H205" s="72">
        <v>29.43</v>
      </c>
      <c r="I205" s="19"/>
      <c r="J205" s="45">
        <v>105.1</v>
      </c>
      <c r="K205" s="45">
        <v>98.1</v>
      </c>
      <c r="L205" s="45">
        <v>98.1</v>
      </c>
      <c r="M205" s="45">
        <v>104.7</v>
      </c>
      <c r="N205" s="67">
        <f t="shared" si="10"/>
        <v>101.49999999999999</v>
      </c>
    </row>
    <row r="206" spans="1:14" x14ac:dyDescent="0.2">
      <c r="B206" s="1">
        <v>0.60416666666666696</v>
      </c>
      <c r="C206" s="99">
        <v>72</v>
      </c>
      <c r="D206" s="66">
        <v>105</v>
      </c>
      <c r="E206" s="13">
        <v>0.28000000000000003</v>
      </c>
      <c r="F206" s="96">
        <v>4</v>
      </c>
      <c r="G206" s="68" t="s">
        <v>130</v>
      </c>
      <c r="H206" s="72">
        <v>29.42</v>
      </c>
      <c r="I206" s="72"/>
      <c r="J206" s="45">
        <v>109.4</v>
      </c>
      <c r="K206" s="67">
        <v>102.4</v>
      </c>
      <c r="L206" s="67">
        <v>100.8</v>
      </c>
      <c r="M206" s="67">
        <v>106.9</v>
      </c>
      <c r="N206" s="67">
        <f t="shared" si="10"/>
        <v>104.875</v>
      </c>
    </row>
    <row r="207" spans="1:14" x14ac:dyDescent="0.2">
      <c r="B207" s="1">
        <v>0.61458333333333304</v>
      </c>
      <c r="C207" s="99">
        <v>72</v>
      </c>
      <c r="D207" s="66">
        <v>110</v>
      </c>
      <c r="E207" s="13">
        <v>0.27</v>
      </c>
      <c r="F207" s="96">
        <v>8</v>
      </c>
      <c r="G207" s="68" t="s">
        <v>130</v>
      </c>
      <c r="H207" s="72">
        <v>29.41</v>
      </c>
      <c r="J207" s="45">
        <v>115.5</v>
      </c>
      <c r="K207" s="67">
        <v>106.7</v>
      </c>
      <c r="L207" s="45">
        <v>105.3</v>
      </c>
      <c r="M207" s="45">
        <v>111.4</v>
      </c>
      <c r="N207" s="67">
        <f t="shared" si="10"/>
        <v>109.72499999999999</v>
      </c>
    </row>
    <row r="208" spans="1:14" x14ac:dyDescent="0.2">
      <c r="B208" s="1">
        <v>0.625</v>
      </c>
      <c r="C208" s="3">
        <v>71</v>
      </c>
      <c r="D208" s="3">
        <v>106</v>
      </c>
      <c r="E208" s="13">
        <v>0.27</v>
      </c>
      <c r="F208" s="3">
        <v>3</v>
      </c>
      <c r="G208" s="66" t="s">
        <v>35</v>
      </c>
      <c r="H208" s="19">
        <v>29.41</v>
      </c>
      <c r="I208" s="3"/>
      <c r="J208" s="45">
        <v>109.4</v>
      </c>
      <c r="K208" s="45">
        <v>103.6</v>
      </c>
      <c r="L208" s="45">
        <v>102.4</v>
      </c>
      <c r="M208" s="45">
        <v>107.8</v>
      </c>
      <c r="N208" s="67">
        <f t="shared" si="10"/>
        <v>105.8</v>
      </c>
    </row>
    <row r="209" spans="1:18" x14ac:dyDescent="0.2">
      <c r="B209" s="1">
        <v>0.63541666666666596</v>
      </c>
      <c r="C209" s="3">
        <v>72</v>
      </c>
      <c r="D209" s="3">
        <v>105</v>
      </c>
      <c r="E209" s="13">
        <v>0.27</v>
      </c>
      <c r="F209" s="3">
        <v>1</v>
      </c>
      <c r="G209" s="66" t="s">
        <v>130</v>
      </c>
      <c r="H209" s="19">
        <v>29.41</v>
      </c>
      <c r="I209" s="3"/>
      <c r="J209" s="45">
        <v>108.3</v>
      </c>
      <c r="K209" s="45">
        <v>103.5</v>
      </c>
      <c r="L209" s="45">
        <v>101.7</v>
      </c>
      <c r="M209" s="45">
        <v>107.1</v>
      </c>
      <c r="N209" s="67">
        <f t="shared" si="10"/>
        <v>105.15</v>
      </c>
    </row>
    <row r="210" spans="1:18" x14ac:dyDescent="0.2">
      <c r="B210" s="1">
        <v>0.64583333333333304</v>
      </c>
      <c r="C210" s="3">
        <v>72</v>
      </c>
      <c r="D210" s="3">
        <v>99</v>
      </c>
      <c r="E210" s="13">
        <v>0.28000000000000003</v>
      </c>
      <c r="F210" s="3">
        <v>2</v>
      </c>
      <c r="G210" s="66" t="s">
        <v>43</v>
      </c>
      <c r="H210" s="19">
        <v>29.41</v>
      </c>
      <c r="I210" s="3"/>
      <c r="J210" s="45">
        <v>101.7</v>
      </c>
      <c r="K210" s="45">
        <v>98.2</v>
      </c>
      <c r="L210" s="45">
        <v>94.3</v>
      </c>
      <c r="M210" s="45">
        <v>101.7</v>
      </c>
      <c r="N210" s="67">
        <f t="shared" si="10"/>
        <v>98.974999999999994</v>
      </c>
    </row>
    <row r="211" spans="1:18" x14ac:dyDescent="0.2">
      <c r="B211" s="1">
        <v>0.65625</v>
      </c>
      <c r="C211" s="3">
        <v>72</v>
      </c>
      <c r="D211" s="3">
        <v>97</v>
      </c>
      <c r="E211" s="13">
        <v>0.28000000000000003</v>
      </c>
      <c r="F211" s="3">
        <v>2</v>
      </c>
      <c r="G211" s="66" t="s">
        <v>129</v>
      </c>
      <c r="H211" s="19">
        <v>29.41</v>
      </c>
      <c r="J211" s="45">
        <v>99.3</v>
      </c>
      <c r="K211" s="45">
        <v>96.6</v>
      </c>
      <c r="L211" s="45">
        <v>92.7</v>
      </c>
      <c r="M211" s="45">
        <v>99.3</v>
      </c>
      <c r="N211" s="67">
        <f t="shared" si="10"/>
        <v>96.974999999999994</v>
      </c>
    </row>
    <row r="212" spans="1:18" x14ac:dyDescent="0.2">
      <c r="B212" s="1">
        <v>0.66666666666666596</v>
      </c>
      <c r="C212" s="3">
        <v>71</v>
      </c>
      <c r="D212" s="3">
        <v>95</v>
      </c>
      <c r="E212" s="13">
        <v>0.28999999999999998</v>
      </c>
      <c r="F212" s="3">
        <v>4</v>
      </c>
      <c r="G212" s="66" t="s">
        <v>130</v>
      </c>
      <c r="H212" s="19">
        <v>29.4</v>
      </c>
      <c r="I212" s="3"/>
      <c r="J212" s="45">
        <v>95.9</v>
      </c>
      <c r="K212" s="45">
        <v>94.1</v>
      </c>
      <c r="L212" s="45">
        <v>91</v>
      </c>
      <c r="M212" s="45">
        <v>98.2</v>
      </c>
      <c r="N212" s="67">
        <f t="shared" si="10"/>
        <v>94.8</v>
      </c>
    </row>
    <row r="213" spans="1:18" x14ac:dyDescent="0.2">
      <c r="B213" s="1">
        <v>0.67708333333333304</v>
      </c>
      <c r="C213" s="3">
        <v>70</v>
      </c>
      <c r="D213" s="3">
        <v>93</v>
      </c>
      <c r="E213" s="13">
        <v>0.28999999999999998</v>
      </c>
      <c r="F213" s="3">
        <v>4</v>
      </c>
      <c r="G213" s="66" t="s">
        <v>130</v>
      </c>
      <c r="H213" s="19">
        <v>29.4</v>
      </c>
      <c r="I213" s="3"/>
      <c r="J213" s="45">
        <v>93.9</v>
      </c>
      <c r="K213" s="45">
        <v>91.8</v>
      </c>
      <c r="L213" s="45">
        <v>88.9</v>
      </c>
      <c r="M213" s="45">
        <v>95.9</v>
      </c>
      <c r="N213" s="67">
        <f t="shared" si="10"/>
        <v>92.625</v>
      </c>
    </row>
    <row r="214" spans="1:18" x14ac:dyDescent="0.2">
      <c r="B214" s="1">
        <v>0.6875</v>
      </c>
      <c r="C214" s="3">
        <v>70</v>
      </c>
      <c r="D214" s="3">
        <v>91</v>
      </c>
      <c r="E214" s="13">
        <v>0.28999999999999998</v>
      </c>
      <c r="F214" s="3">
        <v>4</v>
      </c>
      <c r="G214" s="66" t="s">
        <v>130</v>
      </c>
      <c r="H214" s="19">
        <v>29.4</v>
      </c>
      <c r="I214" s="3"/>
      <c r="J214" s="45">
        <v>92.3</v>
      </c>
      <c r="K214" s="45">
        <v>90.5</v>
      </c>
      <c r="L214" s="45">
        <v>88</v>
      </c>
      <c r="M214" s="45">
        <v>93.7</v>
      </c>
      <c r="N214" s="67">
        <f t="shared" si="10"/>
        <v>91.125</v>
      </c>
    </row>
    <row r="216" spans="1:18" x14ac:dyDescent="0.2">
      <c r="A216" s="113" t="s">
        <v>341</v>
      </c>
      <c r="R216" s="71" t="s">
        <v>622</v>
      </c>
    </row>
    <row r="217" spans="1:18" x14ac:dyDescent="0.2">
      <c r="A217" s="21">
        <v>44334</v>
      </c>
      <c r="B217" s="6" t="s">
        <v>2</v>
      </c>
      <c r="C217" s="6" t="s">
        <v>0</v>
      </c>
      <c r="D217" s="87" t="s">
        <v>1</v>
      </c>
      <c r="E217" s="100" t="s">
        <v>156</v>
      </c>
      <c r="F217" s="6" t="s">
        <v>32</v>
      </c>
      <c r="G217" s="6" t="s">
        <v>217</v>
      </c>
      <c r="H217" s="33" t="s">
        <v>157</v>
      </c>
      <c r="J217" s="87" t="s">
        <v>427</v>
      </c>
      <c r="K217" s="87" t="s">
        <v>428</v>
      </c>
      <c r="L217" s="87" t="s">
        <v>326</v>
      </c>
      <c r="M217" s="87" t="s">
        <v>429</v>
      </c>
      <c r="N217" s="33" t="s">
        <v>368</v>
      </c>
      <c r="R217" s="55">
        <f>MAX(J218:M450)</f>
        <v>131.9</v>
      </c>
    </row>
    <row r="218" spans="1:18" x14ac:dyDescent="0.2">
      <c r="B218" s="1">
        <v>0.38541666666666669</v>
      </c>
      <c r="C218" s="3">
        <v>64</v>
      </c>
      <c r="D218" s="68">
        <v>67</v>
      </c>
      <c r="E218" s="75">
        <v>0.81</v>
      </c>
      <c r="F218" s="66">
        <v>4</v>
      </c>
      <c r="G218" s="66" t="s">
        <v>201</v>
      </c>
      <c r="H218" s="97">
        <v>29.45</v>
      </c>
      <c r="J218" s="45">
        <v>67.099999999999994</v>
      </c>
      <c r="K218" s="67">
        <v>67.099999999999994</v>
      </c>
      <c r="L218" s="67">
        <v>68</v>
      </c>
      <c r="M218" s="67">
        <v>67.599999999999994</v>
      </c>
      <c r="N218" s="67">
        <f t="shared" ref="N218:N219" si="11">AVERAGE(J218:M218)</f>
        <v>67.449999999999989</v>
      </c>
    </row>
    <row r="219" spans="1:18" x14ac:dyDescent="0.2">
      <c r="B219" s="1">
        <v>0.39583333333333331</v>
      </c>
      <c r="C219" s="3">
        <v>64</v>
      </c>
      <c r="D219" s="3">
        <v>68</v>
      </c>
      <c r="E219" s="75">
        <v>0.81</v>
      </c>
      <c r="F219" s="3">
        <v>2</v>
      </c>
      <c r="G219" s="66" t="s">
        <v>161</v>
      </c>
      <c r="H219" s="19">
        <v>29.45</v>
      </c>
      <c r="J219" s="45">
        <v>67.8</v>
      </c>
      <c r="K219" s="45">
        <v>67.8</v>
      </c>
      <c r="L219" s="45">
        <v>68.5</v>
      </c>
      <c r="M219" s="45">
        <v>68.400000000000006</v>
      </c>
      <c r="N219" s="67">
        <f t="shared" si="11"/>
        <v>68.125</v>
      </c>
    </row>
    <row r="220" spans="1:18" x14ac:dyDescent="0.2">
      <c r="B220" s="1">
        <v>0.40625</v>
      </c>
      <c r="C220" s="3">
        <v>65</v>
      </c>
      <c r="D220" s="3">
        <v>71</v>
      </c>
      <c r="E220" s="75">
        <v>0.79</v>
      </c>
      <c r="F220" s="3">
        <v>1</v>
      </c>
      <c r="G220" s="66" t="s">
        <v>201</v>
      </c>
      <c r="H220" s="19">
        <v>29.46</v>
      </c>
      <c r="J220" s="67">
        <v>71.099999999999994</v>
      </c>
      <c r="K220" s="45">
        <v>70.2</v>
      </c>
      <c r="L220" s="45">
        <v>72.3</v>
      </c>
      <c r="M220" s="45">
        <v>72.099999999999994</v>
      </c>
      <c r="N220" s="67">
        <f t="shared" ref="N220:N252" si="12">AVERAGE(J220:M220)</f>
        <v>71.425000000000011</v>
      </c>
    </row>
    <row r="221" spans="1:18" x14ac:dyDescent="0.2">
      <c r="B221" s="1">
        <v>0.41666666666666702</v>
      </c>
      <c r="C221" s="3">
        <v>65</v>
      </c>
      <c r="D221" s="3">
        <v>71</v>
      </c>
      <c r="E221" s="75">
        <v>0.79</v>
      </c>
      <c r="F221" s="3">
        <v>1</v>
      </c>
      <c r="G221" s="66" t="s">
        <v>201</v>
      </c>
      <c r="H221" s="19">
        <v>29.46</v>
      </c>
      <c r="J221" s="67">
        <v>71.099999999999994</v>
      </c>
      <c r="K221" s="45">
        <v>70.2</v>
      </c>
      <c r="L221" s="45">
        <v>72.3</v>
      </c>
      <c r="M221" s="45">
        <v>72.099999999999994</v>
      </c>
      <c r="N221" s="67">
        <f t="shared" si="12"/>
        <v>71.425000000000011</v>
      </c>
    </row>
    <row r="222" spans="1:18" x14ac:dyDescent="0.2">
      <c r="B222" s="1">
        <v>0.42708333333333298</v>
      </c>
      <c r="C222" s="3">
        <v>66</v>
      </c>
      <c r="D222" s="3">
        <v>74</v>
      </c>
      <c r="E222" s="75">
        <v>0.77</v>
      </c>
      <c r="F222" s="3">
        <v>4</v>
      </c>
      <c r="G222" s="66" t="s">
        <v>201</v>
      </c>
      <c r="H222" s="19">
        <v>29.46</v>
      </c>
      <c r="J222" s="67">
        <v>73.400000000000006</v>
      </c>
      <c r="K222" s="45">
        <v>71.8</v>
      </c>
      <c r="L222" s="45">
        <v>74.7</v>
      </c>
      <c r="M222" s="45">
        <v>74.7</v>
      </c>
      <c r="N222" s="67">
        <f t="shared" si="12"/>
        <v>73.649999999999991</v>
      </c>
    </row>
    <row r="223" spans="1:18" x14ac:dyDescent="0.2">
      <c r="B223" s="1">
        <v>0.4375</v>
      </c>
      <c r="C223" s="3">
        <v>67</v>
      </c>
      <c r="D223" s="3">
        <v>73</v>
      </c>
      <c r="E223" s="75">
        <v>0.75</v>
      </c>
      <c r="F223" s="3">
        <v>2</v>
      </c>
      <c r="G223" s="66" t="s">
        <v>201</v>
      </c>
      <c r="H223" s="19">
        <v>29.45</v>
      </c>
      <c r="J223" s="67">
        <v>72.900000000000006</v>
      </c>
      <c r="K223" s="45">
        <v>71.599999999999994</v>
      </c>
      <c r="L223" s="45">
        <v>74.5</v>
      </c>
      <c r="M223" s="45">
        <v>73.900000000000006</v>
      </c>
      <c r="N223" s="67">
        <f t="shared" si="12"/>
        <v>73.224999999999994</v>
      </c>
    </row>
    <row r="224" spans="1:18" x14ac:dyDescent="0.2">
      <c r="B224" s="1">
        <v>0.44791666666666602</v>
      </c>
      <c r="C224" s="3">
        <v>66</v>
      </c>
      <c r="D224" s="3">
        <v>71</v>
      </c>
      <c r="E224" s="75">
        <v>0.77</v>
      </c>
      <c r="F224" s="3">
        <v>4</v>
      </c>
      <c r="G224" s="66" t="s">
        <v>130</v>
      </c>
      <c r="H224" s="19">
        <v>29.46</v>
      </c>
      <c r="J224" s="67">
        <v>70.7</v>
      </c>
      <c r="K224" s="45">
        <v>70</v>
      </c>
      <c r="L224" s="45">
        <v>71.8</v>
      </c>
      <c r="M224" s="45">
        <v>71.8</v>
      </c>
      <c r="N224" s="67">
        <f t="shared" si="12"/>
        <v>71.075000000000003</v>
      </c>
    </row>
    <row r="225" spans="2:14" x14ac:dyDescent="0.2">
      <c r="B225" s="1">
        <v>0.45833333333333298</v>
      </c>
      <c r="C225" s="3">
        <v>66</v>
      </c>
      <c r="D225" s="3">
        <v>70</v>
      </c>
      <c r="E225" s="75">
        <v>0.77</v>
      </c>
      <c r="F225" s="3">
        <v>2</v>
      </c>
      <c r="G225" s="66" t="s">
        <v>130</v>
      </c>
      <c r="H225" s="19">
        <v>29.46</v>
      </c>
      <c r="J225" s="67">
        <v>70.3</v>
      </c>
      <c r="K225" s="45">
        <v>69.8</v>
      </c>
      <c r="L225" s="45">
        <v>70.900000000000006</v>
      </c>
      <c r="M225" s="45">
        <v>70.900000000000006</v>
      </c>
      <c r="N225" s="67">
        <f t="shared" si="12"/>
        <v>70.474999999999994</v>
      </c>
    </row>
    <row r="226" spans="2:14" x14ac:dyDescent="0.2">
      <c r="B226" s="1">
        <v>0.46875</v>
      </c>
      <c r="C226" s="3">
        <v>66</v>
      </c>
      <c r="D226" s="3">
        <v>71</v>
      </c>
      <c r="E226" s="75">
        <v>0.78</v>
      </c>
      <c r="F226" s="3">
        <v>2</v>
      </c>
      <c r="G226" s="66" t="s">
        <v>203</v>
      </c>
      <c r="H226" s="19">
        <v>29.46</v>
      </c>
      <c r="J226" s="67">
        <v>71.099999999999994</v>
      </c>
      <c r="K226" s="45">
        <v>70.7</v>
      </c>
      <c r="L226" s="45">
        <v>71.400000000000006</v>
      </c>
      <c r="M226" s="45">
        <v>71.599999999999994</v>
      </c>
      <c r="N226" s="67">
        <f t="shared" si="12"/>
        <v>71.2</v>
      </c>
    </row>
    <row r="227" spans="2:14" x14ac:dyDescent="0.2">
      <c r="B227" s="1">
        <v>0.47916666666666602</v>
      </c>
      <c r="C227" s="3">
        <v>67</v>
      </c>
      <c r="D227" s="3">
        <v>72</v>
      </c>
      <c r="E227" s="75">
        <v>0.77</v>
      </c>
      <c r="F227" s="3">
        <v>4</v>
      </c>
      <c r="G227" s="66" t="s">
        <v>130</v>
      </c>
      <c r="H227" s="19">
        <v>29.46</v>
      </c>
      <c r="J227" s="67">
        <v>71.599999999999994</v>
      </c>
      <c r="K227" s="45">
        <v>70.900000000000006</v>
      </c>
      <c r="L227" s="45">
        <v>72.099999999999994</v>
      </c>
      <c r="M227" s="45">
        <v>72.099999999999994</v>
      </c>
      <c r="N227" s="67">
        <f t="shared" si="12"/>
        <v>71.674999999999997</v>
      </c>
    </row>
    <row r="228" spans="2:14" x14ac:dyDescent="0.2">
      <c r="B228" s="1">
        <v>0.48958333333333298</v>
      </c>
      <c r="C228" s="3">
        <v>67</v>
      </c>
      <c r="D228" s="3">
        <v>72</v>
      </c>
      <c r="E228" s="75">
        <v>0.76</v>
      </c>
      <c r="F228" s="3">
        <v>2</v>
      </c>
      <c r="G228" s="66" t="s">
        <v>143</v>
      </c>
      <c r="H228" s="19">
        <v>29.46</v>
      </c>
      <c r="J228" s="67">
        <v>72</v>
      </c>
      <c r="K228" s="45">
        <v>71.2</v>
      </c>
      <c r="L228" s="45">
        <v>72.5</v>
      </c>
      <c r="M228" s="45">
        <v>72.5</v>
      </c>
      <c r="N228" s="67">
        <f t="shared" si="12"/>
        <v>72.05</v>
      </c>
    </row>
    <row r="229" spans="2:14" x14ac:dyDescent="0.2">
      <c r="B229" s="1">
        <v>0.5</v>
      </c>
      <c r="C229" s="3">
        <v>67</v>
      </c>
      <c r="D229" s="3">
        <v>74</v>
      </c>
      <c r="E229" s="75">
        <v>0.76</v>
      </c>
      <c r="F229" s="3">
        <v>9</v>
      </c>
      <c r="G229" s="66" t="s">
        <v>143</v>
      </c>
      <c r="H229" s="19">
        <v>29.47</v>
      </c>
      <c r="J229" s="45">
        <v>74.099999999999994</v>
      </c>
      <c r="K229" s="45">
        <v>73.599999999999994</v>
      </c>
      <c r="L229" s="45">
        <v>74.8</v>
      </c>
      <c r="M229" s="45">
        <v>74.8</v>
      </c>
      <c r="N229" s="67">
        <f t="shared" si="12"/>
        <v>74.325000000000003</v>
      </c>
    </row>
    <row r="230" spans="2:14" x14ac:dyDescent="0.2">
      <c r="B230" s="1">
        <v>0.51041666666666696</v>
      </c>
      <c r="C230" s="3">
        <v>68</v>
      </c>
      <c r="D230" s="41">
        <v>75</v>
      </c>
      <c r="E230" s="75">
        <v>0.75</v>
      </c>
      <c r="F230" s="3">
        <v>2</v>
      </c>
      <c r="G230" s="69" t="s">
        <v>130</v>
      </c>
      <c r="H230" s="72">
        <v>29.47</v>
      </c>
      <c r="J230" s="45">
        <v>75</v>
      </c>
      <c r="K230" s="45">
        <v>74.3</v>
      </c>
      <c r="L230" s="45">
        <v>75.900000000000006</v>
      </c>
      <c r="M230" s="45">
        <v>75.7</v>
      </c>
      <c r="N230" s="67">
        <f t="shared" si="12"/>
        <v>75.225000000000009</v>
      </c>
    </row>
    <row r="231" spans="2:14" x14ac:dyDescent="0.2">
      <c r="B231" s="1">
        <v>0.52083333333333304</v>
      </c>
      <c r="C231" s="3">
        <v>68</v>
      </c>
      <c r="D231" s="41">
        <v>76</v>
      </c>
      <c r="E231" s="75">
        <v>0.73</v>
      </c>
      <c r="F231" s="3">
        <v>9</v>
      </c>
      <c r="G231" s="69" t="s">
        <v>201</v>
      </c>
      <c r="H231" s="72">
        <v>29.47</v>
      </c>
      <c r="J231" s="45">
        <v>75.400000000000006</v>
      </c>
      <c r="K231" s="45">
        <v>74.8</v>
      </c>
      <c r="L231" s="45">
        <v>76.3</v>
      </c>
      <c r="M231" s="45">
        <v>76.3</v>
      </c>
      <c r="N231" s="67">
        <f t="shared" si="12"/>
        <v>75.7</v>
      </c>
    </row>
    <row r="232" spans="2:14" x14ac:dyDescent="0.2">
      <c r="B232" s="1">
        <v>0.53125</v>
      </c>
      <c r="C232" s="3">
        <v>68</v>
      </c>
      <c r="D232" s="99">
        <v>77</v>
      </c>
      <c r="E232" s="13">
        <v>0.74</v>
      </c>
      <c r="F232" s="99">
        <v>6</v>
      </c>
      <c r="G232" s="68" t="s">
        <v>201</v>
      </c>
      <c r="H232" s="72">
        <v>29.47</v>
      </c>
      <c r="I232" s="19"/>
      <c r="J232" s="45">
        <v>75.900000000000006</v>
      </c>
      <c r="K232" s="45">
        <v>75.7</v>
      </c>
      <c r="L232" s="45">
        <v>77.400000000000006</v>
      </c>
      <c r="M232" s="45">
        <v>77</v>
      </c>
      <c r="N232" s="67">
        <f t="shared" si="12"/>
        <v>76.5</v>
      </c>
    </row>
    <row r="233" spans="2:14" x14ac:dyDescent="0.2">
      <c r="B233" s="1">
        <v>0.54166666666666596</v>
      </c>
      <c r="C233" s="99">
        <v>69</v>
      </c>
      <c r="D233" s="66">
        <v>77</v>
      </c>
      <c r="E233" s="13">
        <v>0.73</v>
      </c>
      <c r="F233" s="96">
        <v>9</v>
      </c>
      <c r="G233" s="68" t="s">
        <v>130</v>
      </c>
      <c r="H233" s="72">
        <v>29.46</v>
      </c>
      <c r="I233" s="72"/>
      <c r="J233" s="45">
        <v>76.599999999999994</v>
      </c>
      <c r="K233" s="67">
        <v>76.599999999999994</v>
      </c>
      <c r="L233" s="67">
        <v>78.599999999999994</v>
      </c>
      <c r="M233" s="67">
        <v>78.099999999999994</v>
      </c>
      <c r="N233" s="67">
        <f t="shared" si="12"/>
        <v>77.474999999999994</v>
      </c>
    </row>
    <row r="234" spans="2:14" x14ac:dyDescent="0.2">
      <c r="B234" s="1">
        <v>0.55208333333333304</v>
      </c>
      <c r="C234" s="99">
        <v>69</v>
      </c>
      <c r="D234" s="66">
        <v>79</v>
      </c>
      <c r="E234" s="13">
        <v>0.73</v>
      </c>
      <c r="F234" s="96">
        <v>5</v>
      </c>
      <c r="G234" s="68" t="s">
        <v>130</v>
      </c>
      <c r="H234" s="72">
        <v>29.46</v>
      </c>
      <c r="J234" s="45">
        <v>78.099999999999994</v>
      </c>
      <c r="K234" s="67">
        <v>77.5</v>
      </c>
      <c r="L234" s="45">
        <v>79.7</v>
      </c>
      <c r="M234" s="45">
        <v>79.3</v>
      </c>
      <c r="N234" s="67">
        <f t="shared" si="12"/>
        <v>78.650000000000006</v>
      </c>
    </row>
    <row r="235" spans="2:14" x14ac:dyDescent="0.2">
      <c r="B235" s="1">
        <v>0.5625</v>
      </c>
      <c r="C235" s="3">
        <v>69</v>
      </c>
      <c r="D235" s="3">
        <v>80</v>
      </c>
      <c r="E235" s="13">
        <v>0.71</v>
      </c>
      <c r="F235" s="3">
        <v>7</v>
      </c>
      <c r="G235" s="66" t="s">
        <v>201</v>
      </c>
      <c r="H235" s="19">
        <v>29.45</v>
      </c>
      <c r="I235" s="3"/>
      <c r="J235" s="45">
        <v>79.5</v>
      </c>
      <c r="K235" s="45">
        <v>79.7</v>
      </c>
      <c r="L235" s="45">
        <v>81.7</v>
      </c>
      <c r="M235" s="45">
        <v>81</v>
      </c>
      <c r="N235" s="67">
        <f t="shared" si="12"/>
        <v>80.474999999999994</v>
      </c>
    </row>
    <row r="236" spans="2:14" x14ac:dyDescent="0.2">
      <c r="B236" s="1">
        <v>0.57291666666666596</v>
      </c>
      <c r="C236" s="3">
        <v>70</v>
      </c>
      <c r="D236" s="3">
        <v>84</v>
      </c>
      <c r="E236" s="13">
        <v>0.7</v>
      </c>
      <c r="F236" s="3">
        <v>2</v>
      </c>
      <c r="G236" s="66" t="s">
        <v>129</v>
      </c>
      <c r="H236" s="19">
        <v>29.45</v>
      </c>
      <c r="I236" s="3"/>
      <c r="J236" s="45">
        <v>83.3</v>
      </c>
      <c r="K236" s="45">
        <v>83.3</v>
      </c>
      <c r="L236" s="45">
        <v>86</v>
      </c>
      <c r="M236" s="45">
        <v>85.1</v>
      </c>
      <c r="N236" s="67">
        <f t="shared" si="12"/>
        <v>84.424999999999997</v>
      </c>
    </row>
    <row r="237" spans="2:14" x14ac:dyDescent="0.2">
      <c r="B237" s="1">
        <v>0.58333333333333304</v>
      </c>
      <c r="C237" s="3">
        <v>71</v>
      </c>
      <c r="D237" s="3">
        <v>87</v>
      </c>
      <c r="E237" s="13">
        <v>0.69</v>
      </c>
      <c r="F237" s="3">
        <v>9</v>
      </c>
      <c r="G237" s="66" t="s">
        <v>201</v>
      </c>
      <c r="H237" s="19">
        <v>29.45</v>
      </c>
      <c r="I237" s="3"/>
      <c r="J237" s="45">
        <v>85.6</v>
      </c>
      <c r="K237" s="45">
        <v>85.3</v>
      </c>
      <c r="L237" s="45">
        <v>88.7</v>
      </c>
      <c r="M237" s="45">
        <v>87.6</v>
      </c>
      <c r="N237" s="67">
        <f t="shared" si="12"/>
        <v>86.799999999999983</v>
      </c>
    </row>
    <row r="238" spans="2:14" x14ac:dyDescent="0.2">
      <c r="B238" s="1">
        <v>0.59375</v>
      </c>
      <c r="C238" s="3">
        <v>72</v>
      </c>
      <c r="D238" s="3">
        <v>91</v>
      </c>
      <c r="E238" s="13">
        <v>0.67</v>
      </c>
      <c r="F238" s="3">
        <v>6</v>
      </c>
      <c r="G238" s="66" t="s">
        <v>143</v>
      </c>
      <c r="H238" s="19">
        <v>29.44</v>
      </c>
      <c r="J238" s="45">
        <v>89.2</v>
      </c>
      <c r="K238" s="45">
        <v>88.7</v>
      </c>
      <c r="L238" s="45">
        <v>92.8</v>
      </c>
      <c r="M238" s="45">
        <v>91.4</v>
      </c>
      <c r="N238" s="67">
        <f t="shared" si="12"/>
        <v>90.525000000000006</v>
      </c>
    </row>
    <row r="239" spans="2:14" x14ac:dyDescent="0.2">
      <c r="B239" s="1">
        <v>0.60416666666666596</v>
      </c>
      <c r="C239" s="3">
        <v>73</v>
      </c>
      <c r="D239" s="3">
        <v>92</v>
      </c>
      <c r="E239" s="13">
        <v>0.64</v>
      </c>
      <c r="F239" s="3">
        <v>4</v>
      </c>
      <c r="G239" s="66" t="s">
        <v>130</v>
      </c>
      <c r="H239" s="19">
        <v>29.44</v>
      </c>
      <c r="I239" s="3"/>
      <c r="J239" s="45">
        <v>90.1</v>
      </c>
      <c r="K239" s="45">
        <v>91</v>
      </c>
      <c r="L239" s="45">
        <v>94.6</v>
      </c>
      <c r="M239" s="45">
        <v>92.7</v>
      </c>
      <c r="N239" s="67">
        <f t="shared" si="12"/>
        <v>92.1</v>
      </c>
    </row>
    <row r="240" spans="2:14" x14ac:dyDescent="0.2">
      <c r="B240" s="1">
        <v>0.61458333333333304</v>
      </c>
      <c r="C240" s="3">
        <v>73</v>
      </c>
      <c r="D240" s="3">
        <v>93</v>
      </c>
      <c r="E240" s="13">
        <v>0.64</v>
      </c>
      <c r="F240" s="3">
        <v>4</v>
      </c>
      <c r="G240" s="66" t="s">
        <v>130</v>
      </c>
      <c r="H240" s="19">
        <v>29.43</v>
      </c>
      <c r="I240" s="3"/>
      <c r="J240" s="45">
        <v>91.8</v>
      </c>
      <c r="K240" s="45">
        <v>92.1</v>
      </c>
      <c r="L240" s="45">
        <v>94.8</v>
      </c>
      <c r="M240" s="45">
        <v>93</v>
      </c>
      <c r="N240" s="67">
        <f t="shared" si="12"/>
        <v>92.924999999999997</v>
      </c>
    </row>
    <row r="241" spans="1:14" x14ac:dyDescent="0.2">
      <c r="B241" s="1">
        <v>0.624999999999999</v>
      </c>
      <c r="C241" s="3">
        <v>74</v>
      </c>
      <c r="D241" s="3">
        <v>97</v>
      </c>
      <c r="E241" s="13">
        <v>0.61</v>
      </c>
      <c r="F241" s="3">
        <v>5</v>
      </c>
      <c r="G241" s="66" t="s">
        <v>130</v>
      </c>
      <c r="H241" s="19">
        <v>29.43</v>
      </c>
      <c r="I241" s="3"/>
      <c r="J241" s="45">
        <v>94.6</v>
      </c>
      <c r="K241" s="45">
        <v>96.8</v>
      </c>
      <c r="L241" s="45">
        <v>100.6</v>
      </c>
      <c r="M241" s="45">
        <v>97.2</v>
      </c>
      <c r="N241" s="67">
        <f t="shared" si="12"/>
        <v>97.3</v>
      </c>
    </row>
    <row r="242" spans="1:14" x14ac:dyDescent="0.2">
      <c r="B242" s="1">
        <v>0.63541666666666596</v>
      </c>
      <c r="C242" s="3">
        <v>75</v>
      </c>
      <c r="D242" s="3">
        <v>98</v>
      </c>
      <c r="E242" s="13">
        <v>0.62</v>
      </c>
      <c r="F242" s="3">
        <v>1</v>
      </c>
      <c r="G242" s="66" t="s">
        <v>130</v>
      </c>
      <c r="H242" s="19">
        <v>29.42</v>
      </c>
      <c r="I242" s="3"/>
      <c r="J242" s="45">
        <v>95.5</v>
      </c>
      <c r="K242" s="45">
        <v>97.9</v>
      </c>
      <c r="L242" s="45">
        <v>102</v>
      </c>
      <c r="M242" s="45">
        <v>97.9</v>
      </c>
      <c r="N242" s="67">
        <f t="shared" si="12"/>
        <v>98.324999999999989</v>
      </c>
    </row>
    <row r="243" spans="1:14" x14ac:dyDescent="0.2">
      <c r="B243" s="1">
        <v>0.64583333333333304</v>
      </c>
      <c r="C243" s="35">
        <v>75</v>
      </c>
      <c r="D243" s="35">
        <v>100</v>
      </c>
      <c r="E243" s="13">
        <v>0.63</v>
      </c>
      <c r="F243" s="3">
        <v>4</v>
      </c>
      <c r="G243" s="66" t="s">
        <v>130</v>
      </c>
      <c r="H243" s="19">
        <v>29.42</v>
      </c>
      <c r="I243" s="3"/>
      <c r="J243" s="45">
        <v>96.6</v>
      </c>
      <c r="K243" s="45">
        <v>100.6</v>
      </c>
      <c r="L243" s="45">
        <v>102.9</v>
      </c>
      <c r="M243" s="45">
        <v>98.1</v>
      </c>
      <c r="N243" s="67">
        <f t="shared" si="12"/>
        <v>99.550000000000011</v>
      </c>
    </row>
    <row r="244" spans="1:14" x14ac:dyDescent="0.2">
      <c r="B244" s="1">
        <v>0.656249999999999</v>
      </c>
      <c r="C244" s="3">
        <v>75</v>
      </c>
      <c r="D244" s="3">
        <v>99</v>
      </c>
      <c r="E244" s="13">
        <v>0.6</v>
      </c>
      <c r="F244" s="3">
        <v>8</v>
      </c>
      <c r="G244" s="66" t="s">
        <v>130</v>
      </c>
      <c r="H244" s="19">
        <v>29.41</v>
      </c>
      <c r="I244" s="3"/>
      <c r="J244" s="45">
        <v>96.8</v>
      </c>
      <c r="K244" s="45">
        <v>100.6</v>
      </c>
      <c r="L244" s="45">
        <v>101.6</v>
      </c>
      <c r="M244" s="45">
        <v>97.2</v>
      </c>
      <c r="N244" s="67">
        <f t="shared" si="12"/>
        <v>99.05</v>
      </c>
    </row>
    <row r="245" spans="1:14" x14ac:dyDescent="0.2">
      <c r="B245" s="1">
        <v>0.66666666666666596</v>
      </c>
      <c r="C245" s="3">
        <v>76</v>
      </c>
      <c r="D245" s="3">
        <v>99</v>
      </c>
      <c r="E245" s="13">
        <v>0.59</v>
      </c>
      <c r="F245" s="3">
        <v>7</v>
      </c>
      <c r="G245" s="66" t="s">
        <v>201</v>
      </c>
      <c r="H245" s="19">
        <v>29.41</v>
      </c>
      <c r="I245" s="3"/>
      <c r="J245" s="45">
        <v>97.5</v>
      </c>
      <c r="K245" s="45">
        <v>100.4</v>
      </c>
      <c r="L245" s="45">
        <v>101.7</v>
      </c>
      <c r="M245" s="45">
        <v>95.9</v>
      </c>
      <c r="N245" s="67">
        <f t="shared" si="12"/>
        <v>98.875</v>
      </c>
    </row>
    <row r="246" spans="1:14" x14ac:dyDescent="0.2">
      <c r="B246" s="1">
        <v>0.67708333333333304</v>
      </c>
      <c r="C246" s="3">
        <v>75</v>
      </c>
      <c r="D246" s="3">
        <v>96</v>
      </c>
      <c r="E246" s="13">
        <v>0.56999999999999995</v>
      </c>
      <c r="F246" s="3">
        <v>3</v>
      </c>
      <c r="G246" s="66" t="s">
        <v>143</v>
      </c>
      <c r="H246" s="19">
        <v>29.41</v>
      </c>
      <c r="I246" s="3"/>
      <c r="J246" s="45">
        <v>95.2</v>
      </c>
      <c r="K246" s="45">
        <v>97.3</v>
      </c>
      <c r="L246" s="45">
        <v>98.6</v>
      </c>
      <c r="M246" s="45">
        <v>94.3</v>
      </c>
      <c r="N246" s="67">
        <f t="shared" si="12"/>
        <v>96.350000000000009</v>
      </c>
    </row>
    <row r="247" spans="1:14" x14ac:dyDescent="0.2">
      <c r="B247" s="1">
        <v>0.687499999999999</v>
      </c>
      <c r="C247" s="3">
        <v>75</v>
      </c>
      <c r="D247" s="3">
        <v>93</v>
      </c>
      <c r="E247" s="13">
        <v>0.59</v>
      </c>
      <c r="F247" s="3">
        <v>5</v>
      </c>
      <c r="G247" s="66" t="s">
        <v>130</v>
      </c>
      <c r="H247" s="19">
        <v>29.4</v>
      </c>
      <c r="I247" s="3"/>
      <c r="J247" s="45">
        <v>91.9</v>
      </c>
      <c r="K247" s="45">
        <v>93.4</v>
      </c>
      <c r="L247" s="45">
        <v>95.4</v>
      </c>
      <c r="M247" s="45">
        <v>91.6</v>
      </c>
      <c r="N247" s="67">
        <f t="shared" si="12"/>
        <v>93.075000000000017</v>
      </c>
    </row>
    <row r="248" spans="1:14" x14ac:dyDescent="0.2">
      <c r="B248" s="1">
        <v>0.69791666666666596</v>
      </c>
      <c r="C248" s="3">
        <v>75</v>
      </c>
      <c r="D248" s="41">
        <v>90</v>
      </c>
      <c r="E248" s="13">
        <v>0.61</v>
      </c>
      <c r="F248" s="99">
        <v>4</v>
      </c>
      <c r="G248" s="68" t="s">
        <v>130</v>
      </c>
      <c r="H248" s="72">
        <v>29.4</v>
      </c>
      <c r="I248" s="19"/>
      <c r="J248" s="45">
        <v>89.1</v>
      </c>
      <c r="K248" s="45">
        <v>90.3</v>
      </c>
      <c r="L248" s="45">
        <v>91.6</v>
      </c>
      <c r="M248" s="45">
        <v>89.1</v>
      </c>
      <c r="N248" s="67">
        <f t="shared" si="12"/>
        <v>90.025000000000006</v>
      </c>
    </row>
    <row r="249" spans="1:14" x14ac:dyDescent="0.2">
      <c r="B249" s="1">
        <v>0.70833333333333304</v>
      </c>
      <c r="C249" s="99">
        <v>74</v>
      </c>
      <c r="D249" s="41">
        <v>88</v>
      </c>
      <c r="E249" s="13">
        <v>0.62</v>
      </c>
      <c r="F249" s="99">
        <v>3</v>
      </c>
      <c r="G249" s="68" t="s">
        <v>143</v>
      </c>
      <c r="H249" s="72">
        <v>29.4</v>
      </c>
      <c r="I249" s="19"/>
      <c r="J249" s="45">
        <v>86.9</v>
      </c>
      <c r="K249" s="45">
        <v>88.5</v>
      </c>
      <c r="L249" s="45">
        <v>88.9</v>
      </c>
      <c r="M249" s="45">
        <v>87.3</v>
      </c>
      <c r="N249" s="67">
        <f t="shared" si="12"/>
        <v>87.9</v>
      </c>
    </row>
    <row r="250" spans="1:14" x14ac:dyDescent="0.2">
      <c r="B250" s="1">
        <v>0.718749999999999</v>
      </c>
      <c r="C250" s="99">
        <v>75</v>
      </c>
      <c r="D250" s="41">
        <v>86</v>
      </c>
      <c r="E250" s="13">
        <v>0.62</v>
      </c>
      <c r="F250" s="99">
        <v>6</v>
      </c>
      <c r="G250" s="68" t="s">
        <v>130</v>
      </c>
      <c r="H250" s="72">
        <v>29.39</v>
      </c>
      <c r="I250" s="19"/>
      <c r="J250" s="45">
        <v>86.2</v>
      </c>
      <c r="K250" s="45">
        <v>86.9</v>
      </c>
      <c r="L250" s="45">
        <v>87.3</v>
      </c>
      <c r="M250" s="45">
        <v>85.6</v>
      </c>
      <c r="N250" s="67">
        <f t="shared" si="12"/>
        <v>86.5</v>
      </c>
    </row>
    <row r="251" spans="1:14" x14ac:dyDescent="0.2">
      <c r="B251" s="1">
        <v>0.72916666666666596</v>
      </c>
      <c r="C251" s="99">
        <v>74</v>
      </c>
      <c r="D251" s="66">
        <v>85</v>
      </c>
      <c r="E251" s="13">
        <v>0.65</v>
      </c>
      <c r="F251" s="96">
        <v>4</v>
      </c>
      <c r="G251" s="68" t="s">
        <v>43</v>
      </c>
      <c r="H251" s="72">
        <v>29.39</v>
      </c>
      <c r="I251" s="72"/>
      <c r="J251" s="45">
        <v>84.4</v>
      </c>
      <c r="K251" s="67">
        <v>85.6</v>
      </c>
      <c r="L251" s="67">
        <v>86</v>
      </c>
      <c r="M251" s="67">
        <v>84.2</v>
      </c>
      <c r="N251" s="67">
        <f t="shared" si="12"/>
        <v>85.05</v>
      </c>
    </row>
    <row r="252" spans="1:14" x14ac:dyDescent="0.2">
      <c r="B252" s="1">
        <v>0.73958333333333204</v>
      </c>
      <c r="C252" s="99">
        <v>74</v>
      </c>
      <c r="D252" s="66">
        <v>84</v>
      </c>
      <c r="E252" s="13">
        <v>0.67</v>
      </c>
      <c r="F252" s="96">
        <v>2</v>
      </c>
      <c r="G252" s="68" t="s">
        <v>197</v>
      </c>
      <c r="H252" s="72">
        <v>29.39</v>
      </c>
      <c r="J252" s="45">
        <v>84</v>
      </c>
      <c r="K252" s="67">
        <v>84.7</v>
      </c>
      <c r="L252" s="45">
        <v>85.1</v>
      </c>
      <c r="M252" s="45">
        <v>83.3</v>
      </c>
      <c r="N252" s="67">
        <f t="shared" si="12"/>
        <v>84.274999999999991</v>
      </c>
    </row>
    <row r="253" spans="1:14" x14ac:dyDescent="0.2">
      <c r="B253" s="1"/>
      <c r="C253" s="96"/>
      <c r="D253" s="66"/>
      <c r="E253" s="13"/>
      <c r="F253" s="96"/>
      <c r="G253" s="68"/>
      <c r="H253" s="72"/>
      <c r="I253" s="19"/>
      <c r="J253" s="45"/>
      <c r="K253" s="45"/>
      <c r="L253" s="45"/>
      <c r="M253" s="45"/>
      <c r="N253" s="67"/>
    </row>
    <row r="254" spans="1:14" x14ac:dyDescent="0.2">
      <c r="A254" s="21">
        <v>44335</v>
      </c>
      <c r="B254" s="6" t="s">
        <v>2</v>
      </c>
      <c r="C254" s="6" t="s">
        <v>0</v>
      </c>
      <c r="D254" s="87" t="s">
        <v>1</v>
      </c>
      <c r="E254" s="100" t="s">
        <v>156</v>
      </c>
      <c r="F254" s="6" t="s">
        <v>32</v>
      </c>
      <c r="G254" s="6" t="s">
        <v>217</v>
      </c>
      <c r="H254" s="33" t="s">
        <v>157</v>
      </c>
      <c r="J254" s="87" t="s">
        <v>427</v>
      </c>
      <c r="K254" s="87" t="s">
        <v>428</v>
      </c>
      <c r="L254" s="87" t="s">
        <v>326</v>
      </c>
      <c r="M254" s="87" t="s">
        <v>429</v>
      </c>
      <c r="N254" s="33" t="s">
        <v>368</v>
      </c>
    </row>
    <row r="255" spans="1:14" x14ac:dyDescent="0.2">
      <c r="B255" s="1">
        <v>0.47916666666666702</v>
      </c>
      <c r="C255" s="3">
        <v>71</v>
      </c>
      <c r="D255" s="68">
        <v>77</v>
      </c>
      <c r="E255" s="75">
        <v>0.69</v>
      </c>
      <c r="F255" s="66">
        <v>9</v>
      </c>
      <c r="G255" s="66" t="s">
        <v>130</v>
      </c>
      <c r="H255" s="97">
        <v>29.48</v>
      </c>
      <c r="J255" s="45">
        <v>77.900000000000006</v>
      </c>
      <c r="K255" s="67">
        <v>77.2</v>
      </c>
      <c r="L255" s="67">
        <v>77.400000000000006</v>
      </c>
      <c r="M255" s="67">
        <v>77.400000000000006</v>
      </c>
      <c r="N255" s="67">
        <f t="shared" ref="N255:N278" si="13">AVERAGE(J255:M255)</f>
        <v>77.475000000000009</v>
      </c>
    </row>
    <row r="256" spans="1:14" x14ac:dyDescent="0.2">
      <c r="B256" s="1">
        <v>0.48958333333333298</v>
      </c>
      <c r="C256" s="3">
        <v>72</v>
      </c>
      <c r="D256" s="68">
        <v>81</v>
      </c>
      <c r="E256" s="75">
        <v>0.68</v>
      </c>
      <c r="F256" s="66">
        <v>4</v>
      </c>
      <c r="G256" s="66" t="s">
        <v>130</v>
      </c>
      <c r="H256" s="97">
        <v>29.48</v>
      </c>
      <c r="J256" s="45">
        <v>81</v>
      </c>
      <c r="K256" s="67">
        <v>79.900000000000006</v>
      </c>
      <c r="L256" s="67">
        <v>81</v>
      </c>
      <c r="M256" s="67">
        <v>82.2</v>
      </c>
      <c r="N256" s="67">
        <f t="shared" si="13"/>
        <v>81.025000000000006</v>
      </c>
    </row>
    <row r="257" spans="2:14" x14ac:dyDescent="0.2">
      <c r="B257" s="1">
        <v>0.5</v>
      </c>
      <c r="C257" s="3">
        <v>72</v>
      </c>
      <c r="D257" s="68">
        <v>85</v>
      </c>
      <c r="E257" s="75">
        <v>0.66</v>
      </c>
      <c r="F257" s="66">
        <v>2</v>
      </c>
      <c r="G257" s="66" t="s">
        <v>130</v>
      </c>
      <c r="H257" s="97">
        <v>29.49</v>
      </c>
      <c r="J257" s="45">
        <v>85.1</v>
      </c>
      <c r="K257" s="67">
        <v>82.8</v>
      </c>
      <c r="L257" s="67">
        <v>84.7</v>
      </c>
      <c r="M257" s="67">
        <v>86</v>
      </c>
      <c r="N257" s="67">
        <f t="shared" si="13"/>
        <v>84.649999999999991</v>
      </c>
    </row>
    <row r="258" spans="2:14" x14ac:dyDescent="0.2">
      <c r="B258" s="1">
        <v>0.51041666666666663</v>
      </c>
      <c r="C258" s="3">
        <v>73</v>
      </c>
      <c r="D258" s="3">
        <v>88</v>
      </c>
      <c r="E258" s="75">
        <v>0.65</v>
      </c>
      <c r="F258" s="3">
        <v>6</v>
      </c>
      <c r="G258" s="66" t="s">
        <v>130</v>
      </c>
      <c r="H258" s="19">
        <v>29.49</v>
      </c>
      <c r="J258" s="45">
        <v>88.3</v>
      </c>
      <c r="K258" s="45">
        <v>85.3</v>
      </c>
      <c r="L258" s="45">
        <v>88.3</v>
      </c>
      <c r="M258" s="45">
        <v>90.1</v>
      </c>
      <c r="N258" s="67">
        <f t="shared" si="13"/>
        <v>88</v>
      </c>
    </row>
    <row r="259" spans="2:14" x14ac:dyDescent="0.2">
      <c r="B259" s="1">
        <v>0.52083333333333304</v>
      </c>
      <c r="C259" s="3">
        <v>74</v>
      </c>
      <c r="D259" s="3">
        <v>90</v>
      </c>
      <c r="E259" s="75">
        <v>0.65</v>
      </c>
      <c r="F259" s="3">
        <v>3</v>
      </c>
      <c r="G259" s="66" t="s">
        <v>130</v>
      </c>
      <c r="H259" s="19">
        <v>29.49</v>
      </c>
      <c r="J259" s="67">
        <v>90.5</v>
      </c>
      <c r="K259" s="45">
        <v>86.9</v>
      </c>
      <c r="L259" s="45">
        <v>90.3</v>
      </c>
      <c r="M259" s="45">
        <v>92.3</v>
      </c>
      <c r="N259" s="67">
        <f t="shared" si="13"/>
        <v>90</v>
      </c>
    </row>
    <row r="260" spans="2:14" x14ac:dyDescent="0.2">
      <c r="B260" s="1">
        <v>0.53125</v>
      </c>
      <c r="C260" s="3">
        <v>74</v>
      </c>
      <c r="D260" s="3">
        <v>88</v>
      </c>
      <c r="E260" s="75">
        <v>0.65</v>
      </c>
      <c r="F260" s="3">
        <v>8</v>
      </c>
      <c r="G260" s="66" t="s">
        <v>130</v>
      </c>
      <c r="H260" s="19">
        <v>29.49</v>
      </c>
      <c r="J260" s="67">
        <v>88.7</v>
      </c>
      <c r="K260" s="45">
        <v>85.5</v>
      </c>
      <c r="L260" s="45">
        <v>88.3</v>
      </c>
      <c r="M260" s="45">
        <v>90</v>
      </c>
      <c r="N260" s="67">
        <f t="shared" si="13"/>
        <v>88.125</v>
      </c>
    </row>
    <row r="261" spans="2:14" x14ac:dyDescent="0.2">
      <c r="B261" s="1">
        <v>0.54166666666666696</v>
      </c>
      <c r="C261" s="3">
        <v>74</v>
      </c>
      <c r="D261" s="3">
        <v>91</v>
      </c>
      <c r="E261" s="75">
        <v>0.66</v>
      </c>
      <c r="F261" s="3">
        <v>2</v>
      </c>
      <c r="G261" s="66" t="s">
        <v>143</v>
      </c>
      <c r="H261" s="19">
        <v>29.49</v>
      </c>
      <c r="J261" s="67">
        <v>90.9</v>
      </c>
      <c r="K261" s="45">
        <v>88</v>
      </c>
      <c r="L261" s="45">
        <v>91.2</v>
      </c>
      <c r="M261" s="45">
        <v>91.9</v>
      </c>
      <c r="N261" s="67">
        <f t="shared" si="13"/>
        <v>90.5</v>
      </c>
    </row>
    <row r="262" spans="2:14" x14ac:dyDescent="0.2">
      <c r="B262" s="1">
        <v>0.55208333333333304</v>
      </c>
      <c r="C262" s="3">
        <v>75</v>
      </c>
      <c r="D262" s="3">
        <v>96</v>
      </c>
      <c r="E262" s="75">
        <v>0.64</v>
      </c>
      <c r="F262" s="3">
        <v>2</v>
      </c>
      <c r="G262" s="66" t="s">
        <v>143</v>
      </c>
      <c r="H262" s="19">
        <v>29.48</v>
      </c>
      <c r="J262" s="67">
        <v>96.8</v>
      </c>
      <c r="K262" s="45">
        <v>94.5</v>
      </c>
      <c r="L262" s="45">
        <v>96.3</v>
      </c>
      <c r="M262" s="45">
        <v>97.2</v>
      </c>
      <c r="N262" s="67">
        <f t="shared" si="13"/>
        <v>96.2</v>
      </c>
    </row>
    <row r="263" spans="2:14" x14ac:dyDescent="0.2">
      <c r="B263" s="1">
        <v>0.5625</v>
      </c>
      <c r="C263" s="3">
        <v>76</v>
      </c>
      <c r="D263" s="3">
        <v>97</v>
      </c>
      <c r="E263" s="75">
        <v>0.63</v>
      </c>
      <c r="F263" s="3">
        <v>11</v>
      </c>
      <c r="G263" s="66" t="s">
        <v>130</v>
      </c>
      <c r="H263" s="19">
        <v>29.48</v>
      </c>
      <c r="J263" s="67">
        <v>96.6</v>
      </c>
      <c r="K263" s="45" t="s">
        <v>536</v>
      </c>
      <c r="L263" s="45">
        <v>97.3</v>
      </c>
      <c r="M263" s="45">
        <v>97.2</v>
      </c>
      <c r="N263" s="67">
        <f t="shared" si="13"/>
        <v>97.033333333333317</v>
      </c>
    </row>
    <row r="264" spans="2:14" x14ac:dyDescent="0.2">
      <c r="B264" s="1">
        <v>0.57291666666666596</v>
      </c>
      <c r="C264" s="3">
        <v>76</v>
      </c>
      <c r="D264" s="3">
        <v>99</v>
      </c>
      <c r="E264" s="75">
        <v>0.62</v>
      </c>
      <c r="F264" s="3">
        <v>10</v>
      </c>
      <c r="G264" s="66" t="s">
        <v>130</v>
      </c>
      <c r="H264" s="19">
        <v>29.48</v>
      </c>
      <c r="J264" s="67">
        <v>99</v>
      </c>
      <c r="K264" s="45">
        <v>96.8</v>
      </c>
      <c r="L264" s="45">
        <v>100.9</v>
      </c>
      <c r="M264" s="45">
        <v>100</v>
      </c>
      <c r="N264" s="67">
        <f t="shared" si="13"/>
        <v>99.175000000000011</v>
      </c>
    </row>
    <row r="265" spans="2:14" x14ac:dyDescent="0.2">
      <c r="B265" s="1">
        <v>0.58333333333333304</v>
      </c>
      <c r="C265" s="3">
        <v>76</v>
      </c>
      <c r="D265" s="3">
        <v>96</v>
      </c>
      <c r="E265" s="75">
        <v>0.59</v>
      </c>
      <c r="F265" s="3">
        <v>11</v>
      </c>
      <c r="G265" s="66" t="s">
        <v>130</v>
      </c>
      <c r="H265" s="19">
        <v>29.48</v>
      </c>
      <c r="J265" s="67">
        <v>96.8</v>
      </c>
      <c r="K265" s="45">
        <v>94.3</v>
      </c>
      <c r="L265" s="45">
        <v>97.2</v>
      </c>
      <c r="M265" s="45">
        <v>97.5</v>
      </c>
      <c r="N265" s="67">
        <f t="shared" si="13"/>
        <v>96.45</v>
      </c>
    </row>
    <row r="266" spans="2:14" x14ac:dyDescent="0.2">
      <c r="B266" s="1">
        <v>0.59375</v>
      </c>
      <c r="C266" s="3">
        <v>78</v>
      </c>
      <c r="D266" s="41">
        <v>101</v>
      </c>
      <c r="E266" s="75">
        <v>0.55000000000000004</v>
      </c>
      <c r="F266" s="3">
        <v>2</v>
      </c>
      <c r="G266" s="69" t="s">
        <v>130</v>
      </c>
      <c r="H266" s="72">
        <v>29.47</v>
      </c>
      <c r="J266" s="45">
        <v>101.3</v>
      </c>
      <c r="K266" s="45">
        <v>97.9</v>
      </c>
      <c r="L266" s="45">
        <v>102.7</v>
      </c>
      <c r="M266" s="45">
        <v>102.7</v>
      </c>
      <c r="N266" s="67">
        <f t="shared" si="13"/>
        <v>101.14999999999999</v>
      </c>
    </row>
    <row r="267" spans="2:14" x14ac:dyDescent="0.2">
      <c r="B267" s="1">
        <v>0.60416666666666596</v>
      </c>
      <c r="C267" s="3">
        <v>76</v>
      </c>
      <c r="D267" s="3">
        <v>95</v>
      </c>
      <c r="E267" s="75">
        <v>0.57999999999999996</v>
      </c>
      <c r="F267" s="3">
        <v>1</v>
      </c>
      <c r="G267" s="66" t="s">
        <v>130</v>
      </c>
      <c r="H267" s="19">
        <v>29.47</v>
      </c>
      <c r="J267" s="67">
        <v>95.2</v>
      </c>
      <c r="K267" s="45">
        <v>92.7</v>
      </c>
      <c r="L267" s="45">
        <v>94.3</v>
      </c>
      <c r="M267" s="45">
        <v>96.1</v>
      </c>
      <c r="N267" s="67">
        <f t="shared" si="13"/>
        <v>94.574999999999989</v>
      </c>
    </row>
    <row r="268" spans="2:14" x14ac:dyDescent="0.2">
      <c r="B268" s="1">
        <v>0.61458333333333304</v>
      </c>
      <c r="C268" s="3">
        <v>76</v>
      </c>
      <c r="D268" s="3">
        <v>96</v>
      </c>
      <c r="E268" s="75">
        <v>0.59</v>
      </c>
      <c r="F268" s="3">
        <v>5</v>
      </c>
      <c r="G268" s="66" t="s">
        <v>201</v>
      </c>
      <c r="H268" s="19">
        <v>29.47</v>
      </c>
      <c r="J268" s="45">
        <v>96.6</v>
      </c>
      <c r="K268" s="45">
        <v>94.3</v>
      </c>
      <c r="L268" s="45">
        <v>95.7</v>
      </c>
      <c r="M268" s="45">
        <v>97.9</v>
      </c>
      <c r="N268" s="67">
        <f t="shared" si="13"/>
        <v>96.125</v>
      </c>
    </row>
    <row r="269" spans="2:14" x14ac:dyDescent="0.2">
      <c r="B269" s="1">
        <v>0.625</v>
      </c>
      <c r="C269" s="3">
        <v>78</v>
      </c>
      <c r="D269" s="41">
        <v>101</v>
      </c>
      <c r="E269" s="75">
        <v>0.55000000000000004</v>
      </c>
      <c r="F269" s="3">
        <v>2</v>
      </c>
      <c r="G269" s="69" t="s">
        <v>130</v>
      </c>
      <c r="H269" s="72">
        <v>29.47</v>
      </c>
      <c r="J269" s="45">
        <v>101.3</v>
      </c>
      <c r="K269" s="45">
        <v>97.9</v>
      </c>
      <c r="L269" s="45">
        <v>102.7</v>
      </c>
      <c r="M269" s="45">
        <v>102.7</v>
      </c>
      <c r="N269" s="67">
        <f t="shared" si="13"/>
        <v>101.14999999999999</v>
      </c>
    </row>
    <row r="270" spans="2:14" x14ac:dyDescent="0.2">
      <c r="B270" s="1">
        <v>0.63541666666666596</v>
      </c>
      <c r="C270" s="3">
        <v>78</v>
      </c>
      <c r="D270" s="41">
        <v>102</v>
      </c>
      <c r="E270" s="75">
        <v>0.53</v>
      </c>
      <c r="F270" s="3">
        <v>3</v>
      </c>
      <c r="G270" s="69" t="s">
        <v>37</v>
      </c>
      <c r="H270" s="72">
        <v>29.47</v>
      </c>
      <c r="J270" s="45">
        <v>101.1</v>
      </c>
      <c r="K270" s="45">
        <v>99.3</v>
      </c>
      <c r="L270" s="45">
        <v>104</v>
      </c>
      <c r="M270" s="45">
        <v>103.5</v>
      </c>
      <c r="N270" s="67">
        <f t="shared" si="13"/>
        <v>101.97499999999999</v>
      </c>
    </row>
    <row r="271" spans="2:14" x14ac:dyDescent="0.2">
      <c r="B271" s="1">
        <v>0.64583333333333304</v>
      </c>
      <c r="C271" s="3">
        <v>78</v>
      </c>
      <c r="D271" s="99">
        <v>101</v>
      </c>
      <c r="E271" s="13">
        <v>0.54</v>
      </c>
      <c r="F271" s="99">
        <v>1</v>
      </c>
      <c r="G271" s="68" t="s">
        <v>130</v>
      </c>
      <c r="H271" s="72">
        <v>29.46</v>
      </c>
      <c r="I271" s="19"/>
      <c r="J271" s="45">
        <v>100.9</v>
      </c>
      <c r="K271" s="45">
        <v>98.6</v>
      </c>
      <c r="L271" s="45">
        <v>102.6</v>
      </c>
      <c r="M271" s="45">
        <v>102.4</v>
      </c>
      <c r="N271" s="67">
        <f t="shared" si="13"/>
        <v>101.125</v>
      </c>
    </row>
    <row r="272" spans="2:14" x14ac:dyDescent="0.2">
      <c r="B272" s="1">
        <v>0.656249999999999</v>
      </c>
      <c r="C272" s="99">
        <v>78</v>
      </c>
      <c r="D272" s="66">
        <v>106</v>
      </c>
      <c r="E272" s="13">
        <v>0.49</v>
      </c>
      <c r="F272" s="96">
        <v>6</v>
      </c>
      <c r="G272" s="68" t="s">
        <v>143</v>
      </c>
      <c r="H272" s="72">
        <v>29.45</v>
      </c>
      <c r="I272" s="72"/>
      <c r="J272" s="45">
        <v>106</v>
      </c>
      <c r="K272" s="67">
        <v>104.9</v>
      </c>
      <c r="L272" s="67">
        <v>108.5</v>
      </c>
      <c r="M272" s="67">
        <v>106.2</v>
      </c>
      <c r="N272" s="67">
        <f t="shared" si="13"/>
        <v>106.39999999999999</v>
      </c>
    </row>
    <row r="273" spans="1:14" x14ac:dyDescent="0.2">
      <c r="B273" s="1">
        <v>0.66666666666666596</v>
      </c>
      <c r="C273" s="99">
        <v>78</v>
      </c>
      <c r="D273" s="66">
        <v>106</v>
      </c>
      <c r="E273" s="13">
        <v>0.5</v>
      </c>
      <c r="F273" s="96">
        <v>5</v>
      </c>
      <c r="G273" s="68" t="s">
        <v>201</v>
      </c>
      <c r="H273" s="72">
        <v>29.46</v>
      </c>
      <c r="J273" s="45">
        <v>105.6</v>
      </c>
      <c r="K273" s="67">
        <v>105.1</v>
      </c>
      <c r="L273" s="45">
        <v>108.1</v>
      </c>
      <c r="M273" s="45">
        <v>105.6</v>
      </c>
      <c r="N273" s="67">
        <f t="shared" si="13"/>
        <v>106.1</v>
      </c>
    </row>
    <row r="274" spans="1:14" x14ac:dyDescent="0.2">
      <c r="B274" s="1">
        <v>0.67708333333333304</v>
      </c>
      <c r="C274" s="3">
        <v>79</v>
      </c>
      <c r="D274" s="3">
        <v>104</v>
      </c>
      <c r="E274" s="13">
        <v>0.52</v>
      </c>
      <c r="F274" s="3">
        <v>5</v>
      </c>
      <c r="G274" s="66" t="s">
        <v>130</v>
      </c>
      <c r="H274" s="19">
        <v>29.45</v>
      </c>
      <c r="I274" s="3"/>
      <c r="J274" s="45">
        <v>103.8</v>
      </c>
      <c r="K274" s="45">
        <v>102.9</v>
      </c>
      <c r="L274" s="45">
        <v>106.2</v>
      </c>
      <c r="M274" s="45">
        <v>103.8</v>
      </c>
      <c r="N274" s="67">
        <f t="shared" si="13"/>
        <v>104.175</v>
      </c>
    </row>
    <row r="275" spans="1:14" x14ac:dyDescent="0.2">
      <c r="B275" s="1">
        <v>0.687499999999999</v>
      </c>
      <c r="C275" s="3">
        <v>79</v>
      </c>
      <c r="D275" s="3">
        <v>105</v>
      </c>
      <c r="E275" s="13">
        <v>0.5</v>
      </c>
      <c r="F275" s="3">
        <v>3</v>
      </c>
      <c r="G275" s="66" t="s">
        <v>130</v>
      </c>
      <c r="H275" s="19">
        <v>29.45</v>
      </c>
      <c r="I275" s="3"/>
      <c r="J275" s="45">
        <v>104.5</v>
      </c>
      <c r="K275" s="45">
        <v>104.2</v>
      </c>
      <c r="L275" s="45">
        <v>106.2</v>
      </c>
      <c r="M275" s="45">
        <v>103.8</v>
      </c>
      <c r="N275" s="67">
        <f t="shared" si="13"/>
        <v>104.675</v>
      </c>
    </row>
    <row r="276" spans="1:14" x14ac:dyDescent="0.2">
      <c r="B276" s="1">
        <v>0.69791666666666596</v>
      </c>
      <c r="C276" s="3">
        <v>80</v>
      </c>
      <c r="D276" s="3">
        <v>107</v>
      </c>
      <c r="E276" s="13">
        <v>0.49</v>
      </c>
      <c r="F276" s="3">
        <v>5</v>
      </c>
      <c r="G276" s="66" t="s">
        <v>130</v>
      </c>
      <c r="H276" s="19">
        <v>29.44</v>
      </c>
      <c r="I276" s="3"/>
      <c r="J276" s="45">
        <v>105.4</v>
      </c>
      <c r="K276" s="45">
        <v>108.7</v>
      </c>
      <c r="L276" s="45">
        <v>108.9</v>
      </c>
      <c r="M276" s="45">
        <v>104.9</v>
      </c>
      <c r="N276" s="67">
        <f t="shared" si="13"/>
        <v>106.97499999999999</v>
      </c>
    </row>
    <row r="277" spans="1:14" x14ac:dyDescent="0.2">
      <c r="B277" s="1">
        <v>0.70833333333333304</v>
      </c>
      <c r="C277" s="3">
        <v>80</v>
      </c>
      <c r="D277" s="3">
        <v>107</v>
      </c>
      <c r="E277" s="13">
        <v>0.48</v>
      </c>
      <c r="F277" s="3">
        <v>4</v>
      </c>
      <c r="G277" s="66" t="s">
        <v>130</v>
      </c>
      <c r="H277" s="19">
        <v>29.44</v>
      </c>
      <c r="J277" s="45">
        <v>105.8</v>
      </c>
      <c r="K277" s="45">
        <v>109.2</v>
      </c>
      <c r="L277" s="45">
        <v>109.8</v>
      </c>
      <c r="M277" s="45">
        <v>104.9</v>
      </c>
      <c r="N277" s="67">
        <f t="shared" si="13"/>
        <v>107.42500000000001</v>
      </c>
    </row>
    <row r="278" spans="1:14" x14ac:dyDescent="0.2">
      <c r="B278" s="1">
        <v>0.718749999999999</v>
      </c>
      <c r="C278" s="35">
        <v>81</v>
      </c>
      <c r="D278" s="35">
        <v>107</v>
      </c>
      <c r="E278" s="13">
        <v>0.48</v>
      </c>
      <c r="F278" s="3">
        <v>2</v>
      </c>
      <c r="G278" s="66" t="s">
        <v>180</v>
      </c>
      <c r="H278" s="19">
        <v>29.44</v>
      </c>
      <c r="I278" s="3"/>
      <c r="J278" s="45">
        <v>102.6</v>
      </c>
      <c r="K278" s="45">
        <v>109.4</v>
      </c>
      <c r="L278" s="45">
        <v>110.3</v>
      </c>
      <c r="M278" s="45">
        <v>104.4</v>
      </c>
      <c r="N278" s="67">
        <f t="shared" si="13"/>
        <v>106.67500000000001</v>
      </c>
    </row>
    <row r="279" spans="1:14" x14ac:dyDescent="0.2">
      <c r="B279" s="1">
        <v>0.72916666666666596</v>
      </c>
      <c r="C279" s="3">
        <v>81</v>
      </c>
      <c r="D279" s="3">
        <v>106</v>
      </c>
      <c r="E279" s="13">
        <v>0.48</v>
      </c>
      <c r="F279" s="3">
        <v>7</v>
      </c>
      <c r="G279" s="66" t="s">
        <v>130</v>
      </c>
      <c r="H279" s="19">
        <v>29.43</v>
      </c>
      <c r="I279" s="3"/>
      <c r="J279" s="45">
        <v>99.3</v>
      </c>
      <c r="K279" s="45">
        <v>109</v>
      </c>
      <c r="L279" s="45">
        <v>110.3</v>
      </c>
      <c r="M279" s="45">
        <v>103.6</v>
      </c>
      <c r="N279" s="67">
        <f>AVERAGE(J279:M279)</f>
        <v>105.55000000000001</v>
      </c>
    </row>
    <row r="280" spans="1:14" x14ac:dyDescent="0.2">
      <c r="B280" s="1">
        <v>0.73958333333333204</v>
      </c>
      <c r="C280" s="3">
        <v>81</v>
      </c>
      <c r="D280" s="3">
        <v>103</v>
      </c>
      <c r="E280" s="13">
        <v>0.48</v>
      </c>
      <c r="F280" s="3">
        <v>2</v>
      </c>
      <c r="G280" s="66" t="s">
        <v>201</v>
      </c>
      <c r="H280" s="19">
        <v>29.43</v>
      </c>
      <c r="I280" s="3"/>
      <c r="J280" s="45">
        <v>96.8</v>
      </c>
      <c r="K280" s="45">
        <v>105.1</v>
      </c>
      <c r="L280" s="45">
        <v>106.7</v>
      </c>
      <c r="M280" s="45">
        <v>101.5</v>
      </c>
      <c r="N280" s="67">
        <f>AVERAGE(J280:M280)</f>
        <v>102.52499999999999</v>
      </c>
    </row>
    <row r="281" spans="1:14" x14ac:dyDescent="0.2">
      <c r="B281" s="1">
        <v>0.749999999999999</v>
      </c>
      <c r="C281" s="3">
        <v>82</v>
      </c>
      <c r="D281" s="3">
        <v>100</v>
      </c>
      <c r="E281" s="13">
        <v>0.48</v>
      </c>
      <c r="F281" s="3">
        <v>4</v>
      </c>
      <c r="G281" s="66" t="s">
        <v>130</v>
      </c>
      <c r="H281" s="19">
        <v>29.43</v>
      </c>
      <c r="I281" s="3"/>
      <c r="J281" s="45">
        <v>94.8</v>
      </c>
      <c r="K281" s="45">
        <v>102</v>
      </c>
      <c r="L281" s="45">
        <v>103.5</v>
      </c>
      <c r="M281" s="45">
        <v>99.1</v>
      </c>
      <c r="N281" s="67">
        <f>AVERAGE(J281:M281)</f>
        <v>99.85</v>
      </c>
    </row>
    <row r="282" spans="1:14" x14ac:dyDescent="0.2">
      <c r="B282" s="2">
        <v>0.76041666666666663</v>
      </c>
      <c r="C282" s="3">
        <v>80</v>
      </c>
      <c r="D282" s="3">
        <v>99</v>
      </c>
      <c r="E282" s="13">
        <v>0.49</v>
      </c>
      <c r="F282" s="3">
        <v>4</v>
      </c>
      <c r="G282" s="66" t="s">
        <v>130</v>
      </c>
      <c r="H282" s="19">
        <v>29.43</v>
      </c>
      <c r="I282" s="3"/>
      <c r="J282" s="45">
        <v>95.2</v>
      </c>
      <c r="K282" s="45">
        <v>101.3</v>
      </c>
      <c r="L282" s="45">
        <v>102.2</v>
      </c>
      <c r="M282" s="45">
        <v>98.2</v>
      </c>
      <c r="N282" s="67">
        <f>AVERAGE(J282:M282)</f>
        <v>99.224999999999994</v>
      </c>
    </row>
    <row r="284" spans="1:14" x14ac:dyDescent="0.2">
      <c r="A284" s="21">
        <v>44336</v>
      </c>
      <c r="B284" s="6" t="s">
        <v>2</v>
      </c>
      <c r="C284" s="6" t="s">
        <v>0</v>
      </c>
      <c r="D284" s="87" t="s">
        <v>1</v>
      </c>
      <c r="E284" s="100" t="s">
        <v>156</v>
      </c>
      <c r="F284" s="6" t="s">
        <v>32</v>
      </c>
      <c r="G284" s="6" t="s">
        <v>217</v>
      </c>
      <c r="H284" s="33" t="s">
        <v>157</v>
      </c>
      <c r="J284" s="87" t="s">
        <v>427</v>
      </c>
      <c r="K284" s="87" t="s">
        <v>428</v>
      </c>
      <c r="L284" s="87" t="s">
        <v>326</v>
      </c>
      <c r="M284" s="87" t="s">
        <v>429</v>
      </c>
      <c r="N284" s="33" t="s">
        <v>368</v>
      </c>
    </row>
    <row r="285" spans="1:14" x14ac:dyDescent="0.2">
      <c r="B285" s="1">
        <v>0.47916666666666702</v>
      </c>
      <c r="C285" s="3">
        <v>80</v>
      </c>
      <c r="D285" s="68">
        <v>99</v>
      </c>
      <c r="E285" s="75">
        <v>0.52</v>
      </c>
      <c r="F285" s="66">
        <v>8</v>
      </c>
      <c r="G285" s="66" t="s">
        <v>130</v>
      </c>
      <c r="H285" s="97">
        <v>29.52</v>
      </c>
      <c r="J285" s="45">
        <v>106.2</v>
      </c>
      <c r="K285" s="67">
        <v>82</v>
      </c>
      <c r="L285" s="67">
        <v>100</v>
      </c>
      <c r="M285" s="67">
        <v>109</v>
      </c>
      <c r="N285" s="67">
        <f t="shared" ref="N285:N311" si="14">AVERAGE(J285:M285)</f>
        <v>99.3</v>
      </c>
    </row>
    <row r="286" spans="1:14" x14ac:dyDescent="0.2">
      <c r="B286" s="1">
        <v>0.48958333333333298</v>
      </c>
      <c r="C286" s="3">
        <v>80</v>
      </c>
      <c r="D286" s="68">
        <v>104</v>
      </c>
      <c r="E286" s="75">
        <v>0.52</v>
      </c>
      <c r="F286" s="66">
        <v>5</v>
      </c>
      <c r="G286" s="66" t="s">
        <v>130</v>
      </c>
      <c r="H286" s="97">
        <v>29.52</v>
      </c>
      <c r="J286" s="45">
        <v>110.3</v>
      </c>
      <c r="K286" s="67">
        <v>90.1</v>
      </c>
      <c r="L286" s="67">
        <v>103.7</v>
      </c>
      <c r="M286" s="67">
        <v>112.8</v>
      </c>
      <c r="N286" s="67">
        <f t="shared" si="14"/>
        <v>104.22499999999999</v>
      </c>
    </row>
    <row r="287" spans="1:14" x14ac:dyDescent="0.2">
      <c r="B287" s="1">
        <v>0.5</v>
      </c>
      <c r="C287" s="3">
        <v>80</v>
      </c>
      <c r="D287" s="68">
        <v>106</v>
      </c>
      <c r="E287" s="75">
        <v>0.52</v>
      </c>
      <c r="F287" s="66">
        <v>2</v>
      </c>
      <c r="G287" s="66" t="s">
        <v>130</v>
      </c>
      <c r="H287" s="97">
        <v>29.51</v>
      </c>
      <c r="J287" s="45">
        <v>111.6</v>
      </c>
      <c r="K287" s="67">
        <v>91.9</v>
      </c>
      <c r="L287" s="67">
        <v>106.2</v>
      </c>
      <c r="M287" s="67">
        <v>115.3</v>
      </c>
      <c r="N287" s="67">
        <f t="shared" si="14"/>
        <v>106.25</v>
      </c>
    </row>
    <row r="288" spans="1:14" x14ac:dyDescent="0.2">
      <c r="B288" s="1">
        <v>0.51041666666666663</v>
      </c>
      <c r="C288" s="3">
        <v>81</v>
      </c>
      <c r="D288" s="3">
        <v>109</v>
      </c>
      <c r="E288" s="75">
        <v>0.49</v>
      </c>
      <c r="F288" s="3">
        <v>7</v>
      </c>
      <c r="G288" s="66" t="s">
        <v>130</v>
      </c>
      <c r="H288" s="19">
        <v>29.51</v>
      </c>
      <c r="J288" s="3">
        <v>113.7</v>
      </c>
      <c r="K288" s="45">
        <v>95.2</v>
      </c>
      <c r="L288" s="45">
        <v>108.1</v>
      </c>
      <c r="M288" s="45">
        <v>117.5</v>
      </c>
      <c r="N288" s="67">
        <f t="shared" si="14"/>
        <v>108.625</v>
      </c>
    </row>
    <row r="289" spans="2:14" x14ac:dyDescent="0.2">
      <c r="B289" s="1">
        <v>0.52083333333333304</v>
      </c>
      <c r="C289" s="3">
        <v>82</v>
      </c>
      <c r="D289" s="3">
        <v>111</v>
      </c>
      <c r="E289" s="75">
        <v>0.49</v>
      </c>
      <c r="F289" s="3">
        <v>4</v>
      </c>
      <c r="G289" s="66" t="s">
        <v>130</v>
      </c>
      <c r="H289" s="19">
        <v>29.51</v>
      </c>
      <c r="J289" s="67">
        <v>115.3</v>
      </c>
      <c r="K289" s="45">
        <v>98.6</v>
      </c>
      <c r="L289" s="45">
        <v>109.9</v>
      </c>
      <c r="M289" s="45">
        <v>118.2</v>
      </c>
      <c r="N289" s="67">
        <f t="shared" si="14"/>
        <v>110.49999999999999</v>
      </c>
    </row>
    <row r="290" spans="2:14" x14ac:dyDescent="0.2">
      <c r="B290" s="1">
        <v>0.53125</v>
      </c>
      <c r="C290" s="3">
        <v>82</v>
      </c>
      <c r="D290" s="3">
        <v>113</v>
      </c>
      <c r="E290" s="75">
        <v>0.47</v>
      </c>
      <c r="F290" s="3">
        <v>4</v>
      </c>
      <c r="G290" s="66" t="s">
        <v>130</v>
      </c>
      <c r="H290" s="19">
        <v>29.51</v>
      </c>
      <c r="J290" s="67">
        <v>117.3</v>
      </c>
      <c r="K290" s="45">
        <v>102.6</v>
      </c>
      <c r="L290" s="45">
        <v>112.8</v>
      </c>
      <c r="M290" s="45">
        <v>120</v>
      </c>
      <c r="N290" s="67">
        <f t="shared" si="14"/>
        <v>113.175</v>
      </c>
    </row>
    <row r="291" spans="2:14" x14ac:dyDescent="0.2">
      <c r="B291" s="1">
        <v>0.54166666666666696</v>
      </c>
      <c r="C291" s="3">
        <v>82</v>
      </c>
      <c r="D291" s="3">
        <v>115</v>
      </c>
      <c r="E291" s="75">
        <v>0.48</v>
      </c>
      <c r="F291" s="3">
        <v>4</v>
      </c>
      <c r="G291" s="66" t="s">
        <v>130</v>
      </c>
      <c r="H291" s="19">
        <v>29.51</v>
      </c>
      <c r="J291" s="67">
        <v>119.1</v>
      </c>
      <c r="K291" s="45">
        <v>105.3</v>
      </c>
      <c r="L291" s="45">
        <v>115.2</v>
      </c>
      <c r="M291" s="45">
        <v>121.5</v>
      </c>
      <c r="N291" s="67">
        <f t="shared" si="14"/>
        <v>115.27499999999999</v>
      </c>
    </row>
    <row r="292" spans="2:14" x14ac:dyDescent="0.2">
      <c r="B292" s="1">
        <v>0.55208333333333304</v>
      </c>
      <c r="C292" s="3">
        <v>83</v>
      </c>
      <c r="D292" s="3">
        <v>117</v>
      </c>
      <c r="E292" s="75">
        <v>0.46</v>
      </c>
      <c r="F292" s="3">
        <v>4</v>
      </c>
      <c r="G292" s="66" t="s">
        <v>201</v>
      </c>
      <c r="H292" s="19">
        <v>29.51</v>
      </c>
      <c r="J292" s="67">
        <v>120.4</v>
      </c>
      <c r="K292" s="45">
        <v>108</v>
      </c>
      <c r="L292" s="45">
        <v>117.1</v>
      </c>
      <c r="M292" s="45">
        <v>123.1</v>
      </c>
      <c r="N292" s="67">
        <f t="shared" si="14"/>
        <v>117.15</v>
      </c>
    </row>
    <row r="293" spans="2:14" x14ac:dyDescent="0.2">
      <c r="B293" s="1">
        <v>0.5625</v>
      </c>
      <c r="C293" s="3">
        <v>83</v>
      </c>
      <c r="D293" s="3">
        <v>118</v>
      </c>
      <c r="E293" s="75">
        <v>0.47</v>
      </c>
      <c r="F293" s="3">
        <v>8</v>
      </c>
      <c r="G293" s="66" t="s">
        <v>130</v>
      </c>
      <c r="H293" s="19">
        <v>29.5</v>
      </c>
      <c r="J293" s="67">
        <v>121.1</v>
      </c>
      <c r="K293" s="45">
        <v>108.3</v>
      </c>
      <c r="L293" s="45">
        <v>118.8</v>
      </c>
      <c r="M293" s="45">
        <v>124</v>
      </c>
      <c r="N293" s="67">
        <f t="shared" si="14"/>
        <v>118.05</v>
      </c>
    </row>
    <row r="294" spans="2:14" x14ac:dyDescent="0.2">
      <c r="B294" s="1">
        <v>0.57291666666666596</v>
      </c>
      <c r="C294" s="3">
        <v>83</v>
      </c>
      <c r="D294" s="3">
        <v>120</v>
      </c>
      <c r="E294" s="75">
        <v>0.45</v>
      </c>
      <c r="F294" s="3">
        <v>3</v>
      </c>
      <c r="G294" s="66" t="s">
        <v>130</v>
      </c>
      <c r="H294" s="19">
        <v>29.5</v>
      </c>
      <c r="J294" s="67">
        <v>123.1</v>
      </c>
      <c r="K294" s="45">
        <v>111.9</v>
      </c>
      <c r="L294" s="45">
        <v>118.6</v>
      </c>
      <c r="M294" s="45">
        <v>125.8</v>
      </c>
      <c r="N294" s="67">
        <f t="shared" si="14"/>
        <v>119.85000000000001</v>
      </c>
    </row>
    <row r="295" spans="2:14" x14ac:dyDescent="0.2">
      <c r="B295" s="1">
        <v>0.58333333333333304</v>
      </c>
      <c r="C295" s="3">
        <v>83</v>
      </c>
      <c r="D295" s="3">
        <v>121</v>
      </c>
      <c r="E295" s="75">
        <v>0.45</v>
      </c>
      <c r="F295" s="3">
        <v>5</v>
      </c>
      <c r="G295" s="66" t="s">
        <v>130</v>
      </c>
      <c r="H295" s="19">
        <v>29.49</v>
      </c>
      <c r="J295" s="67">
        <v>122.9</v>
      </c>
      <c r="K295" s="45">
        <v>113.4</v>
      </c>
      <c r="L295" s="45">
        <v>120</v>
      </c>
      <c r="M295" s="45">
        <v>125.6</v>
      </c>
      <c r="N295" s="67">
        <f t="shared" si="14"/>
        <v>120.47499999999999</v>
      </c>
    </row>
    <row r="296" spans="2:14" x14ac:dyDescent="0.2">
      <c r="B296" s="1">
        <v>0.59375</v>
      </c>
      <c r="C296" s="3">
        <v>84</v>
      </c>
      <c r="D296" s="3">
        <v>121</v>
      </c>
      <c r="E296" s="75">
        <v>0.45</v>
      </c>
      <c r="F296" s="3">
        <v>2</v>
      </c>
      <c r="G296" s="66" t="s">
        <v>130</v>
      </c>
      <c r="H296" s="19">
        <v>29.49</v>
      </c>
      <c r="J296" s="67">
        <v>123.3</v>
      </c>
      <c r="K296" s="45">
        <v>115</v>
      </c>
      <c r="L296" s="45">
        <v>120.6</v>
      </c>
      <c r="M296" s="45">
        <v>125.2</v>
      </c>
      <c r="N296" s="67">
        <f t="shared" si="14"/>
        <v>121.02499999999999</v>
      </c>
    </row>
    <row r="297" spans="2:14" x14ac:dyDescent="0.2">
      <c r="B297" s="1">
        <v>0.60416666666666596</v>
      </c>
      <c r="C297" s="3">
        <v>84</v>
      </c>
      <c r="D297" s="3">
        <v>122</v>
      </c>
      <c r="E297" s="75">
        <v>0.44</v>
      </c>
      <c r="F297" s="3">
        <v>10</v>
      </c>
      <c r="G297" s="66" t="s">
        <v>130</v>
      </c>
      <c r="H297" s="19">
        <v>29.48</v>
      </c>
      <c r="J297" s="67">
        <v>123.3</v>
      </c>
      <c r="K297" s="45">
        <v>115.9</v>
      </c>
      <c r="L297" s="45">
        <v>121.6</v>
      </c>
      <c r="M297" s="45">
        <v>126.7</v>
      </c>
      <c r="N297" s="67">
        <f t="shared" si="14"/>
        <v>121.87499999999999</v>
      </c>
    </row>
    <row r="298" spans="2:14" x14ac:dyDescent="0.2">
      <c r="B298" s="1">
        <v>0.61458333333333304</v>
      </c>
      <c r="C298" s="3">
        <v>85</v>
      </c>
      <c r="D298" s="3">
        <v>123</v>
      </c>
      <c r="E298" s="75">
        <v>0.43</v>
      </c>
      <c r="F298" s="3">
        <v>9</v>
      </c>
      <c r="G298" s="66" t="s">
        <v>143</v>
      </c>
      <c r="H298" s="19">
        <v>29.48</v>
      </c>
      <c r="J298" s="45">
        <v>123.4</v>
      </c>
      <c r="K298" s="45">
        <v>118.4</v>
      </c>
      <c r="L298" s="45">
        <v>122.2</v>
      </c>
      <c r="M298" s="45">
        <v>128.5</v>
      </c>
      <c r="N298" s="67">
        <f t="shared" si="14"/>
        <v>123.125</v>
      </c>
    </row>
    <row r="299" spans="2:14" x14ac:dyDescent="0.2">
      <c r="B299" s="1">
        <v>0.625</v>
      </c>
      <c r="C299" s="3">
        <v>84</v>
      </c>
      <c r="D299" s="41">
        <v>120</v>
      </c>
      <c r="E299" s="75">
        <v>0.45</v>
      </c>
      <c r="F299" s="3">
        <v>9</v>
      </c>
      <c r="G299" s="69" t="s">
        <v>130</v>
      </c>
      <c r="H299" s="72">
        <v>29.47</v>
      </c>
      <c r="J299" s="45">
        <v>122</v>
      </c>
      <c r="K299" s="45">
        <v>116.4</v>
      </c>
      <c r="L299" s="45">
        <v>121.1</v>
      </c>
      <c r="M299" s="45">
        <v>123.6</v>
      </c>
      <c r="N299" s="67">
        <f t="shared" si="14"/>
        <v>120.77500000000001</v>
      </c>
    </row>
    <row r="300" spans="2:14" x14ac:dyDescent="0.2">
      <c r="B300" s="1">
        <v>0.63541666666666596</v>
      </c>
      <c r="C300" s="35">
        <v>85</v>
      </c>
      <c r="D300" s="159">
        <v>123</v>
      </c>
      <c r="E300" s="75">
        <v>0.43</v>
      </c>
      <c r="F300" s="3">
        <v>6</v>
      </c>
      <c r="G300" s="69" t="s">
        <v>201</v>
      </c>
      <c r="H300" s="72">
        <v>29.47</v>
      </c>
      <c r="J300" s="45">
        <v>122.7</v>
      </c>
      <c r="K300" s="45">
        <v>119.5</v>
      </c>
      <c r="L300" s="45">
        <v>122.2</v>
      </c>
      <c r="M300" s="45">
        <v>125.8</v>
      </c>
      <c r="N300" s="67">
        <f t="shared" si="14"/>
        <v>122.55</v>
      </c>
    </row>
    <row r="301" spans="2:14" x14ac:dyDescent="0.2">
      <c r="B301" s="1">
        <v>0.64583333333333304</v>
      </c>
      <c r="C301" s="3">
        <v>84</v>
      </c>
      <c r="D301" s="99">
        <v>118</v>
      </c>
      <c r="E301" s="13">
        <v>0.44</v>
      </c>
      <c r="F301" s="99">
        <v>7</v>
      </c>
      <c r="G301" s="68" t="s">
        <v>130</v>
      </c>
      <c r="H301" s="72">
        <v>29.47</v>
      </c>
      <c r="I301" s="19"/>
      <c r="J301" s="45">
        <v>118.6</v>
      </c>
      <c r="K301" s="45">
        <v>114.6</v>
      </c>
      <c r="L301" s="45">
        <v>118</v>
      </c>
      <c r="M301" s="45">
        <v>121.3</v>
      </c>
      <c r="N301" s="67">
        <f t="shared" si="14"/>
        <v>118.125</v>
      </c>
    </row>
    <row r="302" spans="2:14" x14ac:dyDescent="0.2">
      <c r="B302" s="1">
        <v>0.656249999999999</v>
      </c>
      <c r="C302" s="99">
        <v>84</v>
      </c>
      <c r="D302" s="66">
        <v>115</v>
      </c>
      <c r="E302" s="13">
        <v>0.42</v>
      </c>
      <c r="F302" s="96">
        <v>5</v>
      </c>
      <c r="G302" s="68" t="s">
        <v>130</v>
      </c>
      <c r="H302" s="72">
        <v>29.46</v>
      </c>
      <c r="I302" s="72"/>
      <c r="J302" s="45">
        <v>115.3</v>
      </c>
      <c r="K302" s="67">
        <v>113.4</v>
      </c>
      <c r="L302" s="67">
        <v>116.1</v>
      </c>
      <c r="M302" s="67">
        <v>117.1</v>
      </c>
      <c r="N302" s="67">
        <f t="shared" si="14"/>
        <v>115.47499999999999</v>
      </c>
    </row>
    <row r="303" spans="2:14" x14ac:dyDescent="0.2">
      <c r="B303" s="1">
        <v>0.66666666666666596</v>
      </c>
      <c r="C303" s="99">
        <v>84</v>
      </c>
      <c r="D303" s="66">
        <v>115</v>
      </c>
      <c r="E303" s="13">
        <v>0.43</v>
      </c>
      <c r="F303" s="96">
        <v>6</v>
      </c>
      <c r="G303" s="68" t="s">
        <v>130</v>
      </c>
      <c r="H303" s="72">
        <v>29.46</v>
      </c>
      <c r="J303" s="45">
        <v>115.7</v>
      </c>
      <c r="K303" s="67">
        <v>113.7</v>
      </c>
      <c r="L303" s="45">
        <v>116.8</v>
      </c>
      <c r="M303" s="45">
        <v>114.8</v>
      </c>
      <c r="N303" s="67">
        <f t="shared" si="14"/>
        <v>115.25</v>
      </c>
    </row>
    <row r="304" spans="2:14" x14ac:dyDescent="0.2">
      <c r="B304" s="1">
        <v>0.67708333333333304</v>
      </c>
      <c r="C304" s="3">
        <v>85</v>
      </c>
      <c r="D304" s="3">
        <v>118</v>
      </c>
      <c r="E304" s="13">
        <v>0.41</v>
      </c>
      <c r="F304" s="3">
        <v>5</v>
      </c>
      <c r="G304" s="66" t="s">
        <v>130</v>
      </c>
      <c r="H304" s="19">
        <v>29.46</v>
      </c>
      <c r="I304" s="3"/>
      <c r="J304" s="45">
        <v>117.3</v>
      </c>
      <c r="K304" s="45">
        <v>118</v>
      </c>
      <c r="L304" s="45">
        <v>119.8</v>
      </c>
      <c r="M304" s="45">
        <v>117.7</v>
      </c>
      <c r="N304" s="67">
        <f t="shared" si="14"/>
        <v>118.2</v>
      </c>
    </row>
    <row r="305" spans="1:14" x14ac:dyDescent="0.2">
      <c r="B305" s="1">
        <v>0.687499999999999</v>
      </c>
      <c r="C305" s="3">
        <v>85</v>
      </c>
      <c r="D305" s="3">
        <v>118</v>
      </c>
      <c r="E305" s="13">
        <v>0.42</v>
      </c>
      <c r="F305" s="3">
        <v>12</v>
      </c>
      <c r="G305" s="66" t="s">
        <v>130</v>
      </c>
      <c r="H305" s="19">
        <v>29.46</v>
      </c>
      <c r="I305" s="3"/>
      <c r="J305" s="45">
        <v>116.1</v>
      </c>
      <c r="K305" s="45">
        <v>117.5</v>
      </c>
      <c r="L305" s="45">
        <v>120</v>
      </c>
      <c r="M305" s="45">
        <v>116.6</v>
      </c>
      <c r="N305" s="67">
        <f t="shared" si="14"/>
        <v>117.55000000000001</v>
      </c>
    </row>
    <row r="306" spans="1:14" x14ac:dyDescent="0.2">
      <c r="B306" s="1">
        <v>0.69791666666666596</v>
      </c>
      <c r="C306" s="3">
        <v>85</v>
      </c>
      <c r="D306" s="3">
        <v>117</v>
      </c>
      <c r="E306" s="13">
        <v>0.41</v>
      </c>
      <c r="F306" s="3">
        <v>7</v>
      </c>
      <c r="G306" s="66" t="s">
        <v>130</v>
      </c>
      <c r="H306" s="19">
        <v>29.45</v>
      </c>
      <c r="I306" s="3"/>
      <c r="J306" s="45">
        <v>116.1</v>
      </c>
      <c r="K306" s="45">
        <v>116.4</v>
      </c>
      <c r="L306" s="45">
        <v>117.9</v>
      </c>
      <c r="M306" s="45">
        <v>116.2</v>
      </c>
      <c r="N306" s="67">
        <f t="shared" si="14"/>
        <v>116.64999999999999</v>
      </c>
    </row>
    <row r="307" spans="1:14" x14ac:dyDescent="0.2">
      <c r="B307" s="1">
        <v>0.70833333333333304</v>
      </c>
      <c r="C307" s="3">
        <v>85</v>
      </c>
      <c r="D307" s="3">
        <v>118</v>
      </c>
      <c r="E307" s="13">
        <v>0.4</v>
      </c>
      <c r="F307" s="3">
        <v>9</v>
      </c>
      <c r="G307" s="66" t="s">
        <v>130</v>
      </c>
      <c r="H307" s="19">
        <v>26.45</v>
      </c>
      <c r="J307" s="45">
        <v>117.1</v>
      </c>
      <c r="K307" s="45">
        <v>118</v>
      </c>
      <c r="L307" s="45">
        <v>119.1</v>
      </c>
      <c r="M307" s="45">
        <v>116.4</v>
      </c>
      <c r="N307" s="67">
        <f t="shared" si="14"/>
        <v>117.65</v>
      </c>
    </row>
    <row r="308" spans="1:14" x14ac:dyDescent="0.2">
      <c r="B308" s="1">
        <v>0.718749999999999</v>
      </c>
      <c r="C308" s="3">
        <v>86</v>
      </c>
      <c r="D308" s="3">
        <v>116</v>
      </c>
      <c r="E308" s="13">
        <v>0.41</v>
      </c>
      <c r="F308" s="3">
        <v>3</v>
      </c>
      <c r="G308" s="66" t="s">
        <v>130</v>
      </c>
      <c r="H308" s="19">
        <v>29.45</v>
      </c>
      <c r="I308" s="3"/>
      <c r="J308" s="45">
        <v>114.8</v>
      </c>
      <c r="K308" s="45">
        <v>117.9</v>
      </c>
      <c r="L308" s="45">
        <v>118</v>
      </c>
      <c r="M308" s="45">
        <v>115.2</v>
      </c>
      <c r="N308" s="67">
        <f t="shared" si="14"/>
        <v>116.47499999999999</v>
      </c>
    </row>
    <row r="309" spans="1:14" x14ac:dyDescent="0.2">
      <c r="B309" s="1">
        <v>0.72916666666666596</v>
      </c>
      <c r="C309" s="3">
        <v>85</v>
      </c>
      <c r="D309" s="3">
        <v>114</v>
      </c>
      <c r="E309" s="13">
        <v>0.41</v>
      </c>
      <c r="F309" s="3">
        <v>9</v>
      </c>
      <c r="G309" s="66" t="s">
        <v>130</v>
      </c>
      <c r="H309" s="19">
        <v>29.45</v>
      </c>
      <c r="I309" s="3"/>
      <c r="J309" s="45">
        <v>109.4</v>
      </c>
      <c r="K309" s="45">
        <v>116.6</v>
      </c>
      <c r="L309" s="45">
        <v>116.8</v>
      </c>
      <c r="M309" s="45">
        <v>113.9</v>
      </c>
      <c r="N309" s="67">
        <f t="shared" si="14"/>
        <v>114.17500000000001</v>
      </c>
    </row>
    <row r="310" spans="1:14" x14ac:dyDescent="0.2">
      <c r="B310" s="1">
        <v>0.73958333333333204</v>
      </c>
      <c r="C310" s="3">
        <v>85</v>
      </c>
      <c r="D310" s="3">
        <v>113</v>
      </c>
      <c r="E310" s="13">
        <v>0.41</v>
      </c>
      <c r="F310" s="3">
        <v>8</v>
      </c>
      <c r="G310" s="66" t="s">
        <v>130</v>
      </c>
      <c r="H310" s="19">
        <v>29.45</v>
      </c>
      <c r="I310" s="3"/>
      <c r="J310" s="45">
        <v>108</v>
      </c>
      <c r="K310" s="45">
        <v>115.21</v>
      </c>
      <c r="L310" s="45">
        <v>116.8</v>
      </c>
      <c r="M310" s="45">
        <v>113.4</v>
      </c>
      <c r="N310" s="67">
        <f t="shared" si="14"/>
        <v>113.35249999999999</v>
      </c>
    </row>
    <row r="311" spans="1:14" x14ac:dyDescent="0.2">
      <c r="B311" s="1">
        <v>0.749999999999999</v>
      </c>
      <c r="C311" s="3">
        <v>85</v>
      </c>
      <c r="D311" s="3">
        <v>112</v>
      </c>
      <c r="E311" s="13">
        <v>0.42</v>
      </c>
      <c r="F311" s="3">
        <v>4</v>
      </c>
      <c r="G311" s="66" t="s">
        <v>130</v>
      </c>
      <c r="H311" s="19">
        <v>29.45</v>
      </c>
      <c r="I311" s="3"/>
      <c r="J311" s="45">
        <v>105.1</v>
      </c>
      <c r="K311" s="45">
        <v>115.3</v>
      </c>
      <c r="L311" s="45">
        <v>115.7</v>
      </c>
      <c r="M311" s="45">
        <v>113.4</v>
      </c>
      <c r="N311" s="67">
        <f t="shared" si="14"/>
        <v>112.375</v>
      </c>
    </row>
    <row r="313" spans="1:14" x14ac:dyDescent="0.2">
      <c r="A313" s="21">
        <v>44337</v>
      </c>
      <c r="B313" s="6" t="s">
        <v>2</v>
      </c>
      <c r="C313" s="6" t="s">
        <v>0</v>
      </c>
      <c r="D313" s="87" t="s">
        <v>1</v>
      </c>
      <c r="E313" s="100" t="s">
        <v>156</v>
      </c>
      <c r="F313" s="6" t="s">
        <v>32</v>
      </c>
      <c r="G313" s="6" t="s">
        <v>217</v>
      </c>
      <c r="H313" s="33" t="s">
        <v>157</v>
      </c>
      <c r="J313" s="87" t="s">
        <v>427</v>
      </c>
      <c r="K313" s="87" t="s">
        <v>428</v>
      </c>
      <c r="L313" s="87" t="s">
        <v>326</v>
      </c>
      <c r="M313" s="87" t="s">
        <v>429</v>
      </c>
      <c r="N313" s="33" t="s">
        <v>368</v>
      </c>
    </row>
    <row r="314" spans="1:14" x14ac:dyDescent="0.2">
      <c r="B314" s="1">
        <v>0.47916666666666702</v>
      </c>
      <c r="C314" s="3">
        <v>80</v>
      </c>
      <c r="D314" s="68">
        <v>102</v>
      </c>
      <c r="E314" s="75">
        <v>0.46</v>
      </c>
      <c r="F314" s="66">
        <v>4</v>
      </c>
      <c r="G314" s="66" t="s">
        <v>130</v>
      </c>
      <c r="H314" s="97">
        <v>29.62</v>
      </c>
      <c r="J314" s="45">
        <v>111.2</v>
      </c>
      <c r="K314" s="67">
        <v>84</v>
      </c>
      <c r="L314" s="67">
        <v>101.1</v>
      </c>
      <c r="M314" s="67">
        <v>112.6</v>
      </c>
      <c r="N314" s="67">
        <f t="shared" ref="N314:N340" si="15">AVERAGE(J314:M314)</f>
        <v>102.22499999999999</v>
      </c>
    </row>
    <row r="315" spans="1:14" x14ac:dyDescent="0.2">
      <c r="B315" s="1">
        <v>0.48958333333333298</v>
      </c>
      <c r="C315" s="3">
        <v>80</v>
      </c>
      <c r="D315" s="68">
        <v>105</v>
      </c>
      <c r="E315" s="75">
        <v>0.45</v>
      </c>
      <c r="F315" s="66">
        <v>6</v>
      </c>
      <c r="G315" s="66" t="s">
        <v>130</v>
      </c>
      <c r="H315" s="97">
        <v>29.62</v>
      </c>
      <c r="J315" s="45">
        <v>113.4</v>
      </c>
      <c r="K315" s="67">
        <v>90.1</v>
      </c>
      <c r="L315" s="67">
        <v>103.8</v>
      </c>
      <c r="M315" s="67">
        <v>114.6</v>
      </c>
      <c r="N315" s="67">
        <f t="shared" si="15"/>
        <v>105.47499999999999</v>
      </c>
    </row>
    <row r="316" spans="1:14" x14ac:dyDescent="0.2">
      <c r="B316" s="1">
        <v>0.5</v>
      </c>
      <c r="C316" s="3">
        <v>81</v>
      </c>
      <c r="D316" s="68">
        <v>107</v>
      </c>
      <c r="E316" s="75">
        <v>0.44</v>
      </c>
      <c r="F316" s="66">
        <v>4</v>
      </c>
      <c r="G316" s="66" t="s">
        <v>130</v>
      </c>
      <c r="H316" s="97">
        <v>29.62</v>
      </c>
      <c r="J316" s="45">
        <v>114.4</v>
      </c>
      <c r="K316" s="67">
        <v>93.2</v>
      </c>
      <c r="L316" s="67">
        <v>106</v>
      </c>
      <c r="M316" s="67">
        <v>114.8</v>
      </c>
      <c r="N316" s="67">
        <f t="shared" si="15"/>
        <v>107.10000000000001</v>
      </c>
    </row>
    <row r="317" spans="1:14" x14ac:dyDescent="0.2">
      <c r="B317" s="1">
        <v>0.51041666666666663</v>
      </c>
      <c r="C317" s="3">
        <v>80</v>
      </c>
      <c r="D317" s="3">
        <v>108</v>
      </c>
      <c r="E317" s="75">
        <v>0.43</v>
      </c>
      <c r="F317" s="3">
        <v>9</v>
      </c>
      <c r="G317" s="66" t="s">
        <v>130</v>
      </c>
      <c r="H317" s="19">
        <v>29.61</v>
      </c>
      <c r="J317" s="3">
        <v>114.8</v>
      </c>
      <c r="K317" s="45">
        <v>95.7</v>
      </c>
      <c r="L317" s="45">
        <v>106.9</v>
      </c>
      <c r="M317" s="45">
        <v>116.1</v>
      </c>
      <c r="N317" s="67">
        <f t="shared" si="15"/>
        <v>108.375</v>
      </c>
    </row>
    <row r="318" spans="1:14" x14ac:dyDescent="0.2">
      <c r="B318" s="1">
        <v>0.52083333333333304</v>
      </c>
      <c r="C318" s="3">
        <v>81</v>
      </c>
      <c r="D318" s="3">
        <v>110</v>
      </c>
      <c r="E318" s="75">
        <v>0.43</v>
      </c>
      <c r="F318" s="3">
        <v>5</v>
      </c>
      <c r="G318" s="66" t="s">
        <v>130</v>
      </c>
      <c r="H318" s="19">
        <v>29.61</v>
      </c>
      <c r="J318" s="67">
        <v>115.3</v>
      </c>
      <c r="K318" s="45">
        <v>98.2</v>
      </c>
      <c r="L318" s="45">
        <v>108</v>
      </c>
      <c r="M318" s="45">
        <v>116.6</v>
      </c>
      <c r="N318" s="67">
        <f t="shared" si="15"/>
        <v>109.52500000000001</v>
      </c>
    </row>
    <row r="319" spans="1:14" x14ac:dyDescent="0.2">
      <c r="B319" s="1">
        <v>0.53125</v>
      </c>
      <c r="C319" s="3">
        <v>82</v>
      </c>
      <c r="D319" s="3">
        <v>113</v>
      </c>
      <c r="E319" s="75">
        <v>0.43</v>
      </c>
      <c r="F319" s="3">
        <v>6</v>
      </c>
      <c r="G319" s="66" t="s">
        <v>130</v>
      </c>
      <c r="H319" s="19">
        <v>29.61</v>
      </c>
      <c r="J319" s="67">
        <v>118</v>
      </c>
      <c r="K319" s="45">
        <v>102</v>
      </c>
      <c r="L319" s="45">
        <v>111.2</v>
      </c>
      <c r="M319" s="45">
        <v>119.8</v>
      </c>
      <c r="N319" s="67">
        <f t="shared" si="15"/>
        <v>112.75</v>
      </c>
    </row>
    <row r="320" spans="1:14" x14ac:dyDescent="0.2">
      <c r="B320" s="1">
        <v>0.54166666666666696</v>
      </c>
      <c r="C320" s="3">
        <v>82</v>
      </c>
      <c r="D320" s="3">
        <v>118</v>
      </c>
      <c r="E320" s="75">
        <v>0.41</v>
      </c>
      <c r="F320" s="3">
        <v>4</v>
      </c>
      <c r="G320" s="66" t="s">
        <v>130</v>
      </c>
      <c r="H320" s="19">
        <v>29.61</v>
      </c>
      <c r="J320" s="67">
        <v>122.5</v>
      </c>
      <c r="K320" s="45">
        <v>107.6</v>
      </c>
      <c r="L320" s="45">
        <v>115.9</v>
      </c>
      <c r="M320" s="45">
        <v>124.7</v>
      </c>
      <c r="N320" s="67">
        <f t="shared" si="15"/>
        <v>117.675</v>
      </c>
    </row>
    <row r="321" spans="2:14" x14ac:dyDescent="0.2">
      <c r="B321" s="1">
        <v>0.55208333333333304</v>
      </c>
      <c r="C321" s="3">
        <v>83</v>
      </c>
      <c r="D321" s="3">
        <v>118</v>
      </c>
      <c r="E321" s="75">
        <v>0.41</v>
      </c>
      <c r="F321" s="3">
        <v>4</v>
      </c>
      <c r="G321" s="66" t="s">
        <v>143</v>
      </c>
      <c r="H321" s="19">
        <v>29.61</v>
      </c>
      <c r="J321" s="67">
        <v>121.8</v>
      </c>
      <c r="K321" s="45">
        <v>109.2</v>
      </c>
      <c r="L321" s="45">
        <v>117.1</v>
      </c>
      <c r="M321" s="45">
        <v>124.2</v>
      </c>
      <c r="N321" s="67">
        <f t="shared" si="15"/>
        <v>118.075</v>
      </c>
    </row>
    <row r="322" spans="2:14" x14ac:dyDescent="0.2">
      <c r="B322" s="1">
        <v>0.5625</v>
      </c>
      <c r="C322" s="3">
        <v>82</v>
      </c>
      <c r="D322" s="3">
        <v>115</v>
      </c>
      <c r="E322" s="75">
        <v>0.41</v>
      </c>
      <c r="F322" s="3">
        <v>7</v>
      </c>
      <c r="G322" s="66" t="s">
        <v>130</v>
      </c>
      <c r="H322" s="19">
        <v>29.61</v>
      </c>
      <c r="J322" s="67">
        <v>118.4</v>
      </c>
      <c r="K322" s="45">
        <v>106.5</v>
      </c>
      <c r="L322" s="45">
        <v>113.5</v>
      </c>
      <c r="M322" s="45">
        <v>121.3</v>
      </c>
      <c r="N322" s="67">
        <f t="shared" si="15"/>
        <v>114.925</v>
      </c>
    </row>
    <row r="323" spans="2:14" x14ac:dyDescent="0.2">
      <c r="B323" s="1">
        <v>0.57291666666666596</v>
      </c>
      <c r="C323" s="3">
        <v>82</v>
      </c>
      <c r="D323" s="3">
        <v>118</v>
      </c>
      <c r="E323" s="75">
        <v>0.41</v>
      </c>
      <c r="F323" s="3">
        <v>7</v>
      </c>
      <c r="G323" s="66" t="s">
        <v>143</v>
      </c>
      <c r="H323" s="19">
        <v>29.6</v>
      </c>
      <c r="J323" s="67">
        <v>122.4</v>
      </c>
      <c r="K323" s="45">
        <v>108.9</v>
      </c>
      <c r="L323" s="45">
        <v>117</v>
      </c>
      <c r="M323" s="45">
        <v>124.5</v>
      </c>
      <c r="N323" s="67">
        <f t="shared" si="15"/>
        <v>118.2</v>
      </c>
    </row>
    <row r="324" spans="2:14" x14ac:dyDescent="0.2">
      <c r="B324" s="1">
        <v>0.58333333333333304</v>
      </c>
      <c r="C324" s="3">
        <v>82</v>
      </c>
      <c r="D324" s="3">
        <v>123</v>
      </c>
      <c r="E324" s="75">
        <v>0.41</v>
      </c>
      <c r="F324" s="3">
        <v>5</v>
      </c>
      <c r="G324" s="66" t="s">
        <v>143</v>
      </c>
      <c r="H324" s="19">
        <v>29.6</v>
      </c>
      <c r="J324" s="67">
        <v>126</v>
      </c>
      <c r="K324" s="45">
        <v>114.3</v>
      </c>
      <c r="L324" s="45">
        <v>122</v>
      </c>
      <c r="M324" s="45">
        <v>130.1</v>
      </c>
      <c r="N324" s="67">
        <f t="shared" si="15"/>
        <v>123.1</v>
      </c>
    </row>
    <row r="325" spans="2:14" x14ac:dyDescent="0.2">
      <c r="B325" s="1">
        <v>0.59375</v>
      </c>
      <c r="C325" s="3">
        <v>83</v>
      </c>
      <c r="D325" s="35">
        <v>125</v>
      </c>
      <c r="E325" s="75">
        <v>0.4</v>
      </c>
      <c r="F325" s="3">
        <v>3</v>
      </c>
      <c r="G325" s="66" t="s">
        <v>130</v>
      </c>
      <c r="H325" s="19">
        <v>29.6</v>
      </c>
      <c r="J325" s="67">
        <v>127.4</v>
      </c>
      <c r="K325" s="45">
        <v>117.9</v>
      </c>
      <c r="L325" s="45">
        <v>124.5</v>
      </c>
      <c r="M325" s="162">
        <v>131.9</v>
      </c>
      <c r="N325" s="67">
        <f t="shared" si="15"/>
        <v>125.42500000000001</v>
      </c>
    </row>
    <row r="326" spans="2:14" x14ac:dyDescent="0.2">
      <c r="B326" s="1">
        <v>0.60416666666666596</v>
      </c>
      <c r="C326" s="3">
        <v>82</v>
      </c>
      <c r="D326" s="3">
        <v>124</v>
      </c>
      <c r="E326" s="75">
        <v>0.41</v>
      </c>
      <c r="F326" s="3">
        <v>11</v>
      </c>
      <c r="G326" s="66" t="s">
        <v>130</v>
      </c>
      <c r="H326" s="19">
        <v>29.59</v>
      </c>
      <c r="J326" s="67">
        <v>126.1</v>
      </c>
      <c r="K326" s="45">
        <v>117.9</v>
      </c>
      <c r="L326" s="45">
        <v>124</v>
      </c>
      <c r="M326" s="45">
        <v>130.30000000000001</v>
      </c>
      <c r="N326" s="67">
        <f t="shared" si="15"/>
        <v>124.575</v>
      </c>
    </row>
    <row r="327" spans="2:14" x14ac:dyDescent="0.2">
      <c r="B327" s="1">
        <v>0.61458333333333304</v>
      </c>
      <c r="C327" s="3">
        <v>82</v>
      </c>
      <c r="D327" s="3">
        <v>119</v>
      </c>
      <c r="E327" s="75">
        <v>0.4</v>
      </c>
      <c r="F327" s="3">
        <v>3</v>
      </c>
      <c r="G327" s="66" t="s">
        <v>143</v>
      </c>
      <c r="H327" s="19">
        <v>29.59</v>
      </c>
      <c r="J327" s="45">
        <v>122</v>
      </c>
      <c r="K327" s="45">
        <v>113.4</v>
      </c>
      <c r="L327" s="45">
        <v>118.2</v>
      </c>
      <c r="M327" s="45">
        <v>124.2</v>
      </c>
      <c r="N327" s="67">
        <f t="shared" si="15"/>
        <v>119.45</v>
      </c>
    </row>
    <row r="328" spans="2:14" x14ac:dyDescent="0.2">
      <c r="B328" s="1">
        <v>0.625</v>
      </c>
      <c r="C328" s="3">
        <v>84</v>
      </c>
      <c r="D328" s="99">
        <v>119</v>
      </c>
      <c r="E328" s="13">
        <v>0.39</v>
      </c>
      <c r="F328" s="99">
        <v>6</v>
      </c>
      <c r="G328" s="68" t="s">
        <v>201</v>
      </c>
      <c r="H328" s="72">
        <v>29.59</v>
      </c>
      <c r="I328" s="19"/>
      <c r="J328" s="45">
        <v>121.6</v>
      </c>
      <c r="K328" s="45">
        <v>113.9</v>
      </c>
      <c r="L328" s="45">
        <v>117.9</v>
      </c>
      <c r="M328" s="45">
        <v>123.3</v>
      </c>
      <c r="N328" s="67">
        <f t="shared" si="15"/>
        <v>119.175</v>
      </c>
    </row>
    <row r="329" spans="2:14" x14ac:dyDescent="0.2">
      <c r="B329" s="1">
        <v>0.63541666666666596</v>
      </c>
      <c r="C329" s="3">
        <v>84</v>
      </c>
      <c r="D329" s="41">
        <v>120</v>
      </c>
      <c r="E329" s="75">
        <v>0.4</v>
      </c>
      <c r="F329" s="3">
        <v>3</v>
      </c>
      <c r="G329" s="69" t="s">
        <v>130</v>
      </c>
      <c r="H329" s="72">
        <v>29.59</v>
      </c>
      <c r="J329" s="45">
        <v>122.6</v>
      </c>
      <c r="K329" s="45">
        <v>114.9</v>
      </c>
      <c r="L329" s="45">
        <v>119.2</v>
      </c>
      <c r="M329" s="45">
        <v>124.9</v>
      </c>
      <c r="N329" s="67">
        <f t="shared" si="15"/>
        <v>120.4</v>
      </c>
    </row>
    <row r="330" spans="2:14" x14ac:dyDescent="0.2">
      <c r="B330" s="1">
        <v>0.64583333333333304</v>
      </c>
      <c r="C330" s="3">
        <v>84</v>
      </c>
      <c r="D330" s="99">
        <v>119</v>
      </c>
      <c r="E330" s="13">
        <v>0.39</v>
      </c>
      <c r="F330" s="99">
        <v>6</v>
      </c>
      <c r="G330" s="68" t="s">
        <v>201</v>
      </c>
      <c r="H330" s="72">
        <v>29.59</v>
      </c>
      <c r="I330" s="19"/>
      <c r="J330" s="45">
        <v>121.6</v>
      </c>
      <c r="K330" s="45">
        <v>113.9</v>
      </c>
      <c r="L330" s="45">
        <v>117.9</v>
      </c>
      <c r="M330" s="45">
        <v>123.3</v>
      </c>
      <c r="N330" s="67">
        <f t="shared" si="15"/>
        <v>119.175</v>
      </c>
    </row>
    <row r="331" spans="2:14" x14ac:dyDescent="0.2">
      <c r="B331" s="1">
        <v>0.656249999999999</v>
      </c>
      <c r="C331" s="99">
        <v>83</v>
      </c>
      <c r="D331" s="66">
        <v>122</v>
      </c>
      <c r="E331" s="13">
        <v>0.38</v>
      </c>
      <c r="F331" s="96">
        <v>8</v>
      </c>
      <c r="G331" s="68" t="s">
        <v>130</v>
      </c>
      <c r="H331" s="72">
        <v>29.59</v>
      </c>
      <c r="I331" s="72"/>
      <c r="J331" s="45">
        <v>123.8</v>
      </c>
      <c r="K331" s="67">
        <v>117.5</v>
      </c>
      <c r="L331" s="67">
        <v>122.7</v>
      </c>
      <c r="M331" s="67">
        <v>123.3</v>
      </c>
      <c r="N331" s="67">
        <f t="shared" si="15"/>
        <v>121.825</v>
      </c>
    </row>
    <row r="332" spans="2:14" x14ac:dyDescent="0.2">
      <c r="B332" s="1">
        <v>0.66666666666666596</v>
      </c>
      <c r="C332" s="99">
        <v>84</v>
      </c>
      <c r="D332" s="66">
        <v>122</v>
      </c>
      <c r="E332" s="13">
        <v>0.38</v>
      </c>
      <c r="F332" s="96">
        <v>9</v>
      </c>
      <c r="G332" s="68" t="s">
        <v>130</v>
      </c>
      <c r="H332" s="72">
        <v>29.58</v>
      </c>
      <c r="J332" s="45">
        <v>123.8</v>
      </c>
      <c r="K332" s="67">
        <v>120.2</v>
      </c>
      <c r="L332" s="45">
        <v>123.4</v>
      </c>
      <c r="M332" s="45">
        <v>120.6</v>
      </c>
      <c r="N332" s="67">
        <f t="shared" si="15"/>
        <v>122</v>
      </c>
    </row>
    <row r="333" spans="2:14" x14ac:dyDescent="0.2">
      <c r="B333" s="1">
        <v>0.67708333333333304</v>
      </c>
      <c r="C333" s="3">
        <v>84</v>
      </c>
      <c r="D333" s="3">
        <v>123</v>
      </c>
      <c r="E333" s="13">
        <v>0.38</v>
      </c>
      <c r="F333" s="3">
        <v>4</v>
      </c>
      <c r="G333" s="66" t="s">
        <v>130</v>
      </c>
      <c r="H333" s="19">
        <v>29.57</v>
      </c>
      <c r="I333" s="3"/>
      <c r="J333" s="45">
        <v>124.3</v>
      </c>
      <c r="K333" s="45">
        <v>121.1</v>
      </c>
      <c r="L333" s="45">
        <v>123.4</v>
      </c>
      <c r="M333" s="45">
        <v>121.3</v>
      </c>
      <c r="N333" s="67">
        <f t="shared" si="15"/>
        <v>122.52499999999999</v>
      </c>
    </row>
    <row r="334" spans="2:14" x14ac:dyDescent="0.2">
      <c r="B334" s="1">
        <v>0.687499999999999</v>
      </c>
      <c r="C334" s="35">
        <v>85</v>
      </c>
      <c r="D334" s="3">
        <v>124</v>
      </c>
      <c r="E334" s="13">
        <v>0.36</v>
      </c>
      <c r="F334" s="3">
        <v>7</v>
      </c>
      <c r="G334" s="66" t="s">
        <v>130</v>
      </c>
      <c r="H334" s="19">
        <v>29.57</v>
      </c>
      <c r="I334" s="3"/>
      <c r="J334" s="45">
        <v>124.9</v>
      </c>
      <c r="K334" s="45">
        <v>122.9</v>
      </c>
      <c r="L334" s="45">
        <v>125.1</v>
      </c>
      <c r="M334" s="45">
        <v>122.9</v>
      </c>
      <c r="N334" s="67">
        <f t="shared" si="15"/>
        <v>123.94999999999999</v>
      </c>
    </row>
    <row r="335" spans="2:14" x14ac:dyDescent="0.2">
      <c r="B335" s="1">
        <v>0.69791666666666596</v>
      </c>
      <c r="C335" s="3">
        <v>84</v>
      </c>
      <c r="D335" s="3">
        <v>124</v>
      </c>
      <c r="E335" s="13">
        <v>0.35</v>
      </c>
      <c r="F335" s="3">
        <v>4</v>
      </c>
      <c r="G335" s="66" t="s">
        <v>130</v>
      </c>
      <c r="H335" s="19">
        <v>29.57</v>
      </c>
      <c r="I335" s="3"/>
      <c r="J335" s="45">
        <v>124.7</v>
      </c>
      <c r="K335" s="45">
        <v>122.4</v>
      </c>
      <c r="L335" s="45">
        <v>124.9</v>
      </c>
      <c r="M335" s="45">
        <v>122</v>
      </c>
      <c r="N335" s="67">
        <f t="shared" si="15"/>
        <v>123.5</v>
      </c>
    </row>
    <row r="336" spans="2:14" x14ac:dyDescent="0.2">
      <c r="B336" s="1">
        <v>0.70833333333333304</v>
      </c>
      <c r="C336" s="3">
        <v>84</v>
      </c>
      <c r="D336" s="3">
        <v>119</v>
      </c>
      <c r="E336" s="13">
        <v>0.36</v>
      </c>
      <c r="F336" s="3">
        <v>6</v>
      </c>
      <c r="G336" s="66" t="s">
        <v>130</v>
      </c>
      <c r="H336" s="19">
        <v>29.57</v>
      </c>
      <c r="J336" s="45">
        <v>119.7</v>
      </c>
      <c r="K336" s="45">
        <v>119.1</v>
      </c>
      <c r="L336" s="45">
        <v>119.8</v>
      </c>
      <c r="M336" s="45">
        <v>117.9</v>
      </c>
      <c r="N336" s="67">
        <f t="shared" si="15"/>
        <v>119.125</v>
      </c>
    </row>
    <row r="337" spans="1:14" x14ac:dyDescent="0.2">
      <c r="B337" s="1">
        <v>0.718749999999999</v>
      </c>
      <c r="C337" s="3">
        <v>84</v>
      </c>
      <c r="D337" s="3">
        <v>117</v>
      </c>
      <c r="E337" s="13">
        <v>0.37</v>
      </c>
      <c r="F337" s="3">
        <v>9</v>
      </c>
      <c r="G337" s="66" t="s">
        <v>130</v>
      </c>
      <c r="H337" s="19">
        <v>29.57</v>
      </c>
      <c r="I337" s="3"/>
      <c r="J337" s="45">
        <v>114.4</v>
      </c>
      <c r="K337" s="45">
        <v>117.7</v>
      </c>
      <c r="L337" s="45">
        <v>118.2</v>
      </c>
      <c r="M337" s="45">
        <v>116.8</v>
      </c>
      <c r="N337" s="67">
        <f t="shared" si="15"/>
        <v>116.77500000000001</v>
      </c>
    </row>
    <row r="338" spans="1:14" x14ac:dyDescent="0.2">
      <c r="B338" s="1">
        <v>0.72916666666666596</v>
      </c>
      <c r="C338" s="3">
        <v>84</v>
      </c>
      <c r="D338" s="3">
        <v>118</v>
      </c>
      <c r="E338" s="13">
        <v>0.37</v>
      </c>
      <c r="F338" s="3">
        <v>6</v>
      </c>
      <c r="G338" s="66" t="s">
        <v>130</v>
      </c>
      <c r="H338" s="19">
        <v>29.57</v>
      </c>
      <c r="I338" s="3"/>
      <c r="J338" s="45">
        <v>112.6</v>
      </c>
      <c r="K338" s="45">
        <v>120.4</v>
      </c>
      <c r="L338" s="45">
        <v>120.9</v>
      </c>
      <c r="M338" s="45">
        <v>117.3</v>
      </c>
      <c r="N338" s="67">
        <f t="shared" si="15"/>
        <v>117.8</v>
      </c>
    </row>
    <row r="339" spans="1:14" x14ac:dyDescent="0.2">
      <c r="B339" s="1">
        <v>0.73958333333333204</v>
      </c>
      <c r="C339" s="3">
        <v>84</v>
      </c>
      <c r="D339" s="3">
        <v>116</v>
      </c>
      <c r="E339" s="13">
        <v>0.37</v>
      </c>
      <c r="F339" s="3">
        <v>5</v>
      </c>
      <c r="G339" s="66" t="s">
        <v>201</v>
      </c>
      <c r="H339" s="19">
        <v>29.57</v>
      </c>
      <c r="I339" s="3"/>
      <c r="J339" s="45">
        <v>108</v>
      </c>
      <c r="K339" s="45">
        <v>119.3</v>
      </c>
      <c r="L339" s="45">
        <v>119.7</v>
      </c>
      <c r="M339" s="45">
        <v>115.5</v>
      </c>
      <c r="N339" s="67">
        <f t="shared" si="15"/>
        <v>115.625</v>
      </c>
    </row>
    <row r="340" spans="1:14" x14ac:dyDescent="0.2">
      <c r="B340" s="1">
        <v>0.749999999999999</v>
      </c>
      <c r="C340" s="3">
        <v>84</v>
      </c>
      <c r="D340" s="3">
        <v>114</v>
      </c>
      <c r="E340" s="13">
        <v>0.36</v>
      </c>
      <c r="F340" s="3">
        <v>7</v>
      </c>
      <c r="G340" s="66" t="s">
        <v>130</v>
      </c>
      <c r="H340" s="19">
        <v>29.57</v>
      </c>
      <c r="I340" s="3"/>
      <c r="J340" s="45">
        <v>105.4</v>
      </c>
      <c r="K340" s="45">
        <v>117.3</v>
      </c>
      <c r="L340" s="45">
        <v>117.7</v>
      </c>
      <c r="M340" s="45">
        <v>113.4</v>
      </c>
      <c r="N340" s="67">
        <f t="shared" si="15"/>
        <v>113.44999999999999</v>
      </c>
    </row>
    <row r="342" spans="1:14" x14ac:dyDescent="0.2">
      <c r="B342" s="6" t="s">
        <v>2</v>
      </c>
      <c r="C342" s="6" t="s">
        <v>0</v>
      </c>
      <c r="D342" s="87" t="s">
        <v>1</v>
      </c>
      <c r="E342" s="100" t="s">
        <v>156</v>
      </c>
      <c r="F342" s="6" t="s">
        <v>32</v>
      </c>
      <c r="G342" s="6" t="s">
        <v>217</v>
      </c>
      <c r="H342" s="33" t="s">
        <v>157</v>
      </c>
      <c r="J342" s="87" t="s">
        <v>427</v>
      </c>
      <c r="K342" s="87" t="s">
        <v>428</v>
      </c>
      <c r="L342" s="87" t="s">
        <v>326</v>
      </c>
      <c r="M342" s="87" t="s">
        <v>429</v>
      </c>
      <c r="N342" s="33" t="s">
        <v>368</v>
      </c>
    </row>
    <row r="343" spans="1:14" x14ac:dyDescent="0.2">
      <c r="A343" s="21">
        <v>44338</v>
      </c>
      <c r="B343" s="1">
        <v>0.36458333333333331</v>
      </c>
      <c r="C343" s="3">
        <v>68</v>
      </c>
      <c r="D343" s="68">
        <v>76</v>
      </c>
      <c r="E343" s="75">
        <v>0.7</v>
      </c>
      <c r="F343" s="66">
        <v>2</v>
      </c>
      <c r="G343" s="66" t="s">
        <v>130</v>
      </c>
      <c r="H343" s="97">
        <v>29.62</v>
      </c>
      <c r="J343" s="45">
        <v>75.900000000000006</v>
      </c>
      <c r="K343" s="67">
        <v>74.8</v>
      </c>
      <c r="L343" s="67">
        <v>75.2</v>
      </c>
      <c r="M343" s="67">
        <v>76.099999999999994</v>
      </c>
      <c r="N343" s="67">
        <f t="shared" ref="N343:N375" si="16">AVERAGE(J343:M343)</f>
        <v>75.5</v>
      </c>
    </row>
    <row r="344" spans="1:14" x14ac:dyDescent="0.2">
      <c r="B344" s="1">
        <v>0.38541666666666669</v>
      </c>
      <c r="C344" s="3">
        <v>69</v>
      </c>
      <c r="D344" s="68">
        <v>78</v>
      </c>
      <c r="E344" s="75">
        <v>0.68</v>
      </c>
      <c r="F344" s="66">
        <v>1</v>
      </c>
      <c r="G344" s="66" t="s">
        <v>130</v>
      </c>
      <c r="H344" s="97">
        <v>29.62</v>
      </c>
      <c r="J344" s="45">
        <v>78.400000000000006</v>
      </c>
      <c r="K344" s="67">
        <v>77</v>
      </c>
      <c r="L344" s="67">
        <v>78.099999999999994</v>
      </c>
      <c r="M344" s="67">
        <v>78.8</v>
      </c>
      <c r="N344" s="67">
        <f t="shared" si="16"/>
        <v>78.075000000000003</v>
      </c>
    </row>
    <row r="345" spans="1:14" x14ac:dyDescent="0.2">
      <c r="B345" s="1">
        <v>0.39583333333333331</v>
      </c>
      <c r="C345" s="3">
        <v>70</v>
      </c>
      <c r="D345" s="68">
        <v>79</v>
      </c>
      <c r="E345" s="75">
        <v>0.67</v>
      </c>
      <c r="F345" s="66">
        <v>2</v>
      </c>
      <c r="G345" s="66" t="s">
        <v>130</v>
      </c>
      <c r="H345" s="97">
        <v>29.63</v>
      </c>
      <c r="J345" s="45">
        <v>79</v>
      </c>
      <c r="K345" s="67">
        <v>77.5</v>
      </c>
      <c r="L345" s="67">
        <v>79</v>
      </c>
      <c r="M345" s="67">
        <v>79.900000000000006</v>
      </c>
      <c r="N345" s="67">
        <f t="shared" si="16"/>
        <v>78.849999999999994</v>
      </c>
    </row>
    <row r="346" spans="1:14" x14ac:dyDescent="0.2">
      <c r="B346" s="1">
        <v>0.40625</v>
      </c>
      <c r="C346" s="3">
        <v>71</v>
      </c>
      <c r="D346" s="3">
        <v>80</v>
      </c>
      <c r="E346" s="75">
        <v>0.66</v>
      </c>
      <c r="F346" s="3">
        <v>2</v>
      </c>
      <c r="G346" s="66" t="s">
        <v>130</v>
      </c>
      <c r="H346" s="19">
        <v>29.62</v>
      </c>
      <c r="J346" s="3">
        <v>79.900000000000006</v>
      </c>
      <c r="K346" s="45">
        <v>78.400000000000006</v>
      </c>
      <c r="L346" s="45">
        <v>80.099999999999994</v>
      </c>
      <c r="M346" s="45">
        <v>80.599999999999994</v>
      </c>
      <c r="N346" s="67">
        <f t="shared" si="16"/>
        <v>79.75</v>
      </c>
    </row>
    <row r="347" spans="1:14" x14ac:dyDescent="0.2">
      <c r="B347" s="1">
        <v>0.41666666666666702</v>
      </c>
      <c r="C347" s="3">
        <v>71</v>
      </c>
      <c r="D347" s="3">
        <v>80</v>
      </c>
      <c r="E347" s="75">
        <v>0.66</v>
      </c>
      <c r="F347" s="3">
        <v>2</v>
      </c>
      <c r="G347" s="66" t="s">
        <v>130</v>
      </c>
      <c r="H347" s="19">
        <v>29.62</v>
      </c>
      <c r="J347" s="67">
        <v>80.2</v>
      </c>
      <c r="K347" s="45">
        <v>78.8</v>
      </c>
      <c r="L347" s="45">
        <v>80.400000000000006</v>
      </c>
      <c r="M347" s="45">
        <v>81</v>
      </c>
      <c r="N347" s="67">
        <f t="shared" si="16"/>
        <v>80.099999999999994</v>
      </c>
    </row>
    <row r="348" spans="1:14" x14ac:dyDescent="0.2">
      <c r="B348" s="1">
        <v>0.42708333333333298</v>
      </c>
      <c r="C348" s="3">
        <v>72</v>
      </c>
      <c r="D348" s="3">
        <v>82</v>
      </c>
      <c r="E348" s="75">
        <v>0.65</v>
      </c>
      <c r="F348" s="3">
        <v>2</v>
      </c>
      <c r="G348" s="66" t="s">
        <v>130</v>
      </c>
      <c r="H348" s="19">
        <v>29.62</v>
      </c>
      <c r="J348" s="67">
        <v>81.7</v>
      </c>
      <c r="K348" s="45">
        <v>80.099999999999994</v>
      </c>
      <c r="L348" s="45">
        <v>81.900000000000006</v>
      </c>
      <c r="M348" s="45">
        <v>82.4</v>
      </c>
      <c r="N348" s="67">
        <f t="shared" si="16"/>
        <v>81.525000000000006</v>
      </c>
    </row>
    <row r="349" spans="1:14" x14ac:dyDescent="0.2">
      <c r="B349" s="1">
        <v>0.4375</v>
      </c>
      <c r="C349" s="3">
        <v>73</v>
      </c>
      <c r="D349" s="3">
        <v>83</v>
      </c>
      <c r="E349" s="75">
        <v>0.62</v>
      </c>
      <c r="F349" s="3">
        <v>1</v>
      </c>
      <c r="G349" s="66" t="s">
        <v>130</v>
      </c>
      <c r="H349" s="19">
        <v>29.62</v>
      </c>
      <c r="J349" s="67">
        <v>82.8</v>
      </c>
      <c r="K349" s="45">
        <v>81.099999999999994</v>
      </c>
      <c r="L349" s="45">
        <v>83.1</v>
      </c>
      <c r="M349" s="45">
        <v>83.7</v>
      </c>
      <c r="N349" s="67">
        <f t="shared" si="16"/>
        <v>82.674999999999997</v>
      </c>
    </row>
    <row r="350" spans="1:14" x14ac:dyDescent="0.2">
      <c r="B350" s="1">
        <v>0.48958333333333331</v>
      </c>
      <c r="C350" s="3">
        <v>77</v>
      </c>
      <c r="D350" s="3">
        <v>91</v>
      </c>
      <c r="E350" s="75">
        <v>0.53</v>
      </c>
      <c r="F350" s="3">
        <v>2</v>
      </c>
      <c r="G350" s="66" t="s">
        <v>208</v>
      </c>
      <c r="H350" s="19">
        <v>29.61</v>
      </c>
      <c r="J350" s="67">
        <v>91.9</v>
      </c>
      <c r="K350" s="45">
        <v>88.5</v>
      </c>
      <c r="L350" s="45">
        <v>91.4</v>
      </c>
      <c r="M350" s="45">
        <v>92.5</v>
      </c>
      <c r="N350" s="67">
        <f t="shared" si="16"/>
        <v>91.075000000000003</v>
      </c>
    </row>
    <row r="351" spans="1:14" x14ac:dyDescent="0.2">
      <c r="B351" s="1">
        <v>0.5</v>
      </c>
      <c r="C351" s="3">
        <v>78</v>
      </c>
      <c r="D351" s="3">
        <v>94</v>
      </c>
      <c r="E351" s="75">
        <v>0.52</v>
      </c>
      <c r="F351" s="3">
        <v>1</v>
      </c>
      <c r="G351" s="66" t="s">
        <v>37</v>
      </c>
      <c r="H351" s="19">
        <v>29.61</v>
      </c>
      <c r="J351" s="67">
        <v>94.3</v>
      </c>
      <c r="K351" s="45">
        <v>90.5</v>
      </c>
      <c r="L351" s="45">
        <v>94.5</v>
      </c>
      <c r="M351" s="45">
        <v>95.5</v>
      </c>
      <c r="N351" s="67">
        <f t="shared" si="16"/>
        <v>93.7</v>
      </c>
    </row>
    <row r="352" spans="1:14" x14ac:dyDescent="0.2">
      <c r="B352" s="1">
        <v>0.51041666666666696</v>
      </c>
      <c r="C352" s="3">
        <v>80</v>
      </c>
      <c r="D352" s="3">
        <v>94</v>
      </c>
      <c r="E352" s="75">
        <v>0.5</v>
      </c>
      <c r="F352" s="3">
        <v>2</v>
      </c>
      <c r="G352" s="66" t="s">
        <v>180</v>
      </c>
      <c r="H352" s="19">
        <v>29.6</v>
      </c>
      <c r="J352" s="67">
        <v>95</v>
      </c>
      <c r="K352" s="45">
        <v>91.2</v>
      </c>
      <c r="L352" s="45">
        <v>94.8</v>
      </c>
      <c r="M352" s="45">
        <v>95.9</v>
      </c>
      <c r="N352" s="67">
        <f t="shared" si="16"/>
        <v>94.224999999999994</v>
      </c>
    </row>
    <row r="353" spans="2:14" x14ac:dyDescent="0.2">
      <c r="B353" s="1">
        <v>0.52083333333333304</v>
      </c>
      <c r="C353" s="3">
        <v>80</v>
      </c>
      <c r="D353" s="3">
        <v>95</v>
      </c>
      <c r="E353" s="75">
        <v>0.5</v>
      </c>
      <c r="F353" s="3">
        <v>0</v>
      </c>
      <c r="G353" s="66" t="s">
        <v>130</v>
      </c>
      <c r="H353" s="19">
        <v>29.6</v>
      </c>
      <c r="J353" s="67">
        <v>95.5</v>
      </c>
      <c r="K353" s="45">
        <v>91.8</v>
      </c>
      <c r="L353" s="45">
        <v>95.2</v>
      </c>
      <c r="M353" s="45">
        <v>96.3</v>
      </c>
      <c r="N353" s="67">
        <f t="shared" si="16"/>
        <v>94.7</v>
      </c>
    </row>
    <row r="354" spans="2:14" x14ac:dyDescent="0.2">
      <c r="B354" s="1">
        <v>0.53125</v>
      </c>
      <c r="C354" s="3">
        <v>81</v>
      </c>
      <c r="D354" s="3">
        <v>97</v>
      </c>
      <c r="E354" s="75">
        <v>0.46</v>
      </c>
      <c r="F354" s="3">
        <v>1</v>
      </c>
      <c r="G354" s="66" t="s">
        <v>130</v>
      </c>
      <c r="H354" s="19">
        <v>29.59</v>
      </c>
      <c r="J354" s="67">
        <v>97</v>
      </c>
      <c r="K354" s="45">
        <v>93.4</v>
      </c>
      <c r="L354" s="45">
        <v>97.7</v>
      </c>
      <c r="M354" s="45">
        <v>98.6</v>
      </c>
      <c r="N354" s="67">
        <f t="shared" si="16"/>
        <v>96.675000000000011</v>
      </c>
    </row>
    <row r="355" spans="2:14" x14ac:dyDescent="0.2">
      <c r="B355" s="1">
        <v>0.54166666666666696</v>
      </c>
      <c r="C355" s="3">
        <v>81</v>
      </c>
      <c r="D355" s="3">
        <v>98</v>
      </c>
      <c r="E355" s="75">
        <v>0.48</v>
      </c>
      <c r="F355" s="3">
        <v>1</v>
      </c>
      <c r="G355" s="66" t="s">
        <v>130</v>
      </c>
      <c r="H355" s="19">
        <v>29.59</v>
      </c>
      <c r="J355" s="67">
        <v>98.1</v>
      </c>
      <c r="K355" s="45">
        <v>94.8</v>
      </c>
      <c r="L355" s="45">
        <v>98.6</v>
      </c>
      <c r="M355" s="45">
        <v>99.5</v>
      </c>
      <c r="N355" s="67">
        <f t="shared" si="16"/>
        <v>97.75</v>
      </c>
    </row>
    <row r="356" spans="2:14" x14ac:dyDescent="0.2">
      <c r="B356" s="1">
        <v>0.55208333333333304</v>
      </c>
      <c r="C356" s="3">
        <v>82</v>
      </c>
      <c r="D356" s="3">
        <v>101</v>
      </c>
      <c r="E356" s="75">
        <v>0.45</v>
      </c>
      <c r="F356" s="3">
        <v>0</v>
      </c>
      <c r="G356" s="66" t="s">
        <v>34</v>
      </c>
      <c r="H356" s="19">
        <v>29.58</v>
      </c>
      <c r="J356" s="45">
        <v>101.8</v>
      </c>
      <c r="K356" s="45">
        <v>98.2</v>
      </c>
      <c r="L356" s="45">
        <v>102.2</v>
      </c>
      <c r="M356" s="45">
        <v>103.6</v>
      </c>
      <c r="N356" s="67">
        <f t="shared" si="16"/>
        <v>101.44999999999999</v>
      </c>
    </row>
    <row r="357" spans="2:14" x14ac:dyDescent="0.2">
      <c r="B357" s="1">
        <v>0.5625</v>
      </c>
      <c r="C357" s="3">
        <v>82</v>
      </c>
      <c r="D357" s="41">
        <v>101</v>
      </c>
      <c r="E357" s="75">
        <v>0.44</v>
      </c>
      <c r="F357" s="3">
        <v>3</v>
      </c>
      <c r="G357" s="69" t="s">
        <v>35</v>
      </c>
      <c r="H357" s="19">
        <v>29.58</v>
      </c>
      <c r="J357" s="45">
        <v>101.8</v>
      </c>
      <c r="K357" s="45">
        <v>98.6</v>
      </c>
      <c r="L357" s="45">
        <v>102.2</v>
      </c>
      <c r="M357" s="45">
        <v>103.3</v>
      </c>
      <c r="N357" s="67">
        <f t="shared" si="16"/>
        <v>101.47499999999999</v>
      </c>
    </row>
    <row r="358" spans="2:14" x14ac:dyDescent="0.2">
      <c r="B358" s="1">
        <v>0.57291666666666696</v>
      </c>
      <c r="C358" s="3">
        <v>82</v>
      </c>
      <c r="D358" s="41">
        <v>101</v>
      </c>
      <c r="E358" s="75">
        <v>0.45</v>
      </c>
      <c r="F358" s="3">
        <v>2</v>
      </c>
      <c r="G358" s="69" t="s">
        <v>190</v>
      </c>
      <c r="H358" s="72">
        <v>29.57</v>
      </c>
      <c r="J358" s="45">
        <v>101.5</v>
      </c>
      <c r="K358" s="45">
        <v>97.9</v>
      </c>
      <c r="L358" s="45">
        <v>101.3</v>
      </c>
      <c r="M358" s="45">
        <v>102.6</v>
      </c>
      <c r="N358" s="67">
        <f t="shared" si="16"/>
        <v>100.82499999999999</v>
      </c>
    </row>
    <row r="359" spans="2:14" x14ac:dyDescent="0.2">
      <c r="B359" s="1">
        <v>0.58333333333333304</v>
      </c>
      <c r="C359" s="3">
        <v>81</v>
      </c>
      <c r="D359" s="99">
        <v>100</v>
      </c>
      <c r="E359" s="13">
        <v>0.45</v>
      </c>
      <c r="F359" s="99">
        <v>2</v>
      </c>
      <c r="G359" s="68" t="s">
        <v>34</v>
      </c>
      <c r="H359" s="72">
        <v>29.57</v>
      </c>
      <c r="I359" s="19"/>
      <c r="J359" s="45">
        <v>100.2</v>
      </c>
      <c r="K359" s="45">
        <v>97.3</v>
      </c>
      <c r="L359" s="45">
        <v>100.4</v>
      </c>
      <c r="M359" s="45">
        <v>101.5</v>
      </c>
      <c r="N359" s="67">
        <f t="shared" si="16"/>
        <v>99.85</v>
      </c>
    </row>
    <row r="360" spans="2:14" x14ac:dyDescent="0.2">
      <c r="B360" s="1">
        <v>0.59375</v>
      </c>
      <c r="C360" s="99">
        <v>82</v>
      </c>
      <c r="D360" s="66">
        <v>100</v>
      </c>
      <c r="E360" s="13">
        <v>0.44</v>
      </c>
      <c r="F360" s="96">
        <v>1</v>
      </c>
      <c r="G360" s="68" t="s">
        <v>190</v>
      </c>
      <c r="H360" s="72">
        <v>29.56</v>
      </c>
      <c r="I360" s="72"/>
      <c r="J360" s="45">
        <v>100.2</v>
      </c>
      <c r="K360" s="67">
        <v>97.3</v>
      </c>
      <c r="L360" s="67">
        <v>100.6</v>
      </c>
      <c r="M360" s="67">
        <v>101.5</v>
      </c>
      <c r="N360" s="67">
        <f t="shared" si="16"/>
        <v>99.9</v>
      </c>
    </row>
    <row r="361" spans="2:14" x14ac:dyDescent="0.2">
      <c r="B361" s="1">
        <v>0.60416666666666696</v>
      </c>
      <c r="C361" s="99">
        <v>82</v>
      </c>
      <c r="D361" s="66">
        <v>101</v>
      </c>
      <c r="E361" s="13">
        <v>0.44</v>
      </c>
      <c r="F361" s="96">
        <v>1</v>
      </c>
      <c r="G361" s="68" t="s">
        <v>34</v>
      </c>
      <c r="H361" s="72">
        <v>29.56</v>
      </c>
      <c r="J361" s="45">
        <v>100.8</v>
      </c>
      <c r="K361" s="67">
        <v>98.1</v>
      </c>
      <c r="L361" s="45">
        <v>101.3</v>
      </c>
      <c r="M361" s="45">
        <v>102.2</v>
      </c>
      <c r="N361" s="67">
        <f t="shared" si="16"/>
        <v>100.6</v>
      </c>
    </row>
    <row r="362" spans="2:14" x14ac:dyDescent="0.2">
      <c r="B362" s="1">
        <v>0.61458333333333304</v>
      </c>
      <c r="C362" s="3">
        <v>82</v>
      </c>
      <c r="D362" s="3">
        <v>103</v>
      </c>
      <c r="E362" s="13">
        <v>0.44</v>
      </c>
      <c r="F362" s="3">
        <v>1</v>
      </c>
      <c r="G362" s="66" t="s">
        <v>34</v>
      </c>
      <c r="H362" s="19">
        <v>29.56</v>
      </c>
      <c r="I362" s="3"/>
      <c r="J362" s="45">
        <v>103.3</v>
      </c>
      <c r="K362" s="45">
        <v>100.8</v>
      </c>
      <c r="L362" s="45">
        <v>104.4</v>
      </c>
      <c r="M362" s="45">
        <v>104.9</v>
      </c>
      <c r="N362" s="67">
        <f t="shared" si="16"/>
        <v>103.35</v>
      </c>
    </row>
    <row r="363" spans="2:14" x14ac:dyDescent="0.2">
      <c r="B363" s="1">
        <v>0.625</v>
      </c>
      <c r="C363" s="3">
        <v>84</v>
      </c>
      <c r="D363" s="3">
        <v>109</v>
      </c>
      <c r="E363" s="13">
        <v>0.43</v>
      </c>
      <c r="F363" s="3">
        <v>1</v>
      </c>
      <c r="G363" s="66" t="s">
        <v>71</v>
      </c>
      <c r="H363" s="19">
        <v>29.55</v>
      </c>
      <c r="I363" s="3"/>
      <c r="J363" s="45">
        <v>109.4</v>
      </c>
      <c r="K363" s="45">
        <v>107.1</v>
      </c>
      <c r="L363" s="45">
        <v>109.9</v>
      </c>
      <c r="M363" s="45">
        <v>110.7</v>
      </c>
      <c r="N363" s="67">
        <f t="shared" si="16"/>
        <v>109.27499999999999</v>
      </c>
    </row>
    <row r="364" spans="2:14" x14ac:dyDescent="0.2">
      <c r="B364" s="1">
        <v>0.63541666666666696</v>
      </c>
      <c r="C364" s="3">
        <v>85</v>
      </c>
      <c r="D364" s="3">
        <v>112</v>
      </c>
      <c r="E364" s="13">
        <v>0.42</v>
      </c>
      <c r="F364" s="3">
        <v>1</v>
      </c>
      <c r="G364" s="66" t="s">
        <v>197</v>
      </c>
      <c r="H364" s="19">
        <v>29.54</v>
      </c>
      <c r="I364" s="3"/>
      <c r="J364" s="45">
        <v>111.3</v>
      </c>
      <c r="K364" s="45">
        <v>112.2</v>
      </c>
      <c r="L364" s="45">
        <v>112.2</v>
      </c>
      <c r="M364" s="45">
        <v>111.6</v>
      </c>
      <c r="N364" s="67">
        <f t="shared" si="16"/>
        <v>111.82499999999999</v>
      </c>
    </row>
    <row r="365" spans="2:14" x14ac:dyDescent="0.2">
      <c r="B365" s="1">
        <v>0.64583333333333304</v>
      </c>
      <c r="C365" s="3">
        <v>86</v>
      </c>
      <c r="D365" s="3">
        <v>114</v>
      </c>
      <c r="E365" s="13">
        <v>0.4</v>
      </c>
      <c r="F365" s="3">
        <v>1</v>
      </c>
      <c r="G365" s="66" t="s">
        <v>197</v>
      </c>
      <c r="H365" s="19">
        <v>29.53</v>
      </c>
      <c r="J365" s="45">
        <v>114.4</v>
      </c>
      <c r="K365" s="45">
        <v>114.6</v>
      </c>
      <c r="L365" s="45">
        <v>115</v>
      </c>
      <c r="M365" s="45">
        <v>113.7</v>
      </c>
      <c r="N365" s="67">
        <f t="shared" si="16"/>
        <v>114.425</v>
      </c>
    </row>
    <row r="366" spans="2:14" x14ac:dyDescent="0.2">
      <c r="B366" s="1">
        <v>0.65625</v>
      </c>
      <c r="C366" s="3">
        <v>85</v>
      </c>
      <c r="D366" s="3">
        <v>115</v>
      </c>
      <c r="E366" s="13">
        <v>0.41</v>
      </c>
      <c r="F366" s="3">
        <v>1</v>
      </c>
      <c r="G366" s="66" t="s">
        <v>43</v>
      </c>
      <c r="H366" s="19">
        <v>29.53</v>
      </c>
      <c r="I366" s="3"/>
      <c r="J366" s="45">
        <v>116.1</v>
      </c>
      <c r="K366" s="45">
        <v>116.1</v>
      </c>
      <c r="L366" s="45">
        <v>117</v>
      </c>
      <c r="M366" s="45">
        <v>109.9</v>
      </c>
      <c r="N366" s="67">
        <f t="shared" si="16"/>
        <v>114.77500000000001</v>
      </c>
    </row>
    <row r="367" spans="2:14" x14ac:dyDescent="0.2">
      <c r="B367" s="1">
        <v>0.66666666666666696</v>
      </c>
      <c r="C367" s="3">
        <v>85</v>
      </c>
      <c r="D367" s="3">
        <v>117</v>
      </c>
      <c r="E367" s="13">
        <v>0.39</v>
      </c>
      <c r="F367" s="3">
        <v>1</v>
      </c>
      <c r="G367" s="66" t="s">
        <v>208</v>
      </c>
      <c r="H367" s="19">
        <v>29.52</v>
      </c>
      <c r="I367" s="3"/>
      <c r="J367" s="45">
        <v>117.9</v>
      </c>
      <c r="K367" s="45">
        <v>118.2</v>
      </c>
      <c r="L367" s="45">
        <v>119.7</v>
      </c>
      <c r="M367" s="45">
        <v>111.2</v>
      </c>
      <c r="N367" s="67">
        <f t="shared" si="16"/>
        <v>116.75</v>
      </c>
    </row>
    <row r="368" spans="2:14" x14ac:dyDescent="0.2">
      <c r="B368" s="1">
        <v>0.67708333333333304</v>
      </c>
      <c r="C368" s="3">
        <v>86</v>
      </c>
      <c r="D368" s="3">
        <v>119</v>
      </c>
      <c r="E368" s="13">
        <v>0.38</v>
      </c>
      <c r="F368" s="3">
        <v>4</v>
      </c>
      <c r="G368" s="66" t="s">
        <v>190</v>
      </c>
      <c r="H368" s="19">
        <v>29.52</v>
      </c>
      <c r="I368" s="3"/>
      <c r="J368" s="45">
        <v>119.1</v>
      </c>
      <c r="K368" s="45">
        <v>121.1</v>
      </c>
      <c r="L368" s="45">
        <v>120.7</v>
      </c>
      <c r="M368" s="45">
        <v>114.3</v>
      </c>
      <c r="N368" s="67">
        <f t="shared" si="16"/>
        <v>118.8</v>
      </c>
    </row>
    <row r="369" spans="1:15" x14ac:dyDescent="0.2">
      <c r="B369" s="1">
        <v>0.6875</v>
      </c>
      <c r="C369" s="3">
        <v>87</v>
      </c>
      <c r="D369" s="3">
        <v>119</v>
      </c>
      <c r="E369" s="13">
        <v>0.39</v>
      </c>
      <c r="F369" s="3">
        <v>2</v>
      </c>
      <c r="G369" s="66" t="s">
        <v>222</v>
      </c>
      <c r="H369" s="19">
        <v>29.51</v>
      </c>
      <c r="I369" s="3"/>
      <c r="J369" s="45">
        <v>119.3</v>
      </c>
      <c r="K369" s="45">
        <v>119.1</v>
      </c>
      <c r="L369" s="45">
        <v>122.5</v>
      </c>
      <c r="M369" s="45">
        <v>115.9</v>
      </c>
      <c r="N369" s="67">
        <f t="shared" si="16"/>
        <v>119.19999999999999</v>
      </c>
    </row>
    <row r="370" spans="1:15" x14ac:dyDescent="0.2">
      <c r="B370" s="1">
        <v>0.69791666666666696</v>
      </c>
      <c r="C370" s="3">
        <v>86</v>
      </c>
      <c r="D370" s="3">
        <v>118</v>
      </c>
      <c r="E370" s="13">
        <v>0.39</v>
      </c>
      <c r="F370" s="3">
        <v>2</v>
      </c>
      <c r="G370" s="66" t="s">
        <v>71</v>
      </c>
      <c r="H370" s="19">
        <v>29.5</v>
      </c>
      <c r="I370" s="3"/>
      <c r="J370" s="45">
        <v>114.4</v>
      </c>
      <c r="K370" s="45">
        <v>117.5</v>
      </c>
      <c r="L370" s="45">
        <v>122.7</v>
      </c>
      <c r="M370" s="45">
        <v>116.8</v>
      </c>
      <c r="N370" s="67">
        <f t="shared" si="16"/>
        <v>117.85000000000001</v>
      </c>
    </row>
    <row r="371" spans="1:15" x14ac:dyDescent="0.2">
      <c r="B371" s="1">
        <v>0.70833333333333304</v>
      </c>
      <c r="C371" s="3">
        <v>86</v>
      </c>
      <c r="D371" s="3">
        <v>117</v>
      </c>
      <c r="E371" s="13">
        <v>0.38</v>
      </c>
      <c r="F371" s="3">
        <v>1</v>
      </c>
      <c r="G371" s="66" t="s">
        <v>37</v>
      </c>
      <c r="H371" s="19">
        <v>29.5</v>
      </c>
      <c r="I371" s="3"/>
      <c r="J371" s="45">
        <v>114.3</v>
      </c>
      <c r="K371" s="45">
        <v>116.8</v>
      </c>
      <c r="L371" s="45">
        <v>120.9</v>
      </c>
      <c r="M371" s="45">
        <v>114.8</v>
      </c>
      <c r="N371" s="67">
        <f t="shared" si="16"/>
        <v>116.7</v>
      </c>
    </row>
    <row r="372" spans="1:15" x14ac:dyDescent="0.2">
      <c r="B372" s="1">
        <v>0.71875</v>
      </c>
      <c r="C372" s="3">
        <v>86</v>
      </c>
      <c r="D372" s="3">
        <v>114</v>
      </c>
      <c r="E372" s="13">
        <v>0.37</v>
      </c>
      <c r="F372" s="3">
        <v>1</v>
      </c>
      <c r="G372" s="66" t="s">
        <v>130</v>
      </c>
      <c r="H372" s="19">
        <v>29.5</v>
      </c>
      <c r="I372" s="3"/>
      <c r="J372" s="45">
        <v>112.3</v>
      </c>
      <c r="K372" s="45">
        <v>115.7</v>
      </c>
      <c r="L372" s="45">
        <v>116.1</v>
      </c>
      <c r="M372" s="45">
        <v>112.6</v>
      </c>
      <c r="N372" s="67">
        <f t="shared" si="16"/>
        <v>114.17500000000001</v>
      </c>
    </row>
    <row r="373" spans="1:15" x14ac:dyDescent="0.2">
      <c r="B373" s="1">
        <v>0.72916666666666696</v>
      </c>
      <c r="C373" s="3">
        <v>87</v>
      </c>
      <c r="D373" s="3">
        <v>114</v>
      </c>
      <c r="E373" s="13">
        <v>0.37</v>
      </c>
      <c r="F373" s="3">
        <v>2</v>
      </c>
      <c r="G373" s="66" t="s">
        <v>143</v>
      </c>
      <c r="H373" s="19">
        <v>29.5</v>
      </c>
      <c r="I373" s="3"/>
      <c r="J373" s="45">
        <v>106.9</v>
      </c>
      <c r="K373" s="45">
        <v>117.1</v>
      </c>
      <c r="L373" s="45">
        <v>118.8</v>
      </c>
      <c r="M373" s="45">
        <v>113</v>
      </c>
      <c r="N373" s="67">
        <f t="shared" si="16"/>
        <v>113.95</v>
      </c>
    </row>
    <row r="374" spans="1:15" x14ac:dyDescent="0.2">
      <c r="B374" s="1">
        <v>0.73958333333333304</v>
      </c>
      <c r="C374" s="3">
        <v>87</v>
      </c>
      <c r="D374" s="3">
        <v>113</v>
      </c>
      <c r="E374" s="13">
        <v>0.38</v>
      </c>
      <c r="F374" s="3">
        <v>1</v>
      </c>
      <c r="G374" s="66" t="s">
        <v>201</v>
      </c>
      <c r="H374" s="19">
        <v>29.49</v>
      </c>
      <c r="I374" s="3"/>
      <c r="J374" s="45">
        <v>105.3</v>
      </c>
      <c r="K374" s="45">
        <v>117.5</v>
      </c>
      <c r="L374" s="45">
        <v>117.7</v>
      </c>
      <c r="M374" s="45">
        <v>112.3</v>
      </c>
      <c r="N374" s="67">
        <f t="shared" si="16"/>
        <v>113.2</v>
      </c>
    </row>
    <row r="375" spans="1:15" x14ac:dyDescent="0.2">
      <c r="B375" s="1">
        <v>0.74305555555555547</v>
      </c>
      <c r="C375" s="3">
        <v>86</v>
      </c>
      <c r="D375" s="41">
        <v>112</v>
      </c>
      <c r="E375" s="13">
        <v>0.38</v>
      </c>
      <c r="F375" s="99">
        <v>2</v>
      </c>
      <c r="G375" s="68" t="s">
        <v>208</v>
      </c>
      <c r="H375" s="72">
        <v>29.49</v>
      </c>
      <c r="I375" s="19"/>
      <c r="J375" s="45">
        <v>103.3</v>
      </c>
      <c r="K375" s="45">
        <v>116.8</v>
      </c>
      <c r="L375" s="45">
        <v>115.7</v>
      </c>
      <c r="M375" s="45">
        <v>111.6</v>
      </c>
      <c r="N375" s="67">
        <f t="shared" si="16"/>
        <v>111.85</v>
      </c>
    </row>
    <row r="377" spans="1:15" x14ac:dyDescent="0.2">
      <c r="A377" s="21">
        <v>44339</v>
      </c>
      <c r="B377" s="6" t="s">
        <v>2</v>
      </c>
      <c r="C377" s="6" t="s">
        <v>0</v>
      </c>
      <c r="D377" s="87" t="s">
        <v>1</v>
      </c>
      <c r="E377" s="100" t="s">
        <v>156</v>
      </c>
      <c r="F377" s="6" t="s">
        <v>32</v>
      </c>
      <c r="G377" s="6" t="s">
        <v>217</v>
      </c>
      <c r="H377" s="33" t="s">
        <v>157</v>
      </c>
      <c r="J377" s="87" t="s">
        <v>427</v>
      </c>
      <c r="K377" s="87" t="s">
        <v>428</v>
      </c>
      <c r="L377" s="87" t="s">
        <v>326</v>
      </c>
      <c r="M377" s="87" t="s">
        <v>429</v>
      </c>
      <c r="N377" s="33" t="s">
        <v>368</v>
      </c>
      <c r="O377" s="67"/>
    </row>
    <row r="378" spans="1:15" x14ac:dyDescent="0.2">
      <c r="B378" s="1">
        <v>0.4375</v>
      </c>
      <c r="C378" s="3">
        <v>76</v>
      </c>
      <c r="D378" s="68">
        <v>86</v>
      </c>
      <c r="E378" s="75">
        <v>0.68</v>
      </c>
      <c r="F378" s="66">
        <v>1</v>
      </c>
      <c r="G378" s="66" t="s">
        <v>203</v>
      </c>
      <c r="H378" s="97">
        <v>29.46</v>
      </c>
      <c r="J378" s="45">
        <v>86.4</v>
      </c>
      <c r="K378" s="67">
        <v>85.6</v>
      </c>
      <c r="L378" s="67">
        <v>87.1</v>
      </c>
      <c r="M378" s="67">
        <v>87.6</v>
      </c>
      <c r="N378" s="67">
        <f t="shared" ref="N378:N390" si="17">AVERAGE(J378:M378)</f>
        <v>86.675000000000011</v>
      </c>
    </row>
    <row r="379" spans="1:15" x14ac:dyDescent="0.2">
      <c r="B379" s="1">
        <v>0.44791666666666669</v>
      </c>
      <c r="C379" s="3">
        <v>77</v>
      </c>
      <c r="D379" s="68">
        <v>91</v>
      </c>
      <c r="E379" s="75">
        <v>0.64</v>
      </c>
      <c r="F379" s="66">
        <v>2</v>
      </c>
      <c r="G379" s="66" t="s">
        <v>34</v>
      </c>
      <c r="H379" s="97">
        <v>29.45</v>
      </c>
      <c r="J379" s="45">
        <v>90.9</v>
      </c>
      <c r="K379" s="67">
        <v>87.8</v>
      </c>
      <c r="L379" s="67">
        <v>91.6</v>
      </c>
      <c r="M379" s="67">
        <v>92.7</v>
      </c>
      <c r="N379" s="67">
        <f t="shared" si="17"/>
        <v>90.749999999999986</v>
      </c>
    </row>
    <row r="380" spans="1:15" x14ac:dyDescent="0.2">
      <c r="B380" s="1">
        <v>0.45833333333333298</v>
      </c>
      <c r="C380" s="3">
        <v>77</v>
      </c>
      <c r="D380" s="68">
        <v>92</v>
      </c>
      <c r="E380" s="75">
        <v>0.62</v>
      </c>
      <c r="F380" s="66">
        <v>2</v>
      </c>
      <c r="G380" s="66" t="s">
        <v>34</v>
      </c>
      <c r="H380" s="97">
        <v>29.45</v>
      </c>
      <c r="J380" s="45">
        <v>94.5</v>
      </c>
      <c r="K380" s="67">
        <v>88.2</v>
      </c>
      <c r="L380" s="67">
        <v>92.8</v>
      </c>
      <c r="M380" s="67">
        <v>94.3</v>
      </c>
      <c r="N380" s="67">
        <f t="shared" si="17"/>
        <v>92.45</v>
      </c>
    </row>
    <row r="381" spans="1:15" x14ac:dyDescent="0.2">
      <c r="B381" s="1">
        <v>0.46875</v>
      </c>
      <c r="C381" s="3">
        <v>78</v>
      </c>
      <c r="D381" s="3">
        <v>97</v>
      </c>
      <c r="E381" s="75">
        <v>0.62</v>
      </c>
      <c r="F381" s="3">
        <v>3</v>
      </c>
      <c r="G381" s="66" t="s">
        <v>34</v>
      </c>
      <c r="H381" s="19">
        <v>29.45</v>
      </c>
      <c r="J381" s="3">
        <v>101.1</v>
      </c>
      <c r="K381" s="45">
        <v>87.1</v>
      </c>
      <c r="L381" s="45">
        <v>98.1</v>
      </c>
      <c r="M381" s="45">
        <v>101.3</v>
      </c>
      <c r="N381" s="67">
        <f t="shared" si="17"/>
        <v>96.899999999999991</v>
      </c>
    </row>
    <row r="382" spans="1:15" x14ac:dyDescent="0.2">
      <c r="B382" s="1">
        <v>0.47916666666666702</v>
      </c>
      <c r="C382" s="3">
        <v>79</v>
      </c>
      <c r="D382" s="3">
        <v>102</v>
      </c>
      <c r="E382" s="75">
        <v>0.59</v>
      </c>
      <c r="F382" s="3">
        <v>3</v>
      </c>
      <c r="G382" s="66" t="s">
        <v>190</v>
      </c>
      <c r="H382" s="19">
        <v>29.45</v>
      </c>
      <c r="J382" s="67">
        <v>104.2</v>
      </c>
      <c r="K382" s="45">
        <v>93.9</v>
      </c>
      <c r="L382" s="45">
        <v>102.9</v>
      </c>
      <c r="M382" s="45">
        <v>106.9</v>
      </c>
      <c r="N382" s="67">
        <f t="shared" si="17"/>
        <v>101.97499999999999</v>
      </c>
    </row>
    <row r="383" spans="1:15" x14ac:dyDescent="0.2">
      <c r="B383" s="1">
        <v>0.48958333333333298</v>
      </c>
      <c r="C383" s="3">
        <v>79</v>
      </c>
      <c r="D383" s="3">
        <v>106</v>
      </c>
      <c r="E383" s="75">
        <v>0.59</v>
      </c>
      <c r="F383" s="3">
        <v>4</v>
      </c>
      <c r="G383" s="66" t="s">
        <v>34</v>
      </c>
      <c r="H383" s="19">
        <v>29.45</v>
      </c>
      <c r="J383" s="67">
        <v>109</v>
      </c>
      <c r="K383" s="45">
        <v>98.4</v>
      </c>
      <c r="L383" s="45">
        <v>106.3</v>
      </c>
      <c r="M383" s="45">
        <v>111.6</v>
      </c>
      <c r="N383" s="67">
        <f t="shared" si="17"/>
        <v>106.32499999999999</v>
      </c>
    </row>
    <row r="384" spans="1:15" x14ac:dyDescent="0.2">
      <c r="B384" s="1">
        <v>0.5</v>
      </c>
      <c r="C384" s="3">
        <v>80</v>
      </c>
      <c r="D384" s="3">
        <v>108</v>
      </c>
      <c r="E384" s="75">
        <v>0.56999999999999995</v>
      </c>
      <c r="F384" s="3">
        <v>2</v>
      </c>
      <c r="G384" s="66" t="s">
        <v>34</v>
      </c>
      <c r="H384" s="19">
        <v>29.45</v>
      </c>
      <c r="J384" s="67">
        <v>111.4</v>
      </c>
      <c r="K384" s="45">
        <v>100.6</v>
      </c>
      <c r="L384" s="45">
        <v>107.2</v>
      </c>
      <c r="M384" s="45">
        <v>111.9</v>
      </c>
      <c r="N384" s="67">
        <f t="shared" si="17"/>
        <v>107.77500000000001</v>
      </c>
    </row>
    <row r="385" spans="2:14" x14ac:dyDescent="0.2">
      <c r="B385" s="1">
        <v>0.54166666666666696</v>
      </c>
      <c r="C385" s="3">
        <v>82</v>
      </c>
      <c r="D385" s="3">
        <v>118</v>
      </c>
      <c r="E385" s="75">
        <v>0.52</v>
      </c>
      <c r="F385" s="3">
        <v>4</v>
      </c>
      <c r="G385" s="66" t="s">
        <v>37</v>
      </c>
      <c r="H385" s="19">
        <v>29.43</v>
      </c>
      <c r="J385" s="67">
        <v>120.6</v>
      </c>
      <c r="K385" s="45">
        <v>112.1</v>
      </c>
      <c r="L385" s="45">
        <v>116.8</v>
      </c>
      <c r="M385" s="45">
        <v>123.3</v>
      </c>
      <c r="N385" s="67">
        <f t="shared" si="17"/>
        <v>118.2</v>
      </c>
    </row>
    <row r="386" spans="2:14" x14ac:dyDescent="0.2">
      <c r="B386" s="1">
        <v>0.55208333333333404</v>
      </c>
      <c r="C386" s="3">
        <v>83</v>
      </c>
      <c r="D386" s="3">
        <v>120</v>
      </c>
      <c r="E386" s="75">
        <v>0.5</v>
      </c>
      <c r="F386" s="3">
        <v>3</v>
      </c>
      <c r="G386" s="66" t="s">
        <v>34</v>
      </c>
      <c r="H386" s="19">
        <v>29.42</v>
      </c>
      <c r="J386" s="67">
        <v>122.4</v>
      </c>
      <c r="K386" s="45">
        <v>112.8</v>
      </c>
      <c r="L386" s="45">
        <v>119.3</v>
      </c>
      <c r="M386" s="45">
        <v>125.1</v>
      </c>
      <c r="N386" s="67">
        <f t="shared" si="17"/>
        <v>119.9</v>
      </c>
    </row>
    <row r="387" spans="2:14" x14ac:dyDescent="0.2">
      <c r="B387" s="1">
        <v>0.5625</v>
      </c>
      <c r="C387" s="3">
        <v>85</v>
      </c>
      <c r="D387" s="3">
        <v>123</v>
      </c>
      <c r="E387" s="75">
        <v>0.48</v>
      </c>
      <c r="F387" s="3">
        <v>5</v>
      </c>
      <c r="G387" s="66" t="s">
        <v>190</v>
      </c>
      <c r="H387" s="19">
        <v>29.42</v>
      </c>
      <c r="J387" s="67">
        <v>124.5</v>
      </c>
      <c r="K387" s="45">
        <v>117.3</v>
      </c>
      <c r="L387" s="45">
        <v>122.5</v>
      </c>
      <c r="M387" s="45">
        <v>129.6</v>
      </c>
      <c r="N387" s="67">
        <f t="shared" si="17"/>
        <v>123.47499999999999</v>
      </c>
    </row>
    <row r="388" spans="2:14" x14ac:dyDescent="0.2">
      <c r="B388" s="1">
        <v>0.57291666666666696</v>
      </c>
      <c r="C388" s="3">
        <v>85</v>
      </c>
      <c r="D388" s="3">
        <v>119</v>
      </c>
      <c r="E388" s="75">
        <v>0.49</v>
      </c>
      <c r="F388" s="3">
        <v>1</v>
      </c>
      <c r="G388" s="66" t="s">
        <v>35</v>
      </c>
      <c r="H388" s="19">
        <v>29.41</v>
      </c>
      <c r="J388" s="67">
        <v>120</v>
      </c>
      <c r="K388" s="45">
        <v>113.5</v>
      </c>
      <c r="L388" s="45">
        <v>119.1</v>
      </c>
      <c r="M388" s="45">
        <v>123.8</v>
      </c>
      <c r="N388" s="67">
        <f t="shared" si="17"/>
        <v>119.10000000000001</v>
      </c>
    </row>
    <row r="389" spans="2:14" x14ac:dyDescent="0.2">
      <c r="B389" s="1">
        <v>0.58333333333333404</v>
      </c>
      <c r="C389" s="3">
        <v>85</v>
      </c>
      <c r="D389" s="3">
        <v>122</v>
      </c>
      <c r="E389" s="75">
        <v>0.48</v>
      </c>
      <c r="F389" s="3">
        <v>6</v>
      </c>
      <c r="G389" s="66" t="s">
        <v>130</v>
      </c>
      <c r="H389" s="19">
        <v>29.41</v>
      </c>
      <c r="J389" s="67">
        <v>124.2</v>
      </c>
      <c r="K389" s="45">
        <v>115.9</v>
      </c>
      <c r="L389" s="45">
        <v>119.8</v>
      </c>
      <c r="M389" s="45">
        <v>126.3</v>
      </c>
      <c r="N389" s="67">
        <f t="shared" si="17"/>
        <v>121.55000000000001</v>
      </c>
    </row>
    <row r="390" spans="2:14" x14ac:dyDescent="0.2">
      <c r="B390" s="1">
        <v>0.59375</v>
      </c>
      <c r="C390" s="3">
        <v>85</v>
      </c>
      <c r="D390" s="3">
        <v>118</v>
      </c>
      <c r="E390" s="75">
        <v>0.47</v>
      </c>
      <c r="F390" s="3">
        <v>5</v>
      </c>
      <c r="G390" s="66" t="s">
        <v>190</v>
      </c>
      <c r="H390" s="19">
        <v>29.4</v>
      </c>
      <c r="J390" s="67">
        <v>119.5</v>
      </c>
      <c r="K390" s="45">
        <v>113.5</v>
      </c>
      <c r="L390" s="45">
        <v>118.6</v>
      </c>
      <c r="M390" s="45">
        <v>122.7</v>
      </c>
      <c r="N390" s="67">
        <f t="shared" si="17"/>
        <v>118.575</v>
      </c>
    </row>
    <row r="391" spans="2:14" x14ac:dyDescent="0.2">
      <c r="B391" s="1">
        <v>0.60416666666666696</v>
      </c>
      <c r="C391" s="3">
        <v>85</v>
      </c>
      <c r="D391" s="3">
        <v>118</v>
      </c>
      <c r="E391" s="75">
        <v>0.47</v>
      </c>
      <c r="F391" s="3">
        <v>5</v>
      </c>
      <c r="G391" s="66" t="s">
        <v>190</v>
      </c>
      <c r="H391" s="19">
        <v>29.4</v>
      </c>
      <c r="J391" s="67">
        <v>119.5</v>
      </c>
      <c r="K391" s="45">
        <v>113.5</v>
      </c>
      <c r="L391" s="45">
        <v>118.6</v>
      </c>
      <c r="M391" s="45">
        <v>122.7</v>
      </c>
      <c r="N391" s="67">
        <f t="shared" ref="N391:N406" si="18">AVERAGE(J391:M391)</f>
        <v>118.575</v>
      </c>
    </row>
    <row r="392" spans="2:14" x14ac:dyDescent="0.2">
      <c r="B392" s="1">
        <v>0.61458333333333404</v>
      </c>
      <c r="C392" s="3">
        <v>85</v>
      </c>
      <c r="D392" s="41">
        <v>123</v>
      </c>
      <c r="E392" s="75">
        <v>0.47</v>
      </c>
      <c r="F392" s="3">
        <v>0</v>
      </c>
      <c r="G392" s="69" t="s">
        <v>143</v>
      </c>
      <c r="H392" s="72">
        <v>29.4</v>
      </c>
      <c r="J392" s="45">
        <v>124.2</v>
      </c>
      <c r="K392" s="45">
        <v>118</v>
      </c>
      <c r="L392" s="45">
        <v>121.6</v>
      </c>
      <c r="M392" s="45">
        <v>126.9</v>
      </c>
      <c r="N392" s="67">
        <f t="shared" si="18"/>
        <v>122.67499999999998</v>
      </c>
    </row>
    <row r="393" spans="2:14" x14ac:dyDescent="0.2">
      <c r="B393" s="1">
        <v>0.625</v>
      </c>
      <c r="C393" s="3">
        <v>86</v>
      </c>
      <c r="D393" s="41">
        <v>122</v>
      </c>
      <c r="E393" s="75">
        <v>0.46</v>
      </c>
      <c r="F393" s="3">
        <v>2</v>
      </c>
      <c r="G393" s="69" t="s">
        <v>130</v>
      </c>
      <c r="H393" s="72">
        <v>29.39</v>
      </c>
      <c r="J393" s="45">
        <v>123.8</v>
      </c>
      <c r="K393" s="45">
        <v>121.1</v>
      </c>
      <c r="L393" s="45">
        <v>120.4</v>
      </c>
      <c r="M393" s="45">
        <v>123.8</v>
      </c>
      <c r="N393" s="67">
        <f t="shared" si="18"/>
        <v>122.27499999999999</v>
      </c>
    </row>
    <row r="394" spans="2:14" x14ac:dyDescent="0.2">
      <c r="B394" s="1">
        <v>0.63541666666666696</v>
      </c>
      <c r="C394" s="3">
        <v>86</v>
      </c>
      <c r="D394" s="3">
        <v>117</v>
      </c>
      <c r="E394" s="75">
        <v>0.46</v>
      </c>
      <c r="F394" s="3">
        <v>1</v>
      </c>
      <c r="G394" s="69" t="s">
        <v>180</v>
      </c>
      <c r="H394" s="72">
        <v>29.39</v>
      </c>
      <c r="J394" s="45">
        <v>119.7</v>
      </c>
      <c r="K394" s="45">
        <v>116.1</v>
      </c>
      <c r="L394" s="45">
        <v>114.8</v>
      </c>
      <c r="M394" s="45">
        <v>118.6</v>
      </c>
      <c r="N394" s="67">
        <f t="shared" si="18"/>
        <v>117.30000000000001</v>
      </c>
    </row>
    <row r="395" spans="2:14" x14ac:dyDescent="0.2">
      <c r="B395" s="1">
        <v>0.64583333333333404</v>
      </c>
      <c r="C395" s="99">
        <v>85</v>
      </c>
      <c r="D395" s="66">
        <v>116</v>
      </c>
      <c r="E395" s="13">
        <v>0.47</v>
      </c>
      <c r="F395" s="96">
        <v>7</v>
      </c>
      <c r="G395" s="68" t="s">
        <v>34</v>
      </c>
      <c r="H395" s="72">
        <v>29.39</v>
      </c>
      <c r="I395" s="72"/>
      <c r="J395" s="45">
        <v>118.4</v>
      </c>
      <c r="K395" s="67">
        <v>115.2</v>
      </c>
      <c r="L395" s="67">
        <v>113.7</v>
      </c>
      <c r="M395" s="67">
        <v>117</v>
      </c>
      <c r="N395" s="67">
        <f t="shared" si="18"/>
        <v>116.075</v>
      </c>
    </row>
    <row r="396" spans="2:14" x14ac:dyDescent="0.2">
      <c r="B396" s="1">
        <v>0.65625</v>
      </c>
      <c r="C396" s="99">
        <v>85</v>
      </c>
      <c r="D396" s="66">
        <v>116</v>
      </c>
      <c r="E396" s="13">
        <v>0.47</v>
      </c>
      <c r="F396" s="96">
        <v>6</v>
      </c>
      <c r="G396" s="68" t="s">
        <v>34</v>
      </c>
      <c r="H396" s="72">
        <v>29.38</v>
      </c>
      <c r="J396" s="45">
        <v>118.4</v>
      </c>
      <c r="K396" s="67">
        <v>115</v>
      </c>
      <c r="L396" s="45">
        <v>114.1</v>
      </c>
      <c r="M396" s="45">
        <v>117</v>
      </c>
      <c r="N396" s="67">
        <f t="shared" si="18"/>
        <v>116.125</v>
      </c>
    </row>
    <row r="397" spans="2:14" x14ac:dyDescent="0.2">
      <c r="B397" s="1">
        <v>0.69791666666666663</v>
      </c>
      <c r="C397" s="3">
        <v>88</v>
      </c>
      <c r="D397" s="3">
        <v>116</v>
      </c>
      <c r="E397" s="13">
        <v>0.4</v>
      </c>
      <c r="F397" s="3">
        <v>2</v>
      </c>
      <c r="G397" s="66" t="s">
        <v>201</v>
      </c>
      <c r="H397" s="19">
        <v>29.36</v>
      </c>
      <c r="I397" s="3"/>
      <c r="J397" s="45">
        <v>116.6</v>
      </c>
      <c r="K397" s="45">
        <v>115.3</v>
      </c>
      <c r="L397" s="45">
        <v>113.7</v>
      </c>
      <c r="M397" s="45">
        <v>116.6</v>
      </c>
      <c r="N397" s="67">
        <f t="shared" si="18"/>
        <v>115.54999999999998</v>
      </c>
    </row>
    <row r="398" spans="2:14" x14ac:dyDescent="0.2">
      <c r="B398" s="1">
        <v>0.70833333333333304</v>
      </c>
      <c r="C398" s="3">
        <v>88</v>
      </c>
      <c r="D398" s="3">
        <v>118</v>
      </c>
      <c r="E398" s="13">
        <v>0.38</v>
      </c>
      <c r="F398" s="3">
        <v>1</v>
      </c>
      <c r="G398" s="66" t="s">
        <v>201</v>
      </c>
      <c r="H398" s="19">
        <v>29.36</v>
      </c>
      <c r="J398" s="45">
        <v>118.6</v>
      </c>
      <c r="K398" s="45">
        <v>116.2</v>
      </c>
      <c r="L398" s="45">
        <v>116.6</v>
      </c>
      <c r="M398" s="45">
        <v>118.6</v>
      </c>
      <c r="N398" s="67">
        <f t="shared" si="18"/>
        <v>117.5</v>
      </c>
    </row>
    <row r="399" spans="2:14" x14ac:dyDescent="0.2">
      <c r="B399" s="1">
        <v>0.71875</v>
      </c>
      <c r="C399" s="3">
        <v>88</v>
      </c>
      <c r="D399" s="3">
        <v>115</v>
      </c>
      <c r="E399" s="13">
        <v>0.38</v>
      </c>
      <c r="F399" s="3">
        <v>3</v>
      </c>
      <c r="G399" s="66" t="s">
        <v>35</v>
      </c>
      <c r="H399" s="19">
        <v>29.36</v>
      </c>
      <c r="I399" s="3"/>
      <c r="J399" s="45">
        <v>114.3</v>
      </c>
      <c r="K399" s="45">
        <v>115.2</v>
      </c>
      <c r="L399" s="45">
        <v>115.9</v>
      </c>
      <c r="M399" s="45">
        <v>115.5</v>
      </c>
      <c r="N399" s="67">
        <f t="shared" si="18"/>
        <v>115.22499999999999</v>
      </c>
    </row>
    <row r="400" spans="2:14" x14ac:dyDescent="0.2">
      <c r="B400" s="1">
        <v>0.72916666666666696</v>
      </c>
      <c r="C400" s="3">
        <v>88</v>
      </c>
      <c r="D400" s="3">
        <v>114</v>
      </c>
      <c r="E400" s="13">
        <v>0.38</v>
      </c>
      <c r="F400" s="3">
        <v>0</v>
      </c>
      <c r="G400" s="66" t="s">
        <v>202</v>
      </c>
      <c r="H400" s="19">
        <v>29.36</v>
      </c>
      <c r="J400" s="45">
        <v>110.8</v>
      </c>
      <c r="K400" s="45">
        <v>116.2</v>
      </c>
      <c r="L400" s="45">
        <v>115</v>
      </c>
      <c r="M400" s="45">
        <v>113.7</v>
      </c>
      <c r="N400" s="67">
        <f t="shared" si="18"/>
        <v>113.925</v>
      </c>
    </row>
    <row r="401" spans="1:14" x14ac:dyDescent="0.2">
      <c r="B401" s="1">
        <v>0.73958333333333304</v>
      </c>
      <c r="C401" s="3">
        <v>88</v>
      </c>
      <c r="D401" s="3">
        <v>112</v>
      </c>
      <c r="E401" s="13">
        <v>0.38</v>
      </c>
      <c r="F401" s="3">
        <v>0</v>
      </c>
      <c r="G401" s="66" t="s">
        <v>34</v>
      </c>
      <c r="H401" s="19">
        <v>29.36</v>
      </c>
      <c r="I401" s="3"/>
      <c r="J401" s="45">
        <v>107.6</v>
      </c>
      <c r="K401" s="45">
        <v>116.8</v>
      </c>
      <c r="L401" s="45">
        <v>113.7</v>
      </c>
      <c r="M401" s="45">
        <v>111.4</v>
      </c>
      <c r="N401" s="67">
        <f t="shared" si="18"/>
        <v>112.375</v>
      </c>
    </row>
    <row r="402" spans="1:14" x14ac:dyDescent="0.2">
      <c r="B402" s="1">
        <v>0.75</v>
      </c>
      <c r="C402" s="3">
        <v>89</v>
      </c>
      <c r="D402" s="3">
        <v>112</v>
      </c>
      <c r="E402" s="13">
        <v>0.37</v>
      </c>
      <c r="F402" s="3">
        <v>2</v>
      </c>
      <c r="G402" s="66" t="s">
        <v>35</v>
      </c>
      <c r="H402" s="19">
        <v>29.36</v>
      </c>
      <c r="I402" s="3"/>
      <c r="J402" s="45">
        <v>105.8</v>
      </c>
      <c r="K402" s="45">
        <v>115.2</v>
      </c>
      <c r="L402" s="45">
        <v>114.1</v>
      </c>
      <c r="M402" s="45">
        <v>110.8</v>
      </c>
      <c r="N402" s="67">
        <f t="shared" si="18"/>
        <v>111.47500000000001</v>
      </c>
    </row>
    <row r="403" spans="1:14" x14ac:dyDescent="0.2">
      <c r="B403" s="1">
        <v>0.76041666666666596</v>
      </c>
      <c r="C403" s="3">
        <v>89</v>
      </c>
      <c r="D403" s="3">
        <v>110</v>
      </c>
      <c r="E403" s="13">
        <v>0.39</v>
      </c>
      <c r="F403" s="3">
        <v>3</v>
      </c>
      <c r="G403" s="66" t="s">
        <v>180</v>
      </c>
      <c r="H403" s="19">
        <v>29.35</v>
      </c>
      <c r="I403" s="3"/>
      <c r="J403" s="45">
        <v>105.3</v>
      </c>
      <c r="K403" s="45">
        <v>113.41</v>
      </c>
      <c r="L403" s="45">
        <v>112.1</v>
      </c>
      <c r="M403" s="45">
        <v>109.2</v>
      </c>
      <c r="N403" s="67">
        <f t="shared" si="18"/>
        <v>110.00249999999998</v>
      </c>
    </row>
    <row r="404" spans="1:14" x14ac:dyDescent="0.2">
      <c r="B404" s="1">
        <v>0.77083333333333304</v>
      </c>
      <c r="C404" s="3">
        <v>88</v>
      </c>
      <c r="D404" s="3">
        <v>108</v>
      </c>
      <c r="E404" s="13">
        <v>0.4</v>
      </c>
      <c r="F404" s="3">
        <v>2</v>
      </c>
      <c r="G404" s="66" t="s">
        <v>180</v>
      </c>
      <c r="H404" s="19">
        <v>29.35</v>
      </c>
      <c r="I404" s="3"/>
      <c r="J404" s="45">
        <v>103.8</v>
      </c>
      <c r="K404" s="45">
        <v>111.8</v>
      </c>
      <c r="L404" s="45">
        <v>110.8</v>
      </c>
      <c r="M404" s="45">
        <v>107.4</v>
      </c>
      <c r="N404" s="67">
        <f t="shared" si="18"/>
        <v>108.44999999999999</v>
      </c>
    </row>
    <row r="405" spans="1:14" x14ac:dyDescent="0.2">
      <c r="B405" s="1">
        <v>0.78125</v>
      </c>
      <c r="C405" s="3">
        <v>87</v>
      </c>
      <c r="D405" s="3">
        <v>106</v>
      </c>
      <c r="E405" s="13">
        <v>0.4</v>
      </c>
      <c r="F405" s="3">
        <v>5</v>
      </c>
      <c r="G405" s="66" t="s">
        <v>35</v>
      </c>
      <c r="H405" s="19">
        <v>29.356000000000002</v>
      </c>
      <c r="I405" s="3"/>
      <c r="J405" s="45">
        <v>100.9</v>
      </c>
      <c r="K405" s="45">
        <v>109.9</v>
      </c>
      <c r="L405" s="45">
        <v>109.2</v>
      </c>
      <c r="M405" s="45">
        <v>105.8</v>
      </c>
      <c r="N405" s="67">
        <f t="shared" si="18"/>
        <v>106.45</v>
      </c>
    </row>
    <row r="406" spans="1:14" x14ac:dyDescent="0.2">
      <c r="B406" s="1">
        <v>0.79166666666666596</v>
      </c>
      <c r="C406" s="3">
        <v>87</v>
      </c>
      <c r="D406" s="3">
        <v>104</v>
      </c>
      <c r="E406" s="13">
        <v>0.42</v>
      </c>
      <c r="F406" s="3">
        <v>1</v>
      </c>
      <c r="G406" s="66" t="s">
        <v>538</v>
      </c>
      <c r="H406" s="19">
        <v>29.35</v>
      </c>
      <c r="I406" s="3"/>
      <c r="J406" s="45">
        <v>100.6</v>
      </c>
      <c r="K406" s="45">
        <v>107.1</v>
      </c>
      <c r="L406" s="45">
        <v>106.3</v>
      </c>
      <c r="M406" s="45">
        <v>103.5</v>
      </c>
      <c r="N406" s="67">
        <f t="shared" si="18"/>
        <v>104.375</v>
      </c>
    </row>
    <row r="407" spans="1:14" x14ac:dyDescent="0.2">
      <c r="B407" s="1"/>
    </row>
    <row r="408" spans="1:14" x14ac:dyDescent="0.2">
      <c r="A408" s="21">
        <v>44344</v>
      </c>
      <c r="B408" s="6" t="s">
        <v>2</v>
      </c>
      <c r="C408" s="6" t="s">
        <v>0</v>
      </c>
      <c r="D408" s="87" t="s">
        <v>1</v>
      </c>
      <c r="E408" s="100" t="s">
        <v>156</v>
      </c>
      <c r="F408" s="6" t="s">
        <v>32</v>
      </c>
      <c r="G408" s="6" t="s">
        <v>217</v>
      </c>
      <c r="H408" s="33" t="s">
        <v>157</v>
      </c>
      <c r="J408" s="87" t="s">
        <v>427</v>
      </c>
      <c r="K408" s="87" t="s">
        <v>428</v>
      </c>
      <c r="L408" s="87" t="s">
        <v>326</v>
      </c>
      <c r="M408" s="87" t="s">
        <v>429</v>
      </c>
      <c r="N408" s="33" t="s">
        <v>368</v>
      </c>
    </row>
    <row r="409" spans="1:14" x14ac:dyDescent="0.2">
      <c r="B409" s="1">
        <v>0.54166666666666663</v>
      </c>
      <c r="C409" s="3">
        <v>58</v>
      </c>
      <c r="D409" s="68">
        <v>79</v>
      </c>
      <c r="E409" s="75">
        <v>0.85</v>
      </c>
      <c r="F409" s="66">
        <v>2</v>
      </c>
      <c r="G409" s="66" t="s">
        <v>180</v>
      </c>
      <c r="H409" s="97">
        <v>29.04</v>
      </c>
      <c r="J409" s="45">
        <v>79.2</v>
      </c>
      <c r="K409" s="67">
        <v>77.2</v>
      </c>
      <c r="L409" s="67">
        <v>79.5</v>
      </c>
      <c r="M409" s="67">
        <v>79.900000000000006</v>
      </c>
      <c r="N409" s="67">
        <f t="shared" ref="N409" si="19">AVERAGE(J409:M409)</f>
        <v>78.95</v>
      </c>
    </row>
    <row r="410" spans="1:14" x14ac:dyDescent="0.2">
      <c r="B410" s="1">
        <v>0.55208333333333337</v>
      </c>
      <c r="C410" s="3">
        <v>59</v>
      </c>
      <c r="D410" s="68">
        <v>83</v>
      </c>
      <c r="E410" s="75">
        <v>0.82</v>
      </c>
      <c r="F410" s="66">
        <v>4</v>
      </c>
      <c r="G410" s="66" t="s">
        <v>180</v>
      </c>
      <c r="H410" s="97">
        <v>29.05</v>
      </c>
      <c r="J410" s="45">
        <v>84.2</v>
      </c>
      <c r="K410" s="67">
        <v>81.099999999999994</v>
      </c>
      <c r="L410" s="67">
        <v>83.3</v>
      </c>
      <c r="M410" s="67">
        <v>83.5</v>
      </c>
    </row>
    <row r="411" spans="1:14" x14ac:dyDescent="0.2">
      <c r="B411" s="1">
        <v>0.5625</v>
      </c>
      <c r="C411" s="3">
        <v>60</v>
      </c>
      <c r="D411" s="68">
        <v>88</v>
      </c>
      <c r="E411" s="75">
        <v>0.81</v>
      </c>
      <c r="F411" s="66">
        <v>6</v>
      </c>
      <c r="G411" s="66" t="s">
        <v>180</v>
      </c>
      <c r="H411" s="97">
        <v>29.03</v>
      </c>
      <c r="J411" s="45">
        <v>86.9</v>
      </c>
      <c r="K411" s="67">
        <v>84.4</v>
      </c>
      <c r="L411" s="67">
        <v>90.3</v>
      </c>
      <c r="M411" s="67">
        <v>89.6</v>
      </c>
      <c r="N411" s="67">
        <f t="shared" ref="N411:N419" si="20">AVERAGE(J411:M411)</f>
        <v>87.800000000000011</v>
      </c>
    </row>
    <row r="412" spans="1:14" x14ac:dyDescent="0.2">
      <c r="B412" s="1">
        <v>0.57291666666666696</v>
      </c>
      <c r="C412" s="3">
        <v>61</v>
      </c>
      <c r="D412" s="3">
        <v>90</v>
      </c>
      <c r="E412" s="75">
        <v>0.79</v>
      </c>
      <c r="F412" s="3">
        <v>3</v>
      </c>
      <c r="G412" s="66" t="s">
        <v>180</v>
      </c>
      <c r="H412" s="19">
        <v>29.03</v>
      </c>
      <c r="J412" s="3">
        <v>89.8</v>
      </c>
      <c r="K412" s="45">
        <v>86.7</v>
      </c>
      <c r="L412" s="45">
        <v>92.7</v>
      </c>
      <c r="M412" s="45">
        <v>91</v>
      </c>
      <c r="N412" s="67">
        <f t="shared" si="20"/>
        <v>90.05</v>
      </c>
    </row>
    <row r="413" spans="1:14" x14ac:dyDescent="0.2">
      <c r="B413" s="1">
        <v>0.58333333333333404</v>
      </c>
      <c r="C413" s="3">
        <v>62</v>
      </c>
      <c r="D413" s="3">
        <v>83</v>
      </c>
      <c r="E413" s="75">
        <v>0.79</v>
      </c>
      <c r="F413" s="3">
        <v>8</v>
      </c>
      <c r="G413" s="66" t="s">
        <v>34</v>
      </c>
      <c r="H413" s="19">
        <v>29.04</v>
      </c>
      <c r="J413" s="67">
        <v>83.1</v>
      </c>
      <c r="K413" s="45">
        <v>81.099999999999994</v>
      </c>
      <c r="L413" s="45">
        <v>84.7</v>
      </c>
      <c r="M413" s="45">
        <v>83.1</v>
      </c>
      <c r="N413" s="67">
        <f t="shared" si="20"/>
        <v>83</v>
      </c>
    </row>
    <row r="414" spans="1:14" x14ac:dyDescent="0.2">
      <c r="B414" s="1">
        <v>0.59375</v>
      </c>
      <c r="C414" s="3">
        <v>61</v>
      </c>
      <c r="D414" s="3">
        <v>81</v>
      </c>
      <c r="E414" s="75">
        <v>0.79</v>
      </c>
      <c r="F414" s="3">
        <v>8</v>
      </c>
      <c r="G414" s="66" t="s">
        <v>35</v>
      </c>
      <c r="H414" s="19">
        <v>29.03</v>
      </c>
      <c r="J414" s="67">
        <v>79.7</v>
      </c>
      <c r="K414" s="45">
        <v>80.099999999999994</v>
      </c>
      <c r="L414" s="45">
        <v>82</v>
      </c>
      <c r="M414" s="45">
        <v>81</v>
      </c>
      <c r="N414" s="67">
        <f t="shared" si="20"/>
        <v>80.7</v>
      </c>
    </row>
    <row r="415" spans="1:14" x14ac:dyDescent="0.2">
      <c r="B415" s="1">
        <v>0.60416666666666696</v>
      </c>
      <c r="C415" s="3">
        <v>59</v>
      </c>
      <c r="D415" s="3">
        <v>79</v>
      </c>
      <c r="E415" s="75">
        <v>0.81</v>
      </c>
      <c r="F415" s="3">
        <v>5</v>
      </c>
      <c r="G415" s="66" t="s">
        <v>34</v>
      </c>
      <c r="H415" s="19">
        <v>29.04</v>
      </c>
      <c r="J415" s="67">
        <v>78.400000000000006</v>
      </c>
      <c r="K415" s="45">
        <v>77.900000000000006</v>
      </c>
      <c r="L415" s="45">
        <v>79.5</v>
      </c>
      <c r="M415" s="45">
        <v>78.099999999999994</v>
      </c>
      <c r="N415" s="67">
        <f t="shared" si="20"/>
        <v>78.474999999999994</v>
      </c>
    </row>
    <row r="416" spans="1:14" x14ac:dyDescent="0.2">
      <c r="B416" s="1">
        <v>0.61458333333333404</v>
      </c>
      <c r="C416" s="3">
        <v>59</v>
      </c>
      <c r="D416" s="3">
        <v>78</v>
      </c>
      <c r="E416" s="75">
        <v>0.82</v>
      </c>
      <c r="F416" s="3">
        <v>2</v>
      </c>
      <c r="G416" s="66" t="s">
        <v>34</v>
      </c>
      <c r="H416" s="19">
        <v>29.04</v>
      </c>
      <c r="J416" s="67">
        <v>78.3</v>
      </c>
      <c r="K416" s="45">
        <v>77.7</v>
      </c>
      <c r="L416" s="45">
        <v>79</v>
      </c>
      <c r="M416" s="45">
        <v>77.900000000000006</v>
      </c>
      <c r="N416" s="67">
        <f t="shared" si="20"/>
        <v>78.224999999999994</v>
      </c>
    </row>
    <row r="417" spans="1:14" x14ac:dyDescent="0.2">
      <c r="B417" s="1">
        <v>0.625000000000001</v>
      </c>
      <c r="C417" s="3">
        <v>59</v>
      </c>
      <c r="D417" s="3">
        <v>77</v>
      </c>
      <c r="E417" s="75">
        <v>0.82</v>
      </c>
      <c r="F417" s="3">
        <v>8</v>
      </c>
      <c r="G417" s="66" t="s">
        <v>34</v>
      </c>
      <c r="H417" s="19">
        <v>29.04</v>
      </c>
      <c r="J417" s="67">
        <v>76.599999999999994</v>
      </c>
      <c r="K417" s="45">
        <v>77</v>
      </c>
      <c r="L417" s="45">
        <v>77.7</v>
      </c>
      <c r="M417" s="45">
        <v>77</v>
      </c>
      <c r="N417" s="67">
        <f t="shared" si="20"/>
        <v>77.075000000000003</v>
      </c>
    </row>
    <row r="418" spans="1:14" x14ac:dyDescent="0.2">
      <c r="B418" s="1">
        <v>0.63541666666666696</v>
      </c>
      <c r="C418" s="3">
        <v>59</v>
      </c>
      <c r="D418" s="3">
        <v>76</v>
      </c>
      <c r="E418" s="75">
        <v>0.81</v>
      </c>
      <c r="F418" s="3">
        <v>5</v>
      </c>
      <c r="G418" s="66" t="s">
        <v>180</v>
      </c>
      <c r="H418" s="19">
        <v>29.04</v>
      </c>
      <c r="J418" s="67">
        <v>76.5</v>
      </c>
      <c r="K418" s="45">
        <v>75.7</v>
      </c>
      <c r="L418" s="45">
        <v>77</v>
      </c>
      <c r="M418" s="45">
        <v>75.599999999999994</v>
      </c>
      <c r="N418" s="67">
        <f t="shared" si="20"/>
        <v>76.199999999999989</v>
      </c>
    </row>
    <row r="419" spans="1:14" x14ac:dyDescent="0.2">
      <c r="B419" s="1">
        <v>0.6430555555555556</v>
      </c>
      <c r="C419" s="3">
        <v>59</v>
      </c>
      <c r="D419" s="3">
        <v>75</v>
      </c>
      <c r="E419" s="75">
        <v>0.8</v>
      </c>
      <c r="F419" s="3">
        <v>4</v>
      </c>
      <c r="G419" s="66" t="s">
        <v>190</v>
      </c>
      <c r="H419" s="19">
        <v>29.05</v>
      </c>
      <c r="J419" s="67">
        <v>74.8</v>
      </c>
      <c r="K419" s="45">
        <v>75</v>
      </c>
      <c r="L419" s="45">
        <v>76.099999999999994</v>
      </c>
      <c r="M419" s="45">
        <v>74.8</v>
      </c>
      <c r="N419" s="67">
        <f t="shared" si="20"/>
        <v>75.174999999999997</v>
      </c>
    </row>
    <row r="421" spans="1:14" x14ac:dyDescent="0.2">
      <c r="A421" s="21">
        <v>44346</v>
      </c>
      <c r="B421" s="6" t="s">
        <v>2</v>
      </c>
      <c r="C421" s="6" t="s">
        <v>0</v>
      </c>
      <c r="D421" s="87" t="s">
        <v>1</v>
      </c>
      <c r="E421" s="100" t="s">
        <v>156</v>
      </c>
      <c r="F421" s="6" t="s">
        <v>32</v>
      </c>
      <c r="G421" s="6" t="s">
        <v>217</v>
      </c>
      <c r="H421" s="33" t="s">
        <v>157</v>
      </c>
      <c r="J421" s="87" t="s">
        <v>427</v>
      </c>
      <c r="K421" s="87" t="s">
        <v>428</v>
      </c>
      <c r="L421" s="87" t="s">
        <v>326</v>
      </c>
      <c r="M421" s="87" t="s">
        <v>429</v>
      </c>
      <c r="N421" s="33" t="s">
        <v>368</v>
      </c>
    </row>
    <row r="422" spans="1:14" x14ac:dyDescent="0.2">
      <c r="B422" s="1">
        <v>0.35416666666666669</v>
      </c>
      <c r="C422" s="3">
        <v>52</v>
      </c>
      <c r="D422" s="68">
        <v>61</v>
      </c>
      <c r="E422" s="75">
        <v>0.61</v>
      </c>
      <c r="F422" s="66">
        <v>5</v>
      </c>
      <c r="G422" s="66" t="s">
        <v>180</v>
      </c>
      <c r="H422" s="97">
        <v>29.47</v>
      </c>
      <c r="J422" s="45">
        <v>63.1</v>
      </c>
      <c r="K422" s="67">
        <v>54.1</v>
      </c>
      <c r="L422" s="67">
        <v>58.5</v>
      </c>
      <c r="M422" s="67">
        <v>67.5</v>
      </c>
      <c r="N422" s="67">
        <f t="shared" ref="N422:N450" si="21">AVERAGE(J422:M422)</f>
        <v>60.8</v>
      </c>
    </row>
    <row r="423" spans="1:14" x14ac:dyDescent="0.2">
      <c r="B423" s="1">
        <v>0.36458333333333331</v>
      </c>
      <c r="C423" s="3">
        <v>54</v>
      </c>
      <c r="D423" s="68">
        <v>63</v>
      </c>
      <c r="E423" s="75">
        <v>0.59</v>
      </c>
      <c r="F423" s="66">
        <v>4</v>
      </c>
      <c r="G423" s="66" t="s">
        <v>224</v>
      </c>
      <c r="H423" s="97">
        <v>29.47</v>
      </c>
      <c r="J423" s="45">
        <v>66</v>
      </c>
      <c r="K423" s="67">
        <v>54.3</v>
      </c>
      <c r="L423" s="67">
        <v>61</v>
      </c>
      <c r="M423" s="67">
        <v>70.2</v>
      </c>
      <c r="N423" s="67">
        <f t="shared" si="21"/>
        <v>62.875</v>
      </c>
    </row>
    <row r="424" spans="1:14" x14ac:dyDescent="0.2">
      <c r="B424" s="1">
        <v>0.375</v>
      </c>
      <c r="C424" s="3">
        <v>55</v>
      </c>
      <c r="D424" s="68">
        <v>65</v>
      </c>
      <c r="E424" s="75">
        <v>0.56000000000000005</v>
      </c>
      <c r="F424" s="66">
        <v>2</v>
      </c>
      <c r="G424" s="66" t="s">
        <v>180</v>
      </c>
      <c r="H424" s="97">
        <v>29.47</v>
      </c>
      <c r="J424" s="45">
        <v>69.099999999999994</v>
      </c>
      <c r="K424" s="67">
        <v>54.5</v>
      </c>
      <c r="L424" s="67">
        <v>63.5</v>
      </c>
      <c r="M424" s="67">
        <v>73.400000000000006</v>
      </c>
      <c r="N424" s="67">
        <f t="shared" si="21"/>
        <v>65.125</v>
      </c>
    </row>
    <row r="425" spans="1:14" x14ac:dyDescent="0.2">
      <c r="B425" s="1">
        <v>0.38541666666666702</v>
      </c>
      <c r="C425" s="3">
        <v>56</v>
      </c>
      <c r="D425" s="3">
        <v>67</v>
      </c>
      <c r="E425" s="75">
        <v>0.54</v>
      </c>
      <c r="F425" s="3">
        <v>0</v>
      </c>
      <c r="G425" s="66" t="s">
        <v>180</v>
      </c>
      <c r="H425" s="19">
        <v>29.47</v>
      </c>
      <c r="J425" s="3">
        <v>72.3</v>
      </c>
      <c r="K425" s="45">
        <v>54.7</v>
      </c>
      <c r="L425" s="45">
        <v>65.8</v>
      </c>
      <c r="M425" s="45">
        <v>76.099999999999994</v>
      </c>
      <c r="N425" s="67">
        <f t="shared" si="21"/>
        <v>67.224999999999994</v>
      </c>
    </row>
    <row r="426" spans="1:14" x14ac:dyDescent="0.2">
      <c r="B426" s="1">
        <v>0.39583333333333298</v>
      </c>
      <c r="C426" s="3">
        <v>57</v>
      </c>
      <c r="D426" s="3">
        <v>69</v>
      </c>
      <c r="E426" s="75">
        <v>0.53</v>
      </c>
      <c r="F426" s="3">
        <v>1</v>
      </c>
      <c r="G426" s="66" t="s">
        <v>180</v>
      </c>
      <c r="H426" s="19">
        <v>29.48</v>
      </c>
      <c r="J426" s="67">
        <v>74.8</v>
      </c>
      <c r="K426" s="45">
        <v>54.9</v>
      </c>
      <c r="L426" s="45">
        <v>67.8</v>
      </c>
      <c r="M426" s="45">
        <v>79.3</v>
      </c>
      <c r="N426" s="67">
        <f t="shared" si="21"/>
        <v>69.2</v>
      </c>
    </row>
    <row r="427" spans="1:14" x14ac:dyDescent="0.2">
      <c r="B427" s="1">
        <v>0.40625</v>
      </c>
      <c r="C427" s="3">
        <v>58</v>
      </c>
      <c r="D427" s="3">
        <v>72</v>
      </c>
      <c r="E427" s="75">
        <v>0.51</v>
      </c>
      <c r="F427" s="3">
        <v>1</v>
      </c>
      <c r="G427" s="66" t="s">
        <v>43</v>
      </c>
      <c r="H427" s="19">
        <v>29.49</v>
      </c>
      <c r="J427" s="67">
        <v>77.900000000000006</v>
      </c>
      <c r="K427" s="45">
        <v>55</v>
      </c>
      <c r="L427" s="45">
        <v>71.099999999999994</v>
      </c>
      <c r="M427" s="45">
        <v>82.4</v>
      </c>
      <c r="N427" s="67">
        <f t="shared" si="21"/>
        <v>71.599999999999994</v>
      </c>
    </row>
    <row r="428" spans="1:14" x14ac:dyDescent="0.2">
      <c r="B428" s="1">
        <v>0.41666666666666602</v>
      </c>
      <c r="C428" s="3">
        <v>58</v>
      </c>
      <c r="D428" s="3">
        <v>74</v>
      </c>
      <c r="E428" s="75">
        <v>0.48</v>
      </c>
      <c r="F428" s="3">
        <v>2</v>
      </c>
      <c r="G428" s="66" t="s">
        <v>35</v>
      </c>
      <c r="H428" s="19">
        <v>29.49</v>
      </c>
      <c r="J428" s="67">
        <v>80.599999999999994</v>
      </c>
      <c r="K428" s="45">
        <v>55.2</v>
      </c>
      <c r="L428" s="45">
        <v>73.900000000000006</v>
      </c>
      <c r="M428" s="45">
        <v>85.1</v>
      </c>
      <c r="N428" s="67">
        <f t="shared" si="21"/>
        <v>73.7</v>
      </c>
    </row>
    <row r="429" spans="1:14" x14ac:dyDescent="0.2">
      <c r="B429" s="1">
        <v>0.42708333333333298</v>
      </c>
      <c r="C429" s="3">
        <v>59</v>
      </c>
      <c r="D429" s="3">
        <v>76</v>
      </c>
      <c r="E429" s="75">
        <v>0.46</v>
      </c>
      <c r="F429" s="3">
        <v>2</v>
      </c>
      <c r="G429" s="66" t="s">
        <v>180</v>
      </c>
      <c r="H429" s="19">
        <v>29.49</v>
      </c>
      <c r="J429" s="67">
        <v>83.1</v>
      </c>
      <c r="K429" s="45">
        <v>55.6</v>
      </c>
      <c r="L429" s="45">
        <v>77.400000000000006</v>
      </c>
      <c r="M429" s="45">
        <v>87.6</v>
      </c>
      <c r="N429" s="67">
        <f t="shared" si="21"/>
        <v>75.924999999999997</v>
      </c>
    </row>
    <row r="430" spans="1:14" x14ac:dyDescent="0.2">
      <c r="B430" s="1">
        <v>0.4375</v>
      </c>
      <c r="C430" s="3">
        <v>59</v>
      </c>
      <c r="D430" s="3">
        <v>78</v>
      </c>
      <c r="E430" s="75">
        <v>0.45</v>
      </c>
      <c r="F430" s="3">
        <v>6</v>
      </c>
      <c r="G430" s="66" t="s">
        <v>180</v>
      </c>
      <c r="H430" s="19">
        <v>29.5</v>
      </c>
      <c r="J430" s="67">
        <v>86</v>
      </c>
      <c r="K430" s="45">
        <v>55.8</v>
      </c>
      <c r="L430" s="45">
        <v>80.400000000000006</v>
      </c>
      <c r="M430" s="45">
        <v>90.9</v>
      </c>
      <c r="N430" s="67">
        <f t="shared" si="21"/>
        <v>78.275000000000006</v>
      </c>
    </row>
    <row r="431" spans="1:14" x14ac:dyDescent="0.2">
      <c r="B431" s="1">
        <v>0.44791666666666602</v>
      </c>
      <c r="C431" s="3">
        <v>60</v>
      </c>
      <c r="D431" s="3">
        <v>81</v>
      </c>
      <c r="E431" s="75">
        <v>0.44</v>
      </c>
      <c r="F431" s="3">
        <v>3</v>
      </c>
      <c r="G431" s="66" t="s">
        <v>34</v>
      </c>
      <c r="H431" s="19">
        <v>29.5</v>
      </c>
      <c r="J431" s="67">
        <v>88.3</v>
      </c>
      <c r="K431" s="45">
        <v>56.1</v>
      </c>
      <c r="L431" s="45">
        <v>83.7</v>
      </c>
      <c r="M431" s="45">
        <v>94.1</v>
      </c>
      <c r="N431" s="67">
        <f t="shared" si="21"/>
        <v>80.550000000000011</v>
      </c>
    </row>
    <row r="432" spans="1:14" x14ac:dyDescent="0.2">
      <c r="B432" s="1">
        <v>0.45833333333333298</v>
      </c>
      <c r="C432" s="3">
        <v>60</v>
      </c>
      <c r="D432" s="3">
        <v>83</v>
      </c>
      <c r="E432" s="75">
        <v>0.4</v>
      </c>
      <c r="F432" s="3">
        <v>0</v>
      </c>
      <c r="G432" s="66" t="s">
        <v>180</v>
      </c>
      <c r="H432" s="19">
        <v>29.5</v>
      </c>
      <c r="J432" s="67">
        <v>91.2</v>
      </c>
      <c r="K432" s="45">
        <v>56.5</v>
      </c>
      <c r="L432" s="45">
        <v>86</v>
      </c>
      <c r="M432" s="45">
        <v>96.8</v>
      </c>
      <c r="N432" s="67">
        <f t="shared" si="21"/>
        <v>82.625</v>
      </c>
    </row>
    <row r="433" spans="2:14" x14ac:dyDescent="0.2">
      <c r="B433" s="1">
        <v>0.46875</v>
      </c>
      <c r="C433" s="3">
        <v>61</v>
      </c>
      <c r="D433" s="3">
        <v>85</v>
      </c>
      <c r="E433" s="75">
        <v>0.4</v>
      </c>
      <c r="F433" s="3">
        <v>4</v>
      </c>
      <c r="G433" s="66" t="s">
        <v>190</v>
      </c>
      <c r="H433" s="19">
        <v>29.5</v>
      </c>
      <c r="J433" s="67">
        <v>94.3</v>
      </c>
      <c r="K433" s="45">
        <v>59.4</v>
      </c>
      <c r="L433" s="45">
        <v>88.9</v>
      </c>
      <c r="M433" s="45">
        <v>99.1</v>
      </c>
      <c r="N433" s="67">
        <f t="shared" si="21"/>
        <v>85.424999999999997</v>
      </c>
    </row>
    <row r="434" spans="2:14" x14ac:dyDescent="0.2">
      <c r="B434" s="1">
        <v>0.47916666666666702</v>
      </c>
      <c r="C434" s="3">
        <v>62</v>
      </c>
      <c r="D434" s="3">
        <v>90</v>
      </c>
      <c r="E434" s="75">
        <v>0.39</v>
      </c>
      <c r="F434" s="3">
        <v>5</v>
      </c>
      <c r="G434" s="66" t="s">
        <v>202</v>
      </c>
      <c r="H434" s="19">
        <v>29.49</v>
      </c>
      <c r="J434" s="67">
        <v>96.6</v>
      </c>
      <c r="K434" s="45">
        <v>69.3</v>
      </c>
      <c r="L434" s="45">
        <v>91.9</v>
      </c>
      <c r="M434" s="45">
        <v>101.8</v>
      </c>
      <c r="N434" s="67">
        <f t="shared" si="21"/>
        <v>89.899999999999991</v>
      </c>
    </row>
    <row r="435" spans="2:14" x14ac:dyDescent="0.2">
      <c r="B435" s="1">
        <v>0.48958333333333298</v>
      </c>
      <c r="C435" s="3">
        <v>63</v>
      </c>
      <c r="D435" s="66">
        <v>91</v>
      </c>
      <c r="E435" s="75">
        <v>0.37</v>
      </c>
      <c r="F435" s="3">
        <v>4</v>
      </c>
      <c r="G435" s="66" t="s">
        <v>202</v>
      </c>
      <c r="H435" s="19">
        <v>29.5</v>
      </c>
      <c r="J435" s="67">
        <v>91.4</v>
      </c>
      <c r="K435" s="45">
        <v>73.900000000000006</v>
      </c>
      <c r="L435" s="45">
        <v>94.3</v>
      </c>
      <c r="M435" s="45">
        <v>104</v>
      </c>
      <c r="N435" s="67">
        <f t="shared" si="21"/>
        <v>90.9</v>
      </c>
    </row>
    <row r="436" spans="2:14" x14ac:dyDescent="0.2">
      <c r="B436" s="1">
        <v>0.5</v>
      </c>
      <c r="C436" s="3">
        <v>64</v>
      </c>
      <c r="D436" s="41">
        <v>92</v>
      </c>
      <c r="E436" s="75">
        <v>0.36</v>
      </c>
      <c r="F436" s="3">
        <v>1</v>
      </c>
      <c r="G436" s="69" t="s">
        <v>35</v>
      </c>
      <c r="H436" s="72">
        <v>29.48</v>
      </c>
      <c r="J436" s="45">
        <v>84.9</v>
      </c>
      <c r="K436" s="45">
        <v>78.400000000000006</v>
      </c>
      <c r="L436" s="45">
        <v>96.8</v>
      </c>
      <c r="M436" s="45">
        <v>106.5</v>
      </c>
      <c r="N436" s="67">
        <f t="shared" si="21"/>
        <v>91.65</v>
      </c>
    </row>
    <row r="437" spans="2:14" x14ac:dyDescent="0.2">
      <c r="B437" s="1">
        <v>0.51041666666666596</v>
      </c>
      <c r="C437" s="3">
        <v>62</v>
      </c>
      <c r="D437" s="41">
        <v>93</v>
      </c>
      <c r="E437" s="75">
        <v>0.38</v>
      </c>
      <c r="F437" s="3">
        <v>9</v>
      </c>
      <c r="G437" s="69" t="s">
        <v>35</v>
      </c>
      <c r="H437" s="72">
        <v>29.49</v>
      </c>
      <c r="J437" s="45">
        <v>82.2</v>
      </c>
      <c r="K437" s="45">
        <v>81.900000000000006</v>
      </c>
      <c r="L437" s="45">
        <v>99.1</v>
      </c>
      <c r="M437" s="45">
        <v>108.9</v>
      </c>
      <c r="N437" s="67">
        <f t="shared" si="21"/>
        <v>93.025000000000006</v>
      </c>
    </row>
    <row r="438" spans="2:14" x14ac:dyDescent="0.2">
      <c r="B438" s="1">
        <v>0.52083333333333304</v>
      </c>
      <c r="C438" s="3">
        <v>64</v>
      </c>
      <c r="D438" s="3">
        <v>95</v>
      </c>
      <c r="E438" s="75">
        <v>0.36</v>
      </c>
      <c r="F438" s="3">
        <v>1</v>
      </c>
      <c r="G438" s="69" t="s">
        <v>180</v>
      </c>
      <c r="H438" s="72">
        <v>29.48</v>
      </c>
      <c r="J438" s="45">
        <v>82</v>
      </c>
      <c r="K438" s="45">
        <v>86.9</v>
      </c>
      <c r="L438" s="45">
        <v>101.7</v>
      </c>
      <c r="M438" s="45">
        <v>110.5</v>
      </c>
      <c r="N438" s="67">
        <f t="shared" si="21"/>
        <v>95.275000000000006</v>
      </c>
    </row>
    <row r="439" spans="2:14" x14ac:dyDescent="0.2">
      <c r="B439" s="1">
        <v>0.53125</v>
      </c>
      <c r="C439" s="99">
        <v>63</v>
      </c>
      <c r="D439" s="66">
        <v>97</v>
      </c>
      <c r="E439" s="13">
        <v>0.37</v>
      </c>
      <c r="F439" s="96">
        <v>8</v>
      </c>
      <c r="G439" s="68" t="s">
        <v>180</v>
      </c>
      <c r="H439" s="72">
        <v>29.48</v>
      </c>
      <c r="I439" s="72"/>
      <c r="J439" s="45">
        <v>83.8</v>
      </c>
      <c r="K439" s="67">
        <v>90.9</v>
      </c>
      <c r="L439" s="67">
        <v>102.9</v>
      </c>
      <c r="M439" s="67">
        <v>111.6</v>
      </c>
      <c r="N439" s="67">
        <f t="shared" si="21"/>
        <v>97.300000000000011</v>
      </c>
    </row>
    <row r="440" spans="2:14" x14ac:dyDescent="0.2">
      <c r="B440" s="1">
        <v>0.54166666666666596</v>
      </c>
      <c r="C440" s="99">
        <v>66</v>
      </c>
      <c r="D440" s="66">
        <v>99</v>
      </c>
      <c r="E440" s="13">
        <v>0.35</v>
      </c>
      <c r="F440" s="96">
        <v>5</v>
      </c>
      <c r="G440" s="68" t="s">
        <v>34</v>
      </c>
      <c r="H440" s="72">
        <v>29.48</v>
      </c>
      <c r="J440" s="45">
        <v>91.4</v>
      </c>
      <c r="K440" s="67">
        <v>92.5</v>
      </c>
      <c r="L440" s="45">
        <v>103.8</v>
      </c>
      <c r="M440" s="45">
        <v>109.2</v>
      </c>
      <c r="N440" s="67">
        <f t="shared" si="21"/>
        <v>99.224999999999994</v>
      </c>
    </row>
    <row r="441" spans="2:14" x14ac:dyDescent="0.2">
      <c r="B441" s="1">
        <v>0.55208333333333304</v>
      </c>
      <c r="C441" s="3">
        <v>66</v>
      </c>
      <c r="D441" s="3">
        <v>102</v>
      </c>
      <c r="E441" s="13">
        <v>0.34</v>
      </c>
      <c r="F441" s="3">
        <v>1</v>
      </c>
      <c r="G441" s="66" t="s">
        <v>197</v>
      </c>
      <c r="H441" s="19">
        <v>29.47</v>
      </c>
      <c r="I441" s="3"/>
      <c r="J441" s="45">
        <v>96.3</v>
      </c>
      <c r="K441" s="45">
        <v>95.4</v>
      </c>
      <c r="L441" s="45">
        <v>105.8</v>
      </c>
      <c r="M441" s="45">
        <v>109.4</v>
      </c>
      <c r="N441" s="67">
        <f t="shared" si="21"/>
        <v>101.72499999999999</v>
      </c>
    </row>
    <row r="442" spans="2:14" x14ac:dyDescent="0.2">
      <c r="B442" s="1">
        <v>0.5625</v>
      </c>
      <c r="C442" s="3">
        <v>65</v>
      </c>
      <c r="D442" s="3">
        <v>105</v>
      </c>
      <c r="E442" s="13">
        <v>0.36</v>
      </c>
      <c r="F442" s="3">
        <v>6</v>
      </c>
      <c r="G442" s="66" t="s">
        <v>197</v>
      </c>
      <c r="H442" s="19">
        <v>29.47</v>
      </c>
      <c r="J442" s="45">
        <v>100</v>
      </c>
      <c r="K442" s="45">
        <v>98.6</v>
      </c>
      <c r="L442" s="45">
        <v>107.8</v>
      </c>
      <c r="M442" s="45">
        <v>112.5</v>
      </c>
      <c r="N442" s="67">
        <f t="shared" si="21"/>
        <v>104.72499999999999</v>
      </c>
    </row>
    <row r="443" spans="2:14" x14ac:dyDescent="0.2">
      <c r="B443" s="1">
        <v>0.57291666666666596</v>
      </c>
      <c r="C443" s="3">
        <v>67</v>
      </c>
      <c r="D443" s="3">
        <v>105</v>
      </c>
      <c r="E443" s="13">
        <v>0.34</v>
      </c>
      <c r="F443" s="3">
        <v>6</v>
      </c>
      <c r="G443" s="66" t="s">
        <v>34</v>
      </c>
      <c r="H443" s="19">
        <v>29.47</v>
      </c>
      <c r="I443" s="3"/>
      <c r="J443" s="45">
        <v>100.9</v>
      </c>
      <c r="K443" s="45">
        <v>99.5</v>
      </c>
      <c r="L443" s="45">
        <v>109.4</v>
      </c>
      <c r="M443" s="45">
        <v>110.7</v>
      </c>
      <c r="N443" s="67">
        <f t="shared" si="21"/>
        <v>105.125</v>
      </c>
    </row>
    <row r="444" spans="2:14" x14ac:dyDescent="0.2">
      <c r="B444" s="1">
        <v>0.58333333333333304</v>
      </c>
      <c r="C444" s="3">
        <v>68</v>
      </c>
      <c r="D444" s="3">
        <v>106</v>
      </c>
      <c r="E444" s="13">
        <v>0.32</v>
      </c>
      <c r="F444" s="3">
        <v>5</v>
      </c>
      <c r="G444" s="66" t="s">
        <v>180</v>
      </c>
      <c r="H444" s="19">
        <v>29.47</v>
      </c>
      <c r="J444" s="45">
        <v>102.9</v>
      </c>
      <c r="K444" s="45">
        <v>100.8</v>
      </c>
      <c r="L444" s="45">
        <v>111</v>
      </c>
      <c r="M444" s="45">
        <v>109.8</v>
      </c>
      <c r="N444" s="67">
        <f t="shared" si="21"/>
        <v>106.125</v>
      </c>
    </row>
    <row r="445" spans="2:14" x14ac:dyDescent="0.2">
      <c r="B445" s="1">
        <v>0.593749999999999</v>
      </c>
      <c r="C445" s="3">
        <v>68</v>
      </c>
      <c r="D445" s="3">
        <v>107</v>
      </c>
      <c r="E445" s="13">
        <v>0.33</v>
      </c>
      <c r="F445" s="3">
        <v>3</v>
      </c>
      <c r="G445" s="66" t="s">
        <v>34</v>
      </c>
      <c r="H445" s="19">
        <v>29.47</v>
      </c>
      <c r="I445" s="3"/>
      <c r="J445" s="45">
        <v>103.8</v>
      </c>
      <c r="K445" s="45">
        <v>102.2</v>
      </c>
      <c r="L445" s="45">
        <v>112.1</v>
      </c>
      <c r="M445" s="45">
        <v>109.9</v>
      </c>
      <c r="N445" s="67">
        <f t="shared" si="21"/>
        <v>107</v>
      </c>
    </row>
    <row r="446" spans="2:14" x14ac:dyDescent="0.2">
      <c r="B446" s="1">
        <v>0.60416666666666596</v>
      </c>
      <c r="C446" s="3">
        <v>68</v>
      </c>
      <c r="D446" s="3">
        <v>109</v>
      </c>
      <c r="E446" s="13">
        <v>0.32</v>
      </c>
      <c r="F446" s="3">
        <v>9</v>
      </c>
      <c r="G446" s="66" t="s">
        <v>180</v>
      </c>
      <c r="H446" s="19">
        <v>29.46</v>
      </c>
      <c r="I446" s="3"/>
      <c r="J446" s="45">
        <v>106.3</v>
      </c>
      <c r="K446" s="45">
        <v>104</v>
      </c>
      <c r="L446" s="45">
        <v>113.2</v>
      </c>
      <c r="M446" s="45">
        <v>111.6</v>
      </c>
      <c r="N446" s="67">
        <f t="shared" si="21"/>
        <v>108.77500000000001</v>
      </c>
    </row>
    <row r="447" spans="2:14" x14ac:dyDescent="0.2">
      <c r="B447" s="1">
        <v>0.61458333333333304</v>
      </c>
      <c r="C447" s="3">
        <v>68</v>
      </c>
      <c r="D447" s="3">
        <v>109</v>
      </c>
      <c r="E447" s="13">
        <v>0.34</v>
      </c>
      <c r="F447" s="3">
        <v>6</v>
      </c>
      <c r="G447" s="66" t="s">
        <v>35</v>
      </c>
      <c r="H447" s="19">
        <v>29.46</v>
      </c>
      <c r="I447" s="3"/>
      <c r="J447" s="45">
        <v>106</v>
      </c>
      <c r="K447" s="45">
        <v>105.3</v>
      </c>
      <c r="L447" s="45">
        <v>113.7</v>
      </c>
      <c r="M447" s="45">
        <v>111.4</v>
      </c>
      <c r="N447" s="67">
        <f t="shared" si="21"/>
        <v>109.1</v>
      </c>
    </row>
    <row r="448" spans="2:14" x14ac:dyDescent="0.2">
      <c r="B448" s="1">
        <v>0.624999999999999</v>
      </c>
      <c r="C448" s="3">
        <v>68</v>
      </c>
      <c r="D448" s="3">
        <v>109</v>
      </c>
      <c r="E448" s="13">
        <v>0.33</v>
      </c>
      <c r="F448" s="3">
        <v>5</v>
      </c>
      <c r="G448" s="66" t="s">
        <v>180</v>
      </c>
      <c r="H448" s="19">
        <v>29.46</v>
      </c>
      <c r="I448" s="3"/>
      <c r="J448" s="45">
        <v>106.5</v>
      </c>
      <c r="K448" s="45">
        <v>106</v>
      </c>
      <c r="L448" s="45">
        <v>114.2</v>
      </c>
      <c r="M448" s="45">
        <v>110.8</v>
      </c>
      <c r="N448" s="67">
        <f t="shared" si="21"/>
        <v>109.375</v>
      </c>
    </row>
    <row r="449" spans="1:14" x14ac:dyDescent="0.2">
      <c r="B449" s="1">
        <v>0.63541666666666596</v>
      </c>
      <c r="C449" s="3">
        <v>68</v>
      </c>
      <c r="D449" s="3">
        <v>110</v>
      </c>
      <c r="E449" s="13">
        <v>0.32</v>
      </c>
      <c r="F449" s="3">
        <v>4</v>
      </c>
      <c r="G449" s="66" t="s">
        <v>180</v>
      </c>
      <c r="H449" s="19">
        <v>29.45</v>
      </c>
      <c r="I449" s="3"/>
      <c r="J449" s="45">
        <v>107.6</v>
      </c>
      <c r="K449" s="45">
        <v>106.7</v>
      </c>
      <c r="L449" s="45">
        <v>115.3</v>
      </c>
      <c r="M449" s="45">
        <v>109</v>
      </c>
      <c r="N449" s="67">
        <f t="shared" si="21"/>
        <v>109.65</v>
      </c>
    </row>
    <row r="450" spans="1:14" x14ac:dyDescent="0.2">
      <c r="B450" s="1">
        <v>0.64583333333333304</v>
      </c>
      <c r="C450" s="3">
        <v>69</v>
      </c>
      <c r="D450" s="3">
        <v>109</v>
      </c>
      <c r="E450" s="13">
        <v>0.32</v>
      </c>
      <c r="F450" s="3">
        <v>3</v>
      </c>
      <c r="G450" s="66" t="s">
        <v>201</v>
      </c>
      <c r="H450" s="19">
        <v>29.44</v>
      </c>
      <c r="I450" s="3"/>
      <c r="J450" s="45">
        <v>107.2</v>
      </c>
      <c r="K450" s="45">
        <v>106.9</v>
      </c>
      <c r="L450" s="45">
        <v>115.5</v>
      </c>
      <c r="M450" s="45">
        <v>108.9</v>
      </c>
      <c r="N450" s="67">
        <f t="shared" si="21"/>
        <v>109.625</v>
      </c>
    </row>
    <row r="451" spans="1:14" x14ac:dyDescent="0.2">
      <c r="B451" s="1"/>
    </row>
    <row r="452" spans="1:14" x14ac:dyDescent="0.2">
      <c r="B452" s="1"/>
    </row>
    <row r="453" spans="1:14" x14ac:dyDescent="0.2">
      <c r="B453" s="1"/>
    </row>
    <row r="454" spans="1:14" x14ac:dyDescent="0.2">
      <c r="A454" s="71" t="s">
        <v>513</v>
      </c>
      <c r="B454" s="6" t="s">
        <v>2</v>
      </c>
      <c r="C454" s="6" t="s">
        <v>0</v>
      </c>
      <c r="D454" s="87" t="s">
        <v>1</v>
      </c>
      <c r="E454" s="100" t="s">
        <v>156</v>
      </c>
      <c r="F454" s="6" t="s">
        <v>32</v>
      </c>
      <c r="G454" s="6" t="s">
        <v>217</v>
      </c>
      <c r="H454" s="33" t="s">
        <v>157</v>
      </c>
      <c r="J454" s="87" t="s">
        <v>427</v>
      </c>
      <c r="K454" s="87" t="s">
        <v>428</v>
      </c>
      <c r="L454" s="87" t="s">
        <v>326</v>
      </c>
      <c r="M454" s="87" t="s">
        <v>429</v>
      </c>
      <c r="N454" s="33" t="s">
        <v>368</v>
      </c>
    </row>
    <row r="455" spans="1:14" x14ac:dyDescent="0.2">
      <c r="B455" s="1">
        <v>0.35416666666666669</v>
      </c>
      <c r="C455" s="41">
        <f t="shared" ref="C455:D483" si="22">CONVERT(C422,"F","C")</f>
        <v>11.111111111111111</v>
      </c>
      <c r="D455" s="41">
        <f t="shared" si="22"/>
        <v>16.111111111111111</v>
      </c>
      <c r="E455" s="13">
        <f>E422</f>
        <v>0.61</v>
      </c>
      <c r="F455" s="3">
        <f t="shared" ref="F455:G455" si="23">F422</f>
        <v>5</v>
      </c>
      <c r="G455" s="3" t="str">
        <f t="shared" si="23"/>
        <v>NNW</v>
      </c>
      <c r="H455" s="19">
        <f>H422</f>
        <v>29.47</v>
      </c>
      <c r="I455" s="3"/>
      <c r="J455" s="45">
        <f t="shared" ref="J455:M483" si="24">CONVERT(J422,"F","C")</f>
        <v>17.277777777777779</v>
      </c>
      <c r="K455" s="45">
        <f t="shared" si="24"/>
        <v>12.277777777777779</v>
      </c>
      <c r="L455" s="45">
        <f t="shared" si="24"/>
        <v>14.722222222222221</v>
      </c>
      <c r="M455" s="45">
        <f t="shared" si="24"/>
        <v>19.722222222222221</v>
      </c>
      <c r="N455" s="45">
        <f>AVERAGE(J455:M455)</f>
        <v>16</v>
      </c>
    </row>
    <row r="456" spans="1:14" x14ac:dyDescent="0.2">
      <c r="B456" s="1">
        <v>0.36458333333333331</v>
      </c>
      <c r="C456" s="41">
        <f t="shared" si="22"/>
        <v>12.222222222222221</v>
      </c>
      <c r="D456" s="41">
        <f t="shared" si="22"/>
        <v>17.222222222222221</v>
      </c>
      <c r="E456" s="13">
        <f t="shared" ref="E456:G483" si="25">E423</f>
        <v>0.59</v>
      </c>
      <c r="F456" s="41">
        <f t="shared" si="25"/>
        <v>4</v>
      </c>
      <c r="G456" s="3" t="str">
        <f t="shared" si="25"/>
        <v xml:space="preserve">N </v>
      </c>
      <c r="H456" s="19">
        <f t="shared" ref="H456:H483" si="26">H423</f>
        <v>29.47</v>
      </c>
      <c r="J456" s="45">
        <f t="shared" si="24"/>
        <v>18.888888888888889</v>
      </c>
      <c r="K456" s="45">
        <f t="shared" si="24"/>
        <v>12.388888888888888</v>
      </c>
      <c r="L456" s="45">
        <f t="shared" si="24"/>
        <v>16.111111111111111</v>
      </c>
      <c r="M456" s="45">
        <f t="shared" si="24"/>
        <v>21.222222222222225</v>
      </c>
      <c r="N456" s="45">
        <f t="shared" ref="N456:N483" si="27">AVERAGE(J456:M456)</f>
        <v>17.152777777777779</v>
      </c>
    </row>
    <row r="457" spans="1:14" x14ac:dyDescent="0.2">
      <c r="B457" s="1">
        <v>0.375</v>
      </c>
      <c r="C457" s="41">
        <f t="shared" si="22"/>
        <v>12.777777777777777</v>
      </c>
      <c r="D457" s="41">
        <f t="shared" si="22"/>
        <v>18.333333333333332</v>
      </c>
      <c r="E457" s="13">
        <f t="shared" si="25"/>
        <v>0.56000000000000005</v>
      </c>
      <c r="F457" s="41">
        <f t="shared" si="25"/>
        <v>2</v>
      </c>
      <c r="G457" s="3" t="str">
        <f t="shared" si="25"/>
        <v>NNW</v>
      </c>
      <c r="H457" s="19">
        <f t="shared" si="26"/>
        <v>29.47</v>
      </c>
      <c r="J457" s="45">
        <f t="shared" si="24"/>
        <v>20.611111111111107</v>
      </c>
      <c r="K457" s="45">
        <f t="shared" si="24"/>
        <v>12.5</v>
      </c>
      <c r="L457" s="45">
        <f t="shared" si="24"/>
        <v>17.5</v>
      </c>
      <c r="M457" s="45">
        <f t="shared" si="24"/>
        <v>23.000000000000004</v>
      </c>
      <c r="N457" s="45">
        <f t="shared" si="27"/>
        <v>18.402777777777779</v>
      </c>
    </row>
    <row r="458" spans="1:14" x14ac:dyDescent="0.2">
      <c r="B458" s="1">
        <v>0.38541666666666702</v>
      </c>
      <c r="C458" s="41">
        <f t="shared" si="22"/>
        <v>13.333333333333332</v>
      </c>
      <c r="D458" s="41">
        <f t="shared" si="22"/>
        <v>19.444444444444443</v>
      </c>
      <c r="E458" s="13">
        <f t="shared" si="25"/>
        <v>0.54</v>
      </c>
      <c r="F458" s="41">
        <f t="shared" si="25"/>
        <v>0</v>
      </c>
      <c r="G458" s="3" t="str">
        <f t="shared" si="25"/>
        <v>NNW</v>
      </c>
      <c r="H458" s="19">
        <f t="shared" si="26"/>
        <v>29.47</v>
      </c>
      <c r="J458" s="45">
        <f t="shared" si="24"/>
        <v>22.388888888888886</v>
      </c>
      <c r="K458" s="45">
        <f t="shared" si="24"/>
        <v>12.611111111111112</v>
      </c>
      <c r="L458" s="45">
        <f t="shared" si="24"/>
        <v>18.777777777777775</v>
      </c>
      <c r="M458" s="45">
        <f t="shared" si="24"/>
        <v>24.499999999999996</v>
      </c>
      <c r="N458" s="45">
        <f t="shared" si="27"/>
        <v>19.569444444444443</v>
      </c>
    </row>
    <row r="459" spans="1:14" x14ac:dyDescent="0.2">
      <c r="B459" s="1">
        <v>0.39583333333333298</v>
      </c>
      <c r="C459" s="41">
        <f t="shared" si="22"/>
        <v>13.888888888888889</v>
      </c>
      <c r="D459" s="41">
        <f t="shared" si="22"/>
        <v>20.555555555555554</v>
      </c>
      <c r="E459" s="13">
        <f t="shared" si="25"/>
        <v>0.53</v>
      </c>
      <c r="F459" s="41">
        <f t="shared" si="25"/>
        <v>1</v>
      </c>
      <c r="G459" s="3" t="str">
        <f t="shared" si="25"/>
        <v>NNW</v>
      </c>
      <c r="H459" s="19">
        <f t="shared" si="26"/>
        <v>29.48</v>
      </c>
      <c r="J459" s="45">
        <f t="shared" si="24"/>
        <v>23.777777777777775</v>
      </c>
      <c r="K459" s="45">
        <f t="shared" si="24"/>
        <v>12.722222222222221</v>
      </c>
      <c r="L459" s="45">
        <f t="shared" si="24"/>
        <v>19.888888888888886</v>
      </c>
      <c r="M459" s="45">
        <f t="shared" si="24"/>
        <v>26.277777777777775</v>
      </c>
      <c r="N459" s="45">
        <f t="shared" si="27"/>
        <v>20.666666666666664</v>
      </c>
    </row>
    <row r="460" spans="1:14" x14ac:dyDescent="0.2">
      <c r="B460" s="1">
        <v>0.40625</v>
      </c>
      <c r="C460" s="41">
        <f t="shared" si="22"/>
        <v>14.444444444444445</v>
      </c>
      <c r="D460" s="41">
        <f t="shared" si="22"/>
        <v>22.222222222222221</v>
      </c>
      <c r="E460" s="13">
        <f t="shared" si="25"/>
        <v>0.51</v>
      </c>
      <c r="F460" s="41">
        <f t="shared" si="25"/>
        <v>1</v>
      </c>
      <c r="G460" s="3" t="str">
        <f t="shared" si="25"/>
        <v>E</v>
      </c>
      <c r="H460" s="19">
        <f t="shared" si="26"/>
        <v>29.49</v>
      </c>
      <c r="J460" s="45">
        <f t="shared" si="24"/>
        <v>25.500000000000004</v>
      </c>
      <c r="K460" s="45">
        <f t="shared" si="24"/>
        <v>12.777777777777777</v>
      </c>
      <c r="L460" s="45">
        <f t="shared" si="24"/>
        <v>21.722222222222218</v>
      </c>
      <c r="M460" s="45">
        <f t="shared" si="24"/>
        <v>28.000000000000004</v>
      </c>
      <c r="N460" s="45">
        <f t="shared" si="27"/>
        <v>22</v>
      </c>
    </row>
    <row r="461" spans="1:14" x14ac:dyDescent="0.2">
      <c r="B461" s="1">
        <v>0.41666666666666602</v>
      </c>
      <c r="C461" s="41">
        <f t="shared" si="22"/>
        <v>14.444444444444445</v>
      </c>
      <c r="D461" s="41">
        <f t="shared" si="22"/>
        <v>23.333333333333332</v>
      </c>
      <c r="E461" s="13">
        <f t="shared" si="25"/>
        <v>0.48</v>
      </c>
      <c r="F461" s="41">
        <f t="shared" si="25"/>
        <v>2</v>
      </c>
      <c r="G461" s="3" t="str">
        <f t="shared" si="25"/>
        <v>NW</v>
      </c>
      <c r="H461" s="19">
        <f t="shared" si="26"/>
        <v>29.49</v>
      </c>
      <c r="J461" s="45">
        <f t="shared" si="24"/>
        <v>26.999999999999996</v>
      </c>
      <c r="K461" s="45">
        <f t="shared" si="24"/>
        <v>12.888888888888889</v>
      </c>
      <c r="L461" s="45">
        <f t="shared" si="24"/>
        <v>23.277777777777782</v>
      </c>
      <c r="M461" s="45">
        <f t="shared" si="24"/>
        <v>29.499999999999996</v>
      </c>
      <c r="N461" s="45">
        <f t="shared" si="27"/>
        <v>23.166666666666668</v>
      </c>
    </row>
    <row r="462" spans="1:14" x14ac:dyDescent="0.2">
      <c r="B462" s="1">
        <v>0.42708333333333298</v>
      </c>
      <c r="C462" s="41">
        <f t="shared" si="22"/>
        <v>15</v>
      </c>
      <c r="D462" s="41">
        <f t="shared" si="22"/>
        <v>24.444444444444443</v>
      </c>
      <c r="E462" s="13">
        <f t="shared" si="25"/>
        <v>0.46</v>
      </c>
      <c r="F462" s="41">
        <f t="shared" si="25"/>
        <v>2</v>
      </c>
      <c r="G462" s="3" t="str">
        <f t="shared" si="25"/>
        <v>NNW</v>
      </c>
      <c r="H462" s="19">
        <f t="shared" si="26"/>
        <v>29.49</v>
      </c>
      <c r="J462" s="45">
        <f t="shared" si="24"/>
        <v>28.388888888888886</v>
      </c>
      <c r="K462" s="45">
        <f t="shared" si="24"/>
        <v>13.111111111111111</v>
      </c>
      <c r="L462" s="45">
        <f t="shared" si="24"/>
        <v>25.222222222222225</v>
      </c>
      <c r="M462" s="45">
        <f t="shared" si="24"/>
        <v>30.888888888888886</v>
      </c>
      <c r="N462" s="45">
        <f t="shared" si="27"/>
        <v>24.402777777777779</v>
      </c>
    </row>
    <row r="463" spans="1:14" x14ac:dyDescent="0.2">
      <c r="B463" s="1">
        <v>0.4375</v>
      </c>
      <c r="C463" s="41">
        <f t="shared" si="22"/>
        <v>15</v>
      </c>
      <c r="D463" s="41">
        <f t="shared" si="22"/>
        <v>25.555555555555554</v>
      </c>
      <c r="E463" s="13">
        <f t="shared" si="25"/>
        <v>0.45</v>
      </c>
      <c r="F463" s="41">
        <f t="shared" si="25"/>
        <v>6</v>
      </c>
      <c r="G463" s="3" t="str">
        <f t="shared" si="25"/>
        <v>NNW</v>
      </c>
      <c r="H463" s="19">
        <f t="shared" si="26"/>
        <v>29.5</v>
      </c>
      <c r="J463" s="45">
        <f t="shared" si="24"/>
        <v>30</v>
      </c>
      <c r="K463" s="45">
        <f t="shared" si="24"/>
        <v>13.22222222222222</v>
      </c>
      <c r="L463" s="45">
        <f t="shared" si="24"/>
        <v>26.888888888888893</v>
      </c>
      <c r="M463" s="45">
        <f t="shared" si="24"/>
        <v>32.722222222222221</v>
      </c>
      <c r="N463" s="45">
        <f t="shared" si="27"/>
        <v>25.708333333333336</v>
      </c>
    </row>
    <row r="464" spans="1:14" x14ac:dyDescent="0.2">
      <c r="B464" s="1">
        <v>0.44791666666666602</v>
      </c>
      <c r="C464" s="41">
        <f t="shared" si="22"/>
        <v>15.555555555555555</v>
      </c>
      <c r="D464" s="41">
        <f t="shared" si="22"/>
        <v>27.222222222222221</v>
      </c>
      <c r="E464" s="13">
        <f t="shared" si="25"/>
        <v>0.44</v>
      </c>
      <c r="F464" s="41">
        <f t="shared" si="25"/>
        <v>3</v>
      </c>
      <c r="G464" s="3" t="str">
        <f t="shared" si="25"/>
        <v>N</v>
      </c>
      <c r="H464" s="19">
        <f t="shared" si="26"/>
        <v>29.5</v>
      </c>
      <c r="J464" s="45">
        <f t="shared" si="24"/>
        <v>31.277777777777775</v>
      </c>
      <c r="K464" s="45">
        <f t="shared" si="24"/>
        <v>13.388888888888889</v>
      </c>
      <c r="L464" s="45">
        <f t="shared" si="24"/>
        <v>28.722222222222221</v>
      </c>
      <c r="M464" s="45">
        <f t="shared" si="24"/>
        <v>34.499999999999993</v>
      </c>
      <c r="N464" s="45">
        <f t="shared" si="27"/>
        <v>26.972222222222221</v>
      </c>
    </row>
    <row r="465" spans="2:14" x14ac:dyDescent="0.2">
      <c r="B465" s="1">
        <v>0.45833333333333298</v>
      </c>
      <c r="C465" s="41">
        <f t="shared" si="22"/>
        <v>15.555555555555555</v>
      </c>
      <c r="D465" s="41">
        <f t="shared" si="22"/>
        <v>28.333333333333332</v>
      </c>
      <c r="E465" s="13">
        <f t="shared" si="25"/>
        <v>0.4</v>
      </c>
      <c r="F465" s="41">
        <f t="shared" si="25"/>
        <v>0</v>
      </c>
      <c r="G465" s="3" t="str">
        <f t="shared" si="25"/>
        <v>NNW</v>
      </c>
      <c r="H465" s="19">
        <f t="shared" si="26"/>
        <v>29.5</v>
      </c>
      <c r="J465" s="45">
        <f t="shared" si="24"/>
        <v>32.888888888888893</v>
      </c>
      <c r="K465" s="45">
        <f t="shared" si="24"/>
        <v>13.611111111111111</v>
      </c>
      <c r="L465" s="45">
        <f t="shared" si="24"/>
        <v>30</v>
      </c>
      <c r="M465" s="45">
        <f t="shared" si="24"/>
        <v>36</v>
      </c>
      <c r="N465" s="45">
        <f t="shared" si="27"/>
        <v>28.125</v>
      </c>
    </row>
    <row r="466" spans="2:14" x14ac:dyDescent="0.2">
      <c r="B466" s="1">
        <v>0.46875</v>
      </c>
      <c r="C466" s="41">
        <f t="shared" si="22"/>
        <v>16.111111111111111</v>
      </c>
      <c r="D466" s="41">
        <f t="shared" si="22"/>
        <v>29.444444444444443</v>
      </c>
      <c r="E466" s="13">
        <f t="shared" si="25"/>
        <v>0.4</v>
      </c>
      <c r="F466" s="41">
        <f t="shared" si="25"/>
        <v>4</v>
      </c>
      <c r="G466" s="3" t="str">
        <f t="shared" si="25"/>
        <v>NNE</v>
      </c>
      <c r="H466" s="19">
        <f t="shared" si="26"/>
        <v>29.5</v>
      </c>
      <c r="J466" s="45">
        <f t="shared" si="24"/>
        <v>34.611111111111107</v>
      </c>
      <c r="K466" s="45">
        <f t="shared" si="24"/>
        <v>15.222222222222221</v>
      </c>
      <c r="L466" s="45">
        <f t="shared" si="24"/>
        <v>31.611111111111114</v>
      </c>
      <c r="M466" s="45">
        <f t="shared" si="24"/>
        <v>37.277777777777771</v>
      </c>
      <c r="N466" s="45">
        <f t="shared" si="27"/>
        <v>29.680555555555554</v>
      </c>
    </row>
    <row r="467" spans="2:14" x14ac:dyDescent="0.2">
      <c r="B467" s="1">
        <v>0.47916666666666702</v>
      </c>
      <c r="C467" s="41">
        <f t="shared" si="22"/>
        <v>16.666666666666668</v>
      </c>
      <c r="D467" s="41">
        <f t="shared" si="22"/>
        <v>32.222222222222221</v>
      </c>
      <c r="E467" s="13">
        <f t="shared" si="25"/>
        <v>0.39</v>
      </c>
      <c r="F467" s="41">
        <f t="shared" si="25"/>
        <v>5</v>
      </c>
      <c r="G467" s="3" t="str">
        <f t="shared" si="25"/>
        <v>WNW</v>
      </c>
      <c r="H467" s="19">
        <f t="shared" si="26"/>
        <v>29.49</v>
      </c>
      <c r="J467" s="45">
        <f t="shared" si="24"/>
        <v>35.888888888888886</v>
      </c>
      <c r="K467" s="45">
        <f t="shared" si="24"/>
        <v>20.722222222222221</v>
      </c>
      <c r="L467" s="45">
        <f t="shared" si="24"/>
        <v>33.277777777777779</v>
      </c>
      <c r="M467" s="45">
        <f t="shared" si="24"/>
        <v>38.777777777777779</v>
      </c>
      <c r="N467" s="45">
        <f t="shared" si="27"/>
        <v>32.166666666666664</v>
      </c>
    </row>
    <row r="468" spans="2:14" x14ac:dyDescent="0.2">
      <c r="B468" s="1">
        <v>0.48958333333333298</v>
      </c>
      <c r="C468" s="41">
        <f t="shared" si="22"/>
        <v>17.222222222222221</v>
      </c>
      <c r="D468" s="41">
        <f t="shared" si="22"/>
        <v>32.777777777777779</v>
      </c>
      <c r="E468" s="13">
        <f t="shared" si="25"/>
        <v>0.37</v>
      </c>
      <c r="F468" s="41">
        <f t="shared" si="25"/>
        <v>4</v>
      </c>
      <c r="G468" s="3" t="str">
        <f t="shared" si="25"/>
        <v>WNW</v>
      </c>
      <c r="H468" s="19">
        <f t="shared" si="26"/>
        <v>29.5</v>
      </c>
      <c r="J468" s="45">
        <f t="shared" si="24"/>
        <v>33</v>
      </c>
      <c r="K468" s="45">
        <f t="shared" si="24"/>
        <v>23.277777777777782</v>
      </c>
      <c r="L468" s="45">
        <f t="shared" si="24"/>
        <v>34.611111111111107</v>
      </c>
      <c r="M468" s="45">
        <f t="shared" si="24"/>
        <v>40</v>
      </c>
      <c r="N468" s="45">
        <f t="shared" si="27"/>
        <v>32.722222222222221</v>
      </c>
    </row>
    <row r="469" spans="2:14" x14ac:dyDescent="0.2">
      <c r="B469" s="1">
        <v>0.5</v>
      </c>
      <c r="C469" s="41">
        <f t="shared" si="22"/>
        <v>17.777777777777779</v>
      </c>
      <c r="D469" s="41">
        <f t="shared" si="22"/>
        <v>33.333333333333336</v>
      </c>
      <c r="E469" s="13">
        <f t="shared" si="25"/>
        <v>0.36</v>
      </c>
      <c r="F469" s="41">
        <f t="shared" si="25"/>
        <v>1</v>
      </c>
      <c r="G469" s="3" t="str">
        <f t="shared" si="25"/>
        <v>NW</v>
      </c>
      <c r="H469" s="19">
        <f t="shared" si="26"/>
        <v>29.48</v>
      </c>
      <c r="J469" s="45">
        <f t="shared" si="24"/>
        <v>29.388888888888893</v>
      </c>
      <c r="K469" s="45">
        <f t="shared" si="24"/>
        <v>25.777777777777779</v>
      </c>
      <c r="L469" s="45">
        <f t="shared" si="24"/>
        <v>36</v>
      </c>
      <c r="M469" s="45">
        <f t="shared" si="24"/>
        <v>41.388888888888886</v>
      </c>
      <c r="N469" s="45">
        <f t="shared" si="27"/>
        <v>33.138888888888886</v>
      </c>
    </row>
    <row r="470" spans="2:14" x14ac:dyDescent="0.2">
      <c r="B470" s="1">
        <v>0.51041666666666596</v>
      </c>
      <c r="C470" s="41">
        <f t="shared" si="22"/>
        <v>16.666666666666668</v>
      </c>
      <c r="D470" s="41">
        <f t="shared" si="22"/>
        <v>33.888888888888886</v>
      </c>
      <c r="E470" s="13">
        <f t="shared" si="25"/>
        <v>0.38</v>
      </c>
      <c r="F470" s="41">
        <f t="shared" si="25"/>
        <v>9</v>
      </c>
      <c r="G470" s="3" t="str">
        <f t="shared" si="25"/>
        <v>NW</v>
      </c>
      <c r="H470" s="19">
        <f t="shared" si="26"/>
        <v>29.49</v>
      </c>
      <c r="J470" s="45">
        <f t="shared" si="24"/>
        <v>27.888888888888889</v>
      </c>
      <c r="K470" s="45">
        <f t="shared" si="24"/>
        <v>27.722222222222225</v>
      </c>
      <c r="L470" s="45">
        <f t="shared" si="24"/>
        <v>37.277777777777771</v>
      </c>
      <c r="M470" s="45">
        <f t="shared" si="24"/>
        <v>42.722222222222221</v>
      </c>
      <c r="N470" s="45">
        <f t="shared" si="27"/>
        <v>33.902777777777779</v>
      </c>
    </row>
    <row r="471" spans="2:14" x14ac:dyDescent="0.2">
      <c r="B471" s="1">
        <v>0.52083333333333304</v>
      </c>
      <c r="C471" s="41">
        <f t="shared" si="22"/>
        <v>17.777777777777779</v>
      </c>
      <c r="D471" s="41">
        <f t="shared" si="22"/>
        <v>35</v>
      </c>
      <c r="E471" s="13">
        <f t="shared" si="25"/>
        <v>0.36</v>
      </c>
      <c r="F471" s="41">
        <f t="shared" si="25"/>
        <v>1</v>
      </c>
      <c r="G471" s="3" t="str">
        <f t="shared" si="25"/>
        <v>NNW</v>
      </c>
      <c r="H471" s="19">
        <f t="shared" si="26"/>
        <v>29.48</v>
      </c>
      <c r="J471" s="45">
        <f t="shared" si="24"/>
        <v>27.777777777777779</v>
      </c>
      <c r="K471" s="45">
        <f t="shared" si="24"/>
        <v>30.500000000000004</v>
      </c>
      <c r="L471" s="45">
        <f t="shared" si="24"/>
        <v>38.722222222222221</v>
      </c>
      <c r="M471" s="45">
        <f t="shared" si="24"/>
        <v>43.611111111111107</v>
      </c>
      <c r="N471" s="45">
        <f t="shared" si="27"/>
        <v>35.152777777777779</v>
      </c>
    </row>
    <row r="472" spans="2:14" x14ac:dyDescent="0.2">
      <c r="B472" s="1">
        <v>0.53125</v>
      </c>
      <c r="C472" s="41">
        <f t="shared" si="22"/>
        <v>17.222222222222221</v>
      </c>
      <c r="D472" s="41">
        <f t="shared" si="22"/>
        <v>36.111111111111107</v>
      </c>
      <c r="E472" s="13">
        <f t="shared" si="25"/>
        <v>0.37</v>
      </c>
      <c r="F472" s="41">
        <f t="shared" si="25"/>
        <v>8</v>
      </c>
      <c r="G472" s="3" t="str">
        <f t="shared" si="25"/>
        <v>NNW</v>
      </c>
      <c r="H472" s="19">
        <f t="shared" si="26"/>
        <v>29.48</v>
      </c>
      <c r="J472" s="45">
        <f t="shared" si="24"/>
        <v>28.777777777777775</v>
      </c>
      <c r="K472" s="45">
        <f t="shared" si="24"/>
        <v>32.722222222222221</v>
      </c>
      <c r="L472" s="45">
        <f t="shared" si="24"/>
        <v>39.388888888888893</v>
      </c>
      <c r="M472" s="45">
        <f t="shared" si="24"/>
        <v>44.222222222222221</v>
      </c>
      <c r="N472" s="45">
        <f t="shared" si="27"/>
        <v>36.277777777777779</v>
      </c>
    </row>
    <row r="473" spans="2:14" x14ac:dyDescent="0.2">
      <c r="B473" s="1">
        <v>0.54166666666666596</v>
      </c>
      <c r="C473" s="41">
        <f t="shared" si="22"/>
        <v>18.888888888888889</v>
      </c>
      <c r="D473" s="41">
        <f t="shared" si="22"/>
        <v>37.222222222222221</v>
      </c>
      <c r="E473" s="13">
        <f t="shared" si="25"/>
        <v>0.35</v>
      </c>
      <c r="F473" s="41">
        <f t="shared" si="25"/>
        <v>5</v>
      </c>
      <c r="G473" s="3" t="str">
        <f t="shared" si="25"/>
        <v>N</v>
      </c>
      <c r="H473" s="19">
        <f t="shared" si="26"/>
        <v>29.48</v>
      </c>
      <c r="J473" s="45">
        <f t="shared" si="24"/>
        <v>33</v>
      </c>
      <c r="K473" s="45">
        <f t="shared" si="24"/>
        <v>33.611111111111107</v>
      </c>
      <c r="L473" s="45">
        <f t="shared" si="24"/>
        <v>39.888888888888886</v>
      </c>
      <c r="M473" s="45">
        <f t="shared" si="24"/>
        <v>42.888888888888893</v>
      </c>
      <c r="N473" s="45">
        <f t="shared" si="27"/>
        <v>37.347222222222221</v>
      </c>
    </row>
    <row r="474" spans="2:14" x14ac:dyDescent="0.2">
      <c r="B474" s="1">
        <v>0.55208333333333304</v>
      </c>
      <c r="C474" s="41">
        <f t="shared" si="22"/>
        <v>18.888888888888889</v>
      </c>
      <c r="D474" s="41">
        <f t="shared" si="22"/>
        <v>38.888888888888886</v>
      </c>
      <c r="E474" s="13">
        <f t="shared" si="25"/>
        <v>0.34</v>
      </c>
      <c r="F474" s="41">
        <f t="shared" si="25"/>
        <v>1</v>
      </c>
      <c r="G474" s="3" t="str">
        <f t="shared" si="25"/>
        <v>ESE</v>
      </c>
      <c r="H474" s="19">
        <f t="shared" si="26"/>
        <v>29.47</v>
      </c>
      <c r="J474" s="45">
        <f t="shared" si="24"/>
        <v>35.722222222222221</v>
      </c>
      <c r="K474" s="45">
        <f t="shared" si="24"/>
        <v>35.222222222222221</v>
      </c>
      <c r="L474" s="45">
        <f t="shared" si="24"/>
        <v>41</v>
      </c>
      <c r="M474" s="45">
        <f t="shared" si="24"/>
        <v>43</v>
      </c>
      <c r="N474" s="45">
        <f t="shared" si="27"/>
        <v>38.736111111111114</v>
      </c>
    </row>
    <row r="475" spans="2:14" x14ac:dyDescent="0.2">
      <c r="B475" s="1">
        <v>0.5625</v>
      </c>
      <c r="C475" s="41">
        <f t="shared" si="22"/>
        <v>18.333333333333332</v>
      </c>
      <c r="D475" s="41">
        <f t="shared" si="22"/>
        <v>40.555555555555557</v>
      </c>
      <c r="E475" s="13">
        <f t="shared" si="25"/>
        <v>0.36</v>
      </c>
      <c r="F475" s="41">
        <f t="shared" si="25"/>
        <v>6</v>
      </c>
      <c r="G475" s="3" t="str">
        <f t="shared" si="25"/>
        <v>ESE</v>
      </c>
      <c r="H475" s="19">
        <f t="shared" si="26"/>
        <v>29.47</v>
      </c>
      <c r="J475" s="45">
        <f t="shared" si="24"/>
        <v>37.777777777777779</v>
      </c>
      <c r="K475" s="45">
        <f t="shared" si="24"/>
        <v>36.999999999999993</v>
      </c>
      <c r="L475" s="45">
        <f t="shared" si="24"/>
        <v>42.111111111111107</v>
      </c>
      <c r="M475" s="45">
        <f t="shared" si="24"/>
        <v>44.722222222222221</v>
      </c>
      <c r="N475" s="45">
        <f t="shared" si="27"/>
        <v>40.402777777777779</v>
      </c>
    </row>
    <row r="476" spans="2:14" x14ac:dyDescent="0.2">
      <c r="B476" s="1">
        <v>0.57291666666666596</v>
      </c>
      <c r="C476" s="41">
        <f t="shared" si="22"/>
        <v>19.444444444444443</v>
      </c>
      <c r="D476" s="41">
        <f t="shared" si="22"/>
        <v>40.555555555555557</v>
      </c>
      <c r="E476" s="13">
        <f t="shared" si="25"/>
        <v>0.34</v>
      </c>
      <c r="F476" s="41">
        <f t="shared" si="25"/>
        <v>6</v>
      </c>
      <c r="G476" s="3" t="str">
        <f t="shared" si="25"/>
        <v>N</v>
      </c>
      <c r="H476" s="19">
        <f t="shared" si="26"/>
        <v>29.47</v>
      </c>
      <c r="J476" s="45">
        <f t="shared" si="24"/>
        <v>38.277777777777779</v>
      </c>
      <c r="K476" s="45">
        <f t="shared" si="24"/>
        <v>37.5</v>
      </c>
      <c r="L476" s="45">
        <f t="shared" si="24"/>
        <v>43</v>
      </c>
      <c r="M476" s="45">
        <f t="shared" si="24"/>
        <v>43.722222222222221</v>
      </c>
      <c r="N476" s="45">
        <f t="shared" si="27"/>
        <v>40.625</v>
      </c>
    </row>
    <row r="477" spans="2:14" x14ac:dyDescent="0.2">
      <c r="B477" s="1">
        <v>0.58333333333333304</v>
      </c>
      <c r="C477" s="41">
        <f t="shared" si="22"/>
        <v>20</v>
      </c>
      <c r="D477" s="41">
        <f t="shared" si="22"/>
        <v>41.111111111111107</v>
      </c>
      <c r="E477" s="13">
        <f t="shared" si="25"/>
        <v>0.32</v>
      </c>
      <c r="F477" s="41">
        <f t="shared" si="25"/>
        <v>5</v>
      </c>
      <c r="G477" s="3" t="str">
        <f t="shared" si="25"/>
        <v>NNW</v>
      </c>
      <c r="H477" s="19">
        <f t="shared" si="26"/>
        <v>29.47</v>
      </c>
      <c r="J477" s="45">
        <f t="shared" si="24"/>
        <v>39.388888888888893</v>
      </c>
      <c r="K477" s="45">
        <f t="shared" si="24"/>
        <v>38.222222222222221</v>
      </c>
      <c r="L477" s="45">
        <f t="shared" si="24"/>
        <v>43.888888888888886</v>
      </c>
      <c r="M477" s="45">
        <f t="shared" si="24"/>
        <v>43.222222222222221</v>
      </c>
      <c r="N477" s="45">
        <f t="shared" si="27"/>
        <v>41.180555555555557</v>
      </c>
    </row>
    <row r="478" spans="2:14" x14ac:dyDescent="0.2">
      <c r="B478" s="1">
        <v>0.593749999999999</v>
      </c>
      <c r="C478" s="41">
        <f t="shared" si="22"/>
        <v>20</v>
      </c>
      <c r="D478" s="41">
        <f t="shared" si="22"/>
        <v>41.666666666666664</v>
      </c>
      <c r="E478" s="13">
        <f t="shared" si="25"/>
        <v>0.33</v>
      </c>
      <c r="F478" s="41">
        <f t="shared" si="25"/>
        <v>3</v>
      </c>
      <c r="G478" s="3" t="str">
        <f t="shared" si="25"/>
        <v>N</v>
      </c>
      <c r="H478" s="19">
        <f t="shared" si="26"/>
        <v>29.47</v>
      </c>
      <c r="J478" s="45">
        <f t="shared" si="24"/>
        <v>39.888888888888886</v>
      </c>
      <c r="K478" s="45">
        <f t="shared" si="24"/>
        <v>39</v>
      </c>
      <c r="L478" s="45">
        <f t="shared" si="24"/>
        <v>44.499999999999993</v>
      </c>
      <c r="M478" s="45">
        <f t="shared" si="24"/>
        <v>43.277777777777779</v>
      </c>
      <c r="N478" s="45">
        <f t="shared" si="27"/>
        <v>41.666666666666664</v>
      </c>
    </row>
    <row r="479" spans="2:14" x14ac:dyDescent="0.2">
      <c r="B479" s="1">
        <v>0.60416666666666596</v>
      </c>
      <c r="C479" s="41">
        <f t="shared" si="22"/>
        <v>20</v>
      </c>
      <c r="D479" s="41">
        <f t="shared" si="22"/>
        <v>42.777777777777779</v>
      </c>
      <c r="E479" s="13">
        <f t="shared" si="25"/>
        <v>0.32</v>
      </c>
      <c r="F479" s="41">
        <f t="shared" si="25"/>
        <v>9</v>
      </c>
      <c r="G479" s="3" t="str">
        <f t="shared" si="25"/>
        <v>NNW</v>
      </c>
      <c r="H479" s="19">
        <f t="shared" si="26"/>
        <v>29.46</v>
      </c>
      <c r="J479" s="45">
        <f t="shared" si="24"/>
        <v>41.277777777777779</v>
      </c>
      <c r="K479" s="45">
        <f t="shared" si="24"/>
        <v>40</v>
      </c>
      <c r="L479" s="45">
        <f t="shared" si="24"/>
        <v>45.111111111111114</v>
      </c>
      <c r="M479" s="45">
        <f t="shared" si="24"/>
        <v>44.222222222222221</v>
      </c>
      <c r="N479" s="45">
        <f t="shared" si="27"/>
        <v>42.652777777777779</v>
      </c>
    </row>
    <row r="480" spans="2:14" x14ac:dyDescent="0.2">
      <c r="B480" s="1">
        <v>0.61458333333333304</v>
      </c>
      <c r="C480" s="41">
        <f t="shared" si="22"/>
        <v>20</v>
      </c>
      <c r="D480" s="41">
        <f t="shared" si="22"/>
        <v>42.777777777777779</v>
      </c>
      <c r="E480" s="13">
        <f t="shared" si="25"/>
        <v>0.34</v>
      </c>
      <c r="F480" s="41">
        <f t="shared" si="25"/>
        <v>6</v>
      </c>
      <c r="G480" s="3" t="str">
        <f t="shared" si="25"/>
        <v>NW</v>
      </c>
      <c r="H480" s="19">
        <f t="shared" si="26"/>
        <v>29.46</v>
      </c>
      <c r="J480" s="45">
        <f t="shared" si="24"/>
        <v>41.111111111111107</v>
      </c>
      <c r="K480" s="45">
        <f t="shared" si="24"/>
        <v>40.722222222222221</v>
      </c>
      <c r="L480" s="45">
        <f t="shared" si="24"/>
        <v>45.388888888888893</v>
      </c>
      <c r="M480" s="45">
        <f t="shared" si="24"/>
        <v>44.111111111111114</v>
      </c>
      <c r="N480" s="45">
        <f t="shared" si="27"/>
        <v>42.833333333333336</v>
      </c>
    </row>
    <row r="481" spans="1:14" x14ac:dyDescent="0.2">
      <c r="B481" s="1">
        <v>0.624999999999999</v>
      </c>
      <c r="C481" s="41">
        <f t="shared" si="22"/>
        <v>20</v>
      </c>
      <c r="D481" s="41">
        <f t="shared" si="22"/>
        <v>42.777777777777779</v>
      </c>
      <c r="E481" s="13">
        <f t="shared" si="25"/>
        <v>0.33</v>
      </c>
      <c r="F481" s="41">
        <f t="shared" si="25"/>
        <v>5</v>
      </c>
      <c r="G481" s="3" t="str">
        <f t="shared" si="25"/>
        <v>NNW</v>
      </c>
      <c r="H481" s="19">
        <f t="shared" si="26"/>
        <v>29.46</v>
      </c>
      <c r="J481" s="45">
        <f t="shared" si="24"/>
        <v>41.388888888888886</v>
      </c>
      <c r="K481" s="45">
        <f t="shared" si="24"/>
        <v>41.111111111111107</v>
      </c>
      <c r="L481" s="45">
        <f t="shared" si="24"/>
        <v>45.666666666666664</v>
      </c>
      <c r="M481" s="45">
        <f t="shared" si="24"/>
        <v>43.777777777777779</v>
      </c>
      <c r="N481" s="45">
        <f t="shared" si="27"/>
        <v>42.986111111111107</v>
      </c>
    </row>
    <row r="482" spans="1:14" x14ac:dyDescent="0.2">
      <c r="B482" s="1">
        <v>0.63541666666666596</v>
      </c>
      <c r="C482" s="41">
        <f t="shared" si="22"/>
        <v>20</v>
      </c>
      <c r="D482" s="41">
        <f t="shared" si="22"/>
        <v>43.333333333333336</v>
      </c>
      <c r="E482" s="13">
        <f t="shared" si="25"/>
        <v>0.32</v>
      </c>
      <c r="F482" s="41">
        <f t="shared" si="25"/>
        <v>4</v>
      </c>
      <c r="G482" s="3" t="str">
        <f t="shared" si="25"/>
        <v>NNW</v>
      </c>
      <c r="H482" s="19">
        <f t="shared" si="26"/>
        <v>29.45</v>
      </c>
      <c r="J482" s="45">
        <f t="shared" si="24"/>
        <v>41.999999999999993</v>
      </c>
      <c r="K482" s="45">
        <f t="shared" si="24"/>
        <v>41.5</v>
      </c>
      <c r="L482" s="45">
        <f t="shared" si="24"/>
        <v>46.277777777777779</v>
      </c>
      <c r="M482" s="45">
        <f t="shared" si="24"/>
        <v>42.777777777777779</v>
      </c>
      <c r="N482" s="45">
        <f t="shared" si="27"/>
        <v>43.138888888888886</v>
      </c>
    </row>
    <row r="483" spans="1:14" x14ac:dyDescent="0.2">
      <c r="B483" s="1">
        <v>0.64583333333333304</v>
      </c>
      <c r="C483" s="41">
        <f t="shared" si="22"/>
        <v>20.555555555555554</v>
      </c>
      <c r="D483" s="41">
        <f t="shared" si="22"/>
        <v>42.777777777777779</v>
      </c>
      <c r="E483" s="13">
        <f t="shared" si="25"/>
        <v>0.32</v>
      </c>
      <c r="F483" s="41">
        <f t="shared" si="25"/>
        <v>3</v>
      </c>
      <c r="G483" s="3" t="str">
        <f t="shared" si="25"/>
        <v>SSW</v>
      </c>
      <c r="H483" s="19">
        <f t="shared" si="26"/>
        <v>29.44</v>
      </c>
      <c r="J483" s="45">
        <f t="shared" si="24"/>
        <v>41.777777777777779</v>
      </c>
      <c r="K483" s="45">
        <f t="shared" si="24"/>
        <v>41.611111111111114</v>
      </c>
      <c r="L483" s="45">
        <f t="shared" si="24"/>
        <v>46.388888888888886</v>
      </c>
      <c r="M483" s="45">
        <f t="shared" si="24"/>
        <v>42.722222222222221</v>
      </c>
      <c r="N483" s="45">
        <f t="shared" si="27"/>
        <v>43.125</v>
      </c>
    </row>
    <row r="484" spans="1:14" x14ac:dyDescent="0.2">
      <c r="B484" s="1"/>
      <c r="C484" s="41"/>
      <c r="D484" s="41"/>
      <c r="E484" s="13"/>
      <c r="F484" s="41"/>
      <c r="G484" s="3"/>
      <c r="H484" s="19"/>
      <c r="J484" s="45"/>
      <c r="K484" s="45"/>
      <c r="L484" s="45"/>
      <c r="M484" s="45"/>
      <c r="N484" s="45"/>
    </row>
    <row r="485" spans="1:14" x14ac:dyDescent="0.2">
      <c r="A485" s="113" t="s">
        <v>243</v>
      </c>
      <c r="B485" s="1"/>
      <c r="C485" s="41"/>
      <c r="D485" s="41"/>
      <c r="E485" s="13"/>
      <c r="F485" s="41"/>
      <c r="G485" s="3"/>
      <c r="H485" s="19"/>
      <c r="J485" s="45"/>
      <c r="K485" s="45"/>
      <c r="L485" s="45"/>
      <c r="M485" s="45"/>
      <c r="N485" s="45"/>
    </row>
    <row r="486" spans="1:14" x14ac:dyDescent="0.2">
      <c r="A486" s="21">
        <v>44358</v>
      </c>
      <c r="B486" s="6" t="s">
        <v>2</v>
      </c>
      <c r="C486" s="6" t="s">
        <v>0</v>
      </c>
      <c r="D486" s="87" t="s">
        <v>1</v>
      </c>
      <c r="E486" s="100" t="s">
        <v>156</v>
      </c>
      <c r="F486" s="6" t="s">
        <v>32</v>
      </c>
      <c r="G486" s="6" t="s">
        <v>217</v>
      </c>
      <c r="H486" s="33" t="s">
        <v>157</v>
      </c>
      <c r="J486" s="87" t="s">
        <v>338</v>
      </c>
      <c r="K486" s="87" t="s">
        <v>469</v>
      </c>
      <c r="L486" s="87" t="s">
        <v>358</v>
      </c>
      <c r="M486" s="87" t="s">
        <v>343</v>
      </c>
      <c r="N486" s="33" t="s">
        <v>368</v>
      </c>
    </row>
    <row r="487" spans="1:14" x14ac:dyDescent="0.2">
      <c r="B487" s="1">
        <v>0.69791666666666663</v>
      </c>
      <c r="C487" s="3">
        <v>86</v>
      </c>
      <c r="D487" s="68">
        <v>120</v>
      </c>
      <c r="E487" s="75">
        <v>0.54</v>
      </c>
      <c r="F487" s="66">
        <v>2</v>
      </c>
      <c r="G487" s="66" t="s">
        <v>37</v>
      </c>
      <c r="H487" s="97">
        <v>29.16</v>
      </c>
      <c r="J487" s="45">
        <v>129</v>
      </c>
      <c r="K487" s="67">
        <v>123.8</v>
      </c>
      <c r="L487" s="67">
        <v>119.5</v>
      </c>
      <c r="M487" s="67">
        <v>107.4</v>
      </c>
      <c r="N487" s="67">
        <f t="shared" ref="N487:N493" si="28">AVERAGE(J487:M487)</f>
        <v>119.92500000000001</v>
      </c>
    </row>
    <row r="488" spans="1:14" x14ac:dyDescent="0.2">
      <c r="B488" s="1">
        <v>0.70833333333333304</v>
      </c>
      <c r="C488" s="3">
        <v>83</v>
      </c>
      <c r="D488" s="68">
        <v>119</v>
      </c>
      <c r="E488" s="75">
        <v>0.6</v>
      </c>
      <c r="F488" s="66">
        <v>6</v>
      </c>
      <c r="G488" s="66" t="s">
        <v>190</v>
      </c>
      <c r="H488" s="97">
        <v>29.16</v>
      </c>
      <c r="J488" s="45">
        <v>128.1</v>
      </c>
      <c r="K488" s="67">
        <v>123.4</v>
      </c>
      <c r="L488" s="67">
        <v>118.8</v>
      </c>
      <c r="M488" s="67">
        <v>107.1</v>
      </c>
      <c r="N488" s="67">
        <f t="shared" si="28"/>
        <v>119.35</v>
      </c>
    </row>
    <row r="489" spans="1:14" x14ac:dyDescent="0.2">
      <c r="B489" s="1">
        <v>0.71875</v>
      </c>
      <c r="C489" s="3">
        <v>84</v>
      </c>
      <c r="D489" s="3">
        <v>118</v>
      </c>
      <c r="E489" s="75">
        <v>0.6</v>
      </c>
      <c r="F489" s="3">
        <v>3</v>
      </c>
      <c r="G489" s="66" t="s">
        <v>190</v>
      </c>
      <c r="H489" s="19">
        <v>29.17</v>
      </c>
      <c r="J489" s="3">
        <v>126.5</v>
      </c>
      <c r="K489" s="45">
        <v>122</v>
      </c>
      <c r="L489" s="45">
        <v>118.2</v>
      </c>
      <c r="M489" s="45">
        <v>106.9</v>
      </c>
      <c r="N489" s="67">
        <f t="shared" si="28"/>
        <v>118.4</v>
      </c>
    </row>
    <row r="490" spans="1:14" x14ac:dyDescent="0.2">
      <c r="B490" s="1">
        <v>0.72916666666666696</v>
      </c>
      <c r="C490" s="3">
        <v>84</v>
      </c>
      <c r="D490" s="3">
        <v>117</v>
      </c>
      <c r="E490" s="75">
        <v>0.56999999999999995</v>
      </c>
      <c r="F490" s="3">
        <v>3</v>
      </c>
      <c r="G490" s="66" t="s">
        <v>34</v>
      </c>
      <c r="H490" s="19">
        <v>29.17</v>
      </c>
      <c r="J490" s="67">
        <v>125.1</v>
      </c>
      <c r="K490" s="45">
        <v>120.6</v>
      </c>
      <c r="L490" s="45">
        <v>117.5</v>
      </c>
      <c r="M490" s="45">
        <v>106.3</v>
      </c>
      <c r="N490" s="67">
        <f t="shared" si="28"/>
        <v>117.375</v>
      </c>
    </row>
    <row r="491" spans="1:14" x14ac:dyDescent="0.2">
      <c r="B491" s="1">
        <v>0.73958333333333304</v>
      </c>
      <c r="C491" s="3">
        <v>85</v>
      </c>
      <c r="D491" s="3">
        <v>116</v>
      </c>
      <c r="E491" s="75">
        <v>0.56000000000000005</v>
      </c>
      <c r="F491" s="3">
        <v>3</v>
      </c>
      <c r="G491" s="66" t="s">
        <v>208</v>
      </c>
      <c r="H491" s="19">
        <v>29.16</v>
      </c>
      <c r="J491" s="67">
        <v>123.6</v>
      </c>
      <c r="K491" s="45">
        <v>119.1</v>
      </c>
      <c r="L491" s="45">
        <v>116.2</v>
      </c>
      <c r="M491" s="45">
        <v>104.9</v>
      </c>
      <c r="N491" s="67">
        <f t="shared" si="28"/>
        <v>115.94999999999999</v>
      </c>
    </row>
    <row r="492" spans="1:14" x14ac:dyDescent="0.2">
      <c r="B492" s="1">
        <v>0.75</v>
      </c>
      <c r="C492" s="3">
        <v>86</v>
      </c>
      <c r="D492" s="3">
        <v>115</v>
      </c>
      <c r="E492" s="75">
        <v>0.53</v>
      </c>
      <c r="F492" s="3">
        <v>4</v>
      </c>
      <c r="G492" s="66" t="s">
        <v>208</v>
      </c>
      <c r="H492" s="19">
        <v>29.16</v>
      </c>
      <c r="J492" s="67">
        <v>121.8</v>
      </c>
      <c r="K492" s="45">
        <v>117.3</v>
      </c>
      <c r="L492" s="45">
        <v>115</v>
      </c>
      <c r="M492" s="45">
        <v>104.2</v>
      </c>
      <c r="N492" s="67">
        <f t="shared" si="28"/>
        <v>114.575</v>
      </c>
    </row>
    <row r="493" spans="1:14" x14ac:dyDescent="0.2">
      <c r="B493" s="1">
        <v>0.76041666666666596</v>
      </c>
      <c r="C493" s="3">
        <v>86</v>
      </c>
      <c r="D493" s="3">
        <v>113</v>
      </c>
      <c r="E493" s="75">
        <v>0.53</v>
      </c>
      <c r="F493" s="3">
        <v>3</v>
      </c>
      <c r="G493" s="66" t="s">
        <v>208</v>
      </c>
      <c r="H493" s="19">
        <v>29.16</v>
      </c>
      <c r="J493" s="67">
        <v>120</v>
      </c>
      <c r="K493" s="45">
        <v>115.3</v>
      </c>
      <c r="L493" s="45">
        <v>113.7</v>
      </c>
      <c r="M493" s="45">
        <v>103.1</v>
      </c>
      <c r="N493" s="67">
        <f t="shared" si="28"/>
        <v>113.02500000000001</v>
      </c>
    </row>
    <row r="495" spans="1:14" x14ac:dyDescent="0.2">
      <c r="A495" s="21">
        <v>44359</v>
      </c>
    </row>
    <row r="496" spans="1:14" x14ac:dyDescent="0.2">
      <c r="B496" s="1">
        <v>0.44791666666666669</v>
      </c>
      <c r="C496" s="3">
        <v>73</v>
      </c>
      <c r="D496" s="68">
        <v>91</v>
      </c>
      <c r="E496" s="75">
        <v>0.73</v>
      </c>
      <c r="F496" s="66">
        <v>3</v>
      </c>
      <c r="G496" s="66" t="s">
        <v>197</v>
      </c>
      <c r="H496" s="97">
        <v>29.25</v>
      </c>
      <c r="J496" s="45">
        <v>104.5</v>
      </c>
      <c r="K496" s="67">
        <v>81.3</v>
      </c>
      <c r="L496" s="67">
        <v>98.4</v>
      </c>
      <c r="M496" s="67">
        <v>80.599999999999994</v>
      </c>
      <c r="N496" s="67">
        <f t="shared" ref="N496:N519" si="29">AVERAGE(J496:M496)</f>
        <v>91.200000000000017</v>
      </c>
    </row>
    <row r="497" spans="2:14" x14ac:dyDescent="0.2">
      <c r="B497" s="1">
        <v>0.45833333333333298</v>
      </c>
      <c r="C497" s="3">
        <v>74</v>
      </c>
      <c r="D497" s="68">
        <v>94</v>
      </c>
      <c r="E497" s="75">
        <v>0.72</v>
      </c>
      <c r="F497" s="66">
        <v>3</v>
      </c>
      <c r="G497" s="66" t="s">
        <v>197</v>
      </c>
      <c r="H497" s="97">
        <v>29.24</v>
      </c>
      <c r="J497" s="45">
        <v>107.6</v>
      </c>
      <c r="K497" s="67">
        <v>84.6</v>
      </c>
      <c r="L497" s="67">
        <v>101.1</v>
      </c>
      <c r="M497" s="67">
        <v>82.4</v>
      </c>
      <c r="N497" s="67">
        <f t="shared" si="29"/>
        <v>93.924999999999983</v>
      </c>
    </row>
    <row r="498" spans="2:14" x14ac:dyDescent="0.2">
      <c r="B498" s="1">
        <v>0.46875</v>
      </c>
      <c r="C498" s="3">
        <v>75</v>
      </c>
      <c r="D498" s="3">
        <v>95</v>
      </c>
      <c r="E498" s="75">
        <v>0.71</v>
      </c>
      <c r="F498" s="3">
        <v>2</v>
      </c>
      <c r="G498" s="66" t="s">
        <v>34</v>
      </c>
      <c r="H498" s="19">
        <v>29.24</v>
      </c>
      <c r="J498" s="3">
        <v>109.8</v>
      </c>
      <c r="K498" s="45">
        <v>86.4</v>
      </c>
      <c r="L498" s="45">
        <v>100.9</v>
      </c>
      <c r="M498" s="45">
        <v>82.8</v>
      </c>
      <c r="N498" s="67">
        <f t="shared" si="29"/>
        <v>94.975000000000009</v>
      </c>
    </row>
    <row r="499" spans="2:14" x14ac:dyDescent="0.2">
      <c r="B499" s="1">
        <v>0.47916666666666702</v>
      </c>
      <c r="C499" s="3">
        <v>74</v>
      </c>
      <c r="D499" s="3">
        <v>97</v>
      </c>
      <c r="E499" s="75">
        <v>0.73</v>
      </c>
      <c r="F499" s="3">
        <v>5</v>
      </c>
      <c r="G499" s="66" t="s">
        <v>37</v>
      </c>
      <c r="H499" s="19">
        <v>29.23</v>
      </c>
      <c r="J499" s="67">
        <v>110.7</v>
      </c>
      <c r="K499" s="45">
        <v>90.9</v>
      </c>
      <c r="L499" s="45">
        <v>103.1</v>
      </c>
      <c r="M499" s="45">
        <v>82.6</v>
      </c>
      <c r="N499" s="67">
        <f t="shared" si="29"/>
        <v>96.825000000000017</v>
      </c>
    </row>
    <row r="500" spans="2:14" x14ac:dyDescent="0.2">
      <c r="B500" s="1">
        <v>0.48958333333333298</v>
      </c>
      <c r="C500" s="3">
        <v>74</v>
      </c>
      <c r="D500" s="3">
        <v>98</v>
      </c>
      <c r="E500" s="75">
        <v>0.74</v>
      </c>
      <c r="F500" s="3">
        <v>4</v>
      </c>
      <c r="G500" s="66" t="s">
        <v>190</v>
      </c>
      <c r="H500" s="19">
        <v>29.24</v>
      </c>
      <c r="J500" s="67">
        <v>112.6</v>
      </c>
      <c r="K500" s="45">
        <v>93.4</v>
      </c>
      <c r="L500" s="45">
        <v>104.7</v>
      </c>
      <c r="M500" s="45">
        <v>82.4</v>
      </c>
      <c r="N500" s="67">
        <f t="shared" si="29"/>
        <v>98.275000000000006</v>
      </c>
    </row>
    <row r="501" spans="2:14" x14ac:dyDescent="0.2">
      <c r="B501" s="1">
        <v>0.53125</v>
      </c>
      <c r="C501" s="3">
        <v>79</v>
      </c>
      <c r="D501" s="3">
        <v>110</v>
      </c>
      <c r="E501" s="75">
        <v>0.66</v>
      </c>
      <c r="F501" s="3">
        <v>3</v>
      </c>
      <c r="G501" s="66" t="s">
        <v>202</v>
      </c>
      <c r="H501" s="19">
        <v>29.24</v>
      </c>
      <c r="J501" s="67">
        <v>122.5</v>
      </c>
      <c r="K501" s="45">
        <v>111.6</v>
      </c>
      <c r="L501" s="45">
        <v>113.2</v>
      </c>
      <c r="M501" s="45">
        <v>91.4</v>
      </c>
      <c r="N501" s="67">
        <f t="shared" ref="N501:N510" si="30">AVERAGE(J501:M501)</f>
        <v>109.67500000000001</v>
      </c>
    </row>
    <row r="502" spans="2:14" x14ac:dyDescent="0.2">
      <c r="B502" s="1">
        <v>0.54166666666666696</v>
      </c>
      <c r="C502" s="3">
        <v>79</v>
      </c>
      <c r="D502" s="3">
        <v>110</v>
      </c>
      <c r="E502" s="75">
        <v>0.65</v>
      </c>
      <c r="F502" s="3">
        <v>3</v>
      </c>
      <c r="G502" s="66" t="s">
        <v>202</v>
      </c>
      <c r="H502" s="19">
        <v>29.24</v>
      </c>
      <c r="J502" s="67">
        <v>123.8</v>
      </c>
      <c r="K502" s="45">
        <v>112.8</v>
      </c>
      <c r="L502" s="45">
        <v>114.4</v>
      </c>
      <c r="M502" s="45">
        <v>89.4</v>
      </c>
      <c r="N502" s="67">
        <f t="shared" si="30"/>
        <v>110.1</v>
      </c>
    </row>
    <row r="503" spans="2:14" x14ac:dyDescent="0.2">
      <c r="B503" s="1">
        <v>0.55208333333333304</v>
      </c>
      <c r="C503" s="3">
        <v>81</v>
      </c>
      <c r="D503" s="3">
        <v>111</v>
      </c>
      <c r="E503" s="75">
        <v>0.62</v>
      </c>
      <c r="F503" s="3">
        <v>1</v>
      </c>
      <c r="G503" s="66" t="s">
        <v>490</v>
      </c>
      <c r="H503" s="19">
        <v>29.23</v>
      </c>
      <c r="J503" s="67">
        <v>125.8</v>
      </c>
      <c r="K503" s="45">
        <v>115.7</v>
      </c>
      <c r="L503" s="45">
        <v>115.9</v>
      </c>
      <c r="M503" s="45">
        <v>88</v>
      </c>
      <c r="N503" s="67">
        <f t="shared" si="30"/>
        <v>111.35</v>
      </c>
    </row>
    <row r="504" spans="2:14" x14ac:dyDescent="0.2">
      <c r="B504" s="1">
        <v>0.5625</v>
      </c>
      <c r="C504" s="3">
        <v>82</v>
      </c>
      <c r="D504" s="3">
        <v>112</v>
      </c>
      <c r="E504" s="75">
        <v>0.61</v>
      </c>
      <c r="F504" s="3">
        <v>1</v>
      </c>
      <c r="G504" s="66" t="s">
        <v>35</v>
      </c>
      <c r="H504" s="19">
        <v>29.22</v>
      </c>
      <c r="J504" s="67">
        <v>122.9</v>
      </c>
      <c r="K504" s="45">
        <v>118.2</v>
      </c>
      <c r="L504" s="45">
        <v>117.3</v>
      </c>
      <c r="M504" s="45">
        <v>87.6</v>
      </c>
      <c r="N504" s="67">
        <f t="shared" si="30"/>
        <v>111.5</v>
      </c>
    </row>
    <row r="505" spans="2:14" x14ac:dyDescent="0.2">
      <c r="B505" s="1">
        <v>0.57291666666666696</v>
      </c>
      <c r="C505" s="3">
        <v>80</v>
      </c>
      <c r="D505" s="3">
        <v>111</v>
      </c>
      <c r="E505" s="75">
        <v>0.66</v>
      </c>
      <c r="F505" s="3">
        <v>6</v>
      </c>
      <c r="G505" s="66" t="s">
        <v>190</v>
      </c>
      <c r="H505" s="19">
        <v>29.22</v>
      </c>
      <c r="J505" s="67">
        <v>122.9</v>
      </c>
      <c r="K505" s="45">
        <v>115</v>
      </c>
      <c r="L505" s="45">
        <v>116.6</v>
      </c>
      <c r="M505" s="45">
        <v>88</v>
      </c>
      <c r="N505" s="67">
        <f t="shared" si="30"/>
        <v>110.625</v>
      </c>
    </row>
    <row r="506" spans="2:14" x14ac:dyDescent="0.2">
      <c r="B506" s="1">
        <v>0.58333333333333304</v>
      </c>
      <c r="C506" s="3">
        <v>79</v>
      </c>
      <c r="D506" s="3">
        <v>113</v>
      </c>
      <c r="E506" s="75">
        <v>0.66</v>
      </c>
      <c r="F506" s="3">
        <v>1</v>
      </c>
      <c r="G506" s="66" t="s">
        <v>34</v>
      </c>
      <c r="H506" s="19">
        <v>29.22</v>
      </c>
      <c r="J506" s="67">
        <v>126.1</v>
      </c>
      <c r="K506" s="45">
        <v>120.2</v>
      </c>
      <c r="L506" s="45">
        <v>117.3</v>
      </c>
      <c r="M506" s="45">
        <v>87.6</v>
      </c>
      <c r="N506" s="67">
        <f t="shared" si="30"/>
        <v>112.80000000000001</v>
      </c>
    </row>
    <row r="507" spans="2:14" x14ac:dyDescent="0.2">
      <c r="B507" s="1">
        <v>0.59375</v>
      </c>
      <c r="C507" s="3">
        <v>82</v>
      </c>
      <c r="D507" s="66">
        <v>114</v>
      </c>
      <c r="E507" s="75">
        <v>0.62</v>
      </c>
      <c r="F507" s="3">
        <v>2</v>
      </c>
      <c r="G507" s="66" t="s">
        <v>190</v>
      </c>
      <c r="H507" s="19">
        <v>29.22</v>
      </c>
      <c r="J507" s="67">
        <v>128.5</v>
      </c>
      <c r="K507" s="45">
        <v>121.3</v>
      </c>
      <c r="L507" s="45">
        <v>119.5</v>
      </c>
      <c r="M507" s="45">
        <v>87.1</v>
      </c>
      <c r="N507" s="67">
        <f t="shared" si="30"/>
        <v>114.1</v>
      </c>
    </row>
    <row r="508" spans="2:14" x14ac:dyDescent="0.2">
      <c r="B508" s="1">
        <v>0.60416666666666596</v>
      </c>
      <c r="C508" s="3">
        <v>82</v>
      </c>
      <c r="D508" s="41">
        <v>112</v>
      </c>
      <c r="E508" s="75">
        <v>0.63</v>
      </c>
      <c r="F508" s="3">
        <v>0</v>
      </c>
      <c r="G508" s="69" t="s">
        <v>143</v>
      </c>
      <c r="H508" s="72">
        <v>29.22</v>
      </c>
      <c r="J508" s="45">
        <v>125.4</v>
      </c>
      <c r="K508" s="45">
        <v>118.8</v>
      </c>
      <c r="L508" s="45">
        <v>117.9</v>
      </c>
      <c r="M508" s="45">
        <v>87.8</v>
      </c>
      <c r="N508" s="67">
        <f t="shared" si="30"/>
        <v>112.47500000000001</v>
      </c>
    </row>
    <row r="509" spans="2:14" x14ac:dyDescent="0.2">
      <c r="B509" s="1">
        <v>0.61458333333333304</v>
      </c>
      <c r="C509" s="3">
        <v>84</v>
      </c>
      <c r="D509" s="41">
        <v>109</v>
      </c>
      <c r="E509" s="75">
        <v>0.59</v>
      </c>
      <c r="F509" s="3">
        <v>0</v>
      </c>
      <c r="G509" s="69" t="s">
        <v>43</v>
      </c>
      <c r="H509" s="72">
        <v>29.22</v>
      </c>
      <c r="J509" s="45">
        <v>119.3</v>
      </c>
      <c r="K509" s="45">
        <v>114.8</v>
      </c>
      <c r="L509" s="45">
        <v>113.4</v>
      </c>
      <c r="M509" s="45">
        <v>88</v>
      </c>
      <c r="N509" s="67">
        <f t="shared" si="30"/>
        <v>108.875</v>
      </c>
    </row>
    <row r="510" spans="2:14" x14ac:dyDescent="0.2">
      <c r="B510" s="1">
        <v>0.624999999999999</v>
      </c>
      <c r="C510" s="3">
        <v>84</v>
      </c>
      <c r="D510" s="3">
        <v>115</v>
      </c>
      <c r="E510" s="75">
        <v>0.59</v>
      </c>
      <c r="F510" s="3">
        <v>4</v>
      </c>
      <c r="G510" s="69" t="s">
        <v>37</v>
      </c>
      <c r="H510" s="72">
        <v>29.21</v>
      </c>
      <c r="J510" s="45">
        <v>126.1</v>
      </c>
      <c r="K510" s="45">
        <v>119.8</v>
      </c>
      <c r="L510" s="45">
        <v>116.2</v>
      </c>
      <c r="M510" s="45">
        <v>98.6</v>
      </c>
      <c r="N510" s="67">
        <f t="shared" si="30"/>
        <v>115.17499999999998</v>
      </c>
    </row>
    <row r="511" spans="2:14" x14ac:dyDescent="0.2">
      <c r="B511" s="1">
        <v>0.63541666666666596</v>
      </c>
      <c r="C511" s="99">
        <v>82</v>
      </c>
      <c r="D511" s="66">
        <v>116</v>
      </c>
      <c r="E511" s="13">
        <v>0.61</v>
      </c>
      <c r="F511" s="96">
        <v>3</v>
      </c>
      <c r="G511" s="68" t="s">
        <v>208</v>
      </c>
      <c r="H511" s="72">
        <v>29.21</v>
      </c>
      <c r="I511" s="72"/>
      <c r="J511" s="45">
        <v>127</v>
      </c>
      <c r="K511" s="67">
        <v>120.7</v>
      </c>
      <c r="L511" s="67">
        <v>116.4</v>
      </c>
      <c r="M511" s="67">
        <v>98.1</v>
      </c>
      <c r="N511" s="67">
        <f t="shared" si="29"/>
        <v>115.55000000000001</v>
      </c>
    </row>
    <row r="512" spans="2:14" x14ac:dyDescent="0.2">
      <c r="B512" s="1">
        <v>0.64583333333333304</v>
      </c>
      <c r="C512" s="99">
        <v>82</v>
      </c>
      <c r="D512" s="66">
        <v>115</v>
      </c>
      <c r="E512" s="13">
        <v>0.62</v>
      </c>
      <c r="F512" s="96">
        <v>3</v>
      </c>
      <c r="G512" s="68" t="s">
        <v>208</v>
      </c>
      <c r="H512" s="72">
        <v>29.21</v>
      </c>
      <c r="J512" s="45">
        <v>126</v>
      </c>
      <c r="K512" s="67">
        <v>120.1</v>
      </c>
      <c r="L512" s="45">
        <v>115.8</v>
      </c>
      <c r="M512" s="45">
        <v>98</v>
      </c>
      <c r="N512" s="67">
        <f t="shared" si="29"/>
        <v>114.97499999999999</v>
      </c>
    </row>
    <row r="513" spans="1:14" x14ac:dyDescent="0.2">
      <c r="B513" s="1">
        <v>0.656249999999999</v>
      </c>
      <c r="C513" s="3">
        <v>81</v>
      </c>
      <c r="D513" s="3">
        <v>114</v>
      </c>
      <c r="E513" s="13">
        <v>0.64</v>
      </c>
      <c r="F513" s="3">
        <v>3</v>
      </c>
      <c r="G513" s="68" t="s">
        <v>208</v>
      </c>
      <c r="H513" s="72">
        <v>29.21</v>
      </c>
      <c r="I513" s="3"/>
      <c r="J513" s="45">
        <v>124.8</v>
      </c>
      <c r="K513" s="45">
        <v>119.2</v>
      </c>
      <c r="L513" s="45">
        <v>115.2</v>
      </c>
      <c r="M513" s="45">
        <v>97.54</v>
      </c>
      <c r="N513" s="67">
        <f t="shared" si="29"/>
        <v>114.185</v>
      </c>
    </row>
    <row r="514" spans="1:14" x14ac:dyDescent="0.2">
      <c r="B514" s="1">
        <v>0.66666666666666596</v>
      </c>
      <c r="C514" s="3">
        <v>81</v>
      </c>
      <c r="D514" s="3">
        <v>114</v>
      </c>
      <c r="E514" s="13">
        <v>0.65</v>
      </c>
      <c r="F514" s="3">
        <v>4</v>
      </c>
      <c r="G514" s="66" t="s">
        <v>37</v>
      </c>
      <c r="H514" s="19">
        <v>29.21</v>
      </c>
      <c r="J514" s="45">
        <v>123.6</v>
      </c>
      <c r="K514" s="45">
        <v>118.8</v>
      </c>
      <c r="L514" s="45">
        <v>114.8</v>
      </c>
      <c r="M514" s="45">
        <v>97.2</v>
      </c>
      <c r="N514" s="67">
        <f t="shared" si="29"/>
        <v>113.6</v>
      </c>
    </row>
    <row r="515" spans="1:14" x14ac:dyDescent="0.2">
      <c r="B515" s="1">
        <v>0.67708333333333304</v>
      </c>
      <c r="C515" s="3">
        <v>80</v>
      </c>
      <c r="D515" s="3">
        <v>111</v>
      </c>
      <c r="E515" s="13">
        <v>0.65</v>
      </c>
      <c r="F515" s="3">
        <v>3</v>
      </c>
      <c r="G515" s="66" t="s">
        <v>180</v>
      </c>
      <c r="H515" s="19">
        <v>29.2</v>
      </c>
      <c r="I515" s="3"/>
      <c r="J515" s="45">
        <v>119.1</v>
      </c>
      <c r="K515" s="45">
        <v>114.4</v>
      </c>
      <c r="L515" s="45">
        <v>112.5</v>
      </c>
      <c r="M515" s="45">
        <v>96.8</v>
      </c>
      <c r="N515" s="67">
        <f t="shared" si="29"/>
        <v>110.7</v>
      </c>
    </row>
    <row r="516" spans="1:14" x14ac:dyDescent="0.2">
      <c r="B516" s="1">
        <v>0.687499999999999</v>
      </c>
      <c r="C516" s="3">
        <v>81</v>
      </c>
      <c r="D516" s="3">
        <v>113</v>
      </c>
      <c r="E516" s="13">
        <v>0.64</v>
      </c>
      <c r="F516" s="3">
        <v>4</v>
      </c>
      <c r="G516" s="66" t="s">
        <v>37</v>
      </c>
      <c r="H516" s="19">
        <v>29.2</v>
      </c>
      <c r="J516" s="45">
        <v>121.5</v>
      </c>
      <c r="K516" s="45">
        <v>117</v>
      </c>
      <c r="L516" s="45">
        <v>114.4</v>
      </c>
      <c r="M516" s="45">
        <v>99.7</v>
      </c>
      <c r="N516" s="67">
        <f t="shared" si="29"/>
        <v>113.14999999999999</v>
      </c>
    </row>
    <row r="517" spans="1:14" x14ac:dyDescent="0.2">
      <c r="B517" s="1">
        <v>0.69791666666666596</v>
      </c>
      <c r="C517" s="3">
        <v>82</v>
      </c>
      <c r="D517" s="3">
        <v>112</v>
      </c>
      <c r="E517" s="13">
        <v>0.62</v>
      </c>
      <c r="F517" s="3">
        <v>4</v>
      </c>
      <c r="G517" s="66" t="s">
        <v>37</v>
      </c>
      <c r="H517" s="19">
        <v>29.2</v>
      </c>
      <c r="I517" s="3"/>
      <c r="J517" s="45">
        <v>120</v>
      </c>
      <c r="K517" s="45">
        <v>113.9</v>
      </c>
      <c r="L517" s="45">
        <v>113</v>
      </c>
      <c r="M517" s="45">
        <v>99.1</v>
      </c>
      <c r="N517" s="67">
        <f t="shared" si="29"/>
        <v>111.5</v>
      </c>
    </row>
    <row r="518" spans="1:14" x14ac:dyDescent="0.2">
      <c r="B518" s="1">
        <v>0.70833333333333304</v>
      </c>
      <c r="C518" s="3">
        <v>81</v>
      </c>
      <c r="D518" s="3">
        <v>109</v>
      </c>
      <c r="E518" s="13">
        <v>0.65</v>
      </c>
      <c r="F518" s="3">
        <v>2</v>
      </c>
      <c r="G518" s="66" t="s">
        <v>190</v>
      </c>
      <c r="H518" s="19">
        <v>29.19</v>
      </c>
      <c r="I518" s="3"/>
      <c r="J518" s="45">
        <v>115.2</v>
      </c>
      <c r="K518" s="45">
        <v>112.8</v>
      </c>
      <c r="L518" s="45">
        <v>110.5</v>
      </c>
      <c r="M518" s="45">
        <v>96.4</v>
      </c>
      <c r="N518" s="67">
        <f t="shared" si="29"/>
        <v>108.72499999999999</v>
      </c>
    </row>
    <row r="519" spans="1:14" x14ac:dyDescent="0.2">
      <c r="B519" s="1">
        <v>0.71875</v>
      </c>
      <c r="C519" s="3">
        <v>81</v>
      </c>
      <c r="D519" s="3">
        <v>110</v>
      </c>
      <c r="E519" s="13">
        <v>0.64</v>
      </c>
      <c r="F519" s="3">
        <v>4</v>
      </c>
      <c r="G519" s="66" t="s">
        <v>37</v>
      </c>
      <c r="H519" s="19">
        <v>29.19</v>
      </c>
      <c r="I519" s="3"/>
      <c r="J519" s="45">
        <v>117.1</v>
      </c>
      <c r="K519" s="45">
        <v>113</v>
      </c>
      <c r="L519" s="45">
        <v>111.6</v>
      </c>
      <c r="M519" s="45">
        <v>97.2</v>
      </c>
      <c r="N519" s="67">
        <f t="shared" si="29"/>
        <v>109.72499999999999</v>
      </c>
    </row>
    <row r="521" spans="1:14" x14ac:dyDescent="0.2">
      <c r="A521" s="21">
        <v>44360</v>
      </c>
      <c r="B521" s="6" t="s">
        <v>2</v>
      </c>
      <c r="C521" s="6" t="s">
        <v>0</v>
      </c>
      <c r="D521" s="87" t="s">
        <v>1</v>
      </c>
      <c r="E521" s="100" t="s">
        <v>156</v>
      </c>
      <c r="F521" s="6" t="s">
        <v>32</v>
      </c>
      <c r="G521" s="6" t="s">
        <v>217</v>
      </c>
      <c r="H521" s="33" t="s">
        <v>157</v>
      </c>
      <c r="J521" s="87" t="s">
        <v>338</v>
      </c>
      <c r="K521" s="87" t="s">
        <v>469</v>
      </c>
      <c r="L521" s="87" t="s">
        <v>358</v>
      </c>
      <c r="M521" s="87" t="s">
        <v>343</v>
      </c>
      <c r="N521" s="33" t="s">
        <v>368</v>
      </c>
    </row>
    <row r="522" spans="1:14" x14ac:dyDescent="0.2">
      <c r="B522" s="1">
        <v>0.35416666666666669</v>
      </c>
      <c r="C522" s="3">
        <v>72</v>
      </c>
      <c r="D522" s="68">
        <v>79</v>
      </c>
      <c r="E522" s="75">
        <v>0.81</v>
      </c>
      <c r="F522" s="66">
        <v>1</v>
      </c>
      <c r="G522" s="66" t="s">
        <v>37</v>
      </c>
      <c r="H522" s="97">
        <v>29.26</v>
      </c>
      <c r="J522" s="45">
        <v>81.7</v>
      </c>
      <c r="K522" s="67">
        <v>79</v>
      </c>
      <c r="L522" s="67">
        <v>81.900000000000006</v>
      </c>
      <c r="M522" s="67">
        <v>75.400000000000006</v>
      </c>
      <c r="N522" s="67">
        <f t="shared" ref="N522:N527" si="31">AVERAGE(J522:M522)</f>
        <v>79.5</v>
      </c>
    </row>
    <row r="523" spans="1:14" x14ac:dyDescent="0.2">
      <c r="B523" s="1">
        <v>0.36458333333333331</v>
      </c>
      <c r="C523" s="3">
        <v>73</v>
      </c>
      <c r="D523" s="68">
        <v>81</v>
      </c>
      <c r="E523" s="75">
        <v>0.8</v>
      </c>
      <c r="F523" s="66">
        <v>3</v>
      </c>
      <c r="G523" s="66" t="s">
        <v>37</v>
      </c>
      <c r="H523" s="97">
        <v>29.26</v>
      </c>
      <c r="J523" s="45">
        <v>84</v>
      </c>
      <c r="K523" s="67">
        <v>80.8</v>
      </c>
      <c r="L523" s="67">
        <v>83.3</v>
      </c>
      <c r="M523" s="67">
        <v>76.3</v>
      </c>
      <c r="N523" s="67">
        <f t="shared" si="31"/>
        <v>81.100000000000009</v>
      </c>
    </row>
    <row r="524" spans="1:14" x14ac:dyDescent="0.2">
      <c r="B524" s="1">
        <v>0.375</v>
      </c>
      <c r="C524" s="3">
        <v>73</v>
      </c>
      <c r="D524" s="3">
        <v>81</v>
      </c>
      <c r="E524" s="75">
        <v>0.79</v>
      </c>
      <c r="F524" s="3">
        <v>2</v>
      </c>
      <c r="G524" s="66" t="s">
        <v>202</v>
      </c>
      <c r="H524" s="19">
        <v>29.26</v>
      </c>
      <c r="J524" s="3">
        <v>84.2</v>
      </c>
      <c r="K524" s="45">
        <v>81.5</v>
      </c>
      <c r="L524" s="45">
        <v>83.5</v>
      </c>
      <c r="M524" s="45">
        <v>76.5</v>
      </c>
      <c r="N524" s="67">
        <f t="shared" si="31"/>
        <v>81.424999999999997</v>
      </c>
    </row>
    <row r="525" spans="1:14" x14ac:dyDescent="0.2">
      <c r="B525" s="1">
        <v>0.38541666666666702</v>
      </c>
      <c r="C525" s="3">
        <v>73</v>
      </c>
      <c r="D525" s="3">
        <v>82</v>
      </c>
      <c r="E525" s="75">
        <v>0.79</v>
      </c>
      <c r="F525" s="3">
        <v>6</v>
      </c>
      <c r="G525" s="66" t="s">
        <v>71</v>
      </c>
      <c r="H525" s="19">
        <v>29.26</v>
      </c>
      <c r="J525" s="67">
        <v>84.9</v>
      </c>
      <c r="K525" s="45">
        <v>82.8</v>
      </c>
      <c r="L525" s="45">
        <v>84</v>
      </c>
      <c r="M525" s="45">
        <v>77.2</v>
      </c>
      <c r="N525" s="67">
        <f t="shared" si="31"/>
        <v>82.224999999999994</v>
      </c>
    </row>
    <row r="526" spans="1:14" x14ac:dyDescent="0.2">
      <c r="B526" s="1">
        <v>0.39583333333333298</v>
      </c>
      <c r="C526" s="3">
        <v>74</v>
      </c>
      <c r="D526" s="3">
        <v>84</v>
      </c>
      <c r="E526" s="75">
        <v>0.79</v>
      </c>
      <c r="F526" s="3">
        <v>3</v>
      </c>
      <c r="G526" s="66" t="s">
        <v>202</v>
      </c>
      <c r="H526" s="19">
        <v>29.27</v>
      </c>
      <c r="J526" s="67">
        <v>87.3</v>
      </c>
      <c r="K526" s="45">
        <v>83.1</v>
      </c>
      <c r="L526" s="45">
        <v>84.9</v>
      </c>
      <c r="M526" s="45">
        <v>79</v>
      </c>
      <c r="N526" s="67">
        <f t="shared" si="31"/>
        <v>83.574999999999989</v>
      </c>
    </row>
    <row r="527" spans="1:14" x14ac:dyDescent="0.2">
      <c r="B527" s="1">
        <v>0.40625</v>
      </c>
      <c r="C527" s="3">
        <v>73</v>
      </c>
      <c r="D527" s="3">
        <v>84</v>
      </c>
      <c r="E527" s="75">
        <v>0.77</v>
      </c>
      <c r="F527" s="3">
        <v>1</v>
      </c>
      <c r="G527" s="66" t="s">
        <v>35</v>
      </c>
      <c r="H527" s="19">
        <v>29.27</v>
      </c>
      <c r="J527" s="67">
        <v>88.5</v>
      </c>
      <c r="K527" s="45">
        <v>83.3</v>
      </c>
      <c r="L527" s="45">
        <v>86</v>
      </c>
      <c r="M527" s="45">
        <v>79.2</v>
      </c>
      <c r="N527" s="67">
        <f t="shared" si="31"/>
        <v>84.25</v>
      </c>
    </row>
    <row r="528" spans="1:14" x14ac:dyDescent="0.2">
      <c r="B528" s="1">
        <v>0.47916666666666669</v>
      </c>
      <c r="C528" s="3">
        <v>76</v>
      </c>
      <c r="D528" s="3">
        <v>95</v>
      </c>
      <c r="E528" s="75">
        <v>0.7</v>
      </c>
      <c r="F528" s="3">
        <v>3</v>
      </c>
      <c r="G528" s="66" t="s">
        <v>202</v>
      </c>
      <c r="H528" s="19">
        <v>29.27</v>
      </c>
      <c r="J528" s="67">
        <v>107.4</v>
      </c>
      <c r="K528" s="45">
        <v>91.9</v>
      </c>
      <c r="L528" s="45">
        <v>100.4</v>
      </c>
      <c r="M528" s="45">
        <v>81.900000000000006</v>
      </c>
      <c r="N528" s="67">
        <f t="shared" ref="N528:N540" si="32">AVERAGE(J528:M528)</f>
        <v>95.4</v>
      </c>
    </row>
    <row r="529" spans="1:14" x14ac:dyDescent="0.2">
      <c r="B529" s="1">
        <v>0.48958333333333298</v>
      </c>
      <c r="C529" s="3">
        <v>77</v>
      </c>
      <c r="D529" s="3">
        <v>96</v>
      </c>
      <c r="E529" s="75">
        <v>0.69</v>
      </c>
      <c r="F529" s="3">
        <v>2</v>
      </c>
      <c r="G529" s="66" t="s">
        <v>35</v>
      </c>
      <c r="H529" s="19">
        <v>29.27</v>
      </c>
      <c r="J529" s="67">
        <v>106.3</v>
      </c>
      <c r="K529" s="45">
        <v>93.4</v>
      </c>
      <c r="L529" s="45">
        <v>103.6</v>
      </c>
      <c r="M529" s="45">
        <v>81.900000000000006</v>
      </c>
      <c r="N529" s="67">
        <f t="shared" si="32"/>
        <v>96.299999999999983</v>
      </c>
    </row>
    <row r="530" spans="1:14" x14ac:dyDescent="0.2">
      <c r="B530" s="1">
        <v>0.5</v>
      </c>
      <c r="C530" s="3">
        <v>78</v>
      </c>
      <c r="D530" s="3">
        <v>99</v>
      </c>
      <c r="E530" s="75">
        <v>0.67</v>
      </c>
      <c r="F530" s="3">
        <v>3</v>
      </c>
      <c r="G530" s="66" t="s">
        <v>180</v>
      </c>
      <c r="H530" s="19">
        <v>29.26</v>
      </c>
      <c r="J530" s="67">
        <v>98.8</v>
      </c>
      <c r="K530" s="45">
        <v>101.1</v>
      </c>
      <c r="L530" s="45">
        <v>106.9</v>
      </c>
      <c r="M530" s="45">
        <v>88</v>
      </c>
      <c r="N530" s="67">
        <f t="shared" si="32"/>
        <v>98.699999999999989</v>
      </c>
    </row>
    <row r="531" spans="1:14" x14ac:dyDescent="0.2">
      <c r="B531" s="1">
        <v>0.51041666666666696</v>
      </c>
      <c r="C531" s="3">
        <v>78</v>
      </c>
      <c r="D531" s="66">
        <v>98</v>
      </c>
      <c r="E531" s="75">
        <v>0.65</v>
      </c>
      <c r="F531" s="3">
        <v>8</v>
      </c>
      <c r="G531" s="66" t="s">
        <v>35</v>
      </c>
      <c r="H531" s="19">
        <v>29.26</v>
      </c>
      <c r="J531" s="67">
        <v>98.1</v>
      </c>
      <c r="K531" s="45">
        <v>98.8</v>
      </c>
      <c r="L531" s="45">
        <v>106.3</v>
      </c>
      <c r="M531" s="45">
        <v>90.7</v>
      </c>
      <c r="N531" s="67">
        <f t="shared" si="32"/>
        <v>98.474999999999994</v>
      </c>
    </row>
    <row r="532" spans="1:14" x14ac:dyDescent="0.2">
      <c r="B532" s="1">
        <v>0.52083333333333304</v>
      </c>
      <c r="C532" s="3">
        <v>79</v>
      </c>
      <c r="D532" s="41">
        <v>102</v>
      </c>
      <c r="E532" s="75">
        <v>0.62</v>
      </c>
      <c r="F532" s="3">
        <v>1</v>
      </c>
      <c r="G532" s="69" t="s">
        <v>34</v>
      </c>
      <c r="H532" s="72">
        <v>29.27</v>
      </c>
      <c r="J532" s="45">
        <v>106</v>
      </c>
      <c r="K532" s="45">
        <v>108.9</v>
      </c>
      <c r="L532" s="45">
        <v>105.1</v>
      </c>
      <c r="M532" s="45">
        <v>87.6</v>
      </c>
      <c r="N532" s="67">
        <f t="shared" si="32"/>
        <v>101.9</v>
      </c>
    </row>
    <row r="533" spans="1:14" x14ac:dyDescent="0.2">
      <c r="B533" s="1">
        <v>0.53125</v>
      </c>
      <c r="C533" s="3">
        <v>79</v>
      </c>
      <c r="D533" s="41">
        <v>100</v>
      </c>
      <c r="E533" s="75">
        <v>0.61</v>
      </c>
      <c r="F533" s="3">
        <v>5</v>
      </c>
      <c r="G533" s="69" t="s">
        <v>202</v>
      </c>
      <c r="H533" s="72">
        <v>29.27</v>
      </c>
      <c r="J533" s="45">
        <v>104</v>
      </c>
      <c r="K533" s="45">
        <v>104.5</v>
      </c>
      <c r="L533" s="45">
        <v>103.6</v>
      </c>
      <c r="M533" s="45">
        <v>87.4</v>
      </c>
      <c r="N533" s="67">
        <f t="shared" si="32"/>
        <v>99.875</v>
      </c>
    </row>
    <row r="534" spans="1:14" x14ac:dyDescent="0.2">
      <c r="B534" s="1">
        <v>0.54166666666666696</v>
      </c>
      <c r="C534" s="3">
        <v>80</v>
      </c>
      <c r="D534" s="3">
        <v>103</v>
      </c>
      <c r="E534" s="75">
        <v>0.59</v>
      </c>
      <c r="F534" s="3">
        <v>9</v>
      </c>
      <c r="G534" s="69" t="s">
        <v>202</v>
      </c>
      <c r="H534" s="72">
        <v>29.27</v>
      </c>
      <c r="J534" s="45">
        <v>111.7</v>
      </c>
      <c r="K534" s="45">
        <v>104</v>
      </c>
      <c r="L534" s="45">
        <v>108.5</v>
      </c>
      <c r="M534" s="45">
        <v>85.8</v>
      </c>
      <c r="N534" s="67">
        <f t="shared" si="32"/>
        <v>102.5</v>
      </c>
    </row>
    <row r="535" spans="1:14" x14ac:dyDescent="0.2">
      <c r="B535" s="1">
        <v>0.55208333333333304</v>
      </c>
      <c r="C535" s="99">
        <v>80</v>
      </c>
      <c r="D535" s="66">
        <v>106</v>
      </c>
      <c r="E535" s="13">
        <v>0.56999999999999995</v>
      </c>
      <c r="F535" s="96">
        <v>4</v>
      </c>
      <c r="G535" s="68" t="s">
        <v>202</v>
      </c>
      <c r="H535" s="72">
        <v>29.27</v>
      </c>
      <c r="I535" s="72"/>
      <c r="J535" s="45">
        <v>116.1</v>
      </c>
      <c r="K535" s="67">
        <v>110.3</v>
      </c>
      <c r="L535" s="67">
        <v>110.7</v>
      </c>
      <c r="M535" s="67">
        <v>84.9</v>
      </c>
      <c r="N535" s="67">
        <f t="shared" si="32"/>
        <v>105.5</v>
      </c>
    </row>
    <row r="536" spans="1:14" x14ac:dyDescent="0.2">
      <c r="B536" s="1">
        <v>0.5625</v>
      </c>
      <c r="C536" s="99">
        <v>80</v>
      </c>
      <c r="D536" s="66">
        <v>107</v>
      </c>
      <c r="E536" s="13">
        <v>0.55000000000000004</v>
      </c>
      <c r="F536" s="96">
        <v>3</v>
      </c>
      <c r="G536" s="68" t="s">
        <v>71</v>
      </c>
      <c r="H536" s="72">
        <v>29.26</v>
      </c>
      <c r="J536" s="45">
        <v>118</v>
      </c>
      <c r="K536" s="67">
        <v>109.8</v>
      </c>
      <c r="L536" s="45">
        <v>112.5</v>
      </c>
      <c r="M536" s="45">
        <v>86.4</v>
      </c>
      <c r="N536" s="67">
        <f t="shared" si="32"/>
        <v>106.67500000000001</v>
      </c>
    </row>
    <row r="537" spans="1:14" x14ac:dyDescent="0.2">
      <c r="B537" s="1">
        <v>0.57291666666666696</v>
      </c>
      <c r="C537" s="3">
        <v>80</v>
      </c>
      <c r="D537" s="3">
        <v>106</v>
      </c>
      <c r="E537" s="13">
        <v>0.53</v>
      </c>
      <c r="F537" s="3">
        <v>4</v>
      </c>
      <c r="G537" s="68" t="s">
        <v>203</v>
      </c>
      <c r="H537" s="72">
        <v>29.26</v>
      </c>
      <c r="I537" s="3"/>
      <c r="J537" s="45">
        <v>116.4</v>
      </c>
      <c r="K537" s="45">
        <v>108.3</v>
      </c>
      <c r="L537" s="45">
        <v>111.9</v>
      </c>
      <c r="M537" s="45">
        <v>85.6</v>
      </c>
      <c r="N537" s="67">
        <f t="shared" si="32"/>
        <v>105.55000000000001</v>
      </c>
    </row>
    <row r="538" spans="1:14" x14ac:dyDescent="0.2">
      <c r="B538" s="1">
        <v>0.58333333333333404</v>
      </c>
      <c r="C538" s="3">
        <v>80</v>
      </c>
      <c r="D538" s="3">
        <v>106</v>
      </c>
      <c r="E538" s="13">
        <v>0.5</v>
      </c>
      <c r="F538" s="3">
        <v>6</v>
      </c>
      <c r="G538" s="66" t="s">
        <v>202</v>
      </c>
      <c r="H538" s="19">
        <v>29.26</v>
      </c>
      <c r="J538" s="45">
        <v>114.4</v>
      </c>
      <c r="K538" s="45">
        <v>112.5</v>
      </c>
      <c r="L538" s="45">
        <v>111.6</v>
      </c>
      <c r="M538" s="45">
        <v>85.6</v>
      </c>
      <c r="N538" s="67">
        <f t="shared" si="32"/>
        <v>106.02500000000001</v>
      </c>
    </row>
    <row r="539" spans="1:14" x14ac:dyDescent="0.2">
      <c r="B539" s="1">
        <v>0.59375</v>
      </c>
      <c r="C539" s="3">
        <v>80</v>
      </c>
      <c r="D539" s="3">
        <v>106</v>
      </c>
      <c r="E539" s="13">
        <v>0.49</v>
      </c>
      <c r="F539" s="3">
        <v>7</v>
      </c>
      <c r="G539" s="66" t="s">
        <v>202</v>
      </c>
      <c r="H539" s="19">
        <v>29.26</v>
      </c>
      <c r="I539" s="3"/>
      <c r="J539" s="45">
        <v>117</v>
      </c>
      <c r="K539" s="45">
        <v>111.9</v>
      </c>
      <c r="L539" s="45">
        <v>110.1</v>
      </c>
      <c r="M539" s="45">
        <v>85.1</v>
      </c>
      <c r="N539" s="67">
        <f t="shared" si="32"/>
        <v>106.02500000000001</v>
      </c>
    </row>
    <row r="540" spans="1:14" x14ac:dyDescent="0.2">
      <c r="B540" s="1">
        <v>0.60416666666666696</v>
      </c>
      <c r="C540" s="3">
        <v>81</v>
      </c>
      <c r="D540" s="3">
        <v>108</v>
      </c>
      <c r="E540" s="13">
        <v>0.46</v>
      </c>
      <c r="F540" s="3">
        <v>4</v>
      </c>
      <c r="G540" s="66" t="s">
        <v>180</v>
      </c>
      <c r="H540" s="19">
        <v>29.26</v>
      </c>
      <c r="J540" s="45">
        <v>118</v>
      </c>
      <c r="K540" s="45">
        <v>114.6</v>
      </c>
      <c r="L540" s="45">
        <v>113.2</v>
      </c>
      <c r="M540" s="45">
        <v>85.1</v>
      </c>
      <c r="N540" s="67">
        <f t="shared" si="32"/>
        <v>107.72499999999999</v>
      </c>
    </row>
    <row r="542" spans="1:14" x14ac:dyDescent="0.2">
      <c r="A542" s="113" t="s">
        <v>471</v>
      </c>
    </row>
    <row r="543" spans="1:14" x14ac:dyDescent="0.2">
      <c r="A543" s="21">
        <v>44365</v>
      </c>
      <c r="B543" s="1">
        <v>0.64583333333333337</v>
      </c>
      <c r="C543" s="3">
        <v>86</v>
      </c>
      <c r="D543" s="68">
        <v>116</v>
      </c>
      <c r="E543" s="75">
        <v>0.39</v>
      </c>
      <c r="F543" s="66">
        <v>1</v>
      </c>
      <c r="G543" s="66" t="s">
        <v>202</v>
      </c>
      <c r="H543" s="97">
        <v>28.62</v>
      </c>
      <c r="J543" s="45">
        <v>112.8</v>
      </c>
      <c r="K543" s="67">
        <v>115.9</v>
      </c>
      <c r="L543" s="67">
        <v>117.9</v>
      </c>
      <c r="M543" s="67">
        <v>117.9</v>
      </c>
      <c r="N543" s="67">
        <f t="shared" ref="N543:N548" si="33">AVERAGE(J543:M543)</f>
        <v>116.125</v>
      </c>
    </row>
    <row r="544" spans="1:14" x14ac:dyDescent="0.2">
      <c r="B544" s="1">
        <v>0.65625</v>
      </c>
      <c r="C544" s="3">
        <v>86</v>
      </c>
      <c r="D544" s="68">
        <v>116</v>
      </c>
      <c r="E544" s="75">
        <v>0.36</v>
      </c>
      <c r="F544" s="66">
        <v>4</v>
      </c>
      <c r="G544" s="66" t="s">
        <v>202</v>
      </c>
      <c r="H544" s="97">
        <v>28.62</v>
      </c>
      <c r="J544" s="45">
        <v>112.6</v>
      </c>
      <c r="K544" s="67">
        <v>115.2</v>
      </c>
      <c r="L544" s="67">
        <v>117.7</v>
      </c>
      <c r="M544" s="67">
        <v>117.5</v>
      </c>
      <c r="N544" s="67">
        <f t="shared" si="33"/>
        <v>115.75</v>
      </c>
    </row>
    <row r="545" spans="1:14" x14ac:dyDescent="0.2">
      <c r="B545" s="1">
        <v>0.66666666666666696</v>
      </c>
      <c r="C545" s="3">
        <v>86</v>
      </c>
      <c r="D545" s="3">
        <v>115</v>
      </c>
      <c r="E545" s="75">
        <v>0.34</v>
      </c>
      <c r="F545" s="3">
        <v>8</v>
      </c>
      <c r="G545" s="66" t="s">
        <v>35</v>
      </c>
      <c r="H545" s="19">
        <v>28.62</v>
      </c>
      <c r="J545" s="3">
        <v>111.9</v>
      </c>
      <c r="K545" s="45">
        <v>114.8</v>
      </c>
      <c r="L545" s="45">
        <v>117.1</v>
      </c>
      <c r="M545" s="45">
        <v>117.5</v>
      </c>
      <c r="N545" s="67">
        <f t="shared" si="33"/>
        <v>115.32499999999999</v>
      </c>
    </row>
    <row r="546" spans="1:14" x14ac:dyDescent="0.2">
      <c r="B546" s="1">
        <v>0.67708333333333304</v>
      </c>
      <c r="C546" s="3">
        <v>86</v>
      </c>
      <c r="D546" s="3">
        <v>114</v>
      </c>
      <c r="E546" s="75">
        <v>0.33</v>
      </c>
      <c r="F546" s="3">
        <v>10</v>
      </c>
      <c r="G546" s="66" t="s">
        <v>202</v>
      </c>
      <c r="H546" s="19">
        <v>29.62</v>
      </c>
      <c r="J546" s="67">
        <v>111.4</v>
      </c>
      <c r="K546" s="45">
        <v>113.5</v>
      </c>
      <c r="L546" s="45">
        <v>116.4</v>
      </c>
      <c r="M546" s="45">
        <v>116.4</v>
      </c>
      <c r="N546" s="67">
        <f t="shared" si="33"/>
        <v>114.42500000000001</v>
      </c>
    </row>
    <row r="547" spans="1:14" x14ac:dyDescent="0.2">
      <c r="B547" s="1">
        <v>0.6875</v>
      </c>
      <c r="C547" s="3">
        <v>86</v>
      </c>
      <c r="D547" s="3">
        <v>114</v>
      </c>
      <c r="E547" s="75">
        <v>0.35</v>
      </c>
      <c r="F547" s="3">
        <v>1</v>
      </c>
      <c r="G547" s="66" t="s">
        <v>203</v>
      </c>
      <c r="H547" s="19">
        <v>28.62</v>
      </c>
      <c r="J547" s="67">
        <v>110.7</v>
      </c>
      <c r="K547" s="45">
        <v>113</v>
      </c>
      <c r="L547" s="45">
        <v>115.7</v>
      </c>
      <c r="M547" s="45">
        <v>115.3</v>
      </c>
      <c r="N547" s="67">
        <f t="shared" si="33"/>
        <v>113.675</v>
      </c>
    </row>
    <row r="548" spans="1:14" x14ac:dyDescent="0.2">
      <c r="B548" s="1">
        <v>0.69791666666666696</v>
      </c>
      <c r="C548" s="3">
        <v>86</v>
      </c>
      <c r="D548" s="3">
        <v>113</v>
      </c>
      <c r="E548" s="75">
        <v>0.35</v>
      </c>
      <c r="F548" s="3">
        <v>7</v>
      </c>
      <c r="G548" s="66" t="s">
        <v>202</v>
      </c>
      <c r="H548" s="19">
        <v>28.61</v>
      </c>
      <c r="J548" s="67">
        <v>110.1</v>
      </c>
      <c r="K548" s="45">
        <v>112.3</v>
      </c>
      <c r="L548" s="45">
        <v>115.2</v>
      </c>
      <c r="M548" s="45">
        <v>114.3</v>
      </c>
      <c r="N548" s="67">
        <f t="shared" si="33"/>
        <v>112.97499999999999</v>
      </c>
    </row>
    <row r="550" spans="1:14" x14ac:dyDescent="0.2">
      <c r="A550" s="21">
        <v>44366</v>
      </c>
      <c r="B550" s="1">
        <v>0.40625</v>
      </c>
      <c r="C550" s="3">
        <v>64</v>
      </c>
      <c r="D550" s="68">
        <v>81</v>
      </c>
      <c r="E550" s="75">
        <v>0.78</v>
      </c>
      <c r="F550" s="66">
        <v>3</v>
      </c>
      <c r="G550" s="66" t="s">
        <v>143</v>
      </c>
      <c r="H550" s="97">
        <v>28.67</v>
      </c>
      <c r="J550" s="45">
        <v>82.9</v>
      </c>
      <c r="K550" s="67">
        <v>82.4</v>
      </c>
      <c r="L550" s="67">
        <v>76.5</v>
      </c>
      <c r="M550" s="67">
        <v>81.099999999999994</v>
      </c>
      <c r="N550" s="67">
        <f t="shared" ref="N550:N569" si="34">AVERAGE(J550:M550)</f>
        <v>80.724999999999994</v>
      </c>
    </row>
    <row r="551" spans="1:14" x14ac:dyDescent="0.2">
      <c r="B551" s="1">
        <v>0.41666666666666669</v>
      </c>
      <c r="C551" s="3">
        <v>65</v>
      </c>
      <c r="D551" s="68">
        <v>85</v>
      </c>
      <c r="E551" s="75">
        <v>0.75</v>
      </c>
      <c r="F551" s="66">
        <v>4</v>
      </c>
      <c r="G551" s="66" t="s">
        <v>143</v>
      </c>
      <c r="H551" s="97">
        <v>28.66</v>
      </c>
      <c r="J551" s="45">
        <v>85.6</v>
      </c>
      <c r="K551" s="67">
        <v>86.2</v>
      </c>
      <c r="L551" s="67">
        <v>82</v>
      </c>
      <c r="M551" s="67">
        <v>86.2</v>
      </c>
      <c r="N551" s="67">
        <f t="shared" si="34"/>
        <v>85</v>
      </c>
    </row>
    <row r="552" spans="1:14" x14ac:dyDescent="0.2">
      <c r="B552" s="1">
        <v>0.4236111111111111</v>
      </c>
      <c r="C552" s="3">
        <v>66</v>
      </c>
      <c r="D552" s="3">
        <v>87</v>
      </c>
      <c r="E552" s="75">
        <v>0.73</v>
      </c>
      <c r="F552" s="3">
        <v>3</v>
      </c>
      <c r="G552" s="66" t="s">
        <v>143</v>
      </c>
      <c r="H552" s="19">
        <v>28.66</v>
      </c>
      <c r="J552" s="3">
        <v>87.8</v>
      </c>
      <c r="K552" s="45">
        <v>88.2</v>
      </c>
      <c r="L552" s="45">
        <v>84.7</v>
      </c>
      <c r="M552" s="45">
        <v>88.7</v>
      </c>
      <c r="N552" s="67">
        <f t="shared" si="34"/>
        <v>87.35</v>
      </c>
    </row>
    <row r="553" spans="1:14" x14ac:dyDescent="0.2">
      <c r="B553" s="1">
        <v>0.4375</v>
      </c>
      <c r="C553" s="3">
        <v>68</v>
      </c>
      <c r="D553" s="3">
        <v>91</v>
      </c>
      <c r="E553" s="75">
        <v>0.67</v>
      </c>
      <c r="F553" s="3">
        <v>6</v>
      </c>
      <c r="G553" s="66" t="s">
        <v>143</v>
      </c>
      <c r="H553" s="19">
        <v>28.65</v>
      </c>
      <c r="J553" s="67">
        <v>91</v>
      </c>
      <c r="K553" s="45">
        <v>92.8</v>
      </c>
      <c r="L553" s="45">
        <v>88.9</v>
      </c>
      <c r="M553" s="45">
        <v>93</v>
      </c>
      <c r="N553" s="67">
        <f t="shared" si="34"/>
        <v>91.425000000000011</v>
      </c>
    </row>
    <row r="554" spans="1:14" x14ac:dyDescent="0.2">
      <c r="B554" s="1">
        <v>0.44791666666666702</v>
      </c>
      <c r="C554" s="3">
        <v>70</v>
      </c>
      <c r="D554" s="3">
        <v>95</v>
      </c>
      <c r="E554" s="75">
        <v>0.63</v>
      </c>
      <c r="F554" s="3">
        <v>11</v>
      </c>
      <c r="G554" s="66" t="s">
        <v>143</v>
      </c>
      <c r="H554" s="19">
        <v>28.65</v>
      </c>
      <c r="J554" s="67">
        <v>93.7</v>
      </c>
      <c r="K554" s="45">
        <v>95.4</v>
      </c>
      <c r="L554" s="45">
        <v>93.4</v>
      </c>
      <c r="M554" s="45">
        <v>96.6</v>
      </c>
      <c r="N554" s="67">
        <f t="shared" si="34"/>
        <v>94.775000000000006</v>
      </c>
    </row>
    <row r="555" spans="1:14" x14ac:dyDescent="0.2">
      <c r="B555" s="1">
        <v>0.4548611111111111</v>
      </c>
      <c r="C555" s="3">
        <v>71</v>
      </c>
      <c r="D555" s="3">
        <v>95</v>
      </c>
      <c r="E555" s="75">
        <v>0.61</v>
      </c>
      <c r="F555" s="3">
        <v>7</v>
      </c>
      <c r="G555" s="66" t="s">
        <v>143</v>
      </c>
      <c r="H555" s="19">
        <v>28.66</v>
      </c>
      <c r="J555" s="67">
        <v>93.6</v>
      </c>
      <c r="K555" s="45">
        <v>96.8</v>
      </c>
      <c r="L555" s="45">
        <v>93.9</v>
      </c>
      <c r="M555" s="45">
        <v>95.2</v>
      </c>
      <c r="N555" s="67">
        <f t="shared" si="34"/>
        <v>94.874999999999986</v>
      </c>
    </row>
    <row r="556" spans="1:14" x14ac:dyDescent="0.2">
      <c r="B556" s="1">
        <v>0.53125</v>
      </c>
      <c r="C556" s="3">
        <v>71</v>
      </c>
      <c r="D556" s="3">
        <v>108</v>
      </c>
      <c r="E556" s="75">
        <v>0.6</v>
      </c>
      <c r="F556" s="3">
        <v>7</v>
      </c>
      <c r="G556" s="66" t="s">
        <v>161</v>
      </c>
      <c r="H556" s="19">
        <v>28.66</v>
      </c>
      <c r="J556" s="67">
        <v>104.7</v>
      </c>
      <c r="K556" s="45">
        <v>107.2</v>
      </c>
      <c r="L556" s="45">
        <v>108.5</v>
      </c>
      <c r="M556" s="45">
        <v>109.6</v>
      </c>
      <c r="N556" s="67">
        <f t="shared" si="34"/>
        <v>107.5</v>
      </c>
    </row>
    <row r="557" spans="1:14" x14ac:dyDescent="0.2">
      <c r="B557" s="1">
        <v>0.54166666666666663</v>
      </c>
      <c r="C557" s="3">
        <v>71</v>
      </c>
      <c r="D557" s="3">
        <v>109</v>
      </c>
      <c r="E557" s="75">
        <v>0.61</v>
      </c>
      <c r="F557" s="3">
        <v>9</v>
      </c>
      <c r="G557" s="66" t="s">
        <v>143</v>
      </c>
      <c r="H557" s="19">
        <v>28.65</v>
      </c>
      <c r="J557" s="67">
        <v>105.6</v>
      </c>
      <c r="K557" s="45">
        <v>108.7</v>
      </c>
      <c r="L557" s="45">
        <v>109.6</v>
      </c>
      <c r="M557" s="45">
        <v>111</v>
      </c>
      <c r="N557" s="67">
        <f t="shared" si="34"/>
        <v>108.72499999999999</v>
      </c>
    </row>
    <row r="558" spans="1:14" x14ac:dyDescent="0.2">
      <c r="B558" s="1">
        <v>0.55208333333333304</v>
      </c>
      <c r="C558" s="3">
        <v>71</v>
      </c>
      <c r="D558" s="3">
        <v>109</v>
      </c>
      <c r="E558" s="75">
        <v>0.6</v>
      </c>
      <c r="F558" s="3">
        <v>1</v>
      </c>
      <c r="G558" s="66" t="s">
        <v>130</v>
      </c>
      <c r="H558" s="19">
        <v>28.65</v>
      </c>
      <c r="J558" s="67">
        <v>105.8</v>
      </c>
      <c r="K558" s="45">
        <v>108.7</v>
      </c>
      <c r="L558" s="45">
        <v>109.9</v>
      </c>
      <c r="M558" s="45">
        <v>111.4</v>
      </c>
      <c r="N558" s="67">
        <f t="shared" si="34"/>
        <v>108.94999999999999</v>
      </c>
    </row>
    <row r="559" spans="1:14" x14ac:dyDescent="0.2">
      <c r="B559" s="1">
        <v>0.5625</v>
      </c>
      <c r="C559" s="3">
        <v>71</v>
      </c>
      <c r="D559" s="66">
        <v>110</v>
      </c>
      <c r="E559" s="75">
        <v>0.6</v>
      </c>
      <c r="F559" s="3">
        <v>3</v>
      </c>
      <c r="G559" s="66" t="s">
        <v>143</v>
      </c>
      <c r="H559" s="19">
        <v>28.65</v>
      </c>
      <c r="J559" s="67">
        <v>107.1</v>
      </c>
      <c r="K559" s="45">
        <v>109.8</v>
      </c>
      <c r="L559" s="45">
        <v>111.7</v>
      </c>
      <c r="M559" s="45">
        <v>113</v>
      </c>
      <c r="N559" s="67">
        <f t="shared" si="34"/>
        <v>110.39999999999999</v>
      </c>
    </row>
    <row r="560" spans="1:14" x14ac:dyDescent="0.2">
      <c r="B560" s="1">
        <v>0.57291666666666696</v>
      </c>
      <c r="C560" s="3">
        <v>72</v>
      </c>
      <c r="D560" s="41">
        <v>111</v>
      </c>
      <c r="E560" s="75">
        <v>0.61</v>
      </c>
      <c r="F560" s="3">
        <v>4</v>
      </c>
      <c r="G560" s="69" t="s">
        <v>197</v>
      </c>
      <c r="H560" s="72">
        <v>28.65</v>
      </c>
      <c r="J560" s="45">
        <v>107.8</v>
      </c>
      <c r="K560" s="45">
        <v>110.7</v>
      </c>
      <c r="L560" s="45">
        <v>113</v>
      </c>
      <c r="M560" s="45">
        <v>113.4</v>
      </c>
      <c r="N560" s="67">
        <f t="shared" si="34"/>
        <v>111.22499999999999</v>
      </c>
    </row>
    <row r="561" spans="1:14" x14ac:dyDescent="0.2">
      <c r="B561" s="1">
        <v>0.58333333333333304</v>
      </c>
      <c r="C561" s="3">
        <v>71</v>
      </c>
      <c r="D561" s="41">
        <v>112</v>
      </c>
      <c r="E561" s="75">
        <v>0.63</v>
      </c>
      <c r="F561" s="3">
        <v>1</v>
      </c>
      <c r="G561" s="69" t="s">
        <v>130</v>
      </c>
      <c r="H561" s="72">
        <v>28.65</v>
      </c>
      <c r="J561" s="45">
        <v>108.3</v>
      </c>
      <c r="K561" s="45">
        <v>111.6</v>
      </c>
      <c r="L561" s="45">
        <v>113.9</v>
      </c>
      <c r="M561" s="45">
        <v>113.7</v>
      </c>
      <c r="N561" s="67">
        <f t="shared" si="34"/>
        <v>111.87499999999999</v>
      </c>
    </row>
    <row r="562" spans="1:14" x14ac:dyDescent="0.2">
      <c r="B562" s="1">
        <v>0.59375</v>
      </c>
      <c r="C562" s="3">
        <v>71</v>
      </c>
      <c r="D562" s="3">
        <v>113</v>
      </c>
      <c r="E562" s="75">
        <v>0.62</v>
      </c>
      <c r="F562" s="3">
        <v>1</v>
      </c>
      <c r="G562" s="69" t="s">
        <v>130</v>
      </c>
      <c r="H562" s="72">
        <v>28.65</v>
      </c>
      <c r="J562" s="45">
        <v>108.9</v>
      </c>
      <c r="K562" s="45">
        <v>112.5</v>
      </c>
      <c r="L562" s="45">
        <v>114.4</v>
      </c>
      <c r="M562" s="45">
        <v>114.8</v>
      </c>
      <c r="N562" s="67">
        <f t="shared" si="34"/>
        <v>112.65</v>
      </c>
    </row>
    <row r="563" spans="1:14" x14ac:dyDescent="0.2">
      <c r="B563" s="1">
        <v>0.60416666666666596</v>
      </c>
      <c r="C563" s="99">
        <v>71</v>
      </c>
      <c r="D563" s="66">
        <v>113</v>
      </c>
      <c r="E563" s="13">
        <v>0.62</v>
      </c>
      <c r="F563" s="96">
        <v>4</v>
      </c>
      <c r="G563" s="68" t="s">
        <v>130</v>
      </c>
      <c r="H563" s="72">
        <v>28.65</v>
      </c>
      <c r="I563" s="72"/>
      <c r="J563" s="45">
        <v>109.2</v>
      </c>
      <c r="K563" s="67">
        <v>111.9</v>
      </c>
      <c r="L563" s="67">
        <v>114.8</v>
      </c>
      <c r="M563" s="67">
        <v>114.4</v>
      </c>
      <c r="N563" s="67">
        <f t="shared" si="34"/>
        <v>112.57500000000002</v>
      </c>
    </row>
    <row r="564" spans="1:14" x14ac:dyDescent="0.2">
      <c r="B564" s="1">
        <v>0.61319444444444449</v>
      </c>
      <c r="C564" s="99">
        <v>72</v>
      </c>
      <c r="D564" s="66">
        <v>113</v>
      </c>
      <c r="E564" s="13">
        <v>0.61</v>
      </c>
      <c r="F564" s="96">
        <v>1</v>
      </c>
      <c r="G564" s="68" t="s">
        <v>197</v>
      </c>
      <c r="H564" s="72">
        <v>28.65</v>
      </c>
      <c r="J564" s="45">
        <v>109.4</v>
      </c>
      <c r="K564" s="67">
        <v>112.5</v>
      </c>
      <c r="L564" s="45">
        <v>115.2</v>
      </c>
      <c r="M564" s="45">
        <v>113.7</v>
      </c>
      <c r="N564" s="67">
        <f t="shared" si="34"/>
        <v>112.7</v>
      </c>
    </row>
    <row r="565" spans="1:14" x14ac:dyDescent="0.2">
      <c r="B565" s="1">
        <v>0.66666666666666663</v>
      </c>
      <c r="C565" s="3">
        <v>70</v>
      </c>
      <c r="D565" s="3">
        <v>110</v>
      </c>
      <c r="E565" s="13">
        <v>0.66</v>
      </c>
      <c r="F565" s="3">
        <v>3</v>
      </c>
      <c r="G565" s="68" t="s">
        <v>208</v>
      </c>
      <c r="H565" s="72">
        <v>28.65</v>
      </c>
      <c r="I565" s="3"/>
      <c r="J565" s="45">
        <v>108.1</v>
      </c>
      <c r="K565" s="45">
        <v>109.8</v>
      </c>
      <c r="L565" s="45">
        <v>112.1</v>
      </c>
      <c r="M565" s="45">
        <v>111.4</v>
      </c>
      <c r="N565" s="67">
        <f t="shared" si="34"/>
        <v>110.35</v>
      </c>
    </row>
    <row r="566" spans="1:14" x14ac:dyDescent="0.2">
      <c r="B566" s="1">
        <v>0.67708333333333337</v>
      </c>
      <c r="C566" s="3">
        <v>70</v>
      </c>
      <c r="D566" s="3">
        <v>110</v>
      </c>
      <c r="E566" s="13">
        <v>0.67</v>
      </c>
      <c r="F566" s="3">
        <v>3</v>
      </c>
      <c r="G566" s="66" t="s">
        <v>43</v>
      </c>
      <c r="H566" s="19">
        <v>28.64</v>
      </c>
      <c r="J566" s="45">
        <v>107.8</v>
      </c>
      <c r="K566" s="45">
        <v>108.9</v>
      </c>
      <c r="L566" s="45">
        <v>110.8</v>
      </c>
      <c r="M566" s="45">
        <v>110.5</v>
      </c>
      <c r="N566" s="67">
        <f t="shared" si="34"/>
        <v>109.5</v>
      </c>
    </row>
    <row r="567" spans="1:14" x14ac:dyDescent="0.2">
      <c r="B567" s="1">
        <v>0.6875</v>
      </c>
      <c r="C567" s="3">
        <v>69</v>
      </c>
      <c r="D567" s="3">
        <v>108</v>
      </c>
      <c r="E567" s="13">
        <v>0.68</v>
      </c>
      <c r="F567" s="3">
        <v>5</v>
      </c>
      <c r="G567" s="66" t="s">
        <v>197</v>
      </c>
      <c r="H567" s="19">
        <v>28.65</v>
      </c>
      <c r="I567" s="3"/>
      <c r="J567" s="45">
        <v>107.2</v>
      </c>
      <c r="K567" s="45">
        <v>107.6</v>
      </c>
      <c r="L567" s="45">
        <v>109.8</v>
      </c>
      <c r="M567" s="45">
        <v>109.6</v>
      </c>
      <c r="N567" s="67">
        <f t="shared" si="34"/>
        <v>108.55000000000001</v>
      </c>
    </row>
    <row r="568" spans="1:14" x14ac:dyDescent="0.2">
      <c r="B568" s="1">
        <v>0.69791666666666696</v>
      </c>
      <c r="C568" s="3">
        <v>69</v>
      </c>
      <c r="D568" s="3">
        <v>107</v>
      </c>
      <c r="E568" s="13">
        <v>0.68</v>
      </c>
      <c r="F568" s="3">
        <v>5</v>
      </c>
      <c r="G568" s="66" t="s">
        <v>37</v>
      </c>
      <c r="H568" s="19">
        <v>28.64</v>
      </c>
      <c r="J568" s="45">
        <v>105.6</v>
      </c>
      <c r="K568" s="45">
        <v>106.3</v>
      </c>
      <c r="L568" s="45">
        <v>108.5</v>
      </c>
      <c r="M568" s="45">
        <v>108</v>
      </c>
      <c r="N568" s="67">
        <f t="shared" si="34"/>
        <v>107.1</v>
      </c>
    </row>
    <row r="569" spans="1:14" x14ac:dyDescent="0.2">
      <c r="B569" s="1">
        <v>0.70833333333333404</v>
      </c>
      <c r="C569" s="3">
        <v>69</v>
      </c>
      <c r="D569" s="3">
        <v>105</v>
      </c>
      <c r="E569" s="13">
        <v>0.67</v>
      </c>
      <c r="F569" s="3">
        <v>7</v>
      </c>
      <c r="G569" s="66" t="s">
        <v>37</v>
      </c>
      <c r="H569" s="19">
        <v>28.64</v>
      </c>
      <c r="I569" s="3"/>
      <c r="J569" s="45">
        <v>104.7</v>
      </c>
      <c r="K569" s="45">
        <v>105.3</v>
      </c>
      <c r="L569" s="45">
        <v>102.63</v>
      </c>
      <c r="M569" s="45">
        <v>106.7</v>
      </c>
      <c r="N569" s="67">
        <f t="shared" si="34"/>
        <v>104.8325</v>
      </c>
    </row>
    <row r="571" spans="1:14" x14ac:dyDescent="0.2">
      <c r="A571" s="21">
        <v>44367</v>
      </c>
      <c r="B571" s="6" t="s">
        <v>2</v>
      </c>
      <c r="C571" s="6" t="s">
        <v>0</v>
      </c>
      <c r="D571" s="87" t="s">
        <v>1</v>
      </c>
      <c r="E571" s="100" t="s">
        <v>156</v>
      </c>
      <c r="F571" s="6" t="s">
        <v>32</v>
      </c>
      <c r="G571" s="6" t="s">
        <v>217</v>
      </c>
      <c r="H571" s="33" t="s">
        <v>157</v>
      </c>
      <c r="J571" s="87" t="s">
        <v>442</v>
      </c>
      <c r="K571" s="87" t="s">
        <v>443</v>
      </c>
      <c r="L571" s="87" t="s">
        <v>444</v>
      </c>
      <c r="M571" s="87" t="s">
        <v>445</v>
      </c>
      <c r="N571" s="33" t="s">
        <v>368</v>
      </c>
    </row>
    <row r="572" spans="1:14" x14ac:dyDescent="0.2">
      <c r="B572" s="1">
        <v>0.44791666666666669</v>
      </c>
      <c r="C572" s="3">
        <v>76</v>
      </c>
      <c r="D572" s="68">
        <v>95</v>
      </c>
      <c r="E572" s="75">
        <v>0.59</v>
      </c>
      <c r="F572" s="66">
        <v>5</v>
      </c>
      <c r="G572" s="66" t="s">
        <v>130</v>
      </c>
      <c r="H572" s="97">
        <v>28.61</v>
      </c>
      <c r="J572" s="45">
        <v>93.6</v>
      </c>
      <c r="K572" s="67">
        <v>96.1</v>
      </c>
      <c r="L572" s="67">
        <v>92.7</v>
      </c>
      <c r="M572" s="67">
        <v>97.3</v>
      </c>
      <c r="N572" s="67">
        <f t="shared" ref="N572:N584" si="35">AVERAGE(J572:M572)</f>
        <v>94.924999999999997</v>
      </c>
    </row>
    <row r="573" spans="1:14" x14ac:dyDescent="0.2">
      <c r="B573" s="1">
        <v>0.45833333333333331</v>
      </c>
      <c r="C573" s="3">
        <v>76</v>
      </c>
      <c r="D573" s="68">
        <v>94</v>
      </c>
      <c r="E573" s="75">
        <v>0.57999999999999996</v>
      </c>
      <c r="F573" s="66">
        <v>6</v>
      </c>
      <c r="G573" s="66" t="s">
        <v>201</v>
      </c>
      <c r="H573" s="97">
        <v>28.61</v>
      </c>
      <c r="J573" s="45">
        <v>92.3</v>
      </c>
      <c r="K573" s="67">
        <v>94.3</v>
      </c>
      <c r="L573" s="67">
        <v>91.2</v>
      </c>
      <c r="M573" s="67">
        <v>96.1</v>
      </c>
      <c r="N573" s="67">
        <f t="shared" si="35"/>
        <v>93.474999999999994</v>
      </c>
    </row>
    <row r="574" spans="1:14" x14ac:dyDescent="0.2">
      <c r="B574" s="1">
        <v>0.46875</v>
      </c>
      <c r="C574" s="3">
        <v>76</v>
      </c>
      <c r="D574" s="3">
        <v>96</v>
      </c>
      <c r="E574" s="75">
        <v>0.55000000000000004</v>
      </c>
      <c r="F574" s="3">
        <v>5</v>
      </c>
      <c r="G574" s="66" t="s">
        <v>130</v>
      </c>
      <c r="H574" s="19">
        <v>28.6</v>
      </c>
      <c r="J574" s="3">
        <v>94.8</v>
      </c>
      <c r="K574" s="45">
        <v>96.4</v>
      </c>
      <c r="L574" s="45">
        <v>93.7</v>
      </c>
      <c r="M574" s="45">
        <v>98.4</v>
      </c>
      <c r="N574" s="67">
        <f t="shared" si="35"/>
        <v>95.824999999999989</v>
      </c>
    </row>
    <row r="575" spans="1:14" x14ac:dyDescent="0.2">
      <c r="B575" s="1">
        <v>0.47916666666666702</v>
      </c>
      <c r="C575" s="3">
        <v>77</v>
      </c>
      <c r="D575" s="3">
        <v>101</v>
      </c>
      <c r="E575" s="75">
        <v>0.54</v>
      </c>
      <c r="F575" s="3">
        <v>8</v>
      </c>
      <c r="G575" s="66" t="s">
        <v>130</v>
      </c>
      <c r="H575" s="19">
        <v>28.59</v>
      </c>
      <c r="J575" s="67">
        <v>98.6</v>
      </c>
      <c r="K575" s="45">
        <v>101.5</v>
      </c>
      <c r="L575" s="45">
        <v>100.2</v>
      </c>
      <c r="M575" s="45">
        <v>103.3</v>
      </c>
      <c r="N575" s="67">
        <f t="shared" si="35"/>
        <v>100.9</v>
      </c>
    </row>
    <row r="576" spans="1:14" x14ac:dyDescent="0.2">
      <c r="B576" s="1">
        <v>0.48958333333333298</v>
      </c>
      <c r="C576" s="3">
        <v>78</v>
      </c>
      <c r="D576" s="3">
        <v>101</v>
      </c>
      <c r="E576" s="75">
        <v>0.54</v>
      </c>
      <c r="F576" s="3">
        <v>4</v>
      </c>
      <c r="G576" s="66" t="s">
        <v>201</v>
      </c>
      <c r="H576" s="19">
        <v>28.59</v>
      </c>
      <c r="J576" s="67">
        <v>98.8</v>
      </c>
      <c r="K576" s="45">
        <v>101.5</v>
      </c>
      <c r="L576" s="45">
        <v>99.7</v>
      </c>
      <c r="M576" s="45">
        <v>104</v>
      </c>
      <c r="N576" s="67">
        <f t="shared" si="35"/>
        <v>101</v>
      </c>
    </row>
    <row r="577" spans="1:14" x14ac:dyDescent="0.2">
      <c r="B577" s="1">
        <v>0.5</v>
      </c>
      <c r="C577" s="3">
        <v>78</v>
      </c>
      <c r="D577" s="3">
        <v>99</v>
      </c>
      <c r="E577" s="75">
        <v>0.52</v>
      </c>
      <c r="F577" s="3">
        <v>10</v>
      </c>
      <c r="G577" s="66" t="s">
        <v>203</v>
      </c>
      <c r="H577" s="19">
        <v>28.6</v>
      </c>
      <c r="J577" s="67">
        <v>97.5</v>
      </c>
      <c r="K577" s="45">
        <v>99.3</v>
      </c>
      <c r="L577" s="45">
        <v>97.3</v>
      </c>
      <c r="M577" s="45">
        <v>101.5</v>
      </c>
      <c r="N577" s="67">
        <f t="shared" si="35"/>
        <v>98.9</v>
      </c>
    </row>
    <row r="578" spans="1:14" x14ac:dyDescent="0.2">
      <c r="B578" s="1">
        <v>0.51041666666666696</v>
      </c>
      <c r="C578" s="3">
        <v>77</v>
      </c>
      <c r="D578" s="3">
        <v>98</v>
      </c>
      <c r="E578" s="75">
        <v>0.54</v>
      </c>
      <c r="F578" s="3">
        <v>4</v>
      </c>
      <c r="G578" s="66" t="s">
        <v>201</v>
      </c>
      <c r="H578" s="19">
        <v>28.59</v>
      </c>
      <c r="J578" s="67">
        <v>96.8</v>
      </c>
      <c r="K578" s="45">
        <v>97.9</v>
      </c>
      <c r="L578" s="45">
        <v>95.9</v>
      </c>
      <c r="M578" s="45">
        <v>99.7</v>
      </c>
      <c r="N578" s="67">
        <f t="shared" si="35"/>
        <v>97.575000000000003</v>
      </c>
    </row>
    <row r="579" spans="1:14" x14ac:dyDescent="0.2">
      <c r="B579" s="1">
        <v>0.52083333333333304</v>
      </c>
      <c r="C579" s="3">
        <v>77</v>
      </c>
      <c r="D579" s="3">
        <v>96</v>
      </c>
      <c r="E579" s="75">
        <v>0.53</v>
      </c>
      <c r="F579" s="3">
        <v>3</v>
      </c>
      <c r="G579" s="66" t="s">
        <v>203</v>
      </c>
      <c r="H579" s="19">
        <v>28.58</v>
      </c>
      <c r="J579" s="67">
        <v>95.4</v>
      </c>
      <c r="K579" s="45">
        <v>96.4</v>
      </c>
      <c r="L579" s="45">
        <v>94.5</v>
      </c>
      <c r="M579" s="45">
        <v>98.2</v>
      </c>
      <c r="N579" s="67">
        <f t="shared" si="35"/>
        <v>96.125</v>
      </c>
    </row>
    <row r="580" spans="1:14" x14ac:dyDescent="0.2">
      <c r="B580" s="1">
        <v>0.53125</v>
      </c>
      <c r="C580" s="3">
        <v>77</v>
      </c>
      <c r="D580" s="3">
        <v>96</v>
      </c>
      <c r="E580" s="75">
        <v>0.53</v>
      </c>
      <c r="F580" s="3">
        <v>2</v>
      </c>
      <c r="G580" s="66" t="s">
        <v>201</v>
      </c>
      <c r="H580" s="19">
        <v>28.57</v>
      </c>
      <c r="J580" s="67">
        <v>95.4</v>
      </c>
      <c r="K580" s="45">
        <v>96.4</v>
      </c>
      <c r="L580" s="45">
        <v>94.5</v>
      </c>
      <c r="M580" s="45">
        <v>98.1</v>
      </c>
      <c r="N580" s="67">
        <f t="shared" si="35"/>
        <v>96.1</v>
      </c>
    </row>
    <row r="581" spans="1:14" x14ac:dyDescent="0.2">
      <c r="B581" s="1">
        <v>0.54166666666666596</v>
      </c>
      <c r="C581" s="3">
        <v>78</v>
      </c>
      <c r="D581" s="66">
        <v>96</v>
      </c>
      <c r="E581" s="75">
        <v>0.52</v>
      </c>
      <c r="F581" s="3">
        <v>1</v>
      </c>
      <c r="G581" s="66" t="s">
        <v>180</v>
      </c>
      <c r="H581" s="19">
        <v>28.56</v>
      </c>
      <c r="J581" s="67">
        <v>95</v>
      </c>
      <c r="K581" s="45">
        <v>95.9</v>
      </c>
      <c r="L581" s="45">
        <v>93.9</v>
      </c>
      <c r="M581" s="45">
        <v>97.5</v>
      </c>
      <c r="N581" s="67">
        <f t="shared" si="35"/>
        <v>95.575000000000003</v>
      </c>
    </row>
    <row r="582" spans="1:14" x14ac:dyDescent="0.2">
      <c r="B582" s="1">
        <v>0.55208333333333304</v>
      </c>
      <c r="C582" s="3">
        <v>77</v>
      </c>
      <c r="D582" s="41">
        <v>94</v>
      </c>
      <c r="E582" s="75">
        <v>0.54</v>
      </c>
      <c r="F582" s="3">
        <v>5</v>
      </c>
      <c r="G582" s="69" t="s">
        <v>130</v>
      </c>
      <c r="H582" s="72">
        <v>28.56</v>
      </c>
      <c r="J582" s="45">
        <v>93.4</v>
      </c>
      <c r="K582" s="45">
        <v>93.9</v>
      </c>
      <c r="L582" s="45">
        <v>91.9</v>
      </c>
      <c r="M582" s="45">
        <v>95.2</v>
      </c>
      <c r="N582" s="67">
        <f t="shared" si="35"/>
        <v>93.600000000000009</v>
      </c>
    </row>
    <row r="583" spans="1:14" x14ac:dyDescent="0.2">
      <c r="B583" s="1">
        <v>0.5625</v>
      </c>
      <c r="C583" s="3">
        <v>77</v>
      </c>
      <c r="D583" s="41">
        <v>92</v>
      </c>
      <c r="E583" s="75">
        <v>0.54</v>
      </c>
      <c r="F583" s="3">
        <v>0</v>
      </c>
      <c r="G583" s="69" t="s">
        <v>202</v>
      </c>
      <c r="H583" s="72">
        <v>28.55</v>
      </c>
      <c r="J583" s="45">
        <v>92.1</v>
      </c>
      <c r="K583" s="45">
        <v>92.7</v>
      </c>
      <c r="L583" s="45">
        <v>90.7</v>
      </c>
      <c r="M583" s="45">
        <v>93.7</v>
      </c>
      <c r="N583" s="67">
        <f t="shared" si="35"/>
        <v>92.3</v>
      </c>
    </row>
    <row r="584" spans="1:14" x14ac:dyDescent="0.2">
      <c r="B584" s="1">
        <v>0.56736111111111109</v>
      </c>
      <c r="C584" s="3">
        <v>76</v>
      </c>
      <c r="D584" s="3">
        <v>92</v>
      </c>
      <c r="E584" s="75">
        <v>0.55000000000000004</v>
      </c>
      <c r="F584" s="3">
        <v>0</v>
      </c>
      <c r="G584" s="69" t="s">
        <v>197</v>
      </c>
      <c r="H584" s="72">
        <v>28.55</v>
      </c>
      <c r="J584" s="45">
        <v>92.3</v>
      </c>
      <c r="K584" s="45">
        <v>92.8</v>
      </c>
      <c r="L584" s="45">
        <v>90.9</v>
      </c>
      <c r="M584" s="45">
        <v>93.7</v>
      </c>
      <c r="N584" s="67">
        <f t="shared" si="35"/>
        <v>92.424999999999997</v>
      </c>
    </row>
    <row r="586" spans="1:14" x14ac:dyDescent="0.2">
      <c r="A586" s="113" t="s">
        <v>236</v>
      </c>
    </row>
    <row r="587" spans="1:14" x14ac:dyDescent="0.2">
      <c r="A587" s="21">
        <v>44379</v>
      </c>
      <c r="B587" s="6" t="s">
        <v>2</v>
      </c>
      <c r="C587" s="6" t="s">
        <v>0</v>
      </c>
      <c r="D587" s="87" t="s">
        <v>1</v>
      </c>
      <c r="E587" s="100" t="s">
        <v>156</v>
      </c>
      <c r="F587" s="6" t="s">
        <v>32</v>
      </c>
      <c r="G587" s="6" t="s">
        <v>217</v>
      </c>
      <c r="H587" s="33" t="s">
        <v>157</v>
      </c>
      <c r="I587" s="44"/>
      <c r="J587" s="119" t="s">
        <v>473</v>
      </c>
      <c r="K587" s="119" t="s">
        <v>342</v>
      </c>
      <c r="L587" s="119" t="s">
        <v>416</v>
      </c>
      <c r="M587" s="119" t="s">
        <v>343</v>
      </c>
      <c r="N587" s="33" t="s">
        <v>368</v>
      </c>
    </row>
    <row r="588" spans="1:14" x14ac:dyDescent="0.2">
      <c r="B588" s="1">
        <v>0.57291666666666663</v>
      </c>
      <c r="C588" s="3">
        <v>66</v>
      </c>
      <c r="D588" s="68">
        <v>94</v>
      </c>
      <c r="E588" s="75">
        <v>0.64</v>
      </c>
      <c r="F588" s="66">
        <v>8</v>
      </c>
      <c r="G588" s="66" t="s">
        <v>34</v>
      </c>
      <c r="H588" s="97">
        <v>28.53</v>
      </c>
      <c r="J588" s="45">
        <v>96.8</v>
      </c>
      <c r="K588" s="67">
        <v>92.8</v>
      </c>
      <c r="L588" s="67">
        <v>92.7</v>
      </c>
      <c r="M588" s="67">
        <v>94.5</v>
      </c>
      <c r="N588" s="67">
        <f t="shared" ref="N588:N594" si="36">AVERAGE(J588:M588)</f>
        <v>94.2</v>
      </c>
    </row>
    <row r="589" spans="1:14" x14ac:dyDescent="0.2">
      <c r="B589" s="1">
        <v>0.58333333333333337</v>
      </c>
      <c r="C589" s="3">
        <v>67</v>
      </c>
      <c r="D589" s="68">
        <v>95</v>
      </c>
      <c r="E589" s="75">
        <v>0.69</v>
      </c>
      <c r="F589" s="66">
        <v>3</v>
      </c>
      <c r="G589" s="66" t="s">
        <v>37</v>
      </c>
      <c r="H589" s="97">
        <v>28.52</v>
      </c>
      <c r="J589" s="45">
        <v>97.5</v>
      </c>
      <c r="K589" s="67">
        <v>92.8</v>
      </c>
      <c r="L589" s="67">
        <v>93.4</v>
      </c>
      <c r="M589" s="67">
        <v>98.1</v>
      </c>
      <c r="N589" s="67">
        <f t="shared" si="36"/>
        <v>95.450000000000017</v>
      </c>
    </row>
    <row r="590" spans="1:14" x14ac:dyDescent="0.2">
      <c r="B590" s="1">
        <v>0.59375</v>
      </c>
      <c r="C590" s="3">
        <v>66</v>
      </c>
      <c r="D590" s="3">
        <v>93</v>
      </c>
      <c r="E590" s="75">
        <v>0.68</v>
      </c>
      <c r="F590" s="3">
        <v>4</v>
      </c>
      <c r="G590" s="66" t="s">
        <v>190</v>
      </c>
      <c r="H590" s="19">
        <v>28.53</v>
      </c>
      <c r="J590" s="45">
        <v>95</v>
      </c>
      <c r="K590" s="45">
        <v>91.3</v>
      </c>
      <c r="L590" s="45">
        <v>92.1</v>
      </c>
      <c r="M590" s="45">
        <v>95.3</v>
      </c>
      <c r="N590" s="67">
        <f t="shared" si="36"/>
        <v>93.424999999999997</v>
      </c>
    </row>
    <row r="591" spans="1:14" x14ac:dyDescent="0.2">
      <c r="B591" s="1">
        <v>0.60416666666666696</v>
      </c>
      <c r="C591" s="3">
        <v>66</v>
      </c>
      <c r="D591" s="3">
        <v>95</v>
      </c>
      <c r="E591" s="75">
        <v>0.66</v>
      </c>
      <c r="F591" s="3">
        <v>3</v>
      </c>
      <c r="G591" s="66" t="s">
        <v>180</v>
      </c>
      <c r="H591" s="19">
        <v>28.53</v>
      </c>
      <c r="J591" s="67">
        <v>96.8</v>
      </c>
      <c r="K591" s="45">
        <v>92.8</v>
      </c>
      <c r="L591" s="45">
        <v>93.9</v>
      </c>
      <c r="M591" s="45">
        <v>97.9</v>
      </c>
      <c r="N591" s="67">
        <f t="shared" si="36"/>
        <v>95.35</v>
      </c>
    </row>
    <row r="592" spans="1:14" x14ac:dyDescent="0.2">
      <c r="B592" s="1">
        <v>0.61458333333333404</v>
      </c>
      <c r="C592" s="3">
        <v>66</v>
      </c>
      <c r="D592" s="3">
        <v>93</v>
      </c>
      <c r="E592" s="75">
        <v>0.69</v>
      </c>
      <c r="F592" s="3">
        <v>8</v>
      </c>
      <c r="G592" s="66" t="s">
        <v>34</v>
      </c>
      <c r="H592" s="19">
        <v>28.52</v>
      </c>
      <c r="J592" s="67">
        <v>93</v>
      </c>
      <c r="K592" s="45">
        <v>90.1</v>
      </c>
      <c r="L592" s="45">
        <v>91</v>
      </c>
      <c r="M592" s="45">
        <v>95.9</v>
      </c>
      <c r="N592" s="67">
        <f t="shared" si="36"/>
        <v>92.5</v>
      </c>
    </row>
    <row r="593" spans="1:14" x14ac:dyDescent="0.2">
      <c r="B593" s="1">
        <v>0.625</v>
      </c>
      <c r="C593" s="3">
        <v>66</v>
      </c>
      <c r="D593" s="3">
        <v>90</v>
      </c>
      <c r="E593" s="75">
        <v>0.69</v>
      </c>
      <c r="F593" s="3">
        <v>2</v>
      </c>
      <c r="G593" s="66" t="s">
        <v>35</v>
      </c>
      <c r="H593" s="19">
        <v>28.52</v>
      </c>
      <c r="J593" s="67">
        <v>90.1</v>
      </c>
      <c r="K593" s="45">
        <v>88.2</v>
      </c>
      <c r="L593" s="45">
        <v>89.2</v>
      </c>
      <c r="M593" s="45">
        <v>90</v>
      </c>
      <c r="N593" s="67">
        <f t="shared" si="36"/>
        <v>89.375</v>
      </c>
    </row>
    <row r="594" spans="1:14" x14ac:dyDescent="0.2">
      <c r="B594" s="1">
        <v>0.63541666666666696</v>
      </c>
      <c r="C594" s="3">
        <v>66</v>
      </c>
      <c r="D594" s="3">
        <v>88</v>
      </c>
      <c r="E594" s="75">
        <v>0.7</v>
      </c>
      <c r="F594" s="3">
        <v>2</v>
      </c>
      <c r="G594" s="66" t="s">
        <v>197</v>
      </c>
      <c r="H594" s="19">
        <v>28.52</v>
      </c>
      <c r="J594" s="67">
        <v>88.9</v>
      </c>
      <c r="K594" s="45">
        <v>87.3</v>
      </c>
      <c r="L594" s="45">
        <v>88</v>
      </c>
      <c r="M594" s="45">
        <v>88.3</v>
      </c>
      <c r="N594" s="67">
        <f t="shared" si="36"/>
        <v>88.125</v>
      </c>
    </row>
    <row r="596" spans="1:14" x14ac:dyDescent="0.2">
      <c r="A596" s="21">
        <v>44380</v>
      </c>
      <c r="B596" s="1">
        <v>0.35416666666666669</v>
      </c>
      <c r="C596" s="3">
        <v>63</v>
      </c>
      <c r="D596" s="68">
        <v>68</v>
      </c>
      <c r="E596" s="75">
        <v>0.79</v>
      </c>
      <c r="F596" s="66">
        <v>1</v>
      </c>
      <c r="G596" s="66" t="s">
        <v>35</v>
      </c>
      <c r="H596" s="97">
        <v>28.55</v>
      </c>
      <c r="J596" s="45">
        <v>71.599999999999994</v>
      </c>
      <c r="K596" s="67">
        <v>69.599999999999994</v>
      </c>
      <c r="L596" s="67">
        <v>69.3</v>
      </c>
      <c r="M596" s="67">
        <v>64</v>
      </c>
      <c r="N596" s="67">
        <f t="shared" ref="N596:N615" si="37">AVERAGE(J596:M596)</f>
        <v>68.625</v>
      </c>
    </row>
    <row r="597" spans="1:14" x14ac:dyDescent="0.2">
      <c r="B597" s="1">
        <v>0.36458333333333331</v>
      </c>
      <c r="C597" s="3">
        <v>64</v>
      </c>
      <c r="D597" s="68">
        <v>70</v>
      </c>
      <c r="E597" s="75">
        <v>0.78</v>
      </c>
      <c r="F597" s="66">
        <v>0</v>
      </c>
      <c r="G597" s="66" t="s">
        <v>35</v>
      </c>
      <c r="H597" s="97">
        <v>28.55</v>
      </c>
      <c r="J597" s="45">
        <v>73</v>
      </c>
      <c r="K597" s="67">
        <v>71.2</v>
      </c>
      <c r="L597" s="67">
        <v>70.900000000000006</v>
      </c>
      <c r="M597" s="67">
        <v>64.400000000000006</v>
      </c>
      <c r="N597" s="67">
        <f t="shared" si="37"/>
        <v>69.875</v>
      </c>
    </row>
    <row r="598" spans="1:14" x14ac:dyDescent="0.2">
      <c r="B598" s="1">
        <v>0.37847222222222227</v>
      </c>
      <c r="C598" s="3">
        <v>64</v>
      </c>
      <c r="D598" s="3">
        <v>72</v>
      </c>
      <c r="E598" s="75">
        <v>0.77</v>
      </c>
      <c r="F598" s="3">
        <v>2</v>
      </c>
      <c r="G598" s="66" t="s">
        <v>202</v>
      </c>
      <c r="H598" s="19">
        <v>28.55</v>
      </c>
      <c r="J598" s="45">
        <v>76.099999999999994</v>
      </c>
      <c r="K598" s="45">
        <v>73.900000000000006</v>
      </c>
      <c r="L598" s="45">
        <v>73.599999999999994</v>
      </c>
      <c r="M598" s="45">
        <v>65.3</v>
      </c>
      <c r="N598" s="67">
        <f t="shared" si="37"/>
        <v>72.224999999999994</v>
      </c>
    </row>
    <row r="599" spans="1:14" x14ac:dyDescent="0.2">
      <c r="B599" s="1">
        <v>0.38541666666666702</v>
      </c>
      <c r="C599" s="3">
        <v>65</v>
      </c>
      <c r="D599" s="3">
        <v>73</v>
      </c>
      <c r="E599" s="75">
        <v>0.76</v>
      </c>
      <c r="F599" s="3">
        <v>1</v>
      </c>
      <c r="G599" s="66" t="s">
        <v>35</v>
      </c>
      <c r="H599" s="19">
        <v>28.55</v>
      </c>
      <c r="J599" s="67">
        <v>77.5</v>
      </c>
      <c r="K599" s="45">
        <v>75.599999999999994</v>
      </c>
      <c r="L599" s="45">
        <v>74.8</v>
      </c>
      <c r="M599" s="45">
        <v>65.8</v>
      </c>
      <c r="N599" s="67">
        <f t="shared" si="37"/>
        <v>73.424999999999997</v>
      </c>
    </row>
    <row r="600" spans="1:14" x14ac:dyDescent="0.2">
      <c r="B600" s="1">
        <v>0.39583333333333298</v>
      </c>
      <c r="C600" s="3">
        <v>66</v>
      </c>
      <c r="D600" s="3">
        <v>75</v>
      </c>
      <c r="E600" s="75">
        <v>0.71</v>
      </c>
      <c r="F600" s="3">
        <v>0</v>
      </c>
      <c r="G600" s="66" t="s">
        <v>35</v>
      </c>
      <c r="H600" s="19">
        <v>28.55</v>
      </c>
      <c r="J600" s="67">
        <v>79.5</v>
      </c>
      <c r="K600" s="45">
        <v>77.5</v>
      </c>
      <c r="L600" s="45">
        <v>76.599999999999994</v>
      </c>
      <c r="M600" s="45">
        <v>66.599999999999994</v>
      </c>
      <c r="N600" s="67">
        <f t="shared" si="37"/>
        <v>75.05</v>
      </c>
    </row>
    <row r="601" spans="1:14" x14ac:dyDescent="0.2">
      <c r="B601" s="1">
        <v>0.40625</v>
      </c>
      <c r="C601" s="3">
        <v>66</v>
      </c>
      <c r="D601" s="3">
        <v>77</v>
      </c>
      <c r="E601" s="75">
        <v>0.68</v>
      </c>
      <c r="F601" s="3">
        <v>1</v>
      </c>
      <c r="G601" s="66" t="s">
        <v>35</v>
      </c>
      <c r="H601" s="19">
        <v>28.55</v>
      </c>
      <c r="J601" s="67">
        <v>81.7</v>
      </c>
      <c r="K601" s="45">
        <v>79.900000000000006</v>
      </c>
      <c r="L601" s="45">
        <v>78.8</v>
      </c>
      <c r="M601" s="45">
        <v>67.099999999999994</v>
      </c>
      <c r="N601" s="67">
        <f t="shared" si="37"/>
        <v>76.875</v>
      </c>
    </row>
    <row r="602" spans="1:14" x14ac:dyDescent="0.2">
      <c r="B602" s="1">
        <v>0.40972222222222227</v>
      </c>
      <c r="C602" s="3">
        <v>67</v>
      </c>
      <c r="D602" s="3">
        <v>78</v>
      </c>
      <c r="E602" s="75">
        <v>0.69</v>
      </c>
      <c r="F602" s="3">
        <v>1</v>
      </c>
      <c r="G602" s="66" t="s">
        <v>71</v>
      </c>
      <c r="H602" s="19">
        <v>28.55</v>
      </c>
      <c r="J602" s="67">
        <v>82.8</v>
      </c>
      <c r="K602" s="45">
        <v>80.8</v>
      </c>
      <c r="L602" s="45">
        <v>79.5</v>
      </c>
      <c r="M602" s="45">
        <v>67.3</v>
      </c>
      <c r="N602" s="67">
        <f t="shared" si="37"/>
        <v>77.599999999999994</v>
      </c>
    </row>
    <row r="603" spans="1:14" x14ac:dyDescent="0.2">
      <c r="B603" s="1">
        <v>0.47916666666666669</v>
      </c>
      <c r="C603" s="3">
        <v>70</v>
      </c>
      <c r="D603" s="3">
        <v>94</v>
      </c>
      <c r="E603" s="75">
        <v>0.61</v>
      </c>
      <c r="F603" s="3">
        <v>3</v>
      </c>
      <c r="G603" s="66" t="s">
        <v>71</v>
      </c>
      <c r="H603" s="19">
        <v>28.54</v>
      </c>
      <c r="J603" s="67">
        <v>96.3</v>
      </c>
      <c r="K603" s="45">
        <v>95</v>
      </c>
      <c r="L603" s="45">
        <v>94.5</v>
      </c>
      <c r="M603" s="45">
        <v>92.1</v>
      </c>
      <c r="N603" s="67">
        <f t="shared" si="37"/>
        <v>94.474999999999994</v>
      </c>
    </row>
    <row r="604" spans="1:14" x14ac:dyDescent="0.2">
      <c r="B604" s="1">
        <v>0.48958333333333331</v>
      </c>
      <c r="C604" s="3">
        <v>70</v>
      </c>
      <c r="D604" s="3">
        <v>98</v>
      </c>
      <c r="E604" s="75">
        <v>0.6</v>
      </c>
      <c r="F604" s="3">
        <v>3</v>
      </c>
      <c r="G604" s="66" t="s">
        <v>35</v>
      </c>
      <c r="H604" s="19">
        <v>28.54</v>
      </c>
      <c r="J604" s="67">
        <v>99.1</v>
      </c>
      <c r="K604" s="45">
        <v>97.7</v>
      </c>
      <c r="L604" s="45">
        <v>97.9</v>
      </c>
      <c r="M604" s="45">
        <v>96.3</v>
      </c>
      <c r="N604" s="67">
        <f t="shared" si="37"/>
        <v>97.750000000000014</v>
      </c>
    </row>
    <row r="605" spans="1:14" x14ac:dyDescent="0.2">
      <c r="B605" s="1">
        <v>0.5</v>
      </c>
      <c r="C605" s="3">
        <v>70</v>
      </c>
      <c r="D605" s="66">
        <v>99</v>
      </c>
      <c r="E605" s="75">
        <v>0.57999999999999996</v>
      </c>
      <c r="F605" s="3">
        <v>8</v>
      </c>
      <c r="G605" s="66" t="s">
        <v>203</v>
      </c>
      <c r="H605" s="19">
        <v>28.53</v>
      </c>
      <c r="J605" s="67">
        <v>99.5</v>
      </c>
      <c r="K605" s="45">
        <v>99.5</v>
      </c>
      <c r="L605" s="45">
        <v>99.5</v>
      </c>
      <c r="M605" s="45">
        <v>96.8</v>
      </c>
      <c r="N605" s="67">
        <f t="shared" si="37"/>
        <v>98.825000000000003</v>
      </c>
    </row>
    <row r="606" spans="1:14" x14ac:dyDescent="0.2">
      <c r="B606" s="1">
        <v>0.51041666666666696</v>
      </c>
      <c r="C606" s="3">
        <v>71</v>
      </c>
      <c r="D606" s="41">
        <v>100</v>
      </c>
      <c r="E606" s="75">
        <v>0.56999999999999995</v>
      </c>
      <c r="F606" s="3">
        <v>1</v>
      </c>
      <c r="G606" s="69" t="s">
        <v>35</v>
      </c>
      <c r="H606" s="72">
        <v>28.53</v>
      </c>
      <c r="J606" s="45">
        <v>100.9</v>
      </c>
      <c r="K606" s="45">
        <v>98.1</v>
      </c>
      <c r="L606" s="45">
        <v>99.1</v>
      </c>
      <c r="M606" s="45">
        <v>100.2</v>
      </c>
      <c r="N606" s="67">
        <f t="shared" si="37"/>
        <v>99.575000000000003</v>
      </c>
    </row>
    <row r="607" spans="1:14" x14ac:dyDescent="0.2">
      <c r="B607" s="1">
        <v>0.52083333333333304</v>
      </c>
      <c r="C607" s="3">
        <v>71</v>
      </c>
      <c r="D607" s="41">
        <v>102</v>
      </c>
      <c r="E607" s="75">
        <v>0.55000000000000004</v>
      </c>
      <c r="F607" s="3">
        <v>6</v>
      </c>
      <c r="G607" s="69" t="s">
        <v>201</v>
      </c>
      <c r="H607" s="72">
        <v>28.52</v>
      </c>
      <c r="J607" s="45">
        <v>102.9</v>
      </c>
      <c r="K607" s="45">
        <v>102.2</v>
      </c>
      <c r="L607" s="45">
        <v>101.5</v>
      </c>
      <c r="M607" s="45">
        <v>100.8</v>
      </c>
      <c r="N607" s="67">
        <f t="shared" si="37"/>
        <v>101.85000000000001</v>
      </c>
    </row>
    <row r="608" spans="1:14" x14ac:dyDescent="0.2">
      <c r="B608" s="1">
        <v>0.53125</v>
      </c>
      <c r="C608" s="3">
        <v>71</v>
      </c>
      <c r="D608" s="3">
        <v>104</v>
      </c>
      <c r="E608" s="75">
        <v>0.54</v>
      </c>
      <c r="F608" s="3">
        <v>2</v>
      </c>
      <c r="G608" s="69" t="s">
        <v>202</v>
      </c>
      <c r="H608" s="72">
        <v>28.52</v>
      </c>
      <c r="J608" s="45">
        <v>104.5</v>
      </c>
      <c r="K608" s="45">
        <v>102.6</v>
      </c>
      <c r="L608" s="45">
        <v>104</v>
      </c>
      <c r="M608" s="45">
        <v>104.4</v>
      </c>
      <c r="N608" s="67">
        <f t="shared" si="37"/>
        <v>103.875</v>
      </c>
    </row>
    <row r="609" spans="1:14" x14ac:dyDescent="0.2">
      <c r="B609" s="1">
        <v>0.54166666666666696</v>
      </c>
      <c r="C609" s="99">
        <v>72</v>
      </c>
      <c r="D609" s="66">
        <v>105</v>
      </c>
      <c r="E609" s="13">
        <v>0.56000000000000005</v>
      </c>
      <c r="F609" s="96">
        <v>7</v>
      </c>
      <c r="G609" s="68" t="s">
        <v>202</v>
      </c>
      <c r="H609" s="72">
        <v>28.51</v>
      </c>
      <c r="I609" s="72"/>
      <c r="J609" s="45">
        <v>105.4</v>
      </c>
      <c r="K609" s="67">
        <v>104.7</v>
      </c>
      <c r="L609" s="67">
        <v>105.6</v>
      </c>
      <c r="M609" s="67">
        <v>103.5</v>
      </c>
      <c r="N609" s="67">
        <f t="shared" si="37"/>
        <v>104.80000000000001</v>
      </c>
    </row>
    <row r="610" spans="1:14" x14ac:dyDescent="0.2">
      <c r="B610" s="1">
        <v>0.54861111111111105</v>
      </c>
      <c r="C610" s="99">
        <v>72</v>
      </c>
      <c r="D610" s="66">
        <v>105</v>
      </c>
      <c r="E610" s="13">
        <v>0.56000000000000005</v>
      </c>
      <c r="F610" s="96">
        <v>5</v>
      </c>
      <c r="G610" s="68" t="s">
        <v>180</v>
      </c>
      <c r="H610" s="72">
        <v>228.51</v>
      </c>
      <c r="J610" s="45">
        <v>104.9</v>
      </c>
      <c r="K610" s="67">
        <v>102.6</v>
      </c>
      <c r="L610" s="45">
        <v>105.3</v>
      </c>
      <c r="M610" s="45">
        <v>105.4</v>
      </c>
      <c r="N610" s="67">
        <f t="shared" si="37"/>
        <v>104.55000000000001</v>
      </c>
    </row>
    <row r="611" spans="1:14" x14ac:dyDescent="0.2">
      <c r="B611" s="1">
        <v>0.625</v>
      </c>
      <c r="C611" s="3">
        <v>73</v>
      </c>
      <c r="D611" s="3">
        <v>108</v>
      </c>
      <c r="E611" s="13">
        <v>0.55000000000000004</v>
      </c>
      <c r="F611" s="3">
        <v>4</v>
      </c>
      <c r="G611" s="68" t="s">
        <v>202</v>
      </c>
      <c r="H611" s="72">
        <v>28.49</v>
      </c>
      <c r="I611" s="3"/>
      <c r="J611" s="45">
        <v>105.6</v>
      </c>
      <c r="K611" s="45">
        <v>108.1</v>
      </c>
      <c r="L611" s="45">
        <v>108.3</v>
      </c>
      <c r="M611" s="45">
        <v>108.7</v>
      </c>
      <c r="N611" s="67">
        <f t="shared" si="37"/>
        <v>107.675</v>
      </c>
    </row>
    <row r="612" spans="1:14" x14ac:dyDescent="0.2">
      <c r="B612" s="1">
        <v>0.63541666666666663</v>
      </c>
      <c r="C612" s="3">
        <v>73</v>
      </c>
      <c r="D612" s="3">
        <v>110</v>
      </c>
      <c r="E612" s="13">
        <v>0.52</v>
      </c>
      <c r="F612" s="3">
        <v>3</v>
      </c>
      <c r="G612" s="66" t="s">
        <v>35</v>
      </c>
      <c r="H612" s="19">
        <v>28.49</v>
      </c>
      <c r="J612" s="45">
        <v>106.9</v>
      </c>
      <c r="K612" s="45">
        <v>110.8</v>
      </c>
      <c r="L612" s="45">
        <v>110.3</v>
      </c>
      <c r="M612" s="45">
        <v>110.8</v>
      </c>
      <c r="N612" s="67">
        <f t="shared" si="37"/>
        <v>109.7</v>
      </c>
    </row>
    <row r="613" spans="1:14" x14ac:dyDescent="0.2">
      <c r="B613" s="1">
        <v>0.64583333333333304</v>
      </c>
      <c r="C613" s="3">
        <v>73</v>
      </c>
      <c r="D613" s="3">
        <v>110</v>
      </c>
      <c r="E613" s="13">
        <v>0.54</v>
      </c>
      <c r="F613" s="3">
        <v>3</v>
      </c>
      <c r="G613" s="66" t="s">
        <v>71</v>
      </c>
      <c r="H613" s="19">
        <v>28.48</v>
      </c>
      <c r="I613" s="3"/>
      <c r="J613" s="45">
        <v>107.4</v>
      </c>
      <c r="K613" s="45">
        <v>111</v>
      </c>
      <c r="L613" s="45">
        <v>111</v>
      </c>
      <c r="M613" s="45">
        <v>112.1</v>
      </c>
      <c r="N613" s="67">
        <f t="shared" si="37"/>
        <v>110.375</v>
      </c>
    </row>
    <row r="614" spans="1:14" x14ac:dyDescent="0.2">
      <c r="B614" s="1">
        <v>0.65625</v>
      </c>
      <c r="C614" s="3">
        <v>74</v>
      </c>
      <c r="D614" s="3">
        <v>111</v>
      </c>
      <c r="E614" s="13">
        <v>0.56000000000000005</v>
      </c>
      <c r="F614" s="3">
        <v>4</v>
      </c>
      <c r="G614" s="66" t="s">
        <v>71</v>
      </c>
      <c r="H614" s="19">
        <v>28.48</v>
      </c>
      <c r="J614" s="45">
        <v>107.4</v>
      </c>
      <c r="K614" s="45">
        <v>110.7</v>
      </c>
      <c r="L614" s="45">
        <v>111.4</v>
      </c>
      <c r="M614" s="45">
        <v>112.8</v>
      </c>
      <c r="N614" s="67">
        <f t="shared" si="37"/>
        <v>110.575</v>
      </c>
    </row>
    <row r="615" spans="1:14" x14ac:dyDescent="0.2">
      <c r="B615" s="1">
        <v>0.66666666666666696</v>
      </c>
      <c r="C615" s="3">
        <v>74</v>
      </c>
      <c r="D615" s="3">
        <v>109</v>
      </c>
      <c r="E615" s="13">
        <v>0.49</v>
      </c>
      <c r="F615" s="3">
        <v>1</v>
      </c>
      <c r="G615" s="66" t="s">
        <v>202</v>
      </c>
      <c r="H615" s="19">
        <v>28.48</v>
      </c>
      <c r="I615" s="3"/>
      <c r="J615" s="45">
        <v>99.7</v>
      </c>
      <c r="K615" s="45">
        <v>111.6</v>
      </c>
      <c r="L615" s="45">
        <v>111.6</v>
      </c>
      <c r="M615" s="45">
        <v>113.4</v>
      </c>
      <c r="N615" s="67">
        <f t="shared" si="37"/>
        <v>109.07499999999999</v>
      </c>
    </row>
    <row r="617" spans="1:14" x14ac:dyDescent="0.2">
      <c r="A617" s="21">
        <v>44381</v>
      </c>
      <c r="B617" s="1">
        <v>0.5</v>
      </c>
      <c r="C617" s="3">
        <v>78.3</v>
      </c>
      <c r="D617" s="68">
        <v>106</v>
      </c>
      <c r="E617" s="75">
        <v>0.56000000000000005</v>
      </c>
      <c r="F617" s="66">
        <v>4</v>
      </c>
      <c r="G617" s="66" t="s">
        <v>190</v>
      </c>
      <c r="H617" s="97">
        <v>28.49</v>
      </c>
      <c r="J617" s="45">
        <v>106.7</v>
      </c>
      <c r="K617" s="67">
        <v>105.4</v>
      </c>
      <c r="L617" s="67">
        <v>104.4</v>
      </c>
      <c r="M617" s="67">
        <v>107.6</v>
      </c>
      <c r="N617" s="67">
        <f t="shared" ref="N617:N624" si="38">AVERAGE(J617:M617)</f>
        <v>106.02500000000001</v>
      </c>
    </row>
    <row r="618" spans="1:14" x14ac:dyDescent="0.2">
      <c r="B618" s="1">
        <v>0.51041666666666663</v>
      </c>
      <c r="C618" s="3">
        <v>79.3</v>
      </c>
      <c r="D618" s="68">
        <v>107</v>
      </c>
      <c r="E618" s="75">
        <v>0.54</v>
      </c>
      <c r="F618" s="66">
        <v>5</v>
      </c>
      <c r="G618" s="66" t="s">
        <v>37</v>
      </c>
      <c r="H618" s="97">
        <v>28.49</v>
      </c>
      <c r="J618" s="45">
        <v>108</v>
      </c>
      <c r="K618" s="67">
        <v>106.3</v>
      </c>
      <c r="L618" s="67">
        <v>106.3</v>
      </c>
      <c r="M618" s="67">
        <v>108.9</v>
      </c>
      <c r="N618" s="67">
        <f t="shared" si="38"/>
        <v>107.375</v>
      </c>
    </row>
    <row r="619" spans="1:14" x14ac:dyDescent="0.2">
      <c r="B619" s="1">
        <v>0.52083333333333304</v>
      </c>
      <c r="C619" s="3">
        <v>79.7</v>
      </c>
      <c r="D619" s="3">
        <v>109</v>
      </c>
      <c r="E619" s="75">
        <v>0.54</v>
      </c>
      <c r="F619" s="3">
        <v>5</v>
      </c>
      <c r="G619" s="66" t="s">
        <v>190</v>
      </c>
      <c r="H619" s="19">
        <v>28.49</v>
      </c>
      <c r="J619" s="45">
        <v>109.4</v>
      </c>
      <c r="K619" s="45">
        <v>108.1</v>
      </c>
      <c r="L619" s="45">
        <v>109.2</v>
      </c>
      <c r="M619" s="45">
        <v>111</v>
      </c>
      <c r="N619" s="67">
        <f t="shared" si="38"/>
        <v>109.425</v>
      </c>
    </row>
    <row r="620" spans="1:14" x14ac:dyDescent="0.2">
      <c r="B620" s="1">
        <v>0.53125</v>
      </c>
      <c r="C620" s="3">
        <v>79.900000000000006</v>
      </c>
      <c r="D620" s="3">
        <v>111</v>
      </c>
      <c r="E620" s="75">
        <v>0.53</v>
      </c>
      <c r="F620" s="3">
        <v>4</v>
      </c>
      <c r="G620" s="66" t="s">
        <v>34</v>
      </c>
      <c r="H620" s="19">
        <v>28.49</v>
      </c>
      <c r="J620" s="67">
        <v>111.7</v>
      </c>
      <c r="K620" s="45">
        <v>110.1</v>
      </c>
      <c r="L620" s="45">
        <v>111</v>
      </c>
      <c r="M620" s="45">
        <v>112.8</v>
      </c>
      <c r="N620" s="67">
        <f t="shared" si="38"/>
        <v>111.4</v>
      </c>
    </row>
    <row r="621" spans="1:14" x14ac:dyDescent="0.2">
      <c r="B621" s="1">
        <v>0.54166666666666696</v>
      </c>
      <c r="C621" s="3">
        <v>80.5</v>
      </c>
      <c r="D621" s="3">
        <v>112</v>
      </c>
      <c r="E621" s="75">
        <v>0.49</v>
      </c>
      <c r="F621" s="3">
        <v>5</v>
      </c>
      <c r="G621" s="66" t="s">
        <v>208</v>
      </c>
      <c r="H621" s="19">
        <v>28.49</v>
      </c>
      <c r="J621" s="67">
        <v>111.7</v>
      </c>
      <c r="K621" s="45">
        <v>110.8</v>
      </c>
      <c r="L621" s="45">
        <v>111.6</v>
      </c>
      <c r="M621" s="45">
        <v>113.2</v>
      </c>
      <c r="N621" s="67">
        <f t="shared" si="38"/>
        <v>111.825</v>
      </c>
    </row>
    <row r="622" spans="1:14" x14ac:dyDescent="0.2">
      <c r="B622" s="1">
        <v>0.55208333333333304</v>
      </c>
      <c r="C622" s="3">
        <v>80.7</v>
      </c>
      <c r="D622" s="3">
        <v>113</v>
      </c>
      <c r="E622" s="75">
        <v>0.49</v>
      </c>
      <c r="F622" s="3">
        <v>5</v>
      </c>
      <c r="G622" s="66" t="s">
        <v>37</v>
      </c>
      <c r="H622" s="19">
        <v>28.49</v>
      </c>
      <c r="J622" s="67">
        <v>112.8</v>
      </c>
      <c r="K622" s="45">
        <v>112.1</v>
      </c>
      <c r="L622" s="45">
        <v>113.7</v>
      </c>
      <c r="M622" s="45">
        <v>113.7</v>
      </c>
      <c r="N622" s="67">
        <f t="shared" si="38"/>
        <v>113.07499999999999</v>
      </c>
    </row>
    <row r="623" spans="1:14" x14ac:dyDescent="0.2">
      <c r="B623" s="1">
        <v>0.5625</v>
      </c>
      <c r="C623" s="3">
        <v>81.2</v>
      </c>
      <c r="D623" s="3">
        <v>114</v>
      </c>
      <c r="E623" s="75">
        <v>0.5</v>
      </c>
      <c r="F623" s="3">
        <v>5</v>
      </c>
      <c r="G623" s="66" t="s">
        <v>208</v>
      </c>
      <c r="H623" s="19">
        <v>28.5</v>
      </c>
      <c r="J623" s="67">
        <v>114.4</v>
      </c>
      <c r="K623" s="45">
        <v>112.8</v>
      </c>
      <c r="L623" s="45">
        <v>113.5</v>
      </c>
      <c r="M623" s="45">
        <v>114.4</v>
      </c>
      <c r="N623" s="67">
        <f t="shared" si="38"/>
        <v>113.77500000000001</v>
      </c>
    </row>
    <row r="624" spans="1:14" x14ac:dyDescent="0.2">
      <c r="B624" s="1">
        <v>0.57291666666666596</v>
      </c>
      <c r="C624" s="3">
        <v>81.599999999999994</v>
      </c>
      <c r="D624" s="3">
        <v>116</v>
      </c>
      <c r="E624" s="75">
        <v>0.46</v>
      </c>
      <c r="F624" s="3">
        <v>4</v>
      </c>
      <c r="G624" s="66" t="s">
        <v>190</v>
      </c>
      <c r="H624" s="19">
        <v>28.5</v>
      </c>
      <c r="J624" s="67">
        <v>115.5</v>
      </c>
      <c r="K624" s="45">
        <v>114.6</v>
      </c>
      <c r="L624" s="45">
        <v>116.4</v>
      </c>
      <c r="M624" s="45">
        <v>116.4</v>
      </c>
      <c r="N624" s="67">
        <f t="shared" si="38"/>
        <v>115.72499999999999</v>
      </c>
    </row>
    <row r="626" spans="1:14" x14ac:dyDescent="0.2">
      <c r="A626" s="113" t="s">
        <v>234</v>
      </c>
    </row>
    <row r="627" spans="1:14" x14ac:dyDescent="0.2">
      <c r="A627" s="21">
        <v>44414</v>
      </c>
      <c r="B627" s="6" t="s">
        <v>2</v>
      </c>
      <c r="C627" s="6" t="s">
        <v>0</v>
      </c>
      <c r="D627" s="87" t="s">
        <v>1</v>
      </c>
      <c r="E627" s="100" t="s">
        <v>156</v>
      </c>
      <c r="F627" s="6" t="s">
        <v>32</v>
      </c>
      <c r="G627" s="6" t="s">
        <v>217</v>
      </c>
      <c r="H627" s="33" t="s">
        <v>157</v>
      </c>
      <c r="I627" s="44"/>
      <c r="J627" s="119" t="s">
        <v>338</v>
      </c>
      <c r="K627" s="119" t="s">
        <v>416</v>
      </c>
      <c r="L627" s="119" t="s">
        <v>443</v>
      </c>
      <c r="M627" s="119" t="s">
        <v>539</v>
      </c>
      <c r="N627" s="33" t="s">
        <v>368</v>
      </c>
    </row>
    <row r="628" spans="1:14" x14ac:dyDescent="0.2">
      <c r="B628" s="1">
        <v>0.61458333333333337</v>
      </c>
      <c r="C628" s="3">
        <v>82</v>
      </c>
      <c r="D628" s="68">
        <v>98</v>
      </c>
      <c r="E628" s="75">
        <v>0.63</v>
      </c>
      <c r="F628" s="66">
        <v>0</v>
      </c>
      <c r="G628" s="66" t="s">
        <v>197</v>
      </c>
      <c r="H628" s="97">
        <v>29.61</v>
      </c>
      <c r="J628" s="45">
        <v>97.5</v>
      </c>
      <c r="K628" s="67">
        <v>101.3</v>
      </c>
      <c r="L628" s="67">
        <v>102.4</v>
      </c>
      <c r="M628" s="67">
        <v>92.3</v>
      </c>
      <c r="N628" s="67">
        <f t="shared" ref="N628:N629" si="39">AVERAGE(J628:M628)</f>
        <v>98.375000000000014</v>
      </c>
    </row>
    <row r="629" spans="1:14" x14ac:dyDescent="0.2">
      <c r="B629" s="1">
        <v>0.625</v>
      </c>
      <c r="C629" s="3">
        <v>82</v>
      </c>
      <c r="D629" s="68">
        <v>98</v>
      </c>
      <c r="E629" s="75">
        <v>0.65</v>
      </c>
      <c r="F629" s="66">
        <v>3</v>
      </c>
      <c r="G629" s="66" t="s">
        <v>130</v>
      </c>
      <c r="H629" s="97">
        <v>29.61</v>
      </c>
      <c r="J629" s="45">
        <v>97.2</v>
      </c>
      <c r="K629" s="67">
        <v>100.9</v>
      </c>
      <c r="L629" s="67">
        <v>102.3</v>
      </c>
      <c r="M629" s="67">
        <v>92.3</v>
      </c>
      <c r="N629" s="67">
        <f t="shared" si="39"/>
        <v>98.175000000000011</v>
      </c>
    </row>
    <row r="630" spans="1:14" x14ac:dyDescent="0.2">
      <c r="B630" s="1">
        <v>0.63541666666666663</v>
      </c>
      <c r="C630" s="3">
        <v>82</v>
      </c>
      <c r="D630" s="3">
        <v>98</v>
      </c>
      <c r="E630" s="75">
        <v>0.64</v>
      </c>
      <c r="F630" s="3">
        <v>1</v>
      </c>
      <c r="G630" s="66" t="s">
        <v>143</v>
      </c>
      <c r="H630" s="19">
        <v>29.6</v>
      </c>
      <c r="J630" s="45">
        <v>97</v>
      </c>
      <c r="K630" s="45">
        <v>101.3</v>
      </c>
      <c r="L630" s="45">
        <v>102.4</v>
      </c>
      <c r="M630" s="45">
        <v>92.5</v>
      </c>
      <c r="N630" s="67">
        <f t="shared" ref="N630:N635" si="40">AVERAGE(J630:M630)</f>
        <v>98.300000000000011</v>
      </c>
    </row>
    <row r="631" spans="1:14" x14ac:dyDescent="0.2">
      <c r="B631" s="1">
        <v>0.64583333333333304</v>
      </c>
      <c r="C631" s="3">
        <v>82</v>
      </c>
      <c r="D631" s="3">
        <v>98</v>
      </c>
      <c r="E631" s="75">
        <v>0.64</v>
      </c>
      <c r="F631" s="3">
        <v>1</v>
      </c>
      <c r="G631" s="66" t="s">
        <v>130</v>
      </c>
      <c r="H631" s="19">
        <v>29.6</v>
      </c>
      <c r="J631" s="67">
        <v>97</v>
      </c>
      <c r="K631" s="45">
        <v>100.9</v>
      </c>
      <c r="L631" s="45">
        <v>102.6</v>
      </c>
      <c r="M631" s="45">
        <v>92.7</v>
      </c>
      <c r="N631" s="67">
        <f t="shared" si="40"/>
        <v>98.3</v>
      </c>
    </row>
    <row r="632" spans="1:14" x14ac:dyDescent="0.2">
      <c r="B632" s="1">
        <v>0.65625</v>
      </c>
      <c r="C632" s="3">
        <v>82</v>
      </c>
      <c r="D632" s="3">
        <v>98</v>
      </c>
      <c r="E632" s="75">
        <v>0.63</v>
      </c>
      <c r="F632" s="3">
        <v>7</v>
      </c>
      <c r="G632" s="66" t="s">
        <v>130</v>
      </c>
      <c r="H632" s="19">
        <v>29.59</v>
      </c>
      <c r="J632" s="67">
        <v>97</v>
      </c>
      <c r="K632" s="45">
        <v>101.1</v>
      </c>
      <c r="L632" s="45">
        <v>102.4</v>
      </c>
      <c r="M632" s="45">
        <v>92.7</v>
      </c>
      <c r="N632" s="67">
        <f t="shared" si="40"/>
        <v>98.3</v>
      </c>
    </row>
    <row r="633" spans="1:14" x14ac:dyDescent="0.2">
      <c r="B633" s="1">
        <v>0.66666666666666696</v>
      </c>
      <c r="C633" s="3">
        <v>82</v>
      </c>
      <c r="D633" s="3">
        <v>98</v>
      </c>
      <c r="E633" s="75">
        <v>0.63</v>
      </c>
      <c r="F633" s="3">
        <v>2</v>
      </c>
      <c r="G633" s="66" t="s">
        <v>143</v>
      </c>
      <c r="H633" s="19">
        <v>29.6</v>
      </c>
      <c r="J633" s="67">
        <v>96.6</v>
      </c>
      <c r="K633" s="45">
        <v>100.2</v>
      </c>
      <c r="L633" s="45">
        <v>102</v>
      </c>
      <c r="M633" s="45">
        <v>92.5</v>
      </c>
      <c r="N633" s="67">
        <f t="shared" si="40"/>
        <v>97.825000000000003</v>
      </c>
    </row>
    <row r="634" spans="1:14" x14ac:dyDescent="0.2">
      <c r="B634" s="1">
        <v>0.67708333333333304</v>
      </c>
      <c r="C634" s="3">
        <v>82</v>
      </c>
      <c r="D634" s="3">
        <v>97</v>
      </c>
      <c r="E634" s="75">
        <v>0.65</v>
      </c>
      <c r="F634" s="3">
        <v>4</v>
      </c>
      <c r="G634" s="66" t="s">
        <v>197</v>
      </c>
      <c r="H634" s="19">
        <v>29.59</v>
      </c>
      <c r="J634" s="67">
        <v>95.4</v>
      </c>
      <c r="K634" s="45">
        <v>98.8</v>
      </c>
      <c r="L634" s="45">
        <v>100.8</v>
      </c>
      <c r="M634" s="45">
        <v>91.8</v>
      </c>
      <c r="N634" s="67">
        <f t="shared" si="40"/>
        <v>96.7</v>
      </c>
    </row>
    <row r="635" spans="1:14" x14ac:dyDescent="0.2">
      <c r="B635" s="1">
        <v>0.6875</v>
      </c>
      <c r="C635" s="3">
        <v>82</v>
      </c>
      <c r="D635" s="3">
        <v>97</v>
      </c>
      <c r="E635" s="75">
        <v>0.65</v>
      </c>
      <c r="F635" s="3">
        <v>4</v>
      </c>
      <c r="G635" s="66" t="s">
        <v>130</v>
      </c>
      <c r="H635" s="19">
        <v>29.59</v>
      </c>
      <c r="J635" s="67">
        <v>95.7</v>
      </c>
      <c r="K635" s="45">
        <v>99.1</v>
      </c>
      <c r="L635" s="45">
        <v>100.9</v>
      </c>
      <c r="M635" s="45">
        <v>92.1</v>
      </c>
      <c r="N635" s="67">
        <f t="shared" si="40"/>
        <v>96.950000000000017</v>
      </c>
    </row>
    <row r="637" spans="1:14" x14ac:dyDescent="0.2">
      <c r="A637" s="21">
        <v>44415</v>
      </c>
      <c r="B637" s="1">
        <v>0.47916666666666669</v>
      </c>
      <c r="C637" s="3">
        <v>84</v>
      </c>
      <c r="D637" s="68">
        <v>113</v>
      </c>
      <c r="E637" s="75">
        <v>0.6</v>
      </c>
      <c r="F637" s="66">
        <v>0</v>
      </c>
      <c r="G637" s="66" t="s">
        <v>143</v>
      </c>
      <c r="H637" s="97">
        <v>29.62</v>
      </c>
      <c r="J637" s="45">
        <v>115</v>
      </c>
      <c r="K637" s="67">
        <v>113.5</v>
      </c>
      <c r="L637" s="67">
        <v>118.4</v>
      </c>
      <c r="M637" s="67">
        <v>104.9</v>
      </c>
      <c r="N637" s="67">
        <f t="shared" ref="N637:N644" si="41">AVERAGE(J637:M637)</f>
        <v>112.94999999999999</v>
      </c>
    </row>
    <row r="638" spans="1:14" x14ac:dyDescent="0.2">
      <c r="B638" s="1">
        <v>0.48958333333333331</v>
      </c>
      <c r="C638" s="3">
        <v>84</v>
      </c>
      <c r="D638" s="68">
        <v>116</v>
      </c>
      <c r="E638" s="75">
        <v>0.56999999999999995</v>
      </c>
      <c r="F638" s="66">
        <v>2</v>
      </c>
      <c r="G638" s="66" t="s">
        <v>130</v>
      </c>
      <c r="H638" s="97">
        <v>29.62</v>
      </c>
      <c r="J638" s="45">
        <v>118.6</v>
      </c>
      <c r="K638" s="67">
        <v>118.4</v>
      </c>
      <c r="L638" s="67">
        <v>119.8</v>
      </c>
      <c r="M638" s="67">
        <v>109.2</v>
      </c>
      <c r="N638" s="67">
        <f t="shared" si="41"/>
        <v>116.5</v>
      </c>
    </row>
    <row r="639" spans="1:14" x14ac:dyDescent="0.2">
      <c r="B639" s="1">
        <v>0.5</v>
      </c>
      <c r="C639" s="3">
        <v>85</v>
      </c>
      <c r="D639" s="3">
        <v>117</v>
      </c>
      <c r="E639" s="75">
        <v>0.57999999999999996</v>
      </c>
      <c r="F639" s="3">
        <v>6</v>
      </c>
      <c r="G639" s="66" t="s">
        <v>130</v>
      </c>
      <c r="H639" s="19">
        <v>29.62</v>
      </c>
      <c r="I639" s="66"/>
      <c r="J639" s="45">
        <v>117.5</v>
      </c>
      <c r="K639" s="45">
        <v>118</v>
      </c>
      <c r="L639" s="45">
        <v>122.2</v>
      </c>
      <c r="M639" s="45">
        <v>109.9</v>
      </c>
      <c r="N639" s="67">
        <f t="shared" si="41"/>
        <v>116.9</v>
      </c>
    </row>
    <row r="640" spans="1:14" x14ac:dyDescent="0.2">
      <c r="B640" s="1">
        <v>0.51041666666666696</v>
      </c>
      <c r="C640" s="3">
        <v>86</v>
      </c>
      <c r="D640" s="3">
        <v>120</v>
      </c>
      <c r="E640" s="75">
        <v>0.55000000000000004</v>
      </c>
      <c r="F640" s="3">
        <v>4</v>
      </c>
      <c r="G640" s="66" t="s">
        <v>130</v>
      </c>
      <c r="H640" s="19">
        <v>29.62</v>
      </c>
      <c r="J640" s="67">
        <v>121.3</v>
      </c>
      <c r="K640" s="45">
        <v>120.4</v>
      </c>
      <c r="L640" s="45">
        <v>126</v>
      </c>
      <c r="M640" s="45">
        <v>113.9</v>
      </c>
      <c r="N640" s="67">
        <f t="shared" si="41"/>
        <v>120.4</v>
      </c>
    </row>
    <row r="641" spans="1:14" x14ac:dyDescent="0.2">
      <c r="B641" s="1">
        <v>0.52083333333333304</v>
      </c>
      <c r="C641" s="3">
        <v>86</v>
      </c>
      <c r="D641" s="3">
        <v>123</v>
      </c>
      <c r="E641" s="75">
        <v>0.56000000000000005</v>
      </c>
      <c r="F641" s="3">
        <v>9</v>
      </c>
      <c r="G641" s="66" t="s">
        <v>143</v>
      </c>
      <c r="H641" s="19">
        <v>29.61</v>
      </c>
      <c r="J641" s="67">
        <v>124.7</v>
      </c>
      <c r="K641" s="45">
        <v>123.4</v>
      </c>
      <c r="L641" s="45">
        <v>128.1</v>
      </c>
      <c r="M641" s="45">
        <v>114.6</v>
      </c>
      <c r="N641" s="67">
        <f t="shared" si="41"/>
        <v>122.70000000000002</v>
      </c>
    </row>
    <row r="642" spans="1:14" x14ac:dyDescent="0.2">
      <c r="B642" s="1">
        <v>0.53125</v>
      </c>
      <c r="C642" s="3">
        <v>86</v>
      </c>
      <c r="D642" s="3">
        <v>124</v>
      </c>
      <c r="E642" s="75">
        <v>0.56000000000000005</v>
      </c>
      <c r="F642" s="3">
        <v>3</v>
      </c>
      <c r="G642" s="66" t="s">
        <v>130</v>
      </c>
      <c r="H642" s="19">
        <v>29.61</v>
      </c>
      <c r="J642" s="67">
        <v>127.9</v>
      </c>
      <c r="K642" s="45">
        <v>122.4</v>
      </c>
      <c r="L642" s="45">
        <v>125.6</v>
      </c>
      <c r="M642" s="45">
        <v>118.4</v>
      </c>
      <c r="N642" s="67">
        <f t="shared" si="41"/>
        <v>123.57499999999999</v>
      </c>
    </row>
    <row r="643" spans="1:14" x14ac:dyDescent="0.2">
      <c r="B643" s="1">
        <v>0.625</v>
      </c>
      <c r="C643" s="3">
        <v>88</v>
      </c>
      <c r="D643" s="3">
        <v>124</v>
      </c>
      <c r="E643" s="75">
        <v>0.52</v>
      </c>
      <c r="F643" s="3">
        <v>1</v>
      </c>
      <c r="G643" s="66" t="s">
        <v>197</v>
      </c>
      <c r="H643" s="19">
        <v>29.56</v>
      </c>
      <c r="J643" s="67">
        <v>123.4</v>
      </c>
      <c r="K643" s="45">
        <v>126.5</v>
      </c>
      <c r="L643" s="45">
        <v>130.1</v>
      </c>
      <c r="M643" s="45">
        <v>117.7</v>
      </c>
      <c r="N643" s="67">
        <f t="shared" si="41"/>
        <v>124.425</v>
      </c>
    </row>
    <row r="644" spans="1:14" x14ac:dyDescent="0.2">
      <c r="B644" s="1">
        <v>0.63541666666666663</v>
      </c>
      <c r="C644" s="3">
        <v>88</v>
      </c>
      <c r="D644" s="3">
        <v>121</v>
      </c>
      <c r="E644" s="75">
        <v>0.51</v>
      </c>
      <c r="F644" s="3">
        <v>2</v>
      </c>
      <c r="G644" s="66" t="s">
        <v>197</v>
      </c>
      <c r="H644" s="19">
        <v>29.55</v>
      </c>
      <c r="J644" s="67">
        <v>116.4</v>
      </c>
      <c r="K644" s="45">
        <v>124.2</v>
      </c>
      <c r="L644" s="45">
        <v>130.1</v>
      </c>
      <c r="M644" s="45">
        <v>112.3</v>
      </c>
      <c r="N644" s="67">
        <f t="shared" si="41"/>
        <v>120.75000000000001</v>
      </c>
    </row>
    <row r="645" spans="1:14" x14ac:dyDescent="0.2">
      <c r="B645" s="1">
        <v>0.64583333333333304</v>
      </c>
      <c r="C645" s="3">
        <v>89</v>
      </c>
      <c r="D645" s="3">
        <v>123</v>
      </c>
      <c r="E645" s="75">
        <v>0.5</v>
      </c>
      <c r="F645" s="3">
        <v>2</v>
      </c>
      <c r="G645" s="66" t="s">
        <v>143</v>
      </c>
      <c r="H645" s="19">
        <v>29.55</v>
      </c>
      <c r="J645" s="67">
        <v>119.7</v>
      </c>
      <c r="K645" s="45">
        <v>127.4</v>
      </c>
      <c r="L645" s="45">
        <v>130.1</v>
      </c>
      <c r="M645" s="45">
        <v>114.6</v>
      </c>
      <c r="N645" s="67">
        <f t="shared" ref="N645:N651" si="42">AVERAGE(J645:M645)</f>
        <v>122.95000000000002</v>
      </c>
    </row>
    <row r="646" spans="1:14" x14ac:dyDescent="0.2">
      <c r="B646" s="1">
        <v>0.65277777777777779</v>
      </c>
      <c r="C646" s="3">
        <v>90</v>
      </c>
      <c r="D646" s="66">
        <v>123</v>
      </c>
      <c r="E646" s="75">
        <v>0.45</v>
      </c>
      <c r="F646" s="3">
        <v>0</v>
      </c>
      <c r="G646" s="66" t="s">
        <v>143</v>
      </c>
      <c r="H646" s="19">
        <v>29.55</v>
      </c>
      <c r="J646" s="67">
        <v>117.9</v>
      </c>
      <c r="K646" s="45">
        <v>126.9</v>
      </c>
      <c r="L646" s="45">
        <v>129.4</v>
      </c>
      <c r="M646" s="45">
        <v>116.6</v>
      </c>
      <c r="N646" s="67">
        <f t="shared" si="42"/>
        <v>122.70000000000002</v>
      </c>
    </row>
    <row r="647" spans="1:14" x14ac:dyDescent="0.2">
      <c r="B647" s="1">
        <v>0.66666666666666696</v>
      </c>
      <c r="C647" s="3">
        <v>91</v>
      </c>
      <c r="D647" s="41">
        <v>120</v>
      </c>
      <c r="E647" s="75">
        <v>0.46</v>
      </c>
      <c r="F647" s="3">
        <v>7</v>
      </c>
      <c r="G647" s="69" t="s">
        <v>143</v>
      </c>
      <c r="H647" s="72">
        <v>29.54</v>
      </c>
      <c r="J647" s="45">
        <v>113.5</v>
      </c>
      <c r="K647" s="45">
        <v>124.3</v>
      </c>
      <c r="L647" s="45">
        <v>127.4</v>
      </c>
      <c r="M647" s="45">
        <v>115.3</v>
      </c>
      <c r="N647" s="67">
        <f t="shared" si="42"/>
        <v>120.12500000000001</v>
      </c>
    </row>
    <row r="648" spans="1:14" x14ac:dyDescent="0.2">
      <c r="B648" s="1">
        <v>0.67708333333333304</v>
      </c>
      <c r="C648" s="3">
        <v>89</v>
      </c>
      <c r="D648" s="41">
        <v>121</v>
      </c>
      <c r="E648" s="75">
        <v>0.48</v>
      </c>
      <c r="F648" s="3">
        <v>5</v>
      </c>
      <c r="G648" s="69" t="s">
        <v>143</v>
      </c>
      <c r="H648" s="72">
        <v>29.54</v>
      </c>
      <c r="J648" s="45">
        <v>112.1</v>
      </c>
      <c r="K648" s="45">
        <v>125.2</v>
      </c>
      <c r="L648" s="45">
        <v>128.30000000000001</v>
      </c>
      <c r="M648" s="45">
        <v>116.4</v>
      </c>
      <c r="N648" s="67">
        <f t="shared" si="42"/>
        <v>120.5</v>
      </c>
    </row>
    <row r="649" spans="1:14" x14ac:dyDescent="0.2">
      <c r="B649" s="1">
        <v>0.6875</v>
      </c>
      <c r="C649" s="3">
        <v>88</v>
      </c>
      <c r="D649" s="3">
        <v>119</v>
      </c>
      <c r="E649" s="75">
        <v>0.49</v>
      </c>
      <c r="F649" s="3">
        <v>7</v>
      </c>
      <c r="G649" s="69" t="s">
        <v>197</v>
      </c>
      <c r="H649" s="72">
        <v>29.54</v>
      </c>
      <c r="J649" s="45">
        <v>110.1</v>
      </c>
      <c r="K649" s="45">
        <v>124.7</v>
      </c>
      <c r="L649" s="45">
        <v>127.2</v>
      </c>
      <c r="M649" s="45">
        <v>115.2</v>
      </c>
      <c r="N649" s="67">
        <f t="shared" si="42"/>
        <v>119.3</v>
      </c>
    </row>
    <row r="650" spans="1:14" x14ac:dyDescent="0.2">
      <c r="B650" s="1">
        <v>0.69791666666666596</v>
      </c>
      <c r="C650" s="99">
        <v>89</v>
      </c>
      <c r="D650" s="66">
        <v>117</v>
      </c>
      <c r="E650" s="13">
        <v>0.49</v>
      </c>
      <c r="F650" s="96">
        <v>4</v>
      </c>
      <c r="G650" s="68" t="s">
        <v>143</v>
      </c>
      <c r="H650" s="72">
        <v>29.54</v>
      </c>
      <c r="I650" s="72"/>
      <c r="J650" s="45">
        <v>108.9</v>
      </c>
      <c r="K650" s="67">
        <v>122.4</v>
      </c>
      <c r="L650" s="67">
        <v>124.7</v>
      </c>
      <c r="M650" s="67">
        <v>112.3</v>
      </c>
      <c r="N650" s="67">
        <f t="shared" si="42"/>
        <v>117.075</v>
      </c>
    </row>
    <row r="651" spans="1:14" x14ac:dyDescent="0.2">
      <c r="B651" s="1">
        <v>0.70138888888888884</v>
      </c>
      <c r="C651" s="99">
        <v>88</v>
      </c>
      <c r="D651" s="66">
        <v>116</v>
      </c>
      <c r="E651" s="13">
        <v>0.5</v>
      </c>
      <c r="F651" s="96">
        <v>4</v>
      </c>
      <c r="G651" s="68" t="s">
        <v>130</v>
      </c>
      <c r="H651" s="72">
        <v>29.54</v>
      </c>
      <c r="J651" s="45">
        <v>108.1</v>
      </c>
      <c r="K651" s="67">
        <v>120.4</v>
      </c>
      <c r="L651" s="45">
        <v>122.9</v>
      </c>
      <c r="M651" s="45">
        <v>111</v>
      </c>
      <c r="N651" s="67">
        <f t="shared" si="42"/>
        <v>115.6</v>
      </c>
    </row>
    <row r="653" spans="1:14" x14ac:dyDescent="0.2">
      <c r="A653" s="21">
        <v>44416</v>
      </c>
      <c r="B653" s="1">
        <v>0.47916666666666669</v>
      </c>
      <c r="C653" s="3">
        <v>85</v>
      </c>
      <c r="D653" s="68">
        <v>108</v>
      </c>
      <c r="E653" s="75">
        <v>0.62</v>
      </c>
      <c r="F653" s="66">
        <v>4</v>
      </c>
      <c r="G653" s="66" t="s">
        <v>202</v>
      </c>
      <c r="H653" s="97">
        <v>29.62</v>
      </c>
      <c r="J653" s="45">
        <v>107.4</v>
      </c>
      <c r="K653" s="67">
        <v>112.5</v>
      </c>
      <c r="L653" s="67">
        <v>114.4</v>
      </c>
      <c r="M653" s="67">
        <v>97</v>
      </c>
      <c r="N653" s="67">
        <f t="shared" ref="N653:N674" si="43">AVERAGE(J653:M653)</f>
        <v>107.825</v>
      </c>
    </row>
    <row r="654" spans="1:14" x14ac:dyDescent="0.2">
      <c r="B654" s="1">
        <v>0.48958333333333331</v>
      </c>
      <c r="C654" s="3">
        <v>85</v>
      </c>
      <c r="D654" s="68">
        <v>110</v>
      </c>
      <c r="E654" s="75">
        <v>0.6</v>
      </c>
      <c r="F654" s="66">
        <v>5</v>
      </c>
      <c r="G654" s="66" t="s">
        <v>180</v>
      </c>
      <c r="H654" s="97">
        <v>29.62</v>
      </c>
      <c r="J654" s="45">
        <v>108.9</v>
      </c>
      <c r="K654" s="67">
        <v>115.2</v>
      </c>
      <c r="L654" s="67">
        <v>116.2</v>
      </c>
      <c r="M654" s="67">
        <v>99.1</v>
      </c>
      <c r="N654" s="67">
        <f t="shared" si="43"/>
        <v>109.85</v>
      </c>
    </row>
    <row r="655" spans="1:14" x14ac:dyDescent="0.2">
      <c r="B655" s="1">
        <v>0.5</v>
      </c>
      <c r="C655" s="3">
        <v>85</v>
      </c>
      <c r="D655" s="3">
        <v>110</v>
      </c>
      <c r="E655" s="75">
        <v>0.6</v>
      </c>
      <c r="F655" s="3">
        <v>3</v>
      </c>
      <c r="G655" s="66" t="s">
        <v>35</v>
      </c>
      <c r="H655" s="19">
        <v>29.61</v>
      </c>
      <c r="I655" s="66"/>
      <c r="J655" s="45">
        <v>108.1</v>
      </c>
      <c r="K655" s="45">
        <v>116.2</v>
      </c>
      <c r="L655" s="45">
        <v>117.1</v>
      </c>
      <c r="M655" s="45">
        <v>99.5</v>
      </c>
      <c r="N655" s="67">
        <f t="shared" si="43"/>
        <v>110.22499999999999</v>
      </c>
    </row>
    <row r="656" spans="1:14" x14ac:dyDescent="0.2">
      <c r="B656" s="1">
        <v>0.51041666666666696</v>
      </c>
      <c r="C656" s="3">
        <v>85</v>
      </c>
      <c r="D656" s="3">
        <v>108</v>
      </c>
      <c r="E656" s="75">
        <v>0.6</v>
      </c>
      <c r="F656" s="3">
        <v>3</v>
      </c>
      <c r="G656" s="66" t="s">
        <v>180</v>
      </c>
      <c r="H656" s="19">
        <v>29.61</v>
      </c>
      <c r="J656" s="67">
        <v>105.1</v>
      </c>
      <c r="K656" s="45">
        <v>113.5</v>
      </c>
      <c r="L656" s="45">
        <v>115.3</v>
      </c>
      <c r="M656" s="45">
        <v>96.8</v>
      </c>
      <c r="N656" s="67">
        <f t="shared" si="43"/>
        <v>107.675</v>
      </c>
    </row>
    <row r="657" spans="2:14" x14ac:dyDescent="0.2">
      <c r="B657" s="1">
        <v>0.52083333333333304</v>
      </c>
      <c r="C657" s="3">
        <v>86</v>
      </c>
      <c r="D657" s="3">
        <v>111</v>
      </c>
      <c r="E657" s="75">
        <v>0.55000000000000004</v>
      </c>
      <c r="F657" s="3">
        <v>6</v>
      </c>
      <c r="G657" s="66" t="s">
        <v>180</v>
      </c>
      <c r="H657" s="19">
        <v>29.61</v>
      </c>
      <c r="J657" s="67">
        <v>109.8</v>
      </c>
      <c r="K657" s="45">
        <v>117.7</v>
      </c>
      <c r="L657" s="45">
        <v>119.5</v>
      </c>
      <c r="M657" s="45">
        <v>98.6</v>
      </c>
      <c r="N657" s="67">
        <f t="shared" si="43"/>
        <v>111.4</v>
      </c>
    </row>
    <row r="658" spans="2:14" x14ac:dyDescent="0.2">
      <c r="B658" s="1">
        <v>0.64583333333333337</v>
      </c>
      <c r="C658" s="3">
        <v>90</v>
      </c>
      <c r="D658" s="3">
        <v>126</v>
      </c>
      <c r="E658" s="75">
        <v>0.47</v>
      </c>
      <c r="F658" s="3">
        <v>5</v>
      </c>
      <c r="G658" s="66" t="s">
        <v>130</v>
      </c>
      <c r="H658" s="19">
        <v>29.56</v>
      </c>
      <c r="J658" s="67">
        <v>125.1</v>
      </c>
      <c r="K658" s="45">
        <v>130.5</v>
      </c>
      <c r="L658" s="45">
        <v>130.6</v>
      </c>
      <c r="M658" s="45">
        <v>116.6</v>
      </c>
      <c r="N658" s="67">
        <f t="shared" si="43"/>
        <v>125.69999999999999</v>
      </c>
    </row>
    <row r="659" spans="2:14" x14ac:dyDescent="0.2">
      <c r="B659" s="1">
        <v>0.65625</v>
      </c>
      <c r="C659" s="3">
        <v>91</v>
      </c>
      <c r="D659" s="3">
        <v>124</v>
      </c>
      <c r="E659" s="75">
        <v>0.48</v>
      </c>
      <c r="F659" s="3">
        <v>5</v>
      </c>
      <c r="G659" s="66" t="s">
        <v>130</v>
      </c>
      <c r="H659" s="19">
        <v>29.55</v>
      </c>
      <c r="J659" s="67">
        <v>117.3</v>
      </c>
      <c r="K659" s="45">
        <v>131</v>
      </c>
      <c r="L659" s="45">
        <v>131</v>
      </c>
      <c r="M659" s="45">
        <v>118.4</v>
      </c>
      <c r="N659" s="67">
        <f t="shared" si="43"/>
        <v>124.42500000000001</v>
      </c>
    </row>
    <row r="660" spans="2:14" x14ac:dyDescent="0.2">
      <c r="B660" s="1">
        <v>0.66666666666666696</v>
      </c>
      <c r="C660" s="3">
        <v>90</v>
      </c>
      <c r="D660" s="3">
        <v>123</v>
      </c>
      <c r="E660" s="75">
        <v>0.47</v>
      </c>
      <c r="F660" s="3">
        <v>4</v>
      </c>
      <c r="G660" s="66" t="s">
        <v>197</v>
      </c>
      <c r="H660" s="19">
        <v>29.54</v>
      </c>
      <c r="J660" s="67">
        <v>112.6</v>
      </c>
      <c r="K660" s="45">
        <v>130.6</v>
      </c>
      <c r="L660" s="45">
        <v>130.30000000000001</v>
      </c>
      <c r="M660" s="45">
        <v>118.9</v>
      </c>
      <c r="N660" s="67">
        <f t="shared" si="43"/>
        <v>123.1</v>
      </c>
    </row>
    <row r="661" spans="2:14" x14ac:dyDescent="0.2">
      <c r="B661" s="1">
        <v>0.67708333333333304</v>
      </c>
      <c r="C661" s="3">
        <v>90</v>
      </c>
      <c r="D661" s="3">
        <v>122</v>
      </c>
      <c r="E661" s="75">
        <v>0.49</v>
      </c>
      <c r="F661" s="3">
        <v>2</v>
      </c>
      <c r="G661" s="66" t="s">
        <v>143</v>
      </c>
      <c r="H661" s="19">
        <v>29.54</v>
      </c>
      <c r="J661" s="67">
        <v>110.5</v>
      </c>
      <c r="K661" s="45">
        <v>128.5</v>
      </c>
      <c r="L661" s="45">
        <v>129.6</v>
      </c>
      <c r="M661" s="45">
        <v>118.8</v>
      </c>
      <c r="N661" s="67">
        <f t="shared" si="43"/>
        <v>121.85000000000001</v>
      </c>
    </row>
    <row r="662" spans="2:14" x14ac:dyDescent="0.2">
      <c r="B662" s="1">
        <v>0.6875</v>
      </c>
      <c r="C662" s="3">
        <v>91</v>
      </c>
      <c r="D662" s="66">
        <v>121</v>
      </c>
      <c r="E662" s="75">
        <v>0.49</v>
      </c>
      <c r="F662" s="3">
        <v>3</v>
      </c>
      <c r="G662" s="66" t="s">
        <v>130</v>
      </c>
      <c r="H662" s="19">
        <v>29.53</v>
      </c>
      <c r="J662" s="67">
        <v>108.7</v>
      </c>
      <c r="K662" s="45">
        <v>128.30000000000001</v>
      </c>
      <c r="L662" s="45">
        <v>129.19999999999999</v>
      </c>
      <c r="M662" s="45">
        <v>119.1</v>
      </c>
      <c r="N662" s="67">
        <f t="shared" si="43"/>
        <v>121.32499999999999</v>
      </c>
    </row>
    <row r="663" spans="2:14" x14ac:dyDescent="0.2">
      <c r="B663" s="1">
        <v>0.70138888888888884</v>
      </c>
      <c r="C663" s="3">
        <v>91</v>
      </c>
      <c r="D663" s="41">
        <v>118</v>
      </c>
      <c r="E663" s="75">
        <v>0.48</v>
      </c>
      <c r="F663" s="3">
        <v>4</v>
      </c>
      <c r="G663" s="69" t="s">
        <v>201</v>
      </c>
      <c r="H663" s="72">
        <v>29.53</v>
      </c>
      <c r="J663" s="45">
        <v>106.96</v>
      </c>
      <c r="K663" s="45">
        <v>125.2</v>
      </c>
      <c r="L663" s="45">
        <v>126.1</v>
      </c>
      <c r="M663" s="45">
        <v>114.6</v>
      </c>
      <c r="N663" s="67">
        <f t="shared" si="43"/>
        <v>118.215</v>
      </c>
    </row>
    <row r="664" spans="2:14" x14ac:dyDescent="0.2">
      <c r="B664" s="1">
        <v>0.70833333333333304</v>
      </c>
      <c r="C664" s="3">
        <v>90</v>
      </c>
      <c r="D664" s="41">
        <v>115</v>
      </c>
      <c r="E664" s="75">
        <v>0.5</v>
      </c>
      <c r="F664" s="3">
        <v>4</v>
      </c>
      <c r="G664" s="69" t="s">
        <v>130</v>
      </c>
      <c r="H664" s="72">
        <v>29.53</v>
      </c>
      <c r="J664" s="45">
        <v>105.4</v>
      </c>
      <c r="K664" s="45">
        <v>120.2</v>
      </c>
      <c r="L664" s="45">
        <v>121.5</v>
      </c>
      <c r="M664" s="45">
        <v>110.8</v>
      </c>
      <c r="N664" s="67">
        <f t="shared" si="43"/>
        <v>114.47500000000001</v>
      </c>
    </row>
    <row r="665" spans="2:14" x14ac:dyDescent="0.2">
      <c r="B665" s="1">
        <v>0.71875</v>
      </c>
      <c r="C665" s="3">
        <v>90</v>
      </c>
      <c r="D665" s="3">
        <v>114</v>
      </c>
      <c r="E665" s="75">
        <v>0.5</v>
      </c>
      <c r="F665" s="3">
        <v>5</v>
      </c>
      <c r="G665" s="69" t="s">
        <v>130</v>
      </c>
      <c r="H665" s="72">
        <v>29.53</v>
      </c>
      <c r="J665" s="45">
        <v>104.4</v>
      </c>
      <c r="K665" s="45">
        <v>120.6</v>
      </c>
      <c r="L665" s="45">
        <v>122</v>
      </c>
      <c r="M665" s="45">
        <v>109.6</v>
      </c>
      <c r="N665" s="67">
        <f t="shared" si="43"/>
        <v>114.15</v>
      </c>
    </row>
    <row r="666" spans="2:14" x14ac:dyDescent="0.2">
      <c r="B666" s="1">
        <v>0.72916666666666596</v>
      </c>
      <c r="C666" s="99">
        <v>90</v>
      </c>
      <c r="D666" s="66">
        <v>114</v>
      </c>
      <c r="E666" s="13">
        <v>0.49</v>
      </c>
      <c r="F666" s="96">
        <v>5</v>
      </c>
      <c r="G666" s="68" t="s">
        <v>143</v>
      </c>
      <c r="H666" s="72">
        <v>29.53</v>
      </c>
      <c r="I666" s="72"/>
      <c r="J666" s="45">
        <v>104.2</v>
      </c>
      <c r="K666" s="67">
        <v>121.8</v>
      </c>
      <c r="L666" s="67">
        <v>120</v>
      </c>
      <c r="M666" s="67">
        <v>109</v>
      </c>
      <c r="N666" s="67">
        <f t="shared" si="43"/>
        <v>113.75</v>
      </c>
    </row>
    <row r="667" spans="2:14" x14ac:dyDescent="0.2">
      <c r="B667" s="1">
        <v>0.73958333333333304</v>
      </c>
      <c r="C667" s="99">
        <v>90</v>
      </c>
      <c r="D667" s="66">
        <v>112</v>
      </c>
      <c r="E667" s="13">
        <v>0.49</v>
      </c>
      <c r="F667" s="96">
        <v>6</v>
      </c>
      <c r="G667" s="68" t="s">
        <v>130</v>
      </c>
      <c r="H667" s="72">
        <v>29.53</v>
      </c>
      <c r="J667" s="45">
        <v>102.9</v>
      </c>
      <c r="K667" s="67">
        <v>118.8</v>
      </c>
      <c r="L667" s="45">
        <v>117.5</v>
      </c>
      <c r="M667" s="45">
        <v>107.4</v>
      </c>
      <c r="N667" s="67">
        <f t="shared" si="43"/>
        <v>111.65</v>
      </c>
    </row>
    <row r="668" spans="2:14" x14ac:dyDescent="0.2">
      <c r="B668" s="1">
        <v>0.749999999999999</v>
      </c>
      <c r="C668" s="3">
        <v>90</v>
      </c>
      <c r="D668" s="3">
        <v>108</v>
      </c>
      <c r="E668" s="13">
        <v>0.51</v>
      </c>
      <c r="F668" s="3">
        <v>3</v>
      </c>
      <c r="G668" s="68" t="s">
        <v>143</v>
      </c>
      <c r="H668" s="72">
        <v>29.52</v>
      </c>
      <c r="I668" s="3"/>
      <c r="J668" s="45">
        <v>101.3</v>
      </c>
      <c r="K668" s="45">
        <v>113.7</v>
      </c>
      <c r="L668" s="45">
        <v>113.9</v>
      </c>
      <c r="M668" s="45">
        <v>104.7</v>
      </c>
      <c r="N668" s="67">
        <f t="shared" si="43"/>
        <v>108.39999999999999</v>
      </c>
    </row>
    <row r="669" spans="2:14" x14ac:dyDescent="0.2">
      <c r="B669" s="1">
        <v>0.76041666666666596</v>
      </c>
      <c r="C669" s="3">
        <v>89</v>
      </c>
      <c r="D669" s="3">
        <v>107</v>
      </c>
      <c r="E669" s="13">
        <v>0.5</v>
      </c>
      <c r="F669" s="3">
        <v>4</v>
      </c>
      <c r="G669" s="66" t="s">
        <v>130</v>
      </c>
      <c r="H669" s="19">
        <v>29.52</v>
      </c>
      <c r="J669" s="45">
        <v>99.7</v>
      </c>
      <c r="K669" s="45">
        <v>111.4</v>
      </c>
      <c r="L669" s="45">
        <v>111.7</v>
      </c>
      <c r="M669" s="45">
        <v>103.5</v>
      </c>
      <c r="N669" s="67">
        <f t="shared" si="43"/>
        <v>106.575</v>
      </c>
    </row>
    <row r="670" spans="2:14" x14ac:dyDescent="0.2">
      <c r="B670" s="1">
        <v>0.77083333333333337</v>
      </c>
      <c r="C670" s="3">
        <v>89</v>
      </c>
      <c r="D670" s="3">
        <v>105</v>
      </c>
      <c r="E670" s="13">
        <v>0.5</v>
      </c>
      <c r="F670" s="3">
        <v>1</v>
      </c>
      <c r="G670" s="66" t="s">
        <v>130</v>
      </c>
      <c r="H670" s="19">
        <v>29.52</v>
      </c>
      <c r="I670" s="3"/>
      <c r="J670" s="45">
        <v>98.2</v>
      </c>
      <c r="K670" s="45">
        <v>109.4</v>
      </c>
      <c r="L670" s="45">
        <v>109.8</v>
      </c>
      <c r="M670" s="45">
        <v>102.2</v>
      </c>
      <c r="N670" s="67">
        <f t="shared" si="43"/>
        <v>104.9</v>
      </c>
    </row>
    <row r="671" spans="2:14" x14ac:dyDescent="0.2">
      <c r="B671" s="1">
        <v>0.781249999999999</v>
      </c>
      <c r="C671" s="3">
        <v>89</v>
      </c>
      <c r="D671" s="3">
        <v>103</v>
      </c>
      <c r="E671" s="13">
        <v>0.51</v>
      </c>
      <c r="F671" s="3">
        <v>1</v>
      </c>
      <c r="G671" s="66" t="s">
        <v>130</v>
      </c>
      <c r="H671" s="19">
        <v>29.52</v>
      </c>
      <c r="J671" s="45">
        <v>96.6</v>
      </c>
      <c r="K671" s="45">
        <v>106.9</v>
      </c>
      <c r="L671" s="45">
        <v>107.2</v>
      </c>
      <c r="M671" s="45">
        <v>100.4</v>
      </c>
      <c r="N671" s="67">
        <f t="shared" si="43"/>
        <v>102.77500000000001</v>
      </c>
    </row>
    <row r="672" spans="2:14" x14ac:dyDescent="0.2">
      <c r="B672" s="1">
        <v>0.79166666666666663</v>
      </c>
      <c r="C672" s="3">
        <v>88</v>
      </c>
      <c r="D672" s="3">
        <v>102</v>
      </c>
      <c r="E672" s="13">
        <v>0.53</v>
      </c>
      <c r="F672" s="3">
        <v>5</v>
      </c>
      <c r="G672" s="66" t="s">
        <v>143</v>
      </c>
      <c r="H672" s="19">
        <v>29.53</v>
      </c>
      <c r="I672" s="3"/>
      <c r="J672" s="45">
        <v>95.5</v>
      </c>
      <c r="K672" s="45">
        <v>105.3</v>
      </c>
      <c r="L672" s="45">
        <v>106</v>
      </c>
      <c r="M672" s="45">
        <v>99.5</v>
      </c>
      <c r="N672" s="67">
        <f t="shared" si="43"/>
        <v>101.575</v>
      </c>
    </row>
    <row r="673" spans="1:14" x14ac:dyDescent="0.2">
      <c r="B673" s="1">
        <v>0.80208333333333337</v>
      </c>
      <c r="C673" s="3">
        <v>88</v>
      </c>
      <c r="D673" s="3">
        <v>101</v>
      </c>
      <c r="E673" s="13">
        <v>0.53</v>
      </c>
      <c r="F673" s="3">
        <v>1</v>
      </c>
      <c r="G673" s="66" t="s">
        <v>143</v>
      </c>
      <c r="H673" s="19">
        <v>29.53</v>
      </c>
      <c r="I673" s="3"/>
      <c r="J673" s="45">
        <v>94.8</v>
      </c>
      <c r="K673" s="45">
        <v>104</v>
      </c>
      <c r="L673" s="45">
        <v>104.9</v>
      </c>
      <c r="M673" s="45">
        <v>98.6</v>
      </c>
      <c r="N673" s="67">
        <f t="shared" si="43"/>
        <v>100.57500000000002</v>
      </c>
    </row>
    <row r="674" spans="1:14" x14ac:dyDescent="0.2">
      <c r="B674" s="1">
        <v>0.80972222222222223</v>
      </c>
      <c r="C674" s="3">
        <v>87</v>
      </c>
      <c r="D674" s="3">
        <v>100</v>
      </c>
      <c r="E674" s="13">
        <v>0.55000000000000004</v>
      </c>
      <c r="F674" s="3">
        <v>5</v>
      </c>
      <c r="G674" s="66" t="s">
        <v>130</v>
      </c>
      <c r="H674" s="19">
        <v>29.54</v>
      </c>
      <c r="I674" s="3"/>
      <c r="J674" s="45">
        <v>94.3</v>
      </c>
      <c r="K674" s="45">
        <v>103.5</v>
      </c>
      <c r="L674" s="45">
        <v>104.2</v>
      </c>
      <c r="M674" s="45">
        <v>97.9</v>
      </c>
      <c r="N674" s="67">
        <f t="shared" si="43"/>
        <v>99.974999999999994</v>
      </c>
    </row>
    <row r="675" spans="1:14" x14ac:dyDescent="0.2">
      <c r="B675" s="1"/>
    </row>
    <row r="676" spans="1:14" x14ac:dyDescent="0.2">
      <c r="A676" s="113" t="s">
        <v>540</v>
      </c>
    </row>
    <row r="677" spans="1:14" x14ac:dyDescent="0.2">
      <c r="A677" s="21">
        <v>44421</v>
      </c>
      <c r="B677" s="6" t="s">
        <v>2</v>
      </c>
      <c r="C677" s="6" t="s">
        <v>0</v>
      </c>
      <c r="D677" s="87" t="s">
        <v>1</v>
      </c>
      <c r="E677" s="100" t="s">
        <v>156</v>
      </c>
      <c r="F677" s="6" t="s">
        <v>32</v>
      </c>
      <c r="G677" s="6" t="s">
        <v>217</v>
      </c>
      <c r="H677" s="33" t="s">
        <v>157</v>
      </c>
      <c r="I677" s="44"/>
      <c r="J677" s="119" t="s">
        <v>357</v>
      </c>
      <c r="K677" s="119" t="s">
        <v>352</v>
      </c>
      <c r="L677" s="119" t="s">
        <v>343</v>
      </c>
      <c r="M677" s="119" t="s">
        <v>353</v>
      </c>
      <c r="N677" s="33" t="s">
        <v>368</v>
      </c>
    </row>
    <row r="678" spans="1:14" x14ac:dyDescent="0.2">
      <c r="B678" s="1">
        <v>0.60416666666666663</v>
      </c>
      <c r="C678" s="3">
        <v>81</v>
      </c>
      <c r="D678" s="68">
        <v>98</v>
      </c>
      <c r="E678" s="75">
        <v>0.69</v>
      </c>
      <c r="F678" s="66">
        <v>1</v>
      </c>
      <c r="G678" s="66" t="s">
        <v>201</v>
      </c>
      <c r="H678" s="97">
        <v>29.3</v>
      </c>
      <c r="J678" s="45">
        <v>99</v>
      </c>
      <c r="K678" s="67">
        <v>94.8</v>
      </c>
      <c r="L678" s="67">
        <v>96.6</v>
      </c>
      <c r="M678" s="67">
        <v>101.3</v>
      </c>
      <c r="N678" s="67">
        <f>(AVERAGE(J678:M678))</f>
        <v>97.924999999999997</v>
      </c>
    </row>
    <row r="679" spans="1:14" x14ac:dyDescent="0.2">
      <c r="B679" s="1">
        <v>0.61458333333333337</v>
      </c>
      <c r="C679" s="3">
        <v>81</v>
      </c>
      <c r="D679" s="68">
        <v>96</v>
      </c>
      <c r="E679" s="75">
        <v>0.67</v>
      </c>
      <c r="F679" s="66">
        <v>1</v>
      </c>
      <c r="G679" s="66" t="s">
        <v>201</v>
      </c>
      <c r="H679" s="97">
        <v>29.3</v>
      </c>
      <c r="J679" s="45">
        <v>97.2</v>
      </c>
      <c r="K679" s="67">
        <v>93.7</v>
      </c>
      <c r="L679" s="67">
        <v>95</v>
      </c>
      <c r="M679" s="67">
        <v>99.5</v>
      </c>
      <c r="N679" s="67">
        <f t="shared" ref="N679:N691" si="44">(AVERAGE(J679:M679))</f>
        <v>96.35</v>
      </c>
    </row>
    <row r="680" spans="1:14" x14ac:dyDescent="0.2">
      <c r="B680" s="1">
        <v>0.625</v>
      </c>
      <c r="C680" s="3">
        <v>81</v>
      </c>
      <c r="D680" s="3">
        <v>97</v>
      </c>
      <c r="E680" s="75">
        <v>0.68</v>
      </c>
      <c r="F680" s="3">
        <v>1</v>
      </c>
      <c r="G680" s="66" t="s">
        <v>201</v>
      </c>
      <c r="H680" s="19">
        <v>29.3</v>
      </c>
      <c r="I680" s="66"/>
      <c r="J680" s="45">
        <v>97.7</v>
      </c>
      <c r="K680" s="45">
        <v>94.1</v>
      </c>
      <c r="L680" s="45">
        <v>95.7</v>
      </c>
      <c r="M680" s="45">
        <v>99.9</v>
      </c>
      <c r="N680" s="67">
        <f t="shared" si="44"/>
        <v>96.85</v>
      </c>
    </row>
    <row r="681" spans="1:14" x14ac:dyDescent="0.2">
      <c r="B681" s="1">
        <v>0.63541666666666696</v>
      </c>
      <c r="C681" s="3">
        <v>81</v>
      </c>
      <c r="D681" s="3">
        <v>97</v>
      </c>
      <c r="E681" s="75">
        <v>0.69</v>
      </c>
      <c r="F681" s="3">
        <v>5</v>
      </c>
      <c r="G681" s="66" t="s">
        <v>201</v>
      </c>
      <c r="H681" s="19">
        <v>29.3</v>
      </c>
      <c r="J681" s="67">
        <v>98.6</v>
      </c>
      <c r="K681" s="45">
        <v>95.4</v>
      </c>
      <c r="L681" s="45">
        <v>95.2</v>
      </c>
      <c r="M681" s="45">
        <v>100.4</v>
      </c>
      <c r="N681" s="67">
        <f t="shared" si="44"/>
        <v>97.4</v>
      </c>
    </row>
    <row r="682" spans="1:14" x14ac:dyDescent="0.2">
      <c r="B682" s="1">
        <v>0.64583333333333404</v>
      </c>
      <c r="C682" s="3">
        <v>81</v>
      </c>
      <c r="D682" s="3">
        <v>97</v>
      </c>
      <c r="E682" s="75">
        <v>0.69</v>
      </c>
      <c r="F682" s="3">
        <v>2</v>
      </c>
      <c r="G682" s="66" t="s">
        <v>201</v>
      </c>
      <c r="H682" s="19">
        <v>29.29</v>
      </c>
      <c r="J682" s="67">
        <v>98.1</v>
      </c>
      <c r="K682" s="45">
        <v>95</v>
      </c>
      <c r="L682" s="45">
        <v>94.8</v>
      </c>
      <c r="M682" s="45">
        <v>99.3</v>
      </c>
      <c r="N682" s="67">
        <f t="shared" si="44"/>
        <v>96.8</v>
      </c>
    </row>
    <row r="683" spans="1:14" x14ac:dyDescent="0.2">
      <c r="B683" s="1">
        <v>0.65625</v>
      </c>
      <c r="C683" s="3">
        <v>81</v>
      </c>
      <c r="D683" s="3">
        <v>97</v>
      </c>
      <c r="E683" s="75">
        <v>0.69</v>
      </c>
      <c r="F683" s="3">
        <v>1</v>
      </c>
      <c r="G683" s="66" t="s">
        <v>143</v>
      </c>
      <c r="H683" s="19">
        <v>29.28</v>
      </c>
      <c r="J683" s="67">
        <v>97.9</v>
      </c>
      <c r="K683" s="45">
        <v>95</v>
      </c>
      <c r="L683" s="45">
        <v>94.8</v>
      </c>
      <c r="M683" s="45">
        <v>99.5</v>
      </c>
      <c r="N683" s="67">
        <f t="shared" si="44"/>
        <v>96.8</v>
      </c>
    </row>
    <row r="684" spans="1:14" x14ac:dyDescent="0.2">
      <c r="B684" s="1">
        <v>0.66666666666666696</v>
      </c>
      <c r="C684" s="3">
        <v>81</v>
      </c>
      <c r="D684" s="3">
        <v>99</v>
      </c>
      <c r="E684" s="75">
        <v>0.69</v>
      </c>
      <c r="F684" s="3">
        <v>1</v>
      </c>
      <c r="G684" s="66" t="s">
        <v>143</v>
      </c>
      <c r="H684" s="19">
        <v>29.28</v>
      </c>
      <c r="J684" s="67">
        <v>101.3</v>
      </c>
      <c r="K684" s="45">
        <v>97.7</v>
      </c>
      <c r="L684" s="45">
        <v>96.8</v>
      </c>
      <c r="M684" s="45">
        <v>101.8</v>
      </c>
      <c r="N684" s="67">
        <f t="shared" si="44"/>
        <v>99.4</v>
      </c>
    </row>
    <row r="685" spans="1:14" x14ac:dyDescent="0.2">
      <c r="B685" s="1">
        <v>0.77083333333333337</v>
      </c>
      <c r="C685" s="3">
        <v>89</v>
      </c>
      <c r="D685" s="3">
        <v>101</v>
      </c>
      <c r="E685" s="75">
        <v>0.54</v>
      </c>
      <c r="F685" s="3">
        <v>2</v>
      </c>
      <c r="G685" s="66" t="s">
        <v>71</v>
      </c>
      <c r="H685" s="19">
        <v>29.26</v>
      </c>
      <c r="J685" s="67">
        <v>101.8</v>
      </c>
      <c r="K685" s="45">
        <v>100.6</v>
      </c>
      <c r="L685" s="45">
        <v>101.7</v>
      </c>
      <c r="M685" s="45">
        <v>103.8</v>
      </c>
      <c r="N685" s="67">
        <f t="shared" si="44"/>
        <v>101.97499999999999</v>
      </c>
    </row>
    <row r="686" spans="1:14" x14ac:dyDescent="0.2">
      <c r="B686" s="1">
        <v>0.78125</v>
      </c>
      <c r="C686" s="3">
        <v>88</v>
      </c>
      <c r="D686" s="3">
        <v>104</v>
      </c>
      <c r="E686" s="75">
        <v>0.53</v>
      </c>
      <c r="F686" s="3">
        <v>2</v>
      </c>
      <c r="G686" s="66" t="s">
        <v>201</v>
      </c>
      <c r="H686" s="19">
        <v>29.26</v>
      </c>
      <c r="J686" s="67">
        <v>104.9</v>
      </c>
      <c r="K686" s="45">
        <v>104.7</v>
      </c>
      <c r="L686" s="45">
        <v>106</v>
      </c>
      <c r="M686" s="45">
        <v>100</v>
      </c>
      <c r="N686" s="67">
        <f t="shared" si="44"/>
        <v>103.9</v>
      </c>
    </row>
    <row r="687" spans="1:14" x14ac:dyDescent="0.2">
      <c r="B687" s="1">
        <v>0.79166666666666696</v>
      </c>
      <c r="C687" s="3">
        <v>88</v>
      </c>
      <c r="D687" s="66">
        <v>103</v>
      </c>
      <c r="E687" s="75">
        <v>0.53</v>
      </c>
      <c r="F687" s="3">
        <v>1</v>
      </c>
      <c r="G687" s="66" t="s">
        <v>201</v>
      </c>
      <c r="H687" s="19">
        <v>29.26</v>
      </c>
      <c r="J687" s="67">
        <v>103.3</v>
      </c>
      <c r="K687" s="45">
        <v>103.5</v>
      </c>
      <c r="L687" s="45">
        <v>105.3</v>
      </c>
      <c r="M687" s="45">
        <v>99.3</v>
      </c>
      <c r="N687" s="67">
        <f t="shared" si="44"/>
        <v>102.85000000000001</v>
      </c>
    </row>
    <row r="688" spans="1:14" x14ac:dyDescent="0.2">
      <c r="B688" s="1">
        <v>0.80208333333333304</v>
      </c>
      <c r="C688" s="3">
        <v>87</v>
      </c>
      <c r="D688" s="41">
        <v>101</v>
      </c>
      <c r="E688" s="75">
        <v>0.54</v>
      </c>
      <c r="F688" s="3">
        <v>0</v>
      </c>
      <c r="G688" s="69" t="s">
        <v>201</v>
      </c>
      <c r="H688" s="72">
        <v>29.27</v>
      </c>
      <c r="J688" s="45">
        <v>101.5</v>
      </c>
      <c r="K688" s="45">
        <v>101.5</v>
      </c>
      <c r="L688" s="45">
        <v>102.7</v>
      </c>
      <c r="M688" s="45">
        <v>98.6</v>
      </c>
      <c r="N688" s="67">
        <f t="shared" si="44"/>
        <v>101.07499999999999</v>
      </c>
    </row>
    <row r="689" spans="1:14" x14ac:dyDescent="0.2">
      <c r="B689" s="1">
        <v>0.8125</v>
      </c>
      <c r="C689" s="3">
        <v>86</v>
      </c>
      <c r="D689" s="66">
        <v>98</v>
      </c>
      <c r="E689" s="75">
        <v>0.61</v>
      </c>
      <c r="F689" s="3">
        <v>2</v>
      </c>
      <c r="G689" s="69" t="s">
        <v>203</v>
      </c>
      <c r="H689" s="72">
        <v>29.28</v>
      </c>
      <c r="J689" s="45">
        <v>99.3</v>
      </c>
      <c r="K689" s="45">
        <v>97.5</v>
      </c>
      <c r="L689" s="45">
        <v>99.7</v>
      </c>
      <c r="M689" s="45">
        <v>96.6</v>
      </c>
      <c r="N689" s="67">
        <f t="shared" si="44"/>
        <v>98.275000000000006</v>
      </c>
    </row>
    <row r="690" spans="1:14" x14ac:dyDescent="0.2">
      <c r="B690" s="1">
        <v>0.82291666666666696</v>
      </c>
      <c r="C690" s="3">
        <v>84</v>
      </c>
      <c r="D690" s="3">
        <v>97</v>
      </c>
      <c r="E690" s="75">
        <v>0.66</v>
      </c>
      <c r="F690" s="3">
        <v>1</v>
      </c>
      <c r="G690" s="69" t="s">
        <v>202</v>
      </c>
      <c r="H690" s="72">
        <v>29.28</v>
      </c>
      <c r="J690" s="45">
        <v>97.5</v>
      </c>
      <c r="K690" s="45">
        <v>95.7</v>
      </c>
      <c r="L690" s="45">
        <v>96.8</v>
      </c>
      <c r="M690" s="45">
        <v>96.3</v>
      </c>
      <c r="N690" s="67">
        <f t="shared" si="44"/>
        <v>96.575000000000003</v>
      </c>
    </row>
    <row r="691" spans="1:14" x14ac:dyDescent="0.2">
      <c r="B691" s="1">
        <v>0.82638888888888884</v>
      </c>
      <c r="C691" s="3">
        <v>84</v>
      </c>
      <c r="D691" s="3">
        <v>96</v>
      </c>
      <c r="E691" s="75">
        <v>0.67</v>
      </c>
      <c r="F691" s="3">
        <v>2</v>
      </c>
      <c r="G691" s="69" t="s">
        <v>202</v>
      </c>
      <c r="H691" s="72">
        <v>29.57</v>
      </c>
      <c r="J691" s="45">
        <v>96.8</v>
      </c>
      <c r="K691" s="45">
        <v>95.2</v>
      </c>
      <c r="L691" s="45">
        <v>96.1</v>
      </c>
      <c r="M691" s="45">
        <v>95</v>
      </c>
      <c r="N691" s="67">
        <f t="shared" si="44"/>
        <v>95.775000000000006</v>
      </c>
    </row>
    <row r="693" spans="1:14" x14ac:dyDescent="0.2">
      <c r="A693" s="21">
        <v>44422</v>
      </c>
      <c r="B693" s="6" t="s">
        <v>2</v>
      </c>
      <c r="C693" s="6" t="s">
        <v>0</v>
      </c>
      <c r="D693" s="87" t="s">
        <v>1</v>
      </c>
      <c r="E693" s="100" t="s">
        <v>156</v>
      </c>
      <c r="F693" s="6" t="s">
        <v>32</v>
      </c>
      <c r="G693" s="6" t="s">
        <v>217</v>
      </c>
      <c r="H693" s="33" t="s">
        <v>157</v>
      </c>
      <c r="I693" s="44"/>
      <c r="J693" s="119" t="s">
        <v>357</v>
      </c>
      <c r="K693" s="119" t="s">
        <v>352</v>
      </c>
      <c r="L693" s="119" t="s">
        <v>343</v>
      </c>
      <c r="M693" s="119" t="s">
        <v>353</v>
      </c>
      <c r="N693" s="33" t="s">
        <v>368</v>
      </c>
    </row>
    <row r="694" spans="1:14" x14ac:dyDescent="0.2">
      <c r="B694" s="1">
        <v>0.34375</v>
      </c>
      <c r="C694" s="3">
        <v>70</v>
      </c>
      <c r="D694" s="68">
        <v>77</v>
      </c>
      <c r="E694" s="75">
        <v>0.66</v>
      </c>
      <c r="F694" s="66">
        <v>4</v>
      </c>
      <c r="G694" s="66" t="s">
        <v>180</v>
      </c>
      <c r="H694" s="97">
        <v>29.42</v>
      </c>
      <c r="J694" s="45">
        <v>75</v>
      </c>
      <c r="K694" s="67">
        <v>76.599999999999994</v>
      </c>
      <c r="L694" s="67">
        <v>78.3</v>
      </c>
      <c r="M694" s="67">
        <v>77.900000000000006</v>
      </c>
      <c r="N694" s="67">
        <f>(AVERAGE(J694:M694))</f>
        <v>76.949999999999989</v>
      </c>
    </row>
    <row r="695" spans="1:14" x14ac:dyDescent="0.2">
      <c r="B695" s="1">
        <v>0.35416666666666669</v>
      </c>
      <c r="C695" s="3">
        <v>71</v>
      </c>
      <c r="D695" s="68">
        <v>78</v>
      </c>
      <c r="E695" s="75">
        <v>0.66</v>
      </c>
      <c r="F695" s="66">
        <v>8</v>
      </c>
      <c r="G695" s="66" t="s">
        <v>180</v>
      </c>
      <c r="H695" s="97">
        <v>29.42</v>
      </c>
      <c r="J695" s="45">
        <v>75.400000000000006</v>
      </c>
      <c r="K695" s="67">
        <v>77.7</v>
      </c>
      <c r="L695" s="67">
        <v>79.2</v>
      </c>
      <c r="M695" s="67">
        <v>79.7</v>
      </c>
      <c r="N695" s="67">
        <f t="shared" ref="N695:N710" si="45">(AVERAGE(J695:M695))</f>
        <v>78</v>
      </c>
    </row>
    <row r="696" spans="1:14" x14ac:dyDescent="0.2">
      <c r="B696" s="1">
        <v>0.36458333333333298</v>
      </c>
      <c r="C696" s="3">
        <v>72</v>
      </c>
      <c r="D696" s="3">
        <v>79</v>
      </c>
      <c r="E696" s="75">
        <v>0.63</v>
      </c>
      <c r="F696" s="3">
        <v>3</v>
      </c>
      <c r="G696" s="66" t="s">
        <v>180</v>
      </c>
      <c r="H696" s="19">
        <v>29.42</v>
      </c>
      <c r="I696" s="66"/>
      <c r="J696" s="45">
        <v>75.7</v>
      </c>
      <c r="K696" s="45">
        <v>79.3</v>
      </c>
      <c r="L696" s="45">
        <v>80.599999999999994</v>
      </c>
      <c r="M696" s="45">
        <v>82</v>
      </c>
      <c r="N696" s="67">
        <f t="shared" si="45"/>
        <v>79.400000000000006</v>
      </c>
    </row>
    <row r="697" spans="1:14" x14ac:dyDescent="0.2">
      <c r="B697" s="1">
        <v>0.375</v>
      </c>
      <c r="C697" s="3">
        <v>72</v>
      </c>
      <c r="D697" s="3">
        <v>81</v>
      </c>
      <c r="E697" s="75">
        <v>0.61</v>
      </c>
      <c r="F697" s="3">
        <v>2</v>
      </c>
      <c r="G697" s="66" t="s">
        <v>35</v>
      </c>
      <c r="H697" s="19">
        <v>29.42</v>
      </c>
      <c r="J697" s="67">
        <v>78.400000000000006</v>
      </c>
      <c r="K697" s="45">
        <v>80.2</v>
      </c>
      <c r="L697" s="45">
        <v>81</v>
      </c>
      <c r="M697" s="45">
        <v>83.8</v>
      </c>
      <c r="N697" s="67">
        <f t="shared" si="45"/>
        <v>80.850000000000009</v>
      </c>
    </row>
    <row r="698" spans="1:14" x14ac:dyDescent="0.2">
      <c r="B698" s="1">
        <v>0.38541666666666702</v>
      </c>
      <c r="C698" s="3">
        <v>73</v>
      </c>
      <c r="D698" s="3">
        <v>84</v>
      </c>
      <c r="E698" s="75">
        <v>0.59</v>
      </c>
      <c r="F698" s="3">
        <v>2</v>
      </c>
      <c r="G698" s="66" t="s">
        <v>34</v>
      </c>
      <c r="H698" s="19">
        <v>29.43</v>
      </c>
      <c r="J698" s="67">
        <v>82.4</v>
      </c>
      <c r="K698" s="45">
        <v>82.6</v>
      </c>
      <c r="L698" s="45">
        <v>82.1</v>
      </c>
      <c r="M698" s="45">
        <v>86.9</v>
      </c>
      <c r="N698" s="67">
        <f t="shared" si="45"/>
        <v>83.5</v>
      </c>
    </row>
    <row r="699" spans="1:14" x14ac:dyDescent="0.2">
      <c r="A699" s="9"/>
      <c r="B699" s="1">
        <v>0.51041666666666663</v>
      </c>
      <c r="C699" s="3">
        <v>80</v>
      </c>
      <c r="D699" s="3">
        <v>110</v>
      </c>
      <c r="E699" s="75">
        <v>0.43</v>
      </c>
      <c r="F699" s="3">
        <v>1</v>
      </c>
      <c r="G699" s="66" t="s">
        <v>180</v>
      </c>
      <c r="H699" s="19">
        <v>29.44</v>
      </c>
      <c r="J699" s="67">
        <v>112.5</v>
      </c>
      <c r="K699" s="45">
        <v>106</v>
      </c>
      <c r="L699" s="45">
        <v>106.9</v>
      </c>
      <c r="M699" s="45">
        <v>112.5</v>
      </c>
      <c r="N699" s="67">
        <f t="shared" si="45"/>
        <v>109.47499999999999</v>
      </c>
    </row>
    <row r="700" spans="1:14" x14ac:dyDescent="0.2">
      <c r="B700" s="1">
        <v>0.52083333333333337</v>
      </c>
      <c r="C700" s="3">
        <v>82</v>
      </c>
      <c r="D700" s="3">
        <v>112</v>
      </c>
      <c r="E700" s="75">
        <v>0.42</v>
      </c>
      <c r="F700" s="3">
        <v>2</v>
      </c>
      <c r="G700" s="66" t="s">
        <v>202</v>
      </c>
      <c r="H700" s="19">
        <v>29.44</v>
      </c>
      <c r="J700" s="67">
        <v>115.5</v>
      </c>
      <c r="K700" s="45">
        <v>108.7</v>
      </c>
      <c r="L700" s="45">
        <v>108.7</v>
      </c>
      <c r="M700" s="45">
        <v>114.6</v>
      </c>
      <c r="N700" s="67">
        <f t="shared" si="45"/>
        <v>111.875</v>
      </c>
    </row>
    <row r="701" spans="1:14" x14ac:dyDescent="0.2">
      <c r="B701" s="1">
        <v>0.53125</v>
      </c>
      <c r="C701" s="3">
        <v>81</v>
      </c>
      <c r="D701" s="3">
        <v>113</v>
      </c>
      <c r="E701" s="75">
        <v>0.43</v>
      </c>
      <c r="F701" s="3">
        <v>0</v>
      </c>
      <c r="G701" s="66" t="s">
        <v>180</v>
      </c>
      <c r="H701" s="19">
        <v>29.44</v>
      </c>
      <c r="J701" s="67">
        <v>115.9</v>
      </c>
      <c r="K701" s="45">
        <v>109.2</v>
      </c>
      <c r="L701" s="45">
        <v>111.6</v>
      </c>
      <c r="M701" s="45">
        <v>116.1</v>
      </c>
      <c r="N701" s="67">
        <f t="shared" si="45"/>
        <v>113.20000000000002</v>
      </c>
    </row>
    <row r="702" spans="1:14" x14ac:dyDescent="0.2">
      <c r="B702" s="1">
        <v>0.54166666666666696</v>
      </c>
      <c r="C702" s="3">
        <v>83</v>
      </c>
      <c r="D702" s="3">
        <v>115</v>
      </c>
      <c r="E702" s="75">
        <v>0.41</v>
      </c>
      <c r="F702" s="3">
        <v>0</v>
      </c>
      <c r="G702" s="66" t="s">
        <v>180</v>
      </c>
      <c r="H702" s="19">
        <v>29.44</v>
      </c>
      <c r="J702" s="67">
        <v>117.9</v>
      </c>
      <c r="K702" s="45">
        <v>111</v>
      </c>
      <c r="L702" s="45">
        <v>111.9</v>
      </c>
      <c r="M702" s="45">
        <v>117.7</v>
      </c>
      <c r="N702" s="67">
        <f t="shared" si="45"/>
        <v>114.625</v>
      </c>
    </row>
    <row r="703" spans="1:14" x14ac:dyDescent="0.2">
      <c r="B703" s="1">
        <v>0.55208333333333404</v>
      </c>
      <c r="C703" s="3">
        <v>82</v>
      </c>
      <c r="D703" s="66">
        <v>114</v>
      </c>
      <c r="E703" s="75">
        <v>0.42</v>
      </c>
      <c r="F703" s="3">
        <v>0</v>
      </c>
      <c r="G703" s="66" t="s">
        <v>203</v>
      </c>
      <c r="H703" s="19">
        <v>29.43</v>
      </c>
      <c r="J703" s="67">
        <v>116.6</v>
      </c>
      <c r="K703" s="45">
        <v>108.7</v>
      </c>
      <c r="L703" s="45">
        <v>112.8</v>
      </c>
      <c r="M703" s="45">
        <v>117.9</v>
      </c>
      <c r="N703" s="67">
        <f t="shared" si="45"/>
        <v>114</v>
      </c>
    </row>
    <row r="704" spans="1:14" x14ac:dyDescent="0.2">
      <c r="B704" s="1">
        <v>0.5625</v>
      </c>
      <c r="C704" s="3">
        <v>83</v>
      </c>
      <c r="D704" s="41">
        <v>117</v>
      </c>
      <c r="E704" s="75">
        <v>0.41</v>
      </c>
      <c r="F704" s="3">
        <v>1</v>
      </c>
      <c r="G704" s="69" t="s">
        <v>180</v>
      </c>
      <c r="H704" s="72">
        <v>29.43</v>
      </c>
      <c r="J704" s="45">
        <v>120.4</v>
      </c>
      <c r="K704" s="45">
        <v>111.7</v>
      </c>
      <c r="L704" s="45">
        <v>113.9</v>
      </c>
      <c r="M704" s="45">
        <v>120.2</v>
      </c>
      <c r="N704" s="67">
        <f t="shared" si="45"/>
        <v>116.55</v>
      </c>
    </row>
    <row r="705" spans="1:14" x14ac:dyDescent="0.2">
      <c r="B705" s="1">
        <v>0.57291666666666696</v>
      </c>
      <c r="C705" s="3">
        <v>83</v>
      </c>
      <c r="D705" s="66">
        <v>116</v>
      </c>
      <c r="E705" s="75">
        <v>0.4</v>
      </c>
      <c r="F705" s="3">
        <v>0</v>
      </c>
      <c r="G705" s="69" t="s">
        <v>202</v>
      </c>
      <c r="H705" s="72">
        <v>29.43</v>
      </c>
      <c r="J705" s="45">
        <v>120.2</v>
      </c>
      <c r="K705" s="45">
        <v>111.6</v>
      </c>
      <c r="L705" s="45">
        <v>111.4</v>
      </c>
      <c r="M705" s="45">
        <v>118.8</v>
      </c>
      <c r="N705" s="67">
        <f t="shared" si="45"/>
        <v>115.50000000000001</v>
      </c>
    </row>
    <row r="706" spans="1:14" x14ac:dyDescent="0.2">
      <c r="B706" s="1">
        <v>0.58333333333333404</v>
      </c>
      <c r="C706" s="3">
        <v>82</v>
      </c>
      <c r="D706" s="3">
        <v>114</v>
      </c>
      <c r="E706" s="75">
        <v>0.42</v>
      </c>
      <c r="F706" s="3">
        <v>3</v>
      </c>
      <c r="G706" s="69" t="s">
        <v>34</v>
      </c>
      <c r="H706" s="72">
        <v>29.43</v>
      </c>
      <c r="J706" s="45">
        <v>117.5</v>
      </c>
      <c r="K706" s="45">
        <v>109.6</v>
      </c>
      <c r="L706" s="45">
        <v>109.9</v>
      </c>
      <c r="M706" s="45">
        <v>118.6</v>
      </c>
      <c r="N706" s="67">
        <f t="shared" si="45"/>
        <v>113.9</v>
      </c>
    </row>
    <row r="707" spans="1:14" x14ac:dyDescent="0.2">
      <c r="B707" s="1">
        <v>0.593750000000001</v>
      </c>
      <c r="C707" s="3">
        <v>83</v>
      </c>
      <c r="D707" s="3">
        <v>111</v>
      </c>
      <c r="E707" s="75">
        <v>0.42</v>
      </c>
      <c r="F707" s="3">
        <v>5</v>
      </c>
      <c r="G707" s="69" t="s">
        <v>190</v>
      </c>
      <c r="H707" s="72">
        <v>29.43</v>
      </c>
      <c r="J707" s="45">
        <v>114.6</v>
      </c>
      <c r="K707" s="45">
        <v>106.9</v>
      </c>
      <c r="L707" s="45">
        <v>107.1</v>
      </c>
      <c r="M707" s="45">
        <v>115.3</v>
      </c>
      <c r="N707" s="67">
        <f t="shared" si="45"/>
        <v>110.97500000000001</v>
      </c>
    </row>
    <row r="708" spans="1:14" x14ac:dyDescent="0.2">
      <c r="B708" s="1">
        <v>0.60416666666666696</v>
      </c>
      <c r="C708" s="99">
        <v>82</v>
      </c>
      <c r="D708" s="66">
        <v>111</v>
      </c>
      <c r="E708" s="13">
        <v>0.42</v>
      </c>
      <c r="F708" s="96">
        <v>4</v>
      </c>
      <c r="G708" s="68" t="s">
        <v>34</v>
      </c>
      <c r="H708" s="72">
        <v>29.43</v>
      </c>
      <c r="J708" s="45">
        <v>114.6</v>
      </c>
      <c r="K708" s="67">
        <v>107.1</v>
      </c>
      <c r="L708" s="45">
        <v>107.2</v>
      </c>
      <c r="M708" s="45">
        <v>114.3</v>
      </c>
      <c r="N708" s="67">
        <f t="shared" si="45"/>
        <v>110.8</v>
      </c>
    </row>
    <row r="709" spans="1:14" x14ac:dyDescent="0.2">
      <c r="B709" s="1">
        <v>0.61458333333333404</v>
      </c>
      <c r="C709" s="3">
        <v>82</v>
      </c>
      <c r="D709" s="3">
        <v>111</v>
      </c>
      <c r="E709" s="13">
        <v>0.43</v>
      </c>
      <c r="F709" s="3">
        <v>2</v>
      </c>
      <c r="G709" s="68" t="s">
        <v>34</v>
      </c>
      <c r="H709" s="72">
        <v>29.42</v>
      </c>
      <c r="I709" s="3"/>
      <c r="J709" s="45">
        <v>114.1</v>
      </c>
      <c r="K709" s="45">
        <v>106.9</v>
      </c>
      <c r="L709" s="45">
        <v>107.6</v>
      </c>
      <c r="M709" s="45">
        <v>114.3</v>
      </c>
      <c r="N709" s="67">
        <f t="shared" si="45"/>
        <v>110.72500000000001</v>
      </c>
    </row>
    <row r="710" spans="1:14" x14ac:dyDescent="0.2">
      <c r="B710" s="1">
        <v>0.61805555555555558</v>
      </c>
      <c r="C710" s="3">
        <v>82</v>
      </c>
      <c r="D710" s="3">
        <v>112</v>
      </c>
      <c r="E710" s="13">
        <v>0.44</v>
      </c>
      <c r="F710" s="3">
        <v>0</v>
      </c>
      <c r="G710" s="66" t="s">
        <v>180</v>
      </c>
      <c r="H710" s="19">
        <v>29.42</v>
      </c>
      <c r="J710" s="45">
        <v>115.5</v>
      </c>
      <c r="K710" s="45">
        <v>108</v>
      </c>
      <c r="L710" s="45">
        <v>109.6</v>
      </c>
      <c r="M710" s="45">
        <v>115.3</v>
      </c>
      <c r="N710" s="67">
        <f t="shared" si="45"/>
        <v>112.10000000000001</v>
      </c>
    </row>
    <row r="712" spans="1:14" x14ac:dyDescent="0.2">
      <c r="A712" s="113" t="s">
        <v>498</v>
      </c>
    </row>
    <row r="713" spans="1:14" x14ac:dyDescent="0.2">
      <c r="A713" s="21">
        <v>44429</v>
      </c>
      <c r="B713" s="6" t="s">
        <v>2</v>
      </c>
      <c r="C713" s="6" t="s">
        <v>0</v>
      </c>
      <c r="D713" s="87" t="s">
        <v>1</v>
      </c>
      <c r="E713" s="100" t="s">
        <v>156</v>
      </c>
      <c r="F713" s="6" t="s">
        <v>32</v>
      </c>
      <c r="G713" s="6" t="s">
        <v>217</v>
      </c>
      <c r="H713" s="33" t="s">
        <v>157</v>
      </c>
      <c r="I713" s="44"/>
      <c r="J713" s="119" t="s">
        <v>338</v>
      </c>
      <c r="K713" s="119" t="s">
        <v>346</v>
      </c>
      <c r="L713" s="119" t="s">
        <v>347</v>
      </c>
      <c r="M713" s="119" t="s">
        <v>348</v>
      </c>
      <c r="N713" s="33" t="s">
        <v>368</v>
      </c>
    </row>
    <row r="714" spans="1:14" x14ac:dyDescent="0.2">
      <c r="B714" s="1">
        <v>0.5</v>
      </c>
      <c r="C714" s="3">
        <v>85</v>
      </c>
      <c r="D714" s="68">
        <v>115</v>
      </c>
      <c r="E714" s="75">
        <v>0.7</v>
      </c>
      <c r="F714" s="66">
        <v>1</v>
      </c>
      <c r="G714" s="66" t="s">
        <v>34</v>
      </c>
      <c r="H714" s="97">
        <v>29.39</v>
      </c>
      <c r="J714" s="45">
        <v>117.7</v>
      </c>
      <c r="K714" s="67">
        <v>110.5</v>
      </c>
      <c r="L714" s="67">
        <v>114.1</v>
      </c>
      <c r="M714" s="67">
        <v>118.4</v>
      </c>
      <c r="N714" s="67">
        <f>(AVERAGE(J714:M714))</f>
        <v>115.17499999999998</v>
      </c>
    </row>
    <row r="715" spans="1:14" x14ac:dyDescent="0.2">
      <c r="B715" s="1">
        <v>0.51041666666666663</v>
      </c>
      <c r="C715" s="3">
        <v>86</v>
      </c>
      <c r="D715" s="68">
        <v>118</v>
      </c>
      <c r="E715" s="75">
        <v>0.68</v>
      </c>
      <c r="F715" s="66">
        <v>5</v>
      </c>
      <c r="G715" s="66" t="s">
        <v>180</v>
      </c>
      <c r="H715" s="97">
        <v>29.4</v>
      </c>
      <c r="J715" s="45">
        <v>121.5</v>
      </c>
      <c r="K715" s="67">
        <v>112.8</v>
      </c>
      <c r="L715" s="67">
        <v>118</v>
      </c>
      <c r="M715" s="67">
        <v>120.7</v>
      </c>
      <c r="N715" s="67">
        <f t="shared" ref="N715:N716" si="46">(AVERAGE(J715:M715))</f>
        <v>118.25</v>
      </c>
    </row>
    <row r="716" spans="1:14" x14ac:dyDescent="0.2">
      <c r="B716" s="1">
        <v>0.52083333333333304</v>
      </c>
      <c r="C716" s="3">
        <v>84</v>
      </c>
      <c r="D716" s="3">
        <v>120</v>
      </c>
      <c r="E716" s="75">
        <v>0.7</v>
      </c>
      <c r="F716" s="3">
        <v>8</v>
      </c>
      <c r="G716" s="66" t="s">
        <v>35</v>
      </c>
      <c r="H716" s="19">
        <v>29.4</v>
      </c>
      <c r="I716" s="66"/>
      <c r="J716" s="45">
        <v>123.3</v>
      </c>
      <c r="K716" s="45">
        <v>115.9</v>
      </c>
      <c r="L716" s="45">
        <v>118.6</v>
      </c>
      <c r="M716" s="45">
        <v>123.4</v>
      </c>
      <c r="N716" s="67">
        <f t="shared" si="46"/>
        <v>120.29999999999998</v>
      </c>
    </row>
    <row r="717" spans="1:14" x14ac:dyDescent="0.2">
      <c r="B717" s="1">
        <v>0.53125</v>
      </c>
      <c r="C717" s="3">
        <v>85</v>
      </c>
      <c r="D717" s="3">
        <v>121</v>
      </c>
      <c r="E717" s="75">
        <v>0.67</v>
      </c>
      <c r="F717" s="3">
        <v>2</v>
      </c>
      <c r="G717" s="66" t="s">
        <v>180</v>
      </c>
      <c r="H717" s="19">
        <v>29.39</v>
      </c>
      <c r="J717" s="67">
        <v>124</v>
      </c>
      <c r="K717" s="45">
        <v>116.2</v>
      </c>
      <c r="L717" s="45">
        <v>117.7</v>
      </c>
      <c r="M717" s="45">
        <v>126.3</v>
      </c>
      <c r="N717" s="67">
        <f t="shared" ref="N717:N741" si="47">(AVERAGE(J717:M717))</f>
        <v>121.05</v>
      </c>
    </row>
    <row r="718" spans="1:14" x14ac:dyDescent="0.2">
      <c r="B718" s="1">
        <v>0.54166666666666696</v>
      </c>
      <c r="C718" s="3">
        <v>85</v>
      </c>
      <c r="D718" s="3">
        <v>121</v>
      </c>
      <c r="E718" s="75">
        <v>0.66</v>
      </c>
      <c r="F718" s="3">
        <v>11</v>
      </c>
      <c r="G718" s="66" t="s">
        <v>35</v>
      </c>
      <c r="H718" s="19">
        <v>29.4</v>
      </c>
      <c r="J718" s="67">
        <v>124</v>
      </c>
      <c r="K718" s="45">
        <v>118.2</v>
      </c>
      <c r="L718" s="45">
        <v>119.3</v>
      </c>
      <c r="M718" s="45">
        <v>124.3</v>
      </c>
      <c r="N718" s="67">
        <f t="shared" si="47"/>
        <v>121.45</v>
      </c>
    </row>
    <row r="719" spans="1:14" x14ac:dyDescent="0.2">
      <c r="B719" s="1">
        <v>0.55208333333333304</v>
      </c>
      <c r="C719" s="3">
        <v>86</v>
      </c>
      <c r="D719" s="3">
        <v>121</v>
      </c>
      <c r="E719" s="75">
        <v>0.62</v>
      </c>
      <c r="F719" s="3">
        <v>10</v>
      </c>
      <c r="G719" s="66" t="s">
        <v>35</v>
      </c>
      <c r="H719" s="19">
        <v>29.4</v>
      </c>
      <c r="J719" s="67">
        <v>122.2</v>
      </c>
      <c r="K719" s="45">
        <v>118.2</v>
      </c>
      <c r="L719" s="45">
        <v>118.2</v>
      </c>
      <c r="M719" s="45">
        <v>124</v>
      </c>
      <c r="N719" s="67">
        <f t="shared" si="47"/>
        <v>120.65</v>
      </c>
    </row>
    <row r="720" spans="1:14" x14ac:dyDescent="0.2">
      <c r="B720" s="1">
        <v>0.5625</v>
      </c>
      <c r="C720" s="3">
        <v>87</v>
      </c>
      <c r="D720" s="3">
        <v>123</v>
      </c>
      <c r="E720" s="75">
        <v>0.61</v>
      </c>
      <c r="F720" s="3">
        <v>4</v>
      </c>
      <c r="G720" s="66" t="s">
        <v>35</v>
      </c>
      <c r="H720" s="19">
        <v>29.4</v>
      </c>
      <c r="J720" s="67">
        <v>126.3</v>
      </c>
      <c r="K720" s="45">
        <v>120.7</v>
      </c>
      <c r="L720" s="45">
        <v>122.7</v>
      </c>
      <c r="M720" s="45">
        <v>123.1</v>
      </c>
      <c r="N720" s="67">
        <f t="shared" si="47"/>
        <v>123.19999999999999</v>
      </c>
    </row>
    <row r="721" spans="2:14" x14ac:dyDescent="0.2">
      <c r="B721" s="1">
        <v>0.57291666666666596</v>
      </c>
      <c r="C721" s="3">
        <v>88</v>
      </c>
      <c r="D721" s="3">
        <v>121</v>
      </c>
      <c r="E721" s="75">
        <v>0.57999999999999996</v>
      </c>
      <c r="F721" s="3">
        <v>5</v>
      </c>
      <c r="G721" s="66" t="s">
        <v>35</v>
      </c>
      <c r="H721" s="19">
        <v>29.4</v>
      </c>
      <c r="J721" s="67">
        <v>124.2</v>
      </c>
      <c r="K721" s="45">
        <v>117.1</v>
      </c>
      <c r="L721" s="45">
        <v>117.7</v>
      </c>
      <c r="M721" s="45">
        <v>123.4</v>
      </c>
      <c r="N721" s="67">
        <f t="shared" si="47"/>
        <v>120.6</v>
      </c>
    </row>
    <row r="722" spans="2:14" x14ac:dyDescent="0.2">
      <c r="B722" s="1">
        <v>0.64583333333333337</v>
      </c>
      <c r="C722" s="3">
        <v>87</v>
      </c>
      <c r="D722" s="3">
        <v>122</v>
      </c>
      <c r="E722" s="75">
        <v>0.57999999999999996</v>
      </c>
      <c r="F722" s="3">
        <v>9</v>
      </c>
      <c r="G722" s="66" t="s">
        <v>35</v>
      </c>
      <c r="H722" s="19">
        <v>29.4</v>
      </c>
      <c r="J722" s="67">
        <v>124.5</v>
      </c>
      <c r="K722" s="45">
        <v>118.8</v>
      </c>
      <c r="L722" s="45">
        <v>121.1</v>
      </c>
      <c r="M722" s="45">
        <v>124</v>
      </c>
      <c r="N722" s="67">
        <f t="shared" si="47"/>
        <v>122.1</v>
      </c>
    </row>
    <row r="723" spans="2:14" x14ac:dyDescent="0.2">
      <c r="B723" s="1">
        <v>0.65625</v>
      </c>
      <c r="C723" s="3">
        <v>88</v>
      </c>
      <c r="D723" s="66">
        <v>122</v>
      </c>
      <c r="E723" s="75">
        <v>0.57999999999999996</v>
      </c>
      <c r="F723" s="3">
        <v>9</v>
      </c>
      <c r="G723" s="66" t="s">
        <v>202</v>
      </c>
      <c r="H723" s="19">
        <v>29.39</v>
      </c>
      <c r="J723" s="67">
        <v>125.4</v>
      </c>
      <c r="K723" s="45">
        <v>117.9</v>
      </c>
      <c r="L723" s="45">
        <v>123.1</v>
      </c>
      <c r="M723" s="45">
        <v>124.2</v>
      </c>
      <c r="N723" s="67">
        <f t="shared" si="47"/>
        <v>122.64999999999999</v>
      </c>
    </row>
    <row r="724" spans="2:14" x14ac:dyDescent="0.2">
      <c r="B724" s="1">
        <v>0.66666666666666696</v>
      </c>
      <c r="C724" s="3">
        <v>87</v>
      </c>
      <c r="D724" s="41">
        <v>119</v>
      </c>
      <c r="E724" s="75">
        <v>0.56999999999999995</v>
      </c>
      <c r="F724" s="3">
        <v>10</v>
      </c>
      <c r="G724" s="69" t="s">
        <v>35</v>
      </c>
      <c r="H724" s="72">
        <v>29.4</v>
      </c>
      <c r="J724" s="45">
        <v>120.2</v>
      </c>
      <c r="K724" s="45">
        <v>115.7</v>
      </c>
      <c r="L724" s="45">
        <v>119.1</v>
      </c>
      <c r="M724" s="45">
        <v>120.2</v>
      </c>
      <c r="N724" s="67">
        <f t="shared" si="47"/>
        <v>118.8</v>
      </c>
    </row>
    <row r="725" spans="2:14" x14ac:dyDescent="0.2">
      <c r="B725" s="1">
        <v>0.67708333333333304</v>
      </c>
      <c r="C725" s="3">
        <v>88</v>
      </c>
      <c r="D725" s="66">
        <v>118</v>
      </c>
      <c r="E725" s="75">
        <v>0.56000000000000005</v>
      </c>
      <c r="F725" s="3">
        <v>6</v>
      </c>
      <c r="G725" s="69" t="s">
        <v>35</v>
      </c>
      <c r="H725" s="72">
        <v>29.4</v>
      </c>
      <c r="J725" s="45">
        <v>120.4</v>
      </c>
      <c r="K725" s="45">
        <v>113.9</v>
      </c>
      <c r="L725" s="45">
        <v>117.5</v>
      </c>
      <c r="M725" s="45">
        <v>119.3</v>
      </c>
      <c r="N725" s="67">
        <f t="shared" si="47"/>
        <v>117.77500000000001</v>
      </c>
    </row>
    <row r="726" spans="2:14" x14ac:dyDescent="0.2">
      <c r="B726" s="1">
        <v>0.6875</v>
      </c>
      <c r="C726" s="3">
        <v>88</v>
      </c>
      <c r="D726" s="3">
        <v>117</v>
      </c>
      <c r="E726" s="75">
        <v>0.56999999999999995</v>
      </c>
      <c r="F726" s="3">
        <v>15</v>
      </c>
      <c r="G726" s="69" t="s">
        <v>202</v>
      </c>
      <c r="H726" s="72">
        <v>29.4</v>
      </c>
      <c r="J726" s="45">
        <v>119.5</v>
      </c>
      <c r="K726" s="45">
        <v>112.6</v>
      </c>
      <c r="L726" s="45">
        <v>117.7</v>
      </c>
      <c r="M726" s="45">
        <v>117</v>
      </c>
      <c r="N726" s="67">
        <f t="shared" si="47"/>
        <v>116.7</v>
      </c>
    </row>
    <row r="727" spans="2:14" x14ac:dyDescent="0.2">
      <c r="B727" s="1">
        <v>0.69791666666666696</v>
      </c>
      <c r="C727" s="3">
        <v>88</v>
      </c>
      <c r="D727" s="3">
        <v>117</v>
      </c>
      <c r="E727" s="75">
        <v>0.56999999999999995</v>
      </c>
      <c r="F727" s="3">
        <v>15</v>
      </c>
      <c r="G727" s="69" t="s">
        <v>202</v>
      </c>
      <c r="H727" s="72">
        <v>29.4</v>
      </c>
      <c r="J727" s="45">
        <v>119.5</v>
      </c>
      <c r="K727" s="45">
        <v>112.6</v>
      </c>
      <c r="L727" s="45">
        <v>117.7</v>
      </c>
      <c r="M727" s="45">
        <v>117</v>
      </c>
      <c r="N727" s="67">
        <f t="shared" si="47"/>
        <v>116.7</v>
      </c>
    </row>
    <row r="728" spans="2:14" x14ac:dyDescent="0.2">
      <c r="B728" s="1">
        <v>0.70277777777777783</v>
      </c>
      <c r="C728" s="99">
        <v>87</v>
      </c>
      <c r="D728" s="66">
        <v>116</v>
      </c>
      <c r="E728" s="13">
        <v>0.57999999999999996</v>
      </c>
      <c r="F728" s="96">
        <v>10</v>
      </c>
      <c r="G728" s="68" t="s">
        <v>35</v>
      </c>
      <c r="H728" s="72">
        <v>29.4</v>
      </c>
      <c r="J728" s="45">
        <v>118.2</v>
      </c>
      <c r="K728" s="67">
        <v>111.7</v>
      </c>
      <c r="L728" s="45">
        <v>117.7</v>
      </c>
      <c r="M728" s="45">
        <v>116.6</v>
      </c>
      <c r="N728" s="67">
        <f t="shared" si="47"/>
        <v>116.05000000000001</v>
      </c>
    </row>
    <row r="729" spans="2:14" x14ac:dyDescent="0.2">
      <c r="B729" s="1">
        <v>0.80208333333333337</v>
      </c>
      <c r="C729" s="3">
        <v>85</v>
      </c>
      <c r="D729" s="3">
        <v>99</v>
      </c>
      <c r="E729" s="13">
        <v>0.63</v>
      </c>
      <c r="F729" s="3">
        <v>2</v>
      </c>
      <c r="G729" s="68" t="s">
        <v>35</v>
      </c>
      <c r="H729" s="72">
        <v>29.42</v>
      </c>
      <c r="I729" s="3"/>
      <c r="J729" s="45">
        <v>97.7</v>
      </c>
      <c r="K729" s="45">
        <v>97.7</v>
      </c>
      <c r="L729" s="45">
        <v>100.4</v>
      </c>
      <c r="M729" s="45">
        <v>99.9</v>
      </c>
      <c r="N729" s="67">
        <f t="shared" si="47"/>
        <v>98.925000000000011</v>
      </c>
    </row>
    <row r="730" spans="2:14" x14ac:dyDescent="0.2">
      <c r="B730" s="1">
        <v>0.8125</v>
      </c>
      <c r="C730" s="3">
        <v>85</v>
      </c>
      <c r="D730" s="3">
        <v>98</v>
      </c>
      <c r="E730" s="13">
        <v>0.63</v>
      </c>
      <c r="F730" s="3">
        <v>3</v>
      </c>
      <c r="G730" s="66" t="s">
        <v>35</v>
      </c>
      <c r="H730" s="19">
        <v>29.42</v>
      </c>
      <c r="J730" s="45">
        <v>96.3</v>
      </c>
      <c r="K730" s="45">
        <v>96.4</v>
      </c>
      <c r="L730" s="45">
        <v>98.8</v>
      </c>
      <c r="M730" s="45">
        <v>98.6</v>
      </c>
      <c r="N730" s="67">
        <f t="shared" si="47"/>
        <v>97.525000000000006</v>
      </c>
    </row>
    <row r="731" spans="2:14" x14ac:dyDescent="0.2">
      <c r="B731" s="1">
        <v>0.82291666666666696</v>
      </c>
      <c r="C731" s="3">
        <v>84</v>
      </c>
      <c r="D731" s="3">
        <v>96</v>
      </c>
      <c r="E731" s="13">
        <v>0.64</v>
      </c>
      <c r="F731" s="3">
        <v>2</v>
      </c>
      <c r="G731" s="66" t="s">
        <v>35</v>
      </c>
      <c r="H731" s="19">
        <v>29.42</v>
      </c>
      <c r="I731" s="3"/>
      <c r="J731" s="45">
        <v>95.2</v>
      </c>
      <c r="K731" s="45">
        <v>95.4</v>
      </c>
      <c r="L731" s="45">
        <v>97</v>
      </c>
      <c r="M731" s="45">
        <v>97.2</v>
      </c>
      <c r="N731" s="67">
        <f t="shared" si="47"/>
        <v>96.2</v>
      </c>
    </row>
    <row r="732" spans="2:14" x14ac:dyDescent="0.2">
      <c r="B732" s="1">
        <v>0.83333333333333304</v>
      </c>
      <c r="C732" s="3">
        <v>84</v>
      </c>
      <c r="D732" s="3">
        <v>95</v>
      </c>
      <c r="E732" s="13">
        <v>0.65</v>
      </c>
      <c r="F732" s="3">
        <v>1</v>
      </c>
      <c r="G732" s="66" t="s">
        <v>35</v>
      </c>
      <c r="H732" s="19">
        <v>29.42</v>
      </c>
      <c r="J732" s="45">
        <v>93.2</v>
      </c>
      <c r="K732" s="45">
        <v>93.7</v>
      </c>
      <c r="L732" s="45">
        <v>95</v>
      </c>
      <c r="M732" s="45">
        <v>96.12</v>
      </c>
      <c r="N732" s="67">
        <f t="shared" si="47"/>
        <v>94.504999999999995</v>
      </c>
    </row>
    <row r="733" spans="2:14" x14ac:dyDescent="0.2">
      <c r="B733" s="1">
        <v>0.84375</v>
      </c>
      <c r="C733" s="3">
        <v>84</v>
      </c>
      <c r="D733" s="3">
        <v>93</v>
      </c>
      <c r="E733" s="13">
        <v>0.99</v>
      </c>
      <c r="F733" s="3">
        <v>5</v>
      </c>
      <c r="G733" s="66" t="s">
        <v>180</v>
      </c>
      <c r="H733" s="19">
        <v>29.43</v>
      </c>
      <c r="I733" s="3"/>
      <c r="J733" s="45">
        <v>91.9</v>
      </c>
      <c r="K733" s="45">
        <v>92.7</v>
      </c>
      <c r="L733" s="45">
        <v>93.6</v>
      </c>
      <c r="M733" s="45">
        <v>95</v>
      </c>
      <c r="N733" s="67">
        <f t="shared" si="47"/>
        <v>93.300000000000011</v>
      </c>
    </row>
    <row r="734" spans="2:14" x14ac:dyDescent="0.2">
      <c r="B734" s="1">
        <v>0.85416666666666696</v>
      </c>
      <c r="C734" s="3">
        <v>83</v>
      </c>
      <c r="D734" s="3">
        <v>92</v>
      </c>
      <c r="E734" s="13">
        <v>0.67</v>
      </c>
      <c r="F734" s="3">
        <v>3</v>
      </c>
      <c r="G734" s="66" t="s">
        <v>35</v>
      </c>
      <c r="H734" s="19">
        <v>29.44</v>
      </c>
      <c r="I734" s="3"/>
      <c r="J734" s="45">
        <v>90.7</v>
      </c>
      <c r="K734" s="45">
        <v>92.1</v>
      </c>
      <c r="L734" s="45">
        <v>92.5</v>
      </c>
      <c r="M734" s="45">
        <v>93.9</v>
      </c>
      <c r="N734" s="67">
        <f t="shared" si="47"/>
        <v>92.300000000000011</v>
      </c>
    </row>
    <row r="735" spans="2:14" x14ac:dyDescent="0.2">
      <c r="B735" s="1">
        <v>0.86458333333333304</v>
      </c>
      <c r="C735" s="3">
        <v>83</v>
      </c>
      <c r="D735" s="3">
        <v>92</v>
      </c>
      <c r="E735" s="13">
        <v>0.68</v>
      </c>
      <c r="F735" s="3">
        <v>4</v>
      </c>
      <c r="G735" s="66" t="s">
        <v>35</v>
      </c>
      <c r="H735" s="19">
        <v>29.44</v>
      </c>
      <c r="I735" s="3"/>
      <c r="J735" s="45">
        <v>90.5</v>
      </c>
      <c r="K735" s="45">
        <v>91.6</v>
      </c>
      <c r="L735" s="45">
        <v>92.1</v>
      </c>
      <c r="M735" s="45">
        <v>93.7</v>
      </c>
      <c r="N735" s="67">
        <f t="shared" si="47"/>
        <v>91.974999999999994</v>
      </c>
    </row>
    <row r="736" spans="2:14" x14ac:dyDescent="0.2">
      <c r="B736" s="1">
        <v>0.875</v>
      </c>
      <c r="C736" s="3">
        <v>83</v>
      </c>
      <c r="D736" s="3">
        <v>91</v>
      </c>
      <c r="E736" s="13">
        <v>0.68</v>
      </c>
      <c r="F736" s="3">
        <v>5</v>
      </c>
      <c r="G736" s="66" t="s">
        <v>35</v>
      </c>
      <c r="H736" s="19">
        <v>29.44</v>
      </c>
      <c r="I736" s="3"/>
      <c r="J736" s="45">
        <v>89.4</v>
      </c>
      <c r="K736" s="45">
        <v>90.7</v>
      </c>
      <c r="L736" s="45">
        <v>91.02</v>
      </c>
      <c r="M736" s="45">
        <v>93</v>
      </c>
      <c r="N736" s="67">
        <f t="shared" si="47"/>
        <v>91.03</v>
      </c>
    </row>
    <row r="737" spans="1:14" x14ac:dyDescent="0.2">
      <c r="B737" s="1">
        <v>0.88541666666666596</v>
      </c>
      <c r="C737" s="3">
        <v>83</v>
      </c>
      <c r="D737" s="3">
        <v>90</v>
      </c>
      <c r="E737" s="13">
        <v>0.69</v>
      </c>
      <c r="F737" s="3">
        <v>6</v>
      </c>
      <c r="G737" s="66" t="s">
        <v>71</v>
      </c>
      <c r="H737" s="19">
        <v>29.44</v>
      </c>
      <c r="I737" s="3"/>
      <c r="J737" s="45">
        <v>88.7</v>
      </c>
      <c r="K737" s="45">
        <v>90</v>
      </c>
      <c r="L737" s="45">
        <v>90.1</v>
      </c>
      <c r="M737" s="45">
        <v>92.3</v>
      </c>
      <c r="N737" s="67">
        <f t="shared" si="47"/>
        <v>90.274999999999991</v>
      </c>
    </row>
    <row r="738" spans="1:14" x14ac:dyDescent="0.2">
      <c r="B738" s="1">
        <v>0.89583333333333304</v>
      </c>
      <c r="C738" s="3">
        <v>83</v>
      </c>
      <c r="D738" s="3">
        <v>90</v>
      </c>
      <c r="E738" s="13">
        <v>0.7</v>
      </c>
      <c r="F738" s="3">
        <v>4</v>
      </c>
      <c r="G738" s="66" t="s">
        <v>35</v>
      </c>
      <c r="H738" s="19">
        <v>29.45</v>
      </c>
      <c r="I738" s="3"/>
      <c r="J738" s="45">
        <v>88.2</v>
      </c>
      <c r="K738" s="45">
        <v>89.2</v>
      </c>
      <c r="L738" s="45">
        <v>89.6</v>
      </c>
      <c r="M738" s="45">
        <v>91.8</v>
      </c>
      <c r="N738" s="67">
        <f t="shared" si="47"/>
        <v>89.7</v>
      </c>
    </row>
    <row r="739" spans="1:14" x14ac:dyDescent="0.2">
      <c r="B739" s="1">
        <v>0.906249999999999</v>
      </c>
      <c r="C739" s="3">
        <v>82</v>
      </c>
      <c r="D739" s="3">
        <v>89</v>
      </c>
      <c r="E739" s="13">
        <v>0.7</v>
      </c>
      <c r="F739" s="3">
        <v>2</v>
      </c>
      <c r="G739" s="66" t="s">
        <v>35</v>
      </c>
      <c r="H739" s="19">
        <v>29.46</v>
      </c>
      <c r="I739" s="3"/>
      <c r="J739" s="45">
        <v>87.6</v>
      </c>
      <c r="K739" s="45">
        <v>88.9</v>
      </c>
      <c r="L739" s="45">
        <v>89.1</v>
      </c>
      <c r="M739" s="45">
        <v>91.2</v>
      </c>
      <c r="N739" s="67">
        <f t="shared" si="47"/>
        <v>89.2</v>
      </c>
    </row>
    <row r="740" spans="1:14" x14ac:dyDescent="0.2">
      <c r="B740" s="1">
        <v>0.91666666666666596</v>
      </c>
      <c r="C740" s="3">
        <v>82</v>
      </c>
      <c r="D740" s="3">
        <v>89</v>
      </c>
      <c r="E740" s="13">
        <v>0.71</v>
      </c>
      <c r="F740" s="3">
        <v>4</v>
      </c>
      <c r="G740" s="66" t="s">
        <v>35</v>
      </c>
      <c r="H740" s="19">
        <v>26.46</v>
      </c>
      <c r="I740" s="3"/>
      <c r="J740" s="45">
        <v>87.1</v>
      </c>
      <c r="K740" s="45">
        <v>88.3</v>
      </c>
      <c r="L740" s="45">
        <v>88.5</v>
      </c>
      <c r="M740" s="45">
        <v>90.7</v>
      </c>
      <c r="N740" s="67">
        <f t="shared" si="47"/>
        <v>88.649999999999991</v>
      </c>
    </row>
    <row r="741" spans="1:14" x14ac:dyDescent="0.2">
      <c r="B741" s="1">
        <v>0.92569444444444438</v>
      </c>
      <c r="C741" s="3">
        <v>82</v>
      </c>
      <c r="D741" s="3">
        <v>88</v>
      </c>
      <c r="E741" s="13">
        <v>0.72</v>
      </c>
      <c r="F741" s="3">
        <v>4</v>
      </c>
      <c r="G741" s="66" t="s">
        <v>35</v>
      </c>
      <c r="H741" s="19">
        <v>29.46</v>
      </c>
      <c r="I741" s="3"/>
      <c r="J741" s="45">
        <v>86.7</v>
      </c>
      <c r="K741" s="45">
        <v>88</v>
      </c>
      <c r="L741" s="45">
        <v>88</v>
      </c>
      <c r="M741" s="45">
        <v>90.3</v>
      </c>
      <c r="N741" s="67">
        <f t="shared" si="47"/>
        <v>88.25</v>
      </c>
    </row>
    <row r="743" spans="1:14" x14ac:dyDescent="0.2">
      <c r="A743" s="113" t="s">
        <v>475</v>
      </c>
    </row>
    <row r="744" spans="1:14" x14ac:dyDescent="0.2">
      <c r="A744" s="21">
        <v>44450</v>
      </c>
      <c r="B744" s="6" t="s">
        <v>2</v>
      </c>
      <c r="C744" s="6" t="s">
        <v>0</v>
      </c>
      <c r="D744" s="87" t="s">
        <v>1</v>
      </c>
      <c r="E744" s="100" t="s">
        <v>156</v>
      </c>
      <c r="F744" s="6" t="s">
        <v>32</v>
      </c>
      <c r="G744" s="6" t="s">
        <v>217</v>
      </c>
      <c r="H744" s="33" t="s">
        <v>157</v>
      </c>
      <c r="I744" s="44"/>
      <c r="J744" s="119" t="s">
        <v>338</v>
      </c>
      <c r="K744" s="119" t="s">
        <v>358</v>
      </c>
      <c r="L744" s="119" t="s">
        <v>443</v>
      </c>
      <c r="M744" s="119" t="s">
        <v>444</v>
      </c>
      <c r="N744" s="33" t="s">
        <v>368</v>
      </c>
    </row>
    <row r="745" spans="1:14" x14ac:dyDescent="0.2">
      <c r="B745" s="1">
        <v>0.35416666666666669</v>
      </c>
      <c r="C745" s="3">
        <v>57</v>
      </c>
      <c r="D745" s="68">
        <v>65</v>
      </c>
      <c r="E745" s="75">
        <v>0.81</v>
      </c>
      <c r="F745" s="66">
        <v>0</v>
      </c>
      <c r="G745" s="66" t="s">
        <v>71</v>
      </c>
      <c r="H745" s="97">
        <v>30.19</v>
      </c>
      <c r="J745" s="45">
        <v>64</v>
      </c>
      <c r="K745" s="67">
        <v>65.3</v>
      </c>
      <c r="L745" s="67">
        <v>64.400000000000006</v>
      </c>
      <c r="M745" s="67">
        <v>66.400000000000006</v>
      </c>
      <c r="N745" s="67">
        <f>(AVERAGE(J745:M745))</f>
        <v>65.025000000000006</v>
      </c>
    </row>
    <row r="746" spans="1:14" x14ac:dyDescent="0.2">
      <c r="B746" s="1">
        <v>0.36458333333333331</v>
      </c>
      <c r="C746" s="3">
        <v>59</v>
      </c>
      <c r="D746" s="68">
        <v>68</v>
      </c>
      <c r="E746" s="75">
        <v>0.81</v>
      </c>
      <c r="F746" s="66">
        <v>0</v>
      </c>
      <c r="G746" s="66" t="s">
        <v>202</v>
      </c>
      <c r="H746" s="97">
        <v>30.18</v>
      </c>
      <c r="J746" s="45">
        <v>66.7</v>
      </c>
      <c r="K746" s="67">
        <v>68</v>
      </c>
      <c r="L746" s="67">
        <v>67.3</v>
      </c>
      <c r="M746" s="67">
        <v>69.099999999999994</v>
      </c>
      <c r="N746" s="67">
        <f t="shared" ref="N746:N752" si="48">(AVERAGE(J746:M746))</f>
        <v>67.775000000000006</v>
      </c>
    </row>
    <row r="747" spans="1:14" x14ac:dyDescent="0.2">
      <c r="B747" s="1">
        <v>0.375</v>
      </c>
      <c r="C747" s="3">
        <v>60</v>
      </c>
      <c r="D747" s="3">
        <v>70</v>
      </c>
      <c r="E747" s="75">
        <v>0.78</v>
      </c>
      <c r="F747" s="3">
        <v>0</v>
      </c>
      <c r="G747" s="66" t="s">
        <v>202</v>
      </c>
      <c r="H747" s="19">
        <v>30.19</v>
      </c>
      <c r="I747" s="66"/>
      <c r="J747" s="45">
        <v>68.900000000000006</v>
      </c>
      <c r="K747" s="45">
        <v>70.2</v>
      </c>
      <c r="L747" s="45">
        <v>69.400000000000006</v>
      </c>
      <c r="M747" s="45">
        <v>71.2</v>
      </c>
      <c r="N747" s="67">
        <f t="shared" si="48"/>
        <v>69.925000000000011</v>
      </c>
    </row>
    <row r="748" spans="1:14" x14ac:dyDescent="0.2">
      <c r="B748" s="1">
        <v>0.38541666666666702</v>
      </c>
      <c r="C748" s="3">
        <v>60</v>
      </c>
      <c r="D748" s="3">
        <v>72</v>
      </c>
      <c r="E748" s="75">
        <v>0.78</v>
      </c>
      <c r="F748" s="3">
        <v>0</v>
      </c>
      <c r="G748" s="66" t="s">
        <v>202</v>
      </c>
      <c r="H748" s="19">
        <v>30.18</v>
      </c>
      <c r="J748" s="67">
        <v>71.599999999999994</v>
      </c>
      <c r="K748" s="45">
        <v>72.7</v>
      </c>
      <c r="L748" s="45">
        <v>70.900000000000006</v>
      </c>
      <c r="M748" s="45">
        <v>73.599999999999994</v>
      </c>
      <c r="N748" s="67">
        <f t="shared" si="48"/>
        <v>72.2</v>
      </c>
    </row>
    <row r="749" spans="1:14" x14ac:dyDescent="0.2">
      <c r="B749" s="1">
        <v>0.39583333333333298</v>
      </c>
      <c r="C749" s="3">
        <v>61</v>
      </c>
      <c r="D749" s="3">
        <v>74</v>
      </c>
      <c r="E749" s="75">
        <v>0.75</v>
      </c>
      <c r="F749" s="3">
        <v>1</v>
      </c>
      <c r="G749" s="66" t="s">
        <v>202</v>
      </c>
      <c r="H749" s="19">
        <v>30.18</v>
      </c>
      <c r="J749" s="67">
        <v>73.8</v>
      </c>
      <c r="K749" s="45">
        <v>74.7</v>
      </c>
      <c r="L749" s="45">
        <v>72.099999999999994</v>
      </c>
      <c r="M749" s="45">
        <v>75.400000000000006</v>
      </c>
      <c r="N749" s="67">
        <f t="shared" si="48"/>
        <v>74</v>
      </c>
    </row>
    <row r="750" spans="1:14" x14ac:dyDescent="0.2">
      <c r="B750" s="1">
        <v>0.40625</v>
      </c>
      <c r="C750" s="3">
        <v>61</v>
      </c>
      <c r="D750" s="3">
        <v>77</v>
      </c>
      <c r="E750" s="75">
        <v>0.76</v>
      </c>
      <c r="F750" s="3">
        <v>0</v>
      </c>
      <c r="G750" s="66" t="s">
        <v>202</v>
      </c>
      <c r="H750" s="19">
        <v>30.18</v>
      </c>
      <c r="J750" s="67">
        <v>76.3</v>
      </c>
      <c r="K750" s="45">
        <v>77.400000000000006</v>
      </c>
      <c r="L750" s="45">
        <v>74.5</v>
      </c>
      <c r="M750" s="45">
        <v>77.900000000000006</v>
      </c>
      <c r="N750" s="67">
        <f t="shared" si="48"/>
        <v>76.525000000000006</v>
      </c>
    </row>
    <row r="751" spans="1:14" x14ac:dyDescent="0.2">
      <c r="B751" s="1">
        <v>0.41666666666666602</v>
      </c>
      <c r="C751" s="3">
        <v>62</v>
      </c>
      <c r="D751" s="3">
        <v>79</v>
      </c>
      <c r="E751" s="75">
        <v>0.74</v>
      </c>
      <c r="F751" s="3">
        <v>1</v>
      </c>
      <c r="G751" s="66" t="s">
        <v>129</v>
      </c>
      <c r="H751" s="19">
        <v>30.18</v>
      </c>
      <c r="J751" s="67">
        <v>76.8</v>
      </c>
      <c r="K751" s="45">
        <v>79.900000000000006</v>
      </c>
      <c r="L751" s="45">
        <v>76.3</v>
      </c>
      <c r="M751" s="45">
        <v>80.2</v>
      </c>
      <c r="N751" s="67">
        <f t="shared" si="48"/>
        <v>78.3</v>
      </c>
    </row>
    <row r="752" spans="1:14" x14ac:dyDescent="0.2">
      <c r="B752" s="1">
        <v>0.42708333333333298</v>
      </c>
      <c r="C752" s="3">
        <v>62</v>
      </c>
      <c r="D752" s="3">
        <v>81</v>
      </c>
      <c r="E752" s="75">
        <v>0.74</v>
      </c>
      <c r="F752" s="3">
        <v>3</v>
      </c>
      <c r="G752" s="66" t="s">
        <v>129</v>
      </c>
      <c r="H752" s="19">
        <v>30.18</v>
      </c>
      <c r="J752" s="67">
        <v>81.3</v>
      </c>
      <c r="K752" s="45">
        <v>82.8</v>
      </c>
      <c r="L752" s="45">
        <v>78.400000000000006</v>
      </c>
      <c r="M752" s="45">
        <v>82.4</v>
      </c>
      <c r="N752" s="67">
        <f t="shared" si="48"/>
        <v>81.224999999999994</v>
      </c>
    </row>
    <row r="753" spans="1:14" x14ac:dyDescent="0.2">
      <c r="B753" s="1">
        <v>0.5</v>
      </c>
      <c r="C753" s="3">
        <v>68</v>
      </c>
      <c r="D753" s="3">
        <v>92</v>
      </c>
      <c r="E753" s="75">
        <v>0.52</v>
      </c>
      <c r="F753" s="3">
        <v>0</v>
      </c>
      <c r="G753" s="66" t="s">
        <v>203</v>
      </c>
      <c r="H753" s="19">
        <v>30.16</v>
      </c>
      <c r="J753" s="67">
        <v>98.1</v>
      </c>
      <c r="K753" s="45">
        <v>100.2</v>
      </c>
      <c r="L753" s="45">
        <v>71.2</v>
      </c>
      <c r="M753" s="45">
        <v>100.4</v>
      </c>
      <c r="N753" s="67">
        <f t="shared" ref="N753:N763" si="49">(AVERAGE(J753:M753))</f>
        <v>92.474999999999994</v>
      </c>
    </row>
    <row r="754" spans="1:14" x14ac:dyDescent="0.2">
      <c r="B754" s="1">
        <v>0.51041666666666696</v>
      </c>
      <c r="C754" s="3">
        <v>69</v>
      </c>
      <c r="D754" s="41">
        <v>94</v>
      </c>
      <c r="E754" s="75">
        <v>0.51</v>
      </c>
      <c r="F754" s="3">
        <v>0</v>
      </c>
      <c r="G754" s="69" t="s">
        <v>203</v>
      </c>
      <c r="H754" s="72">
        <v>30.15</v>
      </c>
      <c r="J754" s="45">
        <v>100</v>
      </c>
      <c r="K754" s="45">
        <v>102.2</v>
      </c>
      <c r="L754" s="45">
        <v>71.599999999999994</v>
      </c>
      <c r="M754" s="45">
        <v>102.63</v>
      </c>
      <c r="N754" s="67">
        <f t="shared" si="49"/>
        <v>94.107499999999987</v>
      </c>
    </row>
    <row r="755" spans="1:14" x14ac:dyDescent="0.2">
      <c r="B755" s="1">
        <v>0.52083333333333304</v>
      </c>
      <c r="C755" s="3">
        <v>71</v>
      </c>
      <c r="D755" s="66">
        <v>97</v>
      </c>
      <c r="E755" s="75">
        <v>0.5</v>
      </c>
      <c r="F755" s="3">
        <v>1</v>
      </c>
      <c r="G755" s="69" t="s">
        <v>130</v>
      </c>
      <c r="H755" s="72">
        <v>30.14</v>
      </c>
      <c r="J755" s="45">
        <v>102.4</v>
      </c>
      <c r="K755" s="45">
        <v>104.5</v>
      </c>
      <c r="L755" s="45">
        <v>76.099999999999994</v>
      </c>
      <c r="M755" s="45">
        <v>104.2</v>
      </c>
      <c r="N755" s="67">
        <f t="shared" si="49"/>
        <v>96.8</v>
      </c>
    </row>
    <row r="756" spans="1:14" x14ac:dyDescent="0.2">
      <c r="B756" s="1">
        <v>0.53125</v>
      </c>
      <c r="C756" s="3">
        <v>70</v>
      </c>
      <c r="D756" s="3">
        <v>100</v>
      </c>
      <c r="E756" s="75">
        <v>0.51</v>
      </c>
      <c r="F756" s="3">
        <v>3</v>
      </c>
      <c r="G756" s="69" t="s">
        <v>143</v>
      </c>
      <c r="H756" s="72">
        <v>30.14</v>
      </c>
      <c r="J756" s="45">
        <v>103.8</v>
      </c>
      <c r="K756" s="45">
        <v>106.5</v>
      </c>
      <c r="L756" s="45">
        <v>85.5</v>
      </c>
      <c r="M756" s="45">
        <v>105.6</v>
      </c>
      <c r="N756" s="67">
        <f t="shared" si="49"/>
        <v>100.35</v>
      </c>
    </row>
    <row r="757" spans="1:14" x14ac:dyDescent="0.2">
      <c r="B757" s="1">
        <v>0.54166666666666696</v>
      </c>
      <c r="C757" s="3">
        <v>70</v>
      </c>
      <c r="D757" s="3">
        <v>101</v>
      </c>
      <c r="E757" s="75">
        <v>0.51</v>
      </c>
      <c r="F757" s="3">
        <v>1</v>
      </c>
      <c r="G757" s="69" t="s">
        <v>130</v>
      </c>
      <c r="H757" s="72">
        <v>30.13</v>
      </c>
      <c r="J757" s="45">
        <v>103.1</v>
      </c>
      <c r="K757" s="45">
        <v>106.2</v>
      </c>
      <c r="L757" s="45">
        <v>88.5</v>
      </c>
      <c r="M757" s="45">
        <v>105.6</v>
      </c>
      <c r="N757" s="67">
        <f t="shared" si="49"/>
        <v>100.85</v>
      </c>
    </row>
    <row r="758" spans="1:14" x14ac:dyDescent="0.2">
      <c r="B758" s="1">
        <v>0.55208333333333304</v>
      </c>
      <c r="C758" s="99">
        <v>71</v>
      </c>
      <c r="D758" s="66">
        <v>104</v>
      </c>
      <c r="E758" s="13">
        <v>0.47</v>
      </c>
      <c r="F758" s="96">
        <v>1</v>
      </c>
      <c r="G758" s="68" t="s">
        <v>203</v>
      </c>
      <c r="H758" s="72">
        <v>30.13</v>
      </c>
      <c r="J758" s="45">
        <v>105.6</v>
      </c>
      <c r="K758" s="67">
        <v>109</v>
      </c>
      <c r="L758" s="45">
        <v>92.8</v>
      </c>
      <c r="M758" s="45">
        <v>108.3</v>
      </c>
      <c r="N758" s="67">
        <f t="shared" si="49"/>
        <v>103.925</v>
      </c>
    </row>
    <row r="759" spans="1:14" x14ac:dyDescent="0.2">
      <c r="B759" s="1">
        <v>0.55833333333333335</v>
      </c>
      <c r="C759" s="3">
        <v>72</v>
      </c>
      <c r="D759" s="3">
        <v>104</v>
      </c>
      <c r="E759" s="13">
        <v>0.43</v>
      </c>
      <c r="F759" s="3">
        <v>0</v>
      </c>
      <c r="G759" s="68" t="s">
        <v>37</v>
      </c>
      <c r="H759" s="72">
        <v>30.13</v>
      </c>
      <c r="I759" s="3"/>
      <c r="J759" s="45">
        <v>107.4</v>
      </c>
      <c r="K759" s="45">
        <v>110.7</v>
      </c>
      <c r="L759" s="45">
        <v>88.9</v>
      </c>
      <c r="M759" s="45">
        <v>109.2</v>
      </c>
      <c r="N759" s="67">
        <f t="shared" si="49"/>
        <v>104.05</v>
      </c>
    </row>
    <row r="760" spans="1:14" x14ac:dyDescent="0.2">
      <c r="B760" s="1">
        <v>0.625</v>
      </c>
      <c r="C760" s="3">
        <v>77</v>
      </c>
      <c r="D760" s="3">
        <v>108</v>
      </c>
      <c r="E760" s="13">
        <v>0.41</v>
      </c>
      <c r="F760" s="3">
        <v>0</v>
      </c>
      <c r="G760" s="66" t="s">
        <v>35</v>
      </c>
      <c r="H760" s="19">
        <v>30.1</v>
      </c>
      <c r="I760" s="3"/>
      <c r="J760" s="45">
        <v>109.2</v>
      </c>
      <c r="K760" s="45">
        <v>112.1</v>
      </c>
      <c r="L760" s="45">
        <v>97.3</v>
      </c>
      <c r="M760" s="45">
        <v>111.9</v>
      </c>
      <c r="N760" s="67">
        <f t="shared" si="49"/>
        <v>107.625</v>
      </c>
    </row>
    <row r="761" spans="1:14" x14ac:dyDescent="0.2">
      <c r="B761" s="1">
        <v>0.63541666666666696</v>
      </c>
      <c r="C761" s="3">
        <v>77</v>
      </c>
      <c r="D761" s="3">
        <v>109</v>
      </c>
      <c r="E761" s="13">
        <v>0.42</v>
      </c>
      <c r="F761" s="3">
        <v>2</v>
      </c>
      <c r="G761" s="66" t="s">
        <v>71</v>
      </c>
      <c r="H761" s="19">
        <v>30.09</v>
      </c>
      <c r="J761" s="45">
        <v>109.8</v>
      </c>
      <c r="K761" s="45">
        <v>113</v>
      </c>
      <c r="L761" s="45">
        <v>98.6</v>
      </c>
      <c r="M761" s="45">
        <v>112.8</v>
      </c>
      <c r="N761" s="67">
        <f t="shared" si="49"/>
        <v>108.55</v>
      </c>
    </row>
    <row r="762" spans="1:14" x14ac:dyDescent="0.2">
      <c r="B762" s="1">
        <v>0.64583333333333304</v>
      </c>
      <c r="C762" s="3">
        <v>78</v>
      </c>
      <c r="D762" s="3">
        <v>108</v>
      </c>
      <c r="E762" s="13">
        <v>0.43</v>
      </c>
      <c r="F762" s="3">
        <v>1</v>
      </c>
      <c r="G762" s="66" t="s">
        <v>202</v>
      </c>
      <c r="H762" s="19">
        <v>30.08</v>
      </c>
      <c r="I762" s="3"/>
      <c r="J762" s="45">
        <v>109.9</v>
      </c>
      <c r="K762" s="45">
        <v>113.2</v>
      </c>
      <c r="L762" s="45">
        <v>96.8</v>
      </c>
      <c r="M762" s="45">
        <v>110.8</v>
      </c>
      <c r="N762" s="67">
        <f t="shared" si="49"/>
        <v>107.67500000000001</v>
      </c>
    </row>
    <row r="763" spans="1:14" x14ac:dyDescent="0.2">
      <c r="B763" s="1">
        <v>0.65625</v>
      </c>
      <c r="C763" s="3">
        <v>78</v>
      </c>
      <c r="D763" s="3">
        <v>107</v>
      </c>
      <c r="E763" s="13">
        <v>0.43</v>
      </c>
      <c r="F763" s="3">
        <v>3</v>
      </c>
      <c r="G763" s="66" t="s">
        <v>203</v>
      </c>
      <c r="H763" s="19">
        <v>30.08</v>
      </c>
      <c r="I763" s="3"/>
      <c r="J763" s="45">
        <v>109.2</v>
      </c>
      <c r="K763" s="45">
        <v>112.8</v>
      </c>
      <c r="L763" s="45">
        <v>94.5</v>
      </c>
      <c r="M763" s="45">
        <v>109.8</v>
      </c>
      <c r="N763" s="67">
        <f t="shared" si="49"/>
        <v>106.575</v>
      </c>
    </row>
    <row r="765" spans="1:14" x14ac:dyDescent="0.2">
      <c r="A765" s="21">
        <v>44451</v>
      </c>
      <c r="B765" s="6" t="s">
        <v>2</v>
      </c>
      <c r="C765" s="6" t="s">
        <v>0</v>
      </c>
      <c r="D765" s="87" t="s">
        <v>1</v>
      </c>
      <c r="E765" s="100" t="s">
        <v>156</v>
      </c>
      <c r="F765" s="6" t="s">
        <v>32</v>
      </c>
      <c r="G765" s="6" t="s">
        <v>217</v>
      </c>
      <c r="H765" s="33" t="s">
        <v>157</v>
      </c>
      <c r="I765" s="44"/>
      <c r="J765" s="119" t="s">
        <v>338</v>
      </c>
      <c r="K765" s="119" t="s">
        <v>358</v>
      </c>
      <c r="L765" s="119" t="s">
        <v>443</v>
      </c>
      <c r="M765" s="119" t="s">
        <v>444</v>
      </c>
      <c r="N765" s="33" t="s">
        <v>368</v>
      </c>
    </row>
    <row r="766" spans="1:14" x14ac:dyDescent="0.2">
      <c r="B766" s="1">
        <v>0.5</v>
      </c>
      <c r="C766" s="3">
        <v>68</v>
      </c>
      <c r="D766" s="68">
        <v>81</v>
      </c>
      <c r="E766" s="75">
        <v>0.6</v>
      </c>
      <c r="F766" s="66">
        <v>1</v>
      </c>
      <c r="G766" s="66" t="s">
        <v>71</v>
      </c>
      <c r="H766" s="97">
        <v>30.11</v>
      </c>
      <c r="J766" s="45">
        <v>80.599999999999994</v>
      </c>
      <c r="K766" s="67">
        <v>82.9</v>
      </c>
      <c r="L766" s="67">
        <v>78.099999999999994</v>
      </c>
      <c r="M766" s="67">
        <v>82</v>
      </c>
      <c r="N766" s="67">
        <f>(AVERAGE(J766:M766))</f>
        <v>80.900000000000006</v>
      </c>
    </row>
    <row r="767" spans="1:14" x14ac:dyDescent="0.2">
      <c r="B767" s="1">
        <v>0.51041666666666663</v>
      </c>
      <c r="C767" s="3">
        <v>68</v>
      </c>
      <c r="D767" s="68">
        <v>83</v>
      </c>
      <c r="E767" s="75">
        <v>0.56999999999999995</v>
      </c>
      <c r="F767" s="66">
        <v>0</v>
      </c>
      <c r="G767" s="66" t="s">
        <v>71</v>
      </c>
      <c r="H767" s="97">
        <v>30.11</v>
      </c>
      <c r="J767" s="45">
        <v>82.3</v>
      </c>
      <c r="K767" s="67">
        <v>85.5</v>
      </c>
      <c r="L767" s="67">
        <v>80.2</v>
      </c>
      <c r="M767" s="67">
        <v>85.1</v>
      </c>
      <c r="N767" s="67">
        <f t="shared" ref="N767:N771" si="50">(AVERAGE(J767:M767))</f>
        <v>83.275000000000006</v>
      </c>
    </row>
    <row r="768" spans="1:14" x14ac:dyDescent="0.2">
      <c r="B768" s="1">
        <v>0.52083333333333304</v>
      </c>
      <c r="C768" s="3">
        <v>69</v>
      </c>
      <c r="D768" s="3">
        <v>86</v>
      </c>
      <c r="E768" s="75">
        <v>0.54</v>
      </c>
      <c r="F768" s="3">
        <v>0</v>
      </c>
      <c r="G768" s="66" t="s">
        <v>71</v>
      </c>
      <c r="H768" s="19">
        <v>30.1</v>
      </c>
      <c r="I768" s="66"/>
      <c r="J768" s="45">
        <v>85.5</v>
      </c>
      <c r="K768" s="45">
        <v>88.5</v>
      </c>
      <c r="L768" s="45">
        <v>81.7</v>
      </c>
      <c r="M768" s="45">
        <v>88.2</v>
      </c>
      <c r="N768" s="67">
        <f t="shared" si="50"/>
        <v>85.974999999999994</v>
      </c>
    </row>
    <row r="769" spans="1:14" x14ac:dyDescent="0.2">
      <c r="B769" s="1">
        <v>0.52916666666666667</v>
      </c>
      <c r="C769" s="3">
        <v>70</v>
      </c>
      <c r="D769" s="3">
        <v>87</v>
      </c>
      <c r="E769" s="75">
        <v>0.53</v>
      </c>
      <c r="F769" s="3">
        <v>4</v>
      </c>
      <c r="G769" s="66" t="s">
        <v>129</v>
      </c>
      <c r="H769" s="19">
        <v>30.11</v>
      </c>
      <c r="J769" s="67">
        <v>86.4</v>
      </c>
      <c r="K769" s="45">
        <v>89.1</v>
      </c>
      <c r="L769" s="45">
        <v>82.4</v>
      </c>
      <c r="M769" s="45">
        <v>88.2</v>
      </c>
      <c r="N769" s="67">
        <f t="shared" si="50"/>
        <v>86.524999999999991</v>
      </c>
    </row>
    <row r="770" spans="1:14" x14ac:dyDescent="0.2">
      <c r="B770" s="1">
        <v>0.54166666666666696</v>
      </c>
      <c r="C770" s="3">
        <v>69</v>
      </c>
      <c r="D770" s="3">
        <v>88</v>
      </c>
      <c r="E770" s="75">
        <v>0.53</v>
      </c>
      <c r="F770" s="3">
        <v>3</v>
      </c>
      <c r="G770" s="66" t="s">
        <v>203</v>
      </c>
      <c r="H770" s="19">
        <v>30.1</v>
      </c>
      <c r="J770" s="67">
        <v>87.8</v>
      </c>
      <c r="K770" s="45">
        <v>90.7</v>
      </c>
      <c r="L770" s="45">
        <v>82.9</v>
      </c>
      <c r="M770" s="45">
        <v>90.1</v>
      </c>
      <c r="N770" s="67">
        <f t="shared" si="50"/>
        <v>87.875</v>
      </c>
    </row>
    <row r="771" spans="1:14" x14ac:dyDescent="0.2">
      <c r="B771" s="1">
        <v>0.55208333333333304</v>
      </c>
      <c r="C771" s="3">
        <v>70</v>
      </c>
      <c r="D771" s="3">
        <v>91</v>
      </c>
      <c r="E771" s="75">
        <v>0.52</v>
      </c>
      <c r="F771" s="3">
        <v>2</v>
      </c>
      <c r="G771" s="66" t="s">
        <v>202</v>
      </c>
      <c r="H771" s="19">
        <v>30.11</v>
      </c>
      <c r="J771" s="67">
        <v>91.2</v>
      </c>
      <c r="K771" s="45">
        <v>94.1</v>
      </c>
      <c r="L771" s="45">
        <v>84.2</v>
      </c>
      <c r="M771" s="45">
        <v>93.2</v>
      </c>
      <c r="N771" s="67">
        <f t="shared" si="50"/>
        <v>90.674999999999997</v>
      </c>
    </row>
    <row r="772" spans="1:14" x14ac:dyDescent="0.2">
      <c r="B772" s="1">
        <v>0.5625</v>
      </c>
      <c r="C772" s="3">
        <v>72</v>
      </c>
      <c r="D772" s="3">
        <v>93</v>
      </c>
      <c r="E772" s="75">
        <v>0.5</v>
      </c>
      <c r="F772" s="3">
        <v>1</v>
      </c>
      <c r="G772" s="66" t="s">
        <v>202</v>
      </c>
      <c r="H772" s="19">
        <v>30.11</v>
      </c>
      <c r="J772" s="67">
        <v>96.3</v>
      </c>
      <c r="K772" s="45">
        <v>96.4</v>
      </c>
      <c r="L772" s="45">
        <v>82.9</v>
      </c>
      <c r="M772" s="45">
        <v>95.9</v>
      </c>
      <c r="N772" s="67">
        <f t="shared" ref="N772:N778" si="51">(AVERAGE(J772:M772))</f>
        <v>92.875</v>
      </c>
    </row>
    <row r="773" spans="1:14" x14ac:dyDescent="0.2">
      <c r="B773" s="1">
        <v>0.57291666666666596</v>
      </c>
      <c r="C773" s="3">
        <v>72</v>
      </c>
      <c r="D773" s="3">
        <v>94</v>
      </c>
      <c r="E773" s="75">
        <v>0.49</v>
      </c>
      <c r="F773" s="3">
        <v>0</v>
      </c>
      <c r="G773" s="66" t="s">
        <v>201</v>
      </c>
      <c r="H773" s="19">
        <v>30.1</v>
      </c>
      <c r="J773" s="67">
        <v>98.2</v>
      </c>
      <c r="K773" s="45">
        <v>96.3</v>
      </c>
      <c r="L773" s="45">
        <v>82.6</v>
      </c>
      <c r="M773" s="45">
        <v>99.5</v>
      </c>
      <c r="N773" s="67">
        <f t="shared" si="51"/>
        <v>94.15</v>
      </c>
    </row>
    <row r="774" spans="1:14" x14ac:dyDescent="0.2">
      <c r="B774" s="1">
        <v>0.58333333333333304</v>
      </c>
      <c r="C774" s="3">
        <v>72</v>
      </c>
      <c r="D774" s="3">
        <v>94</v>
      </c>
      <c r="E774" s="75">
        <v>0.5</v>
      </c>
      <c r="F774" s="3">
        <v>1</v>
      </c>
      <c r="G774" s="66" t="s">
        <v>71</v>
      </c>
      <c r="H774" s="19">
        <v>30.1</v>
      </c>
      <c r="J774" s="67">
        <v>96.3</v>
      </c>
      <c r="K774" s="45">
        <v>97.7</v>
      </c>
      <c r="L774" s="45">
        <v>83.5</v>
      </c>
      <c r="M774" s="45">
        <v>97.9</v>
      </c>
      <c r="N774" s="67">
        <f t="shared" si="51"/>
        <v>93.85</v>
      </c>
    </row>
    <row r="775" spans="1:14" x14ac:dyDescent="0.2">
      <c r="B775" s="1">
        <v>0.59375</v>
      </c>
      <c r="C775" s="3">
        <v>72</v>
      </c>
      <c r="D775" s="41">
        <v>94</v>
      </c>
      <c r="E775" s="75">
        <v>0.49</v>
      </c>
      <c r="F775" s="3">
        <v>0</v>
      </c>
      <c r="G775" s="69" t="s">
        <v>71</v>
      </c>
      <c r="H775" s="72">
        <v>30.1</v>
      </c>
      <c r="J775" s="45">
        <v>96.4</v>
      </c>
      <c r="K775" s="45">
        <v>97.3</v>
      </c>
      <c r="L775" s="45">
        <v>84.2</v>
      </c>
      <c r="M775" s="45">
        <v>95.9</v>
      </c>
      <c r="N775" s="67">
        <f t="shared" si="51"/>
        <v>93.449999999999989</v>
      </c>
    </row>
    <row r="776" spans="1:14" x14ac:dyDescent="0.2">
      <c r="B776" s="1">
        <v>0.60416666666666596</v>
      </c>
      <c r="C776" s="3">
        <v>72</v>
      </c>
      <c r="D776" s="66">
        <v>92</v>
      </c>
      <c r="E776" s="75">
        <v>0.48</v>
      </c>
      <c r="F776" s="3">
        <v>3</v>
      </c>
      <c r="G776" s="69" t="s">
        <v>203</v>
      </c>
      <c r="H776" s="72">
        <v>30.1</v>
      </c>
      <c r="J776" s="45">
        <v>94.1</v>
      </c>
      <c r="K776" s="45">
        <v>95.9</v>
      </c>
      <c r="L776" s="45">
        <v>84</v>
      </c>
      <c r="M776" s="45">
        <v>94.5</v>
      </c>
      <c r="N776" s="67">
        <f t="shared" si="51"/>
        <v>92.125</v>
      </c>
    </row>
    <row r="777" spans="1:14" x14ac:dyDescent="0.2">
      <c r="B777" s="1">
        <v>0.61458333333333304</v>
      </c>
      <c r="C777" s="3">
        <v>72</v>
      </c>
      <c r="D777" s="3">
        <v>93</v>
      </c>
      <c r="E777" s="75">
        <v>0.49</v>
      </c>
      <c r="F777" s="3">
        <v>0</v>
      </c>
      <c r="G777" s="69" t="s">
        <v>203</v>
      </c>
      <c r="H777" s="72">
        <v>30.1</v>
      </c>
      <c r="J777" s="45">
        <v>94.8</v>
      </c>
      <c r="K777" s="45">
        <v>97.9</v>
      </c>
      <c r="L777" s="45">
        <v>84.2</v>
      </c>
      <c r="M777" s="45">
        <v>94.3</v>
      </c>
      <c r="N777" s="67">
        <f t="shared" si="51"/>
        <v>92.8</v>
      </c>
    </row>
    <row r="778" spans="1:14" x14ac:dyDescent="0.2">
      <c r="B778" s="1">
        <v>0.6166666666666667</v>
      </c>
      <c r="C778" s="3">
        <v>72</v>
      </c>
      <c r="D778" s="3">
        <v>95</v>
      </c>
      <c r="E778" s="75">
        <v>0.49</v>
      </c>
      <c r="F778" s="3">
        <v>2</v>
      </c>
      <c r="G778" s="69" t="s">
        <v>71</v>
      </c>
      <c r="H778" s="72">
        <v>30.1</v>
      </c>
      <c r="J778" s="45">
        <v>97</v>
      </c>
      <c r="K778" s="45">
        <v>101.3</v>
      </c>
      <c r="L778" s="45">
        <v>87.1</v>
      </c>
      <c r="M778" s="45">
        <v>95</v>
      </c>
      <c r="N778" s="67">
        <f t="shared" si="51"/>
        <v>95.1</v>
      </c>
    </row>
    <row r="780" spans="1:14" x14ac:dyDescent="0.2">
      <c r="A780" s="113" t="s">
        <v>541</v>
      </c>
    </row>
    <row r="781" spans="1:14" x14ac:dyDescent="0.2">
      <c r="A781" s="21">
        <v>44456</v>
      </c>
      <c r="B781" s="6" t="s">
        <v>2</v>
      </c>
      <c r="C781" s="6" t="s">
        <v>0</v>
      </c>
      <c r="D781" s="87" t="s">
        <v>1</v>
      </c>
      <c r="E781" s="100" t="s">
        <v>156</v>
      </c>
      <c r="F781" s="6" t="s">
        <v>32</v>
      </c>
      <c r="G781" s="6" t="s">
        <v>217</v>
      </c>
      <c r="H781" s="33" t="s">
        <v>157</v>
      </c>
      <c r="I781" s="44"/>
      <c r="J781" s="87" t="s">
        <v>357</v>
      </c>
      <c r="K781" s="87" t="s">
        <v>358</v>
      </c>
      <c r="L781" s="87" t="s">
        <v>353</v>
      </c>
      <c r="M781" s="87" t="s">
        <v>500</v>
      </c>
      <c r="N781" s="87" t="s">
        <v>368</v>
      </c>
    </row>
    <row r="782" spans="1:14" x14ac:dyDescent="0.2">
      <c r="B782" s="1">
        <v>0.58333333333333337</v>
      </c>
      <c r="C782" s="3">
        <v>65</v>
      </c>
      <c r="D782" s="68">
        <v>104</v>
      </c>
      <c r="E782" s="75">
        <v>0.69</v>
      </c>
      <c r="F782" s="66">
        <v>9</v>
      </c>
      <c r="G782" s="66" t="s">
        <v>180</v>
      </c>
      <c r="H782" s="97">
        <v>29.17</v>
      </c>
      <c r="J782" s="45">
        <v>104.7</v>
      </c>
      <c r="K782" s="67">
        <v>104</v>
      </c>
      <c r="L782" s="67">
        <v>103.6</v>
      </c>
      <c r="M782" s="67">
        <v>102.6</v>
      </c>
      <c r="N782" s="67">
        <f>(AVERAGE(J782:M782))</f>
        <v>103.72499999999999</v>
      </c>
    </row>
    <row r="783" spans="1:14" x14ac:dyDescent="0.2">
      <c r="B783" s="1">
        <v>0.59375</v>
      </c>
      <c r="C783" s="3">
        <v>64</v>
      </c>
      <c r="D783" s="68">
        <v>104</v>
      </c>
      <c r="E783" s="75">
        <v>0.69</v>
      </c>
      <c r="F783" s="66">
        <v>0</v>
      </c>
      <c r="G783" s="66" t="s">
        <v>203</v>
      </c>
      <c r="H783" s="97">
        <v>29.16</v>
      </c>
      <c r="J783" s="45">
        <v>104.9</v>
      </c>
      <c r="K783" s="67">
        <v>103.8</v>
      </c>
      <c r="L783" s="67">
        <v>104.4</v>
      </c>
      <c r="M783" s="67">
        <v>102.7</v>
      </c>
      <c r="N783" s="67">
        <f t="shared" ref="N783:N787" si="52">(AVERAGE(J783:M783))</f>
        <v>103.95</v>
      </c>
    </row>
    <row r="784" spans="1:14" x14ac:dyDescent="0.2">
      <c r="B784" s="1">
        <v>0.60416666666666696</v>
      </c>
      <c r="C784" s="3">
        <v>64</v>
      </c>
      <c r="D784" s="3">
        <v>104</v>
      </c>
      <c r="E784" s="75">
        <v>0.69</v>
      </c>
      <c r="F784" s="3">
        <v>0</v>
      </c>
      <c r="G784" s="66" t="s">
        <v>202</v>
      </c>
      <c r="H784" s="19">
        <v>29.17</v>
      </c>
      <c r="I784" s="66"/>
      <c r="J784" s="45">
        <v>104.9</v>
      </c>
      <c r="K784" s="45">
        <v>104.2</v>
      </c>
      <c r="L784" s="45">
        <v>105.1</v>
      </c>
      <c r="M784" s="45">
        <v>103.3</v>
      </c>
      <c r="N784" s="67">
        <f t="shared" si="52"/>
        <v>104.37500000000001</v>
      </c>
    </row>
    <row r="785" spans="1:14" x14ac:dyDescent="0.2">
      <c r="B785" s="1">
        <v>0.61458333333333304</v>
      </c>
      <c r="C785" s="3">
        <v>64</v>
      </c>
      <c r="D785" s="3">
        <v>104</v>
      </c>
      <c r="E785" s="75">
        <v>0.7</v>
      </c>
      <c r="F785" s="3">
        <v>5</v>
      </c>
      <c r="G785" s="66" t="s">
        <v>34</v>
      </c>
      <c r="H785" s="19">
        <v>29.17</v>
      </c>
      <c r="J785" s="67">
        <v>104.5</v>
      </c>
      <c r="K785" s="45">
        <v>104.2</v>
      </c>
      <c r="L785" s="45">
        <v>104.4</v>
      </c>
      <c r="M785" s="45">
        <v>104.2</v>
      </c>
      <c r="N785" s="67">
        <f t="shared" si="52"/>
        <v>104.325</v>
      </c>
    </row>
    <row r="786" spans="1:14" x14ac:dyDescent="0.2">
      <c r="B786" s="1">
        <v>0.625</v>
      </c>
      <c r="C786" s="3">
        <v>64</v>
      </c>
      <c r="D786" s="3">
        <v>103</v>
      </c>
      <c r="E786" s="75">
        <v>0.7</v>
      </c>
      <c r="F786" s="3">
        <v>5</v>
      </c>
      <c r="G786" s="66" t="s">
        <v>190</v>
      </c>
      <c r="H786" s="19">
        <v>29.16</v>
      </c>
      <c r="J786" s="67">
        <v>103.5</v>
      </c>
      <c r="K786" s="45">
        <v>103.1</v>
      </c>
      <c r="L786" s="45">
        <v>101.8</v>
      </c>
      <c r="M786" s="45">
        <v>104.4</v>
      </c>
      <c r="N786" s="67">
        <f t="shared" si="52"/>
        <v>103.19999999999999</v>
      </c>
    </row>
    <row r="787" spans="1:14" x14ac:dyDescent="0.2">
      <c r="B787" s="1">
        <v>0.63541666666666696</v>
      </c>
      <c r="C787" s="3">
        <v>64</v>
      </c>
      <c r="D787" s="3">
        <v>102</v>
      </c>
      <c r="E787" s="75">
        <v>0.7</v>
      </c>
      <c r="F787" s="3">
        <v>10</v>
      </c>
      <c r="G787" s="66" t="s">
        <v>180</v>
      </c>
      <c r="H787" s="19">
        <v>29.16</v>
      </c>
      <c r="J787" s="67">
        <v>102.6</v>
      </c>
      <c r="K787" s="45">
        <v>102</v>
      </c>
      <c r="L787" s="45">
        <v>100.4</v>
      </c>
      <c r="M787" s="45">
        <v>103.6</v>
      </c>
      <c r="N787" s="67">
        <f t="shared" si="52"/>
        <v>102.15</v>
      </c>
    </row>
    <row r="789" spans="1:14" x14ac:dyDescent="0.2">
      <c r="A789" s="21">
        <v>44457</v>
      </c>
      <c r="B789" s="6" t="s">
        <v>2</v>
      </c>
      <c r="C789" s="6" t="s">
        <v>0</v>
      </c>
      <c r="D789" s="87" t="s">
        <v>1</v>
      </c>
      <c r="E789" s="100" t="s">
        <v>156</v>
      </c>
      <c r="F789" s="6" t="s">
        <v>32</v>
      </c>
      <c r="G789" s="6" t="s">
        <v>217</v>
      </c>
      <c r="H789" s="33" t="s">
        <v>157</v>
      </c>
      <c r="I789" s="44"/>
      <c r="J789" s="87" t="s">
        <v>357</v>
      </c>
      <c r="K789" s="87" t="s">
        <v>358</v>
      </c>
      <c r="L789" s="87" t="s">
        <v>353</v>
      </c>
      <c r="M789" s="87" t="s">
        <v>500</v>
      </c>
      <c r="N789" s="87" t="s">
        <v>368</v>
      </c>
    </row>
    <row r="790" spans="1:14" x14ac:dyDescent="0.2">
      <c r="B790" s="1">
        <v>0.42708333333333331</v>
      </c>
      <c r="C790" s="3">
        <v>60</v>
      </c>
      <c r="D790" s="68">
        <v>79</v>
      </c>
      <c r="E790" s="75">
        <v>0.73</v>
      </c>
      <c r="F790" s="66">
        <v>0</v>
      </c>
      <c r="G790" s="66" t="s">
        <v>201</v>
      </c>
      <c r="H790" s="97">
        <v>29.27</v>
      </c>
      <c r="J790" s="45">
        <v>81.099999999999994</v>
      </c>
      <c r="K790" s="67">
        <v>80.2</v>
      </c>
      <c r="L790" s="67">
        <v>78.099999999999994</v>
      </c>
      <c r="M790" s="67">
        <v>77.5</v>
      </c>
      <c r="N790" s="67">
        <f>(AVERAGE(J790:M790))</f>
        <v>79.224999999999994</v>
      </c>
    </row>
    <row r="791" spans="1:14" x14ac:dyDescent="0.2">
      <c r="B791" s="1">
        <v>0.4375</v>
      </c>
      <c r="C791" s="3">
        <v>61</v>
      </c>
      <c r="D791" s="68">
        <v>84</v>
      </c>
      <c r="E791" s="75">
        <v>0.71</v>
      </c>
      <c r="F791" s="66">
        <v>1</v>
      </c>
      <c r="G791" s="66" t="s">
        <v>208</v>
      </c>
      <c r="H791" s="97">
        <v>29.28</v>
      </c>
      <c r="J791" s="45">
        <v>86.9</v>
      </c>
      <c r="K791" s="67">
        <v>84</v>
      </c>
      <c r="L791" s="67">
        <v>83.5</v>
      </c>
      <c r="M791" s="67">
        <v>80.599999999999994</v>
      </c>
      <c r="N791" s="67">
        <f t="shared" ref="N791:N803" si="53">(AVERAGE(J791:M791))</f>
        <v>83.75</v>
      </c>
    </row>
    <row r="792" spans="1:14" x14ac:dyDescent="0.2">
      <c r="B792" s="1">
        <v>0.44791666666666702</v>
      </c>
      <c r="C792" s="3">
        <v>62</v>
      </c>
      <c r="D792" s="3">
        <v>87</v>
      </c>
      <c r="E792" s="75">
        <v>0.7</v>
      </c>
      <c r="F792" s="3">
        <v>1</v>
      </c>
      <c r="G792" s="66" t="s">
        <v>190</v>
      </c>
      <c r="H792" s="19">
        <v>29.28</v>
      </c>
      <c r="I792" s="66"/>
      <c r="J792" s="45">
        <v>90</v>
      </c>
      <c r="K792" s="45">
        <v>86.7</v>
      </c>
      <c r="L792" s="45">
        <v>86.9</v>
      </c>
      <c r="M792" s="45">
        <v>84.6</v>
      </c>
      <c r="N792" s="67">
        <f t="shared" si="53"/>
        <v>87.050000000000011</v>
      </c>
    </row>
    <row r="793" spans="1:14" x14ac:dyDescent="0.2">
      <c r="B793" s="1">
        <v>0.45833333333333298</v>
      </c>
      <c r="C793" s="3">
        <v>63</v>
      </c>
      <c r="D793" s="3">
        <v>89</v>
      </c>
      <c r="E793" s="75">
        <v>0.69</v>
      </c>
      <c r="F793" s="3">
        <v>0</v>
      </c>
      <c r="G793" s="66" t="s">
        <v>208</v>
      </c>
      <c r="H793" s="19">
        <v>29.29</v>
      </c>
      <c r="J793" s="67">
        <v>90.5</v>
      </c>
      <c r="K793" s="45">
        <v>87.8</v>
      </c>
      <c r="L793" s="45">
        <v>90.1</v>
      </c>
      <c r="M793" s="45">
        <v>87.4</v>
      </c>
      <c r="N793" s="67">
        <f t="shared" si="53"/>
        <v>88.949999999999989</v>
      </c>
    </row>
    <row r="794" spans="1:14" x14ac:dyDescent="0.2">
      <c r="B794" s="1">
        <v>0.46875</v>
      </c>
      <c r="C794" s="3">
        <v>64</v>
      </c>
      <c r="D794" s="3">
        <v>91</v>
      </c>
      <c r="E794" s="75">
        <v>0.68</v>
      </c>
      <c r="F794" s="3">
        <v>0</v>
      </c>
      <c r="G794" s="66" t="s">
        <v>130</v>
      </c>
      <c r="H794" s="19">
        <v>29.29</v>
      </c>
      <c r="J794" s="67">
        <v>94.3</v>
      </c>
      <c r="K794" s="45">
        <v>91</v>
      </c>
      <c r="L794" s="45">
        <v>90.3</v>
      </c>
      <c r="M794" s="45">
        <v>89.1</v>
      </c>
      <c r="N794" s="67">
        <f t="shared" si="53"/>
        <v>91.175000000000011</v>
      </c>
    </row>
    <row r="795" spans="1:14" x14ac:dyDescent="0.2">
      <c r="B795" s="1">
        <v>0.47916666666666702</v>
      </c>
      <c r="C795" s="3">
        <v>64</v>
      </c>
      <c r="D795" s="3">
        <v>94</v>
      </c>
      <c r="E795" s="75">
        <v>0.68</v>
      </c>
      <c r="F795" s="3">
        <v>0</v>
      </c>
      <c r="G795" s="66" t="s">
        <v>129</v>
      </c>
      <c r="H795" s="19">
        <v>29.28</v>
      </c>
      <c r="J795" s="67">
        <v>94.8</v>
      </c>
      <c r="K795" s="45">
        <v>93.2</v>
      </c>
      <c r="L795" s="45">
        <v>94.1</v>
      </c>
      <c r="M795" s="45">
        <v>91.9</v>
      </c>
      <c r="N795" s="67">
        <f t="shared" si="53"/>
        <v>93.5</v>
      </c>
    </row>
    <row r="796" spans="1:14" x14ac:dyDescent="0.2">
      <c r="B796" s="1">
        <v>0.5625</v>
      </c>
      <c r="C796" s="3">
        <v>68</v>
      </c>
      <c r="D796" s="3">
        <v>106</v>
      </c>
      <c r="E796" s="75">
        <v>0.66</v>
      </c>
      <c r="F796" s="3">
        <v>9</v>
      </c>
      <c r="G796" s="66" t="s">
        <v>201</v>
      </c>
      <c r="H796" s="19">
        <v>29.26</v>
      </c>
      <c r="J796" s="67">
        <v>107.1</v>
      </c>
      <c r="K796" s="45">
        <v>106.5</v>
      </c>
      <c r="L796" s="45">
        <v>105.1</v>
      </c>
      <c r="M796" s="45">
        <v>105.3</v>
      </c>
      <c r="N796" s="67">
        <f t="shared" si="53"/>
        <v>106</v>
      </c>
    </row>
    <row r="797" spans="1:14" x14ac:dyDescent="0.2">
      <c r="B797" s="1">
        <v>0.57291666666666663</v>
      </c>
      <c r="C797" s="3">
        <v>67</v>
      </c>
      <c r="D797" s="3">
        <v>107</v>
      </c>
      <c r="E797" s="75">
        <v>0.66</v>
      </c>
      <c r="F797" s="3">
        <v>0</v>
      </c>
      <c r="G797" s="66" t="s">
        <v>202</v>
      </c>
      <c r="H797" s="19">
        <v>29.26</v>
      </c>
      <c r="J797" s="67">
        <v>108</v>
      </c>
      <c r="K797" s="45">
        <v>107.6</v>
      </c>
      <c r="L797" s="45">
        <v>107.6</v>
      </c>
      <c r="M797" s="45">
        <v>106.2</v>
      </c>
      <c r="N797" s="67">
        <f t="shared" si="53"/>
        <v>107.35</v>
      </c>
    </row>
    <row r="798" spans="1:14" x14ac:dyDescent="0.2">
      <c r="B798" s="1">
        <v>0.58680555555555558</v>
      </c>
      <c r="C798" s="3">
        <v>68</v>
      </c>
      <c r="D798" s="3">
        <v>108</v>
      </c>
      <c r="E798" s="75">
        <v>0.65</v>
      </c>
      <c r="F798" s="3">
        <v>4</v>
      </c>
      <c r="G798" s="66" t="s">
        <v>203</v>
      </c>
      <c r="H798" s="19">
        <v>29.25</v>
      </c>
      <c r="J798" s="67">
        <v>108.7</v>
      </c>
      <c r="K798" s="45">
        <v>107.6</v>
      </c>
      <c r="L798" s="45">
        <v>108.7</v>
      </c>
      <c r="M798" s="45">
        <v>106.2</v>
      </c>
      <c r="N798" s="67">
        <f t="shared" si="53"/>
        <v>107.8</v>
      </c>
    </row>
    <row r="799" spans="1:14" x14ac:dyDescent="0.2">
      <c r="B799" s="1">
        <v>0.59375</v>
      </c>
      <c r="C799" s="3">
        <v>68</v>
      </c>
      <c r="D799" s="41">
        <v>107</v>
      </c>
      <c r="E799" s="75">
        <v>0.64</v>
      </c>
      <c r="F799" s="3">
        <v>4</v>
      </c>
      <c r="G799" s="69" t="s">
        <v>202</v>
      </c>
      <c r="H799" s="72">
        <v>29.25</v>
      </c>
      <c r="J799" s="45">
        <v>108.5</v>
      </c>
      <c r="K799" s="45">
        <v>107.4</v>
      </c>
      <c r="L799" s="45">
        <v>106.5</v>
      </c>
      <c r="M799" s="45">
        <v>106.7</v>
      </c>
      <c r="N799" s="67">
        <f t="shared" si="53"/>
        <v>107.27499999999999</v>
      </c>
    </row>
    <row r="800" spans="1:14" x14ac:dyDescent="0.2">
      <c r="B800" s="1">
        <v>0.60416666666666696</v>
      </c>
      <c r="C800" s="3">
        <v>68</v>
      </c>
      <c r="D800" s="66">
        <v>107</v>
      </c>
      <c r="E800" s="75">
        <v>0.64</v>
      </c>
      <c r="F800" s="3">
        <v>6</v>
      </c>
      <c r="G800" s="69" t="s">
        <v>34</v>
      </c>
      <c r="H800" s="72">
        <v>29.25</v>
      </c>
      <c r="J800" s="45">
        <v>108.1</v>
      </c>
      <c r="K800" s="45">
        <v>107.2</v>
      </c>
      <c r="L800" s="45">
        <v>106.2</v>
      </c>
      <c r="M800" s="45">
        <v>106.3</v>
      </c>
      <c r="N800" s="67">
        <f t="shared" si="53"/>
        <v>106.95</v>
      </c>
    </row>
    <row r="801" spans="1:14" x14ac:dyDescent="0.2">
      <c r="B801" s="1">
        <v>0.61458333333333304</v>
      </c>
      <c r="C801" s="3">
        <v>68</v>
      </c>
      <c r="D801" s="3">
        <v>107</v>
      </c>
      <c r="E801" s="75">
        <v>0.65</v>
      </c>
      <c r="F801" s="3">
        <v>3</v>
      </c>
      <c r="G801" s="69" t="s">
        <v>35</v>
      </c>
      <c r="H801" s="72">
        <v>29.25</v>
      </c>
      <c r="J801" s="45">
        <v>107.6</v>
      </c>
      <c r="K801" s="45">
        <v>107.4</v>
      </c>
      <c r="L801" s="45">
        <v>106.3</v>
      </c>
      <c r="M801" s="45">
        <v>106</v>
      </c>
      <c r="N801" s="67">
        <f t="shared" si="53"/>
        <v>106.825</v>
      </c>
    </row>
    <row r="802" spans="1:14" x14ac:dyDescent="0.2">
      <c r="B802" s="1">
        <v>0.625</v>
      </c>
      <c r="C802" s="3">
        <v>68</v>
      </c>
      <c r="D802" s="3">
        <v>106</v>
      </c>
      <c r="E802" s="75">
        <v>0.65</v>
      </c>
      <c r="F802" s="3">
        <v>5</v>
      </c>
      <c r="G802" s="69" t="s">
        <v>180</v>
      </c>
      <c r="H802" s="72">
        <v>29.25</v>
      </c>
      <c r="J802" s="45">
        <v>107.1</v>
      </c>
      <c r="K802" s="45">
        <v>107.2</v>
      </c>
      <c r="L802" s="45">
        <v>106.21</v>
      </c>
      <c r="M802" s="45">
        <v>105.3</v>
      </c>
      <c r="N802" s="67">
        <f t="shared" si="53"/>
        <v>106.4525</v>
      </c>
    </row>
    <row r="803" spans="1:14" x14ac:dyDescent="0.2">
      <c r="B803" s="1">
        <v>0.63194444444444442</v>
      </c>
      <c r="C803" s="99">
        <v>68</v>
      </c>
      <c r="D803" s="66">
        <v>106</v>
      </c>
      <c r="E803" s="13">
        <v>0.67</v>
      </c>
      <c r="F803" s="96">
        <v>10</v>
      </c>
      <c r="G803" s="68" t="s">
        <v>203</v>
      </c>
      <c r="H803" s="72">
        <v>29.25</v>
      </c>
      <c r="J803" s="45">
        <v>106.3</v>
      </c>
      <c r="K803" s="67">
        <v>106.5</v>
      </c>
      <c r="L803" s="45">
        <v>105.6</v>
      </c>
      <c r="M803" s="45">
        <v>104.7</v>
      </c>
      <c r="N803" s="67">
        <f t="shared" si="53"/>
        <v>105.77499999999999</v>
      </c>
    </row>
    <row r="805" spans="1:14" x14ac:dyDescent="0.2">
      <c r="A805" s="21">
        <v>44458</v>
      </c>
      <c r="B805" s="6" t="s">
        <v>2</v>
      </c>
      <c r="C805" s="6" t="s">
        <v>0</v>
      </c>
      <c r="D805" s="87" t="s">
        <v>1</v>
      </c>
      <c r="E805" s="100" t="s">
        <v>156</v>
      </c>
      <c r="F805" s="6" t="s">
        <v>32</v>
      </c>
      <c r="G805" s="6" t="s">
        <v>217</v>
      </c>
      <c r="H805" s="33" t="s">
        <v>157</v>
      </c>
      <c r="I805" s="44"/>
      <c r="J805" s="87" t="s">
        <v>357</v>
      </c>
      <c r="K805" s="87" t="s">
        <v>358</v>
      </c>
      <c r="L805" s="87" t="s">
        <v>353</v>
      </c>
      <c r="M805" s="87" t="s">
        <v>500</v>
      </c>
      <c r="N805" s="87" t="s">
        <v>368</v>
      </c>
    </row>
    <row r="806" spans="1:14" x14ac:dyDescent="0.2">
      <c r="B806" s="1">
        <v>0.35416666666666669</v>
      </c>
      <c r="C806" s="3">
        <v>61</v>
      </c>
      <c r="D806" s="68">
        <v>67</v>
      </c>
      <c r="E806" s="75">
        <v>0.88</v>
      </c>
      <c r="F806" s="66">
        <v>0</v>
      </c>
      <c r="G806" s="66" t="s">
        <v>34</v>
      </c>
      <c r="H806" s="97">
        <v>29.27</v>
      </c>
      <c r="J806" s="45">
        <v>68</v>
      </c>
      <c r="K806" s="67">
        <v>67.599999999999994</v>
      </c>
      <c r="L806" s="67">
        <v>67.099999999999994</v>
      </c>
      <c r="M806" s="67">
        <v>66</v>
      </c>
      <c r="N806" s="67">
        <f>(AVERAGE(J806:M806))</f>
        <v>67.174999999999997</v>
      </c>
    </row>
    <row r="807" spans="1:14" x14ac:dyDescent="0.2">
      <c r="B807" s="1">
        <v>0.36458333333333331</v>
      </c>
      <c r="C807" s="3">
        <v>60</v>
      </c>
      <c r="D807" s="68">
        <v>67</v>
      </c>
      <c r="E807" s="75">
        <v>0.91</v>
      </c>
      <c r="F807" s="66">
        <v>0</v>
      </c>
      <c r="G807" s="66" t="s">
        <v>180</v>
      </c>
      <c r="H807" s="97">
        <v>29.28</v>
      </c>
      <c r="J807" s="45">
        <v>67.599999999999994</v>
      </c>
      <c r="K807" s="67">
        <v>67.599999999999994</v>
      </c>
      <c r="L807" s="67">
        <v>67.3</v>
      </c>
      <c r="M807" s="67">
        <v>66.400000000000006</v>
      </c>
      <c r="N807" s="67">
        <f t="shared" ref="N807:N821" si="54">(AVERAGE(J807:M807))</f>
        <v>67.224999999999994</v>
      </c>
    </row>
    <row r="808" spans="1:14" x14ac:dyDescent="0.2">
      <c r="B808" s="1">
        <v>0.375</v>
      </c>
      <c r="C808" s="3">
        <v>60</v>
      </c>
      <c r="D808" s="3">
        <v>67</v>
      </c>
      <c r="E808" s="75">
        <v>0.92</v>
      </c>
      <c r="F808" s="3">
        <v>0</v>
      </c>
      <c r="G808" s="66" t="s">
        <v>34</v>
      </c>
      <c r="H808" s="19">
        <v>29.27</v>
      </c>
      <c r="I808" s="66"/>
      <c r="J808" s="45">
        <v>67.8</v>
      </c>
      <c r="K808" s="45">
        <v>67.8</v>
      </c>
      <c r="L808" s="45">
        <v>67.5</v>
      </c>
      <c r="M808" s="45">
        <v>66.7</v>
      </c>
      <c r="N808" s="67">
        <f t="shared" si="54"/>
        <v>67.45</v>
      </c>
    </row>
    <row r="809" spans="1:14" x14ac:dyDescent="0.2">
      <c r="B809" s="1">
        <v>0.38541666666666702</v>
      </c>
      <c r="C809" s="3">
        <v>60</v>
      </c>
      <c r="D809" s="3">
        <v>67</v>
      </c>
      <c r="E809" s="75">
        <v>0.92</v>
      </c>
      <c r="F809" s="3">
        <v>1</v>
      </c>
      <c r="G809" s="66" t="s">
        <v>34</v>
      </c>
      <c r="H809" s="19">
        <v>29.28</v>
      </c>
      <c r="J809" s="67">
        <v>67.599999999999994</v>
      </c>
      <c r="K809" s="45">
        <v>67.599999999999994</v>
      </c>
      <c r="L809" s="45">
        <v>67.5</v>
      </c>
      <c r="M809" s="45">
        <v>67.099999999999994</v>
      </c>
      <c r="N809" s="67">
        <f t="shared" si="54"/>
        <v>67.449999999999989</v>
      </c>
    </row>
    <row r="810" spans="1:14" x14ac:dyDescent="0.2">
      <c r="B810" s="1">
        <v>0.39583333333333298</v>
      </c>
      <c r="C810" s="3">
        <v>60</v>
      </c>
      <c r="D810" s="3">
        <v>69</v>
      </c>
      <c r="E810" s="75">
        <v>0.92</v>
      </c>
      <c r="F810" s="3">
        <v>4</v>
      </c>
      <c r="G810" s="66" t="s">
        <v>34</v>
      </c>
      <c r="H810" s="19">
        <v>29.28</v>
      </c>
      <c r="J810" s="67">
        <v>69.099999999999994</v>
      </c>
      <c r="K810" s="45">
        <v>68.900000000000006</v>
      </c>
      <c r="L810" s="45">
        <v>68.900000000000006</v>
      </c>
      <c r="M810" s="45">
        <v>68.2</v>
      </c>
      <c r="N810" s="67">
        <f t="shared" si="54"/>
        <v>68.775000000000006</v>
      </c>
    </row>
    <row r="811" spans="1:14" x14ac:dyDescent="0.2">
      <c r="B811" s="1">
        <v>0.5</v>
      </c>
      <c r="C811" s="3">
        <v>71</v>
      </c>
      <c r="D811" s="3">
        <v>98</v>
      </c>
      <c r="E811" s="75">
        <v>0.55000000000000004</v>
      </c>
      <c r="F811" s="3">
        <v>1</v>
      </c>
      <c r="G811" s="66" t="s">
        <v>37</v>
      </c>
      <c r="H811" s="19">
        <v>29.26</v>
      </c>
      <c r="J811" s="67">
        <v>100</v>
      </c>
      <c r="K811" s="45">
        <v>96.4</v>
      </c>
      <c r="L811" s="45">
        <v>99.3</v>
      </c>
      <c r="M811" s="45">
        <v>94.8</v>
      </c>
      <c r="N811" s="67">
        <f t="shared" si="54"/>
        <v>97.625</v>
      </c>
    </row>
    <row r="812" spans="1:14" x14ac:dyDescent="0.2">
      <c r="B812" s="1">
        <v>0.51041666666666663</v>
      </c>
      <c r="C812" s="3">
        <v>73</v>
      </c>
      <c r="D812" s="3">
        <v>102</v>
      </c>
      <c r="E812" s="75">
        <v>0.56000000000000005</v>
      </c>
      <c r="F812" s="3">
        <v>8</v>
      </c>
      <c r="G812" s="66" t="s">
        <v>202</v>
      </c>
      <c r="H812" s="19">
        <v>29.25</v>
      </c>
      <c r="J812" s="67">
        <v>102.9</v>
      </c>
      <c r="K812" s="45">
        <v>100.2</v>
      </c>
      <c r="L812" s="45">
        <v>103.8</v>
      </c>
      <c r="M812" s="45">
        <v>99.3</v>
      </c>
      <c r="N812" s="67">
        <f t="shared" si="54"/>
        <v>101.55000000000001</v>
      </c>
    </row>
    <row r="813" spans="1:14" x14ac:dyDescent="0.2">
      <c r="B813" s="1">
        <v>0.52083333333333304</v>
      </c>
      <c r="C813" s="3">
        <v>72</v>
      </c>
      <c r="D813" s="3">
        <v>102</v>
      </c>
      <c r="E813" s="75">
        <v>0.55000000000000004</v>
      </c>
      <c r="F813" s="3">
        <v>3</v>
      </c>
      <c r="G813" s="66" t="s">
        <v>34</v>
      </c>
      <c r="H813" s="19">
        <v>29.25</v>
      </c>
      <c r="J813" s="67">
        <v>103.1</v>
      </c>
      <c r="K813" s="45">
        <v>100.4</v>
      </c>
      <c r="L813" s="45">
        <v>104.2</v>
      </c>
      <c r="M813" s="45">
        <v>99.9</v>
      </c>
      <c r="N813" s="67">
        <f t="shared" si="54"/>
        <v>101.9</v>
      </c>
    </row>
    <row r="814" spans="1:14" x14ac:dyDescent="0.2">
      <c r="B814" s="1">
        <v>0.53125</v>
      </c>
      <c r="C814" s="3">
        <v>71</v>
      </c>
      <c r="D814" s="3">
        <v>102</v>
      </c>
      <c r="E814" s="75">
        <v>0.53</v>
      </c>
      <c r="F814" s="3">
        <v>3</v>
      </c>
      <c r="G814" s="66" t="s">
        <v>34</v>
      </c>
      <c r="H814" s="19">
        <v>29.25</v>
      </c>
      <c r="J814" s="67">
        <v>104.2</v>
      </c>
      <c r="K814" s="45">
        <v>101.5</v>
      </c>
      <c r="L814" s="45">
        <v>102.7</v>
      </c>
      <c r="M814" s="45">
        <v>101.1</v>
      </c>
      <c r="N814" s="67">
        <f t="shared" si="54"/>
        <v>102.375</v>
      </c>
    </row>
    <row r="815" spans="1:14" x14ac:dyDescent="0.2">
      <c r="B815" s="1">
        <v>0.54166666666666696</v>
      </c>
      <c r="C815" s="3">
        <v>71</v>
      </c>
      <c r="D815" s="41">
        <v>103</v>
      </c>
      <c r="E815" s="75">
        <v>0.6</v>
      </c>
      <c r="F815" s="3">
        <v>2</v>
      </c>
      <c r="G815" s="69" t="s">
        <v>190</v>
      </c>
      <c r="H815" s="72">
        <v>29.25</v>
      </c>
      <c r="J815" s="45">
        <v>104.4</v>
      </c>
      <c r="K815" s="45">
        <v>102.6</v>
      </c>
      <c r="L815" s="45">
        <v>101.7</v>
      </c>
      <c r="M815" s="45">
        <v>101.8</v>
      </c>
      <c r="N815" s="67">
        <f t="shared" si="54"/>
        <v>102.625</v>
      </c>
    </row>
    <row r="816" spans="1:14" x14ac:dyDescent="0.2">
      <c r="B816" s="1">
        <v>0.55208333333333304</v>
      </c>
      <c r="C816" s="3">
        <v>71</v>
      </c>
      <c r="D816" s="66">
        <v>103</v>
      </c>
      <c r="E816" s="75">
        <v>0.59</v>
      </c>
      <c r="F816" s="3">
        <v>3</v>
      </c>
      <c r="G816" s="69" t="s">
        <v>71</v>
      </c>
      <c r="H816" s="72">
        <v>29.25</v>
      </c>
      <c r="J816" s="45">
        <v>104.7</v>
      </c>
      <c r="K816" s="45">
        <v>103.6</v>
      </c>
      <c r="L816" s="45">
        <v>101.3</v>
      </c>
      <c r="M816" s="45">
        <v>102.2</v>
      </c>
      <c r="N816" s="67">
        <f t="shared" si="54"/>
        <v>102.95</v>
      </c>
    </row>
    <row r="817" spans="1:14" x14ac:dyDescent="0.2">
      <c r="B817" s="1">
        <v>0.5625</v>
      </c>
      <c r="C817" s="3">
        <v>70</v>
      </c>
      <c r="D817" s="3">
        <v>103</v>
      </c>
      <c r="E817" s="75">
        <v>0.61</v>
      </c>
      <c r="F817" s="3">
        <v>3</v>
      </c>
      <c r="G817" s="69" t="s">
        <v>180</v>
      </c>
      <c r="H817" s="72">
        <v>29.25</v>
      </c>
      <c r="J817" s="45">
        <v>104.9</v>
      </c>
      <c r="K817" s="45">
        <v>104</v>
      </c>
      <c r="L817" s="45">
        <v>101.5</v>
      </c>
      <c r="M817" s="45">
        <v>102.2</v>
      </c>
      <c r="N817" s="67">
        <f t="shared" si="54"/>
        <v>103.14999999999999</v>
      </c>
    </row>
    <row r="818" spans="1:14" x14ac:dyDescent="0.2">
      <c r="B818" s="1">
        <v>0.57291666666666596</v>
      </c>
      <c r="C818" s="3">
        <v>71</v>
      </c>
      <c r="D818" s="3">
        <v>103</v>
      </c>
      <c r="E818" s="75">
        <v>0.57999999999999996</v>
      </c>
      <c r="F818" s="3">
        <v>5</v>
      </c>
      <c r="G818" s="69" t="s">
        <v>37</v>
      </c>
      <c r="H818" s="72">
        <v>29.24</v>
      </c>
      <c r="J818" s="45">
        <v>104.9</v>
      </c>
      <c r="K818" s="45">
        <v>104.2</v>
      </c>
      <c r="L818" s="45">
        <v>101.7</v>
      </c>
      <c r="M818" s="45">
        <v>102.6</v>
      </c>
      <c r="N818" s="67">
        <f t="shared" si="54"/>
        <v>103.35</v>
      </c>
    </row>
    <row r="819" spans="1:14" x14ac:dyDescent="0.2">
      <c r="B819" s="1">
        <v>0.58333333333333304</v>
      </c>
      <c r="C819" s="99">
        <v>70</v>
      </c>
      <c r="D819" s="66">
        <v>103</v>
      </c>
      <c r="E819" s="13">
        <v>0.57999999999999996</v>
      </c>
      <c r="F819" s="96">
        <v>5</v>
      </c>
      <c r="G819" s="68" t="s">
        <v>35</v>
      </c>
      <c r="H819" s="72">
        <v>29.24</v>
      </c>
      <c r="J819" s="45">
        <v>105.1</v>
      </c>
      <c r="K819" s="67">
        <v>104.7</v>
      </c>
      <c r="L819" s="45">
        <v>101.3</v>
      </c>
      <c r="M819" s="45">
        <v>102.4</v>
      </c>
      <c r="N819" s="67">
        <f t="shared" si="54"/>
        <v>103.375</v>
      </c>
    </row>
    <row r="820" spans="1:14" x14ac:dyDescent="0.2">
      <c r="B820" s="1">
        <v>0.59375</v>
      </c>
      <c r="C820" s="3">
        <v>70</v>
      </c>
      <c r="D820" s="3">
        <v>103</v>
      </c>
      <c r="E820" s="13">
        <v>0.61</v>
      </c>
      <c r="F820" s="3">
        <v>12</v>
      </c>
      <c r="G820" s="68" t="s">
        <v>35</v>
      </c>
      <c r="H820" s="72">
        <v>29.23</v>
      </c>
      <c r="I820" s="3"/>
      <c r="J820" s="45">
        <v>104.5</v>
      </c>
      <c r="K820" s="45">
        <v>104.4</v>
      </c>
      <c r="L820" s="45">
        <v>100.4</v>
      </c>
      <c r="M820" s="45">
        <v>101.5</v>
      </c>
      <c r="N820" s="67">
        <f t="shared" si="54"/>
        <v>102.7</v>
      </c>
    </row>
    <row r="821" spans="1:14" x14ac:dyDescent="0.2">
      <c r="B821" s="1">
        <v>0.60416666666666596</v>
      </c>
      <c r="C821" s="3">
        <v>68</v>
      </c>
      <c r="D821" s="3">
        <v>103</v>
      </c>
      <c r="E821" s="13">
        <v>0.64</v>
      </c>
      <c r="F821" s="3">
        <v>7</v>
      </c>
      <c r="G821" s="66" t="s">
        <v>202</v>
      </c>
      <c r="H821" s="19">
        <v>29.23</v>
      </c>
      <c r="I821" s="3"/>
      <c r="J821" s="45">
        <v>104.4</v>
      </c>
      <c r="K821" s="45">
        <v>104.4</v>
      </c>
      <c r="L821" s="45">
        <v>100.6</v>
      </c>
      <c r="M821" s="45">
        <v>102</v>
      </c>
      <c r="N821" s="67">
        <f t="shared" si="54"/>
        <v>102.85</v>
      </c>
    </row>
    <row r="822" spans="1:14" x14ac:dyDescent="0.2">
      <c r="B822" s="1"/>
      <c r="C822" s="3"/>
      <c r="D822" s="3"/>
      <c r="E822" s="13"/>
      <c r="F822" s="3"/>
      <c r="G822" s="66"/>
      <c r="H822" s="19"/>
      <c r="J822" s="45"/>
      <c r="K822" s="45"/>
      <c r="L822" s="45"/>
      <c r="M822" s="45"/>
      <c r="N822" s="67"/>
    </row>
    <row r="823" spans="1:14" x14ac:dyDescent="0.2">
      <c r="A823" s="113" t="s">
        <v>269</v>
      </c>
      <c r="B823" s="1"/>
      <c r="C823" s="3"/>
      <c r="D823" s="3"/>
      <c r="E823" s="13"/>
      <c r="F823" s="3"/>
      <c r="G823" s="66"/>
      <c r="H823" s="19"/>
      <c r="I823" s="3"/>
      <c r="J823" s="45"/>
      <c r="K823" s="45"/>
      <c r="L823" s="45"/>
      <c r="M823" s="45"/>
      <c r="N823" s="67"/>
    </row>
    <row r="824" spans="1:14" x14ac:dyDescent="0.2">
      <c r="A824" s="21">
        <v>44463</v>
      </c>
      <c r="B824" s="6" t="s">
        <v>2</v>
      </c>
      <c r="C824" s="6" t="s">
        <v>0</v>
      </c>
      <c r="D824" s="87" t="s">
        <v>1</v>
      </c>
      <c r="E824" s="100" t="s">
        <v>156</v>
      </c>
      <c r="F824" s="6" t="s">
        <v>32</v>
      </c>
      <c r="G824" s="6" t="s">
        <v>217</v>
      </c>
      <c r="H824" s="33" t="s">
        <v>157</v>
      </c>
      <c r="I824" s="44"/>
      <c r="J824" s="86" t="s">
        <v>357</v>
      </c>
      <c r="K824" s="86" t="s">
        <v>352</v>
      </c>
      <c r="L824" s="86" t="s">
        <v>358</v>
      </c>
      <c r="M824" s="86" t="s">
        <v>344</v>
      </c>
      <c r="N824" s="87" t="s">
        <v>368</v>
      </c>
    </row>
    <row r="825" spans="1:14" x14ac:dyDescent="0.2">
      <c r="A825" s="21"/>
      <c r="B825" s="1">
        <v>0.61458333333333337</v>
      </c>
      <c r="C825" s="3">
        <v>73</v>
      </c>
      <c r="D825" s="68">
        <v>111</v>
      </c>
      <c r="E825" s="75">
        <v>0.67</v>
      </c>
      <c r="F825" s="66">
        <v>6</v>
      </c>
      <c r="G825" s="66" t="s">
        <v>129</v>
      </c>
      <c r="H825" s="97">
        <v>29.87</v>
      </c>
      <c r="J825" s="45">
        <v>111</v>
      </c>
      <c r="K825" s="67">
        <v>111.6</v>
      </c>
      <c r="L825" s="67">
        <v>111</v>
      </c>
      <c r="M825" s="67">
        <v>110.3</v>
      </c>
      <c r="N825" s="67">
        <f>(AVERAGE(J825:M825))</f>
        <v>110.97500000000001</v>
      </c>
    </row>
    <row r="826" spans="1:14" x14ac:dyDescent="0.2">
      <c r="B826" s="1">
        <v>0.625</v>
      </c>
      <c r="C826" s="3">
        <v>74</v>
      </c>
      <c r="D826" s="68">
        <v>111</v>
      </c>
      <c r="E826" s="75">
        <v>0.66</v>
      </c>
      <c r="F826" s="66">
        <v>6</v>
      </c>
      <c r="G826" s="66" t="s">
        <v>201</v>
      </c>
      <c r="H826" s="97">
        <v>29.87</v>
      </c>
      <c r="J826" s="45">
        <v>110.8</v>
      </c>
      <c r="K826" s="67">
        <v>112.1</v>
      </c>
      <c r="L826" s="67">
        <v>110.5</v>
      </c>
      <c r="M826" s="67">
        <v>110.3</v>
      </c>
      <c r="N826" s="67">
        <f t="shared" ref="N826:N829" si="55">(AVERAGE(J826:M826))</f>
        <v>110.925</v>
      </c>
    </row>
    <row r="827" spans="1:14" x14ac:dyDescent="0.2">
      <c r="B827" s="1">
        <v>0.63541666666666663</v>
      </c>
      <c r="C827" s="3">
        <v>74</v>
      </c>
      <c r="D827" s="3">
        <v>111</v>
      </c>
      <c r="E827" s="75">
        <v>0.64</v>
      </c>
      <c r="F827" s="3">
        <v>4</v>
      </c>
      <c r="G827" s="66" t="s">
        <v>129</v>
      </c>
      <c r="H827" s="19">
        <v>29.87</v>
      </c>
      <c r="I827" s="66"/>
      <c r="J827" s="45">
        <v>110.1</v>
      </c>
      <c r="K827" s="45">
        <v>111.9</v>
      </c>
      <c r="L827" s="45">
        <v>110.7</v>
      </c>
      <c r="M827" s="45">
        <v>110.1</v>
      </c>
      <c r="N827" s="67">
        <f t="shared" si="55"/>
        <v>110.69999999999999</v>
      </c>
    </row>
    <row r="828" spans="1:14" x14ac:dyDescent="0.2">
      <c r="B828" s="1">
        <v>0.64583333333333304</v>
      </c>
      <c r="C828" s="3">
        <v>74</v>
      </c>
      <c r="D828" s="3">
        <v>110</v>
      </c>
      <c r="E828" s="75">
        <v>0.66</v>
      </c>
      <c r="F828" s="3">
        <v>3</v>
      </c>
      <c r="G828" s="66" t="s">
        <v>129</v>
      </c>
      <c r="H828" s="19">
        <v>29.87</v>
      </c>
      <c r="J828" s="67">
        <v>109.9</v>
      </c>
      <c r="K828" s="45">
        <v>110.7</v>
      </c>
      <c r="L828" s="45">
        <v>109</v>
      </c>
      <c r="M828" s="45">
        <v>109.6</v>
      </c>
      <c r="N828" s="67">
        <f t="shared" si="55"/>
        <v>109.80000000000001</v>
      </c>
    </row>
    <row r="829" spans="1:14" x14ac:dyDescent="0.2">
      <c r="B829" s="1">
        <v>0.65625</v>
      </c>
      <c r="C829" s="3">
        <v>73</v>
      </c>
      <c r="D829" s="3">
        <v>107</v>
      </c>
      <c r="E829" s="75">
        <v>0.66</v>
      </c>
      <c r="F829" s="3">
        <v>2</v>
      </c>
      <c r="G829" s="66" t="s">
        <v>143</v>
      </c>
      <c r="H829" s="19">
        <v>29.89</v>
      </c>
      <c r="J829" s="67">
        <v>108</v>
      </c>
      <c r="K829" s="45">
        <v>109.4</v>
      </c>
      <c r="L829" s="45">
        <v>103.8</v>
      </c>
      <c r="M829" s="45">
        <v>108.4</v>
      </c>
      <c r="N829" s="67">
        <f t="shared" si="55"/>
        <v>107.4</v>
      </c>
    </row>
    <row r="831" spans="1:14" x14ac:dyDescent="0.2">
      <c r="A831" s="21">
        <v>44464</v>
      </c>
      <c r="B831" s="6" t="s">
        <v>2</v>
      </c>
      <c r="C831" s="6" t="s">
        <v>0</v>
      </c>
      <c r="D831" s="87" t="s">
        <v>1</v>
      </c>
      <c r="E831" s="100" t="s">
        <v>156</v>
      </c>
      <c r="F831" s="6" t="s">
        <v>32</v>
      </c>
      <c r="G831" s="6" t="s">
        <v>217</v>
      </c>
      <c r="H831" s="33" t="s">
        <v>157</v>
      </c>
      <c r="I831" s="44"/>
      <c r="J831" s="86" t="s">
        <v>357</v>
      </c>
      <c r="K831" s="86" t="s">
        <v>352</v>
      </c>
      <c r="L831" s="86" t="s">
        <v>358</v>
      </c>
      <c r="M831" s="86" t="s">
        <v>344</v>
      </c>
      <c r="N831" s="87" t="s">
        <v>368</v>
      </c>
    </row>
    <row r="832" spans="1:14" x14ac:dyDescent="0.2">
      <c r="B832" s="1">
        <v>0.35416666666666669</v>
      </c>
      <c r="C832" s="3">
        <v>66</v>
      </c>
      <c r="D832" s="68">
        <v>73</v>
      </c>
      <c r="E832" s="75">
        <v>0.83</v>
      </c>
      <c r="F832" s="66">
        <v>0</v>
      </c>
      <c r="G832" s="66" t="s">
        <v>202</v>
      </c>
      <c r="H832" s="97">
        <v>29.96</v>
      </c>
      <c r="J832" s="45">
        <v>74.8</v>
      </c>
      <c r="K832" s="67">
        <v>71.099999999999994</v>
      </c>
      <c r="L832" s="67">
        <v>70.900000000000006</v>
      </c>
      <c r="M832" s="67">
        <v>74.8</v>
      </c>
      <c r="N832" s="67">
        <f>(AVERAGE(J832:M832))</f>
        <v>72.899999999999991</v>
      </c>
    </row>
    <row r="833" spans="1:14" x14ac:dyDescent="0.2">
      <c r="B833" s="1">
        <v>0.36458333333333331</v>
      </c>
      <c r="C833" s="3">
        <v>66</v>
      </c>
      <c r="D833" s="68">
        <v>74</v>
      </c>
      <c r="E833" s="75">
        <v>0.82</v>
      </c>
      <c r="F833" s="66">
        <v>0</v>
      </c>
      <c r="G833" s="66" t="s">
        <v>202</v>
      </c>
      <c r="H833" s="97">
        <v>29.96</v>
      </c>
      <c r="J833" s="45">
        <v>76.5</v>
      </c>
      <c r="K833" s="67">
        <v>71.2</v>
      </c>
      <c r="L833" s="67">
        <v>73.400000000000006</v>
      </c>
      <c r="M833" s="67">
        <v>76.5</v>
      </c>
      <c r="N833" s="67">
        <f t="shared" ref="N833:N837" si="56">(AVERAGE(J833:M833))</f>
        <v>74.400000000000006</v>
      </c>
    </row>
    <row r="834" spans="1:14" x14ac:dyDescent="0.2">
      <c r="B834" s="1">
        <v>0.375</v>
      </c>
      <c r="C834" s="3">
        <v>67</v>
      </c>
      <c r="D834" s="3">
        <v>76</v>
      </c>
      <c r="E834" s="75">
        <v>0.81</v>
      </c>
      <c r="F834" s="3">
        <v>0</v>
      </c>
      <c r="G834" s="66" t="s">
        <v>202</v>
      </c>
      <c r="H834" s="19">
        <v>29.97</v>
      </c>
      <c r="I834" s="66"/>
      <c r="J834" s="45">
        <v>78.400000000000006</v>
      </c>
      <c r="K834" s="45">
        <v>71.599999999999994</v>
      </c>
      <c r="L834" s="45">
        <v>75.7</v>
      </c>
      <c r="M834" s="45">
        <v>76.599999999999994</v>
      </c>
      <c r="N834" s="67">
        <f t="shared" si="56"/>
        <v>75.574999999999989</v>
      </c>
    </row>
    <row r="835" spans="1:14" x14ac:dyDescent="0.2">
      <c r="B835" s="1">
        <v>0.38541666666666702</v>
      </c>
      <c r="C835" s="3">
        <v>68</v>
      </c>
      <c r="D835" s="3">
        <v>77</v>
      </c>
      <c r="E835" s="75">
        <v>0.8</v>
      </c>
      <c r="F835" s="3">
        <v>4</v>
      </c>
      <c r="G835" s="66" t="s">
        <v>143</v>
      </c>
      <c r="H835" s="19">
        <v>29.97</v>
      </c>
      <c r="J835" s="67">
        <v>79.7</v>
      </c>
      <c r="K835" s="45">
        <v>73.900000000000006</v>
      </c>
      <c r="L835" s="45">
        <v>76.099999999999994</v>
      </c>
      <c r="M835" s="45">
        <v>79.2</v>
      </c>
      <c r="N835" s="67">
        <f t="shared" si="56"/>
        <v>77.225000000000009</v>
      </c>
    </row>
    <row r="836" spans="1:14" x14ac:dyDescent="0.2">
      <c r="B836" s="1">
        <v>0.39583333333333298</v>
      </c>
      <c r="C836" s="3">
        <v>67</v>
      </c>
      <c r="D836" s="3">
        <v>80</v>
      </c>
      <c r="E836" s="75">
        <v>0.8</v>
      </c>
      <c r="F836" s="3">
        <v>2</v>
      </c>
      <c r="G836" s="66" t="s">
        <v>143</v>
      </c>
      <c r="H836" s="19">
        <v>29.97</v>
      </c>
      <c r="J836" s="67">
        <v>83.7</v>
      </c>
      <c r="K836" s="45">
        <v>75.7</v>
      </c>
      <c r="L836" s="45">
        <v>75.7</v>
      </c>
      <c r="M836" s="45">
        <v>84</v>
      </c>
      <c r="N836" s="67">
        <f t="shared" si="56"/>
        <v>79.775000000000006</v>
      </c>
    </row>
    <row r="837" spans="1:14" x14ac:dyDescent="0.2">
      <c r="B837" s="1">
        <v>0.40625</v>
      </c>
      <c r="C837" s="3">
        <v>67</v>
      </c>
      <c r="D837" s="3">
        <v>80</v>
      </c>
      <c r="E837" s="75">
        <v>0.8</v>
      </c>
      <c r="F837" s="3">
        <v>2</v>
      </c>
      <c r="G837" s="66" t="s">
        <v>143</v>
      </c>
      <c r="H837" s="19">
        <v>29.97</v>
      </c>
      <c r="J837" s="67">
        <v>83.7</v>
      </c>
      <c r="K837" s="45">
        <v>75.7</v>
      </c>
      <c r="L837" s="45">
        <v>75.7</v>
      </c>
      <c r="M837" s="45">
        <v>84</v>
      </c>
      <c r="N837" s="67">
        <f t="shared" si="56"/>
        <v>79.775000000000006</v>
      </c>
    </row>
    <row r="838" spans="1:14" x14ac:dyDescent="0.2">
      <c r="B838" s="1">
        <v>0.48958333333333331</v>
      </c>
      <c r="C838" s="3">
        <v>70</v>
      </c>
      <c r="D838" s="3">
        <v>100</v>
      </c>
      <c r="E838" s="75">
        <v>0.73</v>
      </c>
      <c r="F838" s="3">
        <v>4</v>
      </c>
      <c r="G838" s="66" t="s">
        <v>129</v>
      </c>
      <c r="H838" s="19">
        <v>29.97</v>
      </c>
      <c r="J838" s="67">
        <v>102.2</v>
      </c>
      <c r="K838" s="45">
        <v>97.2</v>
      </c>
      <c r="L838" s="45">
        <v>99.3</v>
      </c>
      <c r="M838" s="45">
        <v>97.9</v>
      </c>
      <c r="N838" s="67">
        <f t="shared" ref="N838:N842" si="57">(AVERAGE(J838:M838))</f>
        <v>99.15</v>
      </c>
    </row>
    <row r="839" spans="1:14" x14ac:dyDescent="0.2">
      <c r="B839" s="1">
        <v>0.50347222222222221</v>
      </c>
      <c r="C839" s="3">
        <v>70</v>
      </c>
      <c r="D839" s="3">
        <v>102</v>
      </c>
      <c r="E839" s="75">
        <v>0.72</v>
      </c>
      <c r="F839" s="3">
        <v>6</v>
      </c>
      <c r="G839" s="66" t="s">
        <v>201</v>
      </c>
      <c r="H839" s="19">
        <v>29.97</v>
      </c>
      <c r="J839" s="67">
        <v>104.4</v>
      </c>
      <c r="K839" s="45">
        <v>99.9</v>
      </c>
      <c r="L839" s="45">
        <v>102.2</v>
      </c>
      <c r="M839" s="45">
        <v>97.9</v>
      </c>
      <c r="N839" s="67">
        <f t="shared" si="57"/>
        <v>101.1</v>
      </c>
    </row>
    <row r="840" spans="1:14" x14ac:dyDescent="0.2">
      <c r="B840" s="1">
        <v>0.51041666666666696</v>
      </c>
      <c r="C840" s="3">
        <v>71</v>
      </c>
      <c r="D840" s="41">
        <v>104</v>
      </c>
      <c r="E840" s="75">
        <v>0.71</v>
      </c>
      <c r="F840" s="3">
        <v>4</v>
      </c>
      <c r="G840" s="69" t="s">
        <v>129</v>
      </c>
      <c r="H840" s="72">
        <v>29.97</v>
      </c>
      <c r="J840" s="45">
        <v>105.8</v>
      </c>
      <c r="K840" s="45">
        <v>102.4</v>
      </c>
      <c r="L840" s="45">
        <v>104</v>
      </c>
      <c r="M840" s="45">
        <v>105.3</v>
      </c>
      <c r="N840" s="67">
        <f t="shared" si="57"/>
        <v>104.375</v>
      </c>
    </row>
    <row r="841" spans="1:14" x14ac:dyDescent="0.2">
      <c r="B841" s="1">
        <v>0.52083333333333304</v>
      </c>
      <c r="C841" s="3">
        <v>71</v>
      </c>
      <c r="D841" s="66">
        <v>106</v>
      </c>
      <c r="E841" s="75">
        <v>0.7</v>
      </c>
      <c r="F841" s="3">
        <v>4</v>
      </c>
      <c r="G841" s="69" t="s">
        <v>129</v>
      </c>
      <c r="H841" s="72">
        <v>29.96</v>
      </c>
      <c r="J841" s="45">
        <v>106.9</v>
      </c>
      <c r="K841" s="45">
        <v>104</v>
      </c>
      <c r="L841" s="45">
        <v>105.1</v>
      </c>
      <c r="M841" s="45">
        <v>106.2</v>
      </c>
      <c r="N841" s="67">
        <f t="shared" si="57"/>
        <v>105.55</v>
      </c>
    </row>
    <row r="842" spans="1:14" x14ac:dyDescent="0.2">
      <c r="B842" s="1">
        <v>0.53125</v>
      </c>
      <c r="C842" s="3">
        <v>72</v>
      </c>
      <c r="D842" s="3">
        <v>107</v>
      </c>
      <c r="E842" s="75">
        <v>0.68</v>
      </c>
      <c r="F842" s="3">
        <v>4</v>
      </c>
      <c r="G842" s="69" t="s">
        <v>201</v>
      </c>
      <c r="H842" s="72">
        <v>29.96</v>
      </c>
      <c r="J842" s="45">
        <v>108.3</v>
      </c>
      <c r="K842" s="45">
        <v>106.2</v>
      </c>
      <c r="L842" s="45">
        <v>106.9</v>
      </c>
      <c r="M842" s="45">
        <v>106.7</v>
      </c>
      <c r="N842" s="67">
        <f t="shared" si="57"/>
        <v>107.02499999999999</v>
      </c>
    </row>
    <row r="843" spans="1:14" x14ac:dyDescent="0.2">
      <c r="B843" s="1">
        <v>0.54166666666666696</v>
      </c>
      <c r="C843" s="3">
        <v>73</v>
      </c>
      <c r="D843" s="3">
        <v>109</v>
      </c>
      <c r="E843" s="75">
        <v>0.67</v>
      </c>
      <c r="F843" s="3">
        <v>4</v>
      </c>
      <c r="G843" s="69" t="s">
        <v>129</v>
      </c>
      <c r="H843" s="72">
        <v>29.95</v>
      </c>
      <c r="J843" s="45">
        <v>109.8</v>
      </c>
      <c r="K843" s="45">
        <v>107.8</v>
      </c>
      <c r="L843" s="45">
        <v>108</v>
      </c>
      <c r="M843" s="45">
        <v>106.7</v>
      </c>
      <c r="N843" s="67">
        <f t="shared" ref="N843:N844" si="58">(AVERAGE(J843:M843))</f>
        <v>108.075</v>
      </c>
    </row>
    <row r="844" spans="1:14" x14ac:dyDescent="0.2">
      <c r="B844" s="1">
        <v>0.55208333333333304</v>
      </c>
      <c r="C844" s="99">
        <v>73</v>
      </c>
      <c r="D844" s="66">
        <v>109</v>
      </c>
      <c r="E844" s="13">
        <v>0.66</v>
      </c>
      <c r="F844" s="96">
        <v>4</v>
      </c>
      <c r="G844" s="68" t="s">
        <v>130</v>
      </c>
      <c r="H844" s="72">
        <v>29.94</v>
      </c>
      <c r="J844" s="45">
        <v>111.2</v>
      </c>
      <c r="K844" s="67">
        <v>109.6</v>
      </c>
      <c r="L844" s="45">
        <v>109.2</v>
      </c>
      <c r="M844" s="45">
        <v>106.7</v>
      </c>
      <c r="N844" s="67">
        <f t="shared" si="58"/>
        <v>109.175</v>
      </c>
    </row>
    <row r="846" spans="1:14" x14ac:dyDescent="0.2">
      <c r="A846" s="21">
        <v>44465</v>
      </c>
      <c r="B846" s="6" t="s">
        <v>2</v>
      </c>
      <c r="C846" s="6" t="s">
        <v>0</v>
      </c>
      <c r="D846" s="87" t="s">
        <v>1</v>
      </c>
      <c r="E846" s="100" t="s">
        <v>156</v>
      </c>
      <c r="F846" s="6" t="s">
        <v>32</v>
      </c>
      <c r="G846" s="6" t="s">
        <v>217</v>
      </c>
      <c r="H846" s="33" t="s">
        <v>157</v>
      </c>
      <c r="I846" s="44"/>
      <c r="J846" s="86" t="s">
        <v>357</v>
      </c>
      <c r="K846" s="86" t="s">
        <v>352</v>
      </c>
      <c r="L846" s="86" t="s">
        <v>358</v>
      </c>
      <c r="M846" s="86" t="s">
        <v>344</v>
      </c>
      <c r="N846" s="87" t="s">
        <v>368</v>
      </c>
    </row>
    <row r="847" spans="1:14" x14ac:dyDescent="0.2">
      <c r="B847" s="1">
        <v>0.35416666666666669</v>
      </c>
      <c r="C847" s="3">
        <v>65</v>
      </c>
      <c r="D847" s="68">
        <v>72</v>
      </c>
      <c r="E847" s="75">
        <v>0.82</v>
      </c>
      <c r="F847" s="66">
        <v>0</v>
      </c>
      <c r="G847" s="66" t="s">
        <v>203</v>
      </c>
      <c r="H847" s="97">
        <v>30</v>
      </c>
      <c r="J847" s="45">
        <v>72.099999999999994</v>
      </c>
      <c r="K847" s="67">
        <v>72.5</v>
      </c>
      <c r="L847" s="67">
        <v>71.400000000000006</v>
      </c>
      <c r="M847" s="67">
        <v>72.900000000000006</v>
      </c>
      <c r="N847" s="67">
        <f>(AVERAGE(J847:M847))</f>
        <v>72.224999999999994</v>
      </c>
    </row>
    <row r="848" spans="1:14" x14ac:dyDescent="0.2">
      <c r="B848" s="1">
        <v>0.36458333333333331</v>
      </c>
      <c r="C848" s="3">
        <v>65</v>
      </c>
      <c r="D848" s="68">
        <v>72</v>
      </c>
      <c r="E848" s="75">
        <v>0.82</v>
      </c>
      <c r="F848" s="66">
        <v>1</v>
      </c>
      <c r="G848" s="66" t="s">
        <v>203</v>
      </c>
      <c r="H848" s="97">
        <v>30</v>
      </c>
      <c r="J848" s="45">
        <v>72.5</v>
      </c>
      <c r="K848" s="67">
        <v>72.5</v>
      </c>
      <c r="L848" s="67">
        <v>71.599999999999994</v>
      </c>
      <c r="M848" s="67">
        <v>72.900000000000006</v>
      </c>
      <c r="N848" s="67">
        <f t="shared" ref="N848:N864" si="59">(AVERAGE(J848:M848))</f>
        <v>72.375</v>
      </c>
    </row>
    <row r="849" spans="2:14" x14ac:dyDescent="0.2">
      <c r="B849" s="1">
        <v>0.375</v>
      </c>
      <c r="C849" s="3">
        <v>65</v>
      </c>
      <c r="D849" s="3">
        <v>73</v>
      </c>
      <c r="E849" s="75">
        <v>0.82</v>
      </c>
      <c r="F849" s="3">
        <v>4</v>
      </c>
      <c r="G849" s="66" t="s">
        <v>203</v>
      </c>
      <c r="H849" s="19">
        <v>30.01</v>
      </c>
      <c r="I849" s="66"/>
      <c r="J849" s="45">
        <v>73</v>
      </c>
      <c r="K849" s="45">
        <v>73</v>
      </c>
      <c r="L849" s="45">
        <v>72.099999999999994</v>
      </c>
      <c r="M849" s="45">
        <v>73.400000000000006</v>
      </c>
      <c r="N849" s="67">
        <f t="shared" si="59"/>
        <v>72.875</v>
      </c>
    </row>
    <row r="850" spans="2:14" x14ac:dyDescent="0.2">
      <c r="B850" s="1">
        <v>0.38541666666666702</v>
      </c>
      <c r="C850" s="3">
        <v>65</v>
      </c>
      <c r="D850" s="3">
        <v>73</v>
      </c>
      <c r="E850" s="75">
        <v>0.82</v>
      </c>
      <c r="F850" s="3">
        <v>4</v>
      </c>
      <c r="G850" s="66" t="s">
        <v>203</v>
      </c>
      <c r="H850" s="19">
        <v>30.01</v>
      </c>
      <c r="J850" s="67">
        <v>73.2</v>
      </c>
      <c r="K850" s="45">
        <v>73.400000000000006</v>
      </c>
      <c r="L850" s="45">
        <v>72.5</v>
      </c>
      <c r="M850" s="45">
        <v>73.599999999999994</v>
      </c>
      <c r="N850" s="67">
        <f t="shared" si="59"/>
        <v>73.175000000000011</v>
      </c>
    </row>
    <row r="851" spans="2:14" x14ac:dyDescent="0.2">
      <c r="B851" s="1">
        <v>0.39583333333333298</v>
      </c>
      <c r="C851" s="3">
        <v>65</v>
      </c>
      <c r="D851" s="3">
        <v>74</v>
      </c>
      <c r="E851" s="75">
        <v>0.81</v>
      </c>
      <c r="F851" s="3">
        <v>1</v>
      </c>
      <c r="G851" s="66" t="s">
        <v>203</v>
      </c>
      <c r="H851" s="19">
        <v>30.02</v>
      </c>
      <c r="J851" s="67">
        <v>73.599999999999994</v>
      </c>
      <c r="K851" s="45">
        <v>73.900000000000006</v>
      </c>
      <c r="L851" s="45">
        <v>72.900000000000006</v>
      </c>
      <c r="M851" s="45">
        <v>73.900000000000006</v>
      </c>
      <c r="N851" s="67">
        <f t="shared" si="59"/>
        <v>73.575000000000003</v>
      </c>
    </row>
    <row r="852" spans="2:14" x14ac:dyDescent="0.2">
      <c r="B852" s="1">
        <v>0.47916666666666669</v>
      </c>
      <c r="C852" s="3">
        <v>66</v>
      </c>
      <c r="D852" s="3">
        <v>78</v>
      </c>
      <c r="E852" s="75">
        <v>0.81</v>
      </c>
      <c r="F852" s="3">
        <v>3</v>
      </c>
      <c r="G852" s="66" t="s">
        <v>203</v>
      </c>
      <c r="H852" s="19">
        <v>30.01</v>
      </c>
      <c r="J852" s="67">
        <v>78.8</v>
      </c>
      <c r="K852" s="45">
        <v>78.8</v>
      </c>
      <c r="L852" s="45">
        <v>77.900000000000006</v>
      </c>
      <c r="M852" s="45">
        <v>78.599999999999994</v>
      </c>
      <c r="N852" s="67">
        <f t="shared" si="59"/>
        <v>78.525000000000006</v>
      </c>
    </row>
    <row r="853" spans="2:14" x14ac:dyDescent="0.2">
      <c r="B853" s="1">
        <v>0.48958333333333331</v>
      </c>
      <c r="C853" s="3">
        <v>66</v>
      </c>
      <c r="D853" s="3">
        <v>79</v>
      </c>
      <c r="E853" s="75">
        <v>0.8</v>
      </c>
      <c r="F853" s="3">
        <v>3</v>
      </c>
      <c r="G853" s="66" t="s">
        <v>129</v>
      </c>
      <c r="H853" s="19">
        <v>30.01</v>
      </c>
      <c r="J853" s="67">
        <v>79.3</v>
      </c>
      <c r="K853" s="45">
        <v>79.2</v>
      </c>
      <c r="L853" s="45">
        <v>78.400000000000006</v>
      </c>
      <c r="M853" s="45">
        <v>79</v>
      </c>
      <c r="N853" s="67">
        <f t="shared" si="59"/>
        <v>78.974999999999994</v>
      </c>
    </row>
    <row r="854" spans="2:14" x14ac:dyDescent="0.2">
      <c r="B854" s="1">
        <v>0.5</v>
      </c>
      <c r="C854" s="3">
        <v>66</v>
      </c>
      <c r="D854" s="3">
        <v>80</v>
      </c>
      <c r="E854" s="75">
        <v>0.79</v>
      </c>
      <c r="F854" s="3">
        <v>5</v>
      </c>
      <c r="G854" s="66" t="s">
        <v>129</v>
      </c>
      <c r="H854" s="19">
        <v>30.01</v>
      </c>
      <c r="J854" s="67">
        <v>80.2</v>
      </c>
      <c r="K854" s="45">
        <v>80.099999999999994</v>
      </c>
      <c r="L854" s="45">
        <v>79.2</v>
      </c>
      <c r="M854" s="45">
        <v>79.7</v>
      </c>
      <c r="N854" s="67">
        <f t="shared" si="59"/>
        <v>79.8</v>
      </c>
    </row>
    <row r="855" spans="2:14" x14ac:dyDescent="0.2">
      <c r="B855" s="1">
        <v>0.51041666666666696</v>
      </c>
      <c r="C855" s="3">
        <v>66</v>
      </c>
      <c r="D855" s="41">
        <v>81</v>
      </c>
      <c r="E855" s="75">
        <v>0.78</v>
      </c>
      <c r="F855" s="3">
        <v>4</v>
      </c>
      <c r="G855" s="69" t="s">
        <v>71</v>
      </c>
      <c r="H855" s="72">
        <v>30.01</v>
      </c>
      <c r="J855" s="45">
        <v>80.8</v>
      </c>
      <c r="K855" s="45">
        <v>80.7</v>
      </c>
      <c r="L855" s="45">
        <v>79.599999999999994</v>
      </c>
      <c r="M855" s="45">
        <v>80.8</v>
      </c>
      <c r="N855" s="67">
        <f t="shared" si="59"/>
        <v>80.474999999999994</v>
      </c>
    </row>
    <row r="856" spans="2:14" x14ac:dyDescent="0.2">
      <c r="B856" s="1">
        <v>0.52083333333333304</v>
      </c>
      <c r="C856" s="3">
        <v>67</v>
      </c>
      <c r="D856" s="66">
        <v>81</v>
      </c>
      <c r="E856" s="75">
        <v>0.77</v>
      </c>
      <c r="F856" s="3">
        <v>2</v>
      </c>
      <c r="G856" s="69" t="s">
        <v>71</v>
      </c>
      <c r="H856" s="72">
        <v>30.01</v>
      </c>
      <c r="J856" s="45">
        <v>81.7</v>
      </c>
      <c r="K856" s="45">
        <v>81.3</v>
      </c>
      <c r="L856" s="45">
        <v>80.599999999999994</v>
      </c>
      <c r="M856" s="45">
        <v>81.3</v>
      </c>
      <c r="N856" s="67">
        <f t="shared" si="59"/>
        <v>81.224999999999994</v>
      </c>
    </row>
    <row r="857" spans="2:14" x14ac:dyDescent="0.2">
      <c r="B857" s="1">
        <v>0.53125</v>
      </c>
      <c r="C857" s="3">
        <v>67</v>
      </c>
      <c r="D857" s="3">
        <v>82</v>
      </c>
      <c r="E857" s="75">
        <v>0.77</v>
      </c>
      <c r="F857" s="3">
        <v>1</v>
      </c>
      <c r="G857" s="69" t="s">
        <v>130</v>
      </c>
      <c r="H857" s="72">
        <v>30</v>
      </c>
      <c r="J857" s="45">
        <v>82.4</v>
      </c>
      <c r="K857" s="45">
        <v>82.4</v>
      </c>
      <c r="L857" s="45">
        <v>81.3</v>
      </c>
      <c r="M857" s="45">
        <v>82</v>
      </c>
      <c r="N857" s="67">
        <f t="shared" si="59"/>
        <v>82.025000000000006</v>
      </c>
    </row>
    <row r="858" spans="2:14" x14ac:dyDescent="0.2">
      <c r="B858" s="1">
        <v>0.54166666666666696</v>
      </c>
      <c r="C858" s="3">
        <v>67</v>
      </c>
      <c r="D858" s="3">
        <v>83</v>
      </c>
      <c r="E858" s="75">
        <v>0.77</v>
      </c>
      <c r="F858" s="3">
        <v>1</v>
      </c>
      <c r="G858" s="69" t="s">
        <v>201</v>
      </c>
      <c r="H858" s="72">
        <v>30</v>
      </c>
      <c r="J858" s="45">
        <v>82.8</v>
      </c>
      <c r="K858" s="45">
        <v>82.9</v>
      </c>
      <c r="L858" s="45">
        <v>82</v>
      </c>
      <c r="M858" s="45">
        <v>82.6</v>
      </c>
      <c r="N858" s="67">
        <f t="shared" si="59"/>
        <v>82.574999999999989</v>
      </c>
    </row>
    <row r="859" spans="2:14" x14ac:dyDescent="0.2">
      <c r="B859" s="1">
        <v>0.55208333333333304</v>
      </c>
      <c r="C859" s="99">
        <v>67</v>
      </c>
      <c r="D859" s="66">
        <v>84</v>
      </c>
      <c r="E859" s="13">
        <v>0.77</v>
      </c>
      <c r="F859" s="96">
        <v>5</v>
      </c>
      <c r="G859" s="68" t="s">
        <v>201</v>
      </c>
      <c r="H859" s="72">
        <v>29.99</v>
      </c>
      <c r="J859" s="45">
        <v>83.8</v>
      </c>
      <c r="K859" s="67">
        <v>84.2</v>
      </c>
      <c r="L859" s="45">
        <v>83.1</v>
      </c>
      <c r="M859" s="45">
        <v>83.5</v>
      </c>
      <c r="N859" s="67">
        <f t="shared" si="59"/>
        <v>83.65</v>
      </c>
    </row>
    <row r="860" spans="2:14" x14ac:dyDescent="0.2">
      <c r="B860" s="1">
        <v>0.5625</v>
      </c>
      <c r="C860" s="3">
        <v>67</v>
      </c>
      <c r="D860" s="3">
        <v>85</v>
      </c>
      <c r="E860" s="13">
        <v>0.77</v>
      </c>
      <c r="F860" s="3">
        <v>4</v>
      </c>
      <c r="G860" s="68" t="s">
        <v>129</v>
      </c>
      <c r="H860" s="72">
        <v>29.99</v>
      </c>
      <c r="I860" s="3"/>
      <c r="J860" s="45">
        <v>85.5</v>
      </c>
      <c r="K860" s="45">
        <v>85.3</v>
      </c>
      <c r="L860" s="45">
        <v>84.6</v>
      </c>
      <c r="M860" s="45">
        <v>85.1</v>
      </c>
      <c r="N860" s="67">
        <f t="shared" si="59"/>
        <v>85.125</v>
      </c>
    </row>
    <row r="861" spans="2:14" x14ac:dyDescent="0.2">
      <c r="B861" s="1">
        <v>0.57291666666666596</v>
      </c>
      <c r="C861" s="3">
        <v>67</v>
      </c>
      <c r="D861" s="3">
        <v>86</v>
      </c>
      <c r="E861" s="13">
        <v>0.76</v>
      </c>
      <c r="F861" s="3">
        <v>4</v>
      </c>
      <c r="G861" s="66" t="s">
        <v>129</v>
      </c>
      <c r="H861" s="19">
        <v>29.98</v>
      </c>
      <c r="I861" s="3"/>
      <c r="J861" s="45">
        <v>86.4</v>
      </c>
      <c r="K861" s="45">
        <v>86.7</v>
      </c>
      <c r="L861" s="45">
        <v>85.8</v>
      </c>
      <c r="M861" s="45">
        <v>85.8</v>
      </c>
      <c r="N861" s="67">
        <f t="shared" si="59"/>
        <v>86.175000000000011</v>
      </c>
    </row>
    <row r="862" spans="2:14" x14ac:dyDescent="0.2">
      <c r="B862" s="1">
        <v>0.58333333333333304</v>
      </c>
      <c r="C862" s="3">
        <v>68</v>
      </c>
      <c r="D862" s="3">
        <v>88</v>
      </c>
      <c r="E862" s="13">
        <v>0.75</v>
      </c>
      <c r="F862" s="3">
        <v>4</v>
      </c>
      <c r="G862" s="66" t="s">
        <v>203</v>
      </c>
      <c r="H862" s="19">
        <v>29.98</v>
      </c>
      <c r="J862" s="45">
        <v>88.2</v>
      </c>
      <c r="K862" s="45">
        <v>89.1</v>
      </c>
      <c r="L862" s="45">
        <v>87.4</v>
      </c>
      <c r="M862" s="45">
        <v>87.3</v>
      </c>
      <c r="N862" s="67">
        <f t="shared" si="59"/>
        <v>88.000000000000014</v>
      </c>
    </row>
    <row r="863" spans="2:14" x14ac:dyDescent="0.2">
      <c r="B863" s="1">
        <v>0.59375</v>
      </c>
      <c r="C863" s="3">
        <v>68</v>
      </c>
      <c r="D863" s="3">
        <v>89</v>
      </c>
      <c r="E863" s="13">
        <v>0.75</v>
      </c>
      <c r="F863" s="3">
        <v>6</v>
      </c>
      <c r="G863" s="66" t="s">
        <v>129</v>
      </c>
      <c r="H863" s="19">
        <v>29.98</v>
      </c>
      <c r="I863" s="3"/>
      <c r="J863" s="45">
        <v>88.9</v>
      </c>
      <c r="K863" s="45">
        <v>90.1</v>
      </c>
      <c r="L863" s="45">
        <v>88</v>
      </c>
      <c r="M863" s="45">
        <v>88.2</v>
      </c>
      <c r="N863" s="67">
        <f t="shared" si="59"/>
        <v>88.8</v>
      </c>
    </row>
    <row r="864" spans="2:14" x14ac:dyDescent="0.2">
      <c r="B864" s="1">
        <v>0.60416666666666696</v>
      </c>
      <c r="C864" s="3">
        <v>68</v>
      </c>
      <c r="D864" s="3">
        <v>89</v>
      </c>
      <c r="E864" s="13">
        <v>0.75</v>
      </c>
      <c r="F864" s="3">
        <v>3</v>
      </c>
      <c r="G864" s="66" t="s">
        <v>203</v>
      </c>
      <c r="H864" s="19">
        <v>29.98</v>
      </c>
      <c r="I864" s="3"/>
      <c r="J864" s="45">
        <v>89.1</v>
      </c>
      <c r="K864" s="45">
        <v>90.5</v>
      </c>
      <c r="L864" s="45">
        <v>88.5</v>
      </c>
      <c r="M864" s="45">
        <v>88.7</v>
      </c>
      <c r="N864" s="67">
        <f t="shared" si="59"/>
        <v>89.2</v>
      </c>
    </row>
    <row r="865" spans="2:14" x14ac:dyDescent="0.2">
      <c r="B865" s="1">
        <v>0.61458333333333304</v>
      </c>
      <c r="C865" s="3"/>
      <c r="D865" s="3"/>
      <c r="E865" s="13"/>
      <c r="F865" s="3"/>
      <c r="G865" s="66"/>
      <c r="H865" s="19"/>
      <c r="I865" s="3"/>
      <c r="J865" s="45"/>
      <c r="K865" s="45"/>
      <c r="L865" s="45"/>
      <c r="M865" s="45"/>
      <c r="N865" s="67" t="e">
        <f t="shared" ref="N865:N866" si="60">(AVERAGE(J865:M865))</f>
        <v>#DIV/0!</v>
      </c>
    </row>
    <row r="866" spans="2:14" x14ac:dyDescent="0.2">
      <c r="B866" s="1">
        <v>0.625</v>
      </c>
      <c r="C866" s="3"/>
      <c r="D866" s="3"/>
      <c r="E866" s="13"/>
      <c r="F866" s="3"/>
      <c r="G866" s="66"/>
      <c r="H866" s="19"/>
      <c r="I866" s="3"/>
      <c r="J866" s="45"/>
      <c r="K866" s="45"/>
      <c r="L866" s="45"/>
      <c r="M866" s="45"/>
      <c r="N866" s="67" t="e">
        <f t="shared" si="60"/>
        <v>#DIV/0!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7935-ECA9-4F5C-A64E-DDC05014F6D4}">
  <dimension ref="A1:T681"/>
  <sheetViews>
    <sheetView workbookViewId="0"/>
    <sheetView workbookViewId="1"/>
  </sheetViews>
  <sheetFormatPr defaultRowHeight="12.75" x14ac:dyDescent="0.2"/>
  <cols>
    <col min="1" max="1" width="9.140625" style="129"/>
    <col min="8" max="8" width="10.5703125" bestFit="1" customWidth="1"/>
    <col min="10" max="13" width="9.140625" style="3"/>
    <col min="14" max="14" width="9.140625" style="45"/>
    <col min="15" max="15" width="4.28515625" customWidth="1"/>
    <col min="16" max="16" width="7.7109375" customWidth="1"/>
    <col min="17" max="17" width="10.7109375" customWidth="1"/>
  </cols>
  <sheetData>
    <row r="1" spans="1:20" x14ac:dyDescent="0.2">
      <c r="A1" s="129" t="s">
        <v>216</v>
      </c>
      <c r="B1" s="126" t="s">
        <v>2</v>
      </c>
      <c r="C1" s="6" t="s">
        <v>0</v>
      </c>
      <c r="D1" s="87" t="s">
        <v>1</v>
      </c>
      <c r="E1" s="100" t="s">
        <v>156</v>
      </c>
      <c r="F1" s="6" t="s">
        <v>32</v>
      </c>
      <c r="G1" s="6" t="s">
        <v>217</v>
      </c>
      <c r="H1" s="33" t="s">
        <v>157</v>
      </c>
      <c r="I1" s="44"/>
      <c r="J1" s="87" t="s">
        <v>338</v>
      </c>
      <c r="K1" s="87" t="s">
        <v>343</v>
      </c>
      <c r="L1" s="87" t="s">
        <v>444</v>
      </c>
      <c r="M1" s="87" t="s">
        <v>477</v>
      </c>
      <c r="N1" s="86" t="s">
        <v>368</v>
      </c>
    </row>
    <row r="2" spans="1:20" x14ac:dyDescent="0.2">
      <c r="A2" s="130" t="s">
        <v>505</v>
      </c>
      <c r="B2" s="122"/>
      <c r="R2" s="71" t="s">
        <v>623</v>
      </c>
    </row>
    <row r="3" spans="1:20" x14ac:dyDescent="0.2">
      <c r="R3" s="55">
        <f>MAX(J:M)</f>
        <v>147.4</v>
      </c>
      <c r="S3" s="71"/>
      <c r="T3" s="71" t="s">
        <v>230</v>
      </c>
    </row>
    <row r="4" spans="1:20" x14ac:dyDescent="0.2">
      <c r="A4" s="129">
        <v>43872</v>
      </c>
      <c r="B4" s="1">
        <v>0.39583333333333331</v>
      </c>
      <c r="C4" s="3">
        <v>44</v>
      </c>
      <c r="D4" s="99">
        <v>45</v>
      </c>
      <c r="E4" s="75">
        <v>0.89</v>
      </c>
      <c r="F4" s="66">
        <v>9</v>
      </c>
      <c r="G4" s="66" t="s">
        <v>203</v>
      </c>
      <c r="H4" s="72">
        <v>29.55</v>
      </c>
      <c r="J4" s="67">
        <v>46.2</v>
      </c>
      <c r="K4" s="67">
        <v>44.4</v>
      </c>
      <c r="L4" s="67">
        <v>45.3</v>
      </c>
      <c r="M4" s="67">
        <v>45.3</v>
      </c>
      <c r="N4" s="67">
        <f>AVERAGE(J4:M4)</f>
        <v>45.3</v>
      </c>
      <c r="O4" s="71" t="s">
        <v>432</v>
      </c>
      <c r="T4" s="129">
        <v>43988</v>
      </c>
    </row>
    <row r="5" spans="1:20" x14ac:dyDescent="0.2">
      <c r="B5" s="1">
        <v>0.40625</v>
      </c>
      <c r="C5" s="3">
        <v>44</v>
      </c>
      <c r="D5" s="99">
        <v>45</v>
      </c>
      <c r="E5" s="75">
        <v>0.89</v>
      </c>
      <c r="F5" s="66">
        <v>11</v>
      </c>
      <c r="G5" s="66" t="s">
        <v>203</v>
      </c>
      <c r="H5" s="72">
        <v>29.56</v>
      </c>
      <c r="J5" s="67">
        <v>46.2</v>
      </c>
      <c r="K5" s="67">
        <v>44.8</v>
      </c>
      <c r="L5" s="67">
        <v>45.7</v>
      </c>
      <c r="M5" s="67">
        <v>43.5</v>
      </c>
      <c r="N5" s="67">
        <f t="shared" ref="N5:N7" si="0">AVERAGE(J5:M5)</f>
        <v>45.05</v>
      </c>
      <c r="O5" s="71" t="s">
        <v>432</v>
      </c>
    </row>
    <row r="6" spans="1:20" x14ac:dyDescent="0.2">
      <c r="B6" s="1">
        <v>0.41666666666666702</v>
      </c>
      <c r="C6" s="3">
        <v>44</v>
      </c>
      <c r="D6" s="99">
        <v>45</v>
      </c>
      <c r="E6" s="75">
        <v>0.89</v>
      </c>
      <c r="F6" s="66">
        <v>13</v>
      </c>
      <c r="G6" s="66" t="s">
        <v>203</v>
      </c>
      <c r="H6" s="72">
        <v>29.55</v>
      </c>
      <c r="J6" s="67">
        <v>46.2</v>
      </c>
      <c r="K6" s="67">
        <v>44.8</v>
      </c>
      <c r="L6" s="67">
        <v>45.5</v>
      </c>
      <c r="M6" s="67">
        <v>43.5</v>
      </c>
      <c r="N6" s="67">
        <f t="shared" si="0"/>
        <v>45</v>
      </c>
      <c r="O6" s="71" t="s">
        <v>432</v>
      </c>
    </row>
    <row r="7" spans="1:20" x14ac:dyDescent="0.2">
      <c r="B7" s="1">
        <v>0.42708333333333298</v>
      </c>
      <c r="C7" s="3">
        <v>44</v>
      </c>
      <c r="D7" s="99">
        <v>45</v>
      </c>
      <c r="E7" s="75">
        <v>0.9</v>
      </c>
      <c r="F7" s="66">
        <v>11</v>
      </c>
      <c r="G7" s="66" t="s">
        <v>203</v>
      </c>
      <c r="H7" s="72">
        <v>29.55</v>
      </c>
      <c r="J7" s="67">
        <v>46.2</v>
      </c>
      <c r="K7" s="67">
        <v>44.6</v>
      </c>
      <c r="L7" s="67">
        <v>45.7</v>
      </c>
      <c r="M7" s="67">
        <v>45.3</v>
      </c>
      <c r="N7" s="67">
        <f t="shared" si="0"/>
        <v>45.45</v>
      </c>
      <c r="O7" s="71" t="s">
        <v>432</v>
      </c>
    </row>
    <row r="8" spans="1:20" x14ac:dyDescent="0.2">
      <c r="B8" s="2">
        <v>0.4375</v>
      </c>
      <c r="C8" s="3">
        <v>44</v>
      </c>
      <c r="D8" s="99">
        <v>45</v>
      </c>
      <c r="E8" s="75">
        <v>0.9</v>
      </c>
      <c r="F8" s="66">
        <v>9</v>
      </c>
      <c r="G8" s="66" t="s">
        <v>203</v>
      </c>
      <c r="H8" s="72">
        <v>29.56</v>
      </c>
      <c r="J8" s="67">
        <v>46.4</v>
      </c>
      <c r="K8" s="67">
        <v>44.8</v>
      </c>
      <c r="L8" s="67">
        <v>45.9</v>
      </c>
      <c r="M8" s="67">
        <v>43.9</v>
      </c>
      <c r="N8" s="67">
        <f t="shared" ref="N8:N17" si="1">AVERAGE(J8:M8)</f>
        <v>45.25</v>
      </c>
      <c r="O8" s="71" t="s">
        <v>432</v>
      </c>
    </row>
    <row r="9" spans="1:20" x14ac:dyDescent="0.2">
      <c r="B9" s="1">
        <v>0.44791666666666702</v>
      </c>
      <c r="C9" s="3">
        <v>44</v>
      </c>
      <c r="D9" s="68">
        <v>45</v>
      </c>
      <c r="E9" s="75">
        <v>0.9</v>
      </c>
      <c r="F9" s="66">
        <v>8</v>
      </c>
      <c r="G9" s="66" t="s">
        <v>203</v>
      </c>
      <c r="H9" s="72">
        <v>29.56</v>
      </c>
      <c r="I9" s="71"/>
      <c r="J9" s="67">
        <v>46.4</v>
      </c>
      <c r="K9" s="67">
        <v>44.6</v>
      </c>
      <c r="L9" s="67">
        <v>45.7</v>
      </c>
      <c r="M9" s="67">
        <v>43.7</v>
      </c>
      <c r="N9" s="67">
        <f t="shared" si="1"/>
        <v>45.099999999999994</v>
      </c>
      <c r="O9" s="71" t="s">
        <v>432</v>
      </c>
    </row>
    <row r="10" spans="1:20" x14ac:dyDescent="0.2">
      <c r="B10" s="1">
        <v>0.53125</v>
      </c>
      <c r="C10" s="3">
        <v>46</v>
      </c>
      <c r="D10" s="68">
        <v>48</v>
      </c>
      <c r="E10" s="75">
        <v>0.92</v>
      </c>
      <c r="F10" s="66">
        <v>7</v>
      </c>
      <c r="G10" s="66" t="s">
        <v>203</v>
      </c>
      <c r="H10" s="97">
        <v>29.53</v>
      </c>
      <c r="J10" s="67">
        <v>48.2</v>
      </c>
      <c r="K10" s="67">
        <v>47.1</v>
      </c>
      <c r="L10" s="67">
        <v>48.4</v>
      </c>
      <c r="M10" s="67">
        <v>46.4</v>
      </c>
      <c r="N10" s="67">
        <f t="shared" si="1"/>
        <v>47.525000000000006</v>
      </c>
      <c r="O10" s="71" t="s">
        <v>432</v>
      </c>
    </row>
    <row r="11" spans="1:20" x14ac:dyDescent="0.2">
      <c r="B11" s="1">
        <v>0.54166666666666663</v>
      </c>
      <c r="C11" s="3">
        <v>46</v>
      </c>
      <c r="D11" s="68">
        <v>48</v>
      </c>
      <c r="E11" s="75">
        <v>0.93</v>
      </c>
      <c r="F11" s="66">
        <v>7</v>
      </c>
      <c r="G11" s="66" t="s">
        <v>129</v>
      </c>
      <c r="H11" s="97">
        <v>29.51</v>
      </c>
      <c r="J11" s="67">
        <v>48.6</v>
      </c>
      <c r="K11" s="67">
        <v>47.7</v>
      </c>
      <c r="L11" s="67">
        <v>48.7</v>
      </c>
      <c r="M11" s="67">
        <v>48.4</v>
      </c>
      <c r="N11" s="67">
        <f t="shared" si="1"/>
        <v>48.35</v>
      </c>
      <c r="O11" s="71" t="s">
        <v>432</v>
      </c>
    </row>
    <row r="12" spans="1:20" x14ac:dyDescent="0.2">
      <c r="B12" s="1">
        <v>0.5625</v>
      </c>
      <c r="C12" s="3">
        <v>46</v>
      </c>
      <c r="D12" s="68">
        <v>48</v>
      </c>
      <c r="E12" s="75">
        <v>0.92</v>
      </c>
      <c r="F12" s="66">
        <v>11</v>
      </c>
      <c r="G12" s="66" t="s">
        <v>203</v>
      </c>
      <c r="H12" s="97">
        <v>29.5</v>
      </c>
      <c r="J12" s="67">
        <v>48.6</v>
      </c>
      <c r="K12" s="67">
        <v>47.5</v>
      </c>
      <c r="L12" s="67">
        <v>48.7</v>
      </c>
      <c r="M12" s="67">
        <v>46.4</v>
      </c>
      <c r="N12" s="67">
        <f t="shared" si="1"/>
        <v>47.800000000000004</v>
      </c>
      <c r="O12" s="71" t="s">
        <v>432</v>
      </c>
    </row>
    <row r="13" spans="1:20" x14ac:dyDescent="0.2">
      <c r="B13" s="1">
        <v>0.57291666666666696</v>
      </c>
      <c r="C13" s="3">
        <v>46</v>
      </c>
      <c r="D13" s="68">
        <v>48</v>
      </c>
      <c r="E13" s="75">
        <v>0.92</v>
      </c>
      <c r="F13" s="66">
        <v>9</v>
      </c>
      <c r="G13" s="66" t="s">
        <v>203</v>
      </c>
      <c r="H13" s="97">
        <v>29.49</v>
      </c>
      <c r="J13" s="67">
        <v>48.4</v>
      </c>
      <c r="K13" s="67">
        <v>47.3</v>
      </c>
      <c r="L13" s="67">
        <v>48.4</v>
      </c>
      <c r="M13" s="67">
        <v>48</v>
      </c>
      <c r="N13" s="67">
        <f t="shared" si="1"/>
        <v>48.024999999999999</v>
      </c>
      <c r="O13" s="71" t="s">
        <v>432</v>
      </c>
    </row>
    <row r="14" spans="1:20" x14ac:dyDescent="0.2">
      <c r="B14" s="1">
        <v>0.58333333333333404</v>
      </c>
      <c r="C14" s="3">
        <v>46</v>
      </c>
      <c r="D14" s="68">
        <v>47</v>
      </c>
      <c r="E14" s="75">
        <v>0.92</v>
      </c>
      <c r="F14" s="66">
        <v>12</v>
      </c>
      <c r="G14" s="66" t="s">
        <v>203</v>
      </c>
      <c r="H14" s="97">
        <v>29.48</v>
      </c>
      <c r="J14" s="67">
        <v>48.2</v>
      </c>
      <c r="K14" s="67">
        <v>47.1</v>
      </c>
      <c r="L14" s="67">
        <v>48.2</v>
      </c>
      <c r="M14" s="67">
        <v>45.9</v>
      </c>
      <c r="N14" s="67">
        <f t="shared" si="1"/>
        <v>47.35</v>
      </c>
      <c r="O14" s="71" t="s">
        <v>432</v>
      </c>
    </row>
    <row r="15" spans="1:20" x14ac:dyDescent="0.2">
      <c r="B15" s="1">
        <v>0.59375</v>
      </c>
      <c r="C15" s="3">
        <v>46</v>
      </c>
      <c r="D15" s="68">
        <v>47</v>
      </c>
      <c r="E15" s="75">
        <v>0.92</v>
      </c>
      <c r="F15" s="66">
        <v>5</v>
      </c>
      <c r="G15" s="66" t="s">
        <v>129</v>
      </c>
      <c r="H15" s="97">
        <v>29.49</v>
      </c>
      <c r="J15" s="67">
        <v>48</v>
      </c>
      <c r="K15" s="67">
        <v>46.8</v>
      </c>
      <c r="L15" s="67">
        <v>47.7</v>
      </c>
      <c r="M15" s="67">
        <v>47.3</v>
      </c>
      <c r="N15" s="67">
        <f t="shared" si="1"/>
        <v>47.45</v>
      </c>
      <c r="O15" s="71" t="s">
        <v>432</v>
      </c>
    </row>
    <row r="16" spans="1:20" x14ac:dyDescent="0.2">
      <c r="B16" s="1">
        <v>0.60416666666666596</v>
      </c>
      <c r="C16" s="3">
        <v>46</v>
      </c>
      <c r="D16" s="68">
        <v>47</v>
      </c>
      <c r="E16" s="75">
        <v>0.2949</v>
      </c>
      <c r="F16" s="66">
        <v>7</v>
      </c>
      <c r="G16" s="66" t="s">
        <v>129</v>
      </c>
      <c r="H16" s="97">
        <v>29.49</v>
      </c>
      <c r="J16" s="67">
        <v>47.7</v>
      </c>
      <c r="K16" s="67">
        <v>46.6</v>
      </c>
      <c r="L16" s="67">
        <v>47.3</v>
      </c>
      <c r="M16" s="67">
        <v>45.3</v>
      </c>
      <c r="N16" s="67">
        <f t="shared" si="1"/>
        <v>46.725000000000009</v>
      </c>
      <c r="O16" s="71" t="s">
        <v>432</v>
      </c>
    </row>
    <row r="17" spans="1:15" x14ac:dyDescent="0.2">
      <c r="B17" s="1">
        <v>0.61458333333333404</v>
      </c>
      <c r="C17" s="3">
        <v>46</v>
      </c>
      <c r="D17" s="68">
        <v>47</v>
      </c>
      <c r="E17" s="75">
        <v>0.93</v>
      </c>
      <c r="F17" s="66">
        <v>10</v>
      </c>
      <c r="G17" s="66" t="s">
        <v>203</v>
      </c>
      <c r="H17" s="97">
        <v>29.48</v>
      </c>
      <c r="I17" s="26"/>
      <c r="J17" s="45">
        <v>47.5</v>
      </c>
      <c r="K17" s="45">
        <v>46.8</v>
      </c>
      <c r="L17" s="45">
        <v>47.3</v>
      </c>
      <c r="M17" s="45">
        <v>47.1</v>
      </c>
      <c r="N17" s="67">
        <f t="shared" si="1"/>
        <v>47.174999999999997</v>
      </c>
      <c r="O17" s="71" t="s">
        <v>432</v>
      </c>
    </row>
    <row r="19" spans="1:15" x14ac:dyDescent="0.2">
      <c r="A19" s="129">
        <v>43873</v>
      </c>
      <c r="B19" s="1">
        <v>0.35416666666666669</v>
      </c>
      <c r="C19" s="3">
        <v>45</v>
      </c>
      <c r="D19" s="99">
        <v>45</v>
      </c>
      <c r="E19" s="75">
        <v>0.94</v>
      </c>
      <c r="F19" s="66">
        <v>2</v>
      </c>
      <c r="G19" s="66" t="s">
        <v>202</v>
      </c>
      <c r="H19" s="72">
        <v>29.35</v>
      </c>
      <c r="J19" s="67">
        <v>45</v>
      </c>
      <c r="K19" s="67">
        <v>44.8</v>
      </c>
      <c r="L19" s="67">
        <v>45.1</v>
      </c>
      <c r="M19" s="67">
        <v>45.1</v>
      </c>
      <c r="N19" s="67">
        <f>AVERAGE(J19:M19)</f>
        <v>45</v>
      </c>
    </row>
    <row r="20" spans="1:15" x14ac:dyDescent="0.2">
      <c r="B20" s="1">
        <v>0.36458333333333331</v>
      </c>
      <c r="C20" s="3">
        <v>45</v>
      </c>
      <c r="D20" s="99">
        <v>45</v>
      </c>
      <c r="E20" s="75">
        <v>0.93</v>
      </c>
      <c r="F20" s="66">
        <v>3</v>
      </c>
      <c r="G20" s="66" t="s">
        <v>490</v>
      </c>
      <c r="H20" s="72">
        <v>29.35</v>
      </c>
      <c r="J20" s="67">
        <v>45.1</v>
      </c>
      <c r="K20" s="67">
        <v>44.8</v>
      </c>
      <c r="L20" s="67">
        <v>45.3</v>
      </c>
      <c r="M20" s="67">
        <v>45.1</v>
      </c>
      <c r="N20" s="67">
        <f>AVERAGE(J20:M20)</f>
        <v>45.074999999999996</v>
      </c>
    </row>
    <row r="21" spans="1:15" x14ac:dyDescent="0.2">
      <c r="B21" s="1">
        <v>0.375</v>
      </c>
      <c r="C21" s="3">
        <v>45</v>
      </c>
      <c r="D21" s="99">
        <v>45</v>
      </c>
      <c r="E21" s="75">
        <v>0.93</v>
      </c>
      <c r="F21" s="66">
        <v>2</v>
      </c>
      <c r="G21" s="66" t="s">
        <v>71</v>
      </c>
      <c r="H21" s="72">
        <v>29.37</v>
      </c>
      <c r="J21" s="67">
        <v>45.1</v>
      </c>
      <c r="K21" s="67">
        <v>44.6</v>
      </c>
      <c r="L21" s="67">
        <v>45.5</v>
      </c>
      <c r="M21" s="67">
        <v>43.7</v>
      </c>
      <c r="N21" s="67">
        <f t="shared" ref="N21:N57" si="2">AVERAGE(J21:M21)</f>
        <v>44.724999999999994</v>
      </c>
    </row>
    <row r="22" spans="1:15" x14ac:dyDescent="0.2">
      <c r="B22" s="1">
        <v>0.38541666666666702</v>
      </c>
      <c r="C22" s="3">
        <v>45</v>
      </c>
      <c r="D22" s="99">
        <v>45</v>
      </c>
      <c r="E22" s="75">
        <v>0.93</v>
      </c>
      <c r="F22" s="66">
        <v>2</v>
      </c>
      <c r="G22" s="66" t="s">
        <v>71</v>
      </c>
      <c r="H22" s="72">
        <v>29.37</v>
      </c>
      <c r="J22" s="67">
        <v>45.1</v>
      </c>
      <c r="K22" s="67">
        <v>44.6</v>
      </c>
      <c r="L22" s="67">
        <v>45.5</v>
      </c>
      <c r="M22" s="67">
        <v>43.7</v>
      </c>
      <c r="N22" s="67">
        <f t="shared" si="2"/>
        <v>44.724999999999994</v>
      </c>
    </row>
    <row r="23" spans="1:15" x14ac:dyDescent="0.2">
      <c r="B23" s="1">
        <v>0.39583333333333298</v>
      </c>
      <c r="C23" s="3">
        <v>46</v>
      </c>
      <c r="D23" s="99">
        <v>46</v>
      </c>
      <c r="E23" s="75">
        <v>0.93</v>
      </c>
      <c r="F23" s="66">
        <v>2</v>
      </c>
      <c r="G23" s="66" t="s">
        <v>71</v>
      </c>
      <c r="H23" s="72">
        <v>29.37</v>
      </c>
      <c r="J23" s="67">
        <v>45.7</v>
      </c>
      <c r="K23" s="67">
        <v>45.3</v>
      </c>
      <c r="L23" s="67">
        <v>46.2</v>
      </c>
      <c r="M23" s="67">
        <v>46</v>
      </c>
      <c r="N23" s="67">
        <f t="shared" si="2"/>
        <v>45.8</v>
      </c>
    </row>
    <row r="24" spans="1:15" x14ac:dyDescent="0.2">
      <c r="B24" s="1">
        <v>0.40625</v>
      </c>
      <c r="C24" s="3">
        <v>46</v>
      </c>
      <c r="D24" s="68">
        <v>46</v>
      </c>
      <c r="E24" s="75">
        <v>0.92</v>
      </c>
      <c r="F24" s="66">
        <v>4</v>
      </c>
      <c r="G24" s="66" t="s">
        <v>180</v>
      </c>
      <c r="H24" s="72">
        <v>29.37</v>
      </c>
      <c r="I24" s="71"/>
      <c r="J24" s="67">
        <v>45.7</v>
      </c>
      <c r="K24" s="67">
        <v>45.3</v>
      </c>
      <c r="L24" s="67">
        <v>46.2</v>
      </c>
      <c r="M24" s="67">
        <v>46</v>
      </c>
      <c r="N24" s="67">
        <f t="shared" si="2"/>
        <v>45.8</v>
      </c>
    </row>
    <row r="25" spans="1:15" x14ac:dyDescent="0.2">
      <c r="B25" s="1">
        <v>0.41666666666666602</v>
      </c>
      <c r="C25" s="3">
        <v>46</v>
      </c>
      <c r="D25" s="68">
        <v>46</v>
      </c>
      <c r="E25" s="75">
        <v>0.91</v>
      </c>
      <c r="F25" s="66">
        <v>7</v>
      </c>
      <c r="G25" s="66" t="s">
        <v>202</v>
      </c>
      <c r="H25" s="97">
        <v>29.37</v>
      </c>
      <c r="J25" s="67">
        <v>45.9</v>
      </c>
      <c r="K25" s="67">
        <v>45.5</v>
      </c>
      <c r="L25" s="67">
        <v>46.4</v>
      </c>
      <c r="M25" s="67">
        <v>46</v>
      </c>
      <c r="N25" s="67">
        <f t="shared" si="2"/>
        <v>45.95</v>
      </c>
    </row>
    <row r="26" spans="1:15" x14ac:dyDescent="0.2">
      <c r="B26" s="1">
        <v>0.42708333333333298</v>
      </c>
      <c r="C26" s="3">
        <v>46</v>
      </c>
      <c r="D26" s="68">
        <v>46</v>
      </c>
      <c r="E26" s="75">
        <v>0.91</v>
      </c>
      <c r="F26" s="66">
        <v>8</v>
      </c>
      <c r="G26" s="66" t="s">
        <v>71</v>
      </c>
      <c r="H26" s="97">
        <v>29.39</v>
      </c>
      <c r="J26" s="67">
        <v>46</v>
      </c>
      <c r="K26" s="67">
        <v>45.9</v>
      </c>
      <c r="L26" s="67">
        <v>46.6</v>
      </c>
      <c r="M26" s="67">
        <v>46.2</v>
      </c>
      <c r="N26" s="67">
        <f t="shared" si="2"/>
        <v>46.174999999999997</v>
      </c>
    </row>
    <row r="27" spans="1:15" x14ac:dyDescent="0.2">
      <c r="B27" s="1">
        <v>0.4375</v>
      </c>
      <c r="C27" s="3">
        <v>46</v>
      </c>
      <c r="D27" s="68">
        <v>47</v>
      </c>
      <c r="E27" s="75">
        <v>0.9</v>
      </c>
      <c r="F27" s="66">
        <v>6</v>
      </c>
      <c r="G27" s="66" t="s">
        <v>71</v>
      </c>
      <c r="H27" s="97">
        <v>29.39</v>
      </c>
      <c r="J27" s="67">
        <v>46.4</v>
      </c>
      <c r="K27" s="67">
        <v>46.4</v>
      </c>
      <c r="L27" s="67">
        <v>47.1</v>
      </c>
      <c r="M27" s="67">
        <v>46.9</v>
      </c>
      <c r="N27" s="67">
        <f t="shared" si="2"/>
        <v>46.7</v>
      </c>
    </row>
    <row r="28" spans="1:15" x14ac:dyDescent="0.2">
      <c r="B28" s="1">
        <v>0.44791666666666602</v>
      </c>
      <c r="C28" s="3">
        <v>46</v>
      </c>
      <c r="D28" s="68">
        <v>46</v>
      </c>
      <c r="E28" s="75">
        <v>0.9</v>
      </c>
      <c r="F28" s="66">
        <v>5</v>
      </c>
      <c r="G28" s="66" t="s">
        <v>202</v>
      </c>
      <c r="H28" s="97">
        <v>29.39</v>
      </c>
      <c r="J28" s="67">
        <v>47.1</v>
      </c>
      <c r="K28" s="67">
        <v>46</v>
      </c>
      <c r="L28" s="67">
        <v>47.1</v>
      </c>
      <c r="M28" s="67">
        <v>45</v>
      </c>
      <c r="N28" s="67">
        <f t="shared" si="2"/>
        <v>46.3</v>
      </c>
    </row>
    <row r="29" spans="1:15" x14ac:dyDescent="0.2">
      <c r="B29" s="1">
        <v>0.45833333333333298</v>
      </c>
      <c r="C29" s="3">
        <v>46</v>
      </c>
      <c r="D29" s="68">
        <v>47</v>
      </c>
      <c r="E29" s="75">
        <v>0.89</v>
      </c>
      <c r="F29" s="66">
        <v>15</v>
      </c>
      <c r="G29" s="66" t="s">
        <v>203</v>
      </c>
      <c r="H29" s="97">
        <v>29.39</v>
      </c>
      <c r="J29" s="67">
        <v>46.6</v>
      </c>
      <c r="K29" s="67">
        <v>46.4</v>
      </c>
      <c r="L29" s="67">
        <v>47.5</v>
      </c>
      <c r="M29" s="67">
        <v>47.1</v>
      </c>
      <c r="N29" s="67">
        <f t="shared" si="2"/>
        <v>46.9</v>
      </c>
    </row>
    <row r="30" spans="1:15" x14ac:dyDescent="0.2">
      <c r="B30" s="1">
        <v>0.46875</v>
      </c>
      <c r="C30" s="3">
        <v>46</v>
      </c>
      <c r="D30" s="68">
        <v>48</v>
      </c>
      <c r="E30" s="75">
        <v>0.9</v>
      </c>
      <c r="F30" s="66">
        <v>3</v>
      </c>
      <c r="G30" s="66" t="s">
        <v>71</v>
      </c>
      <c r="H30" s="97">
        <v>29.37</v>
      </c>
      <c r="J30" s="67">
        <v>47.5</v>
      </c>
      <c r="K30" s="67">
        <v>46.9</v>
      </c>
      <c r="L30" s="67">
        <v>48.6</v>
      </c>
      <c r="M30" s="67">
        <v>48.2</v>
      </c>
      <c r="N30" s="67">
        <f t="shared" si="2"/>
        <v>47.8</v>
      </c>
    </row>
    <row r="31" spans="1:15" x14ac:dyDescent="0.2">
      <c r="B31" s="1">
        <v>0.47916666666666702</v>
      </c>
      <c r="C31" s="3">
        <v>47</v>
      </c>
      <c r="D31" s="68">
        <v>49</v>
      </c>
      <c r="E31" s="75">
        <v>0.88</v>
      </c>
      <c r="F31" s="66">
        <v>3</v>
      </c>
      <c r="G31" s="66" t="s">
        <v>71</v>
      </c>
      <c r="H31" s="97">
        <v>29.37</v>
      </c>
      <c r="J31" s="67">
        <v>48.7</v>
      </c>
      <c r="K31" s="67">
        <v>49.5</v>
      </c>
      <c r="L31" s="67">
        <v>50.5</v>
      </c>
      <c r="M31" s="67">
        <v>50</v>
      </c>
      <c r="N31" s="67">
        <f t="shared" si="2"/>
        <v>49.674999999999997</v>
      </c>
    </row>
    <row r="32" spans="1:15" x14ac:dyDescent="0.2">
      <c r="B32" s="1">
        <v>0.48958333333333298</v>
      </c>
      <c r="C32" s="3">
        <v>48</v>
      </c>
      <c r="D32" s="68">
        <v>50</v>
      </c>
      <c r="E32" s="75">
        <v>0.87</v>
      </c>
      <c r="F32" s="66">
        <v>4</v>
      </c>
      <c r="G32" s="66" t="s">
        <v>202</v>
      </c>
      <c r="H32" s="97">
        <v>29.36</v>
      </c>
      <c r="J32" s="67">
        <v>49.8</v>
      </c>
      <c r="K32" s="67">
        <v>50.7</v>
      </c>
      <c r="L32" s="67">
        <v>52</v>
      </c>
      <c r="M32" s="67">
        <v>49.5</v>
      </c>
      <c r="N32" s="67">
        <f t="shared" si="2"/>
        <v>50.5</v>
      </c>
    </row>
    <row r="33" spans="2:14" x14ac:dyDescent="0.2">
      <c r="B33" s="1">
        <v>0.5</v>
      </c>
      <c r="C33" s="3">
        <v>49</v>
      </c>
      <c r="D33" s="68">
        <v>52</v>
      </c>
      <c r="E33" s="75">
        <v>0.87</v>
      </c>
      <c r="F33" s="66">
        <v>2</v>
      </c>
      <c r="G33" s="66" t="s">
        <v>71</v>
      </c>
      <c r="H33" s="97">
        <v>29.36</v>
      </c>
      <c r="I33" s="26"/>
      <c r="J33" s="45">
        <v>50.4</v>
      </c>
      <c r="K33" s="45">
        <v>51.1</v>
      </c>
      <c r="L33" s="45">
        <v>52.9</v>
      </c>
      <c r="M33" s="45">
        <v>52</v>
      </c>
      <c r="N33" s="67">
        <f t="shared" si="2"/>
        <v>51.6</v>
      </c>
    </row>
    <row r="34" spans="2:14" x14ac:dyDescent="0.2">
      <c r="B34" s="1">
        <v>0.51041666666666596</v>
      </c>
      <c r="C34" s="3">
        <v>50</v>
      </c>
      <c r="D34" s="68">
        <v>52</v>
      </c>
      <c r="E34" s="75">
        <v>0.86</v>
      </c>
      <c r="F34" s="66">
        <v>6</v>
      </c>
      <c r="G34" s="66" t="s">
        <v>71</v>
      </c>
      <c r="H34" s="97">
        <v>29.34</v>
      </c>
      <c r="I34" s="26"/>
      <c r="J34" s="45">
        <v>50.7</v>
      </c>
      <c r="K34" s="45">
        <v>52</v>
      </c>
      <c r="L34" s="45">
        <v>53.2</v>
      </c>
      <c r="M34" s="45">
        <v>50.7</v>
      </c>
      <c r="N34" s="67">
        <f t="shared" si="2"/>
        <v>51.650000000000006</v>
      </c>
    </row>
    <row r="35" spans="2:14" x14ac:dyDescent="0.2">
      <c r="B35" s="1">
        <v>0.52083333333333304</v>
      </c>
      <c r="C35" s="3">
        <v>50</v>
      </c>
      <c r="D35" s="68">
        <v>54</v>
      </c>
      <c r="E35" s="75">
        <v>0.85</v>
      </c>
      <c r="F35" s="66">
        <v>1</v>
      </c>
      <c r="G35" s="66" t="s">
        <v>71</v>
      </c>
      <c r="H35" s="97">
        <v>29.33</v>
      </c>
      <c r="I35" s="26"/>
      <c r="J35" s="45">
        <v>52</v>
      </c>
      <c r="K35" s="45">
        <v>53.8</v>
      </c>
      <c r="L35" s="45">
        <v>54.9</v>
      </c>
      <c r="M35" s="45">
        <v>54.7</v>
      </c>
      <c r="N35" s="67">
        <f t="shared" si="2"/>
        <v>53.849999999999994</v>
      </c>
    </row>
    <row r="36" spans="2:14" x14ac:dyDescent="0.2">
      <c r="B36" s="1">
        <v>0.53125</v>
      </c>
      <c r="C36" s="96">
        <v>51</v>
      </c>
      <c r="D36" s="68">
        <v>55</v>
      </c>
      <c r="E36" s="75">
        <v>0.83</v>
      </c>
      <c r="F36" s="66">
        <v>2</v>
      </c>
      <c r="G36" s="66" t="s">
        <v>203</v>
      </c>
      <c r="H36" s="97">
        <v>29.32</v>
      </c>
      <c r="J36" s="67">
        <v>53.2</v>
      </c>
      <c r="K36" s="67">
        <v>54.9</v>
      </c>
      <c r="L36" s="67">
        <v>56.5</v>
      </c>
      <c r="M36" s="67">
        <v>54.5</v>
      </c>
      <c r="N36" s="67">
        <f t="shared" si="2"/>
        <v>54.774999999999999</v>
      </c>
    </row>
    <row r="37" spans="2:14" x14ac:dyDescent="0.2">
      <c r="B37" s="1">
        <v>0.54166666666666596</v>
      </c>
      <c r="C37" s="96">
        <v>52</v>
      </c>
      <c r="D37" s="3">
        <v>57</v>
      </c>
      <c r="E37" s="75">
        <v>0.82</v>
      </c>
      <c r="F37" s="66">
        <v>0</v>
      </c>
      <c r="G37" s="69" t="s">
        <v>203</v>
      </c>
      <c r="H37" s="97">
        <v>29.3</v>
      </c>
      <c r="I37" s="19"/>
      <c r="J37" s="67">
        <v>54.7</v>
      </c>
      <c r="K37" s="67">
        <v>56.7</v>
      </c>
      <c r="L37" s="67">
        <v>58.1</v>
      </c>
      <c r="M37" s="67">
        <v>58.5</v>
      </c>
      <c r="N37" s="67">
        <f t="shared" si="2"/>
        <v>57</v>
      </c>
    </row>
    <row r="38" spans="2:14" x14ac:dyDescent="0.2">
      <c r="B38" s="1">
        <v>0.55208333333333304</v>
      </c>
      <c r="C38" s="96">
        <v>53</v>
      </c>
      <c r="D38" s="3">
        <v>57</v>
      </c>
      <c r="E38" s="75">
        <v>0.81</v>
      </c>
      <c r="F38" s="66">
        <v>3</v>
      </c>
      <c r="G38" s="69" t="s">
        <v>71</v>
      </c>
      <c r="H38" s="66">
        <v>29.3</v>
      </c>
      <c r="I38" s="19"/>
      <c r="J38" s="67">
        <v>54.7</v>
      </c>
      <c r="K38" s="67">
        <v>57.4</v>
      </c>
      <c r="L38" s="67">
        <v>58.3</v>
      </c>
      <c r="M38" s="67">
        <v>58.5</v>
      </c>
      <c r="N38" s="67">
        <f t="shared" si="2"/>
        <v>57.224999999999994</v>
      </c>
    </row>
    <row r="39" spans="2:14" x14ac:dyDescent="0.2">
      <c r="B39" s="1">
        <v>0.5625</v>
      </c>
      <c r="C39" s="96">
        <v>53</v>
      </c>
      <c r="D39" s="3">
        <v>58</v>
      </c>
      <c r="E39" s="75">
        <v>0.8</v>
      </c>
      <c r="F39" s="66">
        <v>2</v>
      </c>
      <c r="G39" s="69" t="s">
        <v>71</v>
      </c>
      <c r="H39" s="66">
        <v>29.3</v>
      </c>
      <c r="I39" s="19"/>
      <c r="J39" s="67">
        <v>55.6</v>
      </c>
      <c r="K39" s="67">
        <v>58.3</v>
      </c>
      <c r="L39" s="67">
        <v>59.5</v>
      </c>
      <c r="M39" s="67">
        <v>58.1</v>
      </c>
      <c r="N39" s="67">
        <f t="shared" si="2"/>
        <v>57.875</v>
      </c>
    </row>
    <row r="40" spans="2:14" x14ac:dyDescent="0.2">
      <c r="B40" s="1">
        <v>0.57291666666666596</v>
      </c>
      <c r="C40" s="96">
        <v>53</v>
      </c>
      <c r="D40" s="3">
        <v>59</v>
      </c>
      <c r="E40" s="75">
        <v>0.81</v>
      </c>
      <c r="F40" s="66">
        <v>6</v>
      </c>
      <c r="G40" s="69" t="s">
        <v>35</v>
      </c>
      <c r="H40" s="72">
        <v>29.3</v>
      </c>
      <c r="I40" s="19"/>
      <c r="J40" s="67">
        <v>55.8</v>
      </c>
      <c r="K40" s="67">
        <v>58.6</v>
      </c>
      <c r="L40" s="67">
        <v>59.7</v>
      </c>
      <c r="M40" s="67">
        <v>60.1</v>
      </c>
      <c r="N40" s="67">
        <f t="shared" si="2"/>
        <v>58.550000000000004</v>
      </c>
    </row>
    <row r="41" spans="2:14" x14ac:dyDescent="0.2">
      <c r="B41" s="1">
        <v>0.58333333333333304</v>
      </c>
      <c r="C41" s="96">
        <v>54</v>
      </c>
      <c r="D41" s="3">
        <v>59</v>
      </c>
      <c r="E41" s="75">
        <v>0.79</v>
      </c>
      <c r="F41" s="66">
        <v>2</v>
      </c>
      <c r="G41" s="69" t="s">
        <v>202</v>
      </c>
      <c r="H41" s="72">
        <v>29.3</v>
      </c>
      <c r="I41" s="19"/>
      <c r="J41" s="67">
        <v>55.6</v>
      </c>
      <c r="K41" s="67">
        <v>59.2</v>
      </c>
      <c r="L41" s="67">
        <v>59.5</v>
      </c>
      <c r="M41" s="67">
        <v>59.9</v>
      </c>
      <c r="N41" s="67">
        <f t="shared" si="2"/>
        <v>58.550000000000004</v>
      </c>
    </row>
    <row r="42" spans="2:14" x14ac:dyDescent="0.2">
      <c r="B42" s="1">
        <v>0.593749999999999</v>
      </c>
      <c r="C42" s="96">
        <v>55</v>
      </c>
      <c r="D42" s="3">
        <v>59</v>
      </c>
      <c r="E42" s="75">
        <v>0.78</v>
      </c>
      <c r="F42" s="66">
        <v>4</v>
      </c>
      <c r="G42" s="69" t="s">
        <v>202</v>
      </c>
      <c r="H42" s="72">
        <v>29.29</v>
      </c>
      <c r="I42" s="19"/>
      <c r="J42" s="67">
        <v>55.9</v>
      </c>
      <c r="K42" s="67">
        <v>59.7</v>
      </c>
      <c r="L42" s="67">
        <v>60.3</v>
      </c>
      <c r="M42" s="67">
        <v>59.9</v>
      </c>
      <c r="N42" s="67">
        <f t="shared" si="2"/>
        <v>58.949999999999996</v>
      </c>
    </row>
    <row r="43" spans="2:14" x14ac:dyDescent="0.2">
      <c r="B43" s="1">
        <v>0.60416666666666596</v>
      </c>
      <c r="C43" s="96">
        <v>55</v>
      </c>
      <c r="D43" s="3">
        <v>59</v>
      </c>
      <c r="E43" s="75">
        <v>0.77</v>
      </c>
      <c r="F43" s="66">
        <v>4</v>
      </c>
      <c r="G43" s="69" t="s">
        <v>71</v>
      </c>
      <c r="H43" s="66">
        <v>29.29</v>
      </c>
      <c r="I43" s="19"/>
      <c r="J43" s="67">
        <v>55.8</v>
      </c>
      <c r="K43" s="67">
        <v>59.9</v>
      </c>
      <c r="L43" s="67">
        <v>60.4</v>
      </c>
      <c r="M43" s="67">
        <v>60.6</v>
      </c>
      <c r="N43" s="67">
        <f t="shared" si="2"/>
        <v>59.174999999999997</v>
      </c>
    </row>
    <row r="44" spans="2:14" x14ac:dyDescent="0.2">
      <c r="B44" s="1">
        <v>0.61458333333333304</v>
      </c>
      <c r="C44" s="96">
        <v>55</v>
      </c>
      <c r="D44" s="3">
        <v>60</v>
      </c>
      <c r="E44" s="13">
        <v>0.76</v>
      </c>
      <c r="F44" s="96">
        <v>4</v>
      </c>
      <c r="G44" s="69" t="s">
        <v>71</v>
      </c>
      <c r="H44" s="72">
        <v>29.3</v>
      </c>
      <c r="I44" s="19"/>
      <c r="J44" s="76">
        <v>55.9</v>
      </c>
      <c r="K44" s="76">
        <v>60.8</v>
      </c>
      <c r="L44" s="67">
        <v>61.7</v>
      </c>
      <c r="M44" s="67">
        <v>61.7</v>
      </c>
      <c r="N44" s="67">
        <f t="shared" si="2"/>
        <v>60.024999999999991</v>
      </c>
    </row>
    <row r="45" spans="2:14" x14ac:dyDescent="0.2">
      <c r="B45" s="1">
        <v>0.624999999999999</v>
      </c>
      <c r="C45" s="96">
        <v>55</v>
      </c>
      <c r="D45" s="3">
        <v>61</v>
      </c>
      <c r="E45" s="13">
        <v>0.75</v>
      </c>
      <c r="F45" s="96">
        <v>1</v>
      </c>
      <c r="G45" s="69" t="s">
        <v>71</v>
      </c>
      <c r="H45" s="72">
        <v>29.3</v>
      </c>
      <c r="I45" s="19"/>
      <c r="J45" s="3">
        <v>56.5</v>
      </c>
      <c r="K45" s="76">
        <v>61.2</v>
      </c>
      <c r="L45" s="67">
        <v>62.1</v>
      </c>
      <c r="M45" s="67">
        <v>61.7</v>
      </c>
      <c r="N45" s="67">
        <f t="shared" si="2"/>
        <v>60.375</v>
      </c>
    </row>
    <row r="46" spans="2:14" x14ac:dyDescent="0.2">
      <c r="B46" s="1">
        <v>0.63541666666666596</v>
      </c>
      <c r="C46" s="96">
        <v>56</v>
      </c>
      <c r="D46" s="3">
        <v>61</v>
      </c>
      <c r="E46" s="13">
        <v>0.75</v>
      </c>
      <c r="F46" s="96">
        <v>6</v>
      </c>
      <c r="G46" s="69" t="s">
        <v>202</v>
      </c>
      <c r="H46" s="72">
        <v>29.3</v>
      </c>
      <c r="I46" s="19"/>
      <c r="J46" s="67">
        <v>57.2</v>
      </c>
      <c r="K46" s="76">
        <v>61.7</v>
      </c>
      <c r="L46" s="67">
        <v>62.2</v>
      </c>
      <c r="M46" s="67">
        <v>61.7</v>
      </c>
      <c r="N46" s="67">
        <f t="shared" si="2"/>
        <v>60.7</v>
      </c>
    </row>
    <row r="47" spans="2:14" x14ac:dyDescent="0.2">
      <c r="B47" s="1">
        <v>0.64583333333333304</v>
      </c>
      <c r="C47" s="96">
        <v>56</v>
      </c>
      <c r="D47" s="3">
        <v>62</v>
      </c>
      <c r="E47" s="13">
        <v>0.73</v>
      </c>
      <c r="F47" s="96">
        <v>4</v>
      </c>
      <c r="G47" s="69" t="s">
        <v>71</v>
      </c>
      <c r="H47" s="72">
        <v>29.3</v>
      </c>
      <c r="I47" s="19"/>
      <c r="J47" s="3">
        <v>58.3</v>
      </c>
      <c r="K47" s="76">
        <v>62.2</v>
      </c>
      <c r="L47" s="67">
        <v>63</v>
      </c>
      <c r="M47" s="67">
        <v>63.3</v>
      </c>
      <c r="N47" s="67">
        <f t="shared" si="2"/>
        <v>61.7</v>
      </c>
    </row>
    <row r="48" spans="2:14" x14ac:dyDescent="0.2">
      <c r="B48" s="1">
        <v>0.656249999999999</v>
      </c>
      <c r="C48" s="96">
        <v>56</v>
      </c>
      <c r="D48" s="3">
        <v>62</v>
      </c>
      <c r="E48" s="13">
        <v>0.73</v>
      </c>
      <c r="F48" s="96">
        <v>2</v>
      </c>
      <c r="G48" s="69" t="s">
        <v>71</v>
      </c>
      <c r="H48" s="72">
        <v>29.3</v>
      </c>
      <c r="I48" s="19"/>
      <c r="J48" s="3">
        <v>58.8</v>
      </c>
      <c r="K48" s="76">
        <v>62.6</v>
      </c>
      <c r="L48" s="67">
        <v>63.9</v>
      </c>
      <c r="M48" s="67">
        <v>63.9</v>
      </c>
      <c r="N48" s="67">
        <f t="shared" si="2"/>
        <v>62.300000000000004</v>
      </c>
    </row>
    <row r="49" spans="1:14" x14ac:dyDescent="0.2">
      <c r="B49" s="1">
        <v>0.66666666666666596</v>
      </c>
      <c r="C49" s="96">
        <v>56</v>
      </c>
      <c r="D49" s="3">
        <v>61</v>
      </c>
      <c r="E49" s="13">
        <v>0.74</v>
      </c>
      <c r="F49" s="96">
        <v>3</v>
      </c>
      <c r="G49" s="69" t="s">
        <v>71</v>
      </c>
      <c r="H49" s="72">
        <v>29.31</v>
      </c>
      <c r="I49" s="19"/>
      <c r="J49" s="3">
        <v>58.1</v>
      </c>
      <c r="K49" s="76">
        <v>61.5</v>
      </c>
      <c r="L49" s="67">
        <v>62.8</v>
      </c>
      <c r="M49" s="67">
        <v>62.6</v>
      </c>
      <c r="N49" s="67">
        <f t="shared" si="2"/>
        <v>61.249999999999993</v>
      </c>
    </row>
    <row r="50" spans="1:14" x14ac:dyDescent="0.2">
      <c r="B50" s="1">
        <v>0.67708333333333304</v>
      </c>
      <c r="C50" s="96">
        <v>55</v>
      </c>
      <c r="D50" s="3">
        <v>61</v>
      </c>
      <c r="E50" s="13">
        <v>0.74</v>
      </c>
      <c r="F50" s="96">
        <v>3</v>
      </c>
      <c r="G50" s="69" t="s">
        <v>202</v>
      </c>
      <c r="H50" s="72">
        <v>29.31</v>
      </c>
      <c r="I50" s="19"/>
      <c r="J50" s="3">
        <v>57.7</v>
      </c>
      <c r="K50" s="76">
        <v>61.2</v>
      </c>
      <c r="L50" s="67">
        <v>62.4</v>
      </c>
      <c r="M50" s="67">
        <v>62.1</v>
      </c>
      <c r="N50" s="67">
        <f t="shared" si="2"/>
        <v>60.85</v>
      </c>
    </row>
    <row r="51" spans="1:14" x14ac:dyDescent="0.2">
      <c r="B51" s="1">
        <v>0.687499999999999</v>
      </c>
      <c r="C51" s="96">
        <v>56</v>
      </c>
      <c r="D51" s="3">
        <v>61</v>
      </c>
      <c r="E51" s="13">
        <v>0.72</v>
      </c>
      <c r="F51" s="96">
        <v>7</v>
      </c>
      <c r="G51" s="69" t="s">
        <v>203</v>
      </c>
      <c r="H51" s="72">
        <v>29.31</v>
      </c>
      <c r="I51" s="19"/>
      <c r="J51" s="3">
        <v>57.7</v>
      </c>
      <c r="K51" s="76">
        <v>61</v>
      </c>
      <c r="L51" s="67">
        <v>62.2</v>
      </c>
      <c r="M51" s="67">
        <v>62.1</v>
      </c>
      <c r="N51" s="67">
        <f t="shared" si="2"/>
        <v>60.75</v>
      </c>
    </row>
    <row r="52" spans="1:14" x14ac:dyDescent="0.2">
      <c r="B52" s="1">
        <v>0.69791666666666596</v>
      </c>
      <c r="C52" s="96">
        <v>56</v>
      </c>
      <c r="D52" s="3">
        <v>60</v>
      </c>
      <c r="E52" s="13">
        <v>0.7</v>
      </c>
      <c r="F52" s="96">
        <v>2</v>
      </c>
      <c r="G52" s="69" t="s">
        <v>203</v>
      </c>
      <c r="H52" s="72">
        <v>29.31</v>
      </c>
      <c r="I52" s="19"/>
      <c r="J52" s="3">
        <v>57.6</v>
      </c>
      <c r="K52" s="76">
        <v>61</v>
      </c>
      <c r="L52" s="67">
        <v>62.6</v>
      </c>
      <c r="M52" s="67">
        <v>59.9</v>
      </c>
      <c r="N52" s="67">
        <f t="shared" si="2"/>
        <v>60.274999999999999</v>
      </c>
    </row>
    <row r="53" spans="1:14" x14ac:dyDescent="0.2">
      <c r="B53" s="1">
        <v>0.70833333333333204</v>
      </c>
      <c r="C53" s="96">
        <v>57</v>
      </c>
      <c r="D53" s="3">
        <v>60</v>
      </c>
      <c r="E53" s="13">
        <v>0.68</v>
      </c>
      <c r="F53" s="96">
        <v>2</v>
      </c>
      <c r="G53" s="68" t="s">
        <v>71</v>
      </c>
      <c r="H53" s="72">
        <v>29.32</v>
      </c>
      <c r="I53" s="19"/>
      <c r="J53" s="3">
        <v>57.4</v>
      </c>
      <c r="K53" s="45">
        <v>60.8</v>
      </c>
      <c r="L53" s="45">
        <v>62.6</v>
      </c>
      <c r="M53" s="45">
        <v>59.5</v>
      </c>
      <c r="N53" s="67">
        <f t="shared" si="2"/>
        <v>60.074999999999996</v>
      </c>
    </row>
    <row r="54" spans="1:14" x14ac:dyDescent="0.2">
      <c r="B54" s="1">
        <v>0.718749999999999</v>
      </c>
      <c r="C54" s="96">
        <v>58</v>
      </c>
      <c r="D54" s="3">
        <v>59</v>
      </c>
      <c r="E54" s="13">
        <v>0.66</v>
      </c>
      <c r="F54" s="96">
        <v>6</v>
      </c>
      <c r="G54" s="131" t="s">
        <v>71</v>
      </c>
      <c r="H54" s="72">
        <v>29.32</v>
      </c>
      <c r="I54" s="19"/>
      <c r="J54" s="3">
        <v>56.8</v>
      </c>
      <c r="K54" s="45">
        <v>59</v>
      </c>
      <c r="L54" s="45">
        <v>61.7</v>
      </c>
      <c r="M54" s="45">
        <v>58.6</v>
      </c>
      <c r="N54" s="67">
        <f t="shared" si="2"/>
        <v>59.024999999999999</v>
      </c>
    </row>
    <row r="55" spans="1:14" x14ac:dyDescent="0.2">
      <c r="B55" s="1">
        <v>0.72916666666666596</v>
      </c>
      <c r="C55" s="96">
        <v>58</v>
      </c>
      <c r="D55" s="3">
        <v>59</v>
      </c>
      <c r="E55" s="13">
        <v>0.65</v>
      </c>
      <c r="F55" s="96">
        <v>2</v>
      </c>
      <c r="G55" s="68" t="s">
        <v>203</v>
      </c>
      <c r="H55" s="66">
        <v>29.32</v>
      </c>
      <c r="I55" s="19"/>
      <c r="J55" s="3">
        <v>56.1</v>
      </c>
      <c r="K55" s="45">
        <v>59.2</v>
      </c>
      <c r="L55" s="45">
        <v>60.8</v>
      </c>
      <c r="M55" s="45">
        <v>58.1</v>
      </c>
      <c r="N55" s="67">
        <f t="shared" si="2"/>
        <v>58.550000000000004</v>
      </c>
    </row>
    <row r="56" spans="1:14" x14ac:dyDescent="0.2">
      <c r="B56" s="1">
        <v>0.73958333333333204</v>
      </c>
      <c r="C56" s="96">
        <v>58</v>
      </c>
      <c r="D56" s="3">
        <v>57</v>
      </c>
      <c r="E56" s="13">
        <v>0.66</v>
      </c>
      <c r="F56" s="96">
        <v>3</v>
      </c>
      <c r="G56" s="68" t="s">
        <v>129</v>
      </c>
      <c r="H56" s="66">
        <v>29.32</v>
      </c>
      <c r="I56" s="19"/>
      <c r="J56" s="3">
        <v>55.2</v>
      </c>
      <c r="K56" s="45">
        <v>56.5</v>
      </c>
      <c r="L56" s="45">
        <v>59.7</v>
      </c>
      <c r="M56" s="45">
        <v>57</v>
      </c>
      <c r="N56" s="67">
        <f t="shared" si="2"/>
        <v>57.1</v>
      </c>
    </row>
    <row r="57" spans="1:14" x14ac:dyDescent="0.2">
      <c r="B57" s="1">
        <v>0.749999999999999</v>
      </c>
      <c r="C57" s="96">
        <v>57</v>
      </c>
      <c r="D57" s="3">
        <v>56</v>
      </c>
      <c r="E57" s="13">
        <v>0.67</v>
      </c>
      <c r="F57" s="96">
        <v>2</v>
      </c>
      <c r="G57" s="68" t="s">
        <v>129</v>
      </c>
      <c r="H57" s="66">
        <v>29.33</v>
      </c>
      <c r="I57" s="19"/>
      <c r="J57" s="3">
        <v>54.1</v>
      </c>
      <c r="K57" s="45">
        <v>56.7</v>
      </c>
      <c r="L57" s="45">
        <v>58.3</v>
      </c>
      <c r="M57" s="45">
        <v>54.3</v>
      </c>
      <c r="N57" s="67">
        <f t="shared" si="2"/>
        <v>55.850000000000009</v>
      </c>
    </row>
    <row r="59" spans="1:14" x14ac:dyDescent="0.2">
      <c r="A59" s="130" t="s">
        <v>506</v>
      </c>
      <c r="B59" s="113"/>
    </row>
    <row r="62" spans="1:14" x14ac:dyDescent="0.2">
      <c r="A62" s="130" t="s">
        <v>507</v>
      </c>
      <c r="B62" s="113"/>
    </row>
    <row r="63" spans="1:14" x14ac:dyDescent="0.2">
      <c r="A63" s="129">
        <v>43988</v>
      </c>
      <c r="B63" s="126" t="s">
        <v>2</v>
      </c>
      <c r="C63" s="6" t="s">
        <v>0</v>
      </c>
      <c r="D63" s="87" t="s">
        <v>1</v>
      </c>
      <c r="E63" s="100" t="s">
        <v>156</v>
      </c>
      <c r="F63" s="6" t="s">
        <v>32</v>
      </c>
      <c r="G63" s="6" t="s">
        <v>217</v>
      </c>
      <c r="H63" s="33" t="s">
        <v>157</v>
      </c>
      <c r="I63" s="44"/>
      <c r="J63" s="87" t="s">
        <v>338</v>
      </c>
      <c r="K63" s="87" t="s">
        <v>346</v>
      </c>
      <c r="L63" s="87" t="s">
        <v>347</v>
      </c>
      <c r="M63" s="87" t="s">
        <v>348</v>
      </c>
      <c r="N63" s="86" t="s">
        <v>368</v>
      </c>
    </row>
    <row r="64" spans="1:14" x14ac:dyDescent="0.2">
      <c r="B64" s="1">
        <v>0.47916666666666669</v>
      </c>
      <c r="C64" s="3">
        <v>91</v>
      </c>
      <c r="D64" s="99">
        <v>121</v>
      </c>
      <c r="E64" s="75">
        <v>0.51</v>
      </c>
      <c r="F64" s="66">
        <v>1</v>
      </c>
      <c r="G64" s="66" t="s">
        <v>197</v>
      </c>
      <c r="H64" s="72">
        <v>29.26</v>
      </c>
      <c r="J64" s="67">
        <v>125.1</v>
      </c>
      <c r="K64" s="67">
        <v>124.2</v>
      </c>
      <c r="L64" s="67">
        <v>110.5</v>
      </c>
      <c r="M64" s="67">
        <v>122.7</v>
      </c>
      <c r="N64" s="67">
        <f>AVERAGE(J64:M64)</f>
        <v>120.625</v>
      </c>
    </row>
    <row r="65" spans="2:14" x14ac:dyDescent="0.2">
      <c r="B65" s="1">
        <v>0.48958333333333331</v>
      </c>
      <c r="C65" s="3">
        <v>90</v>
      </c>
      <c r="D65" s="99">
        <v>123</v>
      </c>
      <c r="E65" s="75">
        <v>0.51</v>
      </c>
      <c r="F65" s="66">
        <v>1</v>
      </c>
      <c r="G65" s="66" t="s">
        <v>130</v>
      </c>
      <c r="H65" s="72">
        <v>29.26</v>
      </c>
      <c r="J65" s="67">
        <v>126.9</v>
      </c>
      <c r="K65" s="67">
        <v>125.8</v>
      </c>
      <c r="L65" s="67">
        <v>113</v>
      </c>
      <c r="M65" s="67">
        <v>125.4</v>
      </c>
      <c r="N65" s="67">
        <f>AVERAGE(J65:M65)</f>
        <v>122.77500000000001</v>
      </c>
    </row>
    <row r="66" spans="2:14" x14ac:dyDescent="0.2">
      <c r="B66" s="1">
        <v>0.5</v>
      </c>
      <c r="C66" s="3">
        <v>91</v>
      </c>
      <c r="D66" s="3">
        <v>124</v>
      </c>
      <c r="E66" s="3">
        <v>51</v>
      </c>
      <c r="F66" s="3">
        <v>0</v>
      </c>
      <c r="G66" s="3" t="s">
        <v>197</v>
      </c>
      <c r="H66" s="3">
        <v>29.26</v>
      </c>
      <c r="J66" s="3">
        <v>128.1</v>
      </c>
      <c r="K66" s="3">
        <v>126.7</v>
      </c>
      <c r="L66" s="3">
        <v>114.1</v>
      </c>
      <c r="M66" s="3">
        <v>126.5</v>
      </c>
      <c r="N66" s="67">
        <f t="shared" ref="N66:N94" si="3">AVERAGE(J66:M66)</f>
        <v>123.85</v>
      </c>
    </row>
    <row r="67" spans="2:14" x14ac:dyDescent="0.2">
      <c r="B67" s="1">
        <v>0.51041666666666696</v>
      </c>
      <c r="C67" s="3">
        <v>93</v>
      </c>
      <c r="D67" s="99">
        <v>126</v>
      </c>
      <c r="E67" s="75">
        <v>0.52</v>
      </c>
      <c r="F67" s="66">
        <v>4</v>
      </c>
      <c r="G67" s="66" t="s">
        <v>197</v>
      </c>
      <c r="H67" s="72">
        <v>29.26</v>
      </c>
      <c r="J67" s="67">
        <v>130.5</v>
      </c>
      <c r="K67" s="67">
        <v>128.30000000000001</v>
      </c>
      <c r="L67" s="67">
        <v>117</v>
      </c>
      <c r="M67" s="67">
        <v>129.19999999999999</v>
      </c>
      <c r="N67" s="67">
        <f t="shared" si="3"/>
        <v>126.25</v>
      </c>
    </row>
    <row r="68" spans="2:14" x14ac:dyDescent="0.2">
      <c r="B68" s="1">
        <v>0.52083333333333304</v>
      </c>
      <c r="C68" s="3">
        <v>92</v>
      </c>
      <c r="D68" s="99">
        <v>128</v>
      </c>
      <c r="E68" s="75">
        <v>0.52</v>
      </c>
      <c r="F68" s="66">
        <v>2</v>
      </c>
      <c r="G68" s="66" t="s">
        <v>143</v>
      </c>
      <c r="H68" s="72">
        <v>29.26</v>
      </c>
      <c r="J68" s="67">
        <v>132.30000000000001</v>
      </c>
      <c r="K68" s="67">
        <v>129.6</v>
      </c>
      <c r="L68" s="67">
        <v>119.8</v>
      </c>
      <c r="M68" s="67">
        <v>131.4</v>
      </c>
      <c r="N68" s="67">
        <f t="shared" si="3"/>
        <v>128.27500000000001</v>
      </c>
    </row>
    <row r="69" spans="2:14" x14ac:dyDescent="0.2">
      <c r="B69" s="1">
        <v>0.53125</v>
      </c>
      <c r="C69" s="3">
        <v>93</v>
      </c>
      <c r="D69" s="68">
        <v>129</v>
      </c>
      <c r="E69" s="75">
        <v>0.49</v>
      </c>
      <c r="F69" s="66">
        <v>3</v>
      </c>
      <c r="G69" s="66" t="s">
        <v>34</v>
      </c>
      <c r="H69" s="72">
        <v>29.26</v>
      </c>
      <c r="I69" s="71"/>
      <c r="J69" s="67">
        <v>133</v>
      </c>
      <c r="K69" s="67">
        <v>130.30000000000001</v>
      </c>
      <c r="L69" s="67">
        <v>121.6</v>
      </c>
      <c r="M69" s="67">
        <v>132.1</v>
      </c>
      <c r="N69" s="67">
        <f t="shared" si="3"/>
        <v>129.25</v>
      </c>
    </row>
    <row r="70" spans="2:14" x14ac:dyDescent="0.2">
      <c r="B70" s="1">
        <v>0.54166666666666696</v>
      </c>
      <c r="C70" s="3">
        <v>92</v>
      </c>
      <c r="D70" s="68">
        <v>131</v>
      </c>
      <c r="E70" s="75">
        <v>0.49</v>
      </c>
      <c r="F70" s="66">
        <v>3</v>
      </c>
      <c r="G70" s="66" t="s">
        <v>208</v>
      </c>
      <c r="H70" s="97">
        <v>29.25</v>
      </c>
      <c r="J70" s="67">
        <v>135.1</v>
      </c>
      <c r="K70" s="67">
        <v>131.69999999999999</v>
      </c>
      <c r="L70" s="67">
        <v>124.2</v>
      </c>
      <c r="M70" s="67">
        <v>134.19999999999999</v>
      </c>
      <c r="N70" s="67">
        <f t="shared" si="3"/>
        <v>131.29999999999998</v>
      </c>
    </row>
    <row r="71" spans="2:14" x14ac:dyDescent="0.2">
      <c r="B71" s="1">
        <v>0.55208333333333304</v>
      </c>
      <c r="C71" s="3">
        <v>92</v>
      </c>
      <c r="D71" s="68">
        <v>133</v>
      </c>
      <c r="E71" s="75">
        <v>0.5</v>
      </c>
      <c r="F71" s="66">
        <v>4</v>
      </c>
      <c r="G71" s="66" t="s">
        <v>208</v>
      </c>
      <c r="H71" s="97">
        <v>29.25</v>
      </c>
      <c r="J71" s="67">
        <v>136.19999999999999</v>
      </c>
      <c r="K71" s="67">
        <v>133</v>
      </c>
      <c r="L71" s="67">
        <v>125.6</v>
      </c>
      <c r="M71" s="67">
        <v>136.19999999999999</v>
      </c>
      <c r="N71" s="67">
        <f t="shared" si="3"/>
        <v>132.75</v>
      </c>
    </row>
    <row r="72" spans="2:14" x14ac:dyDescent="0.2">
      <c r="B72" s="1">
        <v>0.5625</v>
      </c>
      <c r="C72" s="3">
        <v>92</v>
      </c>
      <c r="D72" s="68">
        <v>134</v>
      </c>
      <c r="E72" s="75">
        <v>0.5</v>
      </c>
      <c r="F72" s="66">
        <v>4</v>
      </c>
      <c r="G72" s="66" t="s">
        <v>208</v>
      </c>
      <c r="H72" s="97">
        <v>29.25</v>
      </c>
      <c r="J72" s="67">
        <v>137.30000000000001</v>
      </c>
      <c r="K72" s="67">
        <v>133</v>
      </c>
      <c r="L72" s="67">
        <v>126.9</v>
      </c>
      <c r="M72" s="67">
        <v>136.80000000000001</v>
      </c>
      <c r="N72" s="67">
        <f t="shared" si="3"/>
        <v>133.5</v>
      </c>
    </row>
    <row r="73" spans="2:14" x14ac:dyDescent="0.2">
      <c r="B73" s="1">
        <v>0.57291666666666596</v>
      </c>
      <c r="C73" s="3">
        <v>93</v>
      </c>
      <c r="D73" s="68">
        <v>135</v>
      </c>
      <c r="E73" s="75">
        <v>0.49</v>
      </c>
      <c r="F73" s="66">
        <v>2</v>
      </c>
      <c r="G73" s="66" t="s">
        <v>143</v>
      </c>
      <c r="H73" s="97">
        <v>29.23</v>
      </c>
      <c r="J73" s="67">
        <v>138.6</v>
      </c>
      <c r="K73" s="67">
        <v>134.19999999999999</v>
      </c>
      <c r="L73" s="67">
        <v>129.6</v>
      </c>
      <c r="M73" s="67">
        <v>138</v>
      </c>
      <c r="N73" s="67">
        <f t="shared" si="3"/>
        <v>135.1</v>
      </c>
    </row>
    <row r="74" spans="2:14" x14ac:dyDescent="0.2">
      <c r="B74" s="1">
        <v>0.58333333333333304</v>
      </c>
      <c r="C74" s="3">
        <v>93</v>
      </c>
      <c r="D74" s="68">
        <v>135</v>
      </c>
      <c r="E74" s="75">
        <v>0.5</v>
      </c>
      <c r="F74" s="66">
        <v>2</v>
      </c>
      <c r="G74" s="66" t="s">
        <v>43</v>
      </c>
      <c r="H74" s="97">
        <v>29.23</v>
      </c>
      <c r="J74" s="67">
        <v>138.9</v>
      </c>
      <c r="K74" s="67">
        <v>134.4</v>
      </c>
      <c r="L74" s="67">
        <v>130.1</v>
      </c>
      <c r="M74" s="67">
        <v>137.80000000000001</v>
      </c>
      <c r="N74" s="67">
        <f t="shared" si="3"/>
        <v>135.30000000000001</v>
      </c>
    </row>
    <row r="75" spans="2:14" x14ac:dyDescent="0.2">
      <c r="B75" s="1">
        <v>0.59375</v>
      </c>
      <c r="C75" s="3">
        <v>94</v>
      </c>
      <c r="D75" s="68">
        <v>137</v>
      </c>
      <c r="E75" s="75">
        <v>0.48</v>
      </c>
      <c r="F75" s="66">
        <v>3</v>
      </c>
      <c r="G75" s="66" t="s">
        <v>190</v>
      </c>
      <c r="H75" s="97">
        <v>29.22</v>
      </c>
      <c r="J75" s="67">
        <v>139.6</v>
      </c>
      <c r="K75" s="67">
        <v>135.30000000000001</v>
      </c>
      <c r="L75" s="67">
        <v>131.5</v>
      </c>
      <c r="M75" s="67">
        <v>141.1</v>
      </c>
      <c r="N75" s="67">
        <f t="shared" si="3"/>
        <v>136.875</v>
      </c>
    </row>
    <row r="76" spans="2:14" x14ac:dyDescent="0.2">
      <c r="B76" s="1">
        <v>0.60416666666666696</v>
      </c>
      <c r="C76" s="3">
        <v>94</v>
      </c>
      <c r="D76" s="68">
        <v>138</v>
      </c>
      <c r="E76" s="75">
        <v>0.48</v>
      </c>
      <c r="F76" s="66">
        <v>6</v>
      </c>
      <c r="G76" s="66" t="s">
        <v>37</v>
      </c>
      <c r="H76" s="97">
        <v>29.22</v>
      </c>
      <c r="J76" s="67">
        <v>140</v>
      </c>
      <c r="K76" s="67">
        <v>136.19999999999999</v>
      </c>
      <c r="L76" s="67">
        <v>132.30000000000001</v>
      </c>
      <c r="M76" s="67">
        <v>143.4</v>
      </c>
      <c r="N76" s="67">
        <f t="shared" si="3"/>
        <v>137.97499999999999</v>
      </c>
    </row>
    <row r="77" spans="2:14" x14ac:dyDescent="0.2">
      <c r="B77" s="1">
        <v>0.61041666666666672</v>
      </c>
      <c r="C77" s="3">
        <v>94</v>
      </c>
      <c r="D77" s="68">
        <v>138</v>
      </c>
      <c r="E77" s="75">
        <v>0.46</v>
      </c>
      <c r="F77" s="66">
        <v>4</v>
      </c>
      <c r="G77" s="66" t="s">
        <v>190</v>
      </c>
      <c r="H77" s="97">
        <v>29.22</v>
      </c>
      <c r="J77" s="67">
        <v>140</v>
      </c>
      <c r="K77" s="67">
        <v>136</v>
      </c>
      <c r="L77" s="67">
        <v>133</v>
      </c>
      <c r="M77" s="67">
        <v>144.1</v>
      </c>
      <c r="N77" s="67">
        <f t="shared" si="3"/>
        <v>138.27500000000001</v>
      </c>
    </row>
    <row r="78" spans="2:14" x14ac:dyDescent="0.2">
      <c r="B78" s="1">
        <v>0.65625</v>
      </c>
      <c r="C78" s="3">
        <v>96</v>
      </c>
      <c r="D78" s="3">
        <v>140</v>
      </c>
      <c r="E78" s="75">
        <v>0.4</v>
      </c>
      <c r="F78" s="3">
        <v>2</v>
      </c>
      <c r="G78" s="3" t="s">
        <v>190</v>
      </c>
      <c r="H78" s="3">
        <v>29.19</v>
      </c>
      <c r="J78" s="3">
        <v>138.9</v>
      </c>
      <c r="K78" s="3">
        <v>136.19999999999999</v>
      </c>
      <c r="L78" s="3">
        <v>136.4</v>
      </c>
      <c r="M78" s="3">
        <v>147.19999999999999</v>
      </c>
      <c r="N78" s="67">
        <f t="shared" si="3"/>
        <v>139.67500000000001</v>
      </c>
    </row>
    <row r="79" spans="2:14" x14ac:dyDescent="0.2">
      <c r="B79" s="1">
        <v>0.66666666666666696</v>
      </c>
      <c r="C79" s="3">
        <v>96</v>
      </c>
      <c r="D79" s="3">
        <v>140</v>
      </c>
      <c r="E79" s="75">
        <v>0.41</v>
      </c>
      <c r="F79" s="3">
        <v>2</v>
      </c>
      <c r="G79" s="3" t="s">
        <v>190</v>
      </c>
      <c r="H79" s="3">
        <v>29.18</v>
      </c>
      <c r="J79" s="3">
        <v>138.4</v>
      </c>
      <c r="K79" s="3">
        <v>135.69999999999999</v>
      </c>
      <c r="L79" s="3">
        <v>136.6</v>
      </c>
      <c r="M79" s="35">
        <v>147.4</v>
      </c>
      <c r="N79" s="67">
        <f t="shared" si="3"/>
        <v>139.52500000000001</v>
      </c>
    </row>
    <row r="80" spans="2:14" x14ac:dyDescent="0.2">
      <c r="B80" s="1">
        <v>0.67708333333333304</v>
      </c>
      <c r="C80" s="3">
        <v>96</v>
      </c>
      <c r="D80" s="68">
        <v>139</v>
      </c>
      <c r="E80" s="75">
        <v>0.41</v>
      </c>
      <c r="F80" s="66">
        <v>2</v>
      </c>
      <c r="G80" s="66" t="s">
        <v>190</v>
      </c>
      <c r="H80" s="97">
        <v>29.18</v>
      </c>
      <c r="I80" s="26"/>
      <c r="J80" s="45">
        <v>137.5</v>
      </c>
      <c r="K80" s="45">
        <v>135.1</v>
      </c>
      <c r="L80" s="45">
        <v>136</v>
      </c>
      <c r="M80" s="45">
        <v>146.69999999999999</v>
      </c>
      <c r="N80" s="67">
        <f t="shared" si="3"/>
        <v>138.82499999999999</v>
      </c>
    </row>
    <row r="81" spans="2:14" x14ac:dyDescent="0.2">
      <c r="B81" s="1">
        <v>0.6875</v>
      </c>
      <c r="C81" s="96">
        <v>96</v>
      </c>
      <c r="D81" s="68">
        <v>137</v>
      </c>
      <c r="E81" s="75">
        <v>0.41</v>
      </c>
      <c r="F81" s="66">
        <v>3</v>
      </c>
      <c r="G81" s="66" t="s">
        <v>208</v>
      </c>
      <c r="H81" s="97">
        <v>29.17</v>
      </c>
      <c r="J81" s="67">
        <v>136.4</v>
      </c>
      <c r="K81" s="67">
        <v>131.19999999999999</v>
      </c>
      <c r="L81" s="67">
        <v>134.80000000000001</v>
      </c>
      <c r="M81" s="67">
        <v>146.30000000000001</v>
      </c>
      <c r="N81" s="67">
        <f t="shared" si="3"/>
        <v>137.17500000000001</v>
      </c>
    </row>
    <row r="82" spans="2:14" x14ac:dyDescent="0.2">
      <c r="B82" s="1">
        <v>0.69791666666666696</v>
      </c>
      <c r="C82" s="3">
        <v>96</v>
      </c>
      <c r="D82" s="3">
        <v>136</v>
      </c>
      <c r="E82" s="75">
        <v>0.41</v>
      </c>
      <c r="F82" s="3">
        <v>4</v>
      </c>
      <c r="G82" s="3" t="s">
        <v>190</v>
      </c>
      <c r="H82" s="3">
        <v>29.17</v>
      </c>
      <c r="J82" s="3">
        <v>133.19999999999999</v>
      </c>
      <c r="K82" s="3">
        <v>129.4</v>
      </c>
      <c r="L82" s="3">
        <v>135.30000000000001</v>
      </c>
      <c r="M82" s="3">
        <v>145.6</v>
      </c>
      <c r="N82" s="67">
        <f t="shared" si="3"/>
        <v>135.875</v>
      </c>
    </row>
    <row r="83" spans="2:14" x14ac:dyDescent="0.2">
      <c r="B83" s="1">
        <v>0.70833333333333304</v>
      </c>
      <c r="C83" s="96">
        <v>97</v>
      </c>
      <c r="D83" s="3">
        <v>136</v>
      </c>
      <c r="E83" s="75">
        <v>0.4</v>
      </c>
      <c r="F83" s="66">
        <v>4</v>
      </c>
      <c r="G83" s="69" t="s">
        <v>37</v>
      </c>
      <c r="H83" s="66">
        <v>29.17</v>
      </c>
      <c r="I83" s="19"/>
      <c r="J83" s="67">
        <v>133.19999999999999</v>
      </c>
      <c r="K83" s="67">
        <v>130.30000000000001</v>
      </c>
      <c r="L83" s="67">
        <v>135</v>
      </c>
      <c r="M83" s="67">
        <v>144.69999999999999</v>
      </c>
      <c r="N83" s="67">
        <f t="shared" si="3"/>
        <v>135.80000000000001</v>
      </c>
    </row>
    <row r="84" spans="2:14" x14ac:dyDescent="0.2">
      <c r="B84" s="1">
        <v>0.78125</v>
      </c>
      <c r="C84" s="96">
        <v>96</v>
      </c>
      <c r="D84" s="3">
        <v>122</v>
      </c>
      <c r="E84" s="75">
        <v>0.41</v>
      </c>
      <c r="F84" s="66">
        <v>4</v>
      </c>
      <c r="G84" s="69" t="s">
        <v>37</v>
      </c>
      <c r="H84" s="72">
        <v>29.14</v>
      </c>
      <c r="I84" s="19"/>
      <c r="J84" s="67">
        <v>124.2</v>
      </c>
      <c r="K84" s="67">
        <v>111.9</v>
      </c>
      <c r="L84" s="67">
        <v>120.9</v>
      </c>
      <c r="M84" s="67">
        <v>131.69999999999999</v>
      </c>
      <c r="N84" s="67">
        <f t="shared" si="3"/>
        <v>122.175</v>
      </c>
    </row>
    <row r="85" spans="2:14" x14ac:dyDescent="0.2">
      <c r="B85" s="1">
        <v>0.79166666666666696</v>
      </c>
      <c r="C85" s="96">
        <v>95</v>
      </c>
      <c r="D85" s="3">
        <v>120</v>
      </c>
      <c r="E85" s="75">
        <v>0.4</v>
      </c>
      <c r="F85" s="66">
        <v>1</v>
      </c>
      <c r="G85" s="69" t="s">
        <v>37</v>
      </c>
      <c r="H85" s="72">
        <v>29.14</v>
      </c>
      <c r="I85" s="19"/>
      <c r="J85" s="67">
        <v>121.5</v>
      </c>
      <c r="K85" s="67">
        <v>109.8</v>
      </c>
      <c r="L85" s="67">
        <v>118.8</v>
      </c>
      <c r="M85" s="67">
        <v>129</v>
      </c>
      <c r="N85" s="67">
        <f t="shared" si="3"/>
        <v>119.77500000000001</v>
      </c>
    </row>
    <row r="86" spans="2:14" x14ac:dyDescent="0.2">
      <c r="B86" s="1">
        <v>0.79861111111111116</v>
      </c>
      <c r="C86" s="96">
        <v>95</v>
      </c>
      <c r="D86" s="3">
        <v>118</v>
      </c>
      <c r="E86" s="75">
        <v>0.43</v>
      </c>
      <c r="F86" s="66">
        <v>4</v>
      </c>
      <c r="G86" s="69" t="s">
        <v>197</v>
      </c>
      <c r="H86" s="72">
        <v>29.14</v>
      </c>
      <c r="I86" s="19"/>
      <c r="J86" s="67">
        <v>119.8</v>
      </c>
      <c r="K86" s="67">
        <v>108.7</v>
      </c>
      <c r="L86" s="67">
        <v>117.3</v>
      </c>
      <c r="M86" s="67">
        <v>126.5</v>
      </c>
      <c r="N86" s="67">
        <f t="shared" si="3"/>
        <v>118.075</v>
      </c>
    </row>
    <row r="87" spans="2:14" x14ac:dyDescent="0.2">
      <c r="B87" s="1">
        <v>0.80208333333333304</v>
      </c>
      <c r="C87" s="96">
        <v>94</v>
      </c>
      <c r="D87" s="3">
        <v>113</v>
      </c>
      <c r="E87" s="75">
        <v>0.45</v>
      </c>
      <c r="F87" s="66">
        <v>3</v>
      </c>
      <c r="G87" s="69" t="s">
        <v>190</v>
      </c>
      <c r="H87" s="66">
        <v>29.13</v>
      </c>
      <c r="I87" s="19"/>
      <c r="J87" s="67">
        <v>115.3</v>
      </c>
      <c r="K87" s="67">
        <v>106.3</v>
      </c>
      <c r="L87" s="67">
        <v>112.3</v>
      </c>
      <c r="M87" s="67">
        <v>118.2</v>
      </c>
      <c r="N87" s="67">
        <f t="shared" si="3"/>
        <v>113.02499999999999</v>
      </c>
    </row>
    <row r="88" spans="2:14" x14ac:dyDescent="0.2">
      <c r="B88" s="1">
        <v>0.8125</v>
      </c>
      <c r="C88" s="96">
        <v>94</v>
      </c>
      <c r="D88" s="3">
        <v>113</v>
      </c>
      <c r="E88" s="75">
        <v>0.45</v>
      </c>
      <c r="F88" s="66">
        <v>3</v>
      </c>
      <c r="G88" s="69" t="s">
        <v>190</v>
      </c>
      <c r="H88" s="66">
        <v>29.13</v>
      </c>
      <c r="I88" s="19"/>
      <c r="J88" s="67">
        <v>115.3</v>
      </c>
      <c r="K88" s="67">
        <v>106.3</v>
      </c>
      <c r="L88" s="67">
        <v>112.3</v>
      </c>
      <c r="M88" s="67">
        <v>118.2</v>
      </c>
      <c r="N88" s="67">
        <f t="shared" si="3"/>
        <v>113.02499999999999</v>
      </c>
    </row>
    <row r="89" spans="2:14" x14ac:dyDescent="0.2">
      <c r="B89" s="1">
        <v>0.82291666666666696</v>
      </c>
      <c r="C89" s="96">
        <v>94</v>
      </c>
      <c r="D89" s="3">
        <v>112</v>
      </c>
      <c r="E89" s="13">
        <v>0.45</v>
      </c>
      <c r="F89" s="96">
        <v>1</v>
      </c>
      <c r="G89" s="69" t="s">
        <v>190</v>
      </c>
      <c r="H89" s="72">
        <v>29.14</v>
      </c>
      <c r="I89" s="19"/>
      <c r="J89" s="76">
        <v>114.1</v>
      </c>
      <c r="K89" s="76">
        <v>105.8</v>
      </c>
      <c r="L89" s="67">
        <v>111</v>
      </c>
      <c r="M89" s="67">
        <v>116.2</v>
      </c>
      <c r="N89" s="67">
        <f t="shared" si="3"/>
        <v>111.77499999999999</v>
      </c>
    </row>
    <row r="90" spans="2:14" x14ac:dyDescent="0.2">
      <c r="B90" s="1">
        <v>0.83333333333333304</v>
      </c>
      <c r="C90" s="96">
        <v>94</v>
      </c>
      <c r="D90" s="3">
        <v>110</v>
      </c>
      <c r="E90" s="13">
        <v>0.46</v>
      </c>
      <c r="F90" s="96">
        <v>4</v>
      </c>
      <c r="G90" s="69" t="s">
        <v>190</v>
      </c>
      <c r="H90" s="72">
        <v>29.14</v>
      </c>
      <c r="I90" s="19"/>
      <c r="J90" s="3">
        <v>112.1</v>
      </c>
      <c r="K90" s="76">
        <v>104.7</v>
      </c>
      <c r="L90" s="67">
        <v>109.2</v>
      </c>
      <c r="M90" s="67">
        <v>114.1</v>
      </c>
      <c r="N90" s="67">
        <f t="shared" si="3"/>
        <v>110.02500000000001</v>
      </c>
    </row>
    <row r="91" spans="2:14" x14ac:dyDescent="0.2">
      <c r="B91" s="1">
        <v>0.84375</v>
      </c>
      <c r="C91" s="96">
        <v>93</v>
      </c>
      <c r="D91" s="3">
        <v>108</v>
      </c>
      <c r="E91" s="13">
        <v>0.47</v>
      </c>
      <c r="F91" s="96">
        <v>3</v>
      </c>
      <c r="G91" s="69" t="s">
        <v>37</v>
      </c>
      <c r="H91" s="72">
        <v>29.13</v>
      </c>
      <c r="I91" s="19"/>
      <c r="J91" s="67">
        <v>109.6</v>
      </c>
      <c r="K91" s="76">
        <v>103.5</v>
      </c>
      <c r="L91" s="67">
        <v>107.1</v>
      </c>
      <c r="M91" s="67">
        <v>111</v>
      </c>
      <c r="N91" s="67">
        <f t="shared" si="3"/>
        <v>107.8</v>
      </c>
    </row>
    <row r="92" spans="2:14" x14ac:dyDescent="0.2">
      <c r="B92" s="1">
        <v>0.85416666666666596</v>
      </c>
      <c r="C92" s="96">
        <v>93</v>
      </c>
      <c r="D92" s="3">
        <v>106</v>
      </c>
      <c r="E92" s="13">
        <v>0.47</v>
      </c>
      <c r="F92" s="96">
        <v>3</v>
      </c>
      <c r="G92" s="69" t="s">
        <v>37</v>
      </c>
      <c r="H92" s="72">
        <v>29.13</v>
      </c>
      <c r="I92" s="19"/>
      <c r="J92" s="3">
        <v>106.9</v>
      </c>
      <c r="K92" s="76">
        <v>102.4</v>
      </c>
      <c r="L92" s="67">
        <v>105.3</v>
      </c>
      <c r="M92" s="67">
        <v>108.5</v>
      </c>
      <c r="N92" s="67">
        <f t="shared" si="3"/>
        <v>105.77500000000001</v>
      </c>
    </row>
    <row r="93" spans="2:14" x14ac:dyDescent="0.2">
      <c r="B93" s="1">
        <v>0.86458333333333304</v>
      </c>
      <c r="C93" s="3">
        <v>93</v>
      </c>
      <c r="D93" s="3">
        <v>104</v>
      </c>
      <c r="E93" s="13">
        <v>0.46</v>
      </c>
      <c r="F93" s="3">
        <v>1</v>
      </c>
      <c r="G93" s="3" t="s">
        <v>37</v>
      </c>
      <c r="H93" s="3">
        <v>29.13</v>
      </c>
      <c r="J93" s="3">
        <v>104.7</v>
      </c>
      <c r="K93" s="3">
        <v>101.3</v>
      </c>
      <c r="L93" s="3">
        <v>103.8</v>
      </c>
      <c r="M93" s="3">
        <v>106.5</v>
      </c>
      <c r="N93" s="67">
        <f t="shared" si="3"/>
        <v>104.075</v>
      </c>
    </row>
    <row r="94" spans="2:14" x14ac:dyDescent="0.2">
      <c r="B94" s="1">
        <v>0.86944444444444446</v>
      </c>
      <c r="C94" s="3">
        <v>93</v>
      </c>
      <c r="D94" s="3">
        <v>104</v>
      </c>
      <c r="E94" s="13">
        <v>0.47</v>
      </c>
      <c r="F94" s="3">
        <v>2</v>
      </c>
      <c r="G94" s="3" t="s">
        <v>37</v>
      </c>
      <c r="H94" s="3">
        <v>29.13</v>
      </c>
      <c r="J94" s="3">
        <v>103.8</v>
      </c>
      <c r="K94" s="3">
        <v>100.6</v>
      </c>
      <c r="L94" s="3">
        <v>103.5</v>
      </c>
      <c r="M94" s="3">
        <v>106.3</v>
      </c>
      <c r="N94" s="67">
        <f t="shared" si="3"/>
        <v>103.55</v>
      </c>
    </row>
    <row r="95" spans="2:14" x14ac:dyDescent="0.2">
      <c r="B95" s="1">
        <v>0.88541666666666596</v>
      </c>
      <c r="C95" s="3"/>
      <c r="D95" s="3"/>
      <c r="E95" s="3"/>
      <c r="F95" s="3"/>
      <c r="G95" s="3"/>
      <c r="H95" s="3"/>
      <c r="N95" s="67"/>
    </row>
    <row r="96" spans="2:14" x14ac:dyDescent="0.2">
      <c r="B96" s="1">
        <v>0.89583333333333304</v>
      </c>
      <c r="C96" s="3"/>
      <c r="D96" s="3"/>
      <c r="E96" s="3"/>
      <c r="F96" s="3"/>
      <c r="G96" s="3"/>
      <c r="H96" s="3"/>
      <c r="N96" s="67"/>
    </row>
    <row r="97" spans="1:15" x14ac:dyDescent="0.2">
      <c r="B97" s="1"/>
      <c r="C97" s="3"/>
      <c r="D97" s="3"/>
      <c r="E97" s="3"/>
      <c r="F97" s="3"/>
      <c r="G97" s="3"/>
      <c r="H97" s="3"/>
      <c r="N97" s="67"/>
    </row>
    <row r="98" spans="1:15" x14ac:dyDescent="0.2">
      <c r="A98" s="132" t="s">
        <v>508</v>
      </c>
      <c r="B98" s="122"/>
      <c r="C98" s="3"/>
      <c r="D98" s="3"/>
      <c r="E98" s="3"/>
      <c r="F98" s="3"/>
      <c r="G98" s="3"/>
      <c r="H98" s="3"/>
      <c r="N98" s="67"/>
    </row>
    <row r="99" spans="1:15" x14ac:dyDescent="0.2">
      <c r="A99" s="129">
        <v>44015</v>
      </c>
      <c r="B99" s="126" t="s">
        <v>2</v>
      </c>
      <c r="C99" s="6" t="s">
        <v>0</v>
      </c>
      <c r="D99" s="87" t="s">
        <v>1</v>
      </c>
      <c r="E99" s="100" t="s">
        <v>156</v>
      </c>
      <c r="F99" s="6" t="s">
        <v>32</v>
      </c>
      <c r="G99" s="6" t="s">
        <v>217</v>
      </c>
      <c r="H99" s="33" t="s">
        <v>157</v>
      </c>
      <c r="I99" s="44"/>
      <c r="J99" s="87" t="s">
        <v>357</v>
      </c>
      <c r="K99" s="87" t="s">
        <v>352</v>
      </c>
      <c r="L99" s="87" t="s">
        <v>343</v>
      </c>
      <c r="M99" s="87" t="s">
        <v>353</v>
      </c>
      <c r="N99" s="86" t="s">
        <v>368</v>
      </c>
    </row>
    <row r="100" spans="1:15" x14ac:dyDescent="0.2">
      <c r="B100" s="1">
        <v>0.45833333333333331</v>
      </c>
      <c r="C100" s="3">
        <v>85</v>
      </c>
      <c r="D100" s="99">
        <v>112</v>
      </c>
      <c r="E100" s="75">
        <v>0.57999999999999996</v>
      </c>
      <c r="F100" s="66">
        <v>2</v>
      </c>
      <c r="G100" s="66" t="s">
        <v>34</v>
      </c>
      <c r="H100" s="72">
        <v>29.25</v>
      </c>
      <c r="J100" s="67">
        <v>112.5</v>
      </c>
      <c r="K100" s="67">
        <v>111.4</v>
      </c>
      <c r="L100" s="67">
        <v>110</v>
      </c>
      <c r="M100" s="67">
        <v>112.5</v>
      </c>
      <c r="N100" s="67">
        <f>AVERAGE(J100:M100)</f>
        <v>111.6</v>
      </c>
      <c r="O100" s="67"/>
    </row>
    <row r="101" spans="1:15" x14ac:dyDescent="0.2">
      <c r="B101" s="1">
        <v>0.46875</v>
      </c>
      <c r="C101" s="3">
        <v>86</v>
      </c>
      <c r="D101" s="3">
        <v>112</v>
      </c>
      <c r="E101" s="75">
        <v>0.56999999999999995</v>
      </c>
      <c r="F101" s="3">
        <v>1</v>
      </c>
      <c r="G101" s="3" t="s">
        <v>208</v>
      </c>
      <c r="H101" s="3">
        <v>29.25</v>
      </c>
      <c r="J101" s="3">
        <v>112.6</v>
      </c>
      <c r="K101" s="3">
        <v>111</v>
      </c>
      <c r="L101" s="3">
        <v>110.7</v>
      </c>
      <c r="M101" s="3">
        <v>113.2</v>
      </c>
      <c r="N101" s="67">
        <f t="shared" ref="N101:N116" si="4">AVERAGE(J101:M101)</f>
        <v>111.875</v>
      </c>
      <c r="O101" s="67"/>
    </row>
    <row r="102" spans="1:15" x14ac:dyDescent="0.2">
      <c r="B102" s="1">
        <v>0.47916666666666702</v>
      </c>
      <c r="C102" s="3">
        <v>86</v>
      </c>
      <c r="D102" s="99">
        <v>112</v>
      </c>
      <c r="E102" s="75">
        <v>0.56000000000000005</v>
      </c>
      <c r="F102" s="66">
        <v>1</v>
      </c>
      <c r="G102" s="66" t="s">
        <v>190</v>
      </c>
      <c r="H102" s="72">
        <v>29.25</v>
      </c>
      <c r="J102" s="67">
        <v>113.2</v>
      </c>
      <c r="K102" s="67">
        <v>111.4</v>
      </c>
      <c r="L102" s="67">
        <v>111</v>
      </c>
      <c r="M102" s="67">
        <v>113.7</v>
      </c>
      <c r="N102" s="67">
        <f t="shared" si="4"/>
        <v>112.325</v>
      </c>
    </row>
    <row r="103" spans="1:15" x14ac:dyDescent="0.2">
      <c r="B103" s="1">
        <v>0.48958333333333298</v>
      </c>
      <c r="C103" s="3">
        <v>86</v>
      </c>
      <c r="D103" s="99">
        <v>115</v>
      </c>
      <c r="E103" s="75">
        <v>0.5</v>
      </c>
      <c r="F103" s="66">
        <v>2</v>
      </c>
      <c r="G103" s="66" t="s">
        <v>34</v>
      </c>
      <c r="H103" s="72">
        <v>29.25</v>
      </c>
      <c r="J103" s="67">
        <v>116.6</v>
      </c>
      <c r="K103" s="67">
        <v>113.5</v>
      </c>
      <c r="L103" s="67">
        <v>111.9</v>
      </c>
      <c r="M103" s="67">
        <v>116.1</v>
      </c>
      <c r="N103" s="67">
        <f t="shared" si="4"/>
        <v>114.52500000000001</v>
      </c>
    </row>
    <row r="104" spans="1:15" x14ac:dyDescent="0.2">
      <c r="B104" s="1">
        <v>0.5</v>
      </c>
      <c r="C104" s="3">
        <v>87</v>
      </c>
      <c r="D104" s="68">
        <v>118</v>
      </c>
      <c r="E104" s="75">
        <v>0.5</v>
      </c>
      <c r="F104" s="66">
        <v>0</v>
      </c>
      <c r="G104" s="66" t="s">
        <v>34</v>
      </c>
      <c r="H104" s="72">
        <v>29.25</v>
      </c>
      <c r="I104" s="71"/>
      <c r="J104" s="67">
        <v>120.2</v>
      </c>
      <c r="K104" s="67">
        <v>115.9</v>
      </c>
      <c r="L104" s="67">
        <v>114.6</v>
      </c>
      <c r="M104" s="67">
        <v>119.7</v>
      </c>
      <c r="N104" s="67">
        <f t="shared" si="4"/>
        <v>117.60000000000001</v>
      </c>
    </row>
    <row r="105" spans="1:15" x14ac:dyDescent="0.2">
      <c r="B105" s="1">
        <v>0.51041666666666696</v>
      </c>
      <c r="C105" s="3">
        <v>89</v>
      </c>
      <c r="D105" s="68">
        <v>121</v>
      </c>
      <c r="E105" s="75">
        <v>0.44</v>
      </c>
      <c r="F105" s="66">
        <v>3</v>
      </c>
      <c r="G105" s="66" t="s">
        <v>37</v>
      </c>
      <c r="H105" s="97">
        <v>29.25</v>
      </c>
      <c r="J105" s="67">
        <v>124</v>
      </c>
      <c r="K105" s="67">
        <v>119.5</v>
      </c>
      <c r="L105" s="67">
        <v>117.1</v>
      </c>
      <c r="M105" s="67">
        <v>123.4</v>
      </c>
      <c r="N105" s="67">
        <f t="shared" si="4"/>
        <v>121</v>
      </c>
    </row>
    <row r="106" spans="1:15" x14ac:dyDescent="0.2">
      <c r="B106" s="1">
        <v>0.52083333333333304</v>
      </c>
      <c r="C106" s="3">
        <v>89</v>
      </c>
      <c r="D106" s="68">
        <v>121</v>
      </c>
      <c r="E106" s="75">
        <v>0.39</v>
      </c>
      <c r="F106" s="66">
        <v>2</v>
      </c>
      <c r="G106" s="66" t="s">
        <v>180</v>
      </c>
      <c r="H106" s="97">
        <v>29.25</v>
      </c>
      <c r="J106" s="67">
        <v>123.3</v>
      </c>
      <c r="K106" s="67">
        <v>119.3</v>
      </c>
      <c r="L106" s="67">
        <v>117.5</v>
      </c>
      <c r="M106" s="67">
        <v>123.1</v>
      </c>
      <c r="N106" s="67">
        <f t="shared" si="4"/>
        <v>120.80000000000001</v>
      </c>
    </row>
    <row r="107" spans="1:15" x14ac:dyDescent="0.2">
      <c r="B107" s="1">
        <v>0.53125</v>
      </c>
      <c r="C107" s="3">
        <v>90</v>
      </c>
      <c r="D107" s="68">
        <v>124</v>
      </c>
      <c r="E107" s="75">
        <v>0.36</v>
      </c>
      <c r="F107" s="66">
        <v>2</v>
      </c>
      <c r="G107" s="66" t="s">
        <v>208</v>
      </c>
      <c r="H107" s="97">
        <v>29.25</v>
      </c>
      <c r="J107" s="67">
        <v>126.9</v>
      </c>
      <c r="K107" s="67">
        <v>121.5</v>
      </c>
      <c r="L107" s="67">
        <v>119.5</v>
      </c>
      <c r="M107" s="67">
        <v>126.1</v>
      </c>
      <c r="N107" s="67">
        <f t="shared" si="4"/>
        <v>123.5</v>
      </c>
    </row>
    <row r="108" spans="1:15" x14ac:dyDescent="0.2">
      <c r="B108" s="1">
        <v>0.54166666666666596</v>
      </c>
      <c r="C108" s="3">
        <v>90</v>
      </c>
      <c r="D108" s="68">
        <v>123</v>
      </c>
      <c r="E108" s="75">
        <v>0.34</v>
      </c>
      <c r="F108" s="66">
        <v>2</v>
      </c>
      <c r="G108" s="66" t="s">
        <v>180</v>
      </c>
      <c r="H108" s="97">
        <v>29.25</v>
      </c>
      <c r="J108" s="67">
        <v>125.8</v>
      </c>
      <c r="K108" s="67">
        <v>118.9</v>
      </c>
      <c r="L108" s="67">
        <v>119.7</v>
      </c>
      <c r="M108" s="67">
        <v>126.5</v>
      </c>
      <c r="N108" s="67">
        <f t="shared" si="4"/>
        <v>122.72499999999999</v>
      </c>
    </row>
    <row r="109" spans="1:15" x14ac:dyDescent="0.2">
      <c r="B109" s="1">
        <v>0.65625</v>
      </c>
      <c r="C109" s="3">
        <v>92</v>
      </c>
      <c r="D109" s="68">
        <v>124</v>
      </c>
      <c r="E109" s="75">
        <v>0.37</v>
      </c>
      <c r="F109" s="66">
        <v>4</v>
      </c>
      <c r="G109" s="66" t="s">
        <v>180</v>
      </c>
      <c r="H109" s="97">
        <v>29.2</v>
      </c>
      <c r="J109" s="67">
        <v>127.4</v>
      </c>
      <c r="K109" s="67">
        <v>121.3</v>
      </c>
      <c r="L109" s="67">
        <v>120.2</v>
      </c>
      <c r="M109" s="67">
        <v>126.7</v>
      </c>
      <c r="N109" s="67">
        <f t="shared" si="4"/>
        <v>123.89999999999999</v>
      </c>
    </row>
    <row r="110" spans="1:15" x14ac:dyDescent="0.2">
      <c r="B110" s="1">
        <v>0.66666666666666663</v>
      </c>
      <c r="C110" s="3">
        <v>92</v>
      </c>
      <c r="D110" s="68">
        <v>125</v>
      </c>
      <c r="E110" s="75">
        <v>0.38</v>
      </c>
      <c r="F110" s="66">
        <v>2</v>
      </c>
      <c r="G110" s="66" t="s">
        <v>35</v>
      </c>
      <c r="H110" s="97">
        <v>29.2</v>
      </c>
      <c r="J110" s="67">
        <v>127.4</v>
      </c>
      <c r="K110" s="67">
        <v>121.3</v>
      </c>
      <c r="L110" s="67">
        <v>120.2</v>
      </c>
      <c r="M110" s="67">
        <v>130.6</v>
      </c>
      <c r="N110" s="67">
        <f t="shared" si="4"/>
        <v>124.875</v>
      </c>
    </row>
    <row r="111" spans="1:15" x14ac:dyDescent="0.2">
      <c r="B111" s="1">
        <v>0.67708333333333304</v>
      </c>
      <c r="C111" s="3">
        <v>92</v>
      </c>
      <c r="D111" s="68">
        <v>127</v>
      </c>
      <c r="E111" s="75">
        <v>0.4</v>
      </c>
      <c r="F111" s="66">
        <v>1</v>
      </c>
      <c r="G111" s="66" t="s">
        <v>180</v>
      </c>
      <c r="H111" s="97">
        <v>29.2</v>
      </c>
      <c r="J111" s="3">
        <v>129</v>
      </c>
      <c r="K111" s="3">
        <v>123.1</v>
      </c>
      <c r="L111" s="3">
        <v>124.5</v>
      </c>
      <c r="M111" s="3">
        <v>130.5</v>
      </c>
      <c r="N111" s="67">
        <f t="shared" si="4"/>
        <v>126.77500000000001</v>
      </c>
    </row>
    <row r="112" spans="1:15" x14ac:dyDescent="0.2">
      <c r="B112" s="1">
        <v>0.6875</v>
      </c>
      <c r="C112" s="3">
        <v>92</v>
      </c>
      <c r="D112" s="68">
        <v>128</v>
      </c>
      <c r="E112" s="75">
        <v>0.39</v>
      </c>
      <c r="F112" s="66">
        <v>2</v>
      </c>
      <c r="G112" s="66" t="s">
        <v>197</v>
      </c>
      <c r="H112" s="97">
        <v>29.2</v>
      </c>
      <c r="J112" s="45">
        <v>130.80000000000001</v>
      </c>
      <c r="K112" s="67">
        <v>125.4</v>
      </c>
      <c r="L112" s="67">
        <v>124.9</v>
      </c>
      <c r="M112" s="67">
        <v>129.6</v>
      </c>
      <c r="N112" s="67">
        <f t="shared" si="4"/>
        <v>127.67500000000001</v>
      </c>
    </row>
    <row r="113" spans="1:14" x14ac:dyDescent="0.2">
      <c r="B113" s="1">
        <v>0.69791666666666696</v>
      </c>
      <c r="C113" s="3">
        <v>93</v>
      </c>
      <c r="D113" s="3">
        <v>129</v>
      </c>
      <c r="E113" s="75">
        <v>0.39</v>
      </c>
      <c r="F113" s="3">
        <v>1</v>
      </c>
      <c r="G113" s="66" t="s">
        <v>143</v>
      </c>
      <c r="H113" s="19">
        <v>29.2</v>
      </c>
      <c r="J113" s="45">
        <v>133.19999999999999</v>
      </c>
      <c r="K113" s="3">
        <v>126.7</v>
      </c>
      <c r="L113" s="3">
        <v>125.2</v>
      </c>
      <c r="M113" s="45">
        <v>131</v>
      </c>
      <c r="N113" s="67">
        <f t="shared" si="4"/>
        <v>129.02499999999998</v>
      </c>
    </row>
    <row r="114" spans="1:14" x14ac:dyDescent="0.2">
      <c r="B114" s="1">
        <v>0.70833333333333304</v>
      </c>
      <c r="C114" s="3">
        <v>92</v>
      </c>
      <c r="D114" s="3">
        <v>129</v>
      </c>
      <c r="E114" s="75">
        <v>0.37</v>
      </c>
      <c r="F114" s="3">
        <v>3</v>
      </c>
      <c r="G114" s="66" t="s">
        <v>180</v>
      </c>
      <c r="H114" s="19">
        <v>29.2</v>
      </c>
      <c r="J114" s="45">
        <v>133.5</v>
      </c>
      <c r="K114" s="45">
        <v>126.7</v>
      </c>
      <c r="L114" s="45">
        <v>125.6</v>
      </c>
      <c r="M114" s="45">
        <v>131.4</v>
      </c>
      <c r="N114" s="67">
        <f t="shared" si="4"/>
        <v>129.29999999999998</v>
      </c>
    </row>
    <row r="115" spans="1:14" x14ac:dyDescent="0.2">
      <c r="B115" s="1">
        <v>0.71875</v>
      </c>
      <c r="C115" s="3">
        <v>93</v>
      </c>
      <c r="D115" s="68">
        <v>126</v>
      </c>
      <c r="E115" s="75">
        <v>0.38</v>
      </c>
      <c r="F115" s="66">
        <v>0</v>
      </c>
      <c r="G115" s="66" t="s">
        <v>208</v>
      </c>
      <c r="H115" s="97">
        <v>29.19</v>
      </c>
      <c r="I115" s="26"/>
      <c r="J115" s="45">
        <v>127.6</v>
      </c>
      <c r="K115" s="45">
        <v>121.3</v>
      </c>
      <c r="L115" s="45">
        <v>126.9</v>
      </c>
      <c r="M115" s="45">
        <v>128.1</v>
      </c>
      <c r="N115" s="67">
        <f t="shared" si="4"/>
        <v>125.97499999999999</v>
      </c>
    </row>
    <row r="116" spans="1:14" x14ac:dyDescent="0.2">
      <c r="B116" s="1">
        <v>0.72916666666666596</v>
      </c>
      <c r="C116" s="96">
        <v>92</v>
      </c>
      <c r="D116" s="68">
        <v>125</v>
      </c>
      <c r="E116" s="75">
        <v>0.4</v>
      </c>
      <c r="F116" s="66">
        <v>0</v>
      </c>
      <c r="G116" s="66" t="s">
        <v>203</v>
      </c>
      <c r="H116" s="97">
        <v>29.2</v>
      </c>
      <c r="J116" s="45">
        <v>127.8</v>
      </c>
      <c r="K116" s="67">
        <v>123.4</v>
      </c>
      <c r="L116" s="67">
        <v>125.4</v>
      </c>
      <c r="M116" s="67">
        <v>124.7</v>
      </c>
      <c r="N116" s="67">
        <f t="shared" si="4"/>
        <v>125.325</v>
      </c>
    </row>
    <row r="117" spans="1:14" x14ac:dyDescent="0.2">
      <c r="B117" s="1"/>
    </row>
    <row r="118" spans="1:14" x14ac:dyDescent="0.2">
      <c r="A118" s="129">
        <v>44016</v>
      </c>
      <c r="B118" s="126" t="s">
        <v>2</v>
      </c>
      <c r="C118" s="6" t="s">
        <v>0</v>
      </c>
      <c r="D118" s="87" t="s">
        <v>1</v>
      </c>
      <c r="E118" s="100" t="s">
        <v>156</v>
      </c>
      <c r="F118" s="6" t="s">
        <v>32</v>
      </c>
      <c r="G118" s="6" t="s">
        <v>217</v>
      </c>
      <c r="H118" s="33" t="s">
        <v>157</v>
      </c>
      <c r="I118" s="44"/>
      <c r="J118" s="87" t="s">
        <v>357</v>
      </c>
      <c r="K118" s="87" t="s">
        <v>352</v>
      </c>
      <c r="L118" s="87" t="s">
        <v>343</v>
      </c>
      <c r="M118" s="87" t="s">
        <v>353</v>
      </c>
      <c r="N118" s="86" t="s">
        <v>368</v>
      </c>
    </row>
    <row r="119" spans="1:14" x14ac:dyDescent="0.2">
      <c r="B119" s="1">
        <v>0.35416666666666669</v>
      </c>
      <c r="C119" s="3">
        <v>78</v>
      </c>
      <c r="D119" s="68">
        <v>89</v>
      </c>
      <c r="E119" s="75">
        <v>0.69</v>
      </c>
      <c r="F119" s="66">
        <v>2</v>
      </c>
      <c r="G119" s="66" t="s">
        <v>202</v>
      </c>
      <c r="H119" s="97">
        <v>29.22</v>
      </c>
      <c r="J119" s="67">
        <v>87.1</v>
      </c>
      <c r="K119" s="67">
        <v>89.2</v>
      </c>
      <c r="L119" s="67">
        <v>88.9</v>
      </c>
      <c r="M119" s="67">
        <v>90.1</v>
      </c>
      <c r="N119" s="67">
        <f>AVERAGE(J119:M119)</f>
        <v>88.825000000000017</v>
      </c>
    </row>
    <row r="120" spans="1:14" x14ac:dyDescent="0.2">
      <c r="B120" s="1">
        <v>0.36458333333333331</v>
      </c>
      <c r="C120" s="3">
        <v>78</v>
      </c>
      <c r="D120" s="3">
        <v>90</v>
      </c>
      <c r="E120" s="75">
        <v>0.69</v>
      </c>
      <c r="F120" s="3">
        <v>0</v>
      </c>
      <c r="G120" s="3" t="s">
        <v>35</v>
      </c>
      <c r="H120" s="3">
        <v>29.22</v>
      </c>
      <c r="J120" s="3">
        <v>88.7</v>
      </c>
      <c r="K120" s="3">
        <v>90.5</v>
      </c>
      <c r="L120" s="3">
        <v>90.1</v>
      </c>
      <c r="M120" s="3">
        <v>91.9</v>
      </c>
      <c r="N120" s="67">
        <f t="shared" ref="N120:N136" si="5">AVERAGE(J120:M120)</f>
        <v>90.299999999999983</v>
      </c>
    </row>
    <row r="121" spans="1:14" x14ac:dyDescent="0.2">
      <c r="B121" s="1">
        <v>0.375</v>
      </c>
      <c r="C121" s="3">
        <v>79</v>
      </c>
      <c r="D121" s="99">
        <v>93</v>
      </c>
      <c r="E121" s="75">
        <v>0.68</v>
      </c>
      <c r="F121" s="66">
        <v>2</v>
      </c>
      <c r="G121" s="66" t="s">
        <v>35</v>
      </c>
      <c r="H121" s="72">
        <v>29.22</v>
      </c>
      <c r="J121" s="67">
        <v>91.8</v>
      </c>
      <c r="K121" s="67">
        <v>92.8</v>
      </c>
      <c r="L121" s="67">
        <v>92.1</v>
      </c>
      <c r="M121" s="67">
        <v>94.5</v>
      </c>
      <c r="N121" s="67">
        <f t="shared" si="5"/>
        <v>92.8</v>
      </c>
    </row>
    <row r="122" spans="1:14" x14ac:dyDescent="0.2">
      <c r="B122" s="1">
        <v>0.38541666666666702</v>
      </c>
      <c r="C122" s="3">
        <v>80</v>
      </c>
      <c r="D122" s="99">
        <v>95</v>
      </c>
      <c r="E122" s="75">
        <v>0.67</v>
      </c>
      <c r="F122" s="66">
        <v>2</v>
      </c>
      <c r="G122" s="66" t="s">
        <v>43</v>
      </c>
      <c r="H122" s="72">
        <v>29.22</v>
      </c>
      <c r="J122" s="67">
        <v>94.3</v>
      </c>
      <c r="K122" s="67">
        <v>94.1</v>
      </c>
      <c r="L122" s="67">
        <v>93.4</v>
      </c>
      <c r="M122" s="67">
        <v>96.6</v>
      </c>
      <c r="N122" s="67">
        <f t="shared" si="5"/>
        <v>94.6</v>
      </c>
    </row>
    <row r="123" spans="1:14" x14ac:dyDescent="0.2">
      <c r="B123" s="1">
        <v>0.39583333333333298</v>
      </c>
      <c r="C123" s="3">
        <v>81</v>
      </c>
      <c r="D123" s="99">
        <v>96</v>
      </c>
      <c r="E123" s="75">
        <v>0.65</v>
      </c>
      <c r="F123" s="66">
        <v>0</v>
      </c>
      <c r="G123" s="66" t="s">
        <v>208</v>
      </c>
      <c r="H123" s="72">
        <v>29.22</v>
      </c>
      <c r="J123" s="3">
        <v>96.3</v>
      </c>
      <c r="K123" s="3">
        <v>95.2</v>
      </c>
      <c r="L123" s="3">
        <v>94.3</v>
      </c>
      <c r="M123" s="3">
        <v>98.4</v>
      </c>
      <c r="N123" s="67">
        <f t="shared" si="5"/>
        <v>96.050000000000011</v>
      </c>
    </row>
    <row r="124" spans="1:14" x14ac:dyDescent="0.2">
      <c r="B124" s="1">
        <v>0.45833333333333331</v>
      </c>
      <c r="C124" s="3">
        <v>87</v>
      </c>
      <c r="D124" s="68">
        <v>115</v>
      </c>
      <c r="E124" s="75">
        <v>0.57999999999999996</v>
      </c>
      <c r="F124" s="66">
        <v>1</v>
      </c>
      <c r="G124" s="66" t="s">
        <v>34</v>
      </c>
      <c r="H124" s="97">
        <v>29.22</v>
      </c>
      <c r="J124" s="67">
        <v>117.1</v>
      </c>
      <c r="K124" s="67">
        <v>113</v>
      </c>
      <c r="L124" s="67">
        <v>113</v>
      </c>
      <c r="M124" s="67">
        <v>117.5</v>
      </c>
      <c r="N124" s="67">
        <f t="shared" si="5"/>
        <v>115.15</v>
      </c>
    </row>
    <row r="125" spans="1:14" x14ac:dyDescent="0.2">
      <c r="B125" s="1">
        <v>0.46875</v>
      </c>
      <c r="C125" s="3">
        <v>88</v>
      </c>
      <c r="D125" s="68">
        <v>117</v>
      </c>
      <c r="E125" s="75">
        <v>0.56000000000000005</v>
      </c>
      <c r="F125" s="66">
        <v>0</v>
      </c>
      <c r="G125" s="66" t="s">
        <v>34</v>
      </c>
      <c r="H125" s="97">
        <v>29.22</v>
      </c>
      <c r="J125" s="67">
        <v>119.7</v>
      </c>
      <c r="K125" s="67">
        <v>115</v>
      </c>
      <c r="L125" s="67">
        <v>115</v>
      </c>
      <c r="M125" s="67">
        <v>119.8</v>
      </c>
      <c r="N125" s="67">
        <f t="shared" si="5"/>
        <v>117.375</v>
      </c>
    </row>
    <row r="126" spans="1:14" x14ac:dyDescent="0.2">
      <c r="B126" s="1">
        <v>0.47916666666666702</v>
      </c>
      <c r="C126" s="3">
        <v>89</v>
      </c>
      <c r="D126" s="68">
        <v>118</v>
      </c>
      <c r="E126" s="75">
        <v>0.55000000000000004</v>
      </c>
      <c r="F126" s="66">
        <v>3</v>
      </c>
      <c r="G126" s="66" t="s">
        <v>202</v>
      </c>
      <c r="H126" s="97">
        <v>29.22</v>
      </c>
      <c r="J126" s="67">
        <v>120.7</v>
      </c>
      <c r="K126" s="67">
        <v>116.2</v>
      </c>
      <c r="L126" s="67">
        <v>115.9</v>
      </c>
      <c r="M126" s="67">
        <v>121.1</v>
      </c>
      <c r="N126" s="67">
        <f t="shared" si="5"/>
        <v>118.47499999999999</v>
      </c>
    </row>
    <row r="127" spans="1:14" x14ac:dyDescent="0.2">
      <c r="B127" s="1">
        <v>0.48958333333333298</v>
      </c>
      <c r="C127" s="3">
        <v>89</v>
      </c>
      <c r="D127" s="68">
        <v>121</v>
      </c>
      <c r="E127" s="75">
        <v>0.54</v>
      </c>
      <c r="F127" s="66">
        <v>4</v>
      </c>
      <c r="G127" s="66" t="s">
        <v>190</v>
      </c>
      <c r="H127" s="97">
        <v>29.22</v>
      </c>
      <c r="J127" s="67">
        <v>123.1</v>
      </c>
      <c r="K127" s="67">
        <v>118</v>
      </c>
      <c r="L127" s="67">
        <v>118</v>
      </c>
      <c r="M127" s="67">
        <v>123.4</v>
      </c>
      <c r="N127" s="67">
        <f t="shared" si="5"/>
        <v>120.625</v>
      </c>
    </row>
    <row r="128" spans="1:14" x14ac:dyDescent="0.2">
      <c r="B128" s="1">
        <v>0.5</v>
      </c>
      <c r="C128" s="3">
        <v>89</v>
      </c>
      <c r="D128" s="68">
        <v>122</v>
      </c>
      <c r="E128" s="75">
        <v>0.54</v>
      </c>
      <c r="F128" s="66">
        <v>1</v>
      </c>
      <c r="G128" s="66" t="s">
        <v>35</v>
      </c>
      <c r="H128" s="97">
        <v>29.22</v>
      </c>
      <c r="J128" s="67">
        <v>124.3</v>
      </c>
      <c r="K128" s="67">
        <v>119.7</v>
      </c>
      <c r="L128" s="67">
        <v>120</v>
      </c>
      <c r="M128" s="67">
        <v>124.9</v>
      </c>
      <c r="N128" s="67">
        <f t="shared" si="5"/>
        <v>122.22499999999999</v>
      </c>
    </row>
    <row r="129" spans="1:14" x14ac:dyDescent="0.2">
      <c r="B129" s="1">
        <v>0.51041666666666696</v>
      </c>
      <c r="C129" s="3">
        <v>89</v>
      </c>
      <c r="D129" s="68">
        <v>122</v>
      </c>
      <c r="E129" s="75">
        <v>0.54</v>
      </c>
      <c r="F129" s="66">
        <v>4</v>
      </c>
      <c r="G129" s="66" t="s">
        <v>35</v>
      </c>
      <c r="H129" s="97">
        <v>29.22</v>
      </c>
      <c r="J129" s="67">
        <v>125.1</v>
      </c>
      <c r="K129" s="67">
        <v>119.7</v>
      </c>
      <c r="L129" s="67">
        <v>119.6</v>
      </c>
      <c r="M129" s="67">
        <v>125.2</v>
      </c>
      <c r="N129" s="67">
        <f t="shared" si="5"/>
        <v>122.39999999999999</v>
      </c>
    </row>
    <row r="130" spans="1:14" x14ac:dyDescent="0.2">
      <c r="B130" s="1">
        <v>0.52083333333333304</v>
      </c>
      <c r="C130" s="3">
        <v>90</v>
      </c>
      <c r="D130" s="68">
        <v>123</v>
      </c>
      <c r="E130" s="75">
        <v>0.53</v>
      </c>
      <c r="F130" s="66">
        <v>4</v>
      </c>
      <c r="G130" s="66" t="s">
        <v>37</v>
      </c>
      <c r="H130" s="97">
        <v>29.22</v>
      </c>
      <c r="J130" s="45">
        <v>126</v>
      </c>
      <c r="K130" s="3">
        <v>119.7</v>
      </c>
      <c r="L130" s="3">
        <v>118.8</v>
      </c>
      <c r="M130" s="3">
        <v>126.1</v>
      </c>
      <c r="N130" s="67">
        <f t="shared" si="5"/>
        <v>122.65</v>
      </c>
    </row>
    <row r="131" spans="1:14" x14ac:dyDescent="0.2">
      <c r="B131" s="1">
        <v>0.53125</v>
      </c>
      <c r="C131" s="3">
        <v>90</v>
      </c>
      <c r="D131" s="68">
        <v>124</v>
      </c>
      <c r="E131" s="75">
        <v>0.52</v>
      </c>
      <c r="F131" s="66">
        <v>2</v>
      </c>
      <c r="G131" s="66" t="s">
        <v>180</v>
      </c>
      <c r="H131" s="97">
        <v>29.21</v>
      </c>
      <c r="J131" s="45">
        <v>127.9</v>
      </c>
      <c r="K131" s="67">
        <v>120.9</v>
      </c>
      <c r="L131" s="67">
        <v>118.6</v>
      </c>
      <c r="M131" s="67">
        <v>127</v>
      </c>
      <c r="N131" s="67">
        <f t="shared" si="5"/>
        <v>123.6</v>
      </c>
    </row>
    <row r="132" spans="1:14" x14ac:dyDescent="0.2">
      <c r="B132" s="1">
        <v>0.54166666666666696</v>
      </c>
      <c r="C132" s="3">
        <v>91</v>
      </c>
      <c r="D132" s="3">
        <v>128</v>
      </c>
      <c r="E132" s="75">
        <v>0.51</v>
      </c>
      <c r="F132" s="3">
        <v>5</v>
      </c>
      <c r="G132" s="66" t="s">
        <v>34</v>
      </c>
      <c r="H132" s="19">
        <v>29.21</v>
      </c>
      <c r="J132" s="45">
        <v>132.80000000000001</v>
      </c>
      <c r="K132" s="3">
        <v>125.2</v>
      </c>
      <c r="L132" s="3">
        <v>122.7</v>
      </c>
      <c r="M132" s="45">
        <v>130.80000000000001</v>
      </c>
      <c r="N132" s="67">
        <f t="shared" si="5"/>
        <v>127.875</v>
      </c>
    </row>
    <row r="133" spans="1:14" x14ac:dyDescent="0.2">
      <c r="B133" s="1">
        <v>0.55208333333333304</v>
      </c>
      <c r="C133" s="3">
        <v>91</v>
      </c>
      <c r="D133" s="3">
        <v>127</v>
      </c>
      <c r="E133" s="75">
        <v>0.49</v>
      </c>
      <c r="F133" s="3">
        <v>1</v>
      </c>
      <c r="G133" s="66" t="s">
        <v>190</v>
      </c>
      <c r="H133" s="19">
        <v>29.21</v>
      </c>
      <c r="J133" s="45">
        <v>132.30000000000001</v>
      </c>
      <c r="K133" s="45">
        <v>124.3</v>
      </c>
      <c r="L133" s="45">
        <v>121.6</v>
      </c>
      <c r="M133" s="45">
        <v>129.69999999999999</v>
      </c>
      <c r="N133" s="67">
        <f t="shared" si="5"/>
        <v>126.97500000000001</v>
      </c>
    </row>
    <row r="134" spans="1:14" x14ac:dyDescent="0.2">
      <c r="B134" s="1">
        <v>0.5625</v>
      </c>
      <c r="C134" s="3">
        <v>92</v>
      </c>
      <c r="D134" s="68">
        <v>129</v>
      </c>
      <c r="E134" s="75">
        <v>0.48</v>
      </c>
      <c r="F134" s="66">
        <v>2</v>
      </c>
      <c r="G134" s="66" t="s">
        <v>34</v>
      </c>
      <c r="H134" s="97">
        <v>29.2</v>
      </c>
      <c r="I134" s="26"/>
      <c r="J134" s="45">
        <v>134.80000000000001</v>
      </c>
      <c r="K134" s="45">
        <v>126</v>
      </c>
      <c r="L134" s="45">
        <v>122</v>
      </c>
      <c r="M134" s="45">
        <v>131.69999999999999</v>
      </c>
      <c r="N134" s="67">
        <f t="shared" si="5"/>
        <v>128.625</v>
      </c>
    </row>
    <row r="135" spans="1:14" x14ac:dyDescent="0.2">
      <c r="B135" s="1">
        <v>0.57291666666666696</v>
      </c>
      <c r="C135" s="96">
        <v>91</v>
      </c>
      <c r="D135" s="68">
        <v>125</v>
      </c>
      <c r="E135" s="75">
        <v>0.48</v>
      </c>
      <c r="F135" s="66">
        <v>2</v>
      </c>
      <c r="G135" s="66" t="s">
        <v>202</v>
      </c>
      <c r="H135" s="97">
        <v>29.2</v>
      </c>
      <c r="J135" s="45">
        <v>129.6</v>
      </c>
      <c r="K135" s="67">
        <v>124.3</v>
      </c>
      <c r="L135" s="67">
        <v>116.8</v>
      </c>
      <c r="M135" s="67">
        <v>127.9</v>
      </c>
      <c r="N135" s="67">
        <f t="shared" si="5"/>
        <v>124.65</v>
      </c>
    </row>
    <row r="136" spans="1:14" x14ac:dyDescent="0.2">
      <c r="B136" s="1">
        <v>0.57777777777777783</v>
      </c>
      <c r="C136" s="3">
        <v>91</v>
      </c>
      <c r="D136" s="3">
        <v>124</v>
      </c>
      <c r="E136" s="75">
        <v>0.48</v>
      </c>
      <c r="F136" s="3">
        <v>1</v>
      </c>
      <c r="G136" s="3" t="s">
        <v>34</v>
      </c>
      <c r="H136" s="19">
        <v>29.2</v>
      </c>
      <c r="J136" s="45">
        <v>129.19999999999999</v>
      </c>
      <c r="K136" s="45">
        <v>121.5</v>
      </c>
      <c r="L136" s="45">
        <v>118</v>
      </c>
      <c r="M136" s="45">
        <v>126.3</v>
      </c>
      <c r="N136" s="67">
        <f t="shared" si="5"/>
        <v>123.75</v>
      </c>
    </row>
    <row r="137" spans="1:14" x14ac:dyDescent="0.2">
      <c r="B137" s="1"/>
    </row>
    <row r="138" spans="1:14" x14ac:dyDescent="0.2">
      <c r="A138" s="132" t="s">
        <v>509</v>
      </c>
      <c r="B138" s="122"/>
    </row>
    <row r="139" spans="1:14" x14ac:dyDescent="0.2">
      <c r="A139" s="129">
        <v>44023</v>
      </c>
      <c r="B139" s="6" t="s">
        <v>2</v>
      </c>
      <c r="C139" s="6" t="s">
        <v>0</v>
      </c>
      <c r="D139" s="87" t="s">
        <v>1</v>
      </c>
      <c r="E139" s="100" t="s">
        <v>156</v>
      </c>
      <c r="F139" s="6" t="s">
        <v>32</v>
      </c>
      <c r="G139" s="6" t="s">
        <v>217</v>
      </c>
      <c r="H139" s="33" t="s">
        <v>157</v>
      </c>
      <c r="I139" s="44"/>
      <c r="J139" s="87" t="s">
        <v>442</v>
      </c>
      <c r="K139" s="87" t="s">
        <v>443</v>
      </c>
      <c r="L139" s="87" t="s">
        <v>444</v>
      </c>
      <c r="M139" s="87" t="s">
        <v>445</v>
      </c>
      <c r="N139" s="86" t="s">
        <v>368</v>
      </c>
    </row>
    <row r="140" spans="1:14" x14ac:dyDescent="0.2">
      <c r="B140" s="1">
        <v>0.38541666666666669</v>
      </c>
      <c r="C140" s="3">
        <v>76</v>
      </c>
      <c r="D140" s="68">
        <v>88</v>
      </c>
      <c r="E140" s="75">
        <v>0.7</v>
      </c>
      <c r="F140" s="66">
        <v>6</v>
      </c>
      <c r="G140" s="66" t="s">
        <v>202</v>
      </c>
      <c r="H140" s="97">
        <v>28.76</v>
      </c>
      <c r="J140" s="67">
        <v>90</v>
      </c>
      <c r="K140" s="67">
        <v>90.9</v>
      </c>
      <c r="L140" s="67">
        <v>78.400000000000006</v>
      </c>
      <c r="M140" s="67">
        <v>92.5</v>
      </c>
      <c r="N140" s="67">
        <f>AVERAGE(J140:M140)</f>
        <v>87.95</v>
      </c>
    </row>
    <row r="141" spans="1:14" x14ac:dyDescent="0.2">
      <c r="B141" s="1">
        <v>0.39583333333333331</v>
      </c>
      <c r="C141" s="3">
        <v>77</v>
      </c>
      <c r="D141" s="3">
        <v>91</v>
      </c>
      <c r="E141" s="75">
        <v>0.68</v>
      </c>
      <c r="F141" s="3">
        <v>3</v>
      </c>
      <c r="G141" s="3" t="s">
        <v>180</v>
      </c>
      <c r="H141" s="3">
        <v>28.76</v>
      </c>
      <c r="J141" s="3">
        <v>91.9</v>
      </c>
      <c r="K141" s="3">
        <v>93.4</v>
      </c>
      <c r="L141" s="3">
        <v>83.3</v>
      </c>
      <c r="M141" s="3">
        <v>94.8</v>
      </c>
      <c r="N141" s="67">
        <f t="shared" ref="N141:N167" si="6">AVERAGE(J141:M141)</f>
        <v>90.850000000000009</v>
      </c>
    </row>
    <row r="142" spans="1:14" x14ac:dyDescent="0.2">
      <c r="B142" s="1">
        <v>0.40625</v>
      </c>
      <c r="C142" s="3">
        <v>78</v>
      </c>
      <c r="D142" s="99">
        <v>94</v>
      </c>
      <c r="E142" s="75">
        <v>0.63</v>
      </c>
      <c r="F142" s="66">
        <v>8</v>
      </c>
      <c r="G142" s="66" t="s">
        <v>180</v>
      </c>
      <c r="H142" s="72">
        <v>28.76</v>
      </c>
      <c r="J142" s="67">
        <v>94.6</v>
      </c>
      <c r="K142" s="67">
        <v>96.6</v>
      </c>
      <c r="L142" s="67">
        <v>88.2</v>
      </c>
      <c r="M142" s="67">
        <v>98.1</v>
      </c>
      <c r="N142" s="67">
        <f t="shared" si="6"/>
        <v>94.375</v>
      </c>
    </row>
    <row r="143" spans="1:14" x14ac:dyDescent="0.2">
      <c r="B143" s="1">
        <v>0.41666666666666702</v>
      </c>
      <c r="C143" s="3">
        <v>78</v>
      </c>
      <c r="D143" s="99">
        <v>96</v>
      </c>
      <c r="E143" s="75">
        <v>0.62</v>
      </c>
      <c r="F143" s="66">
        <v>4</v>
      </c>
      <c r="G143" s="66" t="s">
        <v>71</v>
      </c>
      <c r="H143" s="72">
        <v>28.76</v>
      </c>
      <c r="J143" s="67">
        <v>95.9</v>
      </c>
      <c r="K143" s="67">
        <v>97.9</v>
      </c>
      <c r="L143" s="67">
        <v>90.1</v>
      </c>
      <c r="M143" s="67">
        <v>99.7</v>
      </c>
      <c r="N143" s="67">
        <f t="shared" si="6"/>
        <v>95.899999999999991</v>
      </c>
    </row>
    <row r="144" spans="1:14" x14ac:dyDescent="0.2">
      <c r="B144" s="1">
        <v>0.42708333333333298</v>
      </c>
      <c r="C144" s="3">
        <v>79</v>
      </c>
      <c r="D144" s="99">
        <v>98</v>
      </c>
      <c r="E144" s="75">
        <v>0.6</v>
      </c>
      <c r="F144" s="66">
        <v>4</v>
      </c>
      <c r="G144" s="66" t="s">
        <v>202</v>
      </c>
      <c r="H144" s="72">
        <v>28.76</v>
      </c>
      <c r="J144" s="3">
        <v>97.7</v>
      </c>
      <c r="K144" s="3">
        <v>99.9</v>
      </c>
      <c r="L144" s="3">
        <v>92.7</v>
      </c>
      <c r="M144" s="3">
        <v>101.3</v>
      </c>
      <c r="N144" s="67">
        <f t="shared" si="6"/>
        <v>97.9</v>
      </c>
    </row>
    <row r="145" spans="2:14" x14ac:dyDescent="0.2">
      <c r="B145" s="1">
        <v>0.4375</v>
      </c>
      <c r="C145" s="3">
        <v>79</v>
      </c>
      <c r="D145" s="68">
        <v>100</v>
      </c>
      <c r="E145" s="75">
        <v>0.56999999999999995</v>
      </c>
      <c r="F145" s="66">
        <v>8</v>
      </c>
      <c r="G145" s="66" t="s">
        <v>180</v>
      </c>
      <c r="H145" s="97">
        <v>28.76</v>
      </c>
      <c r="J145" s="67">
        <v>99.3</v>
      </c>
      <c r="K145" s="67">
        <v>101.8</v>
      </c>
      <c r="L145" s="67">
        <v>94.8</v>
      </c>
      <c r="M145" s="67">
        <v>102.4</v>
      </c>
      <c r="N145" s="67">
        <f t="shared" si="6"/>
        <v>99.574999999999989</v>
      </c>
    </row>
    <row r="146" spans="2:14" x14ac:dyDescent="0.2">
      <c r="B146" s="1">
        <v>0.44791666666666602</v>
      </c>
      <c r="C146" s="3">
        <v>80</v>
      </c>
      <c r="D146" s="68">
        <v>102</v>
      </c>
      <c r="E146" s="75">
        <v>0.55000000000000004</v>
      </c>
      <c r="F146" s="66">
        <v>4</v>
      </c>
      <c r="G146" s="66" t="s">
        <v>35</v>
      </c>
      <c r="H146" s="97">
        <v>28.76</v>
      </c>
      <c r="J146" s="67">
        <v>101.1</v>
      </c>
      <c r="K146" s="67">
        <v>104</v>
      </c>
      <c r="L146" s="67">
        <v>97.5</v>
      </c>
      <c r="M146" s="67">
        <v>104.5</v>
      </c>
      <c r="N146" s="67">
        <f t="shared" si="6"/>
        <v>101.77500000000001</v>
      </c>
    </row>
    <row r="147" spans="2:14" x14ac:dyDescent="0.2">
      <c r="B147" s="1">
        <v>0.45833333333333298</v>
      </c>
      <c r="C147" s="3">
        <v>80</v>
      </c>
      <c r="D147" s="68">
        <v>103</v>
      </c>
      <c r="E147" s="75">
        <v>0.56000000000000005</v>
      </c>
      <c r="F147" s="66">
        <v>3</v>
      </c>
      <c r="G147" s="66" t="s">
        <v>34</v>
      </c>
      <c r="H147" s="97">
        <v>28.76</v>
      </c>
      <c r="J147" s="67">
        <v>102.6</v>
      </c>
      <c r="K147" s="67">
        <v>105.3</v>
      </c>
      <c r="L147" s="67">
        <v>99.5</v>
      </c>
      <c r="M147" s="67">
        <v>105.6</v>
      </c>
      <c r="N147" s="67">
        <f t="shared" si="6"/>
        <v>103.25</v>
      </c>
    </row>
    <row r="148" spans="2:14" x14ac:dyDescent="0.2">
      <c r="B148" s="1">
        <v>0.46875</v>
      </c>
      <c r="C148" s="3">
        <v>80</v>
      </c>
      <c r="D148" s="68">
        <v>104</v>
      </c>
      <c r="E148" s="75">
        <v>0.54</v>
      </c>
      <c r="F148" s="66">
        <v>6</v>
      </c>
      <c r="G148" s="66" t="s">
        <v>180</v>
      </c>
      <c r="H148" s="97">
        <v>28.76</v>
      </c>
      <c r="J148" s="67">
        <v>102.6</v>
      </c>
      <c r="K148" s="67">
        <v>105.4</v>
      </c>
      <c r="L148" s="67">
        <v>101.3</v>
      </c>
      <c r="M148" s="67">
        <v>107.1</v>
      </c>
      <c r="N148" s="67">
        <f t="shared" si="6"/>
        <v>104.1</v>
      </c>
    </row>
    <row r="149" spans="2:14" x14ac:dyDescent="0.2">
      <c r="B149" s="1">
        <v>0.52083333333333337</v>
      </c>
      <c r="C149" s="3">
        <v>80</v>
      </c>
      <c r="D149" s="68">
        <v>107</v>
      </c>
      <c r="E149" s="75">
        <v>0.53</v>
      </c>
      <c r="F149" s="66">
        <v>8</v>
      </c>
      <c r="G149" s="66" t="s">
        <v>180</v>
      </c>
      <c r="H149" s="97">
        <v>28.75</v>
      </c>
      <c r="J149" s="67">
        <v>106.7</v>
      </c>
      <c r="K149" s="67">
        <v>108</v>
      </c>
      <c r="L149" s="67">
        <v>103.1</v>
      </c>
      <c r="M149" s="67">
        <v>110.7</v>
      </c>
      <c r="N149" s="67">
        <f t="shared" si="6"/>
        <v>107.12499999999999</v>
      </c>
    </row>
    <row r="150" spans="2:14" x14ac:dyDescent="0.2">
      <c r="B150" s="1">
        <v>0.53125</v>
      </c>
      <c r="C150" s="3">
        <v>80</v>
      </c>
      <c r="D150" s="68">
        <v>107</v>
      </c>
      <c r="E150" s="75">
        <v>0.53</v>
      </c>
      <c r="F150" s="66">
        <v>6</v>
      </c>
      <c r="G150" s="66" t="s">
        <v>34</v>
      </c>
      <c r="H150" s="97">
        <v>28.75</v>
      </c>
      <c r="J150" s="67">
        <v>107</v>
      </c>
      <c r="K150" s="67">
        <v>108.1</v>
      </c>
      <c r="L150" s="67">
        <v>103.2</v>
      </c>
      <c r="M150" s="67">
        <v>110.6</v>
      </c>
      <c r="N150" s="67">
        <f t="shared" si="6"/>
        <v>107.22499999999999</v>
      </c>
    </row>
    <row r="151" spans="2:14" x14ac:dyDescent="0.2">
      <c r="B151" s="1">
        <v>0.54166666666666696</v>
      </c>
      <c r="C151" s="3">
        <v>81</v>
      </c>
      <c r="D151" s="68">
        <v>109</v>
      </c>
      <c r="E151" s="75">
        <v>0.54</v>
      </c>
      <c r="F151" s="66">
        <v>3</v>
      </c>
      <c r="G151" s="66" t="s">
        <v>180</v>
      </c>
      <c r="H151" s="97">
        <v>28.75</v>
      </c>
      <c r="J151" s="45">
        <v>108.3</v>
      </c>
      <c r="K151" s="3">
        <v>111.7</v>
      </c>
      <c r="L151" s="3">
        <v>104.7</v>
      </c>
      <c r="M151" s="3">
        <v>110.3</v>
      </c>
      <c r="N151" s="67">
        <f t="shared" si="6"/>
        <v>108.75</v>
      </c>
    </row>
    <row r="152" spans="2:14" x14ac:dyDescent="0.2">
      <c r="B152" s="1">
        <v>0.55208333333333304</v>
      </c>
      <c r="C152" s="3">
        <v>81</v>
      </c>
      <c r="D152" s="68">
        <v>107</v>
      </c>
      <c r="E152" s="75">
        <v>0.53</v>
      </c>
      <c r="F152" s="66">
        <v>3</v>
      </c>
      <c r="G152" s="66" t="s">
        <v>202</v>
      </c>
      <c r="H152" s="97">
        <v>28.75</v>
      </c>
      <c r="J152" s="45">
        <v>103.8</v>
      </c>
      <c r="K152" s="67">
        <v>110.1</v>
      </c>
      <c r="L152" s="67">
        <v>107.8</v>
      </c>
      <c r="M152" s="67">
        <v>105.8</v>
      </c>
      <c r="N152" s="67">
        <f t="shared" si="6"/>
        <v>106.875</v>
      </c>
    </row>
    <row r="153" spans="2:14" x14ac:dyDescent="0.2">
      <c r="B153" s="1">
        <v>0.5625</v>
      </c>
      <c r="C153" s="3">
        <v>81</v>
      </c>
      <c r="D153" s="3">
        <v>107</v>
      </c>
      <c r="E153" s="75">
        <v>0.53</v>
      </c>
      <c r="F153" s="3">
        <v>3</v>
      </c>
      <c r="G153" s="66" t="s">
        <v>202</v>
      </c>
      <c r="H153" s="19">
        <v>28.75</v>
      </c>
      <c r="J153" s="45">
        <v>106.5</v>
      </c>
      <c r="K153" s="3">
        <v>108.3</v>
      </c>
      <c r="L153" s="3">
        <v>103.3</v>
      </c>
      <c r="M153" s="45">
        <v>108.1</v>
      </c>
      <c r="N153" s="67">
        <f t="shared" si="6"/>
        <v>106.55000000000001</v>
      </c>
    </row>
    <row r="154" spans="2:14" x14ac:dyDescent="0.2">
      <c r="B154" s="1">
        <v>0.625</v>
      </c>
      <c r="C154" s="3">
        <v>82</v>
      </c>
      <c r="D154" s="3">
        <v>114</v>
      </c>
      <c r="E154" s="75">
        <v>0.49</v>
      </c>
      <c r="F154" s="3">
        <v>5</v>
      </c>
      <c r="G154" s="3" t="s">
        <v>180</v>
      </c>
      <c r="H154" s="19">
        <v>28.72</v>
      </c>
      <c r="J154" s="45">
        <v>111.9</v>
      </c>
      <c r="K154" s="45">
        <v>112.3</v>
      </c>
      <c r="L154" s="45">
        <v>113.2</v>
      </c>
      <c r="M154" s="45">
        <v>117.3</v>
      </c>
      <c r="N154" s="67">
        <f t="shared" si="6"/>
        <v>113.675</v>
      </c>
    </row>
    <row r="155" spans="2:14" x14ac:dyDescent="0.2">
      <c r="B155" s="1">
        <v>0.63541666666666696</v>
      </c>
      <c r="C155" s="96">
        <v>83</v>
      </c>
      <c r="D155" s="3">
        <v>114</v>
      </c>
      <c r="E155" s="75">
        <v>0.49</v>
      </c>
      <c r="F155" s="66">
        <v>5</v>
      </c>
      <c r="G155" s="69" t="s">
        <v>202</v>
      </c>
      <c r="H155" s="66">
        <v>28.72</v>
      </c>
      <c r="I155" s="19"/>
      <c r="J155" s="45">
        <v>111.4</v>
      </c>
      <c r="K155" s="67">
        <v>112.3</v>
      </c>
      <c r="L155" s="67">
        <v>113.7</v>
      </c>
      <c r="M155" s="67">
        <v>117.1</v>
      </c>
      <c r="N155" s="67">
        <f t="shared" si="6"/>
        <v>113.625</v>
      </c>
    </row>
    <row r="156" spans="2:14" x14ac:dyDescent="0.2">
      <c r="B156" s="1">
        <v>0.64583333333333404</v>
      </c>
      <c r="C156" s="96">
        <v>83</v>
      </c>
      <c r="D156" s="3">
        <v>114</v>
      </c>
      <c r="E156" s="75">
        <v>0.48</v>
      </c>
      <c r="F156" s="66">
        <v>4</v>
      </c>
      <c r="G156" s="69" t="s">
        <v>180</v>
      </c>
      <c r="H156" s="66">
        <v>28.71</v>
      </c>
      <c r="I156" s="19"/>
      <c r="J156" s="45">
        <v>112.1</v>
      </c>
      <c r="K156" s="67">
        <v>113.7</v>
      </c>
      <c r="L156" s="67">
        <v>113.4</v>
      </c>
      <c r="M156" s="67">
        <v>117.3</v>
      </c>
      <c r="N156" s="67">
        <f t="shared" si="6"/>
        <v>114.12500000000001</v>
      </c>
    </row>
    <row r="157" spans="2:14" x14ac:dyDescent="0.2">
      <c r="B157" s="1">
        <v>0.65625</v>
      </c>
      <c r="C157" s="96">
        <v>82</v>
      </c>
      <c r="D157" s="3">
        <v>114</v>
      </c>
      <c r="E157" s="75">
        <v>0.48</v>
      </c>
      <c r="F157" s="66">
        <v>3</v>
      </c>
      <c r="G157" s="69" t="s">
        <v>34</v>
      </c>
      <c r="H157" s="72">
        <v>28.71</v>
      </c>
      <c r="I157" s="19"/>
      <c r="J157" s="67">
        <v>112.6</v>
      </c>
      <c r="K157" s="67">
        <v>114.1</v>
      </c>
      <c r="L157" s="67">
        <v>113.5</v>
      </c>
      <c r="M157" s="67">
        <v>117</v>
      </c>
      <c r="N157" s="67">
        <f t="shared" si="6"/>
        <v>114.3</v>
      </c>
    </row>
    <row r="158" spans="2:14" x14ac:dyDescent="0.2">
      <c r="B158" s="1">
        <v>0.66666666666666696</v>
      </c>
      <c r="C158" s="96">
        <v>83</v>
      </c>
      <c r="D158" s="3">
        <v>114</v>
      </c>
      <c r="E158" s="75">
        <v>0.48</v>
      </c>
      <c r="F158" s="66">
        <v>6</v>
      </c>
      <c r="G158" s="69" t="s">
        <v>34</v>
      </c>
      <c r="H158" s="72">
        <v>28.71</v>
      </c>
      <c r="I158" s="19"/>
      <c r="J158" s="67">
        <v>112.8</v>
      </c>
      <c r="K158" s="67">
        <v>114.1</v>
      </c>
      <c r="L158" s="67">
        <v>113.7</v>
      </c>
      <c r="M158" s="67">
        <v>117.3</v>
      </c>
      <c r="N158" s="67">
        <f t="shared" si="6"/>
        <v>114.47499999999999</v>
      </c>
    </row>
    <row r="159" spans="2:14" x14ac:dyDescent="0.2">
      <c r="B159" s="1">
        <v>0.67708333333333404</v>
      </c>
      <c r="C159" s="96">
        <v>83</v>
      </c>
      <c r="D159" s="3">
        <v>113</v>
      </c>
      <c r="E159" s="75">
        <v>0.49</v>
      </c>
      <c r="F159" s="66">
        <v>2</v>
      </c>
      <c r="G159" s="69" t="s">
        <v>35</v>
      </c>
      <c r="H159" s="72">
        <v>28.7</v>
      </c>
      <c r="I159" s="19"/>
      <c r="J159" s="67">
        <v>110.9</v>
      </c>
      <c r="K159" s="67">
        <v>112.2</v>
      </c>
      <c r="L159" s="67">
        <v>111.9</v>
      </c>
      <c r="M159" s="67">
        <v>115.3</v>
      </c>
      <c r="N159" s="67">
        <f t="shared" si="6"/>
        <v>112.575</v>
      </c>
    </row>
    <row r="160" spans="2:14" x14ac:dyDescent="0.2">
      <c r="B160" s="1">
        <v>0.687500000000001</v>
      </c>
      <c r="C160" s="96">
        <v>82</v>
      </c>
      <c r="D160" s="3">
        <v>110</v>
      </c>
      <c r="E160" s="75">
        <v>0.49</v>
      </c>
      <c r="F160" s="66">
        <v>2</v>
      </c>
      <c r="G160" s="69" t="s">
        <v>35</v>
      </c>
      <c r="H160" s="72">
        <v>28.7</v>
      </c>
      <c r="I160" s="19"/>
      <c r="J160" s="67">
        <v>107.4</v>
      </c>
      <c r="K160" s="67">
        <v>110.5</v>
      </c>
      <c r="L160" s="67">
        <v>109</v>
      </c>
      <c r="M160" s="67">
        <v>111.6</v>
      </c>
      <c r="N160" s="67">
        <f t="shared" si="6"/>
        <v>109.625</v>
      </c>
    </row>
    <row r="161" spans="1:14" x14ac:dyDescent="0.2">
      <c r="B161" s="1">
        <v>0.69791666666666696</v>
      </c>
      <c r="C161" s="96">
        <v>82</v>
      </c>
      <c r="D161" s="3">
        <v>110</v>
      </c>
      <c r="E161" s="13">
        <v>0.49</v>
      </c>
      <c r="F161" s="96">
        <v>8</v>
      </c>
      <c r="G161" s="69" t="s">
        <v>190</v>
      </c>
      <c r="H161" s="72">
        <v>28.7</v>
      </c>
      <c r="I161" s="19"/>
      <c r="J161" s="76">
        <v>109.2</v>
      </c>
      <c r="K161" s="76">
        <v>111</v>
      </c>
      <c r="L161" s="67">
        <v>109.4</v>
      </c>
      <c r="M161" s="67">
        <v>111.2</v>
      </c>
      <c r="N161" s="67">
        <f t="shared" si="6"/>
        <v>110.2</v>
      </c>
    </row>
    <row r="162" spans="1:14" x14ac:dyDescent="0.2">
      <c r="B162" s="1">
        <v>0.70833333333333404</v>
      </c>
      <c r="C162" s="96">
        <v>83</v>
      </c>
      <c r="D162" s="3">
        <v>109</v>
      </c>
      <c r="E162" s="13">
        <v>0.49</v>
      </c>
      <c r="F162" s="96">
        <v>7</v>
      </c>
      <c r="G162" s="69" t="s">
        <v>34</v>
      </c>
      <c r="H162" s="72">
        <v>28.69</v>
      </c>
      <c r="I162" s="19"/>
      <c r="J162" s="3">
        <v>109.2</v>
      </c>
      <c r="K162" s="76">
        <v>110.1</v>
      </c>
      <c r="L162" s="67">
        <v>105.3</v>
      </c>
      <c r="M162" s="67">
        <v>110.7</v>
      </c>
      <c r="N162" s="67">
        <f t="shared" si="6"/>
        <v>108.825</v>
      </c>
    </row>
    <row r="163" spans="1:14" x14ac:dyDescent="0.2">
      <c r="B163" s="1">
        <v>0.718750000000001</v>
      </c>
      <c r="C163" s="96">
        <v>82</v>
      </c>
      <c r="D163" s="3">
        <v>107</v>
      </c>
      <c r="E163" s="13">
        <v>0.48</v>
      </c>
      <c r="F163" s="96">
        <v>4</v>
      </c>
      <c r="G163" s="69" t="s">
        <v>34</v>
      </c>
      <c r="H163" s="72">
        <v>28.69</v>
      </c>
      <c r="I163" s="19"/>
      <c r="J163" s="67">
        <v>107.8</v>
      </c>
      <c r="K163" s="76">
        <v>108.7</v>
      </c>
      <c r="L163" s="67">
        <v>101.7</v>
      </c>
      <c r="M163" s="67">
        <v>108.9</v>
      </c>
      <c r="N163" s="67">
        <f t="shared" si="6"/>
        <v>106.77500000000001</v>
      </c>
    </row>
    <row r="164" spans="1:14" x14ac:dyDescent="0.2">
      <c r="B164" s="1">
        <v>0.72916666666666796</v>
      </c>
      <c r="C164" s="96">
        <v>83</v>
      </c>
      <c r="D164" s="3">
        <v>106</v>
      </c>
      <c r="E164" s="13">
        <v>0.48</v>
      </c>
      <c r="F164" s="96">
        <v>3</v>
      </c>
      <c r="G164" s="69" t="s">
        <v>180</v>
      </c>
      <c r="H164" s="72">
        <v>28.69</v>
      </c>
      <c r="I164" s="19"/>
      <c r="J164" s="3">
        <v>105.2</v>
      </c>
      <c r="K164" s="76">
        <v>107.9</v>
      </c>
      <c r="L164" s="67">
        <v>102.8</v>
      </c>
      <c r="M164" s="67">
        <v>107.8</v>
      </c>
      <c r="N164" s="67">
        <f t="shared" si="6"/>
        <v>105.92500000000001</v>
      </c>
    </row>
    <row r="165" spans="1:14" x14ac:dyDescent="0.2">
      <c r="B165" s="1">
        <v>0.73958333333333504</v>
      </c>
      <c r="C165" s="3">
        <v>83</v>
      </c>
      <c r="D165" s="3">
        <v>105</v>
      </c>
      <c r="E165" s="13">
        <v>0.48</v>
      </c>
      <c r="F165" s="3">
        <v>4</v>
      </c>
      <c r="G165" s="3" t="s">
        <v>34</v>
      </c>
      <c r="H165" s="3">
        <v>28.68</v>
      </c>
      <c r="J165" s="3">
        <v>101.3</v>
      </c>
      <c r="K165" s="3">
        <v>107.2</v>
      </c>
      <c r="L165" s="67">
        <v>104</v>
      </c>
      <c r="M165" s="3">
        <v>106.2</v>
      </c>
      <c r="N165" s="67">
        <f t="shared" si="6"/>
        <v>104.675</v>
      </c>
    </row>
    <row r="166" spans="1:14" x14ac:dyDescent="0.2">
      <c r="B166" s="1">
        <v>0.750000000000001</v>
      </c>
      <c r="C166" s="3">
        <v>83</v>
      </c>
      <c r="D166" s="3">
        <v>103</v>
      </c>
      <c r="E166" s="13">
        <v>0.49</v>
      </c>
      <c r="F166" s="3">
        <v>5</v>
      </c>
      <c r="G166" s="66" t="s">
        <v>35</v>
      </c>
      <c r="H166" s="72">
        <v>28.69</v>
      </c>
      <c r="J166" s="3">
        <v>98.2</v>
      </c>
      <c r="K166" s="3">
        <v>106.5</v>
      </c>
      <c r="L166" s="3">
        <v>102.4</v>
      </c>
      <c r="M166" s="45">
        <v>104</v>
      </c>
      <c r="N166" s="45">
        <f t="shared" si="6"/>
        <v>102.77500000000001</v>
      </c>
    </row>
    <row r="167" spans="1:14" x14ac:dyDescent="0.2">
      <c r="B167" s="1">
        <v>0.75694444444444453</v>
      </c>
      <c r="C167" s="96">
        <v>82</v>
      </c>
      <c r="D167" s="3">
        <v>100</v>
      </c>
      <c r="E167" s="13">
        <v>0.49</v>
      </c>
      <c r="F167" s="96">
        <v>1</v>
      </c>
      <c r="G167" s="69" t="s">
        <v>35</v>
      </c>
      <c r="H167" s="72">
        <v>28.69</v>
      </c>
      <c r="I167" s="19"/>
      <c r="J167" s="3">
        <v>96.8</v>
      </c>
      <c r="K167" s="76">
        <v>103.1</v>
      </c>
      <c r="L167" s="67">
        <v>99.9</v>
      </c>
      <c r="M167" s="67">
        <v>101.5</v>
      </c>
      <c r="N167" s="67">
        <f t="shared" si="6"/>
        <v>100.32499999999999</v>
      </c>
    </row>
    <row r="168" spans="1:14" x14ac:dyDescent="0.2">
      <c r="B168" s="1"/>
      <c r="J168" s="45"/>
      <c r="K168" s="45"/>
      <c r="L168" s="45"/>
      <c r="M168" s="45"/>
    </row>
    <row r="169" spans="1:14" x14ac:dyDescent="0.2">
      <c r="A169" s="129">
        <v>44024</v>
      </c>
      <c r="B169" s="1">
        <v>0.34375</v>
      </c>
      <c r="C169" s="3">
        <v>67</v>
      </c>
      <c r="D169" s="68">
        <v>79</v>
      </c>
      <c r="E169" s="75">
        <v>0.75</v>
      </c>
      <c r="F169" s="66">
        <v>5</v>
      </c>
      <c r="G169" s="66" t="s">
        <v>34</v>
      </c>
      <c r="H169" s="97">
        <v>28.8</v>
      </c>
      <c r="J169" s="67">
        <v>81.900000000000006</v>
      </c>
      <c r="K169" s="67">
        <v>81</v>
      </c>
      <c r="L169" s="67">
        <v>70.900000000000006</v>
      </c>
      <c r="M169" s="67">
        <v>82.8</v>
      </c>
      <c r="N169" s="67">
        <f>AVERAGE(J169:M169)</f>
        <v>79.150000000000006</v>
      </c>
    </row>
    <row r="170" spans="1:14" x14ac:dyDescent="0.2">
      <c r="B170" s="1">
        <v>0.35416666666666669</v>
      </c>
      <c r="C170" s="3">
        <v>67</v>
      </c>
      <c r="D170" s="3">
        <v>81</v>
      </c>
      <c r="E170" s="75">
        <v>0.75</v>
      </c>
      <c r="F170" s="3">
        <v>9</v>
      </c>
      <c r="G170" s="3" t="s">
        <v>190</v>
      </c>
      <c r="H170" s="3">
        <v>28.8</v>
      </c>
      <c r="J170" s="3">
        <v>83.5</v>
      </c>
      <c r="K170" s="3">
        <v>82.9</v>
      </c>
      <c r="L170" s="3">
        <v>71.099999999999994</v>
      </c>
      <c r="M170" s="3">
        <v>84.6</v>
      </c>
      <c r="N170" s="67">
        <f t="shared" ref="N170:N185" si="7">AVERAGE(J170:M170)</f>
        <v>80.525000000000006</v>
      </c>
    </row>
    <row r="171" spans="1:14" x14ac:dyDescent="0.2">
      <c r="B171" s="1">
        <v>0.36458333333333298</v>
      </c>
      <c r="C171" s="3">
        <v>67</v>
      </c>
      <c r="D171" s="99">
        <v>82</v>
      </c>
      <c r="E171" s="75">
        <v>0.73</v>
      </c>
      <c r="F171" s="66">
        <v>2</v>
      </c>
      <c r="G171" s="66" t="s">
        <v>34</v>
      </c>
      <c r="H171" s="72">
        <v>28.8</v>
      </c>
      <c r="J171" s="67">
        <v>85.3</v>
      </c>
      <c r="K171" s="67">
        <v>85.3</v>
      </c>
      <c r="L171" s="67">
        <v>71.099999999999994</v>
      </c>
      <c r="M171" s="67">
        <v>86.9</v>
      </c>
      <c r="N171" s="67">
        <f t="shared" si="7"/>
        <v>82.15</v>
      </c>
    </row>
    <row r="172" spans="1:14" x14ac:dyDescent="0.2">
      <c r="B172" s="1">
        <v>0.375</v>
      </c>
      <c r="C172" s="3">
        <v>68</v>
      </c>
      <c r="D172" s="99">
        <v>84</v>
      </c>
      <c r="E172" s="75">
        <v>0.72</v>
      </c>
      <c r="F172" s="66">
        <v>9</v>
      </c>
      <c r="G172" s="66" t="s">
        <v>190</v>
      </c>
      <c r="H172" s="72">
        <v>28.79</v>
      </c>
      <c r="J172" s="67">
        <v>86.7</v>
      </c>
      <c r="K172" s="67">
        <v>87.4</v>
      </c>
      <c r="L172" s="67">
        <v>71.400000000000006</v>
      </c>
      <c r="M172" s="67">
        <v>88.9</v>
      </c>
      <c r="N172" s="67">
        <f t="shared" si="7"/>
        <v>83.600000000000009</v>
      </c>
    </row>
    <row r="173" spans="1:14" x14ac:dyDescent="0.2">
      <c r="B173" s="1">
        <v>0.38541666666666702</v>
      </c>
      <c r="C173" s="3">
        <v>69</v>
      </c>
      <c r="D173" s="99">
        <v>86</v>
      </c>
      <c r="E173" s="75">
        <v>0.7</v>
      </c>
      <c r="F173" s="66">
        <v>10</v>
      </c>
      <c r="G173" s="66" t="s">
        <v>190</v>
      </c>
      <c r="H173" s="72">
        <v>28.8</v>
      </c>
      <c r="J173" s="3">
        <v>88.9</v>
      </c>
      <c r="K173" s="3">
        <v>89.6</v>
      </c>
      <c r="L173" s="3">
        <v>76.8</v>
      </c>
      <c r="M173" s="3">
        <v>90.5</v>
      </c>
      <c r="N173" s="67">
        <f t="shared" si="7"/>
        <v>86.45</v>
      </c>
    </row>
    <row r="174" spans="1:14" ht="13.5" customHeight="1" x14ac:dyDescent="0.2">
      <c r="B174" s="1">
        <v>0.39583333333333298</v>
      </c>
      <c r="C174" s="3">
        <v>68</v>
      </c>
      <c r="D174" s="99">
        <v>89</v>
      </c>
      <c r="E174" s="75">
        <v>0.7</v>
      </c>
      <c r="F174" s="66">
        <v>10</v>
      </c>
      <c r="G174" s="66" t="s">
        <v>190</v>
      </c>
      <c r="H174" s="72">
        <v>28.8</v>
      </c>
      <c r="J174" s="3">
        <v>82.6</v>
      </c>
      <c r="K174" s="3">
        <v>91.2</v>
      </c>
      <c r="L174" s="3">
        <v>93.2</v>
      </c>
      <c r="M174" s="3">
        <v>88.9</v>
      </c>
      <c r="N174" s="45">
        <f t="shared" si="7"/>
        <v>88.974999999999994</v>
      </c>
    </row>
    <row r="175" spans="1:14" x14ac:dyDescent="0.2">
      <c r="B175" s="1">
        <v>0.45833333333333298</v>
      </c>
      <c r="C175" s="3">
        <v>71</v>
      </c>
      <c r="D175" s="68">
        <v>97</v>
      </c>
      <c r="E175" s="75">
        <v>0.66</v>
      </c>
      <c r="F175" s="66">
        <v>11</v>
      </c>
      <c r="G175" s="66" t="s">
        <v>180</v>
      </c>
      <c r="H175" s="97">
        <v>28.79</v>
      </c>
      <c r="J175" s="67">
        <v>97.5</v>
      </c>
      <c r="K175" s="67">
        <v>96.1</v>
      </c>
      <c r="L175" s="67">
        <v>90.3</v>
      </c>
      <c r="M175" s="67">
        <v>102.7</v>
      </c>
      <c r="N175" s="67">
        <f t="shared" si="7"/>
        <v>96.649999999999991</v>
      </c>
    </row>
    <row r="176" spans="1:14" x14ac:dyDescent="0.2">
      <c r="B176" s="1">
        <v>0.46875</v>
      </c>
      <c r="C176" s="3">
        <v>70</v>
      </c>
      <c r="D176" s="68">
        <v>98</v>
      </c>
      <c r="E176" s="75">
        <v>0.65</v>
      </c>
      <c r="F176" s="66">
        <v>7</v>
      </c>
      <c r="G176" s="66" t="s">
        <v>190</v>
      </c>
      <c r="H176" s="97">
        <v>28.79</v>
      </c>
      <c r="J176" s="67">
        <v>96.6</v>
      </c>
      <c r="K176" s="67">
        <v>101.7</v>
      </c>
      <c r="L176" s="67">
        <v>91.8</v>
      </c>
      <c r="M176" s="67">
        <v>102.7</v>
      </c>
      <c r="N176" s="67">
        <f t="shared" si="7"/>
        <v>98.2</v>
      </c>
    </row>
    <row r="177" spans="1:14" x14ac:dyDescent="0.2">
      <c r="B177" s="1">
        <v>0.47916666666666702</v>
      </c>
      <c r="C177" s="3">
        <v>71</v>
      </c>
      <c r="D177" s="68">
        <v>100</v>
      </c>
      <c r="E177" s="75">
        <v>0.65</v>
      </c>
      <c r="F177" s="66">
        <v>6</v>
      </c>
      <c r="G177" s="66" t="s">
        <v>180</v>
      </c>
      <c r="H177" s="97">
        <v>28.8</v>
      </c>
      <c r="J177" s="45">
        <v>98.2</v>
      </c>
      <c r="K177" s="3">
        <v>103.6</v>
      </c>
      <c r="L177" s="3">
        <v>96.1</v>
      </c>
      <c r="M177" s="3">
        <v>102.7</v>
      </c>
      <c r="N177" s="67">
        <f t="shared" si="7"/>
        <v>100.14999999999999</v>
      </c>
    </row>
    <row r="178" spans="1:14" x14ac:dyDescent="0.2">
      <c r="B178" s="1">
        <v>0.48958333333333298</v>
      </c>
      <c r="C178" s="3">
        <v>71</v>
      </c>
      <c r="D178" s="68">
        <v>102</v>
      </c>
      <c r="E178" s="75">
        <v>0.64</v>
      </c>
      <c r="F178" s="66">
        <v>8</v>
      </c>
      <c r="G178" s="66" t="s">
        <v>34</v>
      </c>
      <c r="H178" s="97">
        <v>28.8</v>
      </c>
      <c r="J178" s="45">
        <v>99.3</v>
      </c>
      <c r="K178" s="67">
        <v>105.8</v>
      </c>
      <c r="L178" s="67">
        <v>99.5</v>
      </c>
      <c r="M178" s="67">
        <v>103.1</v>
      </c>
      <c r="N178" s="67">
        <f t="shared" si="7"/>
        <v>101.92500000000001</v>
      </c>
    </row>
    <row r="179" spans="1:14" x14ac:dyDescent="0.2">
      <c r="B179" s="1">
        <v>0.5</v>
      </c>
      <c r="C179" s="3">
        <v>72</v>
      </c>
      <c r="D179" s="3">
        <v>105</v>
      </c>
      <c r="E179" s="75">
        <v>0.63</v>
      </c>
      <c r="F179" s="3">
        <v>9</v>
      </c>
      <c r="G179" s="66" t="s">
        <v>34</v>
      </c>
      <c r="H179" s="19">
        <v>28.79</v>
      </c>
      <c r="J179" s="45">
        <v>104.7</v>
      </c>
      <c r="K179" s="45">
        <v>106.3</v>
      </c>
      <c r="L179" s="45">
        <v>100.4</v>
      </c>
      <c r="M179" s="45">
        <v>106.5</v>
      </c>
      <c r="N179" s="67">
        <f t="shared" si="7"/>
        <v>104.47499999999999</v>
      </c>
    </row>
    <row r="180" spans="1:14" x14ac:dyDescent="0.2">
      <c r="B180" s="1">
        <v>0.51041666666666696</v>
      </c>
      <c r="C180" s="3">
        <v>72</v>
      </c>
      <c r="D180" s="3">
        <v>105</v>
      </c>
      <c r="E180" s="75">
        <v>0.63</v>
      </c>
      <c r="F180" s="3">
        <v>9</v>
      </c>
      <c r="G180" s="66" t="s">
        <v>34</v>
      </c>
      <c r="H180" s="19">
        <v>28.79</v>
      </c>
      <c r="J180" s="45">
        <v>104.7</v>
      </c>
      <c r="K180" s="45">
        <v>106.3</v>
      </c>
      <c r="L180" s="45">
        <v>100.4</v>
      </c>
      <c r="M180" s="45">
        <v>106.5</v>
      </c>
      <c r="N180" s="67">
        <f t="shared" si="7"/>
        <v>104.47499999999999</v>
      </c>
    </row>
    <row r="181" spans="1:14" x14ac:dyDescent="0.2">
      <c r="B181" s="1">
        <v>0.52083333333333304</v>
      </c>
      <c r="C181" s="3">
        <v>72</v>
      </c>
      <c r="D181" s="3">
        <v>104</v>
      </c>
      <c r="E181" s="75">
        <v>0.61</v>
      </c>
      <c r="F181" s="3">
        <v>13</v>
      </c>
      <c r="G181" s="66" t="s">
        <v>180</v>
      </c>
      <c r="H181" s="19">
        <v>28.79</v>
      </c>
      <c r="J181" s="45">
        <v>102</v>
      </c>
      <c r="K181" s="45">
        <v>104.7</v>
      </c>
      <c r="L181" s="45">
        <v>101.7</v>
      </c>
      <c r="M181" s="45">
        <v>106.2</v>
      </c>
      <c r="N181" s="67">
        <f t="shared" si="7"/>
        <v>103.64999999999999</v>
      </c>
    </row>
    <row r="182" spans="1:14" x14ac:dyDescent="0.2">
      <c r="B182" s="1">
        <v>0.53125</v>
      </c>
      <c r="C182" s="96">
        <v>72</v>
      </c>
      <c r="D182" s="3">
        <v>105</v>
      </c>
      <c r="E182" s="75">
        <v>0.62</v>
      </c>
      <c r="F182" s="66">
        <v>11</v>
      </c>
      <c r="G182" s="69" t="s">
        <v>180</v>
      </c>
      <c r="H182" s="72">
        <v>28.79</v>
      </c>
      <c r="I182" s="19"/>
      <c r="J182" s="45">
        <v>100.4</v>
      </c>
      <c r="K182" s="67">
        <v>109.4</v>
      </c>
      <c r="L182" s="45">
        <v>102.9</v>
      </c>
      <c r="M182" s="67">
        <v>106</v>
      </c>
      <c r="N182" s="67">
        <f t="shared" si="7"/>
        <v>104.67500000000001</v>
      </c>
    </row>
    <row r="183" spans="1:14" x14ac:dyDescent="0.2">
      <c r="B183" s="1">
        <v>0.54166666666666696</v>
      </c>
      <c r="C183" s="96">
        <v>73</v>
      </c>
      <c r="D183" s="3">
        <v>107</v>
      </c>
      <c r="E183" s="75">
        <v>0.61</v>
      </c>
      <c r="F183" s="66">
        <v>8</v>
      </c>
      <c r="G183" s="69" t="s">
        <v>180</v>
      </c>
      <c r="H183" s="72">
        <v>28.79</v>
      </c>
      <c r="I183" s="19"/>
      <c r="J183" s="45">
        <v>104.9</v>
      </c>
      <c r="K183" s="67">
        <v>107.8</v>
      </c>
      <c r="L183" s="45">
        <v>105.3</v>
      </c>
      <c r="M183" s="67">
        <v>108.3</v>
      </c>
      <c r="N183" s="67">
        <f t="shared" si="7"/>
        <v>106.575</v>
      </c>
    </row>
    <row r="184" spans="1:14" x14ac:dyDescent="0.2">
      <c r="B184" s="1">
        <v>0.55208333333333304</v>
      </c>
      <c r="C184" s="96">
        <v>72</v>
      </c>
      <c r="D184" s="3">
        <v>106</v>
      </c>
      <c r="E184" s="75">
        <v>0.57999999999999996</v>
      </c>
      <c r="F184" s="66">
        <v>6</v>
      </c>
      <c r="G184" s="69" t="s">
        <v>37</v>
      </c>
      <c r="H184" s="72">
        <v>28.79</v>
      </c>
      <c r="I184" s="19"/>
      <c r="J184" s="67">
        <v>104.4</v>
      </c>
      <c r="K184" s="67">
        <v>108.7</v>
      </c>
      <c r="L184" s="45">
        <v>103.6</v>
      </c>
      <c r="M184" s="67">
        <v>106.2</v>
      </c>
      <c r="N184" s="67">
        <f t="shared" si="7"/>
        <v>105.72500000000001</v>
      </c>
    </row>
    <row r="185" spans="1:14" x14ac:dyDescent="0.2">
      <c r="B185" s="1">
        <v>0.5625</v>
      </c>
      <c r="C185" s="96">
        <v>74</v>
      </c>
      <c r="D185" s="3">
        <v>108</v>
      </c>
      <c r="E185" s="75">
        <v>0.57999999999999996</v>
      </c>
      <c r="F185" s="66">
        <v>7</v>
      </c>
      <c r="G185" s="69" t="s">
        <v>202</v>
      </c>
      <c r="H185" s="72">
        <v>28.79</v>
      </c>
      <c r="I185" s="19"/>
      <c r="J185" s="67">
        <v>108.3</v>
      </c>
      <c r="K185" s="67">
        <v>109.8</v>
      </c>
      <c r="L185" s="45">
        <v>104.2</v>
      </c>
      <c r="M185" s="67">
        <v>108</v>
      </c>
      <c r="N185" s="67">
        <f t="shared" si="7"/>
        <v>107.575</v>
      </c>
    </row>
    <row r="186" spans="1:14" x14ac:dyDescent="0.2">
      <c r="B186" s="1"/>
    </row>
    <row r="187" spans="1:14" x14ac:dyDescent="0.2">
      <c r="A187" s="132" t="s">
        <v>510</v>
      </c>
      <c r="B187" s="1"/>
    </row>
    <row r="188" spans="1:14" x14ac:dyDescent="0.2">
      <c r="A188" s="129">
        <v>44029</v>
      </c>
      <c r="B188" s="6" t="s">
        <v>2</v>
      </c>
      <c r="C188" s="6" t="s">
        <v>0</v>
      </c>
      <c r="D188" s="87" t="s">
        <v>1</v>
      </c>
      <c r="E188" s="100" t="s">
        <v>156</v>
      </c>
      <c r="F188" s="6" t="s">
        <v>32</v>
      </c>
      <c r="G188" s="6" t="s">
        <v>217</v>
      </c>
      <c r="H188" s="33" t="s">
        <v>157</v>
      </c>
      <c r="I188" s="44"/>
      <c r="J188" s="87" t="s">
        <v>338</v>
      </c>
      <c r="K188" s="87" t="s">
        <v>346</v>
      </c>
      <c r="L188" s="87" t="s">
        <v>347</v>
      </c>
      <c r="M188" s="87" t="s">
        <v>348</v>
      </c>
      <c r="N188" s="86" t="s">
        <v>368</v>
      </c>
    </row>
    <row r="189" spans="1:14" x14ac:dyDescent="0.2">
      <c r="B189" s="1">
        <v>0.51041666666666663</v>
      </c>
      <c r="C189" s="3">
        <v>86</v>
      </c>
      <c r="D189" s="3">
        <v>116</v>
      </c>
      <c r="E189" s="75">
        <v>0.69</v>
      </c>
      <c r="F189" s="3">
        <v>3</v>
      </c>
      <c r="G189" s="3" t="s">
        <v>197</v>
      </c>
      <c r="H189" s="19">
        <v>29.08</v>
      </c>
      <c r="J189" s="3">
        <v>107.8</v>
      </c>
      <c r="K189" s="3">
        <v>112.5</v>
      </c>
      <c r="L189" s="3">
        <v>119.3</v>
      </c>
      <c r="M189" s="3">
        <v>123.6</v>
      </c>
      <c r="N189" s="67">
        <f t="shared" ref="N189:N207" si="8">AVERAGE(J189:M189)</f>
        <v>115.80000000000001</v>
      </c>
    </row>
    <row r="190" spans="1:14" x14ac:dyDescent="0.2">
      <c r="B190" s="1">
        <v>0.52083333333333337</v>
      </c>
      <c r="C190" s="3">
        <v>86</v>
      </c>
      <c r="D190" s="3">
        <v>116</v>
      </c>
      <c r="E190" s="75">
        <v>0.69</v>
      </c>
      <c r="F190" s="3">
        <v>3</v>
      </c>
      <c r="G190" s="3" t="s">
        <v>197</v>
      </c>
      <c r="H190" s="19">
        <v>29.08</v>
      </c>
      <c r="J190" s="3">
        <v>107.8</v>
      </c>
      <c r="K190" s="3">
        <v>112.5</v>
      </c>
      <c r="L190" s="3">
        <v>119.3</v>
      </c>
      <c r="M190" s="3">
        <v>123.6</v>
      </c>
      <c r="N190" s="67">
        <f t="shared" si="8"/>
        <v>115.80000000000001</v>
      </c>
    </row>
    <row r="191" spans="1:14" x14ac:dyDescent="0.2">
      <c r="B191" s="1">
        <v>0.53125</v>
      </c>
      <c r="C191" s="3">
        <v>86</v>
      </c>
      <c r="D191" s="99">
        <v>115</v>
      </c>
      <c r="E191" s="75">
        <v>0.69</v>
      </c>
      <c r="F191" s="66">
        <v>8</v>
      </c>
      <c r="G191" s="66" t="s">
        <v>197</v>
      </c>
      <c r="H191" s="72">
        <v>29.08</v>
      </c>
      <c r="J191" s="67">
        <v>107.1</v>
      </c>
      <c r="K191" s="67">
        <v>111.9</v>
      </c>
      <c r="L191" s="67">
        <v>118.2</v>
      </c>
      <c r="M191" s="67">
        <v>122.7</v>
      </c>
      <c r="N191" s="67">
        <f t="shared" si="8"/>
        <v>114.97499999999999</v>
      </c>
    </row>
    <row r="192" spans="1:14" x14ac:dyDescent="0.2">
      <c r="B192" s="1">
        <v>0.54166666666666696</v>
      </c>
      <c r="C192" s="3">
        <v>86</v>
      </c>
      <c r="D192" s="99">
        <v>115</v>
      </c>
      <c r="E192" s="75">
        <v>0.69</v>
      </c>
      <c r="F192" s="66">
        <v>3</v>
      </c>
      <c r="G192" s="66" t="s">
        <v>197</v>
      </c>
      <c r="H192" s="72">
        <v>29.07</v>
      </c>
      <c r="J192" s="67">
        <v>109.2</v>
      </c>
      <c r="K192" s="67">
        <v>111.7</v>
      </c>
      <c r="L192" s="67">
        <v>118.4</v>
      </c>
      <c r="M192" s="67">
        <v>121.6</v>
      </c>
      <c r="N192" s="67">
        <f t="shared" si="8"/>
        <v>115.22499999999999</v>
      </c>
    </row>
    <row r="193" spans="2:15" x14ac:dyDescent="0.2">
      <c r="B193" s="1">
        <v>0.55208333333333404</v>
      </c>
      <c r="C193" s="3">
        <v>87</v>
      </c>
      <c r="D193" s="99">
        <v>116</v>
      </c>
      <c r="E193" s="75">
        <v>0.66</v>
      </c>
      <c r="F193" s="66">
        <v>4</v>
      </c>
      <c r="G193" s="66" t="s">
        <v>197</v>
      </c>
      <c r="H193" s="72">
        <v>29.07</v>
      </c>
      <c r="J193" s="3">
        <v>109.8</v>
      </c>
      <c r="K193" s="3">
        <v>112.8</v>
      </c>
      <c r="L193" s="3">
        <v>119.1</v>
      </c>
      <c r="M193" s="3">
        <v>122.9</v>
      </c>
      <c r="N193" s="67">
        <f t="shared" si="8"/>
        <v>116.15</v>
      </c>
    </row>
    <row r="194" spans="2:15" x14ac:dyDescent="0.2">
      <c r="B194" s="1">
        <v>0.5625</v>
      </c>
      <c r="C194" s="3">
        <v>87</v>
      </c>
      <c r="D194" s="99">
        <v>116</v>
      </c>
      <c r="E194" s="75">
        <v>0.66</v>
      </c>
      <c r="F194" s="66">
        <v>7</v>
      </c>
      <c r="G194" s="66" t="s">
        <v>197</v>
      </c>
      <c r="H194" s="72">
        <v>29.06</v>
      </c>
      <c r="J194" s="3">
        <v>109.8</v>
      </c>
      <c r="K194" s="3">
        <v>112.8</v>
      </c>
      <c r="L194" s="3">
        <v>119.1</v>
      </c>
      <c r="M194" s="3">
        <v>122.9</v>
      </c>
      <c r="N194" s="45">
        <f t="shared" si="8"/>
        <v>116.15</v>
      </c>
    </row>
    <row r="195" spans="2:15" x14ac:dyDescent="0.2">
      <c r="B195" s="1">
        <v>0.57291666666666596</v>
      </c>
      <c r="C195" s="3">
        <v>88</v>
      </c>
      <c r="D195" s="68">
        <v>118</v>
      </c>
      <c r="E195" s="75">
        <v>0.66</v>
      </c>
      <c r="F195" s="66">
        <v>9</v>
      </c>
      <c r="G195" s="66" t="s">
        <v>197</v>
      </c>
      <c r="H195" s="97">
        <v>29.05</v>
      </c>
      <c r="J195" s="67">
        <v>110.5</v>
      </c>
      <c r="K195" s="67">
        <v>114.3</v>
      </c>
      <c r="L195" s="67">
        <v>123.4</v>
      </c>
      <c r="M195" s="67">
        <v>123.3</v>
      </c>
      <c r="N195" s="67">
        <f t="shared" si="8"/>
        <v>117.87500000000001</v>
      </c>
    </row>
    <row r="196" spans="2:15" x14ac:dyDescent="0.2">
      <c r="B196" s="1">
        <v>0.58333333333333204</v>
      </c>
      <c r="C196" s="3">
        <v>89</v>
      </c>
      <c r="D196" s="68">
        <v>118</v>
      </c>
      <c r="E196" s="75">
        <v>0.61</v>
      </c>
      <c r="F196" s="66">
        <v>7</v>
      </c>
      <c r="G196" s="66" t="s">
        <v>197</v>
      </c>
      <c r="H196" s="97">
        <v>29.05</v>
      </c>
      <c r="J196" s="67">
        <v>113.4</v>
      </c>
      <c r="K196" s="67">
        <v>113</v>
      </c>
      <c r="L196" s="67">
        <v>123.1</v>
      </c>
      <c r="M196" s="67">
        <v>121.6</v>
      </c>
      <c r="N196" s="67">
        <f t="shared" si="8"/>
        <v>117.77500000000001</v>
      </c>
    </row>
    <row r="197" spans="2:15" x14ac:dyDescent="0.2">
      <c r="B197" s="1">
        <v>0.593749999999998</v>
      </c>
      <c r="C197" s="3">
        <v>88</v>
      </c>
      <c r="D197" s="68">
        <v>115</v>
      </c>
      <c r="E197" s="75">
        <v>0.64</v>
      </c>
      <c r="F197" s="66">
        <v>4</v>
      </c>
      <c r="G197" s="66" t="s">
        <v>197</v>
      </c>
      <c r="H197" s="97">
        <v>29.05</v>
      </c>
      <c r="J197" s="3">
        <v>109.4</v>
      </c>
      <c r="K197" s="3">
        <v>110.1</v>
      </c>
      <c r="L197" s="3">
        <v>120.6</v>
      </c>
      <c r="M197" s="3">
        <v>118.2</v>
      </c>
      <c r="N197" s="67">
        <f t="shared" si="8"/>
        <v>114.575</v>
      </c>
    </row>
    <row r="198" spans="2:15" x14ac:dyDescent="0.2">
      <c r="B198" s="1">
        <v>0.60416666666666397</v>
      </c>
      <c r="C198" s="3">
        <v>89</v>
      </c>
      <c r="D198" s="68">
        <v>117</v>
      </c>
      <c r="E198" s="75">
        <v>0.62</v>
      </c>
      <c r="F198" s="66">
        <v>5</v>
      </c>
      <c r="G198" s="66" t="s">
        <v>197</v>
      </c>
      <c r="H198" s="97">
        <v>29.04</v>
      </c>
      <c r="J198" s="45">
        <v>114.6</v>
      </c>
      <c r="K198" s="67">
        <v>111.6</v>
      </c>
      <c r="L198" s="67">
        <v>121.1</v>
      </c>
      <c r="M198" s="67">
        <v>120.2</v>
      </c>
      <c r="N198" s="67">
        <f t="shared" si="8"/>
        <v>116.87499999999999</v>
      </c>
    </row>
    <row r="199" spans="2:15" x14ac:dyDescent="0.2">
      <c r="B199" s="1">
        <v>0.65625</v>
      </c>
      <c r="C199" s="3">
        <v>89</v>
      </c>
      <c r="D199" s="3">
        <v>116</v>
      </c>
      <c r="E199" s="75">
        <v>0.65</v>
      </c>
      <c r="F199" s="3">
        <v>10</v>
      </c>
      <c r="G199" s="66" t="s">
        <v>143</v>
      </c>
      <c r="H199" s="19">
        <v>29.02</v>
      </c>
      <c r="J199" s="45">
        <v>99.5</v>
      </c>
      <c r="K199" s="3">
        <v>117</v>
      </c>
      <c r="L199" s="45">
        <v>123.1</v>
      </c>
      <c r="M199" s="45">
        <v>124.9</v>
      </c>
      <c r="N199" s="67">
        <f t="shared" si="8"/>
        <v>116.125</v>
      </c>
    </row>
    <row r="200" spans="2:15" x14ac:dyDescent="0.2">
      <c r="B200" s="1">
        <v>0.66666666666666663</v>
      </c>
      <c r="C200" s="3">
        <v>89</v>
      </c>
      <c r="D200" s="3">
        <v>115</v>
      </c>
      <c r="E200" s="75">
        <v>0.64</v>
      </c>
      <c r="F200" s="3">
        <v>6</v>
      </c>
      <c r="G200" s="66" t="s">
        <v>197</v>
      </c>
      <c r="H200" s="19">
        <v>29.02</v>
      </c>
      <c r="J200" s="45">
        <v>99.1</v>
      </c>
      <c r="K200" s="45">
        <v>116.2</v>
      </c>
      <c r="L200" s="45">
        <v>122</v>
      </c>
      <c r="M200" s="45">
        <v>123.4</v>
      </c>
      <c r="N200" s="67">
        <f t="shared" si="8"/>
        <v>115.17500000000001</v>
      </c>
    </row>
    <row r="201" spans="2:15" x14ac:dyDescent="0.2">
      <c r="B201" s="1">
        <v>0.67708333333333304</v>
      </c>
      <c r="C201" s="3">
        <v>89</v>
      </c>
      <c r="D201" s="3">
        <v>115</v>
      </c>
      <c r="E201" s="75">
        <v>0.66</v>
      </c>
      <c r="F201" s="3">
        <v>4</v>
      </c>
      <c r="G201" s="66" t="s">
        <v>197</v>
      </c>
      <c r="H201" s="19">
        <v>29.01</v>
      </c>
      <c r="J201" s="45">
        <v>99.7</v>
      </c>
      <c r="K201" s="45">
        <v>116.2</v>
      </c>
      <c r="L201" s="45">
        <v>121.6</v>
      </c>
      <c r="M201" s="45">
        <v>122.9</v>
      </c>
      <c r="N201" s="67">
        <f t="shared" si="8"/>
        <v>115.1</v>
      </c>
    </row>
    <row r="202" spans="2:15" x14ac:dyDescent="0.2">
      <c r="B202" s="1">
        <v>0.6875</v>
      </c>
      <c r="C202" s="96">
        <v>90</v>
      </c>
      <c r="D202" s="3">
        <v>115</v>
      </c>
      <c r="E202" s="75">
        <v>0.64</v>
      </c>
      <c r="F202" s="66">
        <v>3</v>
      </c>
      <c r="G202" s="69" t="s">
        <v>43</v>
      </c>
      <c r="H202" s="72">
        <v>29.01</v>
      </c>
      <c r="I202" s="19"/>
      <c r="J202" s="45">
        <v>98.8</v>
      </c>
      <c r="K202" s="67">
        <v>116.8</v>
      </c>
      <c r="L202" s="45">
        <v>121.3</v>
      </c>
      <c r="M202" s="67">
        <v>122.7</v>
      </c>
      <c r="N202" s="67">
        <f t="shared" si="8"/>
        <v>114.89999999999999</v>
      </c>
    </row>
    <row r="203" spans="2:15" x14ac:dyDescent="0.2">
      <c r="B203" s="1">
        <v>0.69791666666666696</v>
      </c>
      <c r="C203" s="96">
        <v>89</v>
      </c>
      <c r="D203" s="3">
        <v>114</v>
      </c>
      <c r="E203" s="75">
        <v>0.65</v>
      </c>
      <c r="F203" s="66">
        <v>12</v>
      </c>
      <c r="G203" s="69" t="s">
        <v>143</v>
      </c>
      <c r="H203" s="72">
        <v>29</v>
      </c>
      <c r="I203" s="19"/>
      <c r="J203" s="45">
        <v>97.5</v>
      </c>
      <c r="K203" s="67">
        <v>115.3</v>
      </c>
      <c r="L203" s="45">
        <v>120</v>
      </c>
      <c r="M203" s="67">
        <v>121.1</v>
      </c>
      <c r="N203" s="67">
        <f t="shared" si="8"/>
        <v>113.47499999999999</v>
      </c>
    </row>
    <row r="204" spans="2:15" x14ac:dyDescent="0.2">
      <c r="B204" s="1">
        <v>0.70833333333333304</v>
      </c>
      <c r="C204" s="96">
        <v>90</v>
      </c>
      <c r="D204" s="3">
        <v>113</v>
      </c>
      <c r="E204" s="75">
        <v>0.65</v>
      </c>
      <c r="F204" s="66">
        <v>6</v>
      </c>
      <c r="G204" s="69" t="s">
        <v>43</v>
      </c>
      <c r="H204" s="72">
        <v>28.99</v>
      </c>
      <c r="I204" s="19"/>
      <c r="J204" s="67">
        <v>96.3</v>
      </c>
      <c r="K204" s="67">
        <v>115.2</v>
      </c>
      <c r="L204" s="45">
        <v>119.3</v>
      </c>
      <c r="M204" s="67">
        <v>119.8</v>
      </c>
      <c r="N204" s="67">
        <f t="shared" si="8"/>
        <v>112.65</v>
      </c>
    </row>
    <row r="205" spans="2:15" x14ac:dyDescent="0.2">
      <c r="B205" s="1">
        <v>0.71597222222222223</v>
      </c>
      <c r="C205" s="96">
        <v>90</v>
      </c>
      <c r="D205" s="3">
        <v>112</v>
      </c>
      <c r="E205" s="75">
        <v>0.64</v>
      </c>
      <c r="F205" s="66">
        <v>6</v>
      </c>
      <c r="G205" s="69" t="s">
        <v>197</v>
      </c>
      <c r="H205" s="72">
        <v>28.99</v>
      </c>
      <c r="I205" s="19"/>
      <c r="J205" s="67">
        <v>95.5</v>
      </c>
      <c r="K205" s="67">
        <v>115.2</v>
      </c>
      <c r="L205" s="45">
        <v>118.9</v>
      </c>
      <c r="M205" s="67">
        <v>119.1</v>
      </c>
      <c r="N205" s="67">
        <f t="shared" si="8"/>
        <v>112.17500000000001</v>
      </c>
    </row>
    <row r="206" spans="2:15" x14ac:dyDescent="0.2">
      <c r="B206" s="1">
        <v>0.8125</v>
      </c>
      <c r="C206" s="96">
        <v>87</v>
      </c>
      <c r="D206" s="3">
        <v>100</v>
      </c>
      <c r="E206" s="75">
        <v>0.73</v>
      </c>
      <c r="F206" s="66">
        <v>3</v>
      </c>
      <c r="G206" s="69" t="s">
        <v>197</v>
      </c>
      <c r="H206" s="72">
        <v>28.98</v>
      </c>
      <c r="I206" s="19"/>
      <c r="J206" s="67">
        <v>91</v>
      </c>
      <c r="K206" s="67">
        <v>102.2</v>
      </c>
      <c r="L206" s="45">
        <v>103.5</v>
      </c>
      <c r="M206" s="67">
        <v>103.3</v>
      </c>
      <c r="N206" s="67">
        <f t="shared" si="8"/>
        <v>100</v>
      </c>
      <c r="O206" s="67"/>
    </row>
    <row r="207" spans="2:15" x14ac:dyDescent="0.2">
      <c r="B207" s="1">
        <v>0.82291666666666663</v>
      </c>
      <c r="C207" s="96">
        <v>87</v>
      </c>
      <c r="D207" s="3">
        <v>99</v>
      </c>
      <c r="E207" s="75">
        <v>0.75</v>
      </c>
      <c r="F207" s="66">
        <v>5</v>
      </c>
      <c r="G207" s="69" t="s">
        <v>143</v>
      </c>
      <c r="H207" s="72">
        <v>28.98</v>
      </c>
      <c r="I207" s="19"/>
      <c r="J207" s="67">
        <v>90.7</v>
      </c>
      <c r="K207" s="67">
        <v>100.4</v>
      </c>
      <c r="L207" s="45">
        <v>101.5</v>
      </c>
      <c r="M207" s="67">
        <v>102</v>
      </c>
      <c r="N207" s="67">
        <f t="shared" si="8"/>
        <v>98.65</v>
      </c>
      <c r="O207" s="67"/>
    </row>
    <row r="208" spans="2:15" x14ac:dyDescent="0.2">
      <c r="B208" s="1">
        <v>0.83333333333333304</v>
      </c>
      <c r="C208" s="96">
        <v>86</v>
      </c>
      <c r="D208" s="3">
        <v>98</v>
      </c>
      <c r="E208" s="13">
        <v>0.76</v>
      </c>
      <c r="F208" s="96">
        <v>9</v>
      </c>
      <c r="G208" s="69" t="s">
        <v>197</v>
      </c>
      <c r="H208" s="72">
        <v>28.98</v>
      </c>
      <c r="I208" s="19"/>
      <c r="J208" s="76">
        <v>90.5</v>
      </c>
      <c r="K208" s="76">
        <v>99.3</v>
      </c>
      <c r="L208" s="67">
        <v>100.6</v>
      </c>
      <c r="M208" s="67">
        <v>101.1</v>
      </c>
      <c r="N208" s="67">
        <f t="shared" ref="N208:N216" si="9">AVERAGE(J208:M208)</f>
        <v>97.875</v>
      </c>
    </row>
    <row r="209" spans="1:14" x14ac:dyDescent="0.2">
      <c r="B209" s="1">
        <v>0.84375</v>
      </c>
      <c r="C209" s="96">
        <v>86</v>
      </c>
      <c r="D209" s="3">
        <v>96</v>
      </c>
      <c r="E209" s="13">
        <v>0.77</v>
      </c>
      <c r="F209" s="96">
        <v>8</v>
      </c>
      <c r="G209" s="69" t="s">
        <v>197</v>
      </c>
      <c r="H209" s="72">
        <v>28.98</v>
      </c>
      <c r="I209" s="19"/>
      <c r="J209" s="3">
        <v>89.4</v>
      </c>
      <c r="K209" s="76">
        <v>97.5</v>
      </c>
      <c r="L209" s="67">
        <v>98.8</v>
      </c>
      <c r="M209" s="67">
        <v>99.9</v>
      </c>
      <c r="N209" s="67">
        <f t="shared" si="9"/>
        <v>96.4</v>
      </c>
    </row>
    <row r="210" spans="1:14" x14ac:dyDescent="0.2">
      <c r="B210" s="1">
        <v>0.85416666666666696</v>
      </c>
      <c r="C210" s="96">
        <v>85</v>
      </c>
      <c r="D210" s="3">
        <v>96</v>
      </c>
      <c r="E210" s="13">
        <v>0.78</v>
      </c>
      <c r="F210" s="96">
        <v>10</v>
      </c>
      <c r="G210" s="69" t="s">
        <v>197</v>
      </c>
      <c r="H210" s="72">
        <v>28.98</v>
      </c>
      <c r="I210" s="19"/>
      <c r="J210" s="67">
        <v>89.2</v>
      </c>
      <c r="K210" s="76">
        <v>96.8</v>
      </c>
      <c r="L210" s="67">
        <v>98.4</v>
      </c>
      <c r="M210" s="67">
        <v>99.1</v>
      </c>
      <c r="N210" s="67">
        <f t="shared" si="9"/>
        <v>95.875</v>
      </c>
    </row>
    <row r="211" spans="1:14" x14ac:dyDescent="0.2">
      <c r="B211" s="1">
        <v>0.86458333333333304</v>
      </c>
      <c r="C211" s="96">
        <v>85</v>
      </c>
      <c r="D211" s="3">
        <v>93</v>
      </c>
      <c r="E211" s="13">
        <v>0.81</v>
      </c>
      <c r="F211" s="96">
        <v>7</v>
      </c>
      <c r="G211" s="69" t="s">
        <v>43</v>
      </c>
      <c r="H211" s="72">
        <v>28.98</v>
      </c>
      <c r="I211" s="19"/>
      <c r="J211" s="3">
        <v>87.4</v>
      </c>
      <c r="K211" s="76">
        <v>92.5</v>
      </c>
      <c r="L211" s="67">
        <v>95.5</v>
      </c>
      <c r="M211" s="67">
        <v>95</v>
      </c>
      <c r="N211" s="67">
        <f t="shared" si="9"/>
        <v>92.6</v>
      </c>
    </row>
    <row r="212" spans="1:14" x14ac:dyDescent="0.2">
      <c r="B212" s="1">
        <v>0.875</v>
      </c>
      <c r="C212" s="3">
        <v>84</v>
      </c>
      <c r="D212" s="3">
        <v>92</v>
      </c>
      <c r="E212" s="13">
        <v>0.81</v>
      </c>
      <c r="F212" s="3">
        <v>4</v>
      </c>
      <c r="G212" s="66" t="s">
        <v>143</v>
      </c>
      <c r="H212" s="3">
        <v>28.97</v>
      </c>
      <c r="J212" s="3">
        <v>86.9</v>
      </c>
      <c r="K212" s="3">
        <v>91.6</v>
      </c>
      <c r="L212" s="67">
        <v>94.6</v>
      </c>
      <c r="M212" s="3">
        <v>93.9</v>
      </c>
      <c r="N212" s="67">
        <f t="shared" si="9"/>
        <v>91.75</v>
      </c>
    </row>
    <row r="213" spans="1:14" x14ac:dyDescent="0.2">
      <c r="B213" s="1">
        <v>0.88541666666666596</v>
      </c>
      <c r="C213" s="3">
        <v>84</v>
      </c>
      <c r="D213" s="3">
        <v>91</v>
      </c>
      <c r="E213" s="13">
        <v>0.81</v>
      </c>
      <c r="F213" s="3">
        <v>3</v>
      </c>
      <c r="G213" s="66" t="s">
        <v>143</v>
      </c>
      <c r="H213" s="72">
        <v>28.97</v>
      </c>
      <c r="J213" s="3">
        <v>86.4</v>
      </c>
      <c r="K213" s="3">
        <v>91.2</v>
      </c>
      <c r="L213" s="3">
        <v>93.6</v>
      </c>
      <c r="M213" s="45">
        <v>93.2</v>
      </c>
      <c r="N213" s="67">
        <f t="shared" si="9"/>
        <v>91.100000000000009</v>
      </c>
    </row>
    <row r="214" spans="1:14" x14ac:dyDescent="0.2">
      <c r="B214" s="1">
        <v>0.89583333333333304</v>
      </c>
      <c r="C214" s="96">
        <v>83</v>
      </c>
      <c r="D214" s="3">
        <v>90</v>
      </c>
      <c r="E214" s="13">
        <v>0.82</v>
      </c>
      <c r="F214" s="96">
        <v>5</v>
      </c>
      <c r="G214" s="69" t="s">
        <v>143</v>
      </c>
      <c r="H214" s="72">
        <v>28.97</v>
      </c>
      <c r="I214" s="19"/>
      <c r="J214" s="3">
        <v>85.6</v>
      </c>
      <c r="K214" s="76">
        <v>90.3</v>
      </c>
      <c r="L214" s="67">
        <v>92.5</v>
      </c>
      <c r="M214" s="67">
        <v>92.7</v>
      </c>
      <c r="N214" s="67">
        <f t="shared" si="9"/>
        <v>90.274999999999991</v>
      </c>
    </row>
    <row r="215" spans="1:14" x14ac:dyDescent="0.2">
      <c r="B215" s="1">
        <v>0.90625</v>
      </c>
      <c r="C215" s="96">
        <v>83</v>
      </c>
      <c r="D215" s="3">
        <v>90</v>
      </c>
      <c r="E215" s="13">
        <v>0.83</v>
      </c>
      <c r="F215" s="96">
        <v>5</v>
      </c>
      <c r="G215" s="69" t="s">
        <v>143</v>
      </c>
      <c r="H215" s="72">
        <v>28.98</v>
      </c>
      <c r="I215" s="19"/>
      <c r="J215" s="3">
        <v>85.3</v>
      </c>
      <c r="K215" s="76">
        <v>89.2</v>
      </c>
      <c r="L215" s="67">
        <v>91.9</v>
      </c>
      <c r="M215" s="67">
        <v>91.8</v>
      </c>
      <c r="N215" s="67">
        <f t="shared" si="9"/>
        <v>89.55</v>
      </c>
    </row>
    <row r="216" spans="1:14" x14ac:dyDescent="0.2">
      <c r="B216" s="1">
        <v>0.91527777777777775</v>
      </c>
      <c r="C216" s="96">
        <v>82</v>
      </c>
      <c r="D216" s="3">
        <v>89</v>
      </c>
      <c r="E216" s="13">
        <v>0.84</v>
      </c>
      <c r="F216" s="96">
        <v>7</v>
      </c>
      <c r="G216" s="69" t="s">
        <v>143</v>
      </c>
      <c r="H216" s="72">
        <v>28.98</v>
      </c>
      <c r="I216" s="19"/>
      <c r="J216" s="3">
        <v>84.7</v>
      </c>
      <c r="K216" s="76">
        <v>88.7</v>
      </c>
      <c r="L216" s="67">
        <v>91.2</v>
      </c>
      <c r="M216" s="67">
        <v>90.9</v>
      </c>
      <c r="N216" s="67">
        <f t="shared" si="9"/>
        <v>88.875</v>
      </c>
    </row>
    <row r="217" spans="1:14" x14ac:dyDescent="0.2">
      <c r="B217" s="1"/>
    </row>
    <row r="218" spans="1:14" x14ac:dyDescent="0.2">
      <c r="A218" s="129">
        <v>44030</v>
      </c>
      <c r="B218" s="1">
        <v>0.58333333333333204</v>
      </c>
      <c r="C218" s="3">
        <v>88</v>
      </c>
      <c r="D218" s="68">
        <v>117</v>
      </c>
      <c r="E218" s="75">
        <v>0.69</v>
      </c>
      <c r="F218" s="66">
        <v>11</v>
      </c>
      <c r="G218" s="66" t="s">
        <v>130</v>
      </c>
      <c r="H218" s="97">
        <v>28.84</v>
      </c>
      <c r="J218" s="67">
        <v>109</v>
      </c>
      <c r="K218" s="67">
        <v>114.1</v>
      </c>
      <c r="L218" s="67">
        <v>121.3</v>
      </c>
      <c r="M218" s="67">
        <v>125.4</v>
      </c>
      <c r="N218" s="67">
        <f t="shared" ref="N218:N234" si="10">AVERAGE(J218:M218)</f>
        <v>117.44999999999999</v>
      </c>
    </row>
    <row r="219" spans="1:14" x14ac:dyDescent="0.2">
      <c r="B219" s="1">
        <v>0.593749999999998</v>
      </c>
      <c r="C219" s="3">
        <v>88</v>
      </c>
      <c r="D219" s="68">
        <v>117</v>
      </c>
      <c r="E219" s="75">
        <v>0.7</v>
      </c>
      <c r="F219" s="66">
        <v>24</v>
      </c>
      <c r="G219" s="66" t="s">
        <v>130</v>
      </c>
      <c r="H219" s="97">
        <v>28.84</v>
      </c>
      <c r="J219" s="3">
        <v>108.3</v>
      </c>
      <c r="K219" s="3">
        <v>114.6</v>
      </c>
      <c r="L219" s="3">
        <v>121.3</v>
      </c>
      <c r="M219" s="3">
        <v>125.1</v>
      </c>
      <c r="N219" s="67">
        <f t="shared" si="10"/>
        <v>117.32499999999999</v>
      </c>
    </row>
    <row r="220" spans="1:14" x14ac:dyDescent="0.2">
      <c r="B220" s="1">
        <v>0.60416666666666397</v>
      </c>
      <c r="C220" s="3">
        <v>89</v>
      </c>
      <c r="D220" s="68">
        <v>119</v>
      </c>
      <c r="E220" s="75">
        <v>0.67</v>
      </c>
      <c r="F220" s="66">
        <v>9</v>
      </c>
      <c r="G220" s="66" t="s">
        <v>143</v>
      </c>
      <c r="H220" s="97">
        <v>28.84</v>
      </c>
      <c r="J220" s="45">
        <v>112.3</v>
      </c>
      <c r="K220" s="67">
        <v>116.6</v>
      </c>
      <c r="L220" s="67">
        <v>122</v>
      </c>
      <c r="M220" s="67">
        <v>126</v>
      </c>
      <c r="N220" s="67">
        <f t="shared" si="10"/>
        <v>119.22499999999999</v>
      </c>
    </row>
    <row r="221" spans="1:14" x14ac:dyDescent="0.2">
      <c r="B221" s="1">
        <v>0.61458333333333004</v>
      </c>
      <c r="C221" s="3">
        <v>88</v>
      </c>
      <c r="D221" s="3">
        <v>113</v>
      </c>
      <c r="E221" s="75">
        <v>0.66</v>
      </c>
      <c r="F221" s="3">
        <v>10</v>
      </c>
      <c r="G221" s="66" t="s">
        <v>197</v>
      </c>
      <c r="H221" s="19">
        <v>28.84</v>
      </c>
      <c r="J221" s="45">
        <v>105.8</v>
      </c>
      <c r="K221" s="3">
        <v>110.1</v>
      </c>
      <c r="L221" s="45">
        <v>117.9</v>
      </c>
      <c r="M221" s="45">
        <v>118.9</v>
      </c>
      <c r="N221" s="67">
        <f t="shared" si="10"/>
        <v>113.17499999999998</v>
      </c>
    </row>
    <row r="222" spans="1:14" x14ac:dyDescent="0.2">
      <c r="B222" s="1">
        <v>0.624999999999996</v>
      </c>
      <c r="C222" s="3">
        <v>88</v>
      </c>
      <c r="D222" s="3">
        <v>112</v>
      </c>
      <c r="E222" s="75">
        <v>0.68</v>
      </c>
      <c r="F222" s="3">
        <v>3</v>
      </c>
      <c r="G222" s="66" t="s">
        <v>197</v>
      </c>
      <c r="H222" s="19">
        <v>28.83</v>
      </c>
      <c r="J222" s="45">
        <v>103.5</v>
      </c>
      <c r="K222" s="45">
        <v>109.2</v>
      </c>
      <c r="L222" s="45">
        <v>117.3</v>
      </c>
      <c r="M222" s="45">
        <v>116.8</v>
      </c>
      <c r="N222" s="67">
        <f t="shared" si="10"/>
        <v>111.7</v>
      </c>
    </row>
    <row r="223" spans="1:14" x14ac:dyDescent="0.2">
      <c r="B223" s="1">
        <v>0.63541666666666197</v>
      </c>
      <c r="C223" s="3">
        <v>89</v>
      </c>
      <c r="D223" s="3">
        <v>113</v>
      </c>
      <c r="E223" s="75">
        <v>0.67</v>
      </c>
      <c r="F223" s="3">
        <v>12</v>
      </c>
      <c r="G223" s="66" t="s">
        <v>143</v>
      </c>
      <c r="H223" s="19">
        <v>28.83</v>
      </c>
      <c r="J223" s="45">
        <v>101.5</v>
      </c>
      <c r="K223" s="45">
        <v>111.4</v>
      </c>
      <c r="L223" s="45">
        <v>120.4</v>
      </c>
      <c r="M223" s="45">
        <v>118.4</v>
      </c>
      <c r="N223" s="67">
        <f t="shared" si="10"/>
        <v>112.92500000000001</v>
      </c>
    </row>
    <row r="224" spans="1:14" x14ac:dyDescent="0.2">
      <c r="B224" s="1">
        <v>0.64583333333332804</v>
      </c>
      <c r="C224" s="96">
        <v>88</v>
      </c>
      <c r="D224" s="3">
        <v>111</v>
      </c>
      <c r="E224" s="75">
        <v>0.7</v>
      </c>
      <c r="F224" s="66">
        <v>11</v>
      </c>
      <c r="G224" s="69" t="s">
        <v>143</v>
      </c>
      <c r="H224" s="72">
        <v>28.83</v>
      </c>
      <c r="I224" s="19"/>
      <c r="J224" s="45">
        <v>100.6</v>
      </c>
      <c r="K224" s="67">
        <v>108.9</v>
      </c>
      <c r="L224" s="45">
        <v>117.9</v>
      </c>
      <c r="M224" s="67">
        <v>115.5</v>
      </c>
      <c r="N224" s="67">
        <f t="shared" si="10"/>
        <v>110.72499999999999</v>
      </c>
    </row>
    <row r="225" spans="1:18" x14ac:dyDescent="0.2">
      <c r="B225" s="1">
        <v>0.80208333333333337</v>
      </c>
      <c r="C225" s="96">
        <v>89</v>
      </c>
      <c r="D225" s="3">
        <v>100</v>
      </c>
      <c r="E225" s="75">
        <v>0.71</v>
      </c>
      <c r="F225" s="66">
        <v>0</v>
      </c>
      <c r="G225" s="69" t="s">
        <v>130</v>
      </c>
      <c r="H225" s="72">
        <v>28.84</v>
      </c>
      <c r="I225" s="19"/>
      <c r="J225" s="45">
        <v>93.2</v>
      </c>
      <c r="K225" s="67">
        <v>101.1</v>
      </c>
      <c r="L225" s="45">
        <v>102.7</v>
      </c>
      <c r="M225" s="67">
        <v>103.8</v>
      </c>
      <c r="N225" s="67">
        <f t="shared" si="10"/>
        <v>100.2</v>
      </c>
    </row>
    <row r="226" spans="1:18" x14ac:dyDescent="0.2">
      <c r="B226" s="1">
        <v>0.8125</v>
      </c>
      <c r="C226" s="96">
        <v>88</v>
      </c>
      <c r="D226" s="3">
        <v>100</v>
      </c>
      <c r="E226" s="75">
        <v>0.73</v>
      </c>
      <c r="F226" s="66">
        <v>2</v>
      </c>
      <c r="G226" s="69" t="s">
        <v>201</v>
      </c>
      <c r="H226" s="72">
        <v>28.84</v>
      </c>
      <c r="I226" s="19"/>
      <c r="J226" s="67">
        <v>92.8</v>
      </c>
      <c r="K226" s="67">
        <v>100.2</v>
      </c>
      <c r="L226" s="45">
        <v>101.7</v>
      </c>
      <c r="M226" s="67">
        <v>103.1</v>
      </c>
      <c r="N226" s="67">
        <f t="shared" si="10"/>
        <v>99.449999999999989</v>
      </c>
    </row>
    <row r="227" spans="1:18" x14ac:dyDescent="0.2">
      <c r="B227" s="1">
        <v>0.82291666666666663</v>
      </c>
      <c r="C227" s="96">
        <v>88</v>
      </c>
      <c r="D227" s="3">
        <v>99</v>
      </c>
      <c r="E227" s="75">
        <v>0.74</v>
      </c>
      <c r="F227" s="66">
        <v>7</v>
      </c>
      <c r="G227" s="69" t="s">
        <v>143</v>
      </c>
      <c r="H227" s="72">
        <v>28.84</v>
      </c>
      <c r="I227" s="19"/>
      <c r="J227" s="67">
        <v>92.7</v>
      </c>
      <c r="K227" s="67">
        <v>99.7</v>
      </c>
      <c r="L227" s="45">
        <v>101.3</v>
      </c>
      <c r="M227" s="67">
        <v>102.4</v>
      </c>
      <c r="N227" s="67">
        <f t="shared" si="10"/>
        <v>99.025000000000006</v>
      </c>
    </row>
    <row r="228" spans="1:18" x14ac:dyDescent="0.2">
      <c r="B228" s="1">
        <v>0.83333333333333304</v>
      </c>
      <c r="C228" s="96">
        <v>88</v>
      </c>
      <c r="D228" s="3">
        <v>97</v>
      </c>
      <c r="E228" s="75">
        <v>0.74</v>
      </c>
      <c r="F228" s="66">
        <v>1</v>
      </c>
      <c r="G228" s="69" t="s">
        <v>130</v>
      </c>
      <c r="H228" s="72">
        <v>28.84</v>
      </c>
      <c r="I228" s="19"/>
      <c r="J228" s="67">
        <v>91.4</v>
      </c>
      <c r="K228" s="67">
        <v>97.2</v>
      </c>
      <c r="L228" s="45">
        <v>100</v>
      </c>
      <c r="M228" s="67">
        <v>99</v>
      </c>
      <c r="N228" s="67">
        <f t="shared" si="10"/>
        <v>96.9</v>
      </c>
    </row>
    <row r="229" spans="1:18" x14ac:dyDescent="0.2">
      <c r="B229" s="1">
        <v>0.84375</v>
      </c>
      <c r="C229" s="96">
        <v>87</v>
      </c>
      <c r="D229" s="3">
        <v>96</v>
      </c>
      <c r="E229" s="13">
        <v>0.74</v>
      </c>
      <c r="F229" s="96">
        <v>2</v>
      </c>
      <c r="G229" s="69" t="s">
        <v>201</v>
      </c>
      <c r="H229" s="72">
        <v>28.83</v>
      </c>
      <c r="I229" s="19"/>
      <c r="J229" s="76">
        <v>90.5</v>
      </c>
      <c r="K229" s="76">
        <v>95.7</v>
      </c>
      <c r="L229" s="67">
        <v>98.8</v>
      </c>
      <c r="M229" s="67">
        <v>97.5</v>
      </c>
      <c r="N229" s="67">
        <f t="shared" si="10"/>
        <v>95.625</v>
      </c>
    </row>
    <row r="230" spans="1:18" x14ac:dyDescent="0.2">
      <c r="B230" s="1">
        <v>0.85416666666666696</v>
      </c>
      <c r="C230" s="96">
        <v>87</v>
      </c>
      <c r="D230" s="3">
        <v>95</v>
      </c>
      <c r="E230" s="13">
        <v>0.75</v>
      </c>
      <c r="F230" s="96">
        <v>5</v>
      </c>
      <c r="G230" s="69" t="s">
        <v>130</v>
      </c>
      <c r="H230" s="72">
        <v>28.83</v>
      </c>
      <c r="I230" s="19"/>
      <c r="J230" s="3">
        <v>89.6</v>
      </c>
      <c r="K230" s="76">
        <v>94.5</v>
      </c>
      <c r="L230" s="67">
        <v>97.5</v>
      </c>
      <c r="M230" s="67">
        <v>96.4</v>
      </c>
      <c r="N230" s="67">
        <f t="shared" si="10"/>
        <v>94.5</v>
      </c>
    </row>
    <row r="231" spans="1:18" x14ac:dyDescent="0.2">
      <c r="B231" s="1">
        <v>0.86458333333333304</v>
      </c>
      <c r="C231" s="96">
        <v>86</v>
      </c>
      <c r="D231" s="3">
        <v>93</v>
      </c>
      <c r="E231" s="13">
        <v>0.76</v>
      </c>
      <c r="F231" s="96">
        <v>2</v>
      </c>
      <c r="G231" s="69" t="s">
        <v>143</v>
      </c>
      <c r="H231" s="72">
        <v>28.83</v>
      </c>
      <c r="I231" s="19"/>
      <c r="J231" s="67">
        <v>88.9</v>
      </c>
      <c r="K231" s="76">
        <v>93.2</v>
      </c>
      <c r="L231" s="67">
        <v>96.3</v>
      </c>
      <c r="M231" s="67">
        <v>95.5</v>
      </c>
      <c r="N231" s="67">
        <f t="shared" si="10"/>
        <v>93.475000000000009</v>
      </c>
    </row>
    <row r="232" spans="1:18" x14ac:dyDescent="0.2">
      <c r="B232" s="1">
        <v>0.875</v>
      </c>
      <c r="C232" s="96">
        <v>86</v>
      </c>
      <c r="D232" s="3">
        <v>92</v>
      </c>
      <c r="E232" s="13">
        <v>0.77</v>
      </c>
      <c r="F232" s="96">
        <v>7</v>
      </c>
      <c r="G232" s="69" t="s">
        <v>197</v>
      </c>
      <c r="H232" s="72">
        <v>28.83</v>
      </c>
      <c r="I232" s="19"/>
      <c r="J232" s="3">
        <v>88.2</v>
      </c>
      <c r="K232" s="76">
        <v>91.9</v>
      </c>
      <c r="L232" s="67">
        <v>95</v>
      </c>
      <c r="M232" s="67">
        <v>94.5</v>
      </c>
      <c r="N232" s="67">
        <f t="shared" si="10"/>
        <v>92.4</v>
      </c>
    </row>
    <row r="233" spans="1:18" x14ac:dyDescent="0.2">
      <c r="B233" s="1">
        <v>0.88541666666666596</v>
      </c>
      <c r="C233" s="3">
        <v>85</v>
      </c>
      <c r="D233" s="3">
        <v>92</v>
      </c>
      <c r="E233" s="13">
        <v>0.79</v>
      </c>
      <c r="F233" s="3">
        <v>7</v>
      </c>
      <c r="G233" s="66" t="s">
        <v>143</v>
      </c>
      <c r="H233" s="3">
        <v>28.83</v>
      </c>
      <c r="J233" s="3">
        <v>87.4</v>
      </c>
      <c r="K233" s="45">
        <v>91</v>
      </c>
      <c r="L233" s="67">
        <v>93.9</v>
      </c>
      <c r="M233" s="3">
        <v>93.7</v>
      </c>
      <c r="N233" s="67">
        <f t="shared" si="10"/>
        <v>91.5</v>
      </c>
    </row>
    <row r="234" spans="1:18" x14ac:dyDescent="0.2">
      <c r="B234" s="1">
        <v>0.89444444444444438</v>
      </c>
      <c r="C234" s="3">
        <v>85</v>
      </c>
      <c r="D234" s="3">
        <v>91</v>
      </c>
      <c r="E234" s="13">
        <v>0.8</v>
      </c>
      <c r="F234" s="3">
        <v>7</v>
      </c>
      <c r="G234" s="66" t="s">
        <v>143</v>
      </c>
      <c r="H234" s="72">
        <v>28.83</v>
      </c>
      <c r="J234" s="3">
        <v>87.1</v>
      </c>
      <c r="K234" s="3">
        <v>90.7</v>
      </c>
      <c r="L234" s="3">
        <v>93.4</v>
      </c>
      <c r="M234" s="45">
        <v>92.8</v>
      </c>
      <c r="N234" s="67">
        <f t="shared" si="10"/>
        <v>91.000000000000014</v>
      </c>
    </row>
    <row r="235" spans="1:18" x14ac:dyDescent="0.2">
      <c r="B235" s="1"/>
      <c r="C235" s="3"/>
      <c r="D235" s="3"/>
      <c r="E235" s="13"/>
      <c r="F235" s="3"/>
      <c r="G235" s="66"/>
      <c r="H235" s="72"/>
      <c r="M235" s="45"/>
      <c r="N235" s="67"/>
    </row>
    <row r="236" spans="1:18" x14ac:dyDescent="0.2">
      <c r="B236" s="1"/>
      <c r="C236" s="3"/>
      <c r="D236" s="3"/>
      <c r="E236" s="13"/>
      <c r="F236" s="3"/>
      <c r="G236" s="66"/>
      <c r="H236" s="72"/>
      <c r="M236" s="45"/>
      <c r="N236" s="67"/>
    </row>
    <row r="237" spans="1:18" x14ac:dyDescent="0.2">
      <c r="A237" s="132" t="s">
        <v>341</v>
      </c>
      <c r="B237" s="1"/>
      <c r="C237" s="96"/>
      <c r="D237" s="3"/>
      <c r="E237" s="13"/>
      <c r="F237" s="96"/>
      <c r="G237" s="69"/>
      <c r="H237" s="72"/>
      <c r="I237" s="19"/>
      <c r="K237" s="76"/>
      <c r="L237" s="67"/>
      <c r="M237" s="67"/>
      <c r="N237" s="67"/>
      <c r="R237" s="71" t="s">
        <v>622</v>
      </c>
    </row>
    <row r="238" spans="1:18" x14ac:dyDescent="0.2">
      <c r="A238" s="129">
        <v>44055</v>
      </c>
      <c r="B238" s="1">
        <v>0.4375</v>
      </c>
      <c r="C238" s="6" t="s">
        <v>0</v>
      </c>
      <c r="D238" s="87" t="s">
        <v>1</v>
      </c>
      <c r="E238" s="100" t="s">
        <v>156</v>
      </c>
      <c r="F238" s="6" t="s">
        <v>32</v>
      </c>
      <c r="G238" s="6" t="s">
        <v>217</v>
      </c>
      <c r="H238" s="33" t="s">
        <v>157</v>
      </c>
      <c r="I238" s="44"/>
      <c r="J238" s="87" t="s">
        <v>427</v>
      </c>
      <c r="K238" s="87" t="s">
        <v>428</v>
      </c>
      <c r="L238" s="87" t="s">
        <v>326</v>
      </c>
      <c r="M238" s="87" t="s">
        <v>429</v>
      </c>
      <c r="N238" s="33" t="s">
        <v>368</v>
      </c>
      <c r="R238">
        <f>MAX(J239:M414)</f>
        <v>137.1</v>
      </c>
    </row>
    <row r="239" spans="1:18" x14ac:dyDescent="0.2">
      <c r="B239" s="1">
        <v>0.44791666666666669</v>
      </c>
      <c r="C239" s="3">
        <v>76</v>
      </c>
      <c r="D239" s="68">
        <v>90</v>
      </c>
      <c r="E239" s="75">
        <v>0.74</v>
      </c>
      <c r="F239" s="66">
        <v>0</v>
      </c>
      <c r="G239" s="66" t="s">
        <v>197</v>
      </c>
      <c r="H239" s="97">
        <v>29.29</v>
      </c>
      <c r="J239" s="3">
        <v>89.8</v>
      </c>
      <c r="K239" s="3">
        <v>87.3</v>
      </c>
      <c r="L239" s="3">
        <v>91</v>
      </c>
      <c r="M239" s="3">
        <v>91.9</v>
      </c>
      <c r="N239" s="67">
        <f t="shared" ref="N239:N266" si="11">AVERAGE(J239:M239)</f>
        <v>90</v>
      </c>
    </row>
    <row r="240" spans="1:18" x14ac:dyDescent="0.2">
      <c r="B240" s="1">
        <v>0.45833333333333298</v>
      </c>
      <c r="C240" s="3">
        <v>77</v>
      </c>
      <c r="D240" s="68">
        <v>92</v>
      </c>
      <c r="E240" s="75">
        <v>0.72</v>
      </c>
      <c r="F240" s="66">
        <v>1</v>
      </c>
      <c r="G240" s="66" t="s">
        <v>71</v>
      </c>
      <c r="H240" s="97">
        <v>29.29</v>
      </c>
      <c r="J240" s="45">
        <v>91.6</v>
      </c>
      <c r="K240" s="67">
        <v>88.9</v>
      </c>
      <c r="L240" s="67">
        <v>92.8</v>
      </c>
      <c r="M240" s="67">
        <v>93.9</v>
      </c>
      <c r="N240" s="67">
        <f t="shared" si="11"/>
        <v>91.800000000000011</v>
      </c>
    </row>
    <row r="241" spans="2:14" x14ac:dyDescent="0.2">
      <c r="B241" s="1">
        <v>0.46875</v>
      </c>
      <c r="C241" s="3">
        <v>78</v>
      </c>
      <c r="D241" s="3">
        <v>93</v>
      </c>
      <c r="E241" s="75">
        <v>0.72</v>
      </c>
      <c r="F241" s="3">
        <v>1</v>
      </c>
      <c r="G241" s="66" t="s">
        <v>143</v>
      </c>
      <c r="H241" s="19">
        <v>29.29</v>
      </c>
      <c r="J241" s="45">
        <v>92.7</v>
      </c>
      <c r="K241" s="3">
        <v>89.4</v>
      </c>
      <c r="L241" s="45">
        <v>93.9</v>
      </c>
      <c r="M241" s="45">
        <v>94.6</v>
      </c>
      <c r="N241" s="67">
        <f t="shared" si="11"/>
        <v>92.65</v>
      </c>
    </row>
    <row r="242" spans="2:14" x14ac:dyDescent="0.2">
      <c r="B242" s="1">
        <v>0.47916666666666702</v>
      </c>
      <c r="C242" s="3">
        <v>79</v>
      </c>
      <c r="D242" s="3">
        <v>94</v>
      </c>
      <c r="E242" s="75">
        <v>0.7</v>
      </c>
      <c r="F242" s="3">
        <v>2</v>
      </c>
      <c r="G242" s="66" t="s">
        <v>130</v>
      </c>
      <c r="H242" s="19">
        <v>29.29</v>
      </c>
      <c r="J242" s="45">
        <v>94.3</v>
      </c>
      <c r="K242" s="45">
        <v>90.5</v>
      </c>
      <c r="L242" s="45">
        <v>95.5</v>
      </c>
      <c r="M242" s="45">
        <v>95.9</v>
      </c>
      <c r="N242" s="67">
        <f t="shared" si="11"/>
        <v>94.050000000000011</v>
      </c>
    </row>
    <row r="243" spans="2:14" x14ac:dyDescent="0.2">
      <c r="B243" s="1">
        <v>0.48958333333333298</v>
      </c>
      <c r="C243" s="3">
        <v>79</v>
      </c>
      <c r="D243" s="3">
        <v>97</v>
      </c>
      <c r="E243" s="75">
        <v>0.7</v>
      </c>
      <c r="F243" s="3">
        <v>2</v>
      </c>
      <c r="G243" s="66" t="s">
        <v>201</v>
      </c>
      <c r="H243" s="19">
        <v>29.29</v>
      </c>
      <c r="J243" s="45">
        <v>97.3</v>
      </c>
      <c r="K243" s="45">
        <v>91.9</v>
      </c>
      <c r="L243" s="45">
        <v>98.4</v>
      </c>
      <c r="M243" s="45">
        <v>98.6</v>
      </c>
      <c r="N243" s="67">
        <f t="shared" si="11"/>
        <v>96.550000000000011</v>
      </c>
    </row>
    <row r="244" spans="2:14" x14ac:dyDescent="0.2">
      <c r="B244" s="1">
        <v>0.5</v>
      </c>
      <c r="C244" s="96">
        <v>80</v>
      </c>
      <c r="D244" s="3">
        <v>97</v>
      </c>
      <c r="E244" s="75">
        <v>0.69</v>
      </c>
      <c r="F244" s="66">
        <v>1</v>
      </c>
      <c r="G244" s="69" t="s">
        <v>130</v>
      </c>
      <c r="H244" s="72">
        <v>29.29</v>
      </c>
      <c r="I244" s="19"/>
      <c r="J244" s="45">
        <v>97.9</v>
      </c>
      <c r="K244" s="67">
        <v>93.4</v>
      </c>
      <c r="L244" s="45">
        <v>99.3</v>
      </c>
      <c r="M244" s="67">
        <v>99</v>
      </c>
      <c r="N244" s="67">
        <f t="shared" si="11"/>
        <v>97.4</v>
      </c>
    </row>
    <row r="245" spans="2:14" x14ac:dyDescent="0.2">
      <c r="B245" s="1">
        <v>0.51041666666666696</v>
      </c>
      <c r="C245" s="96">
        <v>81</v>
      </c>
      <c r="D245" s="3">
        <v>103</v>
      </c>
      <c r="E245" s="75">
        <v>0.69</v>
      </c>
      <c r="F245" s="66">
        <v>3</v>
      </c>
      <c r="G245" s="69" t="s">
        <v>201</v>
      </c>
      <c r="H245" s="72">
        <v>29.29</v>
      </c>
      <c r="I245" s="19"/>
      <c r="J245" s="45">
        <v>103.1</v>
      </c>
      <c r="K245" s="67">
        <v>98.8</v>
      </c>
      <c r="L245" s="45">
        <v>104.5</v>
      </c>
      <c r="M245" s="67">
        <v>104.7</v>
      </c>
      <c r="N245" s="67">
        <f t="shared" si="11"/>
        <v>102.77499999999999</v>
      </c>
    </row>
    <row r="246" spans="2:14" x14ac:dyDescent="0.2">
      <c r="B246" s="1">
        <v>0.52083333333333304</v>
      </c>
      <c r="C246" s="96">
        <v>81</v>
      </c>
      <c r="D246" s="3">
        <v>104</v>
      </c>
      <c r="E246" s="75">
        <v>0.69</v>
      </c>
      <c r="F246" s="66">
        <v>1</v>
      </c>
      <c r="G246" s="69" t="s">
        <v>201</v>
      </c>
      <c r="H246" s="72">
        <v>29.29</v>
      </c>
      <c r="I246" s="19"/>
      <c r="J246" s="67">
        <v>104.9</v>
      </c>
      <c r="K246" s="67">
        <v>100.6</v>
      </c>
      <c r="L246" s="45">
        <v>105.4</v>
      </c>
      <c r="M246" s="67">
        <v>104.7</v>
      </c>
      <c r="N246" s="67">
        <f t="shared" si="11"/>
        <v>103.89999999999999</v>
      </c>
    </row>
    <row r="247" spans="2:14" x14ac:dyDescent="0.2">
      <c r="B247" s="1">
        <v>0.53125</v>
      </c>
      <c r="C247" s="96">
        <v>81</v>
      </c>
      <c r="D247" s="3">
        <v>107</v>
      </c>
      <c r="E247" s="75">
        <v>0.69</v>
      </c>
      <c r="F247" s="66">
        <v>1</v>
      </c>
      <c r="G247" s="69" t="s">
        <v>143</v>
      </c>
      <c r="H247" s="72">
        <v>29.28</v>
      </c>
      <c r="I247" s="19"/>
      <c r="J247" s="67">
        <v>106.9</v>
      </c>
      <c r="K247" s="67">
        <v>103.3</v>
      </c>
      <c r="L247" s="45">
        <v>111</v>
      </c>
      <c r="M247" s="67">
        <v>107.6</v>
      </c>
      <c r="N247" s="67">
        <f t="shared" si="11"/>
        <v>107.19999999999999</v>
      </c>
    </row>
    <row r="248" spans="2:14" x14ac:dyDescent="0.2">
      <c r="B248" s="1">
        <v>0.54166666666666696</v>
      </c>
      <c r="C248" s="96">
        <v>83</v>
      </c>
      <c r="D248" s="3">
        <v>107</v>
      </c>
      <c r="E248" s="75">
        <v>0.65</v>
      </c>
      <c r="F248" s="66">
        <v>0</v>
      </c>
      <c r="G248" s="69" t="s">
        <v>190</v>
      </c>
      <c r="H248" s="72">
        <v>29.28</v>
      </c>
      <c r="I248" s="19"/>
      <c r="J248" s="67">
        <v>108</v>
      </c>
      <c r="K248" s="67">
        <v>101.3</v>
      </c>
      <c r="L248" s="45">
        <v>111.2</v>
      </c>
      <c r="M248" s="67">
        <v>107.2</v>
      </c>
      <c r="N248" s="67">
        <f t="shared" si="11"/>
        <v>106.925</v>
      </c>
    </row>
    <row r="249" spans="2:14" x14ac:dyDescent="0.2">
      <c r="B249" s="1">
        <v>0.55208333333333404</v>
      </c>
      <c r="C249" s="96">
        <v>83</v>
      </c>
      <c r="D249" s="3">
        <v>106</v>
      </c>
      <c r="E249" s="13">
        <v>0.64</v>
      </c>
      <c r="F249" s="96">
        <v>3</v>
      </c>
      <c r="G249" s="69" t="s">
        <v>180</v>
      </c>
      <c r="H249" s="72">
        <v>29.28</v>
      </c>
      <c r="I249" s="19"/>
      <c r="J249" s="76">
        <v>108.1</v>
      </c>
      <c r="K249" s="76">
        <v>102.6</v>
      </c>
      <c r="L249" s="67">
        <v>107.8</v>
      </c>
      <c r="M249" s="67">
        <v>106.7</v>
      </c>
      <c r="N249" s="67">
        <f t="shared" si="11"/>
        <v>106.3</v>
      </c>
    </row>
    <row r="250" spans="2:14" x14ac:dyDescent="0.2">
      <c r="B250" s="1">
        <v>0.5625</v>
      </c>
      <c r="C250" s="96">
        <v>83</v>
      </c>
      <c r="D250" s="3">
        <v>107</v>
      </c>
      <c r="E250" s="13">
        <v>0.64</v>
      </c>
      <c r="F250" s="96">
        <v>2</v>
      </c>
      <c r="G250" s="69" t="s">
        <v>203</v>
      </c>
      <c r="H250" s="72">
        <v>29.28</v>
      </c>
      <c r="I250" s="19"/>
      <c r="J250" s="3">
        <v>108</v>
      </c>
      <c r="K250" s="76">
        <v>103.3</v>
      </c>
      <c r="L250" s="67">
        <v>109.4</v>
      </c>
      <c r="M250" s="67">
        <v>107</v>
      </c>
      <c r="N250" s="67">
        <f t="shared" si="11"/>
        <v>106.92500000000001</v>
      </c>
    </row>
    <row r="251" spans="2:14" x14ac:dyDescent="0.2">
      <c r="B251" s="1">
        <v>0.57291666666666696</v>
      </c>
      <c r="C251" s="96">
        <v>82</v>
      </c>
      <c r="D251" s="3">
        <v>107</v>
      </c>
      <c r="E251" s="13">
        <v>0.67</v>
      </c>
      <c r="F251" s="96">
        <v>2</v>
      </c>
      <c r="G251" s="69" t="s">
        <v>143</v>
      </c>
      <c r="H251" s="72">
        <v>29.28</v>
      </c>
      <c r="I251" s="19"/>
      <c r="J251" s="67">
        <v>108.7</v>
      </c>
      <c r="K251" s="76">
        <v>101.3</v>
      </c>
      <c r="L251" s="67">
        <v>107.6</v>
      </c>
      <c r="M251" s="67">
        <v>109.6</v>
      </c>
      <c r="N251" s="67">
        <f t="shared" si="11"/>
        <v>106.80000000000001</v>
      </c>
    </row>
    <row r="252" spans="2:14" x14ac:dyDescent="0.2">
      <c r="B252" s="1">
        <v>0.58333333333333404</v>
      </c>
      <c r="C252" s="96">
        <v>84</v>
      </c>
      <c r="D252" s="3">
        <v>117</v>
      </c>
      <c r="E252" s="13">
        <v>0.64</v>
      </c>
      <c r="F252" s="96">
        <v>0</v>
      </c>
      <c r="G252" s="69" t="s">
        <v>129</v>
      </c>
      <c r="H252" s="72">
        <v>29.28</v>
      </c>
      <c r="I252" s="19"/>
      <c r="J252" s="3">
        <v>117.7</v>
      </c>
      <c r="K252" s="76">
        <v>113.4</v>
      </c>
      <c r="L252" s="67">
        <v>116.8</v>
      </c>
      <c r="M252" s="67">
        <v>119.7</v>
      </c>
      <c r="N252" s="67">
        <f t="shared" si="11"/>
        <v>116.9</v>
      </c>
    </row>
    <row r="253" spans="2:14" x14ac:dyDescent="0.2">
      <c r="B253" s="1">
        <v>0.59375</v>
      </c>
      <c r="C253" s="3">
        <v>84</v>
      </c>
      <c r="D253" s="3">
        <v>117</v>
      </c>
      <c r="E253" s="13">
        <v>0.63</v>
      </c>
      <c r="F253" s="3">
        <v>3</v>
      </c>
      <c r="G253" s="66" t="s">
        <v>130</v>
      </c>
      <c r="H253" s="3">
        <v>29.28</v>
      </c>
      <c r="J253" s="3">
        <v>115.9</v>
      </c>
      <c r="K253" s="45">
        <v>114.8</v>
      </c>
      <c r="L253" s="67">
        <v>115.5</v>
      </c>
      <c r="M253" s="3">
        <v>120.4</v>
      </c>
      <c r="N253" s="67">
        <f t="shared" si="11"/>
        <v>116.65</v>
      </c>
    </row>
    <row r="254" spans="2:14" x14ac:dyDescent="0.2">
      <c r="B254" s="1">
        <v>0.60416666666666696</v>
      </c>
      <c r="C254" s="3">
        <v>84</v>
      </c>
      <c r="D254" s="3">
        <v>117</v>
      </c>
      <c r="E254" s="13">
        <v>0.62</v>
      </c>
      <c r="F254" s="3">
        <v>5</v>
      </c>
      <c r="G254" s="66" t="s">
        <v>130</v>
      </c>
      <c r="H254" s="72">
        <v>29.28</v>
      </c>
      <c r="J254" s="3">
        <v>114.1</v>
      </c>
      <c r="K254" s="3">
        <v>115.9</v>
      </c>
      <c r="L254" s="3">
        <v>118.4</v>
      </c>
      <c r="M254" s="45">
        <v>118.8</v>
      </c>
      <c r="N254" s="67">
        <f t="shared" si="11"/>
        <v>116.8</v>
      </c>
    </row>
    <row r="255" spans="2:14" x14ac:dyDescent="0.2">
      <c r="B255" s="1">
        <v>0.61458333333333404</v>
      </c>
      <c r="C255" s="96">
        <v>84</v>
      </c>
      <c r="D255" s="3">
        <v>122</v>
      </c>
      <c r="E255" s="13">
        <v>0.63</v>
      </c>
      <c r="F255" s="96">
        <v>4</v>
      </c>
      <c r="G255" s="69" t="s">
        <v>130</v>
      </c>
      <c r="H255" s="72">
        <v>29.27</v>
      </c>
      <c r="I255" s="19"/>
      <c r="J255" s="3">
        <v>119.7</v>
      </c>
      <c r="K255" s="76">
        <v>120.7</v>
      </c>
      <c r="L255" s="67">
        <v>124.3</v>
      </c>
      <c r="M255" s="67">
        <v>121.3</v>
      </c>
      <c r="N255" s="67">
        <f t="shared" si="11"/>
        <v>121.5</v>
      </c>
    </row>
    <row r="256" spans="2:14" x14ac:dyDescent="0.2">
      <c r="B256" s="1">
        <v>0.625</v>
      </c>
      <c r="C256" s="96">
        <v>84</v>
      </c>
      <c r="D256" s="3">
        <v>122</v>
      </c>
      <c r="E256" s="13">
        <v>0.63</v>
      </c>
      <c r="F256" s="96">
        <v>3</v>
      </c>
      <c r="G256" s="69" t="s">
        <v>143</v>
      </c>
      <c r="H256" s="72">
        <v>29.27</v>
      </c>
      <c r="I256" s="19"/>
      <c r="J256" s="3">
        <v>121.1</v>
      </c>
      <c r="K256" s="76">
        <v>125.1</v>
      </c>
      <c r="L256" s="67">
        <v>123.4</v>
      </c>
      <c r="M256" s="67">
        <v>117.1</v>
      </c>
      <c r="N256" s="67">
        <f t="shared" si="11"/>
        <v>121.67500000000001</v>
      </c>
    </row>
    <row r="257" spans="1:14" x14ac:dyDescent="0.2">
      <c r="B257" s="1">
        <v>0.63541666666666696</v>
      </c>
      <c r="C257" s="96">
        <v>84</v>
      </c>
      <c r="D257" s="3">
        <v>118</v>
      </c>
      <c r="E257" s="13">
        <v>0.62</v>
      </c>
      <c r="F257" s="96">
        <v>2</v>
      </c>
      <c r="G257" s="69" t="s">
        <v>130</v>
      </c>
      <c r="H257" s="72">
        <v>29.27</v>
      </c>
      <c r="I257" s="19"/>
      <c r="J257" s="3">
        <v>117.9</v>
      </c>
      <c r="K257" s="76">
        <v>124</v>
      </c>
      <c r="L257" s="67">
        <v>116.4</v>
      </c>
      <c r="M257" s="67">
        <v>112.6</v>
      </c>
      <c r="N257" s="67">
        <f t="shared" si="11"/>
        <v>117.72499999999999</v>
      </c>
    </row>
    <row r="258" spans="1:14" x14ac:dyDescent="0.2">
      <c r="B258" s="1">
        <v>0.64583333333333404</v>
      </c>
      <c r="C258" s="96">
        <v>83</v>
      </c>
      <c r="D258" s="3">
        <v>116</v>
      </c>
      <c r="E258" s="13">
        <v>0.62</v>
      </c>
      <c r="F258" s="96">
        <v>2</v>
      </c>
      <c r="G258" s="69" t="s">
        <v>197</v>
      </c>
      <c r="H258" s="72">
        <v>29.27</v>
      </c>
      <c r="I258" s="19"/>
      <c r="J258" s="3">
        <v>118.9</v>
      </c>
      <c r="K258" s="76">
        <v>122</v>
      </c>
      <c r="L258" s="67">
        <v>113.9</v>
      </c>
      <c r="M258" s="67">
        <v>110.5</v>
      </c>
      <c r="N258" s="67">
        <f t="shared" si="11"/>
        <v>116.325</v>
      </c>
    </row>
    <row r="259" spans="1:14" x14ac:dyDescent="0.2">
      <c r="B259" s="1">
        <v>0.656250000000001</v>
      </c>
      <c r="C259" s="96">
        <v>84</v>
      </c>
      <c r="D259" s="3">
        <v>112</v>
      </c>
      <c r="E259" s="13">
        <v>0.6</v>
      </c>
      <c r="F259" s="96">
        <v>1</v>
      </c>
      <c r="G259" s="69" t="s">
        <v>203</v>
      </c>
      <c r="H259" s="72">
        <v>29.26</v>
      </c>
      <c r="I259" s="19"/>
      <c r="J259" s="3">
        <v>114.3</v>
      </c>
      <c r="K259" s="76">
        <v>114.6</v>
      </c>
      <c r="L259" s="67">
        <v>111.6</v>
      </c>
      <c r="M259" s="67">
        <v>106</v>
      </c>
      <c r="N259" s="67">
        <f t="shared" si="11"/>
        <v>111.625</v>
      </c>
    </row>
    <row r="260" spans="1:14" x14ac:dyDescent="0.2">
      <c r="B260" s="1">
        <v>0.66666666666666796</v>
      </c>
      <c r="C260" s="96">
        <v>84</v>
      </c>
      <c r="D260" s="3">
        <v>111</v>
      </c>
      <c r="E260" s="13">
        <v>0.6</v>
      </c>
      <c r="F260" s="96">
        <v>1</v>
      </c>
      <c r="G260" s="68" t="s">
        <v>180</v>
      </c>
      <c r="H260" s="72">
        <v>29.26</v>
      </c>
      <c r="I260" s="19"/>
      <c r="J260" s="3">
        <v>112.1</v>
      </c>
      <c r="K260" s="45">
        <v>112.6</v>
      </c>
      <c r="L260" s="45">
        <v>110.5</v>
      </c>
      <c r="M260" s="45">
        <v>107.2</v>
      </c>
      <c r="N260" s="67">
        <f t="shared" si="11"/>
        <v>110.6</v>
      </c>
    </row>
    <row r="261" spans="1:14" x14ac:dyDescent="0.2">
      <c r="B261" s="1">
        <v>0.67708333333333504</v>
      </c>
      <c r="C261" s="96">
        <v>84</v>
      </c>
      <c r="D261" s="3">
        <v>110</v>
      </c>
      <c r="E261" s="13">
        <v>0.61</v>
      </c>
      <c r="F261" s="96">
        <v>4</v>
      </c>
      <c r="G261" s="68" t="s">
        <v>180</v>
      </c>
      <c r="H261" s="72">
        <v>29.26</v>
      </c>
      <c r="I261" s="19"/>
      <c r="J261" s="3">
        <v>109.8</v>
      </c>
      <c r="K261" s="45">
        <v>114.1</v>
      </c>
      <c r="L261" s="45">
        <v>110.8</v>
      </c>
      <c r="M261" s="45">
        <v>105.8</v>
      </c>
      <c r="N261" s="67">
        <f t="shared" si="11"/>
        <v>110.125</v>
      </c>
    </row>
    <row r="262" spans="1:14" x14ac:dyDescent="0.2">
      <c r="B262" s="1">
        <v>0.687500000000002</v>
      </c>
      <c r="C262" s="96">
        <v>85</v>
      </c>
      <c r="D262" s="3">
        <v>109</v>
      </c>
      <c r="E262" s="13">
        <v>0.62</v>
      </c>
      <c r="F262" s="96">
        <v>2</v>
      </c>
      <c r="G262" s="68" t="s">
        <v>180</v>
      </c>
      <c r="H262" s="66">
        <v>29.25</v>
      </c>
      <c r="I262" s="19"/>
      <c r="J262" s="3">
        <v>108.3</v>
      </c>
      <c r="K262" s="45">
        <v>111.4</v>
      </c>
      <c r="L262" s="45">
        <v>110.5</v>
      </c>
      <c r="M262" s="45">
        <v>104.9</v>
      </c>
      <c r="N262" s="67">
        <f t="shared" si="11"/>
        <v>108.77500000000001</v>
      </c>
    </row>
    <row r="263" spans="1:14" x14ac:dyDescent="0.2">
      <c r="B263" s="1">
        <v>0.69791666666666896</v>
      </c>
      <c r="C263" s="96">
        <v>86</v>
      </c>
      <c r="D263" s="3">
        <v>113</v>
      </c>
      <c r="E263" s="13">
        <v>0.59</v>
      </c>
      <c r="F263" s="96">
        <v>1</v>
      </c>
      <c r="G263" s="68" t="s">
        <v>143</v>
      </c>
      <c r="H263" s="66">
        <v>29.25</v>
      </c>
      <c r="I263" s="19"/>
      <c r="J263" s="3">
        <v>114.1</v>
      </c>
      <c r="K263" s="45">
        <v>117.7</v>
      </c>
      <c r="L263" s="45">
        <v>110.7</v>
      </c>
      <c r="M263" s="45">
        <v>110.1</v>
      </c>
      <c r="N263" s="67">
        <f t="shared" si="11"/>
        <v>113.15</v>
      </c>
    </row>
    <row r="264" spans="1:14" x14ac:dyDescent="0.2">
      <c r="B264" s="1">
        <v>0.70833333333333603</v>
      </c>
      <c r="C264" s="96">
        <v>86</v>
      </c>
      <c r="D264" s="3">
        <v>111</v>
      </c>
      <c r="E264" s="13">
        <v>0.56999999999999995</v>
      </c>
      <c r="F264" s="96">
        <v>2</v>
      </c>
      <c r="G264" s="68" t="s">
        <v>180</v>
      </c>
      <c r="H264" s="66">
        <v>29.26</v>
      </c>
      <c r="I264" s="19"/>
      <c r="J264" s="3">
        <v>111</v>
      </c>
      <c r="K264" s="45">
        <v>111.7</v>
      </c>
      <c r="L264" s="45">
        <v>113.7</v>
      </c>
      <c r="M264" s="45">
        <v>107.2</v>
      </c>
      <c r="N264" s="67">
        <f t="shared" si="11"/>
        <v>110.89999999999999</v>
      </c>
    </row>
    <row r="265" spans="1:14" x14ac:dyDescent="0.2">
      <c r="B265" s="1">
        <v>0.718750000000003</v>
      </c>
      <c r="C265" s="68">
        <v>86</v>
      </c>
      <c r="D265" s="66">
        <v>111</v>
      </c>
      <c r="E265" s="13">
        <v>0.57999999999999996</v>
      </c>
      <c r="F265" s="96">
        <v>0</v>
      </c>
      <c r="G265" s="68" t="s">
        <v>130</v>
      </c>
      <c r="H265" s="66">
        <v>29.25</v>
      </c>
      <c r="I265" s="72"/>
      <c r="J265" s="3">
        <v>108.6</v>
      </c>
      <c r="K265" s="67">
        <v>109.8</v>
      </c>
      <c r="L265" s="67">
        <v>116.8</v>
      </c>
      <c r="M265" s="67">
        <v>107.8</v>
      </c>
      <c r="N265" s="67">
        <f t="shared" si="11"/>
        <v>110.75</v>
      </c>
    </row>
    <row r="266" spans="1:14" x14ac:dyDescent="0.2">
      <c r="B266" s="1">
        <v>0.72916666666666996</v>
      </c>
      <c r="C266" s="68">
        <v>86</v>
      </c>
      <c r="D266" s="66">
        <v>112</v>
      </c>
      <c r="E266" s="13">
        <v>0.56999999999999995</v>
      </c>
      <c r="F266" s="96">
        <v>5</v>
      </c>
      <c r="G266" s="68" t="s">
        <v>130</v>
      </c>
      <c r="H266" s="66">
        <v>29.25</v>
      </c>
      <c r="I266" s="72"/>
      <c r="J266" s="3">
        <v>106.9</v>
      </c>
      <c r="K266" s="67">
        <v>112.3</v>
      </c>
      <c r="L266" s="67">
        <v>117.1</v>
      </c>
      <c r="M266" s="67">
        <v>110.1</v>
      </c>
      <c r="N266" s="67">
        <f t="shared" si="11"/>
        <v>111.6</v>
      </c>
    </row>
    <row r="268" spans="1:14" x14ac:dyDescent="0.2">
      <c r="A268" s="129">
        <v>44056</v>
      </c>
      <c r="B268" s="1">
        <v>0.44791666666666669</v>
      </c>
      <c r="C268" s="3">
        <v>81</v>
      </c>
      <c r="D268" s="68">
        <v>99</v>
      </c>
      <c r="E268" s="75">
        <v>0.61</v>
      </c>
      <c r="F268" s="66">
        <v>2</v>
      </c>
      <c r="G268" s="66" t="s">
        <v>71</v>
      </c>
      <c r="H268" s="97">
        <v>29.29</v>
      </c>
      <c r="J268" s="3">
        <v>105.8</v>
      </c>
      <c r="K268" s="3">
        <v>82.4</v>
      </c>
      <c r="L268" s="3">
        <v>99.5</v>
      </c>
      <c r="M268" s="3">
        <v>109.8</v>
      </c>
      <c r="N268" s="67">
        <f t="shared" ref="N268:N295" si="12">AVERAGE(J268:M268)</f>
        <v>99.375</v>
      </c>
    </row>
    <row r="269" spans="1:14" x14ac:dyDescent="0.2">
      <c r="B269" s="1">
        <v>0.45833333333333298</v>
      </c>
      <c r="C269" s="3">
        <v>82</v>
      </c>
      <c r="D269" s="68">
        <v>101</v>
      </c>
      <c r="E269" s="75">
        <v>0.59</v>
      </c>
      <c r="F269" s="66">
        <v>3</v>
      </c>
      <c r="G269" s="66" t="s">
        <v>143</v>
      </c>
      <c r="H269" s="97">
        <v>29.29</v>
      </c>
      <c r="J269" s="45">
        <v>108.1</v>
      </c>
      <c r="K269" s="67">
        <v>82.6</v>
      </c>
      <c r="L269" s="67">
        <v>101.7</v>
      </c>
      <c r="M269" s="67">
        <v>113</v>
      </c>
      <c r="N269" s="67">
        <f t="shared" si="12"/>
        <v>101.35</v>
      </c>
    </row>
    <row r="270" spans="1:14" x14ac:dyDescent="0.2">
      <c r="B270" s="1">
        <v>0.46875</v>
      </c>
      <c r="C270" s="3">
        <v>82</v>
      </c>
      <c r="D270" s="3">
        <v>102</v>
      </c>
      <c r="E270" s="75">
        <v>0.57999999999999996</v>
      </c>
      <c r="F270" s="3">
        <v>4</v>
      </c>
      <c r="G270" s="66" t="s">
        <v>180</v>
      </c>
      <c r="H270" s="19">
        <v>29.29</v>
      </c>
      <c r="J270" s="45">
        <v>109.8</v>
      </c>
      <c r="K270" s="3">
        <v>83.3</v>
      </c>
      <c r="L270" s="45">
        <v>103.6</v>
      </c>
      <c r="M270" s="45">
        <v>110.1</v>
      </c>
      <c r="N270" s="67">
        <f t="shared" si="12"/>
        <v>101.69999999999999</v>
      </c>
    </row>
    <row r="271" spans="1:14" x14ac:dyDescent="0.2">
      <c r="B271" s="1">
        <v>0.47916666666666702</v>
      </c>
      <c r="C271" s="3">
        <v>82</v>
      </c>
      <c r="D271" s="3">
        <v>104</v>
      </c>
      <c r="E271" s="75">
        <v>0.57999999999999996</v>
      </c>
      <c r="F271" s="3">
        <v>1</v>
      </c>
      <c r="G271" s="66" t="s">
        <v>190</v>
      </c>
      <c r="H271" s="19">
        <v>29.29</v>
      </c>
      <c r="J271" s="45">
        <v>112.1</v>
      </c>
      <c r="K271" s="45">
        <v>83.1</v>
      </c>
      <c r="L271" s="45">
        <v>107.4</v>
      </c>
      <c r="M271" s="45">
        <v>114.8</v>
      </c>
      <c r="N271" s="67">
        <f t="shared" si="12"/>
        <v>104.35000000000001</v>
      </c>
    </row>
    <row r="272" spans="1:14" x14ac:dyDescent="0.2">
      <c r="B272" s="1">
        <v>0.48958333333333298</v>
      </c>
      <c r="C272" s="3">
        <v>83</v>
      </c>
      <c r="D272" s="3">
        <v>104</v>
      </c>
      <c r="E272" s="75">
        <v>0.57999999999999996</v>
      </c>
      <c r="F272" s="3">
        <v>2</v>
      </c>
      <c r="G272" s="66" t="s">
        <v>197</v>
      </c>
      <c r="H272" s="19">
        <v>29.29</v>
      </c>
      <c r="J272" s="45">
        <v>111.4</v>
      </c>
      <c r="K272" s="45">
        <v>85.1</v>
      </c>
      <c r="L272" s="45">
        <v>106.9</v>
      </c>
      <c r="M272" s="45">
        <v>113.4</v>
      </c>
      <c r="N272" s="67">
        <f t="shared" si="12"/>
        <v>104.19999999999999</v>
      </c>
    </row>
    <row r="273" spans="2:14" x14ac:dyDescent="0.2">
      <c r="B273" s="1">
        <v>0.5</v>
      </c>
      <c r="C273" s="96">
        <v>84</v>
      </c>
      <c r="D273" s="3">
        <v>109</v>
      </c>
      <c r="E273" s="75">
        <v>0.55000000000000004</v>
      </c>
      <c r="F273" s="66">
        <v>3</v>
      </c>
      <c r="G273" s="69" t="s">
        <v>35</v>
      </c>
      <c r="H273" s="72">
        <v>29.29</v>
      </c>
      <c r="I273" s="19"/>
      <c r="J273" s="45">
        <v>114.8</v>
      </c>
      <c r="K273" s="67">
        <v>94.5</v>
      </c>
      <c r="L273" s="45">
        <v>110.3</v>
      </c>
      <c r="M273" s="67">
        <v>115.7</v>
      </c>
      <c r="N273" s="67">
        <f t="shared" si="12"/>
        <v>108.825</v>
      </c>
    </row>
    <row r="274" spans="2:14" x14ac:dyDescent="0.2">
      <c r="B274" s="1">
        <v>0.51041666666666696</v>
      </c>
      <c r="C274" s="96">
        <v>83</v>
      </c>
      <c r="D274" s="3">
        <v>112</v>
      </c>
      <c r="E274" s="75">
        <v>0.56000000000000005</v>
      </c>
      <c r="F274" s="66">
        <v>2</v>
      </c>
      <c r="G274" s="69" t="s">
        <v>180</v>
      </c>
      <c r="H274" s="72">
        <v>29.29</v>
      </c>
      <c r="I274" s="19"/>
      <c r="J274" s="45">
        <v>116.1</v>
      </c>
      <c r="K274" s="67">
        <v>98.2</v>
      </c>
      <c r="L274" s="45">
        <v>114.4</v>
      </c>
      <c r="M274" s="67">
        <v>120.6</v>
      </c>
      <c r="N274" s="67">
        <f t="shared" si="12"/>
        <v>112.32500000000002</v>
      </c>
    </row>
    <row r="275" spans="2:14" x14ac:dyDescent="0.2">
      <c r="B275" s="1">
        <v>0.52083333333333304</v>
      </c>
      <c r="C275" s="96">
        <v>82</v>
      </c>
      <c r="D275" s="3">
        <v>106</v>
      </c>
      <c r="E275" s="75">
        <v>0.56999999999999995</v>
      </c>
      <c r="F275" s="66">
        <v>2</v>
      </c>
      <c r="G275" s="69" t="s">
        <v>34</v>
      </c>
      <c r="H275" s="72">
        <v>29.29</v>
      </c>
      <c r="I275" s="19"/>
      <c r="J275" s="67">
        <v>109.8</v>
      </c>
      <c r="K275" s="67">
        <v>93.9</v>
      </c>
      <c r="L275" s="45">
        <v>107.6</v>
      </c>
      <c r="M275" s="67">
        <v>110.8</v>
      </c>
      <c r="N275" s="67">
        <f t="shared" si="12"/>
        <v>105.52499999999999</v>
      </c>
    </row>
    <row r="276" spans="2:14" x14ac:dyDescent="0.2">
      <c r="B276" s="1">
        <v>0.53125</v>
      </c>
      <c r="C276" s="96">
        <v>82</v>
      </c>
      <c r="D276" s="3">
        <v>106</v>
      </c>
      <c r="E276" s="75">
        <v>0.56999999999999995</v>
      </c>
      <c r="F276" s="66">
        <v>0</v>
      </c>
      <c r="G276" s="69" t="s">
        <v>34</v>
      </c>
      <c r="H276" s="72">
        <v>29.29</v>
      </c>
      <c r="I276" s="19"/>
      <c r="J276" s="67">
        <v>108.9</v>
      </c>
      <c r="K276" s="67">
        <v>95.4</v>
      </c>
      <c r="L276" s="45">
        <v>107.6</v>
      </c>
      <c r="M276" s="67">
        <v>110.5</v>
      </c>
      <c r="N276" s="67">
        <f t="shared" si="12"/>
        <v>105.6</v>
      </c>
    </row>
    <row r="277" spans="2:14" x14ac:dyDescent="0.2">
      <c r="B277" s="1">
        <v>0.54166666666666696</v>
      </c>
      <c r="C277" s="96">
        <v>83</v>
      </c>
      <c r="D277" s="3">
        <v>106</v>
      </c>
      <c r="E277" s="75">
        <v>0.56000000000000005</v>
      </c>
      <c r="F277" s="66">
        <v>1</v>
      </c>
      <c r="G277" s="69" t="s">
        <v>71</v>
      </c>
      <c r="H277" s="72">
        <v>29.29</v>
      </c>
      <c r="I277" s="19"/>
      <c r="J277" s="67">
        <v>109.4</v>
      </c>
      <c r="K277" s="67">
        <v>97</v>
      </c>
      <c r="L277" s="45">
        <v>108.1</v>
      </c>
      <c r="M277" s="67">
        <v>111.2</v>
      </c>
      <c r="N277" s="67">
        <f t="shared" si="12"/>
        <v>106.425</v>
      </c>
    </row>
    <row r="278" spans="2:14" x14ac:dyDescent="0.2">
      <c r="B278" s="1">
        <v>0.55208333333333404</v>
      </c>
      <c r="C278" s="96">
        <v>83</v>
      </c>
      <c r="D278" s="3">
        <v>108</v>
      </c>
      <c r="E278" s="13">
        <v>0.55000000000000004</v>
      </c>
      <c r="F278" s="96">
        <v>1</v>
      </c>
      <c r="G278" s="69" t="s">
        <v>180</v>
      </c>
      <c r="H278" s="72">
        <v>29.29</v>
      </c>
      <c r="I278" s="19"/>
      <c r="J278" s="76">
        <v>110.1</v>
      </c>
      <c r="K278" s="76">
        <v>98.8</v>
      </c>
      <c r="L278" s="67">
        <v>109.2</v>
      </c>
      <c r="M278" s="67">
        <v>112.1</v>
      </c>
      <c r="N278" s="67">
        <f t="shared" si="12"/>
        <v>107.54999999999998</v>
      </c>
    </row>
    <row r="279" spans="2:14" x14ac:dyDescent="0.2">
      <c r="B279" s="1">
        <v>0.5625</v>
      </c>
      <c r="C279" s="96">
        <v>83</v>
      </c>
      <c r="D279" s="3">
        <v>109</v>
      </c>
      <c r="E279" s="13">
        <v>0.55000000000000004</v>
      </c>
      <c r="F279" s="96">
        <v>4</v>
      </c>
      <c r="G279" s="69" t="s">
        <v>34</v>
      </c>
      <c r="H279" s="72">
        <v>29.29</v>
      </c>
      <c r="I279" s="19"/>
      <c r="J279" s="3">
        <v>111.2</v>
      </c>
      <c r="K279" s="76">
        <v>100.6</v>
      </c>
      <c r="L279" s="67">
        <v>110.7</v>
      </c>
      <c r="M279" s="67">
        <v>113.5</v>
      </c>
      <c r="N279" s="67">
        <f t="shared" si="12"/>
        <v>109</v>
      </c>
    </row>
    <row r="280" spans="2:14" x14ac:dyDescent="0.2">
      <c r="B280" s="1">
        <v>0.57291666666666696</v>
      </c>
      <c r="C280" s="96">
        <v>83</v>
      </c>
      <c r="D280" s="3">
        <v>112</v>
      </c>
      <c r="E280" s="13">
        <v>0.56000000000000005</v>
      </c>
      <c r="F280" s="96">
        <v>5</v>
      </c>
      <c r="G280" s="69" t="s">
        <v>180</v>
      </c>
      <c r="H280" s="72">
        <v>29.28</v>
      </c>
      <c r="I280" s="19"/>
      <c r="J280" s="67">
        <v>113.5</v>
      </c>
      <c r="K280" s="76">
        <v>103.8</v>
      </c>
      <c r="L280" s="67">
        <v>113.7</v>
      </c>
      <c r="M280" s="67">
        <v>116.2</v>
      </c>
      <c r="N280" s="67">
        <f t="shared" si="12"/>
        <v>111.8</v>
      </c>
    </row>
    <row r="281" spans="2:14" x14ac:dyDescent="0.2">
      <c r="B281" s="1">
        <v>0.58333333333333404</v>
      </c>
      <c r="C281" s="96">
        <v>83</v>
      </c>
      <c r="D281" s="3">
        <v>113</v>
      </c>
      <c r="E281" s="13">
        <v>0.56000000000000005</v>
      </c>
      <c r="F281" s="96">
        <v>1</v>
      </c>
      <c r="G281" s="69" t="s">
        <v>35</v>
      </c>
      <c r="H281" s="72">
        <v>29.27</v>
      </c>
      <c r="I281" s="19"/>
      <c r="J281" s="3">
        <v>114.3</v>
      </c>
      <c r="K281" s="76">
        <v>105.8</v>
      </c>
      <c r="L281" s="67">
        <v>114.6</v>
      </c>
      <c r="M281" s="67">
        <v>117.1</v>
      </c>
      <c r="N281" s="67">
        <f t="shared" si="12"/>
        <v>112.94999999999999</v>
      </c>
    </row>
    <row r="282" spans="2:14" x14ac:dyDescent="0.2">
      <c r="B282" s="1">
        <v>0.59375</v>
      </c>
      <c r="C282" s="3">
        <v>84</v>
      </c>
      <c r="D282" s="3">
        <v>113</v>
      </c>
      <c r="E282" s="13">
        <v>0.54</v>
      </c>
      <c r="F282" s="3">
        <v>4</v>
      </c>
      <c r="G282" s="66" t="s">
        <v>34</v>
      </c>
      <c r="H282" s="3">
        <v>29.27</v>
      </c>
      <c r="J282" s="3">
        <v>114.4</v>
      </c>
      <c r="K282" s="45">
        <v>107.1</v>
      </c>
      <c r="L282" s="67">
        <v>115</v>
      </c>
      <c r="M282" s="3">
        <v>117</v>
      </c>
      <c r="N282" s="67">
        <f t="shared" si="12"/>
        <v>113.375</v>
      </c>
    </row>
    <row r="283" spans="2:14" x14ac:dyDescent="0.2">
      <c r="B283" s="1">
        <v>0.60416666666666696</v>
      </c>
      <c r="C283" s="3">
        <v>84</v>
      </c>
      <c r="D283" s="3">
        <v>115</v>
      </c>
      <c r="E283" s="13">
        <v>0.54</v>
      </c>
      <c r="F283" s="3">
        <v>4</v>
      </c>
      <c r="G283" s="66" t="s">
        <v>34</v>
      </c>
      <c r="H283" s="72">
        <v>29.26</v>
      </c>
      <c r="J283" s="3">
        <v>115.2</v>
      </c>
      <c r="K283" s="3">
        <v>108.5</v>
      </c>
      <c r="L283" s="3">
        <v>116.8</v>
      </c>
      <c r="M283" s="45">
        <v>118.6</v>
      </c>
      <c r="N283" s="67">
        <f t="shared" si="12"/>
        <v>114.77500000000001</v>
      </c>
    </row>
    <row r="284" spans="2:14" x14ac:dyDescent="0.2">
      <c r="B284" s="1">
        <v>0.61458333333333404</v>
      </c>
      <c r="C284" s="96">
        <v>84</v>
      </c>
      <c r="D284" s="3">
        <v>114</v>
      </c>
      <c r="E284" s="13">
        <v>0.54</v>
      </c>
      <c r="F284" s="96">
        <v>4</v>
      </c>
      <c r="G284" s="69" t="s">
        <v>34</v>
      </c>
      <c r="H284" s="72">
        <v>29.26</v>
      </c>
      <c r="I284" s="19"/>
      <c r="J284" s="3">
        <v>114.8</v>
      </c>
      <c r="K284" s="76">
        <v>108.1</v>
      </c>
      <c r="L284" s="67">
        <v>115.9</v>
      </c>
      <c r="M284" s="67">
        <v>116.6</v>
      </c>
      <c r="N284" s="67">
        <f t="shared" si="12"/>
        <v>113.85</v>
      </c>
    </row>
    <row r="285" spans="2:14" x14ac:dyDescent="0.2">
      <c r="B285" s="1">
        <v>0.625</v>
      </c>
      <c r="C285" s="96">
        <v>86</v>
      </c>
      <c r="D285" s="3">
        <v>116</v>
      </c>
      <c r="E285" s="13">
        <v>0.53</v>
      </c>
      <c r="F285" s="96">
        <v>1</v>
      </c>
      <c r="G285" s="69" t="s">
        <v>34</v>
      </c>
      <c r="H285" s="72">
        <v>29.25</v>
      </c>
      <c r="I285" s="19"/>
      <c r="J285" s="3">
        <v>117</v>
      </c>
      <c r="K285" s="76">
        <v>112.1</v>
      </c>
      <c r="L285" s="67">
        <v>117.3</v>
      </c>
      <c r="M285" s="67">
        <v>117.3</v>
      </c>
      <c r="N285" s="67">
        <f t="shared" si="12"/>
        <v>115.925</v>
      </c>
    </row>
    <row r="286" spans="2:14" x14ac:dyDescent="0.2">
      <c r="B286" s="1">
        <v>0.63541666666666696</v>
      </c>
      <c r="C286" s="96">
        <v>86</v>
      </c>
      <c r="D286" s="3">
        <v>122</v>
      </c>
      <c r="E286" s="13">
        <v>0.52</v>
      </c>
      <c r="F286" s="96">
        <v>0</v>
      </c>
      <c r="G286" s="69" t="s">
        <v>180</v>
      </c>
      <c r="H286" s="72">
        <v>29.25</v>
      </c>
      <c r="I286" s="19"/>
      <c r="J286" s="3">
        <v>121.5</v>
      </c>
      <c r="K286" s="76">
        <v>120.9</v>
      </c>
      <c r="L286" s="67">
        <v>124.2</v>
      </c>
      <c r="M286" s="67">
        <v>121.8</v>
      </c>
      <c r="N286" s="67">
        <f t="shared" si="12"/>
        <v>122.10000000000001</v>
      </c>
    </row>
    <row r="287" spans="2:14" x14ac:dyDescent="0.2">
      <c r="B287" s="1">
        <v>0.64583333333333404</v>
      </c>
      <c r="C287" s="96">
        <v>87</v>
      </c>
      <c r="D287" s="3">
        <v>122</v>
      </c>
      <c r="E287" s="13">
        <v>0.53</v>
      </c>
      <c r="F287" s="96">
        <v>3</v>
      </c>
      <c r="G287" s="69" t="s">
        <v>37</v>
      </c>
      <c r="H287" s="72">
        <v>29.24</v>
      </c>
      <c r="I287" s="19"/>
      <c r="J287" s="3">
        <v>119.8</v>
      </c>
      <c r="K287" s="76">
        <v>116.6</v>
      </c>
      <c r="L287" s="67">
        <v>125.6</v>
      </c>
      <c r="M287" s="67">
        <v>126</v>
      </c>
      <c r="N287" s="67">
        <f t="shared" si="12"/>
        <v>122</v>
      </c>
    </row>
    <row r="288" spans="2:14" x14ac:dyDescent="0.2">
      <c r="B288" s="1">
        <v>0.656250000000001</v>
      </c>
      <c r="C288" s="96">
        <v>87</v>
      </c>
      <c r="D288" s="3">
        <v>123</v>
      </c>
      <c r="E288" s="13">
        <v>0.52</v>
      </c>
      <c r="F288" s="96">
        <v>1</v>
      </c>
      <c r="G288" s="69" t="s">
        <v>37</v>
      </c>
      <c r="H288" s="72">
        <v>29.23</v>
      </c>
      <c r="I288" s="19"/>
      <c r="J288" s="3">
        <v>122</v>
      </c>
      <c r="K288" s="76">
        <v>120.6</v>
      </c>
      <c r="L288" s="67">
        <v>127.4</v>
      </c>
      <c r="M288" s="67">
        <v>123.6</v>
      </c>
      <c r="N288" s="67">
        <f t="shared" si="12"/>
        <v>123.4</v>
      </c>
    </row>
    <row r="289" spans="1:14" x14ac:dyDescent="0.2">
      <c r="B289" s="1">
        <v>0.66666666666666796</v>
      </c>
      <c r="C289" s="96">
        <v>87</v>
      </c>
      <c r="D289" s="3">
        <v>122</v>
      </c>
      <c r="E289" s="13">
        <v>0.51</v>
      </c>
      <c r="F289" s="96">
        <v>5</v>
      </c>
      <c r="G289" s="68" t="s">
        <v>34</v>
      </c>
      <c r="H289" s="72">
        <v>29.23</v>
      </c>
      <c r="I289" s="19"/>
      <c r="J289" s="3">
        <v>120.9</v>
      </c>
      <c r="K289" s="45">
        <v>120.9</v>
      </c>
      <c r="L289" s="45">
        <v>124.3</v>
      </c>
      <c r="M289" s="45">
        <v>121.1</v>
      </c>
      <c r="N289" s="67">
        <f t="shared" si="12"/>
        <v>121.80000000000001</v>
      </c>
    </row>
    <row r="290" spans="1:14" x14ac:dyDescent="0.2">
      <c r="B290" s="1">
        <v>0.67708333333333504</v>
      </c>
      <c r="C290" s="96">
        <v>86</v>
      </c>
      <c r="D290" s="3">
        <v>120</v>
      </c>
      <c r="E290" s="13">
        <v>0.52</v>
      </c>
      <c r="F290" s="96">
        <v>0</v>
      </c>
      <c r="G290" s="68" t="s">
        <v>34</v>
      </c>
      <c r="H290" s="72">
        <v>29.22</v>
      </c>
      <c r="I290" s="19"/>
      <c r="J290" s="3">
        <v>118.8</v>
      </c>
      <c r="K290" s="45">
        <v>118</v>
      </c>
      <c r="L290" s="45">
        <v>122.4</v>
      </c>
      <c r="M290" s="45">
        <v>119.3</v>
      </c>
      <c r="N290" s="67">
        <f t="shared" si="12"/>
        <v>119.62500000000001</v>
      </c>
    </row>
    <row r="291" spans="1:14" x14ac:dyDescent="0.2">
      <c r="B291" s="1">
        <v>0.687500000000002</v>
      </c>
      <c r="C291" s="96">
        <v>86</v>
      </c>
      <c r="D291" s="3">
        <v>116</v>
      </c>
      <c r="E291" s="13">
        <v>0.54</v>
      </c>
      <c r="F291" s="96">
        <v>6</v>
      </c>
      <c r="G291" s="68" t="s">
        <v>180</v>
      </c>
      <c r="H291" s="66">
        <v>29.22</v>
      </c>
      <c r="I291" s="19"/>
      <c r="J291" s="3">
        <v>115.7</v>
      </c>
      <c r="K291" s="45">
        <v>114.3</v>
      </c>
      <c r="L291" s="45">
        <v>119.5</v>
      </c>
      <c r="M291" s="45">
        <v>116.4</v>
      </c>
      <c r="N291" s="67">
        <f t="shared" si="12"/>
        <v>116.47499999999999</v>
      </c>
    </row>
    <row r="292" spans="1:14" x14ac:dyDescent="0.2">
      <c r="B292" s="1">
        <v>0.69791666666666896</v>
      </c>
      <c r="C292" s="96">
        <v>85</v>
      </c>
      <c r="D292" s="3">
        <v>115</v>
      </c>
      <c r="E292" s="13">
        <v>0.55000000000000004</v>
      </c>
      <c r="F292" s="96">
        <v>3</v>
      </c>
      <c r="G292" s="68" t="s">
        <v>34</v>
      </c>
      <c r="H292" s="66">
        <v>29.22</v>
      </c>
      <c r="I292" s="19"/>
      <c r="J292" s="3">
        <v>114.4</v>
      </c>
      <c r="K292" s="45">
        <v>112.5</v>
      </c>
      <c r="L292" s="45">
        <v>118</v>
      </c>
      <c r="M292" s="45">
        <v>115.3</v>
      </c>
      <c r="N292" s="67">
        <f t="shared" si="12"/>
        <v>115.05</v>
      </c>
    </row>
    <row r="293" spans="1:14" x14ac:dyDescent="0.2">
      <c r="B293" s="1">
        <v>0.70833333333333603</v>
      </c>
      <c r="C293" s="96">
        <v>85</v>
      </c>
      <c r="D293" s="3">
        <v>114</v>
      </c>
      <c r="E293" s="13">
        <v>0.55000000000000004</v>
      </c>
      <c r="F293" s="96">
        <v>3</v>
      </c>
      <c r="G293" s="68" t="s">
        <v>180</v>
      </c>
      <c r="H293" s="66">
        <v>29.22</v>
      </c>
      <c r="I293" s="19"/>
      <c r="J293" s="3">
        <v>113.2</v>
      </c>
      <c r="K293" s="45">
        <v>111.2</v>
      </c>
      <c r="L293" s="45">
        <v>116.4</v>
      </c>
      <c r="M293" s="45">
        <v>113.7</v>
      </c>
      <c r="N293" s="67">
        <f t="shared" si="12"/>
        <v>113.625</v>
      </c>
    </row>
    <row r="294" spans="1:14" x14ac:dyDescent="0.2">
      <c r="B294" s="1">
        <v>0.718750000000003</v>
      </c>
      <c r="C294" s="68">
        <v>86</v>
      </c>
      <c r="D294" s="66">
        <v>112</v>
      </c>
      <c r="E294" s="13">
        <v>0.55000000000000004</v>
      </c>
      <c r="F294" s="96">
        <v>5</v>
      </c>
      <c r="G294" s="68" t="s">
        <v>34</v>
      </c>
      <c r="H294" s="66">
        <v>29.21</v>
      </c>
      <c r="I294" s="72"/>
      <c r="J294" s="3">
        <v>110.7</v>
      </c>
      <c r="K294" s="67">
        <v>109.2</v>
      </c>
      <c r="L294" s="67">
        <v>114.6</v>
      </c>
      <c r="M294" s="67">
        <v>111.7</v>
      </c>
      <c r="N294" s="67">
        <f t="shared" si="12"/>
        <v>111.55</v>
      </c>
    </row>
    <row r="295" spans="1:14" x14ac:dyDescent="0.2">
      <c r="B295" s="1">
        <v>0.72916666666666996</v>
      </c>
      <c r="C295" s="68">
        <v>85</v>
      </c>
      <c r="D295" s="66">
        <v>110</v>
      </c>
      <c r="E295" s="13">
        <v>0.56999999999999995</v>
      </c>
      <c r="F295" s="96">
        <v>5</v>
      </c>
      <c r="G295" s="68" t="s">
        <v>180</v>
      </c>
      <c r="H295" s="66"/>
      <c r="I295" s="72"/>
      <c r="J295" s="3">
        <v>109.8</v>
      </c>
      <c r="K295" s="67">
        <v>108</v>
      </c>
      <c r="L295" s="67">
        <v>113.2</v>
      </c>
      <c r="M295" s="67">
        <v>111</v>
      </c>
      <c r="N295" s="67">
        <f t="shared" si="12"/>
        <v>110.5</v>
      </c>
    </row>
    <row r="297" spans="1:14" x14ac:dyDescent="0.2">
      <c r="A297" s="129">
        <v>44057</v>
      </c>
      <c r="B297" s="1">
        <v>0.44791666666666669</v>
      </c>
      <c r="C297" s="3">
        <v>77</v>
      </c>
      <c r="D297" s="68">
        <v>94</v>
      </c>
      <c r="E297" s="75">
        <v>0.7</v>
      </c>
      <c r="F297" s="66">
        <v>0</v>
      </c>
      <c r="G297" s="66" t="s">
        <v>202</v>
      </c>
      <c r="H297" s="97">
        <v>29.21</v>
      </c>
      <c r="J297" s="3">
        <v>96.8</v>
      </c>
      <c r="K297" s="3">
        <v>84.6</v>
      </c>
      <c r="L297" s="3">
        <v>95</v>
      </c>
      <c r="M297" s="3">
        <v>99.5</v>
      </c>
      <c r="N297" s="67">
        <f t="shared" ref="N297:N298" si="13">AVERAGE(J297:M297)</f>
        <v>93.974999999999994</v>
      </c>
    </row>
    <row r="298" spans="1:14" x14ac:dyDescent="0.2">
      <c r="B298" s="1">
        <v>0.45833333333333298</v>
      </c>
      <c r="C298" s="3">
        <v>78</v>
      </c>
      <c r="D298" s="68">
        <v>97</v>
      </c>
      <c r="E298" s="75">
        <v>0.68</v>
      </c>
      <c r="F298" s="66">
        <v>0</v>
      </c>
      <c r="G298" s="66" t="s">
        <v>197</v>
      </c>
      <c r="H298" s="97">
        <v>29.22</v>
      </c>
      <c r="J298" s="45">
        <v>99.5</v>
      </c>
      <c r="K298" s="67">
        <v>87.3</v>
      </c>
      <c r="L298" s="67">
        <v>98.2</v>
      </c>
      <c r="M298" s="67">
        <v>103.1</v>
      </c>
      <c r="N298" s="67">
        <f t="shared" si="13"/>
        <v>97.025000000000006</v>
      </c>
    </row>
    <row r="299" spans="1:14" x14ac:dyDescent="0.2">
      <c r="B299" s="1">
        <v>0.46875</v>
      </c>
      <c r="C299" s="3">
        <v>79</v>
      </c>
      <c r="D299" s="3">
        <v>97</v>
      </c>
      <c r="E299" s="75">
        <v>0.68</v>
      </c>
      <c r="F299" s="3">
        <v>0</v>
      </c>
      <c r="G299" s="66" t="s">
        <v>43</v>
      </c>
      <c r="H299" s="19">
        <v>29.22</v>
      </c>
      <c r="J299" s="45">
        <v>98.8</v>
      </c>
      <c r="K299" s="3">
        <v>88.2</v>
      </c>
      <c r="L299" s="45">
        <v>97.5</v>
      </c>
      <c r="M299" s="45">
        <v>101.5</v>
      </c>
      <c r="N299" s="67">
        <f t="shared" ref="N299:N324" si="14">AVERAGE(J299:M299)</f>
        <v>96.5</v>
      </c>
    </row>
    <row r="300" spans="1:14" x14ac:dyDescent="0.2">
      <c r="B300" s="1">
        <v>0.47916666666666702</v>
      </c>
      <c r="C300" s="3">
        <v>79</v>
      </c>
      <c r="D300" s="3">
        <v>96</v>
      </c>
      <c r="E300" s="75">
        <v>0.65</v>
      </c>
      <c r="F300" s="3">
        <v>0</v>
      </c>
      <c r="G300" s="66" t="s">
        <v>143</v>
      </c>
      <c r="H300" s="19">
        <v>29.22</v>
      </c>
      <c r="J300" s="45">
        <v>98.6</v>
      </c>
      <c r="K300" s="45">
        <v>89.1</v>
      </c>
      <c r="L300" s="45">
        <v>97.3</v>
      </c>
      <c r="M300" s="45">
        <v>100.6</v>
      </c>
      <c r="N300" s="67">
        <f t="shared" si="14"/>
        <v>96.4</v>
      </c>
    </row>
    <row r="301" spans="1:14" x14ac:dyDescent="0.2">
      <c r="B301" s="1">
        <v>0.48958333333333298</v>
      </c>
      <c r="C301" s="3">
        <v>79</v>
      </c>
      <c r="D301" s="3">
        <v>98</v>
      </c>
      <c r="E301" s="75">
        <v>0.65</v>
      </c>
      <c r="F301" s="3">
        <v>0</v>
      </c>
      <c r="G301" s="66" t="s">
        <v>130</v>
      </c>
      <c r="H301" s="19">
        <v>29.21</v>
      </c>
      <c r="J301" s="45">
        <v>100.6</v>
      </c>
      <c r="K301" s="45">
        <v>90.1</v>
      </c>
      <c r="L301" s="45">
        <v>99.7</v>
      </c>
      <c r="M301" s="45">
        <v>102.6</v>
      </c>
      <c r="N301" s="67">
        <f t="shared" si="14"/>
        <v>98.25</v>
      </c>
    </row>
    <row r="302" spans="1:14" x14ac:dyDescent="0.2">
      <c r="B302" s="1">
        <v>0.5</v>
      </c>
      <c r="C302" s="96">
        <v>80</v>
      </c>
      <c r="D302" s="3">
        <v>103</v>
      </c>
      <c r="E302" s="75">
        <v>0.64</v>
      </c>
      <c r="F302" s="66">
        <v>1</v>
      </c>
      <c r="G302" s="69" t="s">
        <v>202</v>
      </c>
      <c r="H302" s="72">
        <v>29.21</v>
      </c>
      <c r="I302" s="19"/>
      <c r="J302" s="45">
        <v>104.7</v>
      </c>
      <c r="K302" s="67">
        <v>95.5</v>
      </c>
      <c r="L302" s="45">
        <v>104.2</v>
      </c>
      <c r="M302" s="67">
        <v>107.4</v>
      </c>
      <c r="N302" s="67">
        <f t="shared" si="14"/>
        <v>102.94999999999999</v>
      </c>
    </row>
    <row r="303" spans="1:14" x14ac:dyDescent="0.2">
      <c r="B303" s="1">
        <v>0.51041666666666696</v>
      </c>
      <c r="C303" s="96">
        <v>82</v>
      </c>
      <c r="D303" s="3">
        <v>105</v>
      </c>
      <c r="E303" s="75">
        <v>0.62</v>
      </c>
      <c r="F303" s="66">
        <v>3</v>
      </c>
      <c r="G303" s="69" t="s">
        <v>190</v>
      </c>
      <c r="H303" s="72">
        <v>29.21</v>
      </c>
      <c r="I303" s="19"/>
      <c r="J303" s="45">
        <v>106</v>
      </c>
      <c r="K303" s="67">
        <v>97.5</v>
      </c>
      <c r="L303" s="45">
        <v>106</v>
      </c>
      <c r="M303" s="67">
        <v>108.7</v>
      </c>
      <c r="N303" s="67">
        <f t="shared" si="14"/>
        <v>104.55</v>
      </c>
    </row>
    <row r="304" spans="1:14" x14ac:dyDescent="0.2">
      <c r="B304" s="1">
        <v>0.52083333333333304</v>
      </c>
      <c r="C304" s="96">
        <v>82</v>
      </c>
      <c r="D304" s="3">
        <v>110</v>
      </c>
      <c r="E304" s="75">
        <v>0.61</v>
      </c>
      <c r="F304" s="66">
        <v>4</v>
      </c>
      <c r="G304" s="69" t="s">
        <v>130</v>
      </c>
      <c r="H304" s="72">
        <v>29.21</v>
      </c>
      <c r="I304" s="19"/>
      <c r="J304" s="67">
        <v>111.6</v>
      </c>
      <c r="K304" s="67">
        <v>102.2</v>
      </c>
      <c r="L304" s="45">
        <v>111.2</v>
      </c>
      <c r="M304" s="67">
        <v>114.8</v>
      </c>
      <c r="N304" s="67">
        <f t="shared" si="14"/>
        <v>109.95</v>
      </c>
    </row>
    <row r="305" spans="2:14" x14ac:dyDescent="0.2">
      <c r="B305" s="1">
        <v>0.53125</v>
      </c>
      <c r="C305" s="96">
        <v>82</v>
      </c>
      <c r="D305" s="3">
        <v>112</v>
      </c>
      <c r="E305" s="75">
        <v>0.61</v>
      </c>
      <c r="F305" s="66">
        <v>1</v>
      </c>
      <c r="G305" s="69" t="s">
        <v>203</v>
      </c>
      <c r="H305" s="72">
        <v>29.21</v>
      </c>
      <c r="I305" s="19"/>
      <c r="J305" s="67">
        <v>114.1</v>
      </c>
      <c r="K305" s="67">
        <v>103.8</v>
      </c>
      <c r="L305" s="45">
        <v>112.5</v>
      </c>
      <c r="M305" s="67">
        <v>117.7</v>
      </c>
      <c r="N305" s="67">
        <f t="shared" si="14"/>
        <v>112.02499999999999</v>
      </c>
    </row>
    <row r="306" spans="2:14" x14ac:dyDescent="0.2">
      <c r="B306" s="1">
        <v>0.54166666666666696</v>
      </c>
      <c r="C306" s="96">
        <v>83</v>
      </c>
      <c r="D306" s="3">
        <v>113</v>
      </c>
      <c r="E306" s="75">
        <v>0.56999999999999995</v>
      </c>
      <c r="F306" s="66">
        <v>1</v>
      </c>
      <c r="G306" s="69" t="s">
        <v>130</v>
      </c>
      <c r="H306" s="72">
        <v>29.2</v>
      </c>
      <c r="I306" s="19"/>
      <c r="J306" s="67">
        <v>114.8</v>
      </c>
      <c r="K306" s="67">
        <v>105.6</v>
      </c>
      <c r="L306" s="45">
        <v>114.4</v>
      </c>
      <c r="M306" s="67">
        <v>119.1</v>
      </c>
      <c r="N306" s="67">
        <f t="shared" si="14"/>
        <v>113.47499999999999</v>
      </c>
    </row>
    <row r="307" spans="2:14" x14ac:dyDescent="0.2">
      <c r="B307" s="1">
        <v>0.55208333333333404</v>
      </c>
      <c r="C307" s="96">
        <v>84</v>
      </c>
      <c r="D307" s="3">
        <v>119</v>
      </c>
      <c r="E307" s="13">
        <v>0.53</v>
      </c>
      <c r="F307" s="96">
        <v>1</v>
      </c>
      <c r="G307" s="69" t="s">
        <v>43</v>
      </c>
      <c r="H307" s="72">
        <v>29.2</v>
      </c>
      <c r="I307" s="19"/>
      <c r="J307" s="76">
        <v>120</v>
      </c>
      <c r="K307" s="76">
        <v>113.4</v>
      </c>
      <c r="L307" s="67">
        <v>118.9</v>
      </c>
      <c r="M307" s="67">
        <v>123.1</v>
      </c>
      <c r="N307" s="67">
        <f t="shared" si="14"/>
        <v>118.85</v>
      </c>
    </row>
    <row r="308" spans="2:14" x14ac:dyDescent="0.2">
      <c r="B308" s="1">
        <v>0.5625</v>
      </c>
      <c r="C308" s="96">
        <v>84</v>
      </c>
      <c r="D308" s="3">
        <v>119</v>
      </c>
      <c r="E308" s="13">
        <v>0.53</v>
      </c>
      <c r="F308" s="96">
        <v>4</v>
      </c>
      <c r="G308" s="69" t="s">
        <v>180</v>
      </c>
      <c r="H308" s="72">
        <v>29.19</v>
      </c>
      <c r="I308" s="19"/>
      <c r="J308" s="3">
        <v>118</v>
      </c>
      <c r="K308" s="76">
        <v>113.7</v>
      </c>
      <c r="L308" s="67">
        <v>121.6</v>
      </c>
      <c r="M308" s="67">
        <v>123.1</v>
      </c>
      <c r="N308" s="67">
        <f t="shared" si="14"/>
        <v>119.1</v>
      </c>
    </row>
    <row r="309" spans="2:14" x14ac:dyDescent="0.2">
      <c r="B309" s="1">
        <v>0.57291666666666696</v>
      </c>
      <c r="C309" s="96">
        <v>84</v>
      </c>
      <c r="D309" s="3">
        <v>123</v>
      </c>
      <c r="E309" s="13">
        <v>0.54</v>
      </c>
      <c r="F309" s="96">
        <v>1</v>
      </c>
      <c r="G309" s="69" t="s">
        <v>202</v>
      </c>
      <c r="H309" s="72">
        <v>29.19</v>
      </c>
      <c r="I309" s="19"/>
      <c r="J309" s="67">
        <v>115.7</v>
      </c>
      <c r="K309" s="76">
        <v>120.4</v>
      </c>
      <c r="L309" s="67">
        <v>126.3</v>
      </c>
      <c r="M309" s="67">
        <v>129.6</v>
      </c>
      <c r="N309" s="67">
        <f t="shared" si="14"/>
        <v>123</v>
      </c>
    </row>
    <row r="310" spans="2:14" x14ac:dyDescent="0.2">
      <c r="B310" s="1">
        <v>0.58333333333333404</v>
      </c>
      <c r="C310" s="96">
        <v>87</v>
      </c>
      <c r="D310" s="3">
        <v>127</v>
      </c>
      <c r="E310" s="13">
        <v>0.5</v>
      </c>
      <c r="F310" s="96">
        <v>0</v>
      </c>
      <c r="G310" s="69" t="s">
        <v>37</v>
      </c>
      <c r="H310" s="72">
        <v>29.18</v>
      </c>
      <c r="I310" s="19"/>
      <c r="J310" s="45">
        <v>123.8</v>
      </c>
      <c r="K310" s="76">
        <v>124.5</v>
      </c>
      <c r="L310" s="67">
        <v>128.80000000000001</v>
      </c>
      <c r="M310" s="67">
        <v>132.6</v>
      </c>
      <c r="N310" s="67">
        <f t="shared" si="14"/>
        <v>127.42500000000001</v>
      </c>
    </row>
    <row r="311" spans="2:14" x14ac:dyDescent="0.2">
      <c r="B311" s="1">
        <v>0.59375</v>
      </c>
      <c r="C311" s="3">
        <v>88</v>
      </c>
      <c r="D311" s="3">
        <v>128</v>
      </c>
      <c r="E311" s="13">
        <v>0.48</v>
      </c>
      <c r="F311" s="3">
        <v>2</v>
      </c>
      <c r="G311" s="66" t="s">
        <v>43</v>
      </c>
      <c r="H311" s="3">
        <v>29.19</v>
      </c>
      <c r="J311" s="45">
        <v>124.9</v>
      </c>
      <c r="K311" s="45">
        <v>127</v>
      </c>
      <c r="L311" s="67">
        <v>126.3</v>
      </c>
      <c r="M311" s="45">
        <v>132.80000000000001</v>
      </c>
      <c r="N311" s="67">
        <f t="shared" si="14"/>
        <v>127.75</v>
      </c>
    </row>
    <row r="312" spans="2:14" x14ac:dyDescent="0.2">
      <c r="B312" s="1">
        <v>0.60416666666666696</v>
      </c>
      <c r="C312" s="3">
        <v>87</v>
      </c>
      <c r="D312" s="3">
        <v>125</v>
      </c>
      <c r="E312" s="13">
        <v>0.47</v>
      </c>
      <c r="F312" s="3">
        <v>1</v>
      </c>
      <c r="G312" s="66" t="s">
        <v>43</v>
      </c>
      <c r="H312" s="72">
        <v>29.18</v>
      </c>
      <c r="J312" s="3">
        <v>120.4</v>
      </c>
      <c r="K312" s="3">
        <v>125.4</v>
      </c>
      <c r="L312" s="3">
        <v>122.2</v>
      </c>
      <c r="M312" s="3">
        <v>131.5</v>
      </c>
      <c r="N312" s="45">
        <f t="shared" si="14"/>
        <v>124.875</v>
      </c>
    </row>
    <row r="313" spans="2:14" x14ac:dyDescent="0.2">
      <c r="B313" s="1">
        <v>0.61458333333333404</v>
      </c>
      <c r="C313" s="3">
        <v>87</v>
      </c>
      <c r="D313" s="3">
        <v>121</v>
      </c>
      <c r="E313" s="13">
        <v>0.48</v>
      </c>
      <c r="F313" s="3">
        <v>1</v>
      </c>
      <c r="G313" s="66" t="s">
        <v>208</v>
      </c>
      <c r="H313" s="72">
        <v>29.18</v>
      </c>
      <c r="J313" s="45">
        <v>117.7</v>
      </c>
      <c r="K313" s="45">
        <v>120.9</v>
      </c>
      <c r="L313" s="45">
        <v>119.1</v>
      </c>
      <c r="M313" s="45">
        <v>126.7</v>
      </c>
      <c r="N313" s="67">
        <f t="shared" si="14"/>
        <v>121.10000000000001</v>
      </c>
    </row>
    <row r="314" spans="2:14" x14ac:dyDescent="0.2">
      <c r="B314" s="1">
        <v>0.625</v>
      </c>
      <c r="C314" s="96">
        <v>86</v>
      </c>
      <c r="D314" s="3">
        <v>122</v>
      </c>
      <c r="E314" s="13">
        <v>0.48</v>
      </c>
      <c r="F314" s="96">
        <v>0</v>
      </c>
      <c r="G314" s="69" t="s">
        <v>180</v>
      </c>
      <c r="H314" s="72">
        <v>29.18</v>
      </c>
      <c r="I314" s="19"/>
      <c r="J314" s="45">
        <v>119.1</v>
      </c>
      <c r="K314" s="76">
        <v>123.6</v>
      </c>
      <c r="L314" s="67">
        <v>119.5</v>
      </c>
      <c r="M314" s="67">
        <v>126.7</v>
      </c>
      <c r="N314" s="67">
        <f t="shared" si="14"/>
        <v>122.22499999999999</v>
      </c>
    </row>
    <row r="315" spans="2:14" x14ac:dyDescent="0.2">
      <c r="B315" s="1">
        <v>0.63541666666666696</v>
      </c>
      <c r="C315" s="96">
        <v>87</v>
      </c>
      <c r="D315" s="3">
        <v>125</v>
      </c>
      <c r="E315" s="13">
        <v>0.48</v>
      </c>
      <c r="F315" s="96">
        <v>4</v>
      </c>
      <c r="G315" s="69" t="s">
        <v>190</v>
      </c>
      <c r="H315" s="72">
        <v>29.18</v>
      </c>
      <c r="I315" s="19"/>
      <c r="J315" s="45">
        <v>123.3</v>
      </c>
      <c r="K315" s="76">
        <v>124.2</v>
      </c>
      <c r="L315" s="67">
        <v>121.6</v>
      </c>
      <c r="M315" s="67">
        <v>131.19999999999999</v>
      </c>
      <c r="N315" s="67">
        <f t="shared" si="14"/>
        <v>125.075</v>
      </c>
    </row>
    <row r="316" spans="2:14" x14ac:dyDescent="0.2">
      <c r="B316" s="1">
        <v>0.64583333333333404</v>
      </c>
      <c r="C316" s="96">
        <v>88</v>
      </c>
      <c r="D316" s="3">
        <v>128</v>
      </c>
      <c r="E316" s="13">
        <v>0.46</v>
      </c>
      <c r="F316" s="96">
        <v>1</v>
      </c>
      <c r="G316" s="69" t="s">
        <v>35</v>
      </c>
      <c r="H316" s="72">
        <v>29.17</v>
      </c>
      <c r="I316" s="19"/>
      <c r="J316" s="45">
        <v>128.1</v>
      </c>
      <c r="K316" s="76">
        <v>124.7</v>
      </c>
      <c r="L316" s="67">
        <v>124.3</v>
      </c>
      <c r="M316" s="67">
        <v>134.1</v>
      </c>
      <c r="N316" s="67">
        <f t="shared" si="14"/>
        <v>127.80000000000001</v>
      </c>
    </row>
    <row r="317" spans="2:14" x14ac:dyDescent="0.2">
      <c r="B317" s="1">
        <v>0.656250000000001</v>
      </c>
      <c r="C317" s="96">
        <v>88</v>
      </c>
      <c r="D317" s="3">
        <v>131</v>
      </c>
      <c r="E317" s="13">
        <v>0.45</v>
      </c>
      <c r="F317" s="96">
        <v>2</v>
      </c>
      <c r="G317" s="69" t="s">
        <v>35</v>
      </c>
      <c r="H317" s="72">
        <v>29.17</v>
      </c>
      <c r="I317" s="19"/>
      <c r="J317" s="45">
        <v>129.69999999999999</v>
      </c>
      <c r="K317" s="76">
        <v>130.80000000000001</v>
      </c>
      <c r="L317" s="67">
        <v>129.6</v>
      </c>
      <c r="M317" s="67">
        <v>133.9</v>
      </c>
      <c r="N317" s="67">
        <f t="shared" si="14"/>
        <v>131</v>
      </c>
    </row>
    <row r="318" spans="2:14" x14ac:dyDescent="0.2">
      <c r="B318" s="1">
        <v>0.66666666666666796</v>
      </c>
      <c r="C318" s="96">
        <v>88</v>
      </c>
      <c r="D318" s="3">
        <v>132</v>
      </c>
      <c r="E318" s="13">
        <v>0.44</v>
      </c>
      <c r="F318" s="96">
        <v>8</v>
      </c>
      <c r="G318" s="68" t="s">
        <v>34</v>
      </c>
      <c r="H318" s="72">
        <v>29.16</v>
      </c>
      <c r="I318" s="19"/>
      <c r="J318" s="45">
        <v>130.5</v>
      </c>
      <c r="K318" s="45">
        <v>132.30000000000001</v>
      </c>
      <c r="L318" s="45">
        <v>131</v>
      </c>
      <c r="M318" s="45">
        <v>132.30000000000001</v>
      </c>
      <c r="N318" s="67">
        <f t="shared" si="14"/>
        <v>131.52500000000001</v>
      </c>
    </row>
    <row r="319" spans="2:14" x14ac:dyDescent="0.2">
      <c r="B319" s="1">
        <v>0.67708333333333504</v>
      </c>
      <c r="C319" s="96">
        <v>88</v>
      </c>
      <c r="D319" s="3">
        <v>131</v>
      </c>
      <c r="E319" s="13">
        <v>0.44</v>
      </c>
      <c r="F319" s="96">
        <v>5</v>
      </c>
      <c r="G319" s="68" t="s">
        <v>34</v>
      </c>
      <c r="H319" s="72">
        <v>2.16</v>
      </c>
      <c r="I319" s="19"/>
      <c r="J319" s="45">
        <v>130.30000000000001</v>
      </c>
      <c r="K319" s="45">
        <v>131.5</v>
      </c>
      <c r="L319" s="45">
        <v>130.1</v>
      </c>
      <c r="M319" s="45">
        <v>130.5</v>
      </c>
      <c r="N319" s="67">
        <f t="shared" si="14"/>
        <v>130.6</v>
      </c>
    </row>
    <row r="320" spans="2:14" x14ac:dyDescent="0.2">
      <c r="B320" s="1">
        <v>0.687500000000002</v>
      </c>
      <c r="C320" s="96">
        <v>88</v>
      </c>
      <c r="D320" s="3">
        <v>130</v>
      </c>
      <c r="E320" s="13">
        <v>0.44</v>
      </c>
      <c r="F320" s="96">
        <v>2</v>
      </c>
      <c r="G320" s="68" t="s">
        <v>180</v>
      </c>
      <c r="H320" s="66" t="s">
        <v>511</v>
      </c>
      <c r="I320" s="19"/>
      <c r="J320" s="45">
        <v>132.1</v>
      </c>
      <c r="K320" s="45">
        <v>128.30000000000001</v>
      </c>
      <c r="L320" s="45">
        <v>127.4</v>
      </c>
      <c r="M320" s="45">
        <v>131.5</v>
      </c>
      <c r="N320" s="67">
        <f t="shared" si="14"/>
        <v>129.82499999999999</v>
      </c>
    </row>
    <row r="321" spans="1:14" x14ac:dyDescent="0.2">
      <c r="B321" s="1">
        <v>0.69791666666666896</v>
      </c>
      <c r="C321" s="96">
        <v>89</v>
      </c>
      <c r="D321" s="3">
        <v>129</v>
      </c>
      <c r="E321" s="13">
        <v>0.42</v>
      </c>
      <c r="F321" s="96">
        <v>0</v>
      </c>
      <c r="G321" s="68" t="s">
        <v>202</v>
      </c>
      <c r="H321" s="66">
        <v>29.15</v>
      </c>
      <c r="I321" s="19"/>
      <c r="J321" s="45">
        <v>128.5</v>
      </c>
      <c r="K321" s="45">
        <v>127.4</v>
      </c>
      <c r="L321" s="45">
        <v>129.69999999999999</v>
      </c>
      <c r="M321" s="45">
        <v>130.30000000000001</v>
      </c>
      <c r="N321" s="67">
        <f t="shared" si="14"/>
        <v>128.97500000000002</v>
      </c>
    </row>
    <row r="322" spans="1:14" x14ac:dyDescent="0.2">
      <c r="B322" s="1">
        <v>0.70833333333333603</v>
      </c>
      <c r="C322" s="96">
        <v>90</v>
      </c>
      <c r="D322" s="3">
        <v>127</v>
      </c>
      <c r="E322" s="13">
        <v>0.4</v>
      </c>
      <c r="F322" s="96">
        <v>4</v>
      </c>
      <c r="G322" s="68" t="s">
        <v>190</v>
      </c>
      <c r="H322" s="66">
        <v>29.15</v>
      </c>
      <c r="I322" s="19"/>
      <c r="J322" s="45">
        <v>125.4</v>
      </c>
      <c r="K322" s="45">
        <v>128.69999999999999</v>
      </c>
      <c r="L322" s="45">
        <v>125.2</v>
      </c>
      <c r="M322" s="45">
        <v>126.9</v>
      </c>
      <c r="N322" s="67">
        <f t="shared" si="14"/>
        <v>126.55000000000001</v>
      </c>
    </row>
    <row r="323" spans="1:14" x14ac:dyDescent="0.2">
      <c r="B323" s="1">
        <v>0.718750000000003</v>
      </c>
      <c r="C323" s="68">
        <v>88</v>
      </c>
      <c r="D323" s="66">
        <v>125</v>
      </c>
      <c r="E323" s="13">
        <v>0.4</v>
      </c>
      <c r="F323" s="96">
        <v>2</v>
      </c>
      <c r="G323" s="68" t="s">
        <v>190</v>
      </c>
      <c r="H323" s="66">
        <v>29.14</v>
      </c>
      <c r="I323" s="72"/>
      <c r="J323" s="45">
        <v>119.7</v>
      </c>
      <c r="K323" s="67">
        <v>130.52000000000001</v>
      </c>
      <c r="L323" s="67">
        <v>129.19999999999999</v>
      </c>
      <c r="M323" s="67">
        <v>120</v>
      </c>
      <c r="N323" s="67">
        <f t="shared" si="14"/>
        <v>124.855</v>
      </c>
    </row>
    <row r="324" spans="1:14" x14ac:dyDescent="0.2">
      <c r="B324" s="1">
        <v>0.72916666666666996</v>
      </c>
      <c r="C324" s="68">
        <v>89</v>
      </c>
      <c r="D324" s="66">
        <v>124</v>
      </c>
      <c r="E324" s="13">
        <v>0.39</v>
      </c>
      <c r="F324" s="96">
        <v>3</v>
      </c>
      <c r="G324" s="68" t="s">
        <v>35</v>
      </c>
      <c r="H324" s="66">
        <v>29.14</v>
      </c>
      <c r="I324" s="72"/>
      <c r="J324" s="45">
        <v>115.9</v>
      </c>
      <c r="K324" s="67">
        <v>129.69999999999999</v>
      </c>
      <c r="L324" s="67">
        <v>129</v>
      </c>
      <c r="M324" s="67">
        <v>121.6</v>
      </c>
      <c r="N324" s="67">
        <f t="shared" si="14"/>
        <v>124.05000000000001</v>
      </c>
    </row>
    <row r="326" spans="1:14" x14ac:dyDescent="0.2">
      <c r="A326" s="129">
        <v>44058</v>
      </c>
      <c r="B326" s="1">
        <v>0.34375</v>
      </c>
      <c r="C326" s="3">
        <v>70</v>
      </c>
      <c r="D326" s="68">
        <v>80</v>
      </c>
      <c r="E326" s="75">
        <v>0.87</v>
      </c>
      <c r="F326" s="66">
        <v>0</v>
      </c>
      <c r="G326" s="66" t="s">
        <v>43</v>
      </c>
      <c r="H326" s="97">
        <v>29.17</v>
      </c>
      <c r="J326" s="45">
        <v>79</v>
      </c>
      <c r="K326" s="67">
        <v>77.900000000000006</v>
      </c>
      <c r="L326" s="67">
        <v>79</v>
      </c>
      <c r="M326" s="67">
        <v>82.9</v>
      </c>
      <c r="N326" s="67">
        <f t="shared" ref="N326:N357" si="15">AVERAGE(J326:M326)</f>
        <v>79.7</v>
      </c>
    </row>
    <row r="327" spans="1:14" x14ac:dyDescent="0.2">
      <c r="B327" s="1">
        <v>0.35416666666666702</v>
      </c>
      <c r="C327" s="3">
        <v>71</v>
      </c>
      <c r="D327" s="3">
        <v>81</v>
      </c>
      <c r="E327" s="75">
        <v>0.85</v>
      </c>
      <c r="F327" s="3">
        <v>0</v>
      </c>
      <c r="G327" s="66" t="s">
        <v>43</v>
      </c>
      <c r="H327" s="19">
        <v>29.17</v>
      </c>
      <c r="J327" s="45">
        <v>80.599999999999994</v>
      </c>
      <c r="K327" s="3">
        <v>78.099999999999994</v>
      </c>
      <c r="L327" s="45">
        <v>79.3</v>
      </c>
      <c r="M327" s="45">
        <v>85.3</v>
      </c>
      <c r="N327" s="67">
        <f t="shared" si="15"/>
        <v>80.825000000000003</v>
      </c>
    </row>
    <row r="328" spans="1:14" x14ac:dyDescent="0.2">
      <c r="B328" s="1">
        <v>0.36458333333333298</v>
      </c>
      <c r="C328" s="3">
        <v>72</v>
      </c>
      <c r="D328" s="3">
        <v>82</v>
      </c>
      <c r="E328" s="75">
        <v>0.82</v>
      </c>
      <c r="F328" s="3">
        <v>4</v>
      </c>
      <c r="G328" s="66" t="s">
        <v>143</v>
      </c>
      <c r="H328" s="19">
        <v>29.16</v>
      </c>
      <c r="J328" s="45">
        <v>83.3</v>
      </c>
      <c r="K328" s="45">
        <v>78.3</v>
      </c>
      <c r="L328" s="45">
        <v>80.400000000000006</v>
      </c>
      <c r="M328" s="45">
        <v>87.3</v>
      </c>
      <c r="N328" s="67">
        <f t="shared" si="15"/>
        <v>82.325000000000003</v>
      </c>
    </row>
    <row r="329" spans="1:14" x14ac:dyDescent="0.2">
      <c r="B329" s="1">
        <v>0.375</v>
      </c>
      <c r="C329" s="3">
        <v>74</v>
      </c>
      <c r="D329" s="3">
        <v>84</v>
      </c>
      <c r="E329" s="75">
        <v>0.79</v>
      </c>
      <c r="F329" s="3">
        <v>2</v>
      </c>
      <c r="G329" s="66" t="s">
        <v>143</v>
      </c>
      <c r="H329" s="19">
        <v>29.16</v>
      </c>
      <c r="J329" s="45">
        <v>85.8</v>
      </c>
      <c r="K329" s="45">
        <v>78.3</v>
      </c>
      <c r="L329" s="45">
        <v>81.3</v>
      </c>
      <c r="M329" s="45">
        <v>89.8</v>
      </c>
      <c r="N329" s="67">
        <f t="shared" si="15"/>
        <v>83.8</v>
      </c>
    </row>
    <row r="330" spans="1:14" x14ac:dyDescent="0.2">
      <c r="B330" s="1">
        <v>0.38541666666666702</v>
      </c>
      <c r="C330" s="96">
        <v>75</v>
      </c>
      <c r="D330" s="3">
        <v>86</v>
      </c>
      <c r="E330" s="75">
        <v>0.77</v>
      </c>
      <c r="F330" s="66">
        <v>2</v>
      </c>
      <c r="G330" s="69" t="s">
        <v>197</v>
      </c>
      <c r="H330" s="72">
        <v>29.17</v>
      </c>
      <c r="I330" s="19"/>
      <c r="J330" s="45">
        <v>88.3</v>
      </c>
      <c r="K330" s="67">
        <v>78.400000000000006</v>
      </c>
      <c r="L330" s="45">
        <v>84.2</v>
      </c>
      <c r="M330" s="67">
        <v>92.1</v>
      </c>
      <c r="N330" s="67">
        <f t="shared" si="15"/>
        <v>85.75</v>
      </c>
    </row>
    <row r="331" spans="1:14" x14ac:dyDescent="0.2">
      <c r="B331" s="1">
        <v>0.39583333333333298</v>
      </c>
      <c r="C331" s="96">
        <v>75</v>
      </c>
      <c r="D331" s="3">
        <v>88</v>
      </c>
      <c r="E331" s="75">
        <v>0.75</v>
      </c>
      <c r="F331" s="66">
        <v>0</v>
      </c>
      <c r="G331" s="69" t="s">
        <v>143</v>
      </c>
      <c r="H331" s="72">
        <v>29.17</v>
      </c>
      <c r="I331" s="19"/>
      <c r="J331" s="45">
        <v>91</v>
      </c>
      <c r="K331" s="67">
        <v>78.599999999999994</v>
      </c>
      <c r="L331" s="45">
        <v>86.5</v>
      </c>
      <c r="M331" s="67">
        <v>95</v>
      </c>
      <c r="N331" s="67">
        <f t="shared" si="15"/>
        <v>87.775000000000006</v>
      </c>
    </row>
    <row r="332" spans="1:14" x14ac:dyDescent="0.2">
      <c r="B332" s="1">
        <v>0.44791666666666669</v>
      </c>
      <c r="C332" s="96">
        <v>78</v>
      </c>
      <c r="D332" s="3">
        <v>99</v>
      </c>
      <c r="E332" s="75">
        <v>0.7</v>
      </c>
      <c r="F332" s="66">
        <v>1</v>
      </c>
      <c r="G332" s="69" t="s">
        <v>143</v>
      </c>
      <c r="H332" s="72">
        <v>29.17</v>
      </c>
      <c r="I332" s="19"/>
      <c r="J332" s="67">
        <v>105.3</v>
      </c>
      <c r="K332" s="67">
        <v>79.900000000000006</v>
      </c>
      <c r="L332" s="45">
        <v>100.4</v>
      </c>
      <c r="M332" s="67">
        <v>110.5</v>
      </c>
      <c r="N332" s="67">
        <f t="shared" si="15"/>
        <v>99.025000000000006</v>
      </c>
    </row>
    <row r="333" spans="1:14" x14ac:dyDescent="0.2">
      <c r="B333" s="1">
        <v>0.45833333333333331</v>
      </c>
      <c r="C333" s="96">
        <v>80</v>
      </c>
      <c r="D333" s="3">
        <v>101</v>
      </c>
      <c r="E333" s="75">
        <v>0.67</v>
      </c>
      <c r="F333" s="66">
        <v>1</v>
      </c>
      <c r="G333" s="69" t="s">
        <v>201</v>
      </c>
      <c r="H333" s="72">
        <v>29.17</v>
      </c>
      <c r="I333" s="19"/>
      <c r="J333" s="67">
        <v>107.2</v>
      </c>
      <c r="K333" s="67">
        <v>80.099999999999994</v>
      </c>
      <c r="L333" s="45">
        <v>102.6</v>
      </c>
      <c r="M333" s="67">
        <v>112.8</v>
      </c>
      <c r="N333" s="67">
        <f t="shared" si="15"/>
        <v>100.675</v>
      </c>
    </row>
    <row r="334" spans="1:14" x14ac:dyDescent="0.2">
      <c r="B334" s="1">
        <v>0.46875</v>
      </c>
      <c r="C334" s="96">
        <v>80</v>
      </c>
      <c r="D334" s="3">
        <v>103</v>
      </c>
      <c r="E334" s="75">
        <v>0.65</v>
      </c>
      <c r="F334" s="66">
        <v>0</v>
      </c>
      <c r="G334" s="69" t="s">
        <v>130</v>
      </c>
      <c r="H334" s="72">
        <v>29.17</v>
      </c>
      <c r="I334" s="19"/>
      <c r="J334" s="67">
        <v>110.1</v>
      </c>
      <c r="K334" s="67">
        <v>80.400000000000006</v>
      </c>
      <c r="L334" s="45">
        <v>105.4</v>
      </c>
      <c r="M334" s="67">
        <v>115.9</v>
      </c>
      <c r="N334" s="67">
        <f t="shared" si="15"/>
        <v>102.94999999999999</v>
      </c>
    </row>
    <row r="335" spans="1:14" x14ac:dyDescent="0.2">
      <c r="B335" s="1">
        <v>0.47916666666666702</v>
      </c>
      <c r="C335" s="96">
        <v>81</v>
      </c>
      <c r="D335" s="3">
        <v>105</v>
      </c>
      <c r="E335" s="13">
        <v>0.64</v>
      </c>
      <c r="F335" s="96">
        <v>4</v>
      </c>
      <c r="G335" s="69" t="s">
        <v>180</v>
      </c>
      <c r="H335" s="72">
        <v>29.17</v>
      </c>
      <c r="I335" s="19"/>
      <c r="J335" s="76">
        <v>113</v>
      </c>
      <c r="K335" s="76">
        <v>80.8</v>
      </c>
      <c r="L335" s="67">
        <v>108.5</v>
      </c>
      <c r="M335" s="67">
        <v>118.4</v>
      </c>
      <c r="N335" s="67">
        <f t="shared" si="15"/>
        <v>105.17500000000001</v>
      </c>
    </row>
    <row r="336" spans="1:14" x14ac:dyDescent="0.2">
      <c r="B336" s="1">
        <v>0.48958333333333298</v>
      </c>
      <c r="C336" s="96">
        <v>81</v>
      </c>
      <c r="D336" s="3">
        <v>107</v>
      </c>
      <c r="E336" s="13">
        <v>0.63</v>
      </c>
      <c r="F336" s="96">
        <v>5</v>
      </c>
      <c r="G336" s="69" t="s">
        <v>190</v>
      </c>
      <c r="H336" s="72">
        <v>29.18</v>
      </c>
      <c r="I336" s="19"/>
      <c r="J336" s="76">
        <v>114.1</v>
      </c>
      <c r="K336" s="76">
        <v>82.8</v>
      </c>
      <c r="L336" s="67">
        <v>112.3</v>
      </c>
      <c r="M336" s="67">
        <v>116.8</v>
      </c>
      <c r="N336" s="67">
        <f t="shared" si="15"/>
        <v>106.5</v>
      </c>
    </row>
    <row r="337" spans="2:14" x14ac:dyDescent="0.2">
      <c r="B337" s="1">
        <v>0.5</v>
      </c>
      <c r="C337" s="96">
        <v>82</v>
      </c>
      <c r="D337" s="3">
        <v>110</v>
      </c>
      <c r="E337" s="13">
        <v>0.62</v>
      </c>
      <c r="F337" s="96">
        <v>2</v>
      </c>
      <c r="G337" s="69" t="s">
        <v>208</v>
      </c>
      <c r="H337" s="72">
        <v>29.17</v>
      </c>
      <c r="I337" s="19"/>
      <c r="J337" s="67">
        <v>115</v>
      </c>
      <c r="K337" s="76">
        <v>93.6</v>
      </c>
      <c r="L337" s="67">
        <v>115.9</v>
      </c>
      <c r="M337" s="67">
        <v>115.9</v>
      </c>
      <c r="N337" s="67">
        <f t="shared" si="15"/>
        <v>110.1</v>
      </c>
    </row>
    <row r="338" spans="2:14" x14ac:dyDescent="0.2">
      <c r="B338" s="1">
        <v>0.51041666666666696</v>
      </c>
      <c r="C338" s="96">
        <v>84</v>
      </c>
      <c r="D338" s="3">
        <v>116</v>
      </c>
      <c r="E338" s="13">
        <v>0.57999999999999996</v>
      </c>
      <c r="F338" s="96">
        <v>0</v>
      </c>
      <c r="G338" s="69" t="s">
        <v>201</v>
      </c>
      <c r="H338" s="72">
        <v>29.17</v>
      </c>
      <c r="J338" s="3">
        <v>119.7</v>
      </c>
      <c r="K338" s="3">
        <v>100.6</v>
      </c>
      <c r="L338" s="3">
        <v>118.4</v>
      </c>
      <c r="M338" s="3">
        <v>123.6</v>
      </c>
      <c r="N338" s="45">
        <f t="shared" si="15"/>
        <v>115.57500000000002</v>
      </c>
    </row>
    <row r="339" spans="2:14" x14ac:dyDescent="0.2">
      <c r="B339" s="1">
        <v>0.52083333333333304</v>
      </c>
      <c r="C339" s="3">
        <v>84</v>
      </c>
      <c r="D339" s="3">
        <v>118</v>
      </c>
      <c r="E339" s="13">
        <v>0.57999999999999996</v>
      </c>
      <c r="F339" s="3">
        <v>1</v>
      </c>
      <c r="G339" s="66" t="s">
        <v>34</v>
      </c>
      <c r="H339" s="3">
        <v>29.17</v>
      </c>
      <c r="J339" s="45">
        <v>121.8</v>
      </c>
      <c r="K339" s="45">
        <v>103.1</v>
      </c>
      <c r="L339" s="67">
        <v>120</v>
      </c>
      <c r="M339" s="45">
        <v>126.5</v>
      </c>
      <c r="N339" s="67">
        <f t="shared" si="15"/>
        <v>117.85</v>
      </c>
    </row>
    <row r="340" spans="2:14" x14ac:dyDescent="0.2">
      <c r="B340" s="1">
        <v>0.53125</v>
      </c>
      <c r="C340" s="3">
        <v>84</v>
      </c>
      <c r="D340" s="3">
        <v>120</v>
      </c>
      <c r="E340" s="13">
        <v>0.56999999999999995</v>
      </c>
      <c r="F340" s="3">
        <v>2</v>
      </c>
      <c r="G340" s="66" t="s">
        <v>180</v>
      </c>
      <c r="H340" s="72">
        <v>29.17</v>
      </c>
      <c r="J340" s="3">
        <v>123.4</v>
      </c>
      <c r="K340" s="3">
        <v>107.2</v>
      </c>
      <c r="L340" s="3">
        <v>121.6</v>
      </c>
      <c r="M340" s="3">
        <v>128.80000000000001</v>
      </c>
      <c r="N340" s="45">
        <f t="shared" si="15"/>
        <v>120.25000000000001</v>
      </c>
    </row>
    <row r="341" spans="2:14" x14ac:dyDescent="0.2">
      <c r="B341" s="1">
        <v>0.54166666666666596</v>
      </c>
      <c r="C341" s="3">
        <v>84</v>
      </c>
      <c r="D341" s="3">
        <v>122</v>
      </c>
      <c r="E341" s="13">
        <v>0.57999999999999996</v>
      </c>
      <c r="F341" s="3">
        <v>5</v>
      </c>
      <c r="G341" s="66" t="s">
        <v>34</v>
      </c>
      <c r="H341" s="72">
        <v>29.17</v>
      </c>
      <c r="J341" s="45">
        <v>126.3</v>
      </c>
      <c r="K341" s="45">
        <v>109.4</v>
      </c>
      <c r="L341" s="45">
        <v>123.8</v>
      </c>
      <c r="M341" s="45">
        <v>126.7</v>
      </c>
      <c r="N341" s="67">
        <f t="shared" si="15"/>
        <v>121.55</v>
      </c>
    </row>
    <row r="342" spans="2:14" x14ac:dyDescent="0.2">
      <c r="B342" s="1">
        <v>0.55208333333333304</v>
      </c>
      <c r="C342" s="96">
        <v>85</v>
      </c>
      <c r="D342" s="3">
        <v>123</v>
      </c>
      <c r="E342" s="13">
        <v>0.56000000000000005</v>
      </c>
      <c r="F342" s="96">
        <v>1</v>
      </c>
      <c r="G342" s="69" t="s">
        <v>43</v>
      </c>
      <c r="H342" s="72">
        <v>29.17</v>
      </c>
      <c r="I342" s="19"/>
      <c r="J342" s="45">
        <v>129.4</v>
      </c>
      <c r="K342" s="76">
        <v>109.6</v>
      </c>
      <c r="L342" s="67">
        <v>124.9</v>
      </c>
      <c r="M342" s="67">
        <v>128.30000000000001</v>
      </c>
      <c r="N342" s="67">
        <f t="shared" si="15"/>
        <v>123.05</v>
      </c>
    </row>
    <row r="343" spans="2:14" x14ac:dyDescent="0.2">
      <c r="B343" s="1">
        <v>0.5625</v>
      </c>
      <c r="C343" s="96">
        <v>87</v>
      </c>
      <c r="D343" s="3">
        <v>125</v>
      </c>
      <c r="E343" s="13">
        <v>0.53</v>
      </c>
      <c r="F343" s="96">
        <v>4</v>
      </c>
      <c r="G343" s="69" t="s">
        <v>130</v>
      </c>
      <c r="H343" s="72">
        <v>29.17</v>
      </c>
      <c r="I343" s="19"/>
      <c r="J343" s="45">
        <v>131.4</v>
      </c>
      <c r="K343" s="76">
        <v>108.1</v>
      </c>
      <c r="L343" s="67">
        <v>128.69999999999999</v>
      </c>
      <c r="M343" s="67">
        <v>132.80000000000001</v>
      </c>
      <c r="N343" s="67">
        <f t="shared" si="15"/>
        <v>125.25</v>
      </c>
    </row>
    <row r="344" spans="2:14" x14ac:dyDescent="0.2">
      <c r="B344" s="1">
        <v>0.57291666666666696</v>
      </c>
      <c r="C344" s="96">
        <v>87</v>
      </c>
      <c r="D344" s="3">
        <v>128</v>
      </c>
      <c r="E344" s="13">
        <v>0.52</v>
      </c>
      <c r="F344" s="96">
        <v>2</v>
      </c>
      <c r="G344" s="69" t="s">
        <v>180</v>
      </c>
      <c r="H344" s="72">
        <v>29.17</v>
      </c>
      <c r="I344" s="19"/>
      <c r="J344" s="45">
        <v>133.69999999999999</v>
      </c>
      <c r="K344" s="76">
        <v>118.8</v>
      </c>
      <c r="L344" s="67">
        <v>129.69999999999999</v>
      </c>
      <c r="M344" s="67">
        <v>129.6</v>
      </c>
      <c r="N344" s="67">
        <f t="shared" si="15"/>
        <v>127.94999999999999</v>
      </c>
    </row>
    <row r="345" spans="2:14" x14ac:dyDescent="0.2">
      <c r="B345" s="1">
        <v>0.58333333333333304</v>
      </c>
      <c r="C345" s="96">
        <v>87</v>
      </c>
      <c r="D345" s="3">
        <v>122</v>
      </c>
      <c r="E345" s="13">
        <v>0.54</v>
      </c>
      <c r="F345" s="96">
        <v>3</v>
      </c>
      <c r="G345" s="69" t="s">
        <v>34</v>
      </c>
      <c r="H345" s="72">
        <v>29.17</v>
      </c>
      <c r="I345" s="19"/>
      <c r="J345" s="45">
        <v>127.6</v>
      </c>
      <c r="K345" s="76">
        <v>112.5</v>
      </c>
      <c r="L345" s="67">
        <v>122.2</v>
      </c>
      <c r="M345" s="67">
        <v>126</v>
      </c>
      <c r="N345" s="67">
        <f t="shared" si="15"/>
        <v>122.075</v>
      </c>
    </row>
    <row r="346" spans="2:14" x14ac:dyDescent="0.2">
      <c r="B346" s="1">
        <v>0.59375</v>
      </c>
      <c r="C346" s="96">
        <v>85</v>
      </c>
      <c r="D346" s="3">
        <v>124</v>
      </c>
      <c r="E346" s="13">
        <v>0.56000000000000005</v>
      </c>
      <c r="F346" s="96">
        <v>2</v>
      </c>
      <c r="G346" s="68" t="s">
        <v>190</v>
      </c>
      <c r="H346" s="72">
        <v>29.16</v>
      </c>
      <c r="I346" s="19"/>
      <c r="J346" s="45">
        <v>124.5</v>
      </c>
      <c r="K346" s="45">
        <v>112.8</v>
      </c>
      <c r="L346" s="45">
        <v>123.6</v>
      </c>
      <c r="M346" s="45">
        <v>134.1</v>
      </c>
      <c r="N346" s="67">
        <f t="shared" si="15"/>
        <v>123.75</v>
      </c>
    </row>
    <row r="347" spans="2:14" x14ac:dyDescent="0.2">
      <c r="B347" s="1">
        <v>0.60416666666666596</v>
      </c>
      <c r="C347" s="96">
        <v>86</v>
      </c>
      <c r="D347" s="3">
        <v>129</v>
      </c>
      <c r="E347" s="13">
        <v>0.55000000000000004</v>
      </c>
      <c r="F347" s="96">
        <v>4</v>
      </c>
      <c r="G347" s="68" t="s">
        <v>190</v>
      </c>
      <c r="H347" s="72">
        <v>29.15</v>
      </c>
      <c r="I347" s="19"/>
      <c r="J347" s="45">
        <v>129.9</v>
      </c>
      <c r="K347" s="45">
        <v>120.7</v>
      </c>
      <c r="L347" s="45">
        <v>129.69999999999999</v>
      </c>
      <c r="M347" s="162">
        <v>137.1</v>
      </c>
      <c r="N347" s="67">
        <f t="shared" si="15"/>
        <v>129.35</v>
      </c>
    </row>
    <row r="348" spans="2:14" x14ac:dyDescent="0.2">
      <c r="B348" s="1">
        <v>0.61458333333333304</v>
      </c>
      <c r="C348" s="96">
        <v>86</v>
      </c>
      <c r="D348" s="3">
        <v>123</v>
      </c>
      <c r="E348" s="13">
        <v>0.55000000000000004</v>
      </c>
      <c r="F348" s="96">
        <v>2</v>
      </c>
      <c r="G348" s="68" t="s">
        <v>180</v>
      </c>
      <c r="H348" s="66">
        <v>29.15</v>
      </c>
      <c r="I348" s="19"/>
      <c r="J348" s="45">
        <v>127.2</v>
      </c>
      <c r="K348" s="45">
        <v>122.5</v>
      </c>
      <c r="L348" s="45">
        <v>119.1</v>
      </c>
      <c r="M348" s="45">
        <v>124.7</v>
      </c>
      <c r="N348" s="67">
        <f t="shared" si="15"/>
        <v>123.37499999999999</v>
      </c>
    </row>
    <row r="349" spans="2:14" x14ac:dyDescent="0.2">
      <c r="B349" s="1">
        <v>0.625</v>
      </c>
      <c r="C349" s="96">
        <v>86</v>
      </c>
      <c r="D349" s="3">
        <v>123</v>
      </c>
      <c r="E349" s="13">
        <v>0.54</v>
      </c>
      <c r="F349" s="96">
        <v>0</v>
      </c>
      <c r="G349" s="68" t="s">
        <v>180</v>
      </c>
      <c r="H349" s="66">
        <v>29.14</v>
      </c>
      <c r="I349" s="19"/>
      <c r="J349" s="45">
        <v>122.9</v>
      </c>
      <c r="K349" s="45">
        <v>115.5</v>
      </c>
      <c r="L349" s="45">
        <v>122.9</v>
      </c>
      <c r="M349" s="45">
        <v>129.6</v>
      </c>
      <c r="N349" s="67">
        <f t="shared" si="15"/>
        <v>122.72499999999999</v>
      </c>
    </row>
    <row r="350" spans="2:14" x14ac:dyDescent="0.2">
      <c r="B350" s="1">
        <v>0.63541666666666596</v>
      </c>
      <c r="C350" s="96">
        <v>85</v>
      </c>
      <c r="D350" s="3">
        <v>124</v>
      </c>
      <c r="E350" s="13">
        <v>0.55000000000000004</v>
      </c>
      <c r="F350" s="96">
        <v>0</v>
      </c>
      <c r="G350" s="68" t="s">
        <v>180</v>
      </c>
      <c r="H350" s="66">
        <v>29.14</v>
      </c>
      <c r="I350" s="19"/>
      <c r="J350" s="45">
        <v>119.3</v>
      </c>
      <c r="K350" s="45">
        <v>120.2</v>
      </c>
      <c r="L350" s="45">
        <v>128.5</v>
      </c>
      <c r="M350" s="45">
        <v>129</v>
      </c>
      <c r="N350" s="67">
        <f t="shared" si="15"/>
        <v>124.25</v>
      </c>
    </row>
    <row r="351" spans="2:14" x14ac:dyDescent="0.2">
      <c r="B351" s="1">
        <v>0.64583333333333204</v>
      </c>
      <c r="C351" s="68">
        <v>86</v>
      </c>
      <c r="D351" s="66">
        <v>128</v>
      </c>
      <c r="E351" s="13">
        <v>0.53</v>
      </c>
      <c r="F351" s="96">
        <v>1</v>
      </c>
      <c r="G351" s="68" t="s">
        <v>37</v>
      </c>
      <c r="H351" s="66">
        <v>29.14</v>
      </c>
      <c r="I351" s="72"/>
      <c r="J351" s="45">
        <v>120.7</v>
      </c>
      <c r="K351" s="67">
        <v>125.8</v>
      </c>
      <c r="L351" s="67">
        <v>131.19999999999999</v>
      </c>
      <c r="M351" s="67">
        <v>132.4</v>
      </c>
      <c r="N351" s="67">
        <f t="shared" si="15"/>
        <v>127.52500000000001</v>
      </c>
    </row>
    <row r="352" spans="2:14" x14ac:dyDescent="0.2">
      <c r="B352" s="1">
        <v>0.656249999999998</v>
      </c>
      <c r="C352" s="96">
        <v>88</v>
      </c>
      <c r="D352" s="66">
        <v>130</v>
      </c>
      <c r="E352" s="13">
        <v>0.51</v>
      </c>
      <c r="F352" s="96">
        <v>1</v>
      </c>
      <c r="G352" s="68" t="s">
        <v>208</v>
      </c>
      <c r="H352" s="66">
        <v>29.14</v>
      </c>
      <c r="J352" s="3">
        <v>124.9</v>
      </c>
      <c r="K352" s="67">
        <v>129</v>
      </c>
      <c r="L352" s="3">
        <v>134.19999999999999</v>
      </c>
      <c r="M352" s="3">
        <v>132.80000000000001</v>
      </c>
      <c r="N352" s="45">
        <f t="shared" si="15"/>
        <v>130.22500000000002</v>
      </c>
    </row>
    <row r="353" spans="1:14" x14ac:dyDescent="0.2">
      <c r="B353" s="1">
        <v>0.66666666666666397</v>
      </c>
      <c r="C353" s="96">
        <v>90</v>
      </c>
      <c r="D353" s="66">
        <v>130</v>
      </c>
      <c r="E353" s="13">
        <v>0.48</v>
      </c>
      <c r="F353" s="96">
        <v>1</v>
      </c>
      <c r="G353" s="68" t="s">
        <v>37</v>
      </c>
      <c r="H353" s="66">
        <v>29.13</v>
      </c>
      <c r="I353" s="19"/>
      <c r="J353" s="45">
        <v>129.19999999999999</v>
      </c>
      <c r="K353" s="45">
        <v>131.9</v>
      </c>
      <c r="L353" s="45">
        <v>131.19999999999999</v>
      </c>
      <c r="M353" s="45">
        <v>127</v>
      </c>
      <c r="N353" s="67">
        <f t="shared" si="15"/>
        <v>129.82499999999999</v>
      </c>
    </row>
    <row r="354" spans="1:14" x14ac:dyDescent="0.2">
      <c r="B354" s="1">
        <v>0.67708333333333004</v>
      </c>
      <c r="C354" s="41">
        <v>88</v>
      </c>
      <c r="D354" s="41">
        <v>126</v>
      </c>
      <c r="E354" s="14">
        <v>0.51</v>
      </c>
      <c r="F354" s="41">
        <v>0.01</v>
      </c>
      <c r="G354" s="134" t="s">
        <v>208</v>
      </c>
      <c r="H354" s="66">
        <v>29.12</v>
      </c>
      <c r="I354" s="19"/>
      <c r="J354" s="45">
        <v>126.5</v>
      </c>
      <c r="K354" s="45">
        <v>125.4</v>
      </c>
      <c r="L354" s="45">
        <v>126.9</v>
      </c>
      <c r="M354" s="45">
        <v>125.8</v>
      </c>
      <c r="N354" s="67">
        <f t="shared" si="15"/>
        <v>126.15</v>
      </c>
    </row>
    <row r="355" spans="1:14" x14ac:dyDescent="0.2">
      <c r="B355" s="1">
        <v>0.687499999999996</v>
      </c>
      <c r="C355" s="41">
        <v>88</v>
      </c>
      <c r="D355" s="41">
        <v>126</v>
      </c>
      <c r="E355" s="13">
        <v>0.52</v>
      </c>
      <c r="F355" s="41">
        <v>2</v>
      </c>
      <c r="G355" s="68" t="s">
        <v>202</v>
      </c>
      <c r="H355" s="66">
        <v>29.12</v>
      </c>
      <c r="I355" s="19"/>
      <c r="J355" s="45">
        <v>124.3</v>
      </c>
      <c r="K355" s="45">
        <v>127.2</v>
      </c>
      <c r="L355" s="45">
        <v>131.69999999999999</v>
      </c>
      <c r="M355" s="45">
        <v>122.4</v>
      </c>
      <c r="N355" s="67">
        <f t="shared" si="15"/>
        <v>126.4</v>
      </c>
    </row>
    <row r="356" spans="1:14" x14ac:dyDescent="0.2">
      <c r="B356" s="1">
        <v>0.69791666666666197</v>
      </c>
      <c r="C356" s="41">
        <v>87</v>
      </c>
      <c r="D356" s="41">
        <v>128</v>
      </c>
      <c r="E356" s="13">
        <v>0.52</v>
      </c>
      <c r="F356" s="41">
        <v>4</v>
      </c>
      <c r="G356" s="68" t="s">
        <v>34</v>
      </c>
      <c r="H356" s="66">
        <v>29.11</v>
      </c>
      <c r="I356" s="19"/>
      <c r="J356" s="45">
        <v>127.8</v>
      </c>
      <c r="K356" s="45">
        <v>130.30000000000001</v>
      </c>
      <c r="L356" s="45">
        <v>127.8</v>
      </c>
      <c r="M356" s="45">
        <v>126</v>
      </c>
      <c r="N356" s="67">
        <f t="shared" si="15"/>
        <v>127.97500000000001</v>
      </c>
    </row>
    <row r="357" spans="1:14" x14ac:dyDescent="0.2">
      <c r="B357" s="1">
        <v>0.70138888888888884</v>
      </c>
      <c r="C357" s="41">
        <v>88</v>
      </c>
      <c r="D357" s="41">
        <v>127</v>
      </c>
      <c r="E357" s="13">
        <v>0.52</v>
      </c>
      <c r="F357" s="41">
        <v>2</v>
      </c>
      <c r="G357" s="68" t="s">
        <v>143</v>
      </c>
      <c r="H357" s="66">
        <v>29.11</v>
      </c>
      <c r="I357" s="19"/>
      <c r="J357" s="45">
        <v>127.9</v>
      </c>
      <c r="K357" s="45">
        <v>130.1</v>
      </c>
      <c r="L357" s="45">
        <v>125.2</v>
      </c>
      <c r="M357" s="45">
        <v>123.8</v>
      </c>
      <c r="N357" s="67">
        <f t="shared" si="15"/>
        <v>126.75</v>
      </c>
    </row>
    <row r="359" spans="1:14" x14ac:dyDescent="0.2">
      <c r="A359" s="129">
        <v>44059</v>
      </c>
      <c r="B359" s="1">
        <v>0.4375</v>
      </c>
      <c r="C359" s="3">
        <v>74</v>
      </c>
      <c r="D359" s="68">
        <v>93</v>
      </c>
      <c r="E359" s="75">
        <v>0.77</v>
      </c>
      <c r="F359" s="66">
        <v>6</v>
      </c>
      <c r="G359" s="66" t="s">
        <v>34</v>
      </c>
      <c r="H359" s="97">
        <v>29.21</v>
      </c>
      <c r="J359" s="45">
        <v>95.9</v>
      </c>
      <c r="K359" s="67">
        <v>84.9</v>
      </c>
      <c r="L359" s="67">
        <v>93.9</v>
      </c>
      <c r="M359" s="67">
        <v>97.2</v>
      </c>
      <c r="N359" s="67">
        <f t="shared" ref="N359:N382" si="16">AVERAGE(J359:M359)</f>
        <v>92.975000000000009</v>
      </c>
    </row>
    <row r="360" spans="1:14" x14ac:dyDescent="0.2">
      <c r="B360" s="1">
        <v>0.44791666666666669</v>
      </c>
      <c r="C360" s="3">
        <v>74</v>
      </c>
      <c r="D360" s="3">
        <v>94</v>
      </c>
      <c r="E360" s="75">
        <v>0.78</v>
      </c>
      <c r="F360" s="3">
        <v>3</v>
      </c>
      <c r="G360" s="66" t="s">
        <v>180</v>
      </c>
      <c r="H360" s="19">
        <v>29.21</v>
      </c>
      <c r="J360" s="45">
        <v>97</v>
      </c>
      <c r="K360" s="3">
        <v>84.7</v>
      </c>
      <c r="L360" s="45">
        <v>94.5</v>
      </c>
      <c r="M360" s="45">
        <v>97.9</v>
      </c>
      <c r="N360" s="67">
        <f t="shared" si="16"/>
        <v>93.525000000000006</v>
      </c>
    </row>
    <row r="361" spans="1:14" x14ac:dyDescent="0.2">
      <c r="B361" s="1">
        <v>0.45833333333333331</v>
      </c>
      <c r="C361" s="3">
        <v>75</v>
      </c>
      <c r="D361" s="3">
        <v>96</v>
      </c>
      <c r="E361" s="75">
        <v>0.75</v>
      </c>
      <c r="F361" s="3">
        <v>4</v>
      </c>
      <c r="G361" s="66" t="s">
        <v>34</v>
      </c>
      <c r="H361" s="19">
        <v>29.21</v>
      </c>
      <c r="J361" s="45">
        <v>98.1</v>
      </c>
      <c r="K361" s="45">
        <v>85.6</v>
      </c>
      <c r="L361" s="45">
        <v>99.3</v>
      </c>
      <c r="M361" s="45">
        <v>102.6</v>
      </c>
      <c r="N361" s="67">
        <f t="shared" si="16"/>
        <v>96.4</v>
      </c>
    </row>
    <row r="362" spans="1:14" x14ac:dyDescent="0.2">
      <c r="B362" s="1">
        <v>0.46875</v>
      </c>
      <c r="C362" s="41">
        <v>77</v>
      </c>
      <c r="D362" s="41">
        <v>100</v>
      </c>
      <c r="E362" s="75">
        <v>0.7</v>
      </c>
      <c r="F362" s="41">
        <v>2</v>
      </c>
      <c r="G362" s="66" t="s">
        <v>34</v>
      </c>
      <c r="H362" s="19">
        <v>29.21</v>
      </c>
      <c r="J362" s="45">
        <v>104.7</v>
      </c>
      <c r="K362" s="45">
        <v>85</v>
      </c>
      <c r="L362" s="45">
        <v>102.9</v>
      </c>
      <c r="M362" s="45">
        <v>108</v>
      </c>
      <c r="N362" s="67">
        <f t="shared" si="16"/>
        <v>100.15</v>
      </c>
    </row>
    <row r="363" spans="1:14" x14ac:dyDescent="0.2">
      <c r="B363" s="1">
        <v>0.47916666666666669</v>
      </c>
      <c r="C363" s="99">
        <v>77</v>
      </c>
      <c r="D363" s="41">
        <v>99</v>
      </c>
      <c r="E363" s="75">
        <v>0.69</v>
      </c>
      <c r="F363" s="68">
        <v>6</v>
      </c>
      <c r="G363" s="69" t="s">
        <v>34</v>
      </c>
      <c r="H363" s="72">
        <v>29.21</v>
      </c>
      <c r="I363" s="19"/>
      <c r="J363" s="45">
        <v>103.3</v>
      </c>
      <c r="K363" s="67">
        <v>86.9</v>
      </c>
      <c r="L363" s="45">
        <v>103.1</v>
      </c>
      <c r="M363" s="67">
        <v>103.6</v>
      </c>
      <c r="N363" s="67">
        <f t="shared" si="16"/>
        <v>99.224999999999994</v>
      </c>
    </row>
    <row r="364" spans="1:14" x14ac:dyDescent="0.2">
      <c r="B364" s="1">
        <v>0.53125</v>
      </c>
      <c r="C364" s="99">
        <v>79</v>
      </c>
      <c r="D364" s="41">
        <v>112</v>
      </c>
      <c r="E364" s="75">
        <v>0.62</v>
      </c>
      <c r="F364" s="68">
        <v>9</v>
      </c>
      <c r="G364" s="69" t="s">
        <v>34</v>
      </c>
      <c r="H364" s="72">
        <v>29.22</v>
      </c>
      <c r="I364" s="19"/>
      <c r="J364" s="45">
        <v>113.4</v>
      </c>
      <c r="K364" s="67">
        <v>103.1</v>
      </c>
      <c r="L364" s="45">
        <v>111.6</v>
      </c>
      <c r="M364" s="67">
        <v>118.4</v>
      </c>
      <c r="N364" s="67">
        <f t="shared" si="16"/>
        <v>111.625</v>
      </c>
    </row>
    <row r="365" spans="1:14" x14ac:dyDescent="0.2">
      <c r="B365" s="1">
        <v>0.54166666666666663</v>
      </c>
      <c r="C365" s="99">
        <v>79</v>
      </c>
      <c r="D365" s="41">
        <v>114</v>
      </c>
      <c r="E365" s="75">
        <v>0.59</v>
      </c>
      <c r="F365" s="68">
        <v>8</v>
      </c>
      <c r="G365" s="69" t="s">
        <v>190</v>
      </c>
      <c r="H365" s="72">
        <v>29.22</v>
      </c>
      <c r="I365" s="19"/>
      <c r="J365" s="67">
        <v>116.2</v>
      </c>
      <c r="K365" s="67">
        <v>106</v>
      </c>
      <c r="L365" s="45">
        <v>112.2</v>
      </c>
      <c r="M365" s="67">
        <v>122.9</v>
      </c>
      <c r="N365" s="67">
        <f t="shared" si="16"/>
        <v>114.32499999999999</v>
      </c>
    </row>
    <row r="366" spans="1:14" x14ac:dyDescent="0.2">
      <c r="B366" s="1">
        <v>0.55208333333333304</v>
      </c>
      <c r="C366" s="99">
        <v>79</v>
      </c>
      <c r="D366" s="41">
        <v>114</v>
      </c>
      <c r="E366" s="75">
        <v>0.57999999999999996</v>
      </c>
      <c r="F366" s="68">
        <v>5</v>
      </c>
      <c r="G366" s="69" t="s">
        <v>34</v>
      </c>
      <c r="H366" s="72">
        <v>29.23</v>
      </c>
      <c r="I366" s="19"/>
      <c r="J366" s="67">
        <v>114.4</v>
      </c>
      <c r="K366" s="67">
        <v>107.1</v>
      </c>
      <c r="L366" s="45">
        <v>114.6</v>
      </c>
      <c r="M366" s="67">
        <v>118.8</v>
      </c>
      <c r="N366" s="67">
        <f t="shared" si="16"/>
        <v>113.72500000000001</v>
      </c>
    </row>
    <row r="367" spans="1:14" x14ac:dyDescent="0.2">
      <c r="B367" s="1">
        <v>0.5625</v>
      </c>
      <c r="C367" s="99">
        <v>80</v>
      </c>
      <c r="D367" s="41">
        <v>114</v>
      </c>
      <c r="E367" s="75">
        <v>0.56000000000000005</v>
      </c>
      <c r="F367" s="68">
        <v>11</v>
      </c>
      <c r="G367" s="69" t="s">
        <v>180</v>
      </c>
      <c r="H367" s="72">
        <v>29.23</v>
      </c>
      <c r="I367" s="19"/>
      <c r="J367" s="67">
        <v>113</v>
      </c>
      <c r="K367" s="67">
        <v>107.6</v>
      </c>
      <c r="L367" s="45">
        <v>111.7</v>
      </c>
      <c r="M367" s="67">
        <v>122.4</v>
      </c>
      <c r="N367" s="67">
        <f t="shared" si="16"/>
        <v>113.67500000000001</v>
      </c>
    </row>
    <row r="368" spans="1:14" x14ac:dyDescent="0.2">
      <c r="B368" s="1">
        <v>0.57291666666666696</v>
      </c>
      <c r="C368" s="99">
        <v>80</v>
      </c>
      <c r="D368" s="41">
        <v>118</v>
      </c>
      <c r="E368" s="13">
        <v>0.59</v>
      </c>
      <c r="F368" s="99">
        <v>4</v>
      </c>
      <c r="G368" s="69" t="s">
        <v>180</v>
      </c>
      <c r="H368" s="72">
        <v>29.23</v>
      </c>
      <c r="I368" s="19"/>
      <c r="J368" s="76">
        <v>115.3</v>
      </c>
      <c r="K368" s="76">
        <v>113.7</v>
      </c>
      <c r="L368" s="67">
        <v>118.2</v>
      </c>
      <c r="M368" s="67">
        <v>125.2</v>
      </c>
      <c r="N368" s="67">
        <f t="shared" si="16"/>
        <v>118.1</v>
      </c>
    </row>
    <row r="369" spans="1:14" x14ac:dyDescent="0.2">
      <c r="B369" s="1">
        <v>0.58333333333333304</v>
      </c>
      <c r="C369" s="99">
        <v>81</v>
      </c>
      <c r="D369" s="41">
        <v>122</v>
      </c>
      <c r="E369" s="13">
        <v>0.56000000000000005</v>
      </c>
      <c r="F369" s="99">
        <v>13</v>
      </c>
      <c r="G369" s="69" t="s">
        <v>34</v>
      </c>
      <c r="H369" s="72">
        <v>29.22</v>
      </c>
      <c r="I369" s="19"/>
      <c r="J369" s="76">
        <v>121.8</v>
      </c>
      <c r="K369" s="76">
        <v>117.9</v>
      </c>
      <c r="L369" s="67">
        <v>119.3</v>
      </c>
      <c r="M369" s="67">
        <v>128.69999999999999</v>
      </c>
      <c r="N369" s="67">
        <f t="shared" si="16"/>
        <v>121.925</v>
      </c>
    </row>
    <row r="370" spans="1:14" x14ac:dyDescent="0.2">
      <c r="B370" s="1">
        <v>0.625</v>
      </c>
      <c r="C370" s="99">
        <v>83</v>
      </c>
      <c r="D370" s="41">
        <v>127</v>
      </c>
      <c r="E370" s="13">
        <v>0.51</v>
      </c>
      <c r="F370" s="99">
        <v>13</v>
      </c>
      <c r="G370" s="69" t="s">
        <v>180</v>
      </c>
      <c r="H370" s="72">
        <v>29.21</v>
      </c>
      <c r="I370" s="19"/>
      <c r="J370" s="67">
        <v>128.30000000000001</v>
      </c>
      <c r="K370" s="76">
        <v>122.9</v>
      </c>
      <c r="L370" s="67">
        <v>124.7</v>
      </c>
      <c r="M370" s="67">
        <v>129.6</v>
      </c>
      <c r="N370" s="67">
        <f t="shared" si="16"/>
        <v>126.375</v>
      </c>
    </row>
    <row r="371" spans="1:14" x14ac:dyDescent="0.2">
      <c r="B371" s="1">
        <v>0.63541666666666663</v>
      </c>
      <c r="C371" s="99">
        <v>83</v>
      </c>
      <c r="D371" s="41">
        <v>126</v>
      </c>
      <c r="E371" s="13">
        <v>0.51</v>
      </c>
      <c r="F371" s="99">
        <v>10</v>
      </c>
      <c r="G371" s="69" t="s">
        <v>180</v>
      </c>
      <c r="H371" s="72">
        <v>29.2</v>
      </c>
      <c r="J371" s="45">
        <v>126.3</v>
      </c>
      <c r="K371" s="45">
        <v>122.2</v>
      </c>
      <c r="L371" s="45">
        <v>125.2</v>
      </c>
      <c r="M371" s="45">
        <v>130.6</v>
      </c>
      <c r="N371" s="45">
        <f t="shared" si="16"/>
        <v>126.07499999999999</v>
      </c>
    </row>
    <row r="372" spans="1:14" x14ac:dyDescent="0.2">
      <c r="B372" s="1">
        <v>0.64583333333333304</v>
      </c>
      <c r="C372" s="41">
        <v>84</v>
      </c>
      <c r="D372" s="41">
        <v>127</v>
      </c>
      <c r="E372" s="13">
        <v>0.48</v>
      </c>
      <c r="F372" s="41">
        <v>8</v>
      </c>
      <c r="G372" s="66" t="s">
        <v>512</v>
      </c>
      <c r="H372" s="19">
        <v>29.2</v>
      </c>
      <c r="J372" s="45">
        <v>127.9</v>
      </c>
      <c r="K372" s="45">
        <v>125.2</v>
      </c>
      <c r="L372" s="67">
        <v>124.9</v>
      </c>
      <c r="M372" s="45">
        <v>131.19999999999999</v>
      </c>
      <c r="N372" s="67">
        <f t="shared" si="16"/>
        <v>127.3</v>
      </c>
    </row>
    <row r="373" spans="1:14" x14ac:dyDescent="0.2">
      <c r="B373" s="1">
        <v>0.65625</v>
      </c>
      <c r="C373" s="41">
        <v>83</v>
      </c>
      <c r="D373" s="41">
        <v>127</v>
      </c>
      <c r="E373" s="13">
        <v>0.49</v>
      </c>
      <c r="F373" s="41">
        <v>7</v>
      </c>
      <c r="G373" s="66" t="s">
        <v>180</v>
      </c>
      <c r="H373" s="72">
        <v>29.2</v>
      </c>
      <c r="J373" s="45">
        <v>126</v>
      </c>
      <c r="K373" s="45">
        <v>126</v>
      </c>
      <c r="L373" s="45">
        <v>126</v>
      </c>
      <c r="M373" s="45">
        <v>129.4</v>
      </c>
      <c r="N373" s="45">
        <f t="shared" si="16"/>
        <v>126.85</v>
      </c>
    </row>
    <row r="374" spans="1:14" x14ac:dyDescent="0.2">
      <c r="B374" s="1">
        <v>0.66666666666666696</v>
      </c>
      <c r="C374" s="41">
        <v>84</v>
      </c>
      <c r="D374" s="41">
        <v>126</v>
      </c>
      <c r="E374" s="13">
        <v>0.42</v>
      </c>
      <c r="F374" s="41">
        <v>9</v>
      </c>
      <c r="G374" s="66" t="s">
        <v>180</v>
      </c>
      <c r="H374" s="72">
        <v>29.2</v>
      </c>
      <c r="J374" s="45">
        <v>126.1</v>
      </c>
      <c r="K374" s="45">
        <v>126.3</v>
      </c>
      <c r="L374" s="45">
        <v>125.8</v>
      </c>
      <c r="M374" s="45">
        <v>127.2</v>
      </c>
      <c r="N374" s="67">
        <f t="shared" si="16"/>
        <v>126.35</v>
      </c>
    </row>
    <row r="375" spans="1:14" x14ac:dyDescent="0.2">
      <c r="B375" s="1">
        <v>0.67708333333333304</v>
      </c>
      <c r="C375" s="99">
        <v>84</v>
      </c>
      <c r="D375" s="41">
        <v>126</v>
      </c>
      <c r="E375" s="13">
        <v>0.47</v>
      </c>
      <c r="F375" s="99">
        <v>3</v>
      </c>
      <c r="G375" s="69" t="s">
        <v>180</v>
      </c>
      <c r="H375" s="72">
        <v>29.2</v>
      </c>
      <c r="I375" s="19"/>
      <c r="J375" s="45">
        <v>125.6</v>
      </c>
      <c r="K375" s="76">
        <v>126.5</v>
      </c>
      <c r="L375" s="67">
        <v>125.2</v>
      </c>
      <c r="M375" s="67">
        <v>127.2</v>
      </c>
      <c r="N375" s="67">
        <f t="shared" si="16"/>
        <v>126.125</v>
      </c>
    </row>
    <row r="376" spans="1:14" x14ac:dyDescent="0.2">
      <c r="B376" s="1">
        <v>0.6875</v>
      </c>
      <c r="C376" s="99">
        <v>84</v>
      </c>
      <c r="D376" s="41">
        <v>125</v>
      </c>
      <c r="E376" s="13">
        <v>0.45</v>
      </c>
      <c r="F376" s="99">
        <v>11</v>
      </c>
      <c r="G376" s="69" t="s">
        <v>34</v>
      </c>
      <c r="H376" s="72">
        <v>29.2</v>
      </c>
      <c r="I376" s="19"/>
      <c r="J376" s="45">
        <v>124.7</v>
      </c>
      <c r="K376" s="76">
        <v>126.5</v>
      </c>
      <c r="L376" s="67">
        <v>125.6</v>
      </c>
      <c r="M376" s="67">
        <v>125.1</v>
      </c>
      <c r="N376" s="67">
        <f t="shared" si="16"/>
        <v>125.47499999999999</v>
      </c>
    </row>
    <row r="377" spans="1:14" x14ac:dyDescent="0.2">
      <c r="B377" s="1">
        <v>0.69791666666666596</v>
      </c>
      <c r="C377" s="99">
        <v>84</v>
      </c>
      <c r="D377" s="41">
        <v>125</v>
      </c>
      <c r="E377" s="13">
        <v>0.46</v>
      </c>
      <c r="F377" s="99">
        <v>8</v>
      </c>
      <c r="G377" s="69" t="s">
        <v>34</v>
      </c>
      <c r="H377" s="72">
        <v>29.2</v>
      </c>
      <c r="I377" s="19"/>
      <c r="J377" s="45">
        <v>124</v>
      </c>
      <c r="K377" s="76">
        <v>126.3</v>
      </c>
      <c r="L377" s="67">
        <v>125.2</v>
      </c>
      <c r="M377" s="67">
        <v>124.2</v>
      </c>
      <c r="N377" s="67">
        <f t="shared" si="16"/>
        <v>124.925</v>
      </c>
    </row>
    <row r="378" spans="1:14" x14ac:dyDescent="0.2">
      <c r="B378" s="1">
        <v>0.70833333333333304</v>
      </c>
      <c r="C378" s="99">
        <v>84</v>
      </c>
      <c r="D378" s="41">
        <v>124</v>
      </c>
      <c r="E378" s="13">
        <v>0.48</v>
      </c>
      <c r="F378" s="99">
        <v>10</v>
      </c>
      <c r="G378" s="69" t="s">
        <v>190</v>
      </c>
      <c r="H378" s="72">
        <v>29.2</v>
      </c>
      <c r="I378" s="19"/>
      <c r="J378" s="45">
        <v>122.9</v>
      </c>
      <c r="K378" s="76">
        <v>126.3</v>
      </c>
      <c r="L378" s="67">
        <v>124.5</v>
      </c>
      <c r="M378" s="67">
        <v>121.3</v>
      </c>
      <c r="N378" s="67">
        <f t="shared" si="16"/>
        <v>123.75</v>
      </c>
    </row>
    <row r="379" spans="1:14" x14ac:dyDescent="0.2">
      <c r="B379" s="1">
        <v>0.71875</v>
      </c>
      <c r="C379" s="99">
        <v>84</v>
      </c>
      <c r="D379" s="41">
        <v>120</v>
      </c>
      <c r="E379" s="13">
        <v>0.46</v>
      </c>
      <c r="F379" s="99">
        <v>8</v>
      </c>
      <c r="G379" s="68" t="s">
        <v>34</v>
      </c>
      <c r="H379" s="72">
        <v>29.2</v>
      </c>
      <c r="I379" s="19"/>
      <c r="J379" s="45">
        <v>114.6</v>
      </c>
      <c r="K379" s="45">
        <v>126</v>
      </c>
      <c r="L379" s="45">
        <v>123.8</v>
      </c>
      <c r="M379" s="45">
        <v>114.1</v>
      </c>
      <c r="N379" s="67">
        <f t="shared" si="16"/>
        <v>119.625</v>
      </c>
    </row>
    <row r="380" spans="1:14" x14ac:dyDescent="0.2">
      <c r="B380" s="1">
        <v>0.72916666666666596</v>
      </c>
      <c r="C380" s="99">
        <v>84</v>
      </c>
      <c r="D380" s="41">
        <v>118</v>
      </c>
      <c r="E380" s="13">
        <v>0.46</v>
      </c>
      <c r="F380" s="99">
        <v>4</v>
      </c>
      <c r="G380" s="68" t="s">
        <v>180</v>
      </c>
      <c r="H380" s="72">
        <v>29.21</v>
      </c>
      <c r="I380" s="19"/>
      <c r="J380" s="45">
        <v>109.9</v>
      </c>
      <c r="K380" s="45">
        <v>124.5</v>
      </c>
      <c r="L380" s="45">
        <v>123.1</v>
      </c>
      <c r="M380" s="45">
        <v>115.2</v>
      </c>
      <c r="N380" s="67">
        <f t="shared" si="16"/>
        <v>118.175</v>
      </c>
    </row>
    <row r="381" spans="1:14" x14ac:dyDescent="0.2">
      <c r="B381" s="1">
        <v>0.73958333333333304</v>
      </c>
      <c r="C381" s="99">
        <v>83</v>
      </c>
      <c r="D381" s="41">
        <v>117</v>
      </c>
      <c r="E381" s="13">
        <v>0.46</v>
      </c>
      <c r="F381" s="99">
        <v>6</v>
      </c>
      <c r="G381" s="68" t="s">
        <v>34</v>
      </c>
      <c r="H381" s="72">
        <v>29.2</v>
      </c>
      <c r="I381" s="19"/>
      <c r="J381" s="45">
        <v>106.9</v>
      </c>
      <c r="K381" s="45">
        <v>123.4</v>
      </c>
      <c r="L381" s="45">
        <v>122</v>
      </c>
      <c r="M381" s="45">
        <v>114.8</v>
      </c>
      <c r="N381" s="67">
        <f t="shared" si="16"/>
        <v>116.77500000000001</v>
      </c>
    </row>
    <row r="382" spans="1:14" x14ac:dyDescent="0.2">
      <c r="B382" s="1">
        <v>0.75</v>
      </c>
      <c r="C382" s="99">
        <v>85</v>
      </c>
      <c r="D382" s="41">
        <v>115</v>
      </c>
      <c r="E382" s="13">
        <v>0.45</v>
      </c>
      <c r="F382" s="99">
        <v>4</v>
      </c>
      <c r="G382" s="68" t="s">
        <v>34</v>
      </c>
      <c r="H382" s="72">
        <v>29.2</v>
      </c>
      <c r="I382" s="19"/>
      <c r="J382" s="45">
        <v>104.4</v>
      </c>
      <c r="K382" s="45">
        <v>122</v>
      </c>
      <c r="L382" s="45">
        <v>120.9</v>
      </c>
      <c r="M382" s="45">
        <v>113.2</v>
      </c>
      <c r="N382" s="67">
        <f t="shared" si="16"/>
        <v>115.125</v>
      </c>
    </row>
    <row r="383" spans="1:14" x14ac:dyDescent="0.2">
      <c r="B383" s="1"/>
      <c r="C383" s="96"/>
      <c r="D383" s="3"/>
      <c r="E383" s="13"/>
      <c r="F383" s="96"/>
      <c r="G383" s="68"/>
      <c r="H383" s="66"/>
      <c r="I383" s="19"/>
      <c r="J383" s="45"/>
      <c r="K383" s="45"/>
      <c r="L383" s="45"/>
      <c r="M383" s="45"/>
      <c r="N383" s="67"/>
    </row>
    <row r="384" spans="1:14" x14ac:dyDescent="0.2">
      <c r="A384" s="129">
        <v>44064</v>
      </c>
      <c r="B384" s="1">
        <v>0.4375</v>
      </c>
      <c r="C384" s="3">
        <v>73</v>
      </c>
      <c r="D384" s="68">
        <v>90</v>
      </c>
      <c r="E384" s="75">
        <v>0.59</v>
      </c>
      <c r="F384" s="66">
        <v>0</v>
      </c>
      <c r="G384" s="66" t="s">
        <v>180</v>
      </c>
      <c r="H384" s="97">
        <v>29.21</v>
      </c>
      <c r="J384" s="45">
        <v>95.7</v>
      </c>
      <c r="K384" s="67">
        <v>72.5</v>
      </c>
      <c r="L384" s="67">
        <v>91.2</v>
      </c>
      <c r="M384" s="67">
        <v>100.4</v>
      </c>
      <c r="N384" s="67">
        <f t="shared" ref="N384:N394" si="17">AVERAGE(J384:M384)</f>
        <v>89.949999999999989</v>
      </c>
    </row>
    <row r="385" spans="1:14" x14ac:dyDescent="0.2">
      <c r="B385" s="1">
        <v>0.44791666666666669</v>
      </c>
      <c r="C385" s="3">
        <v>74</v>
      </c>
      <c r="D385" s="3">
        <v>92</v>
      </c>
      <c r="E385" s="75">
        <v>0.57999999999999996</v>
      </c>
      <c r="F385" s="3">
        <v>2</v>
      </c>
      <c r="G385" s="66" t="s">
        <v>180</v>
      </c>
      <c r="H385" s="19">
        <v>29.21</v>
      </c>
      <c r="J385" s="45">
        <v>98.1</v>
      </c>
      <c r="K385" s="3">
        <v>72.7</v>
      </c>
      <c r="L385" s="45">
        <v>94.1</v>
      </c>
      <c r="M385" s="45">
        <v>103.8</v>
      </c>
      <c r="N385" s="67">
        <f t="shared" si="17"/>
        <v>92.174999999999997</v>
      </c>
    </row>
    <row r="386" spans="1:14" x14ac:dyDescent="0.2">
      <c r="B386" s="1">
        <v>0.45833333333333298</v>
      </c>
      <c r="C386" s="3">
        <v>76</v>
      </c>
      <c r="D386" s="3">
        <v>95</v>
      </c>
      <c r="E386" s="75">
        <v>0.54</v>
      </c>
      <c r="F386" s="3">
        <v>1</v>
      </c>
      <c r="G386" s="66" t="s">
        <v>130</v>
      </c>
      <c r="H386" s="19">
        <v>29.21</v>
      </c>
      <c r="J386" s="45">
        <v>101.1</v>
      </c>
      <c r="K386" s="45">
        <v>73</v>
      </c>
      <c r="L386" s="45">
        <v>97</v>
      </c>
      <c r="M386" s="45">
        <v>106.7</v>
      </c>
      <c r="N386" s="67">
        <f t="shared" si="17"/>
        <v>94.45</v>
      </c>
    </row>
    <row r="387" spans="1:14" x14ac:dyDescent="0.2">
      <c r="B387" s="1">
        <v>0.46875</v>
      </c>
      <c r="C387" s="41">
        <v>76</v>
      </c>
      <c r="D387" s="41">
        <v>94</v>
      </c>
      <c r="E387" s="75">
        <v>0.52</v>
      </c>
      <c r="F387" s="41">
        <v>1</v>
      </c>
      <c r="G387" s="66" t="s">
        <v>180</v>
      </c>
      <c r="H387" s="19">
        <v>29.21</v>
      </c>
      <c r="J387" s="45">
        <v>100.6</v>
      </c>
      <c r="K387" s="45">
        <v>73.400000000000006</v>
      </c>
      <c r="L387" s="45">
        <v>97</v>
      </c>
      <c r="M387" s="45">
        <v>104.7</v>
      </c>
      <c r="N387" s="67">
        <f t="shared" si="17"/>
        <v>93.924999999999997</v>
      </c>
    </row>
    <row r="388" spans="1:14" x14ac:dyDescent="0.2">
      <c r="B388" s="1">
        <v>0.47916666666666702</v>
      </c>
      <c r="C388" s="99">
        <v>77</v>
      </c>
      <c r="D388" s="41">
        <v>96</v>
      </c>
      <c r="E388" s="75">
        <v>0.51</v>
      </c>
      <c r="F388" s="68">
        <v>2</v>
      </c>
      <c r="G388" s="69" t="s">
        <v>143</v>
      </c>
      <c r="H388" s="72">
        <v>29.2</v>
      </c>
      <c r="I388" s="19"/>
      <c r="J388" s="45">
        <v>103.1</v>
      </c>
      <c r="K388" s="67">
        <v>73.900000000000006</v>
      </c>
      <c r="L388" s="45">
        <v>99.7</v>
      </c>
      <c r="M388" s="67">
        <v>106.7</v>
      </c>
      <c r="N388" s="67">
        <f t="shared" si="17"/>
        <v>95.85</v>
      </c>
    </row>
    <row r="389" spans="1:14" x14ac:dyDescent="0.2">
      <c r="B389" s="1">
        <v>0.48958333333333298</v>
      </c>
      <c r="C389" s="3">
        <v>79</v>
      </c>
      <c r="D389" s="41">
        <v>99</v>
      </c>
      <c r="E389" s="75">
        <v>0.49</v>
      </c>
      <c r="F389" s="3">
        <v>3</v>
      </c>
      <c r="G389" s="69" t="s">
        <v>180</v>
      </c>
      <c r="H389" s="72">
        <v>29.2</v>
      </c>
      <c r="J389" s="3">
        <v>106.3</v>
      </c>
      <c r="K389" s="3">
        <v>74.7</v>
      </c>
      <c r="L389" s="3">
        <v>103.5</v>
      </c>
      <c r="M389" s="3">
        <v>109.6</v>
      </c>
      <c r="N389" s="45">
        <f t="shared" si="17"/>
        <v>98.525000000000006</v>
      </c>
    </row>
    <row r="390" spans="1:14" x14ac:dyDescent="0.2">
      <c r="B390" s="1">
        <v>0.5</v>
      </c>
      <c r="C390" s="99">
        <v>80</v>
      </c>
      <c r="D390" s="41">
        <v>104</v>
      </c>
      <c r="E390" s="75">
        <v>0.48</v>
      </c>
      <c r="F390" s="68">
        <v>4</v>
      </c>
      <c r="G390" s="69" t="s">
        <v>35</v>
      </c>
      <c r="H390" s="72">
        <v>29.19</v>
      </c>
      <c r="I390" s="19"/>
      <c r="J390" s="67">
        <v>109.6</v>
      </c>
      <c r="K390" s="67">
        <v>85.5</v>
      </c>
      <c r="L390" s="45">
        <v>106.7</v>
      </c>
      <c r="M390" s="67">
        <v>113.2</v>
      </c>
      <c r="N390" s="67">
        <f t="shared" si="17"/>
        <v>103.75</v>
      </c>
    </row>
    <row r="391" spans="1:14" x14ac:dyDescent="0.2">
      <c r="B391" s="1">
        <v>0.51041666666666696</v>
      </c>
      <c r="C391" s="99">
        <v>80</v>
      </c>
      <c r="D391" s="41">
        <v>106</v>
      </c>
      <c r="E391" s="75">
        <v>0.47</v>
      </c>
      <c r="F391" s="68">
        <v>1</v>
      </c>
      <c r="G391" s="69" t="s">
        <v>143</v>
      </c>
      <c r="H391" s="72">
        <v>29.19</v>
      </c>
      <c r="I391" s="19"/>
      <c r="J391" s="67">
        <v>111.4</v>
      </c>
      <c r="K391" s="67">
        <v>91</v>
      </c>
      <c r="L391" s="45">
        <v>108.9</v>
      </c>
      <c r="M391" s="67">
        <v>114.1</v>
      </c>
      <c r="N391" s="67">
        <f t="shared" si="17"/>
        <v>106.35</v>
      </c>
    </row>
    <row r="392" spans="1:14" x14ac:dyDescent="0.2">
      <c r="B392" s="1">
        <v>0.52083333333333304</v>
      </c>
      <c r="C392" s="99">
        <v>80</v>
      </c>
      <c r="D392" s="41">
        <v>109</v>
      </c>
      <c r="E392" s="75">
        <v>0.46</v>
      </c>
      <c r="F392" s="68">
        <v>3</v>
      </c>
      <c r="G392" s="69" t="s">
        <v>190</v>
      </c>
      <c r="H392" s="72">
        <v>29.19</v>
      </c>
      <c r="I392" s="19"/>
      <c r="J392" s="67">
        <v>112.8</v>
      </c>
      <c r="K392" s="67">
        <v>95.2</v>
      </c>
      <c r="L392" s="45">
        <v>111.2</v>
      </c>
      <c r="M392" s="67">
        <v>115.7</v>
      </c>
      <c r="N392" s="67">
        <f t="shared" si="17"/>
        <v>108.72499999999999</v>
      </c>
    </row>
    <row r="393" spans="1:14" x14ac:dyDescent="0.2">
      <c r="B393" s="1">
        <v>0.53125</v>
      </c>
      <c r="C393" s="99">
        <v>81</v>
      </c>
      <c r="D393" s="41">
        <v>111</v>
      </c>
      <c r="E393" s="13">
        <v>0.45</v>
      </c>
      <c r="F393" s="99">
        <v>6</v>
      </c>
      <c r="G393" s="69" t="s">
        <v>197</v>
      </c>
      <c r="H393" s="72">
        <v>29.19</v>
      </c>
      <c r="I393" s="19"/>
      <c r="J393" s="76">
        <v>115.3</v>
      </c>
      <c r="K393" s="76">
        <v>98.8</v>
      </c>
      <c r="L393" s="67">
        <v>113.5</v>
      </c>
      <c r="M393" s="67">
        <v>117.1</v>
      </c>
      <c r="N393" s="67">
        <f t="shared" si="17"/>
        <v>111.17500000000001</v>
      </c>
    </row>
    <row r="394" spans="1:14" x14ac:dyDescent="0.2">
      <c r="B394" s="1">
        <v>0.54166666666666696</v>
      </c>
      <c r="C394" s="99">
        <v>82</v>
      </c>
      <c r="D394" s="41">
        <v>114</v>
      </c>
      <c r="E394" s="13">
        <v>0.45</v>
      </c>
      <c r="F394" s="99">
        <v>5</v>
      </c>
      <c r="G394" s="69" t="s">
        <v>35</v>
      </c>
      <c r="H394" s="72">
        <v>29.18</v>
      </c>
      <c r="I394" s="19"/>
      <c r="J394" s="76">
        <v>117.9</v>
      </c>
      <c r="K394" s="76">
        <v>102.9</v>
      </c>
      <c r="L394" s="67">
        <v>115.5</v>
      </c>
      <c r="M394" s="67">
        <v>118.6</v>
      </c>
      <c r="N394" s="67">
        <f t="shared" si="17"/>
        <v>113.72499999999999</v>
      </c>
    </row>
    <row r="395" spans="1:14" x14ac:dyDescent="0.2">
      <c r="N395" s="67"/>
    </row>
    <row r="396" spans="1:14" x14ac:dyDescent="0.2">
      <c r="A396" s="129">
        <v>44066</v>
      </c>
      <c r="B396" s="1">
        <v>0.4375</v>
      </c>
      <c r="C396" s="3">
        <v>77</v>
      </c>
      <c r="D396" s="68">
        <v>96</v>
      </c>
      <c r="E396" s="75">
        <v>0.74</v>
      </c>
      <c r="F396" s="66">
        <v>0</v>
      </c>
      <c r="G396" s="66" t="s">
        <v>130</v>
      </c>
      <c r="H396" s="97">
        <v>29.26</v>
      </c>
      <c r="J396" s="45">
        <v>100.9</v>
      </c>
      <c r="K396" s="67">
        <v>79.3</v>
      </c>
      <c r="L396" s="67">
        <v>96.4</v>
      </c>
      <c r="M396" s="67">
        <v>106.2</v>
      </c>
      <c r="N396" s="67">
        <f t="shared" ref="N396:N414" si="18">AVERAGE(J396:M396)</f>
        <v>95.7</v>
      </c>
    </row>
    <row r="397" spans="1:14" x14ac:dyDescent="0.2">
      <c r="B397" s="1">
        <v>0.47916666666666669</v>
      </c>
      <c r="C397" s="3">
        <v>82</v>
      </c>
      <c r="D397" s="68">
        <v>105</v>
      </c>
      <c r="E397" s="75">
        <v>0.63</v>
      </c>
      <c r="F397" s="66">
        <v>1</v>
      </c>
      <c r="G397" s="66" t="s">
        <v>208</v>
      </c>
      <c r="H397" s="97">
        <v>29.26</v>
      </c>
      <c r="J397" s="45">
        <v>112.1</v>
      </c>
      <c r="K397" s="67">
        <v>81</v>
      </c>
      <c r="L397" s="67">
        <v>107.6</v>
      </c>
      <c r="M397" s="67">
        <v>117.5</v>
      </c>
      <c r="N397" s="67">
        <f t="shared" si="18"/>
        <v>104.55</v>
      </c>
    </row>
    <row r="398" spans="1:14" x14ac:dyDescent="0.2">
      <c r="B398" s="1">
        <v>0.54166666666666663</v>
      </c>
      <c r="C398" s="3">
        <v>87</v>
      </c>
      <c r="D398" s="68">
        <v>119</v>
      </c>
      <c r="E398" s="75">
        <v>0.5</v>
      </c>
      <c r="F398" s="66">
        <v>2</v>
      </c>
      <c r="G398" s="66" t="s">
        <v>130</v>
      </c>
      <c r="H398" s="97">
        <v>29.26</v>
      </c>
      <c r="J398" s="45">
        <v>128.5</v>
      </c>
      <c r="K398" s="67">
        <v>112.1</v>
      </c>
      <c r="L398" s="67">
        <v>111.9</v>
      </c>
      <c r="M398" s="67">
        <v>123.8</v>
      </c>
      <c r="N398" s="67">
        <f t="shared" si="18"/>
        <v>119.075</v>
      </c>
    </row>
    <row r="399" spans="1:14" x14ac:dyDescent="0.2">
      <c r="B399" s="1">
        <v>0.58333333333333337</v>
      </c>
      <c r="C399" s="3">
        <v>87</v>
      </c>
      <c r="D399" s="3">
        <v>124</v>
      </c>
      <c r="E399" s="75">
        <v>0.49</v>
      </c>
      <c r="F399" s="3">
        <v>1</v>
      </c>
      <c r="G399" s="66" t="s">
        <v>129</v>
      </c>
      <c r="H399" s="19">
        <v>29.24</v>
      </c>
      <c r="J399" s="45">
        <v>129.6</v>
      </c>
      <c r="K399" s="3">
        <v>116.2</v>
      </c>
      <c r="L399" s="45">
        <v>123.4</v>
      </c>
      <c r="M399" s="45">
        <v>127.9</v>
      </c>
      <c r="N399" s="67">
        <f t="shared" si="18"/>
        <v>124.27500000000001</v>
      </c>
    </row>
    <row r="400" spans="1:14" x14ac:dyDescent="0.2">
      <c r="B400" s="1">
        <v>0.59375</v>
      </c>
      <c r="C400" s="3">
        <v>87</v>
      </c>
      <c r="D400" s="3">
        <v>127</v>
      </c>
      <c r="E400" s="75">
        <v>0.49</v>
      </c>
      <c r="F400" s="3">
        <v>2</v>
      </c>
      <c r="G400" s="66" t="s">
        <v>130</v>
      </c>
      <c r="H400" s="19">
        <v>29.24</v>
      </c>
      <c r="J400" s="67">
        <v>127.4</v>
      </c>
      <c r="K400" s="45">
        <v>120.9</v>
      </c>
      <c r="L400" s="45">
        <v>127</v>
      </c>
      <c r="M400" s="45">
        <v>130.5</v>
      </c>
      <c r="N400" s="67">
        <f t="shared" si="18"/>
        <v>126.45</v>
      </c>
    </row>
    <row r="401" spans="1:14" x14ac:dyDescent="0.2">
      <c r="B401" s="1">
        <v>0.60416666666666696</v>
      </c>
      <c r="C401" s="41">
        <v>87</v>
      </c>
      <c r="D401" s="41">
        <v>127</v>
      </c>
      <c r="E401" s="75">
        <v>0.49</v>
      </c>
      <c r="F401" s="41">
        <v>5</v>
      </c>
      <c r="G401" s="66" t="s">
        <v>130</v>
      </c>
      <c r="H401" s="19">
        <v>29.24</v>
      </c>
      <c r="J401" s="45">
        <v>126.3</v>
      </c>
      <c r="K401" s="45">
        <v>118.4</v>
      </c>
      <c r="L401" s="45">
        <v>128.5</v>
      </c>
      <c r="M401" s="45">
        <v>133.30000000000001</v>
      </c>
      <c r="N401" s="67">
        <f t="shared" si="18"/>
        <v>126.625</v>
      </c>
    </row>
    <row r="402" spans="1:14" x14ac:dyDescent="0.2">
      <c r="B402" s="1">
        <v>0.61458333333333304</v>
      </c>
      <c r="C402" s="99">
        <v>89</v>
      </c>
      <c r="D402" s="41">
        <v>129</v>
      </c>
      <c r="E402" s="75">
        <v>0.46</v>
      </c>
      <c r="F402" s="68">
        <v>2</v>
      </c>
      <c r="G402" s="69" t="s">
        <v>34</v>
      </c>
      <c r="H402" s="72">
        <v>29.23</v>
      </c>
      <c r="I402" s="19"/>
      <c r="J402" s="45">
        <v>128.5</v>
      </c>
      <c r="K402" s="67">
        <v>122.5</v>
      </c>
      <c r="L402" s="45">
        <v>129.9</v>
      </c>
      <c r="M402" s="67">
        <v>134</v>
      </c>
      <c r="N402" s="67">
        <f t="shared" si="18"/>
        <v>128.72499999999999</v>
      </c>
    </row>
    <row r="403" spans="1:14" x14ac:dyDescent="0.2">
      <c r="B403" s="1">
        <v>0.625</v>
      </c>
      <c r="C403" s="3">
        <v>88</v>
      </c>
      <c r="D403" s="41">
        <v>127</v>
      </c>
      <c r="E403" s="75">
        <v>0.45</v>
      </c>
      <c r="F403" s="3">
        <v>2</v>
      </c>
      <c r="G403" s="69" t="s">
        <v>34</v>
      </c>
      <c r="H403" s="72">
        <v>29.23</v>
      </c>
      <c r="J403" s="45">
        <v>126</v>
      </c>
      <c r="K403" s="3">
        <v>119.1</v>
      </c>
      <c r="L403" s="3">
        <v>129</v>
      </c>
      <c r="M403" s="3">
        <v>133.19999999999999</v>
      </c>
      <c r="N403" s="45">
        <f t="shared" si="18"/>
        <v>126.825</v>
      </c>
    </row>
    <row r="404" spans="1:14" x14ac:dyDescent="0.2">
      <c r="B404" s="1">
        <v>0.63541666666666696</v>
      </c>
      <c r="C404" s="99">
        <v>90</v>
      </c>
      <c r="D404" s="41">
        <v>128</v>
      </c>
      <c r="E404" s="75">
        <v>0.44</v>
      </c>
      <c r="F404" s="68">
        <v>2</v>
      </c>
      <c r="G404" s="69" t="s">
        <v>35</v>
      </c>
      <c r="H404" s="72">
        <v>29.23</v>
      </c>
      <c r="I404" s="19"/>
      <c r="J404" s="67">
        <v>127.8</v>
      </c>
      <c r="K404" s="67">
        <v>122.5</v>
      </c>
      <c r="L404" s="45">
        <v>129.6</v>
      </c>
      <c r="M404" s="67">
        <v>131</v>
      </c>
      <c r="N404" s="67">
        <f t="shared" si="18"/>
        <v>127.72499999999999</v>
      </c>
    </row>
    <row r="405" spans="1:14" x14ac:dyDescent="0.2">
      <c r="B405" s="1">
        <v>0.64583333333333304</v>
      </c>
      <c r="C405" s="99">
        <v>89</v>
      </c>
      <c r="D405" s="41">
        <v>127</v>
      </c>
      <c r="E405" s="75">
        <v>0.45</v>
      </c>
      <c r="F405" s="68">
        <v>1</v>
      </c>
      <c r="G405" s="69" t="s">
        <v>37</v>
      </c>
      <c r="H405" s="72">
        <v>29.22</v>
      </c>
      <c r="I405" s="19"/>
      <c r="J405" s="67">
        <v>127</v>
      </c>
      <c r="K405" s="67">
        <v>122.2</v>
      </c>
      <c r="L405" s="45">
        <v>131</v>
      </c>
      <c r="M405" s="67">
        <v>128.80000000000001</v>
      </c>
      <c r="N405" s="67">
        <f t="shared" si="18"/>
        <v>127.25</v>
      </c>
    </row>
    <row r="406" spans="1:14" x14ac:dyDescent="0.2">
      <c r="B406" s="1">
        <v>0.65625</v>
      </c>
      <c r="C406" s="99">
        <v>89</v>
      </c>
      <c r="D406" s="41">
        <v>126</v>
      </c>
      <c r="E406" s="75">
        <v>0.44</v>
      </c>
      <c r="F406" s="68">
        <v>3</v>
      </c>
      <c r="G406" s="69" t="s">
        <v>71</v>
      </c>
      <c r="H406" s="72">
        <v>29.22</v>
      </c>
      <c r="I406" s="19"/>
      <c r="J406" s="67">
        <v>125.4</v>
      </c>
      <c r="K406" s="67">
        <v>121.6</v>
      </c>
      <c r="L406" s="45">
        <v>128.69999999999999</v>
      </c>
      <c r="M406" s="67">
        <v>127.2</v>
      </c>
      <c r="N406" s="67">
        <f t="shared" si="18"/>
        <v>125.72499999999999</v>
      </c>
    </row>
    <row r="407" spans="1:14" x14ac:dyDescent="0.2">
      <c r="B407" s="1">
        <v>0.66666666666666596</v>
      </c>
      <c r="C407" s="99">
        <v>90</v>
      </c>
      <c r="D407" s="41">
        <v>127</v>
      </c>
      <c r="E407" s="13">
        <v>0.44</v>
      </c>
      <c r="F407" s="99">
        <v>2</v>
      </c>
      <c r="G407" s="69" t="s">
        <v>203</v>
      </c>
      <c r="H407" s="72">
        <v>29.22</v>
      </c>
      <c r="I407" s="19"/>
      <c r="J407" s="76">
        <v>127</v>
      </c>
      <c r="K407" s="76">
        <v>121.6</v>
      </c>
      <c r="L407" s="67">
        <v>130.6</v>
      </c>
      <c r="M407" s="67">
        <v>128.80000000000001</v>
      </c>
      <c r="N407" s="67">
        <f t="shared" si="18"/>
        <v>127</v>
      </c>
    </row>
    <row r="408" spans="1:14" x14ac:dyDescent="0.2">
      <c r="B408" s="1">
        <v>0.67708333333333304</v>
      </c>
      <c r="C408" s="99">
        <v>89</v>
      </c>
      <c r="D408" s="41">
        <v>126</v>
      </c>
      <c r="E408" s="13">
        <v>0.45</v>
      </c>
      <c r="F408" s="99">
        <v>1</v>
      </c>
      <c r="G408" s="69" t="s">
        <v>201</v>
      </c>
      <c r="H408" s="72">
        <v>29.22</v>
      </c>
      <c r="I408" s="19"/>
      <c r="J408" s="76">
        <v>126.1</v>
      </c>
      <c r="K408" s="76">
        <v>123.3</v>
      </c>
      <c r="L408" s="67">
        <v>129</v>
      </c>
      <c r="M408" s="67">
        <v>125.6</v>
      </c>
      <c r="N408" s="67">
        <f t="shared" si="18"/>
        <v>126</v>
      </c>
    </row>
    <row r="409" spans="1:14" x14ac:dyDescent="0.2">
      <c r="B409" s="1">
        <v>0.687499999999999</v>
      </c>
      <c r="C409" s="99">
        <v>90</v>
      </c>
      <c r="D409" s="41">
        <v>127</v>
      </c>
      <c r="E409" s="13">
        <v>0.44</v>
      </c>
      <c r="F409" s="99">
        <v>1</v>
      </c>
      <c r="G409" s="69" t="s">
        <v>37</v>
      </c>
      <c r="H409" s="72">
        <v>29.21</v>
      </c>
      <c r="I409" s="19"/>
      <c r="J409" s="67">
        <v>125.6</v>
      </c>
      <c r="K409" s="76">
        <v>124.3</v>
      </c>
      <c r="L409" s="67">
        <v>129.9</v>
      </c>
      <c r="M409" s="67">
        <v>126</v>
      </c>
      <c r="N409" s="67">
        <f t="shared" si="18"/>
        <v>126.44999999999999</v>
      </c>
    </row>
    <row r="410" spans="1:14" x14ac:dyDescent="0.2">
      <c r="B410" s="1">
        <v>0.69791666666666596</v>
      </c>
      <c r="C410" s="99">
        <v>90</v>
      </c>
      <c r="D410" s="41">
        <v>126</v>
      </c>
      <c r="E410" s="13">
        <v>0.44</v>
      </c>
      <c r="F410" s="99">
        <v>4</v>
      </c>
      <c r="G410" s="69" t="s">
        <v>34</v>
      </c>
      <c r="H410" s="72">
        <v>29.21</v>
      </c>
      <c r="J410" s="45">
        <v>125.1</v>
      </c>
      <c r="K410" s="45">
        <v>124</v>
      </c>
      <c r="L410" s="45">
        <v>130.30000000000001</v>
      </c>
      <c r="M410" s="45">
        <v>124.7</v>
      </c>
      <c r="N410" s="67">
        <f t="shared" si="18"/>
        <v>126.02499999999999</v>
      </c>
    </row>
    <row r="411" spans="1:14" x14ac:dyDescent="0.2">
      <c r="B411" s="1">
        <v>0.70833333333333304</v>
      </c>
      <c r="C411" s="41">
        <v>90</v>
      </c>
      <c r="D411" s="41">
        <v>124</v>
      </c>
      <c r="E411" s="13">
        <v>0.44</v>
      </c>
      <c r="F411" s="41">
        <v>3</v>
      </c>
      <c r="G411" s="66" t="s">
        <v>129</v>
      </c>
      <c r="H411" s="19">
        <v>29.22</v>
      </c>
      <c r="J411" s="45">
        <v>121.6</v>
      </c>
      <c r="K411" s="45">
        <v>121.5</v>
      </c>
      <c r="L411" s="67">
        <v>130.5</v>
      </c>
      <c r="M411" s="45">
        <v>122.9</v>
      </c>
      <c r="N411" s="67">
        <f t="shared" si="18"/>
        <v>124.125</v>
      </c>
    </row>
    <row r="412" spans="1:14" x14ac:dyDescent="0.2">
      <c r="B412" s="1">
        <v>0.71875</v>
      </c>
      <c r="C412" s="41">
        <v>90</v>
      </c>
      <c r="D412" s="41">
        <v>122</v>
      </c>
      <c r="E412" s="13">
        <v>0.44</v>
      </c>
      <c r="F412" s="41">
        <v>3</v>
      </c>
      <c r="G412" s="66" t="s">
        <v>190</v>
      </c>
      <c r="H412" s="72">
        <v>29.21</v>
      </c>
      <c r="J412" s="45">
        <v>115.7</v>
      </c>
      <c r="K412" s="45">
        <v>121.6</v>
      </c>
      <c r="L412" s="45">
        <v>130.1</v>
      </c>
      <c r="M412" s="45">
        <v>119.1</v>
      </c>
      <c r="N412" s="67">
        <f t="shared" si="18"/>
        <v>121.625</v>
      </c>
    </row>
    <row r="413" spans="1:14" x14ac:dyDescent="0.2">
      <c r="B413" s="1">
        <v>0.72916666666666663</v>
      </c>
      <c r="C413" s="41">
        <v>89</v>
      </c>
      <c r="D413" s="41">
        <v>119</v>
      </c>
      <c r="E413" s="13">
        <v>0.45</v>
      </c>
      <c r="F413" s="41">
        <v>2</v>
      </c>
      <c r="G413" s="66" t="s">
        <v>143</v>
      </c>
      <c r="H413" s="72">
        <v>29.22</v>
      </c>
      <c r="J413" s="45">
        <v>112.1</v>
      </c>
      <c r="K413" s="45">
        <v>117.3</v>
      </c>
      <c r="L413" s="45">
        <v>129</v>
      </c>
      <c r="M413" s="45">
        <v>117.3</v>
      </c>
      <c r="N413" s="67">
        <f t="shared" si="18"/>
        <v>118.925</v>
      </c>
    </row>
    <row r="414" spans="1:14" x14ac:dyDescent="0.2">
      <c r="B414" s="1">
        <v>0.73611111111111116</v>
      </c>
      <c r="C414" s="99">
        <v>89</v>
      </c>
      <c r="D414" s="41">
        <v>120</v>
      </c>
      <c r="E414" s="13">
        <v>0.45</v>
      </c>
      <c r="F414" s="99">
        <v>2</v>
      </c>
      <c r="G414" s="69" t="s">
        <v>130</v>
      </c>
      <c r="H414" s="72">
        <v>91</v>
      </c>
      <c r="I414" s="19"/>
      <c r="J414" s="45">
        <v>111.6</v>
      </c>
      <c r="K414" s="76">
        <v>119.7</v>
      </c>
      <c r="L414" s="67">
        <v>128.80000000000001</v>
      </c>
      <c r="M414" s="67">
        <v>118</v>
      </c>
      <c r="N414" s="67">
        <f t="shared" si="18"/>
        <v>119.52500000000001</v>
      </c>
    </row>
    <row r="416" spans="1:14" x14ac:dyDescent="0.2">
      <c r="A416" s="129" t="s">
        <v>341</v>
      </c>
      <c r="B416" s="6" t="s">
        <v>2</v>
      </c>
      <c r="C416" s="6" t="s">
        <v>0</v>
      </c>
      <c r="D416" s="87" t="s">
        <v>1</v>
      </c>
      <c r="E416" s="100" t="s">
        <v>156</v>
      </c>
      <c r="F416" s="6" t="s">
        <v>32</v>
      </c>
      <c r="G416" s="6" t="s">
        <v>217</v>
      </c>
      <c r="H416" s="33" t="s">
        <v>157</v>
      </c>
      <c r="I416" s="44"/>
      <c r="J416" s="87" t="s">
        <v>427</v>
      </c>
      <c r="K416" s="87" t="s">
        <v>428</v>
      </c>
      <c r="L416" s="87" t="s">
        <v>326</v>
      </c>
      <c r="M416" s="87" t="s">
        <v>429</v>
      </c>
      <c r="N416" s="33" t="s">
        <v>368</v>
      </c>
    </row>
    <row r="417" spans="1:14" x14ac:dyDescent="0.2">
      <c r="A417" s="129" t="s">
        <v>513</v>
      </c>
      <c r="B417" s="1">
        <v>0.4375</v>
      </c>
      <c r="C417" s="41">
        <f>CONVERT(C396,"F","C")</f>
        <v>25</v>
      </c>
      <c r="D417" s="41">
        <f t="shared" ref="C417:D419" si="19">CONVERT(D396,"F","C")</f>
        <v>35.555555555555557</v>
      </c>
      <c r="E417" s="13">
        <f t="shared" ref="E417:H432" si="20">E396</f>
        <v>0.74</v>
      </c>
      <c r="F417" s="41">
        <f t="shared" si="20"/>
        <v>0</v>
      </c>
      <c r="G417" s="25" t="str">
        <f t="shared" si="20"/>
        <v>S</v>
      </c>
      <c r="H417" s="19">
        <f t="shared" si="20"/>
        <v>29.26</v>
      </c>
      <c r="I417" s="3"/>
      <c r="J417" s="45">
        <f t="shared" ref="J417:M435" si="21">CONVERT(J396,"F","C")</f>
        <v>38.277777777777779</v>
      </c>
      <c r="K417" s="45">
        <f t="shared" si="21"/>
        <v>26.277777777777775</v>
      </c>
      <c r="L417" s="45">
        <f t="shared" si="21"/>
        <v>35.777777777777779</v>
      </c>
      <c r="M417" s="45">
        <f t="shared" si="21"/>
        <v>41.222222222222221</v>
      </c>
      <c r="N417" s="45">
        <f>AVERAGE(J417:M417)</f>
        <v>35.388888888888893</v>
      </c>
    </row>
    <row r="418" spans="1:14" x14ac:dyDescent="0.2">
      <c r="B418" s="1">
        <v>0.47916666666666669</v>
      </c>
      <c r="C418" s="41">
        <f t="shared" si="19"/>
        <v>27.777777777777779</v>
      </c>
      <c r="D418" s="41">
        <f t="shared" si="19"/>
        <v>40.555555555555557</v>
      </c>
      <c r="E418" s="13">
        <f t="shared" si="20"/>
        <v>0.63</v>
      </c>
      <c r="F418" s="41">
        <f t="shared" si="20"/>
        <v>1</v>
      </c>
      <c r="G418" s="25" t="str">
        <f t="shared" si="20"/>
        <v>ENE</v>
      </c>
      <c r="H418" s="19">
        <f t="shared" si="20"/>
        <v>29.26</v>
      </c>
      <c r="I418" s="3"/>
      <c r="J418" s="45">
        <f t="shared" si="21"/>
        <v>44.499999999999993</v>
      </c>
      <c r="K418" s="45">
        <f t="shared" si="21"/>
        <v>27.222222222222221</v>
      </c>
      <c r="L418" s="45">
        <f t="shared" si="21"/>
        <v>41.999999999999993</v>
      </c>
      <c r="M418" s="45">
        <f t="shared" si="21"/>
        <v>47.5</v>
      </c>
      <c r="N418" s="45">
        <f>CONVERT(N397,"F","C")</f>
        <v>40.30555555555555</v>
      </c>
    </row>
    <row r="419" spans="1:14" x14ac:dyDescent="0.2">
      <c r="B419" s="1">
        <v>0.54166666666666663</v>
      </c>
      <c r="C419" s="41">
        <f t="shared" si="19"/>
        <v>30.555555555555554</v>
      </c>
      <c r="D419" s="41">
        <f t="shared" si="19"/>
        <v>48.333333333333329</v>
      </c>
      <c r="E419" s="13">
        <f t="shared" si="20"/>
        <v>0.5</v>
      </c>
      <c r="F419" s="41">
        <f t="shared" si="20"/>
        <v>2</v>
      </c>
      <c r="G419" s="25" t="str">
        <f t="shared" si="20"/>
        <v>S</v>
      </c>
      <c r="H419" s="19">
        <f t="shared" si="20"/>
        <v>29.26</v>
      </c>
      <c r="I419" s="3"/>
      <c r="J419" s="45">
        <f t="shared" si="21"/>
        <v>53.611111111111107</v>
      </c>
      <c r="K419" s="45">
        <f t="shared" si="21"/>
        <v>44.499999999999993</v>
      </c>
      <c r="L419" s="45">
        <f t="shared" si="21"/>
        <v>44.388888888888893</v>
      </c>
      <c r="M419" s="45">
        <f t="shared" si="21"/>
        <v>51</v>
      </c>
      <c r="N419" s="45">
        <f>CONVERT(N398,"F","C")</f>
        <v>48.375</v>
      </c>
    </row>
    <row r="420" spans="1:14" x14ac:dyDescent="0.2">
      <c r="B420" s="1">
        <v>0.58333333333333337</v>
      </c>
      <c r="C420" s="41">
        <f t="shared" ref="C420:D432" si="22">CONVERT(C399,"F","C")</f>
        <v>30.555555555555554</v>
      </c>
      <c r="D420" s="41">
        <f t="shared" si="22"/>
        <v>51.111111111111107</v>
      </c>
      <c r="E420" s="13">
        <f t="shared" si="20"/>
        <v>0.49</v>
      </c>
      <c r="F420" s="41">
        <f t="shared" si="20"/>
        <v>1</v>
      </c>
      <c r="G420" s="25" t="str">
        <f t="shared" si="20"/>
        <v>SW</v>
      </c>
      <c r="H420" s="19">
        <f t="shared" si="20"/>
        <v>29.24</v>
      </c>
      <c r="I420" s="3"/>
      <c r="J420" s="45">
        <f t="shared" si="21"/>
        <v>54.222222222222214</v>
      </c>
      <c r="K420" s="45">
        <f t="shared" si="21"/>
        <v>46.777777777777779</v>
      </c>
      <c r="L420" s="45">
        <f t="shared" si="21"/>
        <v>50.777777777777779</v>
      </c>
      <c r="M420" s="45">
        <f t="shared" si="21"/>
        <v>53.277777777777779</v>
      </c>
      <c r="N420" s="45">
        <f t="shared" ref="N420:N421" si="23">CONVERT(N399,"F","C")</f>
        <v>51.263888888888893</v>
      </c>
    </row>
    <row r="421" spans="1:14" x14ac:dyDescent="0.2">
      <c r="B421" s="1">
        <v>0.59375</v>
      </c>
      <c r="C421" s="41">
        <f t="shared" si="22"/>
        <v>30.555555555555554</v>
      </c>
      <c r="D421" s="41">
        <f t="shared" si="22"/>
        <v>52.777777777777779</v>
      </c>
      <c r="E421" s="13">
        <f t="shared" si="20"/>
        <v>0.49</v>
      </c>
      <c r="F421" s="41">
        <f t="shared" si="20"/>
        <v>2</v>
      </c>
      <c r="G421" s="25" t="str">
        <f t="shared" si="20"/>
        <v>S</v>
      </c>
      <c r="H421" s="19">
        <f t="shared" si="20"/>
        <v>29.24</v>
      </c>
      <c r="I421" s="3"/>
      <c r="J421" s="45">
        <f t="shared" si="21"/>
        <v>53</v>
      </c>
      <c r="K421" s="45">
        <f t="shared" si="21"/>
        <v>49.388888888888893</v>
      </c>
      <c r="L421" s="45">
        <f t="shared" si="21"/>
        <v>52.777777777777779</v>
      </c>
      <c r="M421" s="45">
        <f t="shared" si="21"/>
        <v>54.722222222222221</v>
      </c>
      <c r="N421" s="45">
        <f t="shared" si="23"/>
        <v>52.472222222222221</v>
      </c>
    </row>
    <row r="422" spans="1:14" x14ac:dyDescent="0.2">
      <c r="B422" s="1">
        <v>0.60416666666666696</v>
      </c>
      <c r="C422" s="41">
        <f t="shared" si="22"/>
        <v>30.555555555555554</v>
      </c>
      <c r="D422" s="41">
        <f t="shared" si="22"/>
        <v>52.777777777777779</v>
      </c>
      <c r="E422" s="13">
        <f t="shared" si="20"/>
        <v>0.49</v>
      </c>
      <c r="F422" s="41">
        <f t="shared" si="20"/>
        <v>5</v>
      </c>
      <c r="G422" s="25" t="str">
        <f t="shared" si="20"/>
        <v>S</v>
      </c>
      <c r="H422" s="19">
        <f t="shared" si="20"/>
        <v>29.24</v>
      </c>
      <c r="I422" s="3"/>
      <c r="J422" s="45">
        <f t="shared" si="21"/>
        <v>52.388888888888886</v>
      </c>
      <c r="K422" s="45">
        <f t="shared" si="21"/>
        <v>48</v>
      </c>
      <c r="L422" s="45">
        <f t="shared" si="21"/>
        <v>53.611111111111107</v>
      </c>
      <c r="M422" s="45">
        <f t="shared" si="21"/>
        <v>56.277777777777786</v>
      </c>
      <c r="N422" s="45">
        <f t="shared" ref="N422" si="24">CONVERT(N401,"F","C")</f>
        <v>52.569444444444443</v>
      </c>
    </row>
    <row r="423" spans="1:14" x14ac:dyDescent="0.2">
      <c r="B423" s="1">
        <v>0.61458333333333304</v>
      </c>
      <c r="C423" s="41">
        <f t="shared" si="22"/>
        <v>31.666666666666664</v>
      </c>
      <c r="D423" s="41">
        <f t="shared" si="22"/>
        <v>53.888888888888886</v>
      </c>
      <c r="E423" s="13">
        <f t="shared" si="20"/>
        <v>0.46</v>
      </c>
      <c r="F423" s="41">
        <f t="shared" si="20"/>
        <v>2</v>
      </c>
      <c r="G423" s="25" t="str">
        <f t="shared" si="20"/>
        <v>N</v>
      </c>
      <c r="H423" s="19">
        <f t="shared" si="20"/>
        <v>29.23</v>
      </c>
      <c r="I423" s="3"/>
      <c r="J423" s="45">
        <f t="shared" si="21"/>
        <v>53.611111111111107</v>
      </c>
      <c r="K423" s="45">
        <f t="shared" si="21"/>
        <v>50.277777777777779</v>
      </c>
      <c r="L423" s="45">
        <f t="shared" si="21"/>
        <v>54.388888888888893</v>
      </c>
      <c r="M423" s="45">
        <f t="shared" si="21"/>
        <v>56.666666666666664</v>
      </c>
      <c r="N423" s="45">
        <f t="shared" ref="N423" si="25">CONVERT(N402,"F","C")</f>
        <v>53.736111111111107</v>
      </c>
    </row>
    <row r="424" spans="1:14" x14ac:dyDescent="0.2">
      <c r="B424" s="1">
        <v>0.625</v>
      </c>
      <c r="C424" s="41">
        <f t="shared" si="22"/>
        <v>31.111111111111111</v>
      </c>
      <c r="D424" s="41">
        <f t="shared" si="22"/>
        <v>52.777777777777779</v>
      </c>
      <c r="E424" s="13">
        <f t="shared" si="20"/>
        <v>0.45</v>
      </c>
      <c r="F424" s="41">
        <f t="shared" si="20"/>
        <v>2</v>
      </c>
      <c r="G424" s="25" t="str">
        <f t="shared" si="20"/>
        <v>N</v>
      </c>
      <c r="H424" s="19">
        <f t="shared" si="20"/>
        <v>29.23</v>
      </c>
      <c r="I424" s="3"/>
      <c r="J424" s="45">
        <f t="shared" si="21"/>
        <v>52.222222222222221</v>
      </c>
      <c r="K424" s="45">
        <f t="shared" si="21"/>
        <v>48.388888888888886</v>
      </c>
      <c r="L424" s="45">
        <f t="shared" si="21"/>
        <v>53.888888888888886</v>
      </c>
      <c r="M424" s="45">
        <f t="shared" si="21"/>
        <v>56.222222222222214</v>
      </c>
      <c r="N424" s="45">
        <f t="shared" ref="N424" si="26">CONVERT(N403,"F","C")</f>
        <v>52.680555555555557</v>
      </c>
    </row>
    <row r="425" spans="1:14" x14ac:dyDescent="0.2">
      <c r="B425" s="1">
        <v>0.63541666666666696</v>
      </c>
      <c r="C425" s="41">
        <f t="shared" si="22"/>
        <v>32.222222222222221</v>
      </c>
      <c r="D425" s="41">
        <f t="shared" si="22"/>
        <v>53.333333333333329</v>
      </c>
      <c r="E425" s="13">
        <f t="shared" si="20"/>
        <v>0.44</v>
      </c>
      <c r="F425" s="41">
        <f t="shared" si="20"/>
        <v>2</v>
      </c>
      <c r="G425" s="25" t="str">
        <f t="shared" si="20"/>
        <v>NW</v>
      </c>
      <c r="H425" s="19">
        <f t="shared" si="20"/>
        <v>29.23</v>
      </c>
      <c r="I425" s="3"/>
      <c r="J425" s="45">
        <f t="shared" si="21"/>
        <v>53.222222222222221</v>
      </c>
      <c r="K425" s="45">
        <f t="shared" si="21"/>
        <v>50.277777777777779</v>
      </c>
      <c r="L425" s="45">
        <f t="shared" si="21"/>
        <v>54.222222222222214</v>
      </c>
      <c r="M425" s="45">
        <f t="shared" si="21"/>
        <v>55</v>
      </c>
      <c r="N425" s="45">
        <f t="shared" ref="N425" si="27">CONVERT(N404,"F","C")</f>
        <v>53.18055555555555</v>
      </c>
    </row>
    <row r="426" spans="1:14" x14ac:dyDescent="0.2">
      <c r="B426" s="1">
        <v>0.64583333333333304</v>
      </c>
      <c r="C426" s="41">
        <f t="shared" si="22"/>
        <v>31.666666666666664</v>
      </c>
      <c r="D426" s="41">
        <f t="shared" si="22"/>
        <v>52.777777777777779</v>
      </c>
      <c r="E426" s="13">
        <f t="shared" si="20"/>
        <v>0.45</v>
      </c>
      <c r="F426" s="41">
        <f t="shared" si="20"/>
        <v>1</v>
      </c>
      <c r="G426" s="25" t="str">
        <f t="shared" si="20"/>
        <v>NE</v>
      </c>
      <c r="H426" s="19">
        <f t="shared" si="20"/>
        <v>29.22</v>
      </c>
      <c r="I426" s="3"/>
      <c r="J426" s="45">
        <f t="shared" si="21"/>
        <v>52.777777777777779</v>
      </c>
      <c r="K426" s="45">
        <f t="shared" si="21"/>
        <v>50.111111111111114</v>
      </c>
      <c r="L426" s="45">
        <f t="shared" si="21"/>
        <v>55</v>
      </c>
      <c r="M426" s="45">
        <f t="shared" si="21"/>
        <v>53.777777777777786</v>
      </c>
      <c r="N426" s="45">
        <f t="shared" ref="N426" si="28">CONVERT(N405,"F","C")</f>
        <v>52.916666666666664</v>
      </c>
    </row>
    <row r="427" spans="1:14" x14ac:dyDescent="0.2">
      <c r="B427" s="1">
        <v>0.65625</v>
      </c>
      <c r="C427" s="41">
        <f t="shared" si="22"/>
        <v>31.666666666666664</v>
      </c>
      <c r="D427" s="41">
        <f t="shared" si="22"/>
        <v>52.222222222222221</v>
      </c>
      <c r="E427" s="13">
        <f t="shared" si="20"/>
        <v>0.44</v>
      </c>
      <c r="F427" s="41">
        <f t="shared" si="20"/>
        <v>3</v>
      </c>
      <c r="G427" s="25" t="str">
        <f t="shared" si="20"/>
        <v>W</v>
      </c>
      <c r="H427" s="19">
        <f t="shared" si="20"/>
        <v>29.22</v>
      </c>
      <c r="I427" s="3"/>
      <c r="J427" s="45">
        <f t="shared" si="21"/>
        <v>51.888888888888893</v>
      </c>
      <c r="K427" s="45">
        <f t="shared" si="21"/>
        <v>49.777777777777771</v>
      </c>
      <c r="L427" s="45">
        <f t="shared" si="21"/>
        <v>53.722222222222214</v>
      </c>
      <c r="M427" s="45">
        <f t="shared" si="21"/>
        <v>52.888888888888886</v>
      </c>
      <c r="N427" s="45">
        <f t="shared" ref="N427" si="29">CONVERT(N406,"F","C")</f>
        <v>52.069444444444443</v>
      </c>
    </row>
    <row r="428" spans="1:14" x14ac:dyDescent="0.2">
      <c r="B428" s="1">
        <v>0.66666666666666596</v>
      </c>
      <c r="C428" s="41">
        <f t="shared" si="22"/>
        <v>32.222222222222221</v>
      </c>
      <c r="D428" s="41">
        <f t="shared" si="22"/>
        <v>52.777777777777779</v>
      </c>
      <c r="E428" s="13">
        <f t="shared" si="20"/>
        <v>0.44</v>
      </c>
      <c r="F428" s="41">
        <f t="shared" si="20"/>
        <v>2</v>
      </c>
      <c r="G428" s="25" t="str">
        <f t="shared" si="20"/>
        <v>WSW</v>
      </c>
      <c r="H428" s="19">
        <f t="shared" si="20"/>
        <v>29.22</v>
      </c>
      <c r="I428" s="3"/>
      <c r="J428" s="45">
        <f t="shared" si="21"/>
        <v>52.777777777777779</v>
      </c>
      <c r="K428" s="45">
        <f t="shared" si="21"/>
        <v>49.777777777777771</v>
      </c>
      <c r="L428" s="45">
        <f t="shared" si="21"/>
        <v>54.777777777777771</v>
      </c>
      <c r="M428" s="45">
        <f t="shared" si="21"/>
        <v>53.777777777777786</v>
      </c>
      <c r="N428" s="45">
        <f t="shared" ref="N428" si="30">CONVERT(N407,"F","C")</f>
        <v>52.777777777777779</v>
      </c>
    </row>
    <row r="429" spans="1:14" x14ac:dyDescent="0.2">
      <c r="B429" s="1">
        <v>0.67708333333333304</v>
      </c>
      <c r="C429" s="41">
        <f t="shared" si="22"/>
        <v>31.666666666666664</v>
      </c>
      <c r="D429" s="41">
        <f t="shared" si="22"/>
        <v>52.222222222222221</v>
      </c>
      <c r="E429" s="13">
        <f t="shared" si="20"/>
        <v>0.45</v>
      </c>
      <c r="F429" s="41">
        <f t="shared" si="20"/>
        <v>1</v>
      </c>
      <c r="G429" s="25" t="str">
        <f t="shared" si="20"/>
        <v>SSW</v>
      </c>
      <c r="H429" s="19">
        <f t="shared" si="20"/>
        <v>29.22</v>
      </c>
      <c r="I429" s="3"/>
      <c r="J429" s="45">
        <f t="shared" si="21"/>
        <v>52.277777777777771</v>
      </c>
      <c r="K429" s="45">
        <f t="shared" si="21"/>
        <v>50.722222222222221</v>
      </c>
      <c r="L429" s="45">
        <f t="shared" si="21"/>
        <v>53.888888888888886</v>
      </c>
      <c r="M429" s="45">
        <f t="shared" si="21"/>
        <v>51.999999999999993</v>
      </c>
      <c r="N429" s="45">
        <f t="shared" ref="N429" si="31">CONVERT(N408,"F","C")</f>
        <v>52.222222222222221</v>
      </c>
    </row>
    <row r="430" spans="1:14" x14ac:dyDescent="0.2">
      <c r="B430" s="1">
        <v>0.687499999999999</v>
      </c>
      <c r="C430" s="41">
        <f t="shared" si="22"/>
        <v>32.222222222222221</v>
      </c>
      <c r="D430" s="41">
        <f t="shared" si="22"/>
        <v>52.777777777777779</v>
      </c>
      <c r="E430" s="13">
        <f t="shared" si="20"/>
        <v>0.44</v>
      </c>
      <c r="F430" s="41">
        <f t="shared" si="20"/>
        <v>1</v>
      </c>
      <c r="G430" s="25" t="str">
        <f t="shared" si="20"/>
        <v>NE</v>
      </c>
      <c r="H430" s="19">
        <f t="shared" si="20"/>
        <v>29.21</v>
      </c>
      <c r="I430" s="3"/>
      <c r="J430" s="45">
        <f t="shared" si="21"/>
        <v>51.999999999999993</v>
      </c>
      <c r="K430" s="45">
        <f t="shared" si="21"/>
        <v>51.277777777777771</v>
      </c>
      <c r="L430" s="45">
        <f t="shared" si="21"/>
        <v>54.388888888888893</v>
      </c>
      <c r="M430" s="45">
        <f t="shared" si="21"/>
        <v>52.222222222222221</v>
      </c>
      <c r="N430" s="45">
        <f t="shared" ref="N430" si="32">CONVERT(N409,"F","C")</f>
        <v>52.472222222222214</v>
      </c>
    </row>
    <row r="431" spans="1:14" x14ac:dyDescent="0.2">
      <c r="B431" s="1">
        <v>0.69791666666666596</v>
      </c>
      <c r="C431" s="41">
        <f t="shared" si="22"/>
        <v>32.222222222222221</v>
      </c>
      <c r="D431" s="41">
        <f t="shared" si="22"/>
        <v>52.222222222222221</v>
      </c>
      <c r="E431" s="13">
        <f t="shared" si="20"/>
        <v>0.44</v>
      </c>
      <c r="F431" s="41">
        <f t="shared" si="20"/>
        <v>4</v>
      </c>
      <c r="G431" s="25" t="str">
        <f t="shared" si="20"/>
        <v>N</v>
      </c>
      <c r="H431" s="19">
        <f t="shared" si="20"/>
        <v>29.21</v>
      </c>
      <c r="I431" s="3"/>
      <c r="J431" s="45">
        <f t="shared" si="21"/>
        <v>51.722222222222214</v>
      </c>
      <c r="K431" s="45">
        <f t="shared" si="21"/>
        <v>51.111111111111107</v>
      </c>
      <c r="L431" s="45">
        <f t="shared" si="21"/>
        <v>54.611111111111114</v>
      </c>
      <c r="M431" s="45">
        <f t="shared" si="21"/>
        <v>51.5</v>
      </c>
      <c r="N431" s="45">
        <f t="shared" ref="N431" si="33">CONVERT(N410,"F","C")</f>
        <v>52.236111111111107</v>
      </c>
    </row>
    <row r="432" spans="1:14" x14ac:dyDescent="0.2">
      <c r="B432" s="1">
        <v>0.70833333333333304</v>
      </c>
      <c r="C432" s="41">
        <f t="shared" si="22"/>
        <v>32.222222222222221</v>
      </c>
      <c r="D432" s="41">
        <f t="shared" si="22"/>
        <v>51.111111111111107</v>
      </c>
      <c r="E432" s="13">
        <f t="shared" si="20"/>
        <v>0.44</v>
      </c>
      <c r="F432" s="41">
        <f t="shared" si="20"/>
        <v>3</v>
      </c>
      <c r="G432" s="25" t="str">
        <f t="shared" si="20"/>
        <v>SW</v>
      </c>
      <c r="H432" s="19">
        <f t="shared" si="20"/>
        <v>29.22</v>
      </c>
      <c r="I432" s="3"/>
      <c r="J432" s="45">
        <f t="shared" si="21"/>
        <v>49.777777777777771</v>
      </c>
      <c r="K432" s="45">
        <f t="shared" si="21"/>
        <v>49.722222222222221</v>
      </c>
      <c r="L432" s="45">
        <f t="shared" si="21"/>
        <v>54.722222222222221</v>
      </c>
      <c r="M432" s="45">
        <f t="shared" si="21"/>
        <v>50.5</v>
      </c>
      <c r="N432" s="45">
        <f t="shared" ref="N432" si="34">CONVERT(N411,"F","C")</f>
        <v>51.180555555555557</v>
      </c>
    </row>
    <row r="433" spans="1:14" x14ac:dyDescent="0.2">
      <c r="B433" s="1">
        <v>0.71875</v>
      </c>
      <c r="C433" s="41">
        <f t="shared" ref="C433:D433" si="35">CONVERT(C412,"F","C")</f>
        <v>32.222222222222221</v>
      </c>
      <c r="D433" s="41">
        <f t="shared" si="35"/>
        <v>50</v>
      </c>
      <c r="E433" s="13">
        <f t="shared" ref="E433:H433" si="36">E412</f>
        <v>0.44</v>
      </c>
      <c r="F433" s="41">
        <f t="shared" si="36"/>
        <v>3</v>
      </c>
      <c r="G433" s="25" t="str">
        <f t="shared" si="36"/>
        <v>NNE</v>
      </c>
      <c r="H433" s="19">
        <f t="shared" si="36"/>
        <v>29.21</v>
      </c>
      <c r="I433" s="3"/>
      <c r="J433" s="45">
        <f t="shared" si="21"/>
        <v>46.5</v>
      </c>
      <c r="K433" s="45">
        <f t="shared" si="21"/>
        <v>49.777777777777771</v>
      </c>
      <c r="L433" s="45">
        <f t="shared" si="21"/>
        <v>54.499999999999993</v>
      </c>
      <c r="M433" s="45">
        <f t="shared" si="21"/>
        <v>48.388888888888886</v>
      </c>
      <c r="N433" s="45">
        <f t="shared" ref="N433" si="37">CONVERT(N412,"F","C")</f>
        <v>49.791666666666664</v>
      </c>
    </row>
    <row r="434" spans="1:14" x14ac:dyDescent="0.2">
      <c r="B434" s="1">
        <v>0.72916666666666663</v>
      </c>
      <c r="C434" s="41">
        <f t="shared" ref="C434:D435" si="38">CONVERT(C413,"F","C")</f>
        <v>31.666666666666664</v>
      </c>
      <c r="D434" s="41">
        <f t="shared" si="38"/>
        <v>48.333333333333329</v>
      </c>
      <c r="E434" s="13">
        <f t="shared" ref="E434:H435" si="39">E413</f>
        <v>0.45</v>
      </c>
      <c r="F434" s="41">
        <f t="shared" si="39"/>
        <v>2</v>
      </c>
      <c r="G434" s="25" t="str">
        <f t="shared" si="39"/>
        <v>SE</v>
      </c>
      <c r="H434" s="19">
        <f t="shared" si="39"/>
        <v>29.22</v>
      </c>
      <c r="I434" s="3"/>
      <c r="J434" s="45">
        <f t="shared" si="21"/>
        <v>44.499999999999993</v>
      </c>
      <c r="K434" s="45">
        <f t="shared" si="21"/>
        <v>47.388888888888886</v>
      </c>
      <c r="L434" s="45">
        <f t="shared" si="21"/>
        <v>53.888888888888886</v>
      </c>
      <c r="M434" s="45">
        <f t="shared" si="21"/>
        <v>47.388888888888886</v>
      </c>
      <c r="N434" s="45">
        <f t="shared" ref="N434:N435" si="40">CONVERT(N413,"F","C")</f>
        <v>48.291666666666664</v>
      </c>
    </row>
    <row r="435" spans="1:14" x14ac:dyDescent="0.2">
      <c r="B435" s="1">
        <v>0.73402777777777783</v>
      </c>
      <c r="C435" s="41">
        <f t="shared" si="38"/>
        <v>31.666666666666664</v>
      </c>
      <c r="D435" s="41">
        <f t="shared" si="38"/>
        <v>48.888888888888886</v>
      </c>
      <c r="E435" s="13">
        <f t="shared" si="39"/>
        <v>0.45</v>
      </c>
      <c r="F435" s="41">
        <f t="shared" si="39"/>
        <v>2</v>
      </c>
      <c r="G435" s="25" t="str">
        <f t="shared" si="39"/>
        <v>S</v>
      </c>
      <c r="H435" s="19">
        <f t="shared" si="39"/>
        <v>91</v>
      </c>
      <c r="I435" s="3"/>
      <c r="J435" s="45">
        <f t="shared" si="21"/>
        <v>44.222222222222221</v>
      </c>
      <c r="K435" s="45">
        <f t="shared" si="21"/>
        <v>48.722222222222221</v>
      </c>
      <c r="L435" s="45">
        <f t="shared" si="21"/>
        <v>53.777777777777786</v>
      </c>
      <c r="M435" s="45">
        <f t="shared" si="21"/>
        <v>47.777777777777779</v>
      </c>
      <c r="N435" s="45">
        <f t="shared" si="40"/>
        <v>48.625</v>
      </c>
    </row>
    <row r="437" spans="1:14" x14ac:dyDescent="0.2">
      <c r="A437" s="132" t="s">
        <v>498</v>
      </c>
      <c r="B437" s="6" t="s">
        <v>2</v>
      </c>
      <c r="C437" s="6" t="s">
        <v>0</v>
      </c>
      <c r="D437" s="87" t="s">
        <v>1</v>
      </c>
      <c r="E437" s="100" t="s">
        <v>156</v>
      </c>
      <c r="F437" s="6" t="s">
        <v>32</v>
      </c>
      <c r="G437" s="6" t="s">
        <v>217</v>
      </c>
      <c r="H437" s="33" t="s">
        <v>157</v>
      </c>
      <c r="I437" s="44"/>
      <c r="J437" s="87" t="s">
        <v>338</v>
      </c>
      <c r="K437" s="87" t="s">
        <v>346</v>
      </c>
      <c r="L437" s="87" t="s">
        <v>347</v>
      </c>
      <c r="M437" s="87" t="s">
        <v>348</v>
      </c>
      <c r="N437" s="33" t="s">
        <v>368</v>
      </c>
    </row>
    <row r="438" spans="1:14" x14ac:dyDescent="0.2">
      <c r="A438" s="129">
        <v>44071</v>
      </c>
      <c r="B438" s="1">
        <v>0.625</v>
      </c>
      <c r="C438" s="3">
        <v>85</v>
      </c>
      <c r="D438" s="68">
        <v>110</v>
      </c>
      <c r="E438" s="75">
        <v>0.66</v>
      </c>
      <c r="F438" s="66">
        <v>6</v>
      </c>
      <c r="G438" s="66" t="s">
        <v>190</v>
      </c>
      <c r="H438" s="97">
        <v>29.24</v>
      </c>
      <c r="J438" s="45">
        <v>112.3</v>
      </c>
      <c r="K438" s="67">
        <v>108.7</v>
      </c>
      <c r="L438" s="67">
        <v>106.9</v>
      </c>
      <c r="M438" s="67">
        <v>112.8</v>
      </c>
      <c r="N438" s="67">
        <f t="shared" ref="N438:N446" si="41">AVERAGE(J438:M438)</f>
        <v>110.175</v>
      </c>
    </row>
    <row r="439" spans="1:14" x14ac:dyDescent="0.2">
      <c r="B439" s="1">
        <v>0.63541666666666663</v>
      </c>
      <c r="C439" s="3">
        <v>85</v>
      </c>
      <c r="D439" s="68">
        <v>115</v>
      </c>
      <c r="E439" s="75">
        <v>0.66</v>
      </c>
      <c r="F439" s="66">
        <v>7</v>
      </c>
      <c r="G439" s="66" t="s">
        <v>37</v>
      </c>
      <c r="H439" s="97">
        <v>29.24</v>
      </c>
      <c r="J439" s="45">
        <v>117.5</v>
      </c>
      <c r="K439" s="67">
        <v>111.4</v>
      </c>
      <c r="L439" s="67">
        <v>112.3</v>
      </c>
      <c r="M439" s="67">
        <v>117.1</v>
      </c>
      <c r="N439" s="67">
        <f t="shared" si="41"/>
        <v>114.57499999999999</v>
      </c>
    </row>
    <row r="440" spans="1:14" x14ac:dyDescent="0.2">
      <c r="B440" s="1">
        <v>0.64583333333333304</v>
      </c>
      <c r="C440" s="3">
        <v>86</v>
      </c>
      <c r="D440" s="3">
        <v>116</v>
      </c>
      <c r="E440" s="75">
        <v>0.64</v>
      </c>
      <c r="F440" s="3">
        <v>9</v>
      </c>
      <c r="G440" s="66" t="s">
        <v>190</v>
      </c>
      <c r="H440" s="19">
        <v>29.24</v>
      </c>
      <c r="J440" s="45">
        <v>118.2</v>
      </c>
      <c r="K440" s="3">
        <v>112.1</v>
      </c>
      <c r="L440" s="45">
        <v>114.1</v>
      </c>
      <c r="M440" s="45">
        <v>117.5</v>
      </c>
      <c r="N440" s="67">
        <f t="shared" si="41"/>
        <v>115.47499999999999</v>
      </c>
    </row>
    <row r="441" spans="1:14" x14ac:dyDescent="0.2">
      <c r="B441" s="1">
        <v>0.65625</v>
      </c>
      <c r="C441" s="3">
        <v>86</v>
      </c>
      <c r="D441" s="3">
        <v>115</v>
      </c>
      <c r="E441" s="75">
        <v>0.64</v>
      </c>
      <c r="F441" s="3">
        <v>10</v>
      </c>
      <c r="G441" s="66" t="s">
        <v>190</v>
      </c>
      <c r="H441" s="19">
        <v>29.23</v>
      </c>
      <c r="J441" s="67">
        <v>118.6</v>
      </c>
      <c r="K441" s="45">
        <v>109.8</v>
      </c>
      <c r="L441" s="45">
        <v>114.3</v>
      </c>
      <c r="M441" s="45">
        <v>118.8</v>
      </c>
      <c r="N441" s="67">
        <f t="shared" si="41"/>
        <v>115.375</v>
      </c>
    </row>
    <row r="442" spans="1:14" x14ac:dyDescent="0.2">
      <c r="B442" s="1">
        <v>0.66666666666666696</v>
      </c>
      <c r="C442" s="41">
        <v>87</v>
      </c>
      <c r="D442" s="41">
        <v>116</v>
      </c>
      <c r="E442" s="75">
        <v>0.61</v>
      </c>
      <c r="F442" s="41">
        <v>10</v>
      </c>
      <c r="G442" s="66" t="s">
        <v>37</v>
      </c>
      <c r="H442" s="19">
        <v>29.23</v>
      </c>
      <c r="J442" s="45">
        <v>118.9</v>
      </c>
      <c r="K442" s="45">
        <v>111.6</v>
      </c>
      <c r="L442" s="45">
        <v>115</v>
      </c>
      <c r="M442" s="45">
        <v>118.9</v>
      </c>
      <c r="N442" s="67">
        <f t="shared" si="41"/>
        <v>116.1</v>
      </c>
    </row>
    <row r="443" spans="1:14" x14ac:dyDescent="0.2">
      <c r="B443" s="1">
        <v>0.67708333333333304</v>
      </c>
      <c r="C443" s="99">
        <v>88</v>
      </c>
      <c r="D443" s="41">
        <v>116</v>
      </c>
      <c r="E443" s="75">
        <v>0.61</v>
      </c>
      <c r="F443" s="68">
        <v>1</v>
      </c>
      <c r="G443" s="69" t="s">
        <v>202</v>
      </c>
      <c r="H443" s="72">
        <v>29.23</v>
      </c>
      <c r="I443" s="19"/>
      <c r="J443" s="45">
        <v>118.6</v>
      </c>
      <c r="K443" s="67">
        <v>112.3</v>
      </c>
      <c r="L443" s="45">
        <v>113.9</v>
      </c>
      <c r="M443" s="67">
        <v>118.2</v>
      </c>
      <c r="N443" s="67">
        <f t="shared" si="41"/>
        <v>115.74999999999999</v>
      </c>
    </row>
    <row r="444" spans="1:14" x14ac:dyDescent="0.2">
      <c r="B444" s="1">
        <v>0.6875</v>
      </c>
      <c r="C444" s="3">
        <v>88</v>
      </c>
      <c r="D444" s="41">
        <v>115</v>
      </c>
      <c r="E444" s="75">
        <v>0.61</v>
      </c>
      <c r="F444" s="3">
        <v>4</v>
      </c>
      <c r="G444" s="69" t="s">
        <v>190</v>
      </c>
      <c r="H444" s="72">
        <v>29.22</v>
      </c>
      <c r="J444" s="45">
        <v>118</v>
      </c>
      <c r="K444" s="45">
        <v>111</v>
      </c>
      <c r="L444" s="45">
        <v>113.7</v>
      </c>
      <c r="M444" s="45">
        <v>117.7</v>
      </c>
      <c r="N444" s="45">
        <f t="shared" si="41"/>
        <v>115.1</v>
      </c>
    </row>
    <row r="445" spans="1:14" x14ac:dyDescent="0.2">
      <c r="B445" s="1">
        <v>0.69791666666666596</v>
      </c>
      <c r="C445" s="99">
        <v>87</v>
      </c>
      <c r="D445" s="41">
        <v>114</v>
      </c>
      <c r="E445" s="75">
        <v>0.63</v>
      </c>
      <c r="F445" s="68">
        <v>3</v>
      </c>
      <c r="G445" s="69" t="s">
        <v>190</v>
      </c>
      <c r="H445" s="72">
        <v>29.22</v>
      </c>
      <c r="I445" s="19"/>
      <c r="J445" s="67">
        <v>117</v>
      </c>
      <c r="K445" s="67">
        <v>109.6</v>
      </c>
      <c r="L445" s="45">
        <v>113</v>
      </c>
      <c r="M445" s="67">
        <v>116.1</v>
      </c>
      <c r="N445" s="67">
        <f t="shared" si="41"/>
        <v>113.92500000000001</v>
      </c>
    </row>
    <row r="446" spans="1:14" x14ac:dyDescent="0.2">
      <c r="B446" s="1">
        <v>0.70833333333333304</v>
      </c>
      <c r="C446" s="99">
        <v>88</v>
      </c>
      <c r="D446" s="41">
        <v>113</v>
      </c>
      <c r="E446" s="75">
        <v>0.62</v>
      </c>
      <c r="F446" s="68">
        <v>9</v>
      </c>
      <c r="G446" s="69" t="s">
        <v>190</v>
      </c>
      <c r="H446" s="72">
        <v>29.22</v>
      </c>
      <c r="I446" s="19"/>
      <c r="J446" s="67">
        <v>115.9</v>
      </c>
      <c r="K446" s="67">
        <v>109.9</v>
      </c>
      <c r="L446" s="45">
        <v>112.1</v>
      </c>
      <c r="M446" s="67">
        <v>112.8</v>
      </c>
      <c r="N446" s="67">
        <f t="shared" si="41"/>
        <v>112.675</v>
      </c>
    </row>
    <row r="448" spans="1:14" x14ac:dyDescent="0.2">
      <c r="A448" s="129">
        <v>44072</v>
      </c>
      <c r="B448" s="1">
        <v>0.45833333333333331</v>
      </c>
      <c r="C448" s="3">
        <v>82</v>
      </c>
      <c r="D448" s="68">
        <v>109</v>
      </c>
      <c r="E448" s="75">
        <v>0.64</v>
      </c>
      <c r="F448" s="66">
        <v>5</v>
      </c>
      <c r="G448" s="66" t="s">
        <v>180</v>
      </c>
      <c r="H448" s="97">
        <v>29.43</v>
      </c>
      <c r="J448" s="45">
        <v>113.2</v>
      </c>
      <c r="K448" s="67">
        <v>102.7</v>
      </c>
      <c r="L448" s="67">
        <v>106.3</v>
      </c>
      <c r="M448" s="67">
        <v>113.4</v>
      </c>
      <c r="N448" s="67">
        <f t="shared" ref="N448:N463" si="42">AVERAGE(J448:M448)</f>
        <v>108.9</v>
      </c>
    </row>
    <row r="449" spans="2:14" x14ac:dyDescent="0.2">
      <c r="B449" s="1">
        <v>0.46875</v>
      </c>
      <c r="C449" s="3">
        <v>83</v>
      </c>
      <c r="D449" s="68">
        <v>112</v>
      </c>
      <c r="E449" s="75">
        <v>0.61</v>
      </c>
      <c r="F449" s="66">
        <v>5</v>
      </c>
      <c r="G449" s="66" t="s">
        <v>180</v>
      </c>
      <c r="H449" s="97">
        <v>29.43</v>
      </c>
      <c r="J449" s="45">
        <v>117.5</v>
      </c>
      <c r="K449" s="67">
        <v>105.6</v>
      </c>
      <c r="L449" s="67">
        <v>107.6</v>
      </c>
      <c r="M449" s="67">
        <v>117.5</v>
      </c>
      <c r="N449" s="67">
        <f t="shared" si="42"/>
        <v>112.05</v>
      </c>
    </row>
    <row r="450" spans="2:14" x14ac:dyDescent="0.2">
      <c r="B450" s="1">
        <v>0.47916666666666702</v>
      </c>
      <c r="C450" s="3">
        <v>83</v>
      </c>
      <c r="D450" s="3">
        <v>114</v>
      </c>
      <c r="E450" s="75">
        <v>0.6</v>
      </c>
      <c r="F450" s="3">
        <v>7</v>
      </c>
      <c r="G450" s="66" t="s">
        <v>202</v>
      </c>
      <c r="H450" s="19">
        <v>29.43</v>
      </c>
      <c r="J450" s="45">
        <v>118.9</v>
      </c>
      <c r="K450" s="3">
        <v>105.6</v>
      </c>
      <c r="L450" s="45">
        <v>111.4</v>
      </c>
      <c r="M450" s="45">
        <v>120.4</v>
      </c>
      <c r="N450" s="67">
        <f t="shared" si="42"/>
        <v>114.07499999999999</v>
      </c>
    </row>
    <row r="451" spans="2:14" x14ac:dyDescent="0.2">
      <c r="B451" s="1">
        <v>0.48958333333333298</v>
      </c>
      <c r="C451" s="3">
        <v>83</v>
      </c>
      <c r="D451" s="3">
        <v>113</v>
      </c>
      <c r="E451" s="75">
        <v>0.59</v>
      </c>
      <c r="F451" s="3">
        <v>9</v>
      </c>
      <c r="G451" s="66" t="s">
        <v>202</v>
      </c>
      <c r="H451" s="19">
        <v>29.44</v>
      </c>
      <c r="J451" s="67">
        <v>115.9</v>
      </c>
      <c r="K451" s="45">
        <v>106.3</v>
      </c>
      <c r="L451" s="45">
        <v>109.9</v>
      </c>
      <c r="M451" s="45">
        <v>117.7</v>
      </c>
      <c r="N451" s="67">
        <f t="shared" si="42"/>
        <v>112.45</v>
      </c>
    </row>
    <row r="452" spans="2:14" x14ac:dyDescent="0.2">
      <c r="B452" s="1">
        <v>0.99375000000000002</v>
      </c>
      <c r="C452" s="41">
        <v>83</v>
      </c>
      <c r="D452" s="41">
        <v>111</v>
      </c>
      <c r="E452" s="75">
        <v>0.6</v>
      </c>
      <c r="F452" s="41">
        <v>3</v>
      </c>
      <c r="G452" s="66" t="s">
        <v>180</v>
      </c>
      <c r="H452" s="19">
        <v>29.45</v>
      </c>
      <c r="J452" s="45">
        <v>113.9</v>
      </c>
      <c r="K452" s="45">
        <v>105.6</v>
      </c>
      <c r="L452" s="45">
        <v>108.7</v>
      </c>
      <c r="M452" s="45">
        <v>115.5</v>
      </c>
      <c r="N452" s="67">
        <f t="shared" si="42"/>
        <v>110.925</v>
      </c>
    </row>
    <row r="453" spans="2:14" x14ac:dyDescent="0.2">
      <c r="B453" s="1">
        <v>0.58333333333333337</v>
      </c>
      <c r="C453" s="99">
        <v>82</v>
      </c>
      <c r="D453" s="41">
        <v>105</v>
      </c>
      <c r="E453" s="75">
        <v>0.62</v>
      </c>
      <c r="F453" s="68">
        <v>9</v>
      </c>
      <c r="G453" s="69" t="s">
        <v>35</v>
      </c>
      <c r="H453" s="72">
        <v>29.46</v>
      </c>
      <c r="I453" s="19"/>
      <c r="J453" s="45">
        <v>106</v>
      </c>
      <c r="K453" s="67">
        <v>104.2</v>
      </c>
      <c r="L453" s="45">
        <v>103.8</v>
      </c>
      <c r="M453" s="67">
        <v>105.6</v>
      </c>
      <c r="N453" s="67">
        <f t="shared" si="42"/>
        <v>104.9</v>
      </c>
    </row>
    <row r="454" spans="2:14" x14ac:dyDescent="0.2">
      <c r="B454" s="1">
        <v>0.59375</v>
      </c>
      <c r="C454" s="3">
        <v>82</v>
      </c>
      <c r="D454" s="41">
        <v>105</v>
      </c>
      <c r="E454" s="75">
        <v>0.63</v>
      </c>
      <c r="F454" s="3">
        <v>12</v>
      </c>
      <c r="G454" s="69" t="s">
        <v>180</v>
      </c>
      <c r="H454" s="72">
        <v>29.45</v>
      </c>
      <c r="J454" s="45">
        <v>104.9</v>
      </c>
      <c r="K454" s="45">
        <v>104.4</v>
      </c>
      <c r="L454" s="45">
        <v>103.5</v>
      </c>
      <c r="M454" s="45">
        <v>105.8</v>
      </c>
      <c r="N454" s="45">
        <f t="shared" si="42"/>
        <v>104.65</v>
      </c>
    </row>
    <row r="455" spans="2:14" x14ac:dyDescent="0.2">
      <c r="B455" s="1">
        <v>0.60416666666666696</v>
      </c>
      <c r="C455" s="99">
        <v>81</v>
      </c>
      <c r="D455" s="41">
        <v>104</v>
      </c>
      <c r="E455" s="75">
        <v>0.64</v>
      </c>
      <c r="F455" s="68">
        <v>5</v>
      </c>
      <c r="G455" s="69" t="s">
        <v>35</v>
      </c>
      <c r="H455" s="72">
        <v>29.45</v>
      </c>
      <c r="I455" s="19"/>
      <c r="J455" s="67">
        <v>104</v>
      </c>
      <c r="K455" s="67">
        <v>103.8</v>
      </c>
      <c r="L455" s="45">
        <v>102.7</v>
      </c>
      <c r="M455" s="67">
        <v>104.7</v>
      </c>
      <c r="N455" s="67">
        <f t="shared" si="42"/>
        <v>103.8</v>
      </c>
    </row>
    <row r="456" spans="2:14" x14ac:dyDescent="0.2">
      <c r="B456" s="1">
        <v>0.61458333333333304</v>
      </c>
      <c r="C456" s="99">
        <v>82</v>
      </c>
      <c r="D456" s="41">
        <v>103</v>
      </c>
      <c r="E456" s="75">
        <v>0.63</v>
      </c>
      <c r="F456" s="68">
        <v>9</v>
      </c>
      <c r="G456" s="69" t="s">
        <v>180</v>
      </c>
      <c r="H456" s="72">
        <v>29.45</v>
      </c>
      <c r="I456" s="19"/>
      <c r="J456" s="67">
        <v>102.6</v>
      </c>
      <c r="K456" s="67">
        <v>103.1</v>
      </c>
      <c r="L456" s="45">
        <v>101.5</v>
      </c>
      <c r="M456" s="67">
        <v>104</v>
      </c>
      <c r="N456" s="67">
        <f t="shared" si="42"/>
        <v>102.8</v>
      </c>
    </row>
    <row r="457" spans="2:14" x14ac:dyDescent="0.2">
      <c r="B457" s="1">
        <v>0.625</v>
      </c>
      <c r="C457" s="99">
        <v>82</v>
      </c>
      <c r="D457" s="41">
        <v>99</v>
      </c>
      <c r="E457" s="75">
        <v>0.64</v>
      </c>
      <c r="F457" s="68">
        <v>10</v>
      </c>
      <c r="G457" s="69" t="s">
        <v>35</v>
      </c>
      <c r="H457" s="72">
        <v>29.43</v>
      </c>
      <c r="I457" s="19"/>
      <c r="J457" s="67">
        <v>96.6</v>
      </c>
      <c r="K457" s="67">
        <v>98.4</v>
      </c>
      <c r="L457" s="45">
        <v>99.7</v>
      </c>
      <c r="M457" s="67">
        <v>100.6</v>
      </c>
      <c r="N457" s="67">
        <f t="shared" si="42"/>
        <v>98.824999999999989</v>
      </c>
    </row>
    <row r="458" spans="2:14" x14ac:dyDescent="0.2">
      <c r="B458" s="1">
        <v>0.63541666666666696</v>
      </c>
      <c r="C458" s="99">
        <v>82</v>
      </c>
      <c r="D458" s="41">
        <v>98</v>
      </c>
      <c r="E458" s="13">
        <v>0.65</v>
      </c>
      <c r="F458" s="99">
        <v>8</v>
      </c>
      <c r="G458" s="69" t="s">
        <v>35</v>
      </c>
      <c r="H458" s="72">
        <v>29.42</v>
      </c>
      <c r="I458" s="19"/>
      <c r="J458" s="76">
        <v>95.7</v>
      </c>
      <c r="K458" s="76">
        <v>97.7</v>
      </c>
      <c r="L458" s="67">
        <v>98.9</v>
      </c>
      <c r="M458" s="67">
        <v>99.9</v>
      </c>
      <c r="N458" s="67">
        <f t="shared" si="42"/>
        <v>98.050000000000011</v>
      </c>
    </row>
    <row r="459" spans="2:14" x14ac:dyDescent="0.2">
      <c r="B459" s="1">
        <v>0.64583333333333304</v>
      </c>
      <c r="C459" s="99">
        <v>82</v>
      </c>
      <c r="D459" s="41">
        <v>97</v>
      </c>
      <c r="E459" s="13">
        <v>0.64</v>
      </c>
      <c r="F459" s="99">
        <v>8</v>
      </c>
      <c r="G459" s="69" t="s">
        <v>35</v>
      </c>
      <c r="H459" s="72">
        <v>29.42</v>
      </c>
      <c r="I459" s="19"/>
      <c r="J459" s="76">
        <v>94.5</v>
      </c>
      <c r="K459" s="76">
        <v>96.1</v>
      </c>
      <c r="L459" s="67">
        <v>97.3</v>
      </c>
      <c r="M459" s="67">
        <v>98.8</v>
      </c>
      <c r="N459" s="67">
        <f t="shared" si="42"/>
        <v>96.674999999999997</v>
      </c>
    </row>
    <row r="460" spans="2:14" x14ac:dyDescent="0.2">
      <c r="B460" s="1">
        <v>0.65625</v>
      </c>
      <c r="C460" s="99">
        <v>81</v>
      </c>
      <c r="D460" s="41">
        <v>96</v>
      </c>
      <c r="E460" s="13">
        <v>0.66</v>
      </c>
      <c r="F460" s="99">
        <v>4</v>
      </c>
      <c r="G460" s="69" t="s">
        <v>35</v>
      </c>
      <c r="H460" s="72">
        <v>29.4</v>
      </c>
      <c r="I460" s="19"/>
      <c r="J460" s="67">
        <v>94.1</v>
      </c>
      <c r="K460" s="76">
        <v>95.7</v>
      </c>
      <c r="L460" s="67">
        <v>96.4</v>
      </c>
      <c r="M460" s="67">
        <v>98.2</v>
      </c>
      <c r="N460" s="67">
        <f t="shared" si="42"/>
        <v>96.100000000000009</v>
      </c>
    </row>
    <row r="461" spans="2:14" x14ac:dyDescent="0.2">
      <c r="B461" s="1">
        <v>0.66666666666666596</v>
      </c>
      <c r="C461" s="99">
        <v>81</v>
      </c>
      <c r="D461" s="41">
        <v>95</v>
      </c>
      <c r="E461" s="13">
        <v>0.67</v>
      </c>
      <c r="F461" s="99">
        <v>4</v>
      </c>
      <c r="G461" s="69" t="s">
        <v>180</v>
      </c>
      <c r="H461" s="72">
        <v>29.39</v>
      </c>
      <c r="J461" s="45">
        <v>92.8</v>
      </c>
      <c r="K461" s="45">
        <v>94.6</v>
      </c>
      <c r="L461" s="45">
        <v>95.4</v>
      </c>
      <c r="M461" s="45">
        <v>97.2</v>
      </c>
      <c r="N461" s="67">
        <f t="shared" si="42"/>
        <v>94.999999999999986</v>
      </c>
    </row>
    <row r="462" spans="2:14" x14ac:dyDescent="0.2">
      <c r="B462" s="1">
        <v>0.67708333333333304</v>
      </c>
      <c r="C462" s="41">
        <v>80</v>
      </c>
      <c r="D462" s="41">
        <v>95</v>
      </c>
      <c r="E462" s="13">
        <v>0.68</v>
      </c>
      <c r="F462" s="41">
        <v>4</v>
      </c>
      <c r="G462" s="66" t="s">
        <v>35</v>
      </c>
      <c r="H462" s="19">
        <v>29.37</v>
      </c>
      <c r="J462" s="45">
        <v>92.7</v>
      </c>
      <c r="K462" s="45">
        <v>94.3</v>
      </c>
      <c r="L462" s="67">
        <v>94.8</v>
      </c>
      <c r="M462" s="45">
        <v>96.6</v>
      </c>
      <c r="N462" s="67">
        <f t="shared" si="42"/>
        <v>94.6</v>
      </c>
    </row>
    <row r="463" spans="2:14" x14ac:dyDescent="0.2">
      <c r="B463" s="1">
        <v>0.68055555555555547</v>
      </c>
      <c r="C463" s="41">
        <v>80</v>
      </c>
      <c r="D463" s="41">
        <v>95</v>
      </c>
      <c r="E463" s="13">
        <v>0.69</v>
      </c>
      <c r="F463" s="41">
        <v>4</v>
      </c>
      <c r="G463" s="66" t="s">
        <v>190</v>
      </c>
      <c r="H463" s="72">
        <v>29.37</v>
      </c>
      <c r="J463" s="45">
        <v>92.7</v>
      </c>
      <c r="K463" s="45">
        <v>94.6</v>
      </c>
      <c r="L463" s="45">
        <v>94.8</v>
      </c>
      <c r="M463" s="45">
        <v>96.6</v>
      </c>
      <c r="N463" s="67">
        <f t="shared" si="42"/>
        <v>94.675000000000011</v>
      </c>
    </row>
    <row r="464" spans="2:14" x14ac:dyDescent="0.2">
      <c r="B464" s="1">
        <v>0.69791666666666596</v>
      </c>
    </row>
    <row r="465" spans="1:14" x14ac:dyDescent="0.2">
      <c r="B465" s="1">
        <v>0.70833333333333304</v>
      </c>
    </row>
    <row r="467" spans="1:14" x14ac:dyDescent="0.2">
      <c r="B467" s="6" t="s">
        <v>2</v>
      </c>
      <c r="C467" s="6" t="s">
        <v>0</v>
      </c>
      <c r="D467" s="87" t="s">
        <v>1</v>
      </c>
      <c r="E467" s="100" t="s">
        <v>156</v>
      </c>
      <c r="F467" s="6" t="s">
        <v>32</v>
      </c>
      <c r="G467" s="6" t="s">
        <v>217</v>
      </c>
      <c r="H467" s="33" t="s">
        <v>157</v>
      </c>
      <c r="I467" s="44"/>
      <c r="J467" s="87" t="s">
        <v>338</v>
      </c>
      <c r="K467" s="87" t="s">
        <v>346</v>
      </c>
      <c r="L467" s="87" t="s">
        <v>347</v>
      </c>
      <c r="M467" s="87" t="s">
        <v>348</v>
      </c>
      <c r="N467" s="33" t="s">
        <v>368</v>
      </c>
    </row>
    <row r="468" spans="1:14" x14ac:dyDescent="0.2">
      <c r="B468" s="1">
        <v>0.60416666666666696</v>
      </c>
      <c r="C468" s="41">
        <f>CONVERT(C455,"F","C")</f>
        <v>27.222222222222221</v>
      </c>
      <c r="D468" s="41">
        <f>CONVERT(D455,"F","C")</f>
        <v>40</v>
      </c>
      <c r="E468" s="13">
        <f>E455</f>
        <v>0.64</v>
      </c>
      <c r="F468" s="41">
        <f>F455</f>
        <v>5</v>
      </c>
      <c r="G468" s="41" t="str">
        <f>G455</f>
        <v>NW</v>
      </c>
      <c r="H468" s="19">
        <f>H455</f>
        <v>29.45</v>
      </c>
      <c r="I468" s="3"/>
      <c r="J468" s="45">
        <f>CONVERT(J455,"F","C")</f>
        <v>40</v>
      </c>
      <c r="K468" s="45">
        <f>CONVERT(K455,"F","C")</f>
        <v>39.888888888888886</v>
      </c>
      <c r="L468" s="45">
        <f>CONVERT(L455,"F","C")</f>
        <v>39.277777777777779</v>
      </c>
      <c r="M468" s="45">
        <f>CONVERT(M455,"F","C")</f>
        <v>40.388888888888893</v>
      </c>
      <c r="N468" s="45">
        <f>CONVERT(N455,"F","C")</f>
        <v>39.888888888888886</v>
      </c>
    </row>
    <row r="469" spans="1:14" x14ac:dyDescent="0.2">
      <c r="B469" s="1">
        <v>0.61458333333333304</v>
      </c>
      <c r="C469" s="41">
        <f t="shared" ref="C469" si="43">CONVERT(C456,"F","C")</f>
        <v>27.777777777777779</v>
      </c>
      <c r="D469" s="41">
        <f>CONVERT(D456,"F","C")</f>
        <v>39.444444444444443</v>
      </c>
      <c r="E469" s="13">
        <f t="shared" ref="E469:H469" si="44">E456</f>
        <v>0.63</v>
      </c>
      <c r="F469" s="41">
        <f t="shared" si="44"/>
        <v>9</v>
      </c>
      <c r="G469" s="41" t="str">
        <f t="shared" si="44"/>
        <v>NNW</v>
      </c>
      <c r="H469" s="19">
        <f t="shared" si="44"/>
        <v>29.45</v>
      </c>
      <c r="I469" s="3"/>
      <c r="J469" s="45">
        <f t="shared" ref="J469:M476" si="45">CONVERT(J456,"F","C")</f>
        <v>39.222222222222221</v>
      </c>
      <c r="K469" s="45">
        <f t="shared" si="45"/>
        <v>39.499999999999993</v>
      </c>
      <c r="L469" s="45">
        <f t="shared" si="45"/>
        <v>38.611111111111107</v>
      </c>
      <c r="M469" s="45">
        <f t="shared" si="45"/>
        <v>40</v>
      </c>
      <c r="N469" s="45">
        <f t="shared" ref="N469" si="46">CONVERT(N456,"F","C")</f>
        <v>39.333333333333329</v>
      </c>
    </row>
    <row r="470" spans="1:14" x14ac:dyDescent="0.2">
      <c r="B470" s="1">
        <v>0.625</v>
      </c>
      <c r="C470" s="41">
        <f t="shared" ref="C470:D470" si="47">CONVERT(C457,"F","C")</f>
        <v>27.777777777777779</v>
      </c>
      <c r="D470" s="41">
        <f t="shared" si="47"/>
        <v>37.222222222222221</v>
      </c>
      <c r="E470" s="13">
        <f t="shared" ref="E470:H470" si="48">E457</f>
        <v>0.64</v>
      </c>
      <c r="F470" s="41">
        <f t="shared" si="48"/>
        <v>10</v>
      </c>
      <c r="G470" s="41" t="str">
        <f t="shared" si="48"/>
        <v>NW</v>
      </c>
      <c r="H470" s="19">
        <f t="shared" si="48"/>
        <v>29.43</v>
      </c>
      <c r="I470" s="3"/>
      <c r="J470" s="45">
        <f t="shared" si="45"/>
        <v>35.888888888888886</v>
      </c>
      <c r="K470" s="45">
        <f t="shared" si="45"/>
        <v>36.888888888888893</v>
      </c>
      <c r="L470" s="45">
        <f t="shared" si="45"/>
        <v>37.611111111111114</v>
      </c>
      <c r="M470" s="45">
        <f t="shared" si="45"/>
        <v>38.111111111111107</v>
      </c>
      <c r="N470" s="45">
        <f t="shared" ref="N470" si="49">CONVERT(N457,"F","C")</f>
        <v>37.124999999999993</v>
      </c>
    </row>
    <row r="471" spans="1:14" x14ac:dyDescent="0.2">
      <c r="B471" s="1">
        <v>0.63541666666666696</v>
      </c>
      <c r="C471" s="41">
        <f t="shared" ref="C471:D471" si="50">CONVERT(C458,"F","C")</f>
        <v>27.777777777777779</v>
      </c>
      <c r="D471" s="41">
        <f t="shared" si="50"/>
        <v>36.666666666666664</v>
      </c>
      <c r="E471" s="13">
        <f t="shared" ref="E471:H471" si="51">E458</f>
        <v>0.65</v>
      </c>
      <c r="F471" s="41">
        <f t="shared" si="51"/>
        <v>8</v>
      </c>
      <c r="G471" s="41" t="str">
        <f t="shared" si="51"/>
        <v>NW</v>
      </c>
      <c r="H471" s="19">
        <f t="shared" si="51"/>
        <v>29.42</v>
      </c>
      <c r="I471" s="3"/>
      <c r="J471" s="45">
        <f t="shared" si="45"/>
        <v>35.388888888888893</v>
      </c>
      <c r="K471" s="45">
        <f t="shared" si="45"/>
        <v>36.5</v>
      </c>
      <c r="L471" s="45">
        <f t="shared" si="45"/>
        <v>37.166666666666671</v>
      </c>
      <c r="M471" s="45">
        <f t="shared" si="45"/>
        <v>37.722222222222221</v>
      </c>
      <c r="N471" s="45">
        <f t="shared" ref="N471" si="52">CONVERT(N458,"F","C")</f>
        <v>36.69444444444445</v>
      </c>
    </row>
    <row r="472" spans="1:14" x14ac:dyDescent="0.2">
      <c r="B472" s="1">
        <v>0.64583333333333304</v>
      </c>
      <c r="C472" s="41">
        <f t="shared" ref="C472:D472" si="53">CONVERT(C459,"F","C")</f>
        <v>27.777777777777779</v>
      </c>
      <c r="D472" s="41">
        <f t="shared" si="53"/>
        <v>36.111111111111107</v>
      </c>
      <c r="E472" s="13">
        <f t="shared" ref="E472:H472" si="54">E459</f>
        <v>0.64</v>
      </c>
      <c r="F472" s="41">
        <f t="shared" si="54"/>
        <v>8</v>
      </c>
      <c r="G472" s="41" t="str">
        <f t="shared" si="54"/>
        <v>NW</v>
      </c>
      <c r="H472" s="19">
        <f t="shared" si="54"/>
        <v>29.42</v>
      </c>
      <c r="I472" s="3"/>
      <c r="J472" s="45">
        <f t="shared" si="45"/>
        <v>34.722222222222221</v>
      </c>
      <c r="K472" s="45">
        <f t="shared" si="45"/>
        <v>35.611111111111107</v>
      </c>
      <c r="L472" s="45">
        <f t="shared" si="45"/>
        <v>36.277777777777779</v>
      </c>
      <c r="M472" s="45">
        <f t="shared" si="45"/>
        <v>37.111111111111107</v>
      </c>
      <c r="N472" s="45">
        <f t="shared" ref="N472" si="55">CONVERT(N459,"F","C")</f>
        <v>35.93055555555555</v>
      </c>
    </row>
    <row r="473" spans="1:14" x14ac:dyDescent="0.2">
      <c r="B473" s="1">
        <v>0.65625</v>
      </c>
      <c r="C473" s="41">
        <f t="shared" ref="C473:D473" si="56">CONVERT(C460,"F","C")</f>
        <v>27.222222222222221</v>
      </c>
      <c r="D473" s="41">
        <f t="shared" si="56"/>
        <v>35.555555555555557</v>
      </c>
      <c r="E473" s="13">
        <f t="shared" ref="E473:H473" si="57">E460</f>
        <v>0.66</v>
      </c>
      <c r="F473" s="41">
        <f t="shared" si="57"/>
        <v>4</v>
      </c>
      <c r="G473" s="41" t="str">
        <f t="shared" si="57"/>
        <v>NW</v>
      </c>
      <c r="H473" s="19">
        <f t="shared" si="57"/>
        <v>29.4</v>
      </c>
      <c r="I473" s="3"/>
      <c r="J473" s="45">
        <f t="shared" si="45"/>
        <v>34.499999999999993</v>
      </c>
      <c r="K473" s="45">
        <f t="shared" si="45"/>
        <v>35.388888888888893</v>
      </c>
      <c r="L473" s="45">
        <f t="shared" si="45"/>
        <v>35.777777777777779</v>
      </c>
      <c r="M473" s="45">
        <f t="shared" si="45"/>
        <v>36.777777777777779</v>
      </c>
      <c r="N473" s="45">
        <f t="shared" ref="N473" si="58">CONVERT(N460,"F","C")</f>
        <v>35.611111111111114</v>
      </c>
    </row>
    <row r="474" spans="1:14" x14ac:dyDescent="0.2">
      <c r="B474" s="1">
        <v>0.66666666666666596</v>
      </c>
      <c r="C474" s="41">
        <f t="shared" ref="C474:D474" si="59">CONVERT(C461,"F","C")</f>
        <v>27.222222222222221</v>
      </c>
      <c r="D474" s="41">
        <f t="shared" si="59"/>
        <v>35</v>
      </c>
      <c r="E474" s="13">
        <f t="shared" ref="E474:H474" si="60">E461</f>
        <v>0.67</v>
      </c>
      <c r="F474" s="41">
        <f t="shared" si="60"/>
        <v>4</v>
      </c>
      <c r="G474" s="41" t="str">
        <f t="shared" si="60"/>
        <v>NNW</v>
      </c>
      <c r="H474" s="19">
        <f t="shared" si="60"/>
        <v>29.39</v>
      </c>
      <c r="I474" s="3"/>
      <c r="J474" s="45">
        <f t="shared" si="45"/>
        <v>33.777777777777779</v>
      </c>
      <c r="K474" s="45">
        <f t="shared" si="45"/>
        <v>34.777777777777771</v>
      </c>
      <c r="L474" s="45">
        <f t="shared" si="45"/>
        <v>35.222222222222221</v>
      </c>
      <c r="M474" s="45">
        <f t="shared" si="45"/>
        <v>36.222222222222221</v>
      </c>
      <c r="N474" s="45">
        <f t="shared" ref="N474" si="61">CONVERT(N461,"F","C")</f>
        <v>34.999999999999993</v>
      </c>
    </row>
    <row r="475" spans="1:14" x14ac:dyDescent="0.2">
      <c r="B475" s="1">
        <v>0.67708333333333304</v>
      </c>
      <c r="C475" s="41">
        <f t="shared" ref="C475:D476" si="62">CONVERT(C462,"F","C")</f>
        <v>26.666666666666664</v>
      </c>
      <c r="D475" s="41">
        <f t="shared" si="62"/>
        <v>35</v>
      </c>
      <c r="E475" s="13">
        <f t="shared" ref="E475:H475" si="63">E462</f>
        <v>0.68</v>
      </c>
      <c r="F475" s="41">
        <f t="shared" si="63"/>
        <v>4</v>
      </c>
      <c r="G475" s="41" t="str">
        <f t="shared" si="63"/>
        <v>NW</v>
      </c>
      <c r="H475" s="19">
        <f t="shared" si="63"/>
        <v>29.37</v>
      </c>
      <c r="I475" s="3"/>
      <c r="J475" s="45">
        <f t="shared" si="45"/>
        <v>33.722222222222221</v>
      </c>
      <c r="K475" s="45">
        <f t="shared" si="45"/>
        <v>34.611111111111107</v>
      </c>
      <c r="L475" s="45">
        <f t="shared" si="45"/>
        <v>34.888888888888886</v>
      </c>
      <c r="M475" s="45">
        <f t="shared" si="45"/>
        <v>35.888888888888886</v>
      </c>
      <c r="N475" s="45">
        <f t="shared" ref="N475" si="64">CONVERT(N462,"F","C")</f>
        <v>34.777777777777771</v>
      </c>
    </row>
    <row r="476" spans="1:14" x14ac:dyDescent="0.2">
      <c r="B476" s="1">
        <v>0.68055555555555547</v>
      </c>
      <c r="C476" s="41">
        <f t="shared" ref="C476" si="65">CONVERT(C463,"F","C")</f>
        <v>26.666666666666664</v>
      </c>
      <c r="D476" s="41">
        <f t="shared" si="62"/>
        <v>35</v>
      </c>
      <c r="E476" s="13">
        <f t="shared" ref="E476:H476" si="66">E463</f>
        <v>0.69</v>
      </c>
      <c r="F476" s="41">
        <f t="shared" si="66"/>
        <v>4</v>
      </c>
      <c r="G476" s="41" t="str">
        <f t="shared" si="66"/>
        <v>NNE</v>
      </c>
      <c r="H476" s="19">
        <f t="shared" si="66"/>
        <v>29.37</v>
      </c>
      <c r="I476" s="3"/>
      <c r="J476" s="45">
        <f t="shared" si="45"/>
        <v>33.722222222222221</v>
      </c>
      <c r="K476" s="45">
        <f t="shared" si="45"/>
        <v>34.777777777777771</v>
      </c>
      <c r="L476" s="45">
        <f t="shared" si="45"/>
        <v>34.888888888888886</v>
      </c>
      <c r="M476" s="45">
        <f t="shared" si="45"/>
        <v>35.888888888888886</v>
      </c>
      <c r="N476" s="45">
        <f t="shared" ref="N476" si="67">CONVERT(N463,"F","C")</f>
        <v>34.81944444444445</v>
      </c>
    </row>
    <row r="478" spans="1:14" x14ac:dyDescent="0.2">
      <c r="A478" s="129">
        <v>44073</v>
      </c>
      <c r="B478" s="1">
        <v>0.5625</v>
      </c>
      <c r="C478" s="3">
        <v>82</v>
      </c>
      <c r="D478" s="68">
        <v>119</v>
      </c>
      <c r="E478" s="75">
        <v>0.47</v>
      </c>
      <c r="F478" s="66">
        <v>0</v>
      </c>
      <c r="G478" s="66" t="s">
        <v>202</v>
      </c>
      <c r="H478" s="97">
        <v>29.39</v>
      </c>
      <c r="J478" s="45">
        <v>122</v>
      </c>
      <c r="K478" s="67">
        <v>111.4</v>
      </c>
      <c r="L478" s="67">
        <v>116.1</v>
      </c>
      <c r="M478" s="67">
        <v>124.9</v>
      </c>
      <c r="N478" s="67">
        <f t="shared" ref="N478:N491" si="68">AVERAGE(J478:M478)</f>
        <v>118.6</v>
      </c>
    </row>
    <row r="479" spans="1:14" x14ac:dyDescent="0.2">
      <c r="B479" s="1">
        <v>0.57291666666666663</v>
      </c>
      <c r="C479" s="3">
        <v>82</v>
      </c>
      <c r="D479" s="68">
        <v>121</v>
      </c>
      <c r="E479" s="75">
        <v>0.49</v>
      </c>
      <c r="F479" s="66">
        <v>1</v>
      </c>
      <c r="G479" s="66" t="s">
        <v>202</v>
      </c>
      <c r="H479" s="97">
        <v>29.38</v>
      </c>
      <c r="J479" s="45">
        <v>125.4</v>
      </c>
      <c r="K479" s="67">
        <v>113.5</v>
      </c>
      <c r="L479" s="67">
        <v>118.8</v>
      </c>
      <c r="M479" s="67">
        <v>127.2</v>
      </c>
      <c r="N479" s="67">
        <f t="shared" si="68"/>
        <v>121.22499999999999</v>
      </c>
    </row>
    <row r="480" spans="1:14" x14ac:dyDescent="0.2">
      <c r="B480" s="1">
        <v>0.58333333333333304</v>
      </c>
      <c r="C480" s="3">
        <v>84</v>
      </c>
      <c r="D480" s="3">
        <v>122</v>
      </c>
      <c r="E480" s="75">
        <v>0.47</v>
      </c>
      <c r="F480" s="3">
        <v>5</v>
      </c>
      <c r="G480" s="66" t="s">
        <v>130</v>
      </c>
      <c r="H480" s="19">
        <v>29.38</v>
      </c>
      <c r="J480" s="45">
        <v>127.4</v>
      </c>
      <c r="K480" s="3">
        <v>111.6</v>
      </c>
      <c r="L480" s="45">
        <v>120</v>
      </c>
      <c r="M480" s="45">
        <v>128.30000000000001</v>
      </c>
      <c r="N480" s="67">
        <f t="shared" si="68"/>
        <v>121.825</v>
      </c>
    </row>
    <row r="481" spans="2:14" x14ac:dyDescent="0.2">
      <c r="B481" s="1">
        <v>0.59375</v>
      </c>
      <c r="C481" s="3">
        <v>83</v>
      </c>
      <c r="D481" s="3">
        <v>121</v>
      </c>
      <c r="E481" s="75">
        <v>0.49</v>
      </c>
      <c r="F481" s="3">
        <v>3</v>
      </c>
      <c r="G481" s="66" t="s">
        <v>37</v>
      </c>
      <c r="H481" s="19">
        <v>29.37</v>
      </c>
      <c r="J481" s="67">
        <v>126</v>
      </c>
      <c r="K481" s="45">
        <v>112.5</v>
      </c>
      <c r="L481" s="45">
        <v>121.3</v>
      </c>
      <c r="M481" s="45">
        <v>124.9</v>
      </c>
      <c r="N481" s="67">
        <f t="shared" si="68"/>
        <v>121.17500000000001</v>
      </c>
    </row>
    <row r="482" spans="2:14" x14ac:dyDescent="0.2">
      <c r="B482" s="1">
        <v>0.60416666666666696</v>
      </c>
      <c r="C482" s="41">
        <v>83</v>
      </c>
      <c r="D482" s="41">
        <v>122</v>
      </c>
      <c r="E482" s="75">
        <v>0.5</v>
      </c>
      <c r="F482" s="41">
        <v>7</v>
      </c>
      <c r="G482" s="66" t="s">
        <v>130</v>
      </c>
      <c r="H482" s="19">
        <v>29.37</v>
      </c>
      <c r="J482" s="45">
        <v>125.8</v>
      </c>
      <c r="K482" s="45">
        <v>113.4</v>
      </c>
      <c r="L482" s="45">
        <v>122.4</v>
      </c>
      <c r="M482" s="45">
        <v>127.6</v>
      </c>
      <c r="N482" s="67">
        <f t="shared" si="68"/>
        <v>122.30000000000001</v>
      </c>
    </row>
    <row r="483" spans="2:14" x14ac:dyDescent="0.2">
      <c r="B483" s="1">
        <v>0.61458333333333304</v>
      </c>
      <c r="C483" s="99">
        <v>83</v>
      </c>
      <c r="D483" s="41">
        <v>124</v>
      </c>
      <c r="E483" s="75">
        <v>0.49</v>
      </c>
      <c r="F483" s="68">
        <v>0</v>
      </c>
      <c r="G483" s="69" t="s">
        <v>130</v>
      </c>
      <c r="H483" s="72">
        <v>29.36</v>
      </c>
      <c r="I483" s="19"/>
      <c r="J483" s="45">
        <v>127.4</v>
      </c>
      <c r="K483" s="67">
        <v>115.2</v>
      </c>
      <c r="L483" s="45">
        <v>123.6</v>
      </c>
      <c r="M483" s="67">
        <v>127.8</v>
      </c>
      <c r="N483" s="67">
        <f t="shared" si="68"/>
        <v>123.50000000000001</v>
      </c>
    </row>
    <row r="484" spans="2:14" x14ac:dyDescent="0.2">
      <c r="B484" s="1">
        <v>0.625</v>
      </c>
      <c r="C484" s="3">
        <v>85</v>
      </c>
      <c r="D484" s="41">
        <v>120</v>
      </c>
      <c r="E484" s="75">
        <v>0.47</v>
      </c>
      <c r="F484" s="3">
        <v>3</v>
      </c>
      <c r="G484" s="69" t="s">
        <v>71</v>
      </c>
      <c r="H484" s="72">
        <v>29.35</v>
      </c>
      <c r="J484" s="45">
        <v>122.7</v>
      </c>
      <c r="K484" s="45">
        <v>113</v>
      </c>
      <c r="L484" s="45">
        <v>120.4</v>
      </c>
      <c r="M484" s="45">
        <v>124.7</v>
      </c>
      <c r="N484" s="45">
        <f t="shared" si="68"/>
        <v>120.2</v>
      </c>
    </row>
    <row r="485" spans="2:14" x14ac:dyDescent="0.2">
      <c r="B485" s="1">
        <v>0.63541666666666596</v>
      </c>
      <c r="C485" s="99">
        <v>84</v>
      </c>
      <c r="D485" s="41">
        <v>120</v>
      </c>
      <c r="E485" s="75">
        <v>0.5</v>
      </c>
      <c r="F485" s="68">
        <v>2</v>
      </c>
      <c r="G485" s="69" t="s">
        <v>130</v>
      </c>
      <c r="H485" s="72">
        <v>29.35</v>
      </c>
      <c r="I485" s="19"/>
      <c r="J485" s="67">
        <v>122</v>
      </c>
      <c r="K485" s="67">
        <v>113.9</v>
      </c>
      <c r="L485" s="45">
        <v>120.2</v>
      </c>
      <c r="M485" s="67">
        <v>122.5</v>
      </c>
      <c r="N485" s="67">
        <f t="shared" si="68"/>
        <v>119.65</v>
      </c>
    </row>
    <row r="486" spans="2:14" x14ac:dyDescent="0.2">
      <c r="B486" s="1">
        <v>0.64583333333333304</v>
      </c>
      <c r="C486" s="99">
        <v>83</v>
      </c>
      <c r="D486" s="41">
        <v>115</v>
      </c>
      <c r="E486" s="75">
        <v>0.51</v>
      </c>
      <c r="F486" s="68">
        <v>5</v>
      </c>
      <c r="G486" s="69" t="s">
        <v>143</v>
      </c>
      <c r="H486" s="72">
        <v>29.34</v>
      </c>
      <c r="I486" s="19"/>
      <c r="J486" s="67">
        <v>117.5</v>
      </c>
      <c r="K486" s="67">
        <v>110.8</v>
      </c>
      <c r="L486" s="45">
        <v>114.1</v>
      </c>
      <c r="M486" s="67">
        <v>118</v>
      </c>
      <c r="N486" s="67">
        <f t="shared" si="68"/>
        <v>115.1</v>
      </c>
    </row>
    <row r="487" spans="2:14" x14ac:dyDescent="0.2">
      <c r="B487" s="1">
        <v>0.65625</v>
      </c>
      <c r="C487" s="99">
        <v>84</v>
      </c>
      <c r="D487" s="41">
        <v>113</v>
      </c>
      <c r="E487" s="75">
        <v>0.51</v>
      </c>
      <c r="F487" s="68">
        <v>4</v>
      </c>
      <c r="G487" s="69" t="s">
        <v>190</v>
      </c>
      <c r="H487" s="72">
        <v>29.34</v>
      </c>
      <c r="I487" s="19"/>
      <c r="J487" s="67">
        <v>118</v>
      </c>
      <c r="K487" s="67">
        <v>109.9</v>
      </c>
      <c r="L487" s="45">
        <v>111.2</v>
      </c>
      <c r="M487" s="67">
        <v>113</v>
      </c>
      <c r="N487" s="67">
        <f t="shared" si="68"/>
        <v>113.02500000000001</v>
      </c>
    </row>
    <row r="488" spans="2:14" x14ac:dyDescent="0.2">
      <c r="B488" s="1">
        <v>0.66666666666666596</v>
      </c>
      <c r="C488" s="99">
        <v>84</v>
      </c>
      <c r="D488" s="41">
        <v>117</v>
      </c>
      <c r="E488" s="13">
        <v>0.51</v>
      </c>
      <c r="F488" s="99">
        <v>1</v>
      </c>
      <c r="G488" s="69" t="s">
        <v>130</v>
      </c>
      <c r="H488" s="72">
        <v>29.33</v>
      </c>
      <c r="I488" s="19"/>
      <c r="J488" s="76">
        <v>121.8</v>
      </c>
      <c r="K488" s="76">
        <v>111.9</v>
      </c>
      <c r="L488" s="67">
        <v>116.8</v>
      </c>
      <c r="M488" s="67">
        <v>116.2</v>
      </c>
      <c r="N488" s="67">
        <f t="shared" si="68"/>
        <v>116.675</v>
      </c>
    </row>
    <row r="489" spans="2:14" x14ac:dyDescent="0.2">
      <c r="B489" s="1">
        <v>0.67708333333333304</v>
      </c>
      <c r="C489" s="99">
        <v>86</v>
      </c>
      <c r="D489" s="41">
        <v>117</v>
      </c>
      <c r="E489" s="13">
        <v>0.49</v>
      </c>
      <c r="F489" s="99">
        <v>2</v>
      </c>
      <c r="G489" s="69" t="s">
        <v>37</v>
      </c>
      <c r="H489" s="72">
        <v>29.33</v>
      </c>
      <c r="I489" s="19"/>
      <c r="J489" s="76">
        <v>121.6</v>
      </c>
      <c r="K489" s="76">
        <v>112.8</v>
      </c>
      <c r="L489" s="67">
        <v>116.8</v>
      </c>
      <c r="M489" s="67">
        <v>117.1</v>
      </c>
      <c r="N489" s="67">
        <f t="shared" si="68"/>
        <v>117.07499999999999</v>
      </c>
    </row>
    <row r="490" spans="2:14" x14ac:dyDescent="0.2">
      <c r="B490" s="1">
        <v>0.6875</v>
      </c>
      <c r="C490" s="99">
        <v>84</v>
      </c>
      <c r="D490" s="41">
        <v>111</v>
      </c>
      <c r="E490" s="13">
        <v>0.52</v>
      </c>
      <c r="F490" s="99">
        <v>1</v>
      </c>
      <c r="G490" s="69" t="s">
        <v>208</v>
      </c>
      <c r="H490" s="72">
        <v>29.32</v>
      </c>
      <c r="I490" s="19"/>
      <c r="J490" s="67">
        <v>114.6</v>
      </c>
      <c r="K490" s="76">
        <v>108.7</v>
      </c>
      <c r="L490" s="67">
        <v>111.4</v>
      </c>
      <c r="M490" s="67">
        <v>110.8</v>
      </c>
      <c r="N490" s="67">
        <f t="shared" si="68"/>
        <v>111.37500000000001</v>
      </c>
    </row>
    <row r="491" spans="2:14" x14ac:dyDescent="0.2">
      <c r="B491" s="1">
        <v>0.69444444444444453</v>
      </c>
      <c r="C491" s="99">
        <v>84</v>
      </c>
      <c r="D491" s="41">
        <v>111</v>
      </c>
      <c r="E491" s="13">
        <v>0.52</v>
      </c>
      <c r="F491" s="99">
        <v>4</v>
      </c>
      <c r="G491" s="69" t="s">
        <v>143</v>
      </c>
      <c r="H491" s="72">
        <v>29.32</v>
      </c>
      <c r="J491" s="45">
        <v>114.8</v>
      </c>
      <c r="K491" s="45">
        <v>108</v>
      </c>
      <c r="L491" s="45">
        <v>110.5</v>
      </c>
      <c r="M491" s="45">
        <v>109.2</v>
      </c>
      <c r="N491" s="67">
        <f t="shared" si="68"/>
        <v>110.625</v>
      </c>
    </row>
    <row r="493" spans="2:14" x14ac:dyDescent="0.2">
      <c r="B493" s="6" t="s">
        <v>2</v>
      </c>
      <c r="C493" s="6" t="s">
        <v>0</v>
      </c>
      <c r="D493" s="87" t="s">
        <v>1</v>
      </c>
      <c r="E493" s="100" t="s">
        <v>156</v>
      </c>
      <c r="F493" s="6" t="s">
        <v>32</v>
      </c>
      <c r="G493" s="6" t="s">
        <v>217</v>
      </c>
      <c r="H493" s="33" t="s">
        <v>157</v>
      </c>
      <c r="I493" s="44"/>
      <c r="J493" s="87" t="s">
        <v>338</v>
      </c>
      <c r="K493" s="87" t="s">
        <v>346</v>
      </c>
      <c r="L493" s="87" t="s">
        <v>347</v>
      </c>
      <c r="M493" s="87" t="s">
        <v>348</v>
      </c>
      <c r="N493" s="33" t="s">
        <v>368</v>
      </c>
    </row>
    <row r="494" spans="2:14" x14ac:dyDescent="0.2">
      <c r="B494" s="1">
        <v>0.60416666666666696</v>
      </c>
      <c r="C494" s="41">
        <f t="shared" ref="C494:D503" si="69">CONVERT(C482,"F","C")</f>
        <v>28.333333333333332</v>
      </c>
      <c r="D494" s="41">
        <f t="shared" si="69"/>
        <v>50</v>
      </c>
      <c r="E494" s="13">
        <f t="shared" ref="E494:E503" si="70">E482</f>
        <v>0.5</v>
      </c>
      <c r="F494" s="41">
        <f t="shared" ref="F494:H494" si="71">F482</f>
        <v>7</v>
      </c>
      <c r="G494" s="3" t="str">
        <f t="shared" si="71"/>
        <v>S</v>
      </c>
      <c r="H494" s="19">
        <f t="shared" si="71"/>
        <v>29.37</v>
      </c>
      <c r="I494" s="41"/>
      <c r="J494" s="45">
        <f t="shared" ref="J494:M503" si="72">CONVERT(J482,"F","C")</f>
        <v>52.111111111111107</v>
      </c>
      <c r="K494" s="45">
        <f t="shared" si="72"/>
        <v>45.222222222222221</v>
      </c>
      <c r="L494" s="45">
        <f t="shared" si="72"/>
        <v>50.222222222222221</v>
      </c>
      <c r="M494" s="45">
        <f t="shared" si="72"/>
        <v>53.111111111111107</v>
      </c>
      <c r="N494" s="45">
        <f t="shared" ref="N494:N503" si="73">CONVERT(N482,"F","C")</f>
        <v>50.166666666666671</v>
      </c>
    </row>
    <row r="495" spans="2:14" x14ac:dyDescent="0.2">
      <c r="B495" s="1">
        <v>0.61458333333333304</v>
      </c>
      <c r="C495" s="41">
        <f t="shared" si="69"/>
        <v>28.333333333333332</v>
      </c>
      <c r="D495" s="41">
        <f t="shared" si="69"/>
        <v>51.111111111111107</v>
      </c>
      <c r="E495" s="13">
        <f t="shared" si="70"/>
        <v>0.49</v>
      </c>
      <c r="F495" s="41">
        <f t="shared" ref="F495:H503" si="74">F483</f>
        <v>0</v>
      </c>
      <c r="G495" s="3" t="str">
        <f t="shared" si="74"/>
        <v>S</v>
      </c>
      <c r="H495" s="19">
        <f t="shared" si="74"/>
        <v>29.36</v>
      </c>
      <c r="I495" s="3"/>
      <c r="J495" s="45">
        <f t="shared" si="72"/>
        <v>53</v>
      </c>
      <c r="K495" s="45">
        <f t="shared" si="72"/>
        <v>46.222222222222221</v>
      </c>
      <c r="L495" s="45">
        <f t="shared" si="72"/>
        <v>50.888888888888886</v>
      </c>
      <c r="M495" s="45">
        <f t="shared" si="72"/>
        <v>53.222222222222221</v>
      </c>
      <c r="N495" s="45">
        <f t="shared" si="73"/>
        <v>50.833333333333343</v>
      </c>
    </row>
    <row r="496" spans="2:14" x14ac:dyDescent="0.2">
      <c r="B496" s="1">
        <v>0.625</v>
      </c>
      <c r="C496" s="41">
        <f t="shared" si="69"/>
        <v>29.444444444444443</v>
      </c>
      <c r="D496" s="41">
        <f t="shared" si="69"/>
        <v>48.888888888888886</v>
      </c>
      <c r="E496" s="13">
        <f t="shared" si="70"/>
        <v>0.47</v>
      </c>
      <c r="F496" s="41">
        <f t="shared" si="74"/>
        <v>3</v>
      </c>
      <c r="G496" s="3" t="str">
        <f t="shared" si="74"/>
        <v>W</v>
      </c>
      <c r="H496" s="19">
        <f t="shared" si="74"/>
        <v>29.35</v>
      </c>
      <c r="I496" s="3"/>
      <c r="J496" s="45">
        <f t="shared" si="72"/>
        <v>50.388888888888886</v>
      </c>
      <c r="K496" s="45">
        <f t="shared" si="72"/>
        <v>45</v>
      </c>
      <c r="L496" s="45">
        <f t="shared" si="72"/>
        <v>49.111111111111114</v>
      </c>
      <c r="M496" s="45">
        <f t="shared" si="72"/>
        <v>51.5</v>
      </c>
      <c r="N496" s="45">
        <f t="shared" si="73"/>
        <v>49</v>
      </c>
    </row>
    <row r="497" spans="1:14" x14ac:dyDescent="0.2">
      <c r="B497" s="1">
        <v>0.63541666666666696</v>
      </c>
      <c r="C497" s="41">
        <f t="shared" si="69"/>
        <v>28.888888888888889</v>
      </c>
      <c r="D497" s="41">
        <f t="shared" si="69"/>
        <v>48.888888888888886</v>
      </c>
      <c r="E497" s="13">
        <f t="shared" si="70"/>
        <v>0.5</v>
      </c>
      <c r="F497" s="41">
        <f t="shared" si="74"/>
        <v>2</v>
      </c>
      <c r="G497" s="3" t="str">
        <f t="shared" si="74"/>
        <v>S</v>
      </c>
      <c r="H497" s="19">
        <f t="shared" si="74"/>
        <v>29.35</v>
      </c>
      <c r="I497" s="3"/>
      <c r="J497" s="45">
        <f t="shared" si="72"/>
        <v>50</v>
      </c>
      <c r="K497" s="45">
        <f t="shared" si="72"/>
        <v>45.5</v>
      </c>
      <c r="L497" s="45">
        <f t="shared" si="72"/>
        <v>49</v>
      </c>
      <c r="M497" s="45">
        <f t="shared" si="72"/>
        <v>50.277777777777779</v>
      </c>
      <c r="N497" s="45">
        <f t="shared" si="73"/>
        <v>48.694444444444443</v>
      </c>
    </row>
    <row r="498" spans="1:14" x14ac:dyDescent="0.2">
      <c r="B498" s="1">
        <v>0.64583333333333304</v>
      </c>
      <c r="C498" s="41">
        <f t="shared" si="69"/>
        <v>28.333333333333332</v>
      </c>
      <c r="D498" s="41">
        <f t="shared" si="69"/>
        <v>46.111111111111107</v>
      </c>
      <c r="E498" s="13">
        <f t="shared" si="70"/>
        <v>0.51</v>
      </c>
      <c r="F498" s="41">
        <f t="shared" si="74"/>
        <v>5</v>
      </c>
      <c r="G498" s="3" t="str">
        <f t="shared" si="74"/>
        <v>SE</v>
      </c>
      <c r="H498" s="19">
        <f t="shared" si="74"/>
        <v>29.34</v>
      </c>
      <c r="I498" s="3"/>
      <c r="J498" s="45">
        <f t="shared" si="72"/>
        <v>47.5</v>
      </c>
      <c r="K498" s="45">
        <f t="shared" si="72"/>
        <v>43.777777777777779</v>
      </c>
      <c r="L498" s="45">
        <f t="shared" si="72"/>
        <v>45.611111111111107</v>
      </c>
      <c r="M498" s="45">
        <f t="shared" si="72"/>
        <v>47.777777777777779</v>
      </c>
      <c r="N498" s="45">
        <f t="shared" si="73"/>
        <v>46.166666666666664</v>
      </c>
    </row>
    <row r="499" spans="1:14" x14ac:dyDescent="0.2">
      <c r="B499" s="1">
        <v>0.65625</v>
      </c>
      <c r="C499" s="41">
        <f t="shared" si="69"/>
        <v>28.888888888888889</v>
      </c>
      <c r="D499" s="41">
        <f t="shared" si="69"/>
        <v>45</v>
      </c>
      <c r="E499" s="13">
        <f t="shared" si="70"/>
        <v>0.51</v>
      </c>
      <c r="F499" s="41">
        <f t="shared" si="74"/>
        <v>4</v>
      </c>
      <c r="G499" s="3" t="str">
        <f t="shared" si="74"/>
        <v>NNE</v>
      </c>
      <c r="H499" s="19">
        <f t="shared" si="74"/>
        <v>29.34</v>
      </c>
      <c r="I499" s="3"/>
      <c r="J499" s="45">
        <f t="shared" si="72"/>
        <v>47.777777777777779</v>
      </c>
      <c r="K499" s="45">
        <f t="shared" si="72"/>
        <v>43.277777777777779</v>
      </c>
      <c r="L499" s="45">
        <f t="shared" si="72"/>
        <v>44</v>
      </c>
      <c r="M499" s="45">
        <f t="shared" si="72"/>
        <v>45</v>
      </c>
      <c r="N499" s="45">
        <f t="shared" si="73"/>
        <v>45.013888888888893</v>
      </c>
    </row>
    <row r="500" spans="1:14" x14ac:dyDescent="0.2">
      <c r="B500" s="1">
        <v>0.66666666666666596</v>
      </c>
      <c r="C500" s="41">
        <f t="shared" si="69"/>
        <v>28.888888888888889</v>
      </c>
      <c r="D500" s="41">
        <f t="shared" si="69"/>
        <v>47.222222222222221</v>
      </c>
      <c r="E500" s="13">
        <f t="shared" si="70"/>
        <v>0.51</v>
      </c>
      <c r="F500" s="41">
        <f t="shared" si="74"/>
        <v>1</v>
      </c>
      <c r="G500" s="3" t="str">
        <f t="shared" si="74"/>
        <v>S</v>
      </c>
      <c r="H500" s="19">
        <f t="shared" si="74"/>
        <v>29.33</v>
      </c>
      <c r="I500" s="3"/>
      <c r="J500" s="45">
        <f t="shared" si="72"/>
        <v>49.888888888888886</v>
      </c>
      <c r="K500" s="45">
        <f t="shared" si="72"/>
        <v>44.388888888888893</v>
      </c>
      <c r="L500" s="45">
        <f t="shared" si="72"/>
        <v>47.111111111111107</v>
      </c>
      <c r="M500" s="45">
        <f t="shared" si="72"/>
        <v>46.777777777777779</v>
      </c>
      <c r="N500" s="45">
        <f t="shared" si="73"/>
        <v>47.041666666666664</v>
      </c>
    </row>
    <row r="501" spans="1:14" x14ac:dyDescent="0.2">
      <c r="B501" s="1">
        <v>0.67708333333333304</v>
      </c>
      <c r="C501" s="41">
        <f t="shared" si="69"/>
        <v>30</v>
      </c>
      <c r="D501" s="41">
        <f t="shared" si="69"/>
        <v>47.222222222222221</v>
      </c>
      <c r="E501" s="13">
        <f t="shared" si="70"/>
        <v>0.49</v>
      </c>
      <c r="F501" s="41">
        <f t="shared" si="74"/>
        <v>2</v>
      </c>
      <c r="G501" s="3" t="str">
        <f t="shared" si="74"/>
        <v>NE</v>
      </c>
      <c r="H501" s="19">
        <f t="shared" si="74"/>
        <v>29.33</v>
      </c>
      <c r="I501" s="3"/>
      <c r="J501" s="45">
        <f t="shared" si="72"/>
        <v>49.777777777777771</v>
      </c>
      <c r="K501" s="45">
        <f t="shared" si="72"/>
        <v>44.888888888888886</v>
      </c>
      <c r="L501" s="45">
        <f t="shared" si="72"/>
        <v>47.111111111111107</v>
      </c>
      <c r="M501" s="45">
        <f t="shared" si="72"/>
        <v>47.277777777777771</v>
      </c>
      <c r="N501" s="45">
        <f t="shared" si="73"/>
        <v>47.263888888888879</v>
      </c>
    </row>
    <row r="502" spans="1:14" x14ac:dyDescent="0.2">
      <c r="B502" s="1">
        <v>0.6875</v>
      </c>
      <c r="C502" s="41">
        <f t="shared" si="69"/>
        <v>28.888888888888889</v>
      </c>
      <c r="D502" s="41">
        <f t="shared" si="69"/>
        <v>43.888888888888886</v>
      </c>
      <c r="E502" s="13">
        <f t="shared" si="70"/>
        <v>0.52</v>
      </c>
      <c r="F502" s="41">
        <f t="shared" si="74"/>
        <v>1</v>
      </c>
      <c r="G502" s="3" t="str">
        <f t="shared" si="74"/>
        <v>ENE</v>
      </c>
      <c r="H502" s="19">
        <f t="shared" si="74"/>
        <v>29.32</v>
      </c>
      <c r="I502" s="3"/>
      <c r="J502" s="45">
        <f t="shared" si="72"/>
        <v>45.888888888888886</v>
      </c>
      <c r="K502" s="45">
        <f t="shared" si="72"/>
        <v>42.611111111111114</v>
      </c>
      <c r="L502" s="45">
        <f t="shared" si="72"/>
        <v>44.111111111111114</v>
      </c>
      <c r="M502" s="45">
        <f t="shared" si="72"/>
        <v>43.777777777777779</v>
      </c>
      <c r="N502" s="45">
        <f t="shared" si="73"/>
        <v>44.097222222222229</v>
      </c>
    </row>
    <row r="503" spans="1:14" x14ac:dyDescent="0.2">
      <c r="B503" s="1">
        <v>0.69444444444444453</v>
      </c>
      <c r="C503" s="41">
        <f t="shared" si="69"/>
        <v>28.888888888888889</v>
      </c>
      <c r="D503" s="41">
        <f t="shared" si="69"/>
        <v>43.888888888888886</v>
      </c>
      <c r="E503" s="13">
        <f t="shared" si="70"/>
        <v>0.52</v>
      </c>
      <c r="F503" s="41">
        <f t="shared" si="74"/>
        <v>4</v>
      </c>
      <c r="G503" s="3" t="str">
        <f t="shared" si="74"/>
        <v>SE</v>
      </c>
      <c r="H503" s="19">
        <f t="shared" si="74"/>
        <v>29.32</v>
      </c>
      <c r="I503" s="3"/>
      <c r="J503" s="45">
        <f t="shared" si="72"/>
        <v>46</v>
      </c>
      <c r="K503" s="45">
        <f t="shared" si="72"/>
        <v>42.222222222222221</v>
      </c>
      <c r="L503" s="45">
        <f t="shared" si="72"/>
        <v>43.611111111111107</v>
      </c>
      <c r="M503" s="45">
        <f t="shared" si="72"/>
        <v>42.888888888888893</v>
      </c>
      <c r="N503" s="45">
        <f t="shared" si="73"/>
        <v>43.680555555555557</v>
      </c>
    </row>
    <row r="505" spans="1:14" x14ac:dyDescent="0.2">
      <c r="A505" s="132" t="s">
        <v>236</v>
      </c>
    </row>
    <row r="506" spans="1:14" x14ac:dyDescent="0.2">
      <c r="A506" s="129">
        <v>44055</v>
      </c>
      <c r="B506" s="6" t="s">
        <v>2</v>
      </c>
      <c r="C506" s="6" t="s">
        <v>0</v>
      </c>
      <c r="D506" s="87" t="s">
        <v>1</v>
      </c>
      <c r="E506" s="100" t="s">
        <v>156</v>
      </c>
      <c r="F506" s="6" t="s">
        <v>32</v>
      </c>
      <c r="G506" s="6" t="s">
        <v>217</v>
      </c>
      <c r="H506" s="33" t="s">
        <v>157</v>
      </c>
      <c r="I506" s="44"/>
      <c r="J506" s="119" t="s">
        <v>473</v>
      </c>
      <c r="K506" s="119" t="s">
        <v>342</v>
      </c>
      <c r="L506" s="119" t="s">
        <v>416</v>
      </c>
      <c r="M506" s="119" t="s">
        <v>343</v>
      </c>
      <c r="N506" s="33" t="s">
        <v>368</v>
      </c>
    </row>
    <row r="507" spans="1:14" x14ac:dyDescent="0.2">
      <c r="B507" s="1">
        <v>0.42708333333333331</v>
      </c>
      <c r="C507" s="3">
        <v>66</v>
      </c>
      <c r="D507" s="68">
        <v>70</v>
      </c>
      <c r="E507" s="75">
        <v>0.83</v>
      </c>
      <c r="F507" s="66">
        <v>6</v>
      </c>
      <c r="G507" s="66" t="s">
        <v>130</v>
      </c>
      <c r="H507" s="97">
        <v>28.65</v>
      </c>
      <c r="J507" s="45">
        <v>66.599999999999994</v>
      </c>
      <c r="K507" s="67">
        <v>74.5</v>
      </c>
      <c r="L507" s="67">
        <v>75</v>
      </c>
      <c r="M507" s="67">
        <v>65.5</v>
      </c>
      <c r="N507" s="67">
        <f t="shared" ref="N507:N530" si="75">AVERAGE(J507:M507)</f>
        <v>70.400000000000006</v>
      </c>
    </row>
    <row r="508" spans="1:14" x14ac:dyDescent="0.2">
      <c r="B508" s="1">
        <v>0.4375</v>
      </c>
      <c r="C508" s="3">
        <v>68</v>
      </c>
      <c r="D508" s="68">
        <v>74</v>
      </c>
      <c r="E508" s="75">
        <v>0.81</v>
      </c>
      <c r="F508" s="66">
        <v>3</v>
      </c>
      <c r="G508" s="66" t="s">
        <v>143</v>
      </c>
      <c r="H508" s="97">
        <v>28.65</v>
      </c>
      <c r="J508" s="45">
        <v>73.599999999999994</v>
      </c>
      <c r="K508" s="67">
        <v>77.2</v>
      </c>
      <c r="L508" s="67">
        <v>77.5</v>
      </c>
      <c r="M508" s="67">
        <v>66.2</v>
      </c>
      <c r="N508" s="67">
        <f t="shared" si="75"/>
        <v>73.625</v>
      </c>
    </row>
    <row r="509" spans="1:14" x14ac:dyDescent="0.2">
      <c r="B509" s="1">
        <v>0.44791666666666702</v>
      </c>
      <c r="C509" s="3">
        <v>69</v>
      </c>
      <c r="D509" s="3">
        <v>76</v>
      </c>
      <c r="E509" s="75">
        <v>0.8</v>
      </c>
      <c r="F509" s="3">
        <v>5</v>
      </c>
      <c r="G509" s="66" t="s">
        <v>143</v>
      </c>
      <c r="H509" s="19">
        <v>28.65</v>
      </c>
      <c r="J509" s="45">
        <v>75.400000000000006</v>
      </c>
      <c r="K509" s="3">
        <v>79.3</v>
      </c>
      <c r="L509" s="45">
        <v>79.900000000000006</v>
      </c>
      <c r="M509" s="45">
        <v>71.099999999999994</v>
      </c>
      <c r="N509" s="67">
        <f t="shared" si="75"/>
        <v>76.424999999999997</v>
      </c>
    </row>
    <row r="510" spans="1:14" x14ac:dyDescent="0.2">
      <c r="B510" s="1">
        <v>0.45833333333333298</v>
      </c>
      <c r="C510" s="3">
        <v>71</v>
      </c>
      <c r="D510" s="3">
        <v>80</v>
      </c>
      <c r="E510" s="75">
        <v>0.78</v>
      </c>
      <c r="F510" s="3">
        <v>4</v>
      </c>
      <c r="G510" s="66" t="s">
        <v>143</v>
      </c>
      <c r="H510" s="19">
        <v>28.65</v>
      </c>
      <c r="J510" s="67">
        <v>77.5</v>
      </c>
      <c r="K510" s="45">
        <v>81.900000000000006</v>
      </c>
      <c r="L510" s="45">
        <v>82.4</v>
      </c>
      <c r="M510" s="45">
        <v>76.099999999999994</v>
      </c>
      <c r="N510" s="67">
        <f t="shared" si="75"/>
        <v>79.474999999999994</v>
      </c>
    </row>
    <row r="511" spans="1:14" x14ac:dyDescent="0.2">
      <c r="B511" s="1">
        <v>0.46875</v>
      </c>
      <c r="C511" s="41">
        <v>71</v>
      </c>
      <c r="D511" s="41">
        <v>82</v>
      </c>
      <c r="E511" s="75">
        <v>0.77</v>
      </c>
      <c r="F511" s="41">
        <v>2</v>
      </c>
      <c r="G511" s="66" t="s">
        <v>130</v>
      </c>
      <c r="H511" s="19">
        <v>28.64</v>
      </c>
      <c r="J511" s="45">
        <v>79.3</v>
      </c>
      <c r="K511" s="45">
        <v>84</v>
      </c>
      <c r="L511" s="45">
        <v>84.4</v>
      </c>
      <c r="M511" s="45">
        <v>79.7</v>
      </c>
      <c r="N511" s="67">
        <f t="shared" si="75"/>
        <v>81.850000000000009</v>
      </c>
    </row>
    <row r="512" spans="1:14" x14ac:dyDescent="0.2">
      <c r="B512" s="1">
        <v>0.47916666666666702</v>
      </c>
      <c r="C512" s="99">
        <v>72</v>
      </c>
      <c r="D512" s="41">
        <v>84</v>
      </c>
      <c r="E512" s="75">
        <v>0.77</v>
      </c>
      <c r="F512" s="68">
        <v>4</v>
      </c>
      <c r="G512" s="69" t="s">
        <v>130</v>
      </c>
      <c r="H512" s="72">
        <v>28.64</v>
      </c>
      <c r="I512" s="19"/>
      <c r="J512" s="45">
        <v>81.3</v>
      </c>
      <c r="K512" s="67">
        <v>86.4</v>
      </c>
      <c r="L512" s="45">
        <v>86.5</v>
      </c>
      <c r="M512" s="67">
        <v>82.9</v>
      </c>
      <c r="N512" s="67">
        <f t="shared" si="75"/>
        <v>84.275000000000006</v>
      </c>
    </row>
    <row r="513" spans="2:14" x14ac:dyDescent="0.2">
      <c r="B513" s="1">
        <v>0.48958333333333298</v>
      </c>
      <c r="C513" s="3">
        <v>74</v>
      </c>
      <c r="D513" s="41">
        <v>87</v>
      </c>
      <c r="E513" s="75">
        <v>0.75</v>
      </c>
      <c r="F513" s="3">
        <v>6</v>
      </c>
      <c r="G513" s="69" t="s">
        <v>130</v>
      </c>
      <c r="H513" s="72">
        <v>28.64</v>
      </c>
      <c r="J513" s="45">
        <v>83.3</v>
      </c>
      <c r="K513" s="45">
        <v>88.7</v>
      </c>
      <c r="L513" s="45">
        <v>88.7</v>
      </c>
      <c r="M513" s="45">
        <v>86</v>
      </c>
      <c r="N513" s="45">
        <f t="shared" si="75"/>
        <v>86.674999999999997</v>
      </c>
    </row>
    <row r="514" spans="2:14" x14ac:dyDescent="0.2">
      <c r="B514" s="1">
        <v>0.5</v>
      </c>
      <c r="C514" s="99">
        <v>75</v>
      </c>
      <c r="D514" s="41">
        <v>89</v>
      </c>
      <c r="E514" s="75">
        <v>0.75</v>
      </c>
      <c r="F514" s="68">
        <v>5</v>
      </c>
      <c r="G514" s="69" t="s">
        <v>130</v>
      </c>
      <c r="H514" s="72">
        <v>28.63</v>
      </c>
      <c r="I514" s="19"/>
      <c r="J514" s="67">
        <v>84.9</v>
      </c>
      <c r="K514" s="67">
        <v>90.5</v>
      </c>
      <c r="L514" s="45">
        <v>90.5</v>
      </c>
      <c r="M514" s="67">
        <v>88.3</v>
      </c>
      <c r="N514" s="67">
        <f t="shared" si="75"/>
        <v>88.55</v>
      </c>
    </row>
    <row r="515" spans="2:14" x14ac:dyDescent="0.2">
      <c r="B515" s="1">
        <v>0.5625</v>
      </c>
      <c r="C515" s="99">
        <v>78</v>
      </c>
      <c r="D515" s="41">
        <v>98</v>
      </c>
      <c r="E515" s="75">
        <v>0.71</v>
      </c>
      <c r="F515" s="68">
        <v>6</v>
      </c>
      <c r="G515" s="69" t="s">
        <v>130</v>
      </c>
      <c r="H515" s="72">
        <v>28.6</v>
      </c>
      <c r="I515" s="19"/>
      <c r="J515" s="67">
        <v>93</v>
      </c>
      <c r="K515" s="67">
        <v>99.7</v>
      </c>
      <c r="L515" s="45">
        <v>99</v>
      </c>
      <c r="M515" s="67">
        <v>100.8</v>
      </c>
      <c r="N515" s="67">
        <f t="shared" si="75"/>
        <v>98.125</v>
      </c>
    </row>
    <row r="516" spans="2:14" x14ac:dyDescent="0.2">
      <c r="B516" s="1">
        <v>0.57291666666666663</v>
      </c>
      <c r="C516" s="99">
        <v>78</v>
      </c>
      <c r="D516" s="41">
        <v>99.4</v>
      </c>
      <c r="E516" s="75">
        <v>0.71</v>
      </c>
      <c r="F516" s="68">
        <v>8</v>
      </c>
      <c r="G516" s="69" t="s">
        <v>130</v>
      </c>
      <c r="H516" s="72">
        <v>28.6</v>
      </c>
      <c r="I516" s="19"/>
      <c r="J516" s="67">
        <v>95</v>
      </c>
      <c r="K516" s="67">
        <v>99.1</v>
      </c>
      <c r="L516" s="45">
        <v>101.3</v>
      </c>
      <c r="M516" s="67">
        <v>102</v>
      </c>
      <c r="N516" s="67">
        <f t="shared" si="75"/>
        <v>99.35</v>
      </c>
    </row>
    <row r="517" spans="2:14" x14ac:dyDescent="0.2">
      <c r="B517" s="1">
        <v>0.58333333333333304</v>
      </c>
      <c r="C517" s="99">
        <v>79</v>
      </c>
      <c r="D517" s="41">
        <v>101</v>
      </c>
      <c r="E517" s="13">
        <v>0.71</v>
      </c>
      <c r="F517" s="99">
        <v>5</v>
      </c>
      <c r="G517" s="69" t="s">
        <v>201</v>
      </c>
      <c r="H517" s="72">
        <v>28.59</v>
      </c>
      <c r="I517" s="19"/>
      <c r="J517" s="76">
        <v>95</v>
      </c>
      <c r="K517" s="76">
        <v>102.6</v>
      </c>
      <c r="L517" s="67">
        <v>102.4</v>
      </c>
      <c r="M517" s="67">
        <v>103.3</v>
      </c>
      <c r="N517" s="67">
        <f t="shared" si="75"/>
        <v>100.825</v>
      </c>
    </row>
    <row r="518" spans="2:14" x14ac:dyDescent="0.2">
      <c r="B518" s="1">
        <v>0.59375</v>
      </c>
      <c r="C518" s="99">
        <v>79</v>
      </c>
      <c r="D518" s="41">
        <v>101</v>
      </c>
      <c r="E518" s="13">
        <v>0.71</v>
      </c>
      <c r="F518" s="99">
        <v>6</v>
      </c>
      <c r="G518" s="69" t="s">
        <v>197</v>
      </c>
      <c r="H518" s="72">
        <v>28.59</v>
      </c>
      <c r="I518" s="19"/>
      <c r="J518" s="76">
        <v>94.6</v>
      </c>
      <c r="K518" s="76">
        <v>101.8</v>
      </c>
      <c r="L518" s="67">
        <v>101.7</v>
      </c>
      <c r="M518" s="67">
        <v>103.8</v>
      </c>
      <c r="N518" s="67">
        <f t="shared" si="75"/>
        <v>100.47499999999999</v>
      </c>
    </row>
    <row r="519" spans="2:14" x14ac:dyDescent="0.2">
      <c r="B519" s="1">
        <v>0.60416666666666696</v>
      </c>
      <c r="C519" s="99">
        <v>80</v>
      </c>
      <c r="D519" s="41">
        <v>100</v>
      </c>
      <c r="E519" s="13">
        <v>0.71</v>
      </c>
      <c r="F519" s="99">
        <v>9</v>
      </c>
      <c r="G519" s="69" t="s">
        <v>130</v>
      </c>
      <c r="H519" s="72">
        <v>28.59</v>
      </c>
      <c r="I519" s="19"/>
      <c r="J519" s="67">
        <v>94.5</v>
      </c>
      <c r="K519" s="76">
        <v>100.6</v>
      </c>
      <c r="L519" s="67">
        <v>101.3</v>
      </c>
      <c r="M519" s="67">
        <v>102.2</v>
      </c>
      <c r="N519" s="67">
        <f t="shared" si="75"/>
        <v>99.649999999999991</v>
      </c>
    </row>
    <row r="520" spans="2:14" x14ac:dyDescent="0.2">
      <c r="B520" s="1">
        <v>0.66666666666666663</v>
      </c>
      <c r="C520" s="99">
        <v>82</v>
      </c>
      <c r="D520" s="41">
        <v>97</v>
      </c>
      <c r="E520" s="13">
        <v>0.69</v>
      </c>
      <c r="F520" s="99">
        <v>8</v>
      </c>
      <c r="G520" s="69" t="s">
        <v>201</v>
      </c>
      <c r="H520" s="72">
        <v>28.56</v>
      </c>
      <c r="J520" s="45">
        <v>88</v>
      </c>
      <c r="K520" s="45">
        <v>99.5</v>
      </c>
      <c r="L520" s="45">
        <v>99.5</v>
      </c>
      <c r="M520" s="45">
        <v>99.9</v>
      </c>
      <c r="N520" s="67">
        <f t="shared" si="75"/>
        <v>96.724999999999994</v>
      </c>
    </row>
    <row r="521" spans="2:14" x14ac:dyDescent="0.2">
      <c r="B521" s="1">
        <v>0.67708333333333337</v>
      </c>
      <c r="C521" s="41">
        <v>82</v>
      </c>
      <c r="D521" s="41">
        <v>95</v>
      </c>
      <c r="E521" s="13">
        <v>0.68</v>
      </c>
      <c r="F521" s="41">
        <v>8</v>
      </c>
      <c r="G521" s="66" t="s">
        <v>130</v>
      </c>
      <c r="H521" s="19">
        <v>28.55</v>
      </c>
      <c r="J521" s="45">
        <v>86.5</v>
      </c>
      <c r="K521" s="45">
        <v>97.3</v>
      </c>
      <c r="L521" s="67">
        <v>98.6</v>
      </c>
      <c r="M521" s="45">
        <v>96.1</v>
      </c>
      <c r="N521" s="67">
        <f t="shared" si="75"/>
        <v>94.625</v>
      </c>
    </row>
    <row r="522" spans="2:14" x14ac:dyDescent="0.2">
      <c r="B522" s="1">
        <v>0.6875</v>
      </c>
      <c r="C522" s="41">
        <v>81</v>
      </c>
      <c r="D522" s="41">
        <v>94</v>
      </c>
      <c r="E522" s="13">
        <v>0.7</v>
      </c>
      <c r="F522" s="41">
        <v>6</v>
      </c>
      <c r="G522" s="66" t="s">
        <v>130</v>
      </c>
      <c r="H522" s="72">
        <v>28.55</v>
      </c>
      <c r="J522" s="45">
        <v>86.4</v>
      </c>
      <c r="K522" s="45">
        <v>96.3</v>
      </c>
      <c r="L522" s="45">
        <v>97</v>
      </c>
      <c r="M522" s="45">
        <v>95</v>
      </c>
      <c r="N522" s="67">
        <f t="shared" si="75"/>
        <v>93.674999999999997</v>
      </c>
    </row>
    <row r="523" spans="2:14" x14ac:dyDescent="0.2">
      <c r="B523" s="1">
        <v>0.69791666666666696</v>
      </c>
      <c r="C523" s="41">
        <v>81</v>
      </c>
      <c r="D523" s="41">
        <v>94</v>
      </c>
      <c r="E523" s="13">
        <v>0.71</v>
      </c>
      <c r="F523" s="41">
        <v>2</v>
      </c>
      <c r="G523" s="66" t="s">
        <v>43</v>
      </c>
      <c r="H523" s="72">
        <v>28.54</v>
      </c>
      <c r="J523" s="45">
        <v>85.8</v>
      </c>
      <c r="K523" s="45">
        <v>98.6</v>
      </c>
      <c r="L523" s="45">
        <v>97.5</v>
      </c>
      <c r="M523" s="45">
        <v>95.7</v>
      </c>
      <c r="N523" s="67">
        <f t="shared" si="75"/>
        <v>94.399999999999991</v>
      </c>
    </row>
    <row r="524" spans="2:14" x14ac:dyDescent="0.2">
      <c r="B524" s="1">
        <v>0.70833333333333404</v>
      </c>
      <c r="C524" s="99">
        <v>81</v>
      </c>
      <c r="D524" s="41">
        <v>94</v>
      </c>
      <c r="E524" s="13">
        <v>0.71</v>
      </c>
      <c r="F524" s="99">
        <v>7</v>
      </c>
      <c r="G524" s="69" t="s">
        <v>130</v>
      </c>
      <c r="H524" s="72">
        <v>28.54</v>
      </c>
      <c r="I524" s="19"/>
      <c r="J524" s="45">
        <v>84.9</v>
      </c>
      <c r="K524" s="76">
        <v>97.2</v>
      </c>
      <c r="L524" s="67">
        <v>96.6</v>
      </c>
      <c r="M524" s="67">
        <v>95.2</v>
      </c>
      <c r="N524" s="67">
        <f t="shared" si="75"/>
        <v>93.475000000000009</v>
      </c>
    </row>
    <row r="525" spans="2:14" x14ac:dyDescent="0.2">
      <c r="B525" s="1">
        <v>0.71875</v>
      </c>
      <c r="C525" s="99">
        <v>81</v>
      </c>
      <c r="D525" s="41">
        <v>91</v>
      </c>
      <c r="E525" s="13">
        <v>0.71</v>
      </c>
      <c r="F525" s="99">
        <v>6</v>
      </c>
      <c r="G525" s="69" t="s">
        <v>130</v>
      </c>
      <c r="H525" s="72">
        <v>28.54</v>
      </c>
      <c r="I525" s="19"/>
      <c r="J525" s="45">
        <v>83.7</v>
      </c>
      <c r="K525" s="76">
        <v>93.6</v>
      </c>
      <c r="L525" s="67">
        <v>93.9</v>
      </c>
      <c r="M525" s="67">
        <v>92.1</v>
      </c>
      <c r="N525" s="67">
        <f t="shared" si="75"/>
        <v>90.825000000000017</v>
      </c>
    </row>
    <row r="526" spans="2:14" x14ac:dyDescent="0.2">
      <c r="B526" s="1">
        <v>0.72916666666666696</v>
      </c>
      <c r="C526" s="99">
        <v>82</v>
      </c>
      <c r="D526" s="41">
        <v>92</v>
      </c>
      <c r="E526" s="13">
        <v>0.69</v>
      </c>
      <c r="F526" s="99">
        <v>9</v>
      </c>
      <c r="G526" s="69" t="s">
        <v>130</v>
      </c>
      <c r="H526" s="72">
        <v>28.54</v>
      </c>
      <c r="I526" s="19"/>
      <c r="J526" s="45">
        <v>84.9</v>
      </c>
      <c r="K526" s="76">
        <v>95.2</v>
      </c>
      <c r="L526" s="67">
        <v>95.5</v>
      </c>
      <c r="M526" s="67">
        <v>93.6</v>
      </c>
      <c r="N526" s="67">
        <f t="shared" si="75"/>
        <v>92.300000000000011</v>
      </c>
    </row>
    <row r="527" spans="2:14" x14ac:dyDescent="0.2">
      <c r="B527" s="1">
        <v>0.73958333333333404</v>
      </c>
      <c r="C527" s="99">
        <v>82</v>
      </c>
      <c r="D527" s="41">
        <v>90</v>
      </c>
      <c r="E527" s="13">
        <v>0.69</v>
      </c>
      <c r="F527" s="99">
        <v>4</v>
      </c>
      <c r="G527" s="68" t="s">
        <v>197</v>
      </c>
      <c r="H527" s="72">
        <v>28.53</v>
      </c>
      <c r="I527" s="19"/>
      <c r="J527" s="45">
        <v>83.8</v>
      </c>
      <c r="K527" s="45">
        <v>93</v>
      </c>
      <c r="L527" s="45">
        <v>93.2</v>
      </c>
      <c r="M527" s="45">
        <v>91.6</v>
      </c>
      <c r="N527" s="67">
        <f t="shared" si="75"/>
        <v>90.4</v>
      </c>
    </row>
    <row r="528" spans="2:14" x14ac:dyDescent="0.2">
      <c r="B528" s="1">
        <v>0.750000000000001</v>
      </c>
      <c r="C528" s="99">
        <v>81</v>
      </c>
      <c r="D528" s="41">
        <v>89</v>
      </c>
      <c r="E528" s="13">
        <v>0.7</v>
      </c>
      <c r="F528" s="99">
        <v>2</v>
      </c>
      <c r="G528" s="68" t="s">
        <v>130</v>
      </c>
      <c r="H528" s="72">
        <v>28.53</v>
      </c>
      <c r="I528" s="19"/>
      <c r="J528" s="45">
        <v>82.6</v>
      </c>
      <c r="K528" s="45">
        <v>90.9</v>
      </c>
      <c r="L528" s="45">
        <v>91.6</v>
      </c>
      <c r="M528" s="45">
        <v>89.6</v>
      </c>
      <c r="N528" s="67">
        <f t="shared" si="75"/>
        <v>88.675000000000011</v>
      </c>
    </row>
    <row r="529" spans="1:14" x14ac:dyDescent="0.2">
      <c r="B529" s="1">
        <v>0.76041666666666696</v>
      </c>
      <c r="C529" s="99">
        <v>81</v>
      </c>
      <c r="D529" s="41">
        <v>89</v>
      </c>
      <c r="E529" s="13">
        <v>0.72</v>
      </c>
      <c r="F529" s="99">
        <v>1</v>
      </c>
      <c r="G529" s="68" t="s">
        <v>130</v>
      </c>
      <c r="H529" s="72">
        <v>28.53</v>
      </c>
      <c r="I529" s="19"/>
      <c r="J529" s="45">
        <v>82.9</v>
      </c>
      <c r="K529" s="45">
        <v>91.6</v>
      </c>
      <c r="L529" s="45">
        <v>91</v>
      </c>
      <c r="M529" s="45">
        <v>88.9</v>
      </c>
      <c r="N529" s="67">
        <f t="shared" si="75"/>
        <v>88.6</v>
      </c>
    </row>
    <row r="530" spans="1:14" x14ac:dyDescent="0.2">
      <c r="B530" s="1">
        <v>0.76944444444444438</v>
      </c>
      <c r="C530" s="99">
        <v>81</v>
      </c>
      <c r="D530" s="41">
        <v>87</v>
      </c>
      <c r="E530" s="13">
        <v>0.73</v>
      </c>
      <c r="F530" s="99">
        <v>3</v>
      </c>
      <c r="G530" s="68" t="s">
        <v>130</v>
      </c>
      <c r="H530" s="72">
        <v>28.53</v>
      </c>
      <c r="I530" s="19"/>
      <c r="J530" s="45">
        <v>82</v>
      </c>
      <c r="K530" s="45">
        <v>89.6</v>
      </c>
      <c r="L530" s="45">
        <v>90</v>
      </c>
      <c r="M530" s="45">
        <v>87.8</v>
      </c>
      <c r="N530" s="67">
        <f t="shared" si="75"/>
        <v>87.350000000000009</v>
      </c>
    </row>
    <row r="531" spans="1:14" x14ac:dyDescent="0.2">
      <c r="B531" s="1"/>
    </row>
    <row r="532" spans="1:14" x14ac:dyDescent="0.2">
      <c r="B532" s="1"/>
    </row>
    <row r="533" spans="1:14" x14ac:dyDescent="0.2">
      <c r="B533" s="1"/>
    </row>
    <row r="534" spans="1:14" x14ac:dyDescent="0.2">
      <c r="B534" s="1"/>
    </row>
    <row r="536" spans="1:14" x14ac:dyDescent="0.2">
      <c r="A536" s="129">
        <v>44055</v>
      </c>
      <c r="B536" s="6" t="s">
        <v>2</v>
      </c>
      <c r="C536" s="6" t="s">
        <v>0</v>
      </c>
      <c r="D536" s="87" t="s">
        <v>1</v>
      </c>
      <c r="E536" s="100" t="s">
        <v>156</v>
      </c>
      <c r="F536" s="6" t="s">
        <v>32</v>
      </c>
      <c r="G536" s="6" t="s">
        <v>217</v>
      </c>
      <c r="H536" s="33" t="s">
        <v>157</v>
      </c>
      <c r="I536" s="44"/>
      <c r="J536" s="119" t="s">
        <v>473</v>
      </c>
      <c r="K536" s="119" t="s">
        <v>342</v>
      </c>
      <c r="L536" s="119" t="s">
        <v>416</v>
      </c>
      <c r="M536" s="119" t="s">
        <v>343</v>
      </c>
      <c r="N536" s="33" t="s">
        <v>368</v>
      </c>
    </row>
    <row r="537" spans="1:14" x14ac:dyDescent="0.2">
      <c r="A537" s="129" t="s">
        <v>514</v>
      </c>
      <c r="B537" s="1">
        <v>0.42708333333333331</v>
      </c>
      <c r="C537" s="41">
        <f>CONVERT(C507,"F","C")</f>
        <v>18.888888888888889</v>
      </c>
      <c r="D537" s="41">
        <f>CONVERT(D507,"F","C")</f>
        <v>21.111111111111111</v>
      </c>
      <c r="E537" s="13">
        <f>E507</f>
        <v>0.83</v>
      </c>
      <c r="F537" s="41">
        <f>F507</f>
        <v>6</v>
      </c>
      <c r="G537" s="3" t="str">
        <f>G507</f>
        <v>S</v>
      </c>
      <c r="H537" s="19">
        <f>H507</f>
        <v>28.65</v>
      </c>
      <c r="I537" s="41"/>
      <c r="J537" s="45">
        <f>CONVERT(J507,"F","C")</f>
        <v>19.222222222222218</v>
      </c>
      <c r="K537" s="45">
        <f>CONVERT(K507,"F","C")</f>
        <v>23.611111111111111</v>
      </c>
      <c r="L537" s="45">
        <f>CONVERT(L507,"F","C")</f>
        <v>23.888888888888889</v>
      </c>
      <c r="M537" s="45">
        <f>CONVERT(M507,"F","C")</f>
        <v>18.611111111111111</v>
      </c>
      <c r="N537" s="45">
        <f>CONVERT(N507,"F","C")</f>
        <v>21.333333333333336</v>
      </c>
    </row>
    <row r="538" spans="1:14" x14ac:dyDescent="0.2">
      <c r="B538" s="1">
        <v>0.4375</v>
      </c>
      <c r="C538" s="41">
        <f t="shared" ref="C538:D538" si="76">CONVERT(C508,"F","C")</f>
        <v>20</v>
      </c>
      <c r="D538" s="41">
        <f t="shared" si="76"/>
        <v>23.333333333333332</v>
      </c>
      <c r="E538" s="13">
        <f t="shared" ref="E538:H538" si="77">E508</f>
        <v>0.81</v>
      </c>
      <c r="F538" s="41">
        <f t="shared" si="77"/>
        <v>3</v>
      </c>
      <c r="G538" s="3" t="str">
        <f t="shared" si="77"/>
        <v>SE</v>
      </c>
      <c r="H538" s="19">
        <f t="shared" si="77"/>
        <v>28.65</v>
      </c>
      <c r="I538" s="41"/>
      <c r="J538" s="45">
        <f t="shared" ref="J538:N538" si="78">CONVERT(J508,"F","C")</f>
        <v>23.111111111111107</v>
      </c>
      <c r="K538" s="45">
        <f t="shared" si="78"/>
        <v>25.111111111111111</v>
      </c>
      <c r="L538" s="45">
        <f t="shared" si="78"/>
        <v>25.277777777777779</v>
      </c>
      <c r="M538" s="45">
        <f t="shared" si="78"/>
        <v>19</v>
      </c>
      <c r="N538" s="45">
        <f t="shared" si="78"/>
        <v>23.125</v>
      </c>
    </row>
    <row r="539" spans="1:14" x14ac:dyDescent="0.2">
      <c r="B539" s="1">
        <v>0.44791666666666702</v>
      </c>
      <c r="C539" s="41">
        <f t="shared" ref="C539:D539" si="79">CONVERT(C509,"F","C")</f>
        <v>20.555555555555554</v>
      </c>
      <c r="D539" s="41">
        <f t="shared" si="79"/>
        <v>24.444444444444443</v>
      </c>
      <c r="E539" s="13">
        <f t="shared" ref="E539:H539" si="80">E509</f>
        <v>0.8</v>
      </c>
      <c r="F539" s="41">
        <f t="shared" si="80"/>
        <v>5</v>
      </c>
      <c r="G539" s="3" t="str">
        <f t="shared" si="80"/>
        <v>SE</v>
      </c>
      <c r="H539" s="19">
        <f t="shared" si="80"/>
        <v>28.65</v>
      </c>
      <c r="I539" s="41"/>
      <c r="J539" s="45">
        <f t="shared" ref="J539:N539" si="81">CONVERT(J509,"F","C")</f>
        <v>24.111111111111114</v>
      </c>
      <c r="K539" s="45">
        <f t="shared" si="81"/>
        <v>26.277777777777775</v>
      </c>
      <c r="L539" s="45">
        <f t="shared" si="81"/>
        <v>26.611111111111114</v>
      </c>
      <c r="M539" s="45">
        <f t="shared" si="81"/>
        <v>21.722222222222218</v>
      </c>
      <c r="N539" s="45">
        <f t="shared" si="81"/>
        <v>24.680555555555554</v>
      </c>
    </row>
    <row r="540" spans="1:14" x14ac:dyDescent="0.2">
      <c r="B540" s="1">
        <v>0.45833333333333298</v>
      </c>
      <c r="C540" s="41">
        <f t="shared" ref="C540:D540" si="82">CONVERT(C510,"F","C")</f>
        <v>21.666666666666668</v>
      </c>
      <c r="D540" s="41">
        <f t="shared" si="82"/>
        <v>26.666666666666664</v>
      </c>
      <c r="E540" s="13">
        <f t="shared" ref="E540:H540" si="83">E510</f>
        <v>0.78</v>
      </c>
      <c r="F540" s="41">
        <f t="shared" si="83"/>
        <v>4</v>
      </c>
      <c r="G540" s="3" t="str">
        <f t="shared" si="83"/>
        <v>SE</v>
      </c>
      <c r="H540" s="19">
        <f t="shared" si="83"/>
        <v>28.65</v>
      </c>
      <c r="I540" s="41"/>
      <c r="J540" s="45">
        <f t="shared" ref="J540:N540" si="84">CONVERT(J510,"F","C")</f>
        <v>25.277777777777779</v>
      </c>
      <c r="K540" s="45">
        <f t="shared" si="84"/>
        <v>27.722222222222225</v>
      </c>
      <c r="L540" s="45">
        <f t="shared" si="84"/>
        <v>28.000000000000004</v>
      </c>
      <c r="M540" s="45">
        <f t="shared" si="84"/>
        <v>24.499999999999996</v>
      </c>
      <c r="N540" s="45">
        <f t="shared" si="84"/>
        <v>26.374999999999996</v>
      </c>
    </row>
    <row r="541" spans="1:14" x14ac:dyDescent="0.2">
      <c r="B541" s="1">
        <v>0.46875</v>
      </c>
      <c r="C541" s="41">
        <f t="shared" ref="C541:D541" si="85">CONVERT(C511,"F","C")</f>
        <v>21.666666666666668</v>
      </c>
      <c r="D541" s="41">
        <f t="shared" si="85"/>
        <v>27.777777777777779</v>
      </c>
      <c r="E541" s="13">
        <f t="shared" ref="E541:H541" si="86">E511</f>
        <v>0.77</v>
      </c>
      <c r="F541" s="41">
        <f t="shared" si="86"/>
        <v>2</v>
      </c>
      <c r="G541" s="3" t="str">
        <f t="shared" si="86"/>
        <v>S</v>
      </c>
      <c r="H541" s="19">
        <f t="shared" si="86"/>
        <v>28.64</v>
      </c>
      <c r="I541" s="41"/>
      <c r="J541" s="45">
        <f t="shared" ref="J541:N541" si="87">CONVERT(J511,"F","C")</f>
        <v>26.277777777777775</v>
      </c>
      <c r="K541" s="45">
        <f t="shared" si="87"/>
        <v>28.888888888888889</v>
      </c>
      <c r="L541" s="45">
        <f t="shared" si="87"/>
        <v>29.111111111111114</v>
      </c>
      <c r="M541" s="45">
        <f t="shared" si="87"/>
        <v>26.5</v>
      </c>
      <c r="N541" s="45">
        <f t="shared" si="87"/>
        <v>27.69444444444445</v>
      </c>
    </row>
    <row r="542" spans="1:14" x14ac:dyDescent="0.2">
      <c r="B542" s="1">
        <v>0.47916666666666702</v>
      </c>
      <c r="C542" s="41">
        <f t="shared" ref="C542:D542" si="88">CONVERT(C512,"F","C")</f>
        <v>22.222222222222221</v>
      </c>
      <c r="D542" s="41">
        <f t="shared" si="88"/>
        <v>28.888888888888889</v>
      </c>
      <c r="E542" s="13">
        <f t="shared" ref="E542:H542" si="89">E512</f>
        <v>0.77</v>
      </c>
      <c r="F542" s="41">
        <f t="shared" si="89"/>
        <v>4</v>
      </c>
      <c r="G542" s="3" t="str">
        <f t="shared" si="89"/>
        <v>S</v>
      </c>
      <c r="H542" s="19">
        <f t="shared" si="89"/>
        <v>28.64</v>
      </c>
      <c r="I542" s="41"/>
      <c r="J542" s="45">
        <f t="shared" ref="J542:N542" si="90">CONVERT(J512,"F","C")</f>
        <v>27.388888888888886</v>
      </c>
      <c r="K542" s="45">
        <f t="shared" si="90"/>
        <v>30.222222222222225</v>
      </c>
      <c r="L542" s="45">
        <f t="shared" si="90"/>
        <v>30.277777777777779</v>
      </c>
      <c r="M542" s="45">
        <f t="shared" si="90"/>
        <v>28.277777777777779</v>
      </c>
      <c r="N542" s="45">
        <f t="shared" si="90"/>
        <v>29.041666666666668</v>
      </c>
    </row>
    <row r="543" spans="1:14" x14ac:dyDescent="0.2">
      <c r="B543" s="1">
        <v>0.48958333333333298</v>
      </c>
      <c r="C543" s="41">
        <f t="shared" ref="C543:D543" si="91">CONVERT(C513,"F","C")</f>
        <v>23.333333333333332</v>
      </c>
      <c r="D543" s="41">
        <f t="shared" si="91"/>
        <v>30.555555555555554</v>
      </c>
      <c r="E543" s="13">
        <f t="shared" ref="E543:H543" si="92">E513</f>
        <v>0.75</v>
      </c>
      <c r="F543" s="41">
        <f t="shared" si="92"/>
        <v>6</v>
      </c>
      <c r="G543" s="3" t="str">
        <f t="shared" si="92"/>
        <v>S</v>
      </c>
      <c r="H543" s="19">
        <f t="shared" si="92"/>
        <v>28.64</v>
      </c>
      <c r="I543" s="41"/>
      <c r="J543" s="45">
        <f t="shared" ref="J543:N543" si="93">CONVERT(J513,"F","C")</f>
        <v>28.499999999999996</v>
      </c>
      <c r="K543" s="45">
        <f t="shared" si="93"/>
        <v>31.5</v>
      </c>
      <c r="L543" s="45">
        <f t="shared" si="93"/>
        <v>31.5</v>
      </c>
      <c r="M543" s="45">
        <f t="shared" si="93"/>
        <v>30</v>
      </c>
      <c r="N543" s="45">
        <f t="shared" si="93"/>
        <v>30.374999999999996</v>
      </c>
    </row>
    <row r="544" spans="1:14" x14ac:dyDescent="0.2">
      <c r="B544" s="1">
        <v>0.5</v>
      </c>
      <c r="C544" s="41">
        <f t="shared" ref="C544:D544" si="94">CONVERT(C514,"F","C")</f>
        <v>23.888888888888889</v>
      </c>
      <c r="D544" s="41">
        <f t="shared" si="94"/>
        <v>31.666666666666664</v>
      </c>
      <c r="E544" s="13">
        <f t="shared" ref="E544:H544" si="95">E514</f>
        <v>0.75</v>
      </c>
      <c r="F544" s="41">
        <f t="shared" si="95"/>
        <v>5</v>
      </c>
      <c r="G544" s="3" t="str">
        <f t="shared" si="95"/>
        <v>S</v>
      </c>
      <c r="H544" s="19">
        <f t="shared" si="95"/>
        <v>28.63</v>
      </c>
      <c r="I544" s="41"/>
      <c r="J544" s="45">
        <f t="shared" ref="J544:N544" si="96">CONVERT(J514,"F","C")</f>
        <v>29.388888888888893</v>
      </c>
      <c r="K544" s="45">
        <f t="shared" si="96"/>
        <v>32.5</v>
      </c>
      <c r="L544" s="45">
        <f t="shared" si="96"/>
        <v>32.5</v>
      </c>
      <c r="M544" s="45">
        <f t="shared" si="96"/>
        <v>31.277777777777775</v>
      </c>
      <c r="N544" s="45">
        <f t="shared" si="96"/>
        <v>31.416666666666664</v>
      </c>
    </row>
    <row r="545" spans="2:14" x14ac:dyDescent="0.2">
      <c r="B545" s="1">
        <v>0.5625</v>
      </c>
      <c r="C545" s="41">
        <f t="shared" ref="C545:D545" si="97">CONVERT(C515,"F","C")</f>
        <v>25.555555555555554</v>
      </c>
      <c r="D545" s="41">
        <f t="shared" si="97"/>
        <v>36.666666666666664</v>
      </c>
      <c r="E545" s="13">
        <f t="shared" ref="E545:H545" si="98">E515</f>
        <v>0.71</v>
      </c>
      <c r="F545" s="41">
        <f t="shared" si="98"/>
        <v>6</v>
      </c>
      <c r="G545" s="3" t="str">
        <f t="shared" si="98"/>
        <v>S</v>
      </c>
      <c r="H545" s="19">
        <f t="shared" si="98"/>
        <v>28.6</v>
      </c>
      <c r="I545" s="41"/>
      <c r="J545" s="45">
        <f t="shared" ref="J545:N545" si="99">CONVERT(J515,"F","C")</f>
        <v>33.888888888888886</v>
      </c>
      <c r="K545" s="45">
        <f t="shared" si="99"/>
        <v>37.611111111111114</v>
      </c>
      <c r="L545" s="45">
        <f t="shared" si="99"/>
        <v>37.222222222222221</v>
      </c>
      <c r="M545" s="45">
        <f t="shared" si="99"/>
        <v>38.222222222222221</v>
      </c>
      <c r="N545" s="45">
        <f t="shared" si="99"/>
        <v>36.736111111111107</v>
      </c>
    </row>
    <row r="546" spans="2:14" x14ac:dyDescent="0.2">
      <c r="B546" s="1">
        <v>0.57291666666666663</v>
      </c>
      <c r="C546" s="41">
        <f t="shared" ref="C546:D546" si="100">CONVERT(C516,"F","C")</f>
        <v>25.555555555555554</v>
      </c>
      <c r="D546" s="41">
        <f t="shared" si="100"/>
        <v>37.44444444444445</v>
      </c>
      <c r="E546" s="13">
        <f t="shared" ref="E546:H546" si="101">E516</f>
        <v>0.71</v>
      </c>
      <c r="F546" s="41">
        <f t="shared" si="101"/>
        <v>8</v>
      </c>
      <c r="G546" s="3" t="str">
        <f t="shared" si="101"/>
        <v>S</v>
      </c>
      <c r="H546" s="19">
        <f t="shared" si="101"/>
        <v>28.6</v>
      </c>
      <c r="I546" s="41"/>
      <c r="J546" s="45">
        <f t="shared" ref="J546:N546" si="102">CONVERT(J516,"F","C")</f>
        <v>35</v>
      </c>
      <c r="K546" s="45">
        <f t="shared" si="102"/>
        <v>37.277777777777771</v>
      </c>
      <c r="L546" s="45">
        <f t="shared" si="102"/>
        <v>38.5</v>
      </c>
      <c r="M546" s="45">
        <f t="shared" si="102"/>
        <v>38.888888888888886</v>
      </c>
      <c r="N546" s="45">
        <f t="shared" si="102"/>
        <v>37.416666666666664</v>
      </c>
    </row>
    <row r="547" spans="2:14" x14ac:dyDescent="0.2">
      <c r="B547" s="1">
        <v>0.58333333333333304</v>
      </c>
      <c r="C547" s="41">
        <f t="shared" ref="C547:D547" si="103">CONVERT(C517,"F","C")</f>
        <v>26.111111111111111</v>
      </c>
      <c r="D547" s="41">
        <f t="shared" si="103"/>
        <v>38.333333333333336</v>
      </c>
      <c r="E547" s="13">
        <f t="shared" ref="E547:H547" si="104">E517</f>
        <v>0.71</v>
      </c>
      <c r="F547" s="41">
        <f t="shared" si="104"/>
        <v>5</v>
      </c>
      <c r="G547" s="3" t="str">
        <f t="shared" si="104"/>
        <v>SSW</v>
      </c>
      <c r="H547" s="19">
        <f t="shared" si="104"/>
        <v>28.59</v>
      </c>
      <c r="I547" s="41"/>
      <c r="J547" s="45">
        <f t="shared" ref="J547:N547" si="105">CONVERT(J517,"F","C")</f>
        <v>35</v>
      </c>
      <c r="K547" s="45">
        <f t="shared" si="105"/>
        <v>39.222222222222221</v>
      </c>
      <c r="L547" s="45">
        <f t="shared" si="105"/>
        <v>39.111111111111114</v>
      </c>
      <c r="M547" s="45">
        <f t="shared" si="105"/>
        <v>39.611111111111107</v>
      </c>
      <c r="N547" s="45">
        <f t="shared" si="105"/>
        <v>38.236111111111114</v>
      </c>
    </row>
    <row r="548" spans="2:14" x14ac:dyDescent="0.2">
      <c r="B548" s="1">
        <v>0.59375</v>
      </c>
      <c r="C548" s="41">
        <f t="shared" ref="C548:D548" si="106">CONVERT(C518,"F","C")</f>
        <v>26.111111111111111</v>
      </c>
      <c r="D548" s="41">
        <f t="shared" si="106"/>
        <v>38.333333333333336</v>
      </c>
      <c r="E548" s="13">
        <f t="shared" ref="E548:H548" si="107">E518</f>
        <v>0.71</v>
      </c>
      <c r="F548" s="41">
        <f t="shared" si="107"/>
        <v>6</v>
      </c>
      <c r="G548" s="3" t="str">
        <f t="shared" si="107"/>
        <v>ESE</v>
      </c>
      <c r="H548" s="19">
        <f t="shared" si="107"/>
        <v>28.59</v>
      </c>
      <c r="I548" s="41"/>
      <c r="J548" s="45">
        <f t="shared" ref="J548:N548" si="108">CONVERT(J518,"F","C")</f>
        <v>34.777777777777771</v>
      </c>
      <c r="K548" s="45">
        <f t="shared" si="108"/>
        <v>38.777777777777779</v>
      </c>
      <c r="L548" s="45">
        <f t="shared" si="108"/>
        <v>38.722222222222221</v>
      </c>
      <c r="M548" s="45">
        <f t="shared" si="108"/>
        <v>39.888888888888886</v>
      </c>
      <c r="N548" s="45">
        <f t="shared" si="108"/>
        <v>38.041666666666664</v>
      </c>
    </row>
    <row r="549" spans="2:14" x14ac:dyDescent="0.2">
      <c r="B549" s="1">
        <v>0.60416666666666696</v>
      </c>
      <c r="C549" s="41">
        <f t="shared" ref="C549:D549" si="109">CONVERT(C519,"F","C")</f>
        <v>26.666666666666664</v>
      </c>
      <c r="D549" s="41">
        <f t="shared" si="109"/>
        <v>37.777777777777779</v>
      </c>
      <c r="E549" s="13">
        <f t="shared" ref="E549:H549" si="110">E519</f>
        <v>0.71</v>
      </c>
      <c r="F549" s="41">
        <f t="shared" si="110"/>
        <v>9</v>
      </c>
      <c r="G549" s="3" t="str">
        <f t="shared" si="110"/>
        <v>S</v>
      </c>
      <c r="H549" s="19">
        <f t="shared" si="110"/>
        <v>28.59</v>
      </c>
      <c r="I549" s="41"/>
      <c r="J549" s="45">
        <f t="shared" ref="J549:N549" si="111">CONVERT(J519,"F","C")</f>
        <v>34.722222222222221</v>
      </c>
      <c r="K549" s="45">
        <f t="shared" si="111"/>
        <v>38.111111111111107</v>
      </c>
      <c r="L549" s="45">
        <f t="shared" si="111"/>
        <v>38.5</v>
      </c>
      <c r="M549" s="45">
        <f t="shared" si="111"/>
        <v>39</v>
      </c>
      <c r="N549" s="45">
        <f t="shared" si="111"/>
        <v>37.583333333333329</v>
      </c>
    </row>
    <row r="550" spans="2:14" x14ac:dyDescent="0.2">
      <c r="B550" s="1">
        <v>0.66666666666666663</v>
      </c>
      <c r="C550" s="41">
        <f t="shared" ref="C550:D550" si="112">CONVERT(C520,"F","C")</f>
        <v>27.777777777777779</v>
      </c>
      <c r="D550" s="41">
        <f t="shared" si="112"/>
        <v>36.111111111111107</v>
      </c>
      <c r="E550" s="13">
        <f t="shared" ref="E550:H550" si="113">E520</f>
        <v>0.69</v>
      </c>
      <c r="F550" s="41">
        <f t="shared" si="113"/>
        <v>8</v>
      </c>
      <c r="G550" s="3" t="str">
        <f t="shared" si="113"/>
        <v>SSW</v>
      </c>
      <c r="H550" s="19">
        <f t="shared" si="113"/>
        <v>28.56</v>
      </c>
      <c r="I550" s="41"/>
      <c r="J550" s="45">
        <f t="shared" ref="J550:N550" si="114">CONVERT(J520,"F","C")</f>
        <v>31.111111111111111</v>
      </c>
      <c r="K550" s="45">
        <f t="shared" si="114"/>
        <v>37.5</v>
      </c>
      <c r="L550" s="45">
        <f t="shared" si="114"/>
        <v>37.5</v>
      </c>
      <c r="M550" s="45">
        <f t="shared" si="114"/>
        <v>37.722222222222221</v>
      </c>
      <c r="N550" s="45">
        <f t="shared" si="114"/>
        <v>35.958333333333329</v>
      </c>
    </row>
    <row r="551" spans="2:14" x14ac:dyDescent="0.2">
      <c r="B551" s="1">
        <v>0.67708333333333337</v>
      </c>
      <c r="C551" s="41">
        <f t="shared" ref="C551:D551" si="115">CONVERT(C521,"F","C")</f>
        <v>27.777777777777779</v>
      </c>
      <c r="D551" s="41">
        <f t="shared" si="115"/>
        <v>35</v>
      </c>
      <c r="E551" s="13">
        <f t="shared" ref="E551:H551" si="116">E521</f>
        <v>0.68</v>
      </c>
      <c r="F551" s="41">
        <f t="shared" si="116"/>
        <v>8</v>
      </c>
      <c r="G551" s="3" t="str">
        <f t="shared" si="116"/>
        <v>S</v>
      </c>
      <c r="H551" s="19">
        <f t="shared" si="116"/>
        <v>28.55</v>
      </c>
      <c r="I551" s="41"/>
      <c r="J551" s="45">
        <f t="shared" ref="J551:N551" si="117">CONVERT(J521,"F","C")</f>
        <v>30.277777777777779</v>
      </c>
      <c r="K551" s="45">
        <f t="shared" si="117"/>
        <v>36.277777777777779</v>
      </c>
      <c r="L551" s="45">
        <f t="shared" si="117"/>
        <v>36.999999999999993</v>
      </c>
      <c r="M551" s="45">
        <f t="shared" si="117"/>
        <v>35.611111111111107</v>
      </c>
      <c r="N551" s="45">
        <f t="shared" si="117"/>
        <v>34.791666666666664</v>
      </c>
    </row>
    <row r="552" spans="2:14" x14ac:dyDescent="0.2">
      <c r="B552" s="1">
        <v>0.6875</v>
      </c>
      <c r="C552" s="41">
        <f t="shared" ref="C552:D552" si="118">CONVERT(C522,"F","C")</f>
        <v>27.222222222222221</v>
      </c>
      <c r="D552" s="41">
        <f t="shared" si="118"/>
        <v>34.444444444444443</v>
      </c>
      <c r="E552" s="13">
        <f t="shared" ref="E552:H552" si="119">E522</f>
        <v>0.7</v>
      </c>
      <c r="F552" s="41">
        <f t="shared" si="119"/>
        <v>6</v>
      </c>
      <c r="G552" s="3" t="str">
        <f t="shared" si="119"/>
        <v>S</v>
      </c>
      <c r="H552" s="19">
        <f t="shared" si="119"/>
        <v>28.55</v>
      </c>
      <c r="I552" s="41"/>
      <c r="J552" s="45">
        <f t="shared" ref="J552:N552" si="120">CONVERT(J522,"F","C")</f>
        <v>30.222222222222225</v>
      </c>
      <c r="K552" s="45">
        <f t="shared" si="120"/>
        <v>35.722222222222221</v>
      </c>
      <c r="L552" s="45">
        <f t="shared" si="120"/>
        <v>36.111111111111107</v>
      </c>
      <c r="M552" s="45">
        <f t="shared" si="120"/>
        <v>35</v>
      </c>
      <c r="N552" s="45">
        <f t="shared" si="120"/>
        <v>34.263888888888886</v>
      </c>
    </row>
    <row r="553" spans="2:14" x14ac:dyDescent="0.2">
      <c r="B553" s="1">
        <v>0.69791666666666696</v>
      </c>
      <c r="C553" s="41">
        <f t="shared" ref="C553:D553" si="121">CONVERT(C523,"F","C")</f>
        <v>27.222222222222221</v>
      </c>
      <c r="D553" s="41">
        <f t="shared" si="121"/>
        <v>34.444444444444443</v>
      </c>
      <c r="E553" s="13">
        <f t="shared" ref="E553:H553" si="122">E523</f>
        <v>0.71</v>
      </c>
      <c r="F553" s="41">
        <f t="shared" si="122"/>
        <v>2</v>
      </c>
      <c r="G553" s="3" t="str">
        <f t="shared" si="122"/>
        <v>E</v>
      </c>
      <c r="H553" s="19">
        <f t="shared" si="122"/>
        <v>28.54</v>
      </c>
      <c r="I553" s="41"/>
      <c r="J553" s="45">
        <f t="shared" ref="J553:N553" si="123">CONVERT(J523,"F","C")</f>
        <v>29.888888888888886</v>
      </c>
      <c r="K553" s="45">
        <f t="shared" si="123"/>
        <v>36.999999999999993</v>
      </c>
      <c r="L553" s="45">
        <f t="shared" si="123"/>
        <v>36.388888888888886</v>
      </c>
      <c r="M553" s="45">
        <f t="shared" si="123"/>
        <v>35.388888888888893</v>
      </c>
      <c r="N553" s="45">
        <f t="shared" si="123"/>
        <v>34.666666666666664</v>
      </c>
    </row>
    <row r="554" spans="2:14" x14ac:dyDescent="0.2">
      <c r="B554" s="1">
        <v>0.70833333333333404</v>
      </c>
      <c r="C554" s="41">
        <f t="shared" ref="C554:D554" si="124">CONVERT(C524,"F","C")</f>
        <v>27.222222222222221</v>
      </c>
      <c r="D554" s="41">
        <f t="shared" si="124"/>
        <v>34.444444444444443</v>
      </c>
      <c r="E554" s="13">
        <f t="shared" ref="E554:H554" si="125">E524</f>
        <v>0.71</v>
      </c>
      <c r="F554" s="41">
        <f t="shared" si="125"/>
        <v>7</v>
      </c>
      <c r="G554" s="3" t="str">
        <f t="shared" si="125"/>
        <v>S</v>
      </c>
      <c r="H554" s="19">
        <f t="shared" si="125"/>
        <v>28.54</v>
      </c>
      <c r="I554" s="41"/>
      <c r="J554" s="45">
        <f t="shared" ref="J554:N554" si="126">CONVERT(J524,"F","C")</f>
        <v>29.388888888888893</v>
      </c>
      <c r="K554" s="45">
        <f t="shared" si="126"/>
        <v>36.222222222222221</v>
      </c>
      <c r="L554" s="45">
        <f t="shared" si="126"/>
        <v>35.888888888888886</v>
      </c>
      <c r="M554" s="45">
        <f t="shared" si="126"/>
        <v>35.111111111111114</v>
      </c>
      <c r="N554" s="45">
        <f t="shared" si="126"/>
        <v>34.152777777777779</v>
      </c>
    </row>
    <row r="555" spans="2:14" x14ac:dyDescent="0.2">
      <c r="B555" s="1">
        <v>0.71875</v>
      </c>
      <c r="C555" s="41">
        <f t="shared" ref="C555:D555" si="127">CONVERT(C525,"F","C")</f>
        <v>27.222222222222221</v>
      </c>
      <c r="D555" s="41">
        <f t="shared" si="127"/>
        <v>32.777777777777779</v>
      </c>
      <c r="E555" s="13">
        <f t="shared" ref="E555:H555" si="128">E525</f>
        <v>0.71</v>
      </c>
      <c r="F555" s="41">
        <f t="shared" si="128"/>
        <v>6</v>
      </c>
      <c r="G555" s="3" t="str">
        <f t="shared" si="128"/>
        <v>S</v>
      </c>
      <c r="H555" s="19">
        <f t="shared" si="128"/>
        <v>28.54</v>
      </c>
      <c r="I555" s="41"/>
      <c r="J555" s="45">
        <f t="shared" ref="J555:N555" si="129">CONVERT(J525,"F","C")</f>
        <v>28.722222222222221</v>
      </c>
      <c r="K555" s="45">
        <f t="shared" si="129"/>
        <v>34.222222222222221</v>
      </c>
      <c r="L555" s="45">
        <f t="shared" si="129"/>
        <v>34.388888888888893</v>
      </c>
      <c r="M555" s="45">
        <f t="shared" si="129"/>
        <v>33.388888888888886</v>
      </c>
      <c r="N555" s="45">
        <f t="shared" si="129"/>
        <v>32.680555555555564</v>
      </c>
    </row>
    <row r="556" spans="2:14" x14ac:dyDescent="0.2">
      <c r="B556" s="1">
        <v>0.72916666666666696</v>
      </c>
      <c r="C556" s="41">
        <f t="shared" ref="C556:D556" si="130">CONVERT(C526,"F","C")</f>
        <v>27.777777777777779</v>
      </c>
      <c r="D556" s="41">
        <f t="shared" si="130"/>
        <v>33.333333333333336</v>
      </c>
      <c r="E556" s="13">
        <f t="shared" ref="E556:H556" si="131">E526</f>
        <v>0.69</v>
      </c>
      <c r="F556" s="41">
        <f t="shared" si="131"/>
        <v>9</v>
      </c>
      <c r="G556" s="3" t="str">
        <f t="shared" si="131"/>
        <v>S</v>
      </c>
      <c r="H556" s="19">
        <f t="shared" si="131"/>
        <v>28.54</v>
      </c>
      <c r="I556" s="41"/>
      <c r="J556" s="45">
        <f t="shared" ref="J556:N556" si="132">CONVERT(J526,"F","C")</f>
        <v>29.388888888888893</v>
      </c>
      <c r="K556" s="45">
        <f t="shared" si="132"/>
        <v>35.111111111111114</v>
      </c>
      <c r="L556" s="45">
        <f t="shared" si="132"/>
        <v>35.277777777777779</v>
      </c>
      <c r="M556" s="45">
        <f t="shared" si="132"/>
        <v>34.222222222222221</v>
      </c>
      <c r="N556" s="45">
        <f t="shared" si="132"/>
        <v>33.500000000000007</v>
      </c>
    </row>
    <row r="557" spans="2:14" x14ac:dyDescent="0.2">
      <c r="B557" s="1">
        <v>0.73958333333333404</v>
      </c>
      <c r="C557" s="41">
        <f t="shared" ref="C557:D557" si="133">CONVERT(C527,"F","C")</f>
        <v>27.777777777777779</v>
      </c>
      <c r="D557" s="41">
        <f t="shared" si="133"/>
        <v>32.222222222222221</v>
      </c>
      <c r="E557" s="13">
        <f t="shared" ref="E557:H557" si="134">E527</f>
        <v>0.69</v>
      </c>
      <c r="F557" s="41">
        <f t="shared" si="134"/>
        <v>4</v>
      </c>
      <c r="G557" s="3" t="str">
        <f t="shared" si="134"/>
        <v>ESE</v>
      </c>
      <c r="H557" s="19">
        <f t="shared" si="134"/>
        <v>28.53</v>
      </c>
      <c r="I557" s="41"/>
      <c r="J557" s="45">
        <f t="shared" ref="J557:N557" si="135">CONVERT(J527,"F","C")</f>
        <v>28.777777777777775</v>
      </c>
      <c r="K557" s="45">
        <f t="shared" si="135"/>
        <v>33.888888888888886</v>
      </c>
      <c r="L557" s="45">
        <f t="shared" si="135"/>
        <v>34</v>
      </c>
      <c r="M557" s="45">
        <f t="shared" si="135"/>
        <v>33.111111111111107</v>
      </c>
      <c r="N557" s="45">
        <f t="shared" si="135"/>
        <v>32.44444444444445</v>
      </c>
    </row>
    <row r="558" spans="2:14" x14ac:dyDescent="0.2">
      <c r="B558" s="1">
        <v>0.750000000000001</v>
      </c>
      <c r="C558" s="41">
        <f t="shared" ref="C558:D558" si="136">CONVERT(C528,"F","C")</f>
        <v>27.222222222222221</v>
      </c>
      <c r="D558" s="41">
        <f t="shared" si="136"/>
        <v>31.666666666666664</v>
      </c>
      <c r="E558" s="13">
        <f t="shared" ref="E558:H558" si="137">E528</f>
        <v>0.7</v>
      </c>
      <c r="F558" s="41">
        <f t="shared" si="137"/>
        <v>2</v>
      </c>
      <c r="G558" s="3" t="str">
        <f t="shared" si="137"/>
        <v>S</v>
      </c>
      <c r="H558" s="19">
        <f t="shared" si="137"/>
        <v>28.53</v>
      </c>
      <c r="I558" s="41"/>
      <c r="J558" s="45">
        <f t="shared" ref="J558:N558" si="138">CONVERT(J528,"F","C")</f>
        <v>28.111111111111107</v>
      </c>
      <c r="K558" s="45">
        <f t="shared" si="138"/>
        <v>32.722222222222221</v>
      </c>
      <c r="L558" s="45">
        <f t="shared" si="138"/>
        <v>33.111111111111107</v>
      </c>
      <c r="M558" s="45">
        <f t="shared" si="138"/>
        <v>31.999999999999996</v>
      </c>
      <c r="N558" s="45">
        <f t="shared" si="138"/>
        <v>31.486111111111118</v>
      </c>
    </row>
    <row r="559" spans="2:14" x14ac:dyDescent="0.2">
      <c r="B559" s="1">
        <v>0.76041666666666696</v>
      </c>
      <c r="C559" s="41">
        <f t="shared" ref="C559:D559" si="139">CONVERT(C529,"F","C")</f>
        <v>27.222222222222221</v>
      </c>
      <c r="D559" s="41">
        <f t="shared" si="139"/>
        <v>31.666666666666664</v>
      </c>
      <c r="E559" s="13">
        <f t="shared" ref="E559:H559" si="140">E529</f>
        <v>0.72</v>
      </c>
      <c r="F559" s="41">
        <f t="shared" si="140"/>
        <v>1</v>
      </c>
      <c r="G559" s="3" t="str">
        <f t="shared" si="140"/>
        <v>S</v>
      </c>
      <c r="H559" s="19">
        <f t="shared" si="140"/>
        <v>28.53</v>
      </c>
      <c r="I559" s="41"/>
      <c r="J559" s="45">
        <f t="shared" ref="J559:N559" si="141">CONVERT(J529,"F","C")</f>
        <v>28.277777777777779</v>
      </c>
      <c r="K559" s="45">
        <f t="shared" si="141"/>
        <v>33.111111111111107</v>
      </c>
      <c r="L559" s="45">
        <f t="shared" si="141"/>
        <v>32.777777777777779</v>
      </c>
      <c r="M559" s="45">
        <f t="shared" si="141"/>
        <v>31.611111111111114</v>
      </c>
      <c r="N559" s="45">
        <f t="shared" si="141"/>
        <v>31.444444444444439</v>
      </c>
    </row>
    <row r="560" spans="2:14" x14ac:dyDescent="0.2">
      <c r="B560" s="1">
        <v>0.77083333333333404</v>
      </c>
      <c r="C560" s="41">
        <f t="shared" ref="C560:D560" si="142">CONVERT(C530,"F","C")</f>
        <v>27.222222222222221</v>
      </c>
      <c r="D560" s="41">
        <f t="shared" si="142"/>
        <v>30.555555555555554</v>
      </c>
      <c r="E560" s="13">
        <f t="shared" ref="E560:H560" si="143">E530</f>
        <v>0.73</v>
      </c>
      <c r="F560" s="41">
        <f t="shared" si="143"/>
        <v>3</v>
      </c>
      <c r="G560" s="3" t="str">
        <f t="shared" si="143"/>
        <v>S</v>
      </c>
      <c r="H560" s="19">
        <f t="shared" si="143"/>
        <v>28.53</v>
      </c>
      <c r="I560" s="41"/>
      <c r="J560" s="45">
        <f t="shared" ref="J560:N560" si="144">CONVERT(J530,"F","C")</f>
        <v>27.777777777777779</v>
      </c>
      <c r="K560" s="45">
        <f t="shared" si="144"/>
        <v>31.999999999999996</v>
      </c>
      <c r="L560" s="45">
        <f t="shared" si="144"/>
        <v>32.222222222222221</v>
      </c>
      <c r="M560" s="45">
        <f t="shared" si="144"/>
        <v>30.999999999999996</v>
      </c>
      <c r="N560" s="45">
        <f t="shared" si="144"/>
        <v>30.750000000000004</v>
      </c>
    </row>
    <row r="561" spans="1:14" x14ac:dyDescent="0.2">
      <c r="B561" s="1"/>
      <c r="C561" s="41"/>
      <c r="D561" s="41"/>
      <c r="E561" s="13"/>
      <c r="F561" s="41"/>
      <c r="G561" s="3"/>
      <c r="H561" s="19"/>
      <c r="I561" s="41"/>
      <c r="J561" s="45"/>
      <c r="K561" s="45"/>
      <c r="L561" s="45"/>
      <c r="M561" s="45"/>
    </row>
    <row r="562" spans="1:14" x14ac:dyDescent="0.2">
      <c r="A562" s="129">
        <v>44056</v>
      </c>
      <c r="B562" s="6" t="s">
        <v>2</v>
      </c>
      <c r="C562" s="6" t="s">
        <v>0</v>
      </c>
      <c r="D562" s="87" t="s">
        <v>1</v>
      </c>
      <c r="E562" s="100" t="s">
        <v>156</v>
      </c>
      <c r="F562" s="6" t="s">
        <v>32</v>
      </c>
      <c r="G562" s="6" t="s">
        <v>217</v>
      </c>
      <c r="H562" s="33" t="s">
        <v>157</v>
      </c>
      <c r="I562" s="44"/>
      <c r="J562" s="119" t="s">
        <v>473</v>
      </c>
      <c r="K562" s="119" t="s">
        <v>342</v>
      </c>
      <c r="L562" s="119" t="s">
        <v>416</v>
      </c>
      <c r="M562" s="119" t="s">
        <v>343</v>
      </c>
      <c r="N562" s="33" t="s">
        <v>368</v>
      </c>
    </row>
    <row r="563" spans="1:14" x14ac:dyDescent="0.2">
      <c r="B563" s="1">
        <v>0.40625</v>
      </c>
      <c r="C563" s="3">
        <v>67</v>
      </c>
      <c r="D563" s="68">
        <v>69</v>
      </c>
      <c r="E563" s="75">
        <v>0.94</v>
      </c>
      <c r="F563" s="66">
        <v>1</v>
      </c>
      <c r="G563" s="66" t="s">
        <v>71</v>
      </c>
      <c r="H563" s="97">
        <v>28.56</v>
      </c>
      <c r="J563" s="45">
        <v>69.599999999999994</v>
      </c>
      <c r="K563" s="67">
        <v>71.099999999999994</v>
      </c>
      <c r="L563" s="67">
        <v>70.5</v>
      </c>
      <c r="M563" s="67">
        <v>66</v>
      </c>
      <c r="N563" s="67">
        <f t="shared" ref="N563:N566" si="145">AVERAGE(J563:M563)</f>
        <v>69.3</v>
      </c>
    </row>
    <row r="564" spans="1:14" x14ac:dyDescent="0.2">
      <c r="B564" s="1">
        <v>0.41666666666666669</v>
      </c>
      <c r="C564" s="3">
        <v>67</v>
      </c>
      <c r="D564" s="68">
        <v>69</v>
      </c>
      <c r="E564" s="75">
        <v>0.94</v>
      </c>
      <c r="F564" s="66">
        <v>1</v>
      </c>
      <c r="G564" s="66" t="s">
        <v>71</v>
      </c>
      <c r="H564" s="97">
        <v>28.56</v>
      </c>
      <c r="J564" s="45">
        <v>69.599999999999994</v>
      </c>
      <c r="K564" s="67">
        <v>71.099999999999994</v>
      </c>
      <c r="L564" s="67">
        <v>70.5</v>
      </c>
      <c r="M564" s="67">
        <v>66</v>
      </c>
      <c r="N564" s="67">
        <f t="shared" si="145"/>
        <v>69.3</v>
      </c>
    </row>
    <row r="565" spans="1:14" x14ac:dyDescent="0.2">
      <c r="B565" s="1">
        <v>0.42708333333333298</v>
      </c>
      <c r="C565" s="3">
        <v>67</v>
      </c>
      <c r="D565" s="3">
        <v>71</v>
      </c>
      <c r="E565" s="75">
        <v>0.93</v>
      </c>
      <c r="F565" s="3">
        <v>3</v>
      </c>
      <c r="G565" s="66" t="s">
        <v>202</v>
      </c>
      <c r="H565" s="19">
        <v>28.57</v>
      </c>
      <c r="J565" s="45">
        <v>72</v>
      </c>
      <c r="K565" s="3">
        <v>73.2</v>
      </c>
      <c r="L565" s="45">
        <v>72.5</v>
      </c>
      <c r="M565" s="45">
        <v>68</v>
      </c>
      <c r="N565" s="67">
        <f t="shared" si="145"/>
        <v>71.424999999999997</v>
      </c>
    </row>
    <row r="566" spans="1:14" x14ac:dyDescent="0.2">
      <c r="B566" s="1">
        <v>0.4375</v>
      </c>
      <c r="C566" s="3">
        <v>68</v>
      </c>
      <c r="D566" s="3">
        <v>72</v>
      </c>
      <c r="E566" s="75">
        <v>0.91</v>
      </c>
      <c r="F566" s="3">
        <v>8</v>
      </c>
      <c r="G566" s="66" t="s">
        <v>202</v>
      </c>
      <c r="H566" s="19">
        <v>28.57</v>
      </c>
      <c r="J566" s="67">
        <v>72.7</v>
      </c>
      <c r="K566" s="45">
        <v>73.900000000000006</v>
      </c>
      <c r="L566" s="45">
        <v>72.900000000000006</v>
      </c>
      <c r="M566" s="45">
        <v>68.400000000000006</v>
      </c>
      <c r="N566" s="67">
        <f t="shared" si="145"/>
        <v>71.975000000000009</v>
      </c>
    </row>
    <row r="567" spans="1:14" x14ac:dyDescent="0.2">
      <c r="B567" s="1">
        <v>0.44791666666666702</v>
      </c>
      <c r="C567" s="41">
        <v>68</v>
      </c>
      <c r="D567" s="41">
        <v>73</v>
      </c>
      <c r="E567" s="75">
        <v>0.88</v>
      </c>
      <c r="F567" s="41">
        <v>3</v>
      </c>
      <c r="G567" s="66" t="s">
        <v>71</v>
      </c>
      <c r="H567" s="19">
        <v>28.57</v>
      </c>
      <c r="J567" s="45">
        <v>74.8</v>
      </c>
      <c r="K567" s="45">
        <v>76.5</v>
      </c>
      <c r="L567" s="45">
        <v>75.599999999999994</v>
      </c>
      <c r="M567" s="45">
        <v>70.5</v>
      </c>
      <c r="N567" s="67">
        <f>AVERAGE(J567:M567)</f>
        <v>74.349999999999994</v>
      </c>
    </row>
    <row r="568" spans="1:14" x14ac:dyDescent="0.2">
      <c r="B568" s="1">
        <v>0.45833333333333398</v>
      </c>
      <c r="C568" s="99">
        <v>69</v>
      </c>
      <c r="D568" s="41">
        <v>76</v>
      </c>
      <c r="E568" s="75">
        <v>0.86</v>
      </c>
      <c r="F568" s="68">
        <v>3</v>
      </c>
      <c r="G568" s="69" t="s">
        <v>71</v>
      </c>
      <c r="H568" s="72">
        <v>28.57</v>
      </c>
      <c r="I568" s="19"/>
      <c r="J568" s="45">
        <v>72</v>
      </c>
      <c r="K568" s="67">
        <v>75.900000000000006</v>
      </c>
      <c r="L568" s="45">
        <v>78.400000000000006</v>
      </c>
      <c r="M568" s="67">
        <v>77.2</v>
      </c>
      <c r="N568" s="67">
        <f t="shared" ref="N568:N581" si="146">AVERAGE(J568:M568)</f>
        <v>75.875</v>
      </c>
    </row>
    <row r="569" spans="1:14" x14ac:dyDescent="0.2">
      <c r="B569" s="1">
        <v>0.468750000000001</v>
      </c>
      <c r="C569" s="99">
        <v>70</v>
      </c>
      <c r="D569" s="41">
        <v>77</v>
      </c>
      <c r="E569" s="75">
        <v>0.86</v>
      </c>
      <c r="F569" s="68">
        <v>2</v>
      </c>
      <c r="G569" s="69" t="s">
        <v>202</v>
      </c>
      <c r="H569" s="72">
        <v>28.57</v>
      </c>
      <c r="I569" s="19"/>
      <c r="J569" s="45">
        <v>73.8</v>
      </c>
      <c r="K569" s="67">
        <v>77</v>
      </c>
      <c r="L569" s="45">
        <v>80.8</v>
      </c>
      <c r="M569" s="67">
        <v>77.5</v>
      </c>
      <c r="N569" s="67">
        <f t="shared" si="146"/>
        <v>77.275000000000006</v>
      </c>
    </row>
    <row r="570" spans="1:14" x14ac:dyDescent="0.2">
      <c r="B570" s="2">
        <v>0.47291666666666665</v>
      </c>
      <c r="C570" s="3">
        <v>70</v>
      </c>
      <c r="D570" s="41">
        <v>77</v>
      </c>
      <c r="E570" s="75">
        <v>0.85</v>
      </c>
      <c r="F570" s="3">
        <v>2</v>
      </c>
      <c r="G570" s="69" t="s">
        <v>202</v>
      </c>
      <c r="H570" s="72">
        <v>28.58</v>
      </c>
      <c r="J570" s="45">
        <v>73.2</v>
      </c>
      <c r="K570" s="45">
        <v>77.7</v>
      </c>
      <c r="L570" s="45">
        <v>79.900000000000006</v>
      </c>
      <c r="M570" s="45">
        <v>76.8</v>
      </c>
      <c r="N570" s="45">
        <f t="shared" si="146"/>
        <v>76.900000000000006</v>
      </c>
    </row>
    <row r="571" spans="1:14" x14ac:dyDescent="0.2">
      <c r="B571" s="1">
        <v>0.51041666666666663</v>
      </c>
      <c r="C571" s="3">
        <v>71</v>
      </c>
      <c r="D571" s="41">
        <v>85</v>
      </c>
      <c r="E571" s="75">
        <v>0.8</v>
      </c>
      <c r="F571" s="3">
        <v>1</v>
      </c>
      <c r="G571" s="69" t="s">
        <v>130</v>
      </c>
      <c r="H571" s="72">
        <v>28.58</v>
      </c>
      <c r="J571" s="45">
        <v>81.3</v>
      </c>
      <c r="K571" s="45">
        <v>87.4</v>
      </c>
      <c r="L571" s="45">
        <v>85.6</v>
      </c>
      <c r="M571" s="45">
        <v>85.5</v>
      </c>
      <c r="N571" s="45">
        <f t="shared" si="146"/>
        <v>84.949999999999989</v>
      </c>
    </row>
    <row r="572" spans="1:14" x14ac:dyDescent="0.2">
      <c r="B572" s="1">
        <v>0.52083333333333337</v>
      </c>
      <c r="C572" s="3">
        <v>72</v>
      </c>
      <c r="D572" s="41">
        <v>87</v>
      </c>
      <c r="E572" s="75">
        <v>0.77</v>
      </c>
      <c r="F572" s="3">
        <v>2</v>
      </c>
      <c r="G572" s="69" t="s">
        <v>202</v>
      </c>
      <c r="H572" s="72">
        <v>28.58</v>
      </c>
      <c r="J572" s="45">
        <v>82.6</v>
      </c>
      <c r="K572" s="45">
        <v>89.1</v>
      </c>
      <c r="L572" s="45">
        <v>87</v>
      </c>
      <c r="M572" s="45">
        <v>87.6</v>
      </c>
      <c r="N572" s="45">
        <f t="shared" si="146"/>
        <v>86.574999999999989</v>
      </c>
    </row>
    <row r="573" spans="1:14" x14ac:dyDescent="0.2">
      <c r="B573" s="1">
        <v>0.53125</v>
      </c>
      <c r="C573" s="99">
        <v>72</v>
      </c>
      <c r="D573" s="41">
        <v>88</v>
      </c>
      <c r="E573" s="75">
        <v>0.76</v>
      </c>
      <c r="F573" s="68">
        <v>3</v>
      </c>
      <c r="G573" s="69" t="s">
        <v>35</v>
      </c>
      <c r="H573" s="72">
        <v>28.58</v>
      </c>
      <c r="I573" s="19"/>
      <c r="J573" s="67">
        <v>84</v>
      </c>
      <c r="K573" s="67">
        <v>90.9</v>
      </c>
      <c r="L573" s="45">
        <v>88.5</v>
      </c>
      <c r="M573" s="67">
        <v>89.8</v>
      </c>
      <c r="N573" s="67">
        <f t="shared" si="146"/>
        <v>88.3</v>
      </c>
    </row>
    <row r="574" spans="1:14" x14ac:dyDescent="0.2">
      <c r="B574" s="1">
        <v>0.54166666666666696</v>
      </c>
      <c r="C574" s="99">
        <v>72</v>
      </c>
      <c r="D574" s="41">
        <v>91</v>
      </c>
      <c r="E574" s="75">
        <v>0.75</v>
      </c>
      <c r="F574" s="68">
        <v>4</v>
      </c>
      <c r="G574" s="69" t="s">
        <v>203</v>
      </c>
      <c r="H574" s="72">
        <v>28.58</v>
      </c>
      <c r="I574" s="19"/>
      <c r="J574" s="67">
        <v>85.5</v>
      </c>
      <c r="K574" s="67">
        <v>92.5</v>
      </c>
      <c r="L574" s="45">
        <v>91.2</v>
      </c>
      <c r="M574" s="67">
        <v>93</v>
      </c>
      <c r="N574" s="67">
        <f t="shared" si="146"/>
        <v>90.55</v>
      </c>
    </row>
    <row r="575" spans="1:14" x14ac:dyDescent="0.2">
      <c r="B575" s="1">
        <v>0.55208333333333404</v>
      </c>
      <c r="C575" s="99">
        <v>73</v>
      </c>
      <c r="D575" s="41">
        <v>92</v>
      </c>
      <c r="E575" s="75">
        <v>0.74</v>
      </c>
      <c r="F575" s="68">
        <v>3</v>
      </c>
      <c r="G575" s="69" t="s">
        <v>71</v>
      </c>
      <c r="H575" s="72">
        <v>28.58</v>
      </c>
      <c r="I575" s="19"/>
      <c r="J575" s="67">
        <v>86.7</v>
      </c>
      <c r="K575" s="67">
        <v>94.1</v>
      </c>
      <c r="L575" s="45">
        <v>93</v>
      </c>
      <c r="M575" s="67">
        <v>94.6</v>
      </c>
      <c r="N575" s="67">
        <f t="shared" si="146"/>
        <v>92.1</v>
      </c>
    </row>
    <row r="576" spans="1:14" x14ac:dyDescent="0.2">
      <c r="B576" s="1">
        <v>0.5625</v>
      </c>
      <c r="C576" s="99">
        <v>73</v>
      </c>
      <c r="D576" s="41">
        <v>94</v>
      </c>
      <c r="E576" s="13">
        <v>0.73</v>
      </c>
      <c r="F576" s="99">
        <v>8</v>
      </c>
      <c r="G576" s="69" t="s">
        <v>202</v>
      </c>
      <c r="H576" s="72">
        <v>28.58</v>
      </c>
      <c r="I576" s="19"/>
      <c r="J576" s="76">
        <v>88</v>
      </c>
      <c r="K576" s="76">
        <v>95.7</v>
      </c>
      <c r="L576" s="67">
        <v>94.6</v>
      </c>
      <c r="M576" s="67">
        <v>96.4</v>
      </c>
      <c r="N576" s="67">
        <f t="shared" si="146"/>
        <v>93.674999999999983</v>
      </c>
    </row>
    <row r="577" spans="1:14" x14ac:dyDescent="0.2">
      <c r="B577" s="1">
        <v>0.57291666666666696</v>
      </c>
      <c r="C577" s="99">
        <v>74</v>
      </c>
      <c r="D577" s="41">
        <v>95</v>
      </c>
      <c r="E577" s="13">
        <v>0.73</v>
      </c>
      <c r="F577" s="99">
        <v>3</v>
      </c>
      <c r="G577" s="69" t="s">
        <v>71</v>
      </c>
      <c r="H577" s="72">
        <v>28.58</v>
      </c>
      <c r="I577" s="19"/>
      <c r="J577" s="76">
        <v>88.9</v>
      </c>
      <c r="K577" s="76">
        <v>97</v>
      </c>
      <c r="L577" s="67">
        <v>95.9</v>
      </c>
      <c r="M577" s="67">
        <v>97.2</v>
      </c>
      <c r="N577" s="67">
        <f t="shared" si="146"/>
        <v>94.75</v>
      </c>
    </row>
    <row r="578" spans="1:14" x14ac:dyDescent="0.2">
      <c r="B578" s="1">
        <v>0.58333333333333404</v>
      </c>
      <c r="C578" s="99">
        <v>74</v>
      </c>
      <c r="D578" s="41">
        <v>96</v>
      </c>
      <c r="E578" s="13">
        <v>0.71</v>
      </c>
      <c r="F578" s="99">
        <v>0</v>
      </c>
      <c r="G578" s="69" t="s">
        <v>34</v>
      </c>
      <c r="H578" s="72">
        <v>28.59</v>
      </c>
      <c r="I578" s="19"/>
      <c r="J578" s="67">
        <v>90.1</v>
      </c>
      <c r="K578" s="76">
        <v>97.2</v>
      </c>
      <c r="L578" s="67">
        <v>97.9</v>
      </c>
      <c r="M578" s="67">
        <v>100</v>
      </c>
      <c r="N578" s="67">
        <f t="shared" si="146"/>
        <v>96.300000000000011</v>
      </c>
    </row>
    <row r="579" spans="1:14" x14ac:dyDescent="0.2">
      <c r="B579" s="1">
        <v>0.593750000000001</v>
      </c>
      <c r="C579" s="99">
        <v>74</v>
      </c>
      <c r="D579" s="41">
        <v>96</v>
      </c>
      <c r="E579" s="13">
        <v>0.72</v>
      </c>
      <c r="F579" s="99">
        <v>3</v>
      </c>
      <c r="G579" s="69" t="s">
        <v>35</v>
      </c>
      <c r="H579" s="72">
        <v>28.59</v>
      </c>
      <c r="J579" s="45">
        <v>90.7</v>
      </c>
      <c r="K579" s="45">
        <v>95.2</v>
      </c>
      <c r="L579" s="45">
        <v>98.1</v>
      </c>
      <c r="M579" s="45">
        <v>100.9</v>
      </c>
      <c r="N579" s="67">
        <f t="shared" si="146"/>
        <v>96.224999999999994</v>
      </c>
    </row>
    <row r="580" spans="1:14" x14ac:dyDescent="0.2">
      <c r="B580" s="1">
        <v>0.60416666666666696</v>
      </c>
      <c r="C580" s="41">
        <v>75</v>
      </c>
      <c r="D580" s="41">
        <v>98</v>
      </c>
      <c r="E580" s="13">
        <v>0.68</v>
      </c>
      <c r="F580" s="41">
        <v>3</v>
      </c>
      <c r="G580" s="66" t="s">
        <v>202</v>
      </c>
      <c r="H580" s="19">
        <v>28.58</v>
      </c>
      <c r="J580" s="45">
        <v>91.2</v>
      </c>
      <c r="K580" s="45">
        <v>98.2</v>
      </c>
      <c r="L580" s="67">
        <v>99.7</v>
      </c>
      <c r="M580" s="45">
        <v>101.8</v>
      </c>
      <c r="N580" s="67">
        <f t="shared" si="146"/>
        <v>97.725000000000009</v>
      </c>
    </row>
    <row r="581" spans="1:14" x14ac:dyDescent="0.2">
      <c r="B581" s="1">
        <v>0.60902777777777783</v>
      </c>
      <c r="C581" s="41">
        <v>75</v>
      </c>
      <c r="D581" s="41">
        <v>97</v>
      </c>
      <c r="E581" s="13">
        <v>0.68</v>
      </c>
      <c r="F581" s="41">
        <v>3</v>
      </c>
      <c r="G581" s="66" t="s">
        <v>129</v>
      </c>
      <c r="H581" s="72">
        <v>28.59</v>
      </c>
      <c r="J581" s="45">
        <v>90.3</v>
      </c>
      <c r="K581" s="45">
        <v>98.6</v>
      </c>
      <c r="L581" s="45">
        <v>98.6</v>
      </c>
      <c r="M581" s="45">
        <v>101.7</v>
      </c>
      <c r="N581" s="67">
        <f t="shared" si="146"/>
        <v>97.3</v>
      </c>
    </row>
    <row r="583" spans="1:14" x14ac:dyDescent="0.2">
      <c r="A583" s="129">
        <v>44056</v>
      </c>
      <c r="B583" s="6" t="s">
        <v>2</v>
      </c>
      <c r="C583" s="6" t="s">
        <v>0</v>
      </c>
      <c r="D583" s="87" t="s">
        <v>1</v>
      </c>
      <c r="E583" s="100" t="s">
        <v>156</v>
      </c>
      <c r="F583" s="6" t="s">
        <v>32</v>
      </c>
      <c r="G583" s="6" t="s">
        <v>217</v>
      </c>
      <c r="H583" s="33" t="s">
        <v>157</v>
      </c>
      <c r="I583" s="44"/>
      <c r="J583" s="119" t="s">
        <v>473</v>
      </c>
      <c r="K583" s="119" t="s">
        <v>342</v>
      </c>
      <c r="L583" s="119" t="s">
        <v>416</v>
      </c>
      <c r="M583" s="119" t="s">
        <v>343</v>
      </c>
      <c r="N583" s="33" t="s">
        <v>368</v>
      </c>
    </row>
    <row r="584" spans="1:14" x14ac:dyDescent="0.2">
      <c r="A584" s="129" t="s">
        <v>514</v>
      </c>
      <c r="B584" s="1">
        <v>0.40625</v>
      </c>
      <c r="C584" s="41">
        <f>CONVERT(C563,"F","C")</f>
        <v>19.444444444444443</v>
      </c>
      <c r="D584" s="41">
        <f t="shared" ref="C584:D602" si="147">CONVERT(D563,"F","C")</f>
        <v>20.555555555555554</v>
      </c>
      <c r="E584" s="13">
        <f t="shared" ref="E584:H602" si="148">E563</f>
        <v>0.94</v>
      </c>
      <c r="F584" s="41">
        <f t="shared" si="148"/>
        <v>1</v>
      </c>
      <c r="G584" s="3" t="str">
        <f t="shared" si="148"/>
        <v>W</v>
      </c>
      <c r="H584" s="19">
        <f t="shared" si="148"/>
        <v>28.56</v>
      </c>
      <c r="I584" s="41"/>
      <c r="J584" s="45">
        <f t="shared" ref="J584:N593" si="149">CONVERT(J563,"F","C")</f>
        <v>20.888888888888886</v>
      </c>
      <c r="K584" s="45">
        <f t="shared" si="149"/>
        <v>21.722222222222218</v>
      </c>
      <c r="L584" s="45">
        <f t="shared" si="149"/>
        <v>21.388888888888889</v>
      </c>
      <c r="M584" s="45">
        <f t="shared" si="149"/>
        <v>18.888888888888889</v>
      </c>
      <c r="N584" s="45">
        <f t="shared" si="149"/>
        <v>20.722222222222221</v>
      </c>
    </row>
    <row r="585" spans="1:14" x14ac:dyDescent="0.2">
      <c r="B585" s="1">
        <v>0.41666666666666669</v>
      </c>
      <c r="C585" s="41">
        <f t="shared" si="147"/>
        <v>19.444444444444443</v>
      </c>
      <c r="D585" s="41">
        <f t="shared" si="147"/>
        <v>20.555555555555554</v>
      </c>
      <c r="E585" s="13">
        <f t="shared" si="148"/>
        <v>0.94</v>
      </c>
      <c r="F585" s="41">
        <f t="shared" si="148"/>
        <v>1</v>
      </c>
      <c r="G585" s="3" t="str">
        <f t="shared" si="148"/>
        <v>W</v>
      </c>
      <c r="H585" s="19">
        <f t="shared" si="148"/>
        <v>28.56</v>
      </c>
      <c r="J585" s="45">
        <f t="shared" si="149"/>
        <v>20.888888888888886</v>
      </c>
      <c r="K585" s="45">
        <f t="shared" si="149"/>
        <v>21.722222222222218</v>
      </c>
      <c r="L585" s="45">
        <f t="shared" si="149"/>
        <v>21.388888888888889</v>
      </c>
      <c r="M585" s="45">
        <f t="shared" si="149"/>
        <v>18.888888888888889</v>
      </c>
      <c r="N585" s="45">
        <f t="shared" si="149"/>
        <v>20.722222222222221</v>
      </c>
    </row>
    <row r="586" spans="1:14" x14ac:dyDescent="0.2">
      <c r="B586" s="1">
        <v>0.42708333333333298</v>
      </c>
      <c r="C586" s="41">
        <f t="shared" si="147"/>
        <v>19.444444444444443</v>
      </c>
      <c r="D586" s="41">
        <f t="shared" si="147"/>
        <v>21.666666666666668</v>
      </c>
      <c r="E586" s="13">
        <f t="shared" si="148"/>
        <v>0.93</v>
      </c>
      <c r="F586" s="41">
        <f t="shared" si="148"/>
        <v>3</v>
      </c>
      <c r="G586" s="3" t="str">
        <f t="shared" si="148"/>
        <v>WNW</v>
      </c>
      <c r="H586" s="19">
        <f t="shared" si="148"/>
        <v>28.57</v>
      </c>
      <c r="J586" s="45">
        <f t="shared" si="149"/>
        <v>22.222222222222221</v>
      </c>
      <c r="K586" s="45">
        <f t="shared" si="149"/>
        <v>22.888888888888889</v>
      </c>
      <c r="L586" s="45">
        <f t="shared" si="149"/>
        <v>22.5</v>
      </c>
      <c r="M586" s="45">
        <f t="shared" si="149"/>
        <v>20</v>
      </c>
      <c r="N586" s="45">
        <f t="shared" si="149"/>
        <v>21.902777777777775</v>
      </c>
    </row>
    <row r="587" spans="1:14" x14ac:dyDescent="0.2">
      <c r="B587" s="1">
        <v>0.4375</v>
      </c>
      <c r="C587" s="41">
        <f t="shared" si="147"/>
        <v>20</v>
      </c>
      <c r="D587" s="41">
        <f t="shared" si="147"/>
        <v>22.222222222222221</v>
      </c>
      <c r="E587" s="13">
        <f t="shared" si="148"/>
        <v>0.91</v>
      </c>
      <c r="F587" s="41">
        <f t="shared" si="148"/>
        <v>8</v>
      </c>
      <c r="G587" s="3" t="str">
        <f t="shared" si="148"/>
        <v>WNW</v>
      </c>
      <c r="H587" s="19">
        <f t="shared" si="148"/>
        <v>28.57</v>
      </c>
      <c r="J587" s="45">
        <f t="shared" si="149"/>
        <v>22.611111111111111</v>
      </c>
      <c r="K587" s="45">
        <f t="shared" si="149"/>
        <v>23.277777777777782</v>
      </c>
      <c r="L587" s="45">
        <f t="shared" si="149"/>
        <v>22.722222222222225</v>
      </c>
      <c r="M587" s="45">
        <f t="shared" si="149"/>
        <v>20.222222222222225</v>
      </c>
      <c r="N587" s="45">
        <f t="shared" si="149"/>
        <v>22.208333333333339</v>
      </c>
    </row>
    <row r="588" spans="1:14" x14ac:dyDescent="0.2">
      <c r="B588" s="1">
        <v>0.44791666666666702</v>
      </c>
      <c r="C588" s="41">
        <f t="shared" si="147"/>
        <v>20</v>
      </c>
      <c r="D588" s="41">
        <f t="shared" si="147"/>
        <v>22.777777777777779</v>
      </c>
      <c r="E588" s="13">
        <f t="shared" si="148"/>
        <v>0.88</v>
      </c>
      <c r="F588" s="41">
        <f t="shared" si="148"/>
        <v>3</v>
      </c>
      <c r="G588" s="3" t="str">
        <f t="shared" si="148"/>
        <v>W</v>
      </c>
      <c r="H588" s="19">
        <f t="shared" si="148"/>
        <v>28.57</v>
      </c>
      <c r="J588" s="45">
        <f t="shared" si="149"/>
        <v>23.777777777777775</v>
      </c>
      <c r="K588" s="45">
        <f t="shared" si="149"/>
        <v>24.722222222222221</v>
      </c>
      <c r="L588" s="45">
        <f t="shared" si="149"/>
        <v>24.222222222222218</v>
      </c>
      <c r="M588" s="45">
        <f t="shared" si="149"/>
        <v>21.388888888888889</v>
      </c>
      <c r="N588" s="45">
        <f t="shared" si="149"/>
        <v>23.527777777777775</v>
      </c>
    </row>
    <row r="589" spans="1:14" x14ac:dyDescent="0.2">
      <c r="B589" s="1">
        <v>0.45833333333333398</v>
      </c>
      <c r="C589" s="41">
        <f t="shared" si="147"/>
        <v>20.555555555555554</v>
      </c>
      <c r="D589" s="41">
        <f t="shared" si="147"/>
        <v>24.444444444444443</v>
      </c>
      <c r="E589" s="13">
        <f t="shared" si="148"/>
        <v>0.86</v>
      </c>
      <c r="F589" s="41">
        <f t="shared" si="148"/>
        <v>3</v>
      </c>
      <c r="G589" s="3" t="str">
        <f t="shared" si="148"/>
        <v>W</v>
      </c>
      <c r="H589" s="19">
        <f t="shared" si="148"/>
        <v>28.57</v>
      </c>
      <c r="J589" s="45">
        <f t="shared" si="149"/>
        <v>22.222222222222221</v>
      </c>
      <c r="K589" s="45">
        <f t="shared" si="149"/>
        <v>24.388888888888893</v>
      </c>
      <c r="L589" s="45">
        <f t="shared" si="149"/>
        <v>25.777777777777779</v>
      </c>
      <c r="M589" s="45">
        <f t="shared" si="149"/>
        <v>25.111111111111111</v>
      </c>
      <c r="N589" s="45">
        <f t="shared" si="149"/>
        <v>24.375</v>
      </c>
    </row>
    <row r="590" spans="1:14" x14ac:dyDescent="0.2">
      <c r="B590" s="1">
        <v>0.468750000000001</v>
      </c>
      <c r="C590" s="41">
        <f t="shared" si="147"/>
        <v>21.111111111111111</v>
      </c>
      <c r="D590" s="41">
        <f t="shared" si="147"/>
        <v>25</v>
      </c>
      <c r="E590" s="13">
        <f t="shared" si="148"/>
        <v>0.86</v>
      </c>
      <c r="F590" s="41">
        <f t="shared" si="148"/>
        <v>2</v>
      </c>
      <c r="G590" s="3" t="str">
        <f t="shared" si="148"/>
        <v>WNW</v>
      </c>
      <c r="H590" s="19">
        <f t="shared" si="148"/>
        <v>28.57</v>
      </c>
      <c r="J590" s="45">
        <f t="shared" si="149"/>
        <v>23.222222222222221</v>
      </c>
      <c r="K590" s="45">
        <f t="shared" si="149"/>
        <v>25</v>
      </c>
      <c r="L590" s="45">
        <f t="shared" si="149"/>
        <v>27.111111111111107</v>
      </c>
      <c r="M590" s="45">
        <f t="shared" si="149"/>
        <v>25.277777777777779</v>
      </c>
      <c r="N590" s="45">
        <f t="shared" si="149"/>
        <v>25.152777777777779</v>
      </c>
    </row>
    <row r="591" spans="1:14" x14ac:dyDescent="0.2">
      <c r="B591" s="1">
        <v>0.47291666666666665</v>
      </c>
      <c r="C591" s="41">
        <f t="shared" si="147"/>
        <v>21.111111111111111</v>
      </c>
      <c r="D591" s="41">
        <f t="shared" si="147"/>
        <v>25</v>
      </c>
      <c r="E591" s="13">
        <f t="shared" si="148"/>
        <v>0.85</v>
      </c>
      <c r="F591" s="41">
        <f t="shared" si="148"/>
        <v>2</v>
      </c>
      <c r="G591" s="3" t="str">
        <f t="shared" si="148"/>
        <v>WNW</v>
      </c>
      <c r="H591" s="19">
        <f t="shared" si="148"/>
        <v>28.58</v>
      </c>
      <c r="J591" s="45">
        <f t="shared" si="149"/>
        <v>22.888888888888889</v>
      </c>
      <c r="K591" s="45">
        <f t="shared" si="149"/>
        <v>25.388888888888889</v>
      </c>
      <c r="L591" s="45">
        <f t="shared" si="149"/>
        <v>26.611111111111114</v>
      </c>
      <c r="M591" s="45">
        <f t="shared" si="149"/>
        <v>24.888888888888886</v>
      </c>
      <c r="N591" s="45">
        <f t="shared" si="149"/>
        <v>24.944444444444446</v>
      </c>
    </row>
    <row r="592" spans="1:14" x14ac:dyDescent="0.2">
      <c r="B592" s="1">
        <v>0.51041666666666663</v>
      </c>
      <c r="C592" s="41">
        <f t="shared" si="147"/>
        <v>21.666666666666668</v>
      </c>
      <c r="D592" s="41">
        <f t="shared" si="147"/>
        <v>29.444444444444443</v>
      </c>
      <c r="E592" s="13">
        <f t="shared" si="148"/>
        <v>0.8</v>
      </c>
      <c r="F592" s="41">
        <f t="shared" si="148"/>
        <v>1</v>
      </c>
      <c r="G592" s="3" t="str">
        <f t="shared" si="148"/>
        <v>S</v>
      </c>
      <c r="H592" s="19">
        <f t="shared" si="148"/>
        <v>28.58</v>
      </c>
      <c r="J592" s="45">
        <f t="shared" si="149"/>
        <v>27.388888888888886</v>
      </c>
      <c r="K592" s="45">
        <f t="shared" si="149"/>
        <v>30.777777777777779</v>
      </c>
      <c r="L592" s="45">
        <f t="shared" si="149"/>
        <v>29.777777777777775</v>
      </c>
      <c r="M592" s="45">
        <f t="shared" si="149"/>
        <v>29.722222222222221</v>
      </c>
      <c r="N592" s="45">
        <f t="shared" si="149"/>
        <v>29.416666666666661</v>
      </c>
    </row>
    <row r="593" spans="1:14" x14ac:dyDescent="0.2">
      <c r="B593" s="1">
        <v>0.52083333333333337</v>
      </c>
      <c r="C593" s="41">
        <f t="shared" si="147"/>
        <v>22.222222222222221</v>
      </c>
      <c r="D593" s="41">
        <f t="shared" si="147"/>
        <v>30.555555555555554</v>
      </c>
      <c r="E593" s="13">
        <f t="shared" si="148"/>
        <v>0.77</v>
      </c>
      <c r="F593" s="41">
        <f t="shared" si="148"/>
        <v>2</v>
      </c>
      <c r="G593" s="3" t="str">
        <f t="shared" si="148"/>
        <v>WNW</v>
      </c>
      <c r="H593" s="19">
        <f t="shared" si="148"/>
        <v>28.58</v>
      </c>
      <c r="J593" s="45">
        <f t="shared" si="149"/>
        <v>28.111111111111107</v>
      </c>
      <c r="K593" s="45">
        <f t="shared" si="149"/>
        <v>31.722222222222218</v>
      </c>
      <c r="L593" s="45">
        <f t="shared" si="149"/>
        <v>30.555555555555554</v>
      </c>
      <c r="M593" s="45">
        <f t="shared" si="149"/>
        <v>30.888888888888886</v>
      </c>
      <c r="N593" s="45">
        <f t="shared" si="149"/>
        <v>30.319444444444436</v>
      </c>
    </row>
    <row r="594" spans="1:14" x14ac:dyDescent="0.2">
      <c r="B594" s="1">
        <v>0.53125</v>
      </c>
      <c r="C594" s="41">
        <f t="shared" si="147"/>
        <v>22.222222222222221</v>
      </c>
      <c r="D594" s="41">
        <f t="shared" si="147"/>
        <v>31.111111111111111</v>
      </c>
      <c r="E594" s="13">
        <f t="shared" si="148"/>
        <v>0.76</v>
      </c>
      <c r="F594" s="41">
        <f t="shared" si="148"/>
        <v>3</v>
      </c>
      <c r="G594" s="3" t="str">
        <f t="shared" si="148"/>
        <v>NW</v>
      </c>
      <c r="H594" s="19">
        <f t="shared" si="148"/>
        <v>28.58</v>
      </c>
      <c r="J594" s="45">
        <f t="shared" ref="J594:N602" si="150">CONVERT(J573,"F","C")</f>
        <v>28.888888888888889</v>
      </c>
      <c r="K594" s="45">
        <f t="shared" si="150"/>
        <v>32.722222222222221</v>
      </c>
      <c r="L594" s="45">
        <f t="shared" si="150"/>
        <v>31.388888888888889</v>
      </c>
      <c r="M594" s="45">
        <f t="shared" si="150"/>
        <v>32.111111111111107</v>
      </c>
      <c r="N594" s="45">
        <f t="shared" si="150"/>
        <v>31.277777777777775</v>
      </c>
    </row>
    <row r="595" spans="1:14" x14ac:dyDescent="0.2">
      <c r="B595" s="1">
        <v>0.54166666666666696</v>
      </c>
      <c r="C595" s="41">
        <f t="shared" si="147"/>
        <v>22.222222222222221</v>
      </c>
      <c r="D595" s="41">
        <f t="shared" si="147"/>
        <v>32.777777777777779</v>
      </c>
      <c r="E595" s="13">
        <f t="shared" si="148"/>
        <v>0.75</v>
      </c>
      <c r="F595" s="41">
        <f t="shared" si="148"/>
        <v>4</v>
      </c>
      <c r="G595" s="3" t="str">
        <f t="shared" si="148"/>
        <v>WSW</v>
      </c>
      <c r="H595" s="19">
        <f t="shared" si="148"/>
        <v>28.58</v>
      </c>
      <c r="J595" s="45">
        <f t="shared" si="150"/>
        <v>29.722222222222221</v>
      </c>
      <c r="K595" s="45">
        <f t="shared" si="150"/>
        <v>33.611111111111107</v>
      </c>
      <c r="L595" s="45">
        <f t="shared" si="150"/>
        <v>32.888888888888893</v>
      </c>
      <c r="M595" s="45">
        <f t="shared" si="150"/>
        <v>33.888888888888886</v>
      </c>
      <c r="N595" s="45">
        <f t="shared" si="150"/>
        <v>32.527777777777779</v>
      </c>
    </row>
    <row r="596" spans="1:14" x14ac:dyDescent="0.2">
      <c r="B596" s="1">
        <v>0.55208333333333404</v>
      </c>
      <c r="C596" s="41">
        <f t="shared" si="147"/>
        <v>22.777777777777779</v>
      </c>
      <c r="D596" s="41">
        <f t="shared" si="147"/>
        <v>33.333333333333336</v>
      </c>
      <c r="E596" s="13">
        <f t="shared" si="148"/>
        <v>0.74</v>
      </c>
      <c r="F596" s="41">
        <f t="shared" si="148"/>
        <v>3</v>
      </c>
      <c r="G596" s="3" t="str">
        <f t="shared" si="148"/>
        <v>W</v>
      </c>
      <c r="H596" s="19">
        <f t="shared" si="148"/>
        <v>28.58</v>
      </c>
      <c r="J596" s="45">
        <f t="shared" si="150"/>
        <v>30.388888888888889</v>
      </c>
      <c r="K596" s="45">
        <f t="shared" si="150"/>
        <v>34.499999999999993</v>
      </c>
      <c r="L596" s="45">
        <f t="shared" si="150"/>
        <v>33.888888888888886</v>
      </c>
      <c r="M596" s="45">
        <f t="shared" si="150"/>
        <v>34.777777777777771</v>
      </c>
      <c r="N596" s="45">
        <f t="shared" si="150"/>
        <v>33.388888888888886</v>
      </c>
    </row>
    <row r="597" spans="1:14" x14ac:dyDescent="0.2">
      <c r="B597" s="1">
        <v>0.5625</v>
      </c>
      <c r="C597" s="41">
        <f t="shared" si="147"/>
        <v>22.777777777777779</v>
      </c>
      <c r="D597" s="41">
        <f t="shared" si="147"/>
        <v>34.444444444444443</v>
      </c>
      <c r="E597" s="13">
        <f t="shared" si="148"/>
        <v>0.73</v>
      </c>
      <c r="F597" s="41">
        <f t="shared" si="148"/>
        <v>8</v>
      </c>
      <c r="G597" s="3" t="str">
        <f t="shared" si="148"/>
        <v>WNW</v>
      </c>
      <c r="H597" s="19">
        <f t="shared" si="148"/>
        <v>28.58</v>
      </c>
      <c r="J597" s="45">
        <f t="shared" si="150"/>
        <v>31.111111111111111</v>
      </c>
      <c r="K597" s="45">
        <f t="shared" si="150"/>
        <v>35.388888888888893</v>
      </c>
      <c r="L597" s="45">
        <f t="shared" si="150"/>
        <v>34.777777777777771</v>
      </c>
      <c r="M597" s="45">
        <f t="shared" si="150"/>
        <v>35.777777777777779</v>
      </c>
      <c r="N597" s="45">
        <f t="shared" si="150"/>
        <v>34.263888888888879</v>
      </c>
    </row>
    <row r="598" spans="1:14" x14ac:dyDescent="0.2">
      <c r="B598" s="1">
        <v>0.57291666666666696</v>
      </c>
      <c r="C598" s="41">
        <f t="shared" si="147"/>
        <v>23.333333333333332</v>
      </c>
      <c r="D598" s="41">
        <f t="shared" si="147"/>
        <v>35</v>
      </c>
      <c r="E598" s="13">
        <f t="shared" si="148"/>
        <v>0.73</v>
      </c>
      <c r="F598" s="41">
        <f t="shared" si="148"/>
        <v>3</v>
      </c>
      <c r="G598" s="3" t="str">
        <f t="shared" si="148"/>
        <v>W</v>
      </c>
      <c r="H598" s="19">
        <f t="shared" si="148"/>
        <v>28.58</v>
      </c>
      <c r="J598" s="45">
        <f t="shared" si="150"/>
        <v>31.611111111111114</v>
      </c>
      <c r="K598" s="45">
        <f t="shared" si="150"/>
        <v>36.111111111111107</v>
      </c>
      <c r="L598" s="45">
        <f t="shared" si="150"/>
        <v>35.5</v>
      </c>
      <c r="M598" s="45">
        <f t="shared" si="150"/>
        <v>36.222222222222221</v>
      </c>
      <c r="N598" s="45">
        <f t="shared" si="150"/>
        <v>34.861111111111107</v>
      </c>
    </row>
    <row r="599" spans="1:14" x14ac:dyDescent="0.2">
      <c r="B599" s="1">
        <v>0.58333333333333404</v>
      </c>
      <c r="C599" s="41">
        <f t="shared" si="147"/>
        <v>23.333333333333332</v>
      </c>
      <c r="D599" s="41">
        <f t="shared" si="147"/>
        <v>35.555555555555557</v>
      </c>
      <c r="E599" s="13">
        <f t="shared" si="148"/>
        <v>0.71</v>
      </c>
      <c r="F599" s="41">
        <f t="shared" si="148"/>
        <v>0</v>
      </c>
      <c r="G599" s="3" t="str">
        <f t="shared" si="148"/>
        <v>N</v>
      </c>
      <c r="H599" s="19">
        <f t="shared" si="148"/>
        <v>28.59</v>
      </c>
      <c r="J599" s="45">
        <f t="shared" si="150"/>
        <v>32.277777777777771</v>
      </c>
      <c r="K599" s="45">
        <f t="shared" si="150"/>
        <v>36.222222222222221</v>
      </c>
      <c r="L599" s="45">
        <f t="shared" si="150"/>
        <v>36.611111111111114</v>
      </c>
      <c r="M599" s="45">
        <f t="shared" si="150"/>
        <v>37.777777777777779</v>
      </c>
      <c r="N599" s="45">
        <f t="shared" si="150"/>
        <v>35.722222222222229</v>
      </c>
    </row>
    <row r="600" spans="1:14" x14ac:dyDescent="0.2">
      <c r="B600" s="1">
        <v>0.593750000000001</v>
      </c>
      <c r="C600" s="41">
        <f t="shared" si="147"/>
        <v>23.333333333333332</v>
      </c>
      <c r="D600" s="41">
        <f t="shared" si="147"/>
        <v>35.555555555555557</v>
      </c>
      <c r="E600" s="13">
        <f t="shared" si="148"/>
        <v>0.72</v>
      </c>
      <c r="F600" s="41">
        <f t="shared" si="148"/>
        <v>3</v>
      </c>
      <c r="G600" s="3" t="str">
        <f t="shared" si="148"/>
        <v>NW</v>
      </c>
      <c r="H600" s="19">
        <f t="shared" si="148"/>
        <v>28.59</v>
      </c>
      <c r="J600" s="45">
        <f t="shared" si="150"/>
        <v>32.611111111111114</v>
      </c>
      <c r="K600" s="45">
        <f t="shared" si="150"/>
        <v>35.111111111111114</v>
      </c>
      <c r="L600" s="45">
        <f t="shared" si="150"/>
        <v>36.722222222222221</v>
      </c>
      <c r="M600" s="45">
        <f t="shared" si="150"/>
        <v>38.277777777777779</v>
      </c>
      <c r="N600" s="45">
        <f t="shared" si="150"/>
        <v>35.68055555555555</v>
      </c>
    </row>
    <row r="601" spans="1:14" x14ac:dyDescent="0.2">
      <c r="B601" s="1">
        <v>0.60416666666666696</v>
      </c>
      <c r="C601" s="41">
        <f t="shared" si="147"/>
        <v>23.888888888888889</v>
      </c>
      <c r="D601" s="41">
        <f t="shared" si="147"/>
        <v>36.666666666666664</v>
      </c>
      <c r="E601" s="13">
        <f t="shared" si="148"/>
        <v>0.68</v>
      </c>
      <c r="F601" s="41">
        <f t="shared" si="148"/>
        <v>3</v>
      </c>
      <c r="G601" s="3" t="str">
        <f t="shared" si="148"/>
        <v>WNW</v>
      </c>
      <c r="H601" s="19">
        <f t="shared" si="148"/>
        <v>28.58</v>
      </c>
      <c r="J601" s="45">
        <f t="shared" si="150"/>
        <v>32.888888888888893</v>
      </c>
      <c r="K601" s="45">
        <f t="shared" si="150"/>
        <v>36.777777777777779</v>
      </c>
      <c r="L601" s="45">
        <f t="shared" si="150"/>
        <v>37.611111111111114</v>
      </c>
      <c r="M601" s="45">
        <f t="shared" si="150"/>
        <v>38.777777777777779</v>
      </c>
      <c r="N601" s="45">
        <f t="shared" si="150"/>
        <v>36.513888888888893</v>
      </c>
    </row>
    <row r="602" spans="1:14" x14ac:dyDescent="0.2">
      <c r="B602" s="1">
        <v>0.60902777777777783</v>
      </c>
      <c r="C602" s="41">
        <f t="shared" si="147"/>
        <v>23.888888888888889</v>
      </c>
      <c r="D602" s="41">
        <f t="shared" si="147"/>
        <v>36.111111111111107</v>
      </c>
      <c r="E602" s="13">
        <f t="shared" si="148"/>
        <v>0.68</v>
      </c>
      <c r="F602" s="41">
        <f t="shared" si="148"/>
        <v>3</v>
      </c>
      <c r="G602" s="3" t="str">
        <f t="shared" si="148"/>
        <v>SW</v>
      </c>
      <c r="H602" s="19">
        <f t="shared" si="148"/>
        <v>28.59</v>
      </c>
      <c r="J602" s="45">
        <f t="shared" si="150"/>
        <v>32.388888888888886</v>
      </c>
      <c r="K602" s="45">
        <f t="shared" si="150"/>
        <v>36.999999999999993</v>
      </c>
      <c r="L602" s="45">
        <f t="shared" si="150"/>
        <v>36.999999999999993</v>
      </c>
      <c r="M602" s="45">
        <f t="shared" si="150"/>
        <v>38.722222222222221</v>
      </c>
      <c r="N602" s="45">
        <f t="shared" si="150"/>
        <v>36.277777777777779</v>
      </c>
    </row>
    <row r="604" spans="1:14" x14ac:dyDescent="0.2">
      <c r="A604" s="191" t="s">
        <v>515</v>
      </c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</row>
    <row r="605" spans="1:14" x14ac:dyDescent="0.2">
      <c r="A605" s="135">
        <v>44128</v>
      </c>
      <c r="B605" s="137" t="s">
        <v>2</v>
      </c>
      <c r="C605" s="137" t="s">
        <v>0</v>
      </c>
      <c r="D605" s="138" t="s">
        <v>1</v>
      </c>
      <c r="E605" s="139" t="s">
        <v>156</v>
      </c>
      <c r="F605" s="137" t="s">
        <v>32</v>
      </c>
      <c r="G605" s="137" t="s">
        <v>217</v>
      </c>
      <c r="H605" s="140" t="s">
        <v>157</v>
      </c>
      <c r="I605" s="141"/>
      <c r="J605" s="142" t="s">
        <v>342</v>
      </c>
      <c r="K605" s="142" t="s">
        <v>456</v>
      </c>
      <c r="L605" s="142" t="s">
        <v>358</v>
      </c>
      <c r="M605" s="142" t="s">
        <v>343</v>
      </c>
      <c r="N605" s="140" t="s">
        <v>368</v>
      </c>
    </row>
    <row r="606" spans="1:14" x14ac:dyDescent="0.2">
      <c r="A606" s="136"/>
      <c r="B606" s="143">
        <v>0.44791666666666669</v>
      </c>
      <c r="C606" s="144">
        <v>79</v>
      </c>
      <c r="D606" s="145">
        <v>94</v>
      </c>
      <c r="E606" s="146">
        <v>0.79</v>
      </c>
      <c r="F606" s="147">
        <v>8</v>
      </c>
      <c r="G606" s="147" t="s">
        <v>208</v>
      </c>
      <c r="H606" s="97">
        <v>29.96</v>
      </c>
      <c r="I606" s="136"/>
      <c r="J606" s="148">
        <v>98.6</v>
      </c>
      <c r="K606" s="149">
        <v>83.8</v>
      </c>
      <c r="L606" s="149">
        <v>95.4</v>
      </c>
      <c r="M606" s="149">
        <v>97.7</v>
      </c>
      <c r="N606" s="149">
        <v>93.874999999999986</v>
      </c>
    </row>
    <row r="607" spans="1:14" x14ac:dyDescent="0.2">
      <c r="A607" s="136"/>
      <c r="B607" s="143">
        <v>0.4548611111111111</v>
      </c>
      <c r="C607" s="144">
        <v>79</v>
      </c>
      <c r="D607" s="145">
        <v>96</v>
      </c>
      <c r="E607" s="146">
        <v>0.8</v>
      </c>
      <c r="F607" s="147">
        <v>11</v>
      </c>
      <c r="G607" s="147" t="s">
        <v>208</v>
      </c>
      <c r="H607" s="97">
        <v>29.95</v>
      </c>
      <c r="I607" s="136"/>
      <c r="J607" s="148">
        <v>100.2</v>
      </c>
      <c r="K607" s="149">
        <v>88.7</v>
      </c>
      <c r="L607" s="149">
        <v>97.3</v>
      </c>
      <c r="M607" s="149">
        <v>99.5</v>
      </c>
      <c r="N607" s="149">
        <v>96.424999999999997</v>
      </c>
    </row>
    <row r="608" spans="1:14" x14ac:dyDescent="0.2">
      <c r="A608" s="136"/>
      <c r="B608" s="143">
        <v>0.46875</v>
      </c>
      <c r="C608" s="144">
        <v>81</v>
      </c>
      <c r="D608" s="144">
        <v>100</v>
      </c>
      <c r="E608" s="146">
        <v>0.77</v>
      </c>
      <c r="F608" s="144">
        <v>6</v>
      </c>
      <c r="G608" s="147" t="s">
        <v>37</v>
      </c>
      <c r="H608" s="150">
        <v>29.95</v>
      </c>
      <c r="I608" s="136"/>
      <c r="J608" s="148">
        <v>103.1</v>
      </c>
      <c r="K608" s="148">
        <v>95</v>
      </c>
      <c r="L608" s="148">
        <v>99</v>
      </c>
      <c r="M608" s="148">
        <v>102</v>
      </c>
      <c r="N608" s="149">
        <v>99.775000000000006</v>
      </c>
    </row>
    <row r="609" spans="1:14" x14ac:dyDescent="0.2">
      <c r="A609" s="136"/>
      <c r="B609" s="143">
        <v>0.47916666666666702</v>
      </c>
      <c r="C609" s="144">
        <v>82</v>
      </c>
      <c r="D609" s="144">
        <v>103</v>
      </c>
      <c r="E609" s="146">
        <v>0.73</v>
      </c>
      <c r="F609" s="144">
        <v>9</v>
      </c>
      <c r="G609" s="147" t="s">
        <v>208</v>
      </c>
      <c r="H609" s="150">
        <v>29.95</v>
      </c>
      <c r="I609" s="136"/>
      <c r="J609" s="149">
        <v>105.8</v>
      </c>
      <c r="K609" s="148">
        <v>99.5</v>
      </c>
      <c r="L609" s="148">
        <v>101.5</v>
      </c>
      <c r="M609" s="148">
        <v>104.5</v>
      </c>
      <c r="N609" s="149">
        <v>102.825</v>
      </c>
    </row>
    <row r="610" spans="1:14" x14ac:dyDescent="0.2">
      <c r="A610" s="136"/>
      <c r="B610" s="143">
        <v>0.48958333333333298</v>
      </c>
      <c r="C610" s="151">
        <v>82</v>
      </c>
      <c r="D610" s="151">
        <v>105</v>
      </c>
      <c r="E610" s="146">
        <v>0.73</v>
      </c>
      <c r="F610" s="151">
        <v>12</v>
      </c>
      <c r="G610" s="147" t="s">
        <v>208</v>
      </c>
      <c r="H610" s="150">
        <v>29.95</v>
      </c>
      <c r="I610" s="136"/>
      <c r="J610" s="148">
        <v>107.6</v>
      </c>
      <c r="K610" s="148">
        <v>102.7</v>
      </c>
      <c r="L610" s="148">
        <v>103.1</v>
      </c>
      <c r="M610" s="148">
        <v>106.7</v>
      </c>
      <c r="N610" s="149">
        <v>105.02499999999999</v>
      </c>
    </row>
    <row r="611" spans="1:14" x14ac:dyDescent="0.2">
      <c r="A611" s="136"/>
      <c r="B611" s="143">
        <v>0.5</v>
      </c>
      <c r="C611" s="99">
        <v>82</v>
      </c>
      <c r="D611" s="151">
        <v>107</v>
      </c>
      <c r="E611" s="146">
        <v>0.7</v>
      </c>
      <c r="F611" s="145">
        <v>8</v>
      </c>
      <c r="G611" s="116" t="s">
        <v>208</v>
      </c>
      <c r="H611" s="152">
        <v>29.94</v>
      </c>
      <c r="I611" s="150"/>
      <c r="J611" s="148">
        <v>109.8</v>
      </c>
      <c r="K611" s="149">
        <v>106.2</v>
      </c>
      <c r="L611" s="148">
        <v>105.1</v>
      </c>
      <c r="M611" s="149">
        <v>108.7</v>
      </c>
      <c r="N611" s="149">
        <v>107.45</v>
      </c>
    </row>
    <row r="612" spans="1:14" x14ac:dyDescent="0.2">
      <c r="A612" s="136"/>
      <c r="B612" s="143">
        <v>0.51041666666666696</v>
      </c>
      <c r="C612" s="99">
        <v>83</v>
      </c>
      <c r="D612" s="151">
        <v>110</v>
      </c>
      <c r="E612" s="146">
        <v>0.66</v>
      </c>
      <c r="F612" s="145">
        <v>11</v>
      </c>
      <c r="G612" s="116" t="s">
        <v>43</v>
      </c>
      <c r="H612" s="152">
        <v>29.94</v>
      </c>
      <c r="I612" s="150"/>
      <c r="J612" s="148">
        <v>111.7</v>
      </c>
      <c r="K612" s="149">
        <v>109.2</v>
      </c>
      <c r="L612" s="148">
        <v>106.5</v>
      </c>
      <c r="M612" s="149">
        <v>110.7</v>
      </c>
      <c r="N612" s="149">
        <v>109.52499999999999</v>
      </c>
    </row>
    <row r="613" spans="1:14" x14ac:dyDescent="0.2">
      <c r="A613" s="136"/>
      <c r="B613" s="143">
        <v>0.51736111111111105</v>
      </c>
      <c r="C613" s="144">
        <v>84</v>
      </c>
      <c r="D613" s="151">
        <v>111</v>
      </c>
      <c r="E613" s="146">
        <v>0.66</v>
      </c>
      <c r="F613" s="144">
        <v>9</v>
      </c>
      <c r="G613" s="116" t="s">
        <v>43</v>
      </c>
      <c r="H613" s="152">
        <v>29.93</v>
      </c>
      <c r="I613" s="136"/>
      <c r="J613" s="148">
        <v>112.8</v>
      </c>
      <c r="K613" s="148">
        <v>110.8</v>
      </c>
      <c r="L613" s="148">
        <v>108</v>
      </c>
      <c r="M613" s="148">
        <v>111.9</v>
      </c>
      <c r="N613" s="148">
        <v>110.875</v>
      </c>
    </row>
    <row r="614" spans="1:14" x14ac:dyDescent="0.2">
      <c r="A614" s="136"/>
      <c r="B614" s="143">
        <v>0.60416666666666663</v>
      </c>
      <c r="C614" s="144">
        <v>85</v>
      </c>
      <c r="D614" s="151">
        <v>119</v>
      </c>
      <c r="E614" s="146">
        <v>0.6</v>
      </c>
      <c r="F614" s="144">
        <v>6</v>
      </c>
      <c r="G614" s="116" t="s">
        <v>208</v>
      </c>
      <c r="H614" s="152">
        <v>29.86</v>
      </c>
      <c r="I614" s="136"/>
      <c r="J614" s="148">
        <v>121.3</v>
      </c>
      <c r="K614" s="148">
        <v>119.7</v>
      </c>
      <c r="L614" s="148">
        <v>114.3</v>
      </c>
      <c r="M614" s="148">
        <v>120</v>
      </c>
      <c r="N614" s="148">
        <v>118.825</v>
      </c>
    </row>
    <row r="615" spans="1:14" x14ac:dyDescent="0.2">
      <c r="A615" s="136"/>
      <c r="B615" s="143">
        <v>0.61458333333333337</v>
      </c>
      <c r="C615" s="144">
        <v>86</v>
      </c>
      <c r="D615" s="151">
        <v>115</v>
      </c>
      <c r="E615" s="146">
        <v>0.64</v>
      </c>
      <c r="F615" s="144">
        <v>3</v>
      </c>
      <c r="G615" s="116" t="s">
        <v>208</v>
      </c>
      <c r="H615" s="152">
        <v>29.85</v>
      </c>
      <c r="I615" s="136"/>
      <c r="J615" s="148">
        <v>117.5</v>
      </c>
      <c r="K615" s="148">
        <v>117.9</v>
      </c>
      <c r="L615" s="148">
        <v>108.7</v>
      </c>
      <c r="M615" s="148">
        <v>115</v>
      </c>
      <c r="N615" s="148">
        <v>114.77500000000001</v>
      </c>
    </row>
    <row r="616" spans="1:14" x14ac:dyDescent="0.2">
      <c r="A616" s="136"/>
      <c r="B616" s="143">
        <v>0.625</v>
      </c>
      <c r="C616" s="99">
        <v>85</v>
      </c>
      <c r="D616" s="151">
        <v>115</v>
      </c>
      <c r="E616" s="146">
        <v>0.6</v>
      </c>
      <c r="F616" s="145">
        <v>4</v>
      </c>
      <c r="G616" s="116" t="s">
        <v>37</v>
      </c>
      <c r="H616" s="152">
        <v>29.85</v>
      </c>
      <c r="I616" s="150"/>
      <c r="J616" s="149">
        <v>117.5</v>
      </c>
      <c r="K616" s="149">
        <v>117</v>
      </c>
      <c r="L616" s="148">
        <v>108.1</v>
      </c>
      <c r="M616" s="149">
        <v>116.4</v>
      </c>
      <c r="N616" s="149">
        <v>114.75</v>
      </c>
    </row>
    <row r="617" spans="1:14" x14ac:dyDescent="0.2">
      <c r="A617" s="136"/>
      <c r="B617" s="143">
        <v>0.63541666666666696</v>
      </c>
      <c r="C617" s="99">
        <v>85</v>
      </c>
      <c r="D617" s="151">
        <v>113</v>
      </c>
      <c r="E617" s="146">
        <v>0.63</v>
      </c>
      <c r="F617" s="145">
        <v>7</v>
      </c>
      <c r="G617" s="116" t="s">
        <v>208</v>
      </c>
      <c r="H617" s="152">
        <v>29.84</v>
      </c>
      <c r="I617" s="150"/>
      <c r="J617" s="149">
        <v>115.5</v>
      </c>
      <c r="K617" s="149">
        <v>115.9</v>
      </c>
      <c r="L617" s="148">
        <v>106.5</v>
      </c>
      <c r="M617" s="149">
        <v>113.5</v>
      </c>
      <c r="N617" s="149">
        <v>112.85</v>
      </c>
    </row>
    <row r="618" spans="1:14" x14ac:dyDescent="0.2">
      <c r="A618" s="136"/>
      <c r="B618" s="143">
        <v>0.64583333333333404</v>
      </c>
      <c r="C618" s="99">
        <v>86</v>
      </c>
      <c r="D618" s="151">
        <v>112</v>
      </c>
      <c r="E618" s="146">
        <v>0.61</v>
      </c>
      <c r="F618" s="145">
        <v>6</v>
      </c>
      <c r="G618" s="116" t="s">
        <v>208</v>
      </c>
      <c r="H618" s="152">
        <v>29.84</v>
      </c>
      <c r="I618" s="150"/>
      <c r="J618" s="149">
        <v>114.8</v>
      </c>
      <c r="K618" s="149">
        <v>114.8</v>
      </c>
      <c r="L618" s="148">
        <v>105.6</v>
      </c>
      <c r="M618" s="149">
        <v>113.4</v>
      </c>
      <c r="N618" s="149">
        <v>112.15</v>
      </c>
    </row>
    <row r="619" spans="1:14" x14ac:dyDescent="0.2">
      <c r="A619" s="136"/>
      <c r="B619" s="143">
        <v>0.65625</v>
      </c>
      <c r="C619" s="99">
        <v>86</v>
      </c>
      <c r="D619" s="151">
        <v>113</v>
      </c>
      <c r="E619" s="153">
        <v>0.62</v>
      </c>
      <c r="F619" s="99">
        <v>7</v>
      </c>
      <c r="G619" s="116" t="s">
        <v>208</v>
      </c>
      <c r="H619" s="152">
        <v>29.83</v>
      </c>
      <c r="I619" s="150"/>
      <c r="J619" s="154">
        <v>115.5</v>
      </c>
      <c r="K619" s="154">
        <v>115.5</v>
      </c>
      <c r="L619" s="149">
        <v>105.4</v>
      </c>
      <c r="M619" s="149">
        <v>115</v>
      </c>
      <c r="N619" s="149">
        <v>112.85</v>
      </c>
    </row>
    <row r="620" spans="1:14" x14ac:dyDescent="0.2">
      <c r="A620" s="136"/>
      <c r="B620" s="143">
        <v>0.66666666666666696</v>
      </c>
      <c r="C620" s="99">
        <v>85</v>
      </c>
      <c r="D620" s="151">
        <v>110</v>
      </c>
      <c r="E620" s="153">
        <v>0.65</v>
      </c>
      <c r="F620" s="99">
        <v>5</v>
      </c>
      <c r="G620" s="116" t="s">
        <v>37</v>
      </c>
      <c r="H620" s="152">
        <v>29.83</v>
      </c>
      <c r="I620" s="150"/>
      <c r="J620" s="154">
        <v>111.2</v>
      </c>
      <c r="K620" s="154">
        <v>111.9</v>
      </c>
      <c r="L620" s="149">
        <v>103.6</v>
      </c>
      <c r="M620" s="149">
        <v>111.9</v>
      </c>
      <c r="N620" s="149">
        <v>109.65</v>
      </c>
    </row>
    <row r="621" spans="1:14" x14ac:dyDescent="0.2">
      <c r="A621" s="136"/>
      <c r="B621" s="143">
        <v>0.6875</v>
      </c>
      <c r="C621" s="99">
        <v>86</v>
      </c>
      <c r="D621" s="151">
        <v>108</v>
      </c>
      <c r="E621" s="153">
        <v>0.61</v>
      </c>
      <c r="F621" s="99">
        <v>6</v>
      </c>
      <c r="G621" s="116" t="s">
        <v>208</v>
      </c>
      <c r="H621" s="152">
        <v>29.082999999999998</v>
      </c>
      <c r="I621" s="150"/>
      <c r="J621" s="149">
        <v>109.8</v>
      </c>
      <c r="K621" s="154">
        <v>110.8</v>
      </c>
      <c r="L621" s="149">
        <v>101.1</v>
      </c>
      <c r="M621" s="149">
        <v>109.4</v>
      </c>
      <c r="N621" s="149">
        <v>107.77500000000001</v>
      </c>
    </row>
    <row r="622" spans="1:14" x14ac:dyDescent="0.2">
      <c r="A622" s="136"/>
      <c r="B622" s="143">
        <v>0.69166666666666676</v>
      </c>
      <c r="C622" s="99">
        <v>85</v>
      </c>
      <c r="D622" s="151">
        <v>107</v>
      </c>
      <c r="E622" s="153">
        <v>0.64</v>
      </c>
      <c r="F622" s="99">
        <v>4</v>
      </c>
      <c r="G622" s="116" t="s">
        <v>37</v>
      </c>
      <c r="H622" s="152">
        <v>29.83</v>
      </c>
      <c r="I622" s="136"/>
      <c r="J622" s="148">
        <v>108.3</v>
      </c>
      <c r="K622" s="148">
        <v>110.1</v>
      </c>
      <c r="L622" s="148">
        <v>100.4</v>
      </c>
      <c r="M622" s="148">
        <v>109.2</v>
      </c>
      <c r="N622" s="149">
        <v>106.99999999999999</v>
      </c>
    </row>
    <row r="623" spans="1:14" x14ac:dyDescent="0.2">
      <c r="A623"/>
      <c r="J623"/>
      <c r="K623"/>
      <c r="L623"/>
      <c r="M623"/>
      <c r="N623"/>
    </row>
    <row r="624" spans="1:14" x14ac:dyDescent="0.2">
      <c r="A624" s="135">
        <v>44128</v>
      </c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</row>
    <row r="625" spans="1:14" x14ac:dyDescent="0.2">
      <c r="A625" s="135" t="s">
        <v>513</v>
      </c>
      <c r="B625" s="137" t="s">
        <v>2</v>
      </c>
      <c r="C625" s="137" t="s">
        <v>0</v>
      </c>
      <c r="D625" s="138" t="s">
        <v>1</v>
      </c>
      <c r="E625" s="139" t="s">
        <v>156</v>
      </c>
      <c r="F625" s="137" t="s">
        <v>32</v>
      </c>
      <c r="G625" s="137" t="s">
        <v>217</v>
      </c>
      <c r="H625" s="140" t="s">
        <v>157</v>
      </c>
      <c r="I625" s="141"/>
      <c r="J625" s="142" t="s">
        <v>342</v>
      </c>
      <c r="K625" s="142" t="s">
        <v>456</v>
      </c>
      <c r="L625" s="142" t="s">
        <v>358</v>
      </c>
      <c r="M625" s="142" t="s">
        <v>343</v>
      </c>
      <c r="N625" s="140" t="s">
        <v>368</v>
      </c>
    </row>
    <row r="626" spans="1:14" x14ac:dyDescent="0.2">
      <c r="A626" s="136"/>
      <c r="B626" s="143">
        <v>0.44791666666666669</v>
      </c>
      <c r="C626" s="151">
        <v>26.111111111111111</v>
      </c>
      <c r="D626" s="151">
        <v>34.444444444444443</v>
      </c>
      <c r="E626" s="153">
        <v>0.79</v>
      </c>
      <c r="F626" s="144">
        <v>8</v>
      </c>
      <c r="G626" s="144" t="s">
        <v>208</v>
      </c>
      <c r="H626" s="150">
        <v>29.96</v>
      </c>
      <c r="I626" s="136"/>
      <c r="J626" s="148">
        <v>36.999999999999993</v>
      </c>
      <c r="K626" s="148">
        <v>28.777777777777775</v>
      </c>
      <c r="L626" s="148">
        <v>35.222222222222221</v>
      </c>
      <c r="M626" s="148">
        <v>36.5</v>
      </c>
      <c r="N626" s="149">
        <v>34.375</v>
      </c>
    </row>
    <row r="627" spans="1:14" x14ac:dyDescent="0.2">
      <c r="A627" s="136"/>
      <c r="B627" s="143">
        <v>0.4548611111111111</v>
      </c>
      <c r="C627" s="151">
        <v>26.111111111111111</v>
      </c>
      <c r="D627" s="151">
        <v>35.555555555555557</v>
      </c>
      <c r="E627" s="153">
        <v>0.8</v>
      </c>
      <c r="F627" s="144">
        <v>11</v>
      </c>
      <c r="G627" s="144" t="s">
        <v>208</v>
      </c>
      <c r="H627" s="150">
        <v>29.95</v>
      </c>
      <c r="I627" s="136"/>
      <c r="J627" s="148">
        <v>37.888888888888893</v>
      </c>
      <c r="K627" s="148">
        <v>31.5</v>
      </c>
      <c r="L627" s="148">
        <v>36.277777777777779</v>
      </c>
      <c r="M627" s="148">
        <v>37.5</v>
      </c>
      <c r="N627" s="149">
        <v>35.791666666666664</v>
      </c>
    </row>
    <row r="628" spans="1:14" x14ac:dyDescent="0.2">
      <c r="A628" s="136"/>
      <c r="B628" s="143">
        <v>0.46875</v>
      </c>
      <c r="C628" s="151">
        <v>27.222222222222221</v>
      </c>
      <c r="D628" s="151">
        <v>37.777777777777779</v>
      </c>
      <c r="E628" s="153">
        <v>0.77</v>
      </c>
      <c r="F628" s="144">
        <v>6</v>
      </c>
      <c r="G628" s="144" t="s">
        <v>37</v>
      </c>
      <c r="H628" s="150">
        <v>29.95</v>
      </c>
      <c r="I628" s="136"/>
      <c r="J628" s="148">
        <v>39.499999999999993</v>
      </c>
      <c r="K628" s="148">
        <v>35</v>
      </c>
      <c r="L628" s="148">
        <v>37.222222222222221</v>
      </c>
      <c r="M628" s="148">
        <v>38.888888888888886</v>
      </c>
      <c r="N628" s="149">
        <v>37.652777777777779</v>
      </c>
    </row>
    <row r="629" spans="1:14" x14ac:dyDescent="0.2">
      <c r="A629" s="136"/>
      <c r="B629" s="143">
        <v>0.47916666666666702</v>
      </c>
      <c r="C629" s="151">
        <v>27.777777777777779</v>
      </c>
      <c r="D629" s="151">
        <v>39.444444444444443</v>
      </c>
      <c r="E629" s="153">
        <v>0.73</v>
      </c>
      <c r="F629" s="144">
        <v>9</v>
      </c>
      <c r="G629" s="144" t="s">
        <v>208</v>
      </c>
      <c r="H629" s="150">
        <v>29.95</v>
      </c>
      <c r="I629" s="136"/>
      <c r="J629" s="148">
        <v>41</v>
      </c>
      <c r="K629" s="148">
        <v>37.5</v>
      </c>
      <c r="L629" s="148">
        <v>38.611111111111107</v>
      </c>
      <c r="M629" s="148">
        <v>40.277777777777779</v>
      </c>
      <c r="N629" s="149">
        <v>39.347222222222221</v>
      </c>
    </row>
    <row r="630" spans="1:14" x14ac:dyDescent="0.2">
      <c r="A630" s="136"/>
      <c r="B630" s="143">
        <v>0.48958333333333298</v>
      </c>
      <c r="C630" s="151">
        <v>27.777777777777779</v>
      </c>
      <c r="D630" s="151">
        <v>40.555555555555557</v>
      </c>
      <c r="E630" s="153">
        <v>0.73</v>
      </c>
      <c r="F630" s="144">
        <v>12</v>
      </c>
      <c r="G630" s="144" t="s">
        <v>208</v>
      </c>
      <c r="H630" s="150">
        <v>29.95</v>
      </c>
      <c r="I630" s="136"/>
      <c r="J630" s="148">
        <v>41.999999999999993</v>
      </c>
      <c r="K630" s="148">
        <v>39.277777777777779</v>
      </c>
      <c r="L630" s="148">
        <v>39.499999999999993</v>
      </c>
      <c r="M630" s="148">
        <v>41.5</v>
      </c>
      <c r="N630" s="149">
        <v>40.569444444444443</v>
      </c>
    </row>
    <row r="631" spans="1:14" x14ac:dyDescent="0.2">
      <c r="A631" s="136"/>
      <c r="B631" s="143">
        <v>0.5</v>
      </c>
      <c r="C631" s="151">
        <v>27.777777777777779</v>
      </c>
      <c r="D631" s="151">
        <v>41.666666666666664</v>
      </c>
      <c r="E631" s="153">
        <v>0.7</v>
      </c>
      <c r="F631" s="144">
        <v>8</v>
      </c>
      <c r="G631" s="144" t="s">
        <v>208</v>
      </c>
      <c r="H631" s="150">
        <v>29.94</v>
      </c>
      <c r="I631" s="136"/>
      <c r="J631" s="148">
        <v>43.222222222222221</v>
      </c>
      <c r="K631" s="148">
        <v>41.222222222222221</v>
      </c>
      <c r="L631" s="148">
        <v>40.611111111111107</v>
      </c>
      <c r="M631" s="148">
        <v>42.611111111111114</v>
      </c>
      <c r="N631" s="149">
        <v>41.916666666666664</v>
      </c>
    </row>
    <row r="632" spans="1:14" x14ac:dyDescent="0.2">
      <c r="A632" s="136"/>
      <c r="B632" s="143">
        <v>0.51041666666666696</v>
      </c>
      <c r="C632" s="151">
        <v>28.333333333333332</v>
      </c>
      <c r="D632" s="151">
        <v>43.333333333333336</v>
      </c>
      <c r="E632" s="153">
        <v>0.66</v>
      </c>
      <c r="F632" s="144">
        <v>11</v>
      </c>
      <c r="G632" s="144" t="s">
        <v>43</v>
      </c>
      <c r="H632" s="150">
        <v>29.94</v>
      </c>
      <c r="I632" s="136"/>
      <c r="J632" s="148">
        <v>44.277777777777779</v>
      </c>
      <c r="K632" s="148">
        <v>42.888888888888893</v>
      </c>
      <c r="L632" s="148">
        <v>41.388888888888886</v>
      </c>
      <c r="M632" s="148">
        <v>43.722222222222221</v>
      </c>
      <c r="N632" s="149">
        <v>43.069444444444443</v>
      </c>
    </row>
    <row r="633" spans="1:14" x14ac:dyDescent="0.2">
      <c r="A633" s="136"/>
      <c r="B633" s="143">
        <v>0.51736111111111105</v>
      </c>
      <c r="C633" s="151">
        <v>28.888888888888889</v>
      </c>
      <c r="D633" s="151">
        <v>43.888888888888886</v>
      </c>
      <c r="E633" s="153">
        <v>0.66</v>
      </c>
      <c r="F633" s="144">
        <v>9</v>
      </c>
      <c r="G633" s="144" t="s">
        <v>43</v>
      </c>
      <c r="H633" s="150">
        <v>29.93</v>
      </c>
      <c r="I633" s="136"/>
      <c r="J633" s="148">
        <v>44.888888888888886</v>
      </c>
      <c r="K633" s="148">
        <v>43.777777777777779</v>
      </c>
      <c r="L633" s="148">
        <v>42.222222222222221</v>
      </c>
      <c r="M633" s="148">
        <v>44.388888888888893</v>
      </c>
      <c r="N633" s="149">
        <v>43.819444444444443</v>
      </c>
    </row>
    <row r="634" spans="1:14" x14ac:dyDescent="0.2">
      <c r="A634" s="136"/>
      <c r="B634" s="143">
        <v>0.60416666666666663</v>
      </c>
      <c r="C634" s="151">
        <v>29.444444444444443</v>
      </c>
      <c r="D634" s="151">
        <v>48.333333333333329</v>
      </c>
      <c r="E634" s="153">
        <v>0.6</v>
      </c>
      <c r="F634" s="144">
        <v>6</v>
      </c>
      <c r="G634" s="144" t="s">
        <v>208</v>
      </c>
      <c r="H634" s="150">
        <v>29.86</v>
      </c>
      <c r="I634" s="136"/>
      <c r="J634" s="148">
        <v>49.611111111111107</v>
      </c>
      <c r="K634" s="148">
        <v>48.722222222222221</v>
      </c>
      <c r="L634" s="148">
        <v>45.722222222222221</v>
      </c>
      <c r="M634" s="148">
        <v>48.888888888888886</v>
      </c>
      <c r="N634" s="149">
        <v>48.236111111111107</v>
      </c>
    </row>
    <row r="635" spans="1:14" x14ac:dyDescent="0.2">
      <c r="A635" s="136"/>
      <c r="B635" s="143">
        <v>0.61458333333333337</v>
      </c>
      <c r="C635" s="151">
        <v>30</v>
      </c>
      <c r="D635" s="151">
        <v>46.111111111111107</v>
      </c>
      <c r="E635" s="153">
        <v>0.64</v>
      </c>
      <c r="F635" s="144">
        <v>3</v>
      </c>
      <c r="G635" s="144" t="s">
        <v>208</v>
      </c>
      <c r="H635" s="150">
        <v>29.85</v>
      </c>
      <c r="I635" s="136"/>
      <c r="J635" s="148">
        <v>47.5</v>
      </c>
      <c r="K635" s="148">
        <v>47.722222222222221</v>
      </c>
      <c r="L635" s="148">
        <v>42.611111111111114</v>
      </c>
      <c r="M635" s="148">
        <v>46.111111111111107</v>
      </c>
      <c r="N635" s="149">
        <v>45.986111111111114</v>
      </c>
    </row>
    <row r="636" spans="1:14" x14ac:dyDescent="0.2">
      <c r="A636" s="136"/>
      <c r="B636" s="143">
        <v>0.625</v>
      </c>
      <c r="C636" s="151">
        <v>29.444444444444443</v>
      </c>
      <c r="D636" s="151">
        <v>46.111111111111107</v>
      </c>
      <c r="E636" s="153">
        <v>0.6</v>
      </c>
      <c r="F636" s="144">
        <v>4</v>
      </c>
      <c r="G636" s="144" t="s">
        <v>37</v>
      </c>
      <c r="H636" s="150">
        <v>29.85</v>
      </c>
      <c r="I636" s="136"/>
      <c r="J636" s="148">
        <v>47.5</v>
      </c>
      <c r="K636" s="148">
        <v>47.222222222222221</v>
      </c>
      <c r="L636" s="148">
        <v>42.277777777777771</v>
      </c>
      <c r="M636" s="148">
        <v>46.888888888888893</v>
      </c>
      <c r="N636" s="149">
        <v>45.972222222222221</v>
      </c>
    </row>
    <row r="637" spans="1:14" x14ac:dyDescent="0.2">
      <c r="A637" s="136"/>
      <c r="B637" s="143">
        <v>0.63541666666666696</v>
      </c>
      <c r="C637" s="151">
        <v>29.444444444444443</v>
      </c>
      <c r="D637" s="151">
        <v>45</v>
      </c>
      <c r="E637" s="153">
        <v>0.63</v>
      </c>
      <c r="F637" s="144">
        <v>7</v>
      </c>
      <c r="G637" s="144" t="s">
        <v>208</v>
      </c>
      <c r="H637" s="150">
        <v>29.84</v>
      </c>
      <c r="I637" s="136"/>
      <c r="J637" s="148">
        <v>46.388888888888886</v>
      </c>
      <c r="K637" s="148">
        <v>46.611111111111114</v>
      </c>
      <c r="L637" s="148">
        <v>41.388888888888886</v>
      </c>
      <c r="M637" s="148">
        <v>45.277777777777779</v>
      </c>
      <c r="N637" s="149">
        <v>44.916666666666664</v>
      </c>
    </row>
    <row r="638" spans="1:14" x14ac:dyDescent="0.2">
      <c r="A638" s="136"/>
      <c r="B638" s="143">
        <v>0.64583333333333404</v>
      </c>
      <c r="C638" s="151">
        <v>30</v>
      </c>
      <c r="D638" s="151">
        <v>44.444444444444443</v>
      </c>
      <c r="E638" s="153">
        <v>0.61</v>
      </c>
      <c r="F638" s="144">
        <v>6</v>
      </c>
      <c r="G638" s="144" t="s">
        <v>208</v>
      </c>
      <c r="H638" s="150">
        <v>29.84</v>
      </c>
      <c r="I638" s="136"/>
      <c r="J638" s="148">
        <v>46</v>
      </c>
      <c r="K638" s="148">
        <v>46</v>
      </c>
      <c r="L638" s="148">
        <v>40.888888888888886</v>
      </c>
      <c r="M638" s="148">
        <v>45.222222222222221</v>
      </c>
      <c r="N638" s="149">
        <v>44.527777777777779</v>
      </c>
    </row>
    <row r="639" spans="1:14" x14ac:dyDescent="0.2">
      <c r="A639" s="136"/>
      <c r="B639" s="143">
        <v>0.65625</v>
      </c>
      <c r="C639" s="151">
        <v>30</v>
      </c>
      <c r="D639" s="151">
        <v>45</v>
      </c>
      <c r="E639" s="153">
        <v>0.62</v>
      </c>
      <c r="F639" s="144">
        <v>7</v>
      </c>
      <c r="G639" s="144" t="s">
        <v>208</v>
      </c>
      <c r="H639" s="150">
        <v>29.83</v>
      </c>
      <c r="I639" s="136"/>
      <c r="J639" s="148">
        <v>46.388888888888886</v>
      </c>
      <c r="K639" s="148">
        <v>46.388888888888886</v>
      </c>
      <c r="L639" s="148">
        <v>40.777777777777779</v>
      </c>
      <c r="M639" s="148">
        <v>46.111111111111107</v>
      </c>
      <c r="N639" s="149">
        <v>44.916666666666664</v>
      </c>
    </row>
    <row r="640" spans="1:14" x14ac:dyDescent="0.2">
      <c r="A640" s="136"/>
      <c r="B640" s="143">
        <v>0.66666666666666696</v>
      </c>
      <c r="C640" s="151">
        <v>29.444444444444443</v>
      </c>
      <c r="D640" s="151">
        <v>43.333333333333336</v>
      </c>
      <c r="E640" s="153">
        <v>0.65</v>
      </c>
      <c r="F640" s="144">
        <v>5</v>
      </c>
      <c r="G640" s="144" t="s">
        <v>37</v>
      </c>
      <c r="H640" s="150">
        <v>29.83</v>
      </c>
      <c r="I640" s="136"/>
      <c r="J640" s="148">
        <v>44</v>
      </c>
      <c r="K640" s="148">
        <v>44.388888888888893</v>
      </c>
      <c r="L640" s="148">
        <v>39.777777777777771</v>
      </c>
      <c r="M640" s="148">
        <v>44.388888888888893</v>
      </c>
      <c r="N640" s="149">
        <v>43.138888888888886</v>
      </c>
    </row>
    <row r="641" spans="1:14" x14ac:dyDescent="0.2">
      <c r="A641" s="136"/>
      <c r="B641" s="143">
        <v>0.6875</v>
      </c>
      <c r="C641" s="151">
        <v>30</v>
      </c>
      <c r="D641" s="151">
        <v>42.222222222222221</v>
      </c>
      <c r="E641" s="153">
        <v>0.61</v>
      </c>
      <c r="F641" s="144">
        <v>6</v>
      </c>
      <c r="G641" s="144" t="s">
        <v>208</v>
      </c>
      <c r="H641" s="150">
        <v>29.082999999999998</v>
      </c>
      <c r="I641" s="136"/>
      <c r="J641" s="148">
        <v>43.222222222222221</v>
      </c>
      <c r="K641" s="148">
        <v>43.777777777777779</v>
      </c>
      <c r="L641" s="148">
        <v>38.388888888888886</v>
      </c>
      <c r="M641" s="148">
        <v>43</v>
      </c>
      <c r="N641" s="149">
        <v>42.097222222222221</v>
      </c>
    </row>
    <row r="642" spans="1:14" x14ac:dyDescent="0.2">
      <c r="A642" s="136"/>
      <c r="B642" s="143"/>
      <c r="C642" s="99"/>
      <c r="D642" s="151"/>
      <c r="E642" s="153"/>
      <c r="F642" s="99"/>
      <c r="G642" s="116"/>
      <c r="H642" s="152"/>
      <c r="I642" s="136"/>
      <c r="J642" s="148"/>
      <c r="K642" s="148"/>
      <c r="L642" s="148"/>
      <c r="M642" s="148"/>
      <c r="N642" s="149"/>
    </row>
    <row r="643" spans="1:14" x14ac:dyDescent="0.2">
      <c r="A643" s="135">
        <v>44129</v>
      </c>
      <c r="B643" s="137" t="s">
        <v>2</v>
      </c>
      <c r="C643" s="137" t="s">
        <v>0</v>
      </c>
      <c r="D643" s="138" t="s">
        <v>1</v>
      </c>
      <c r="E643" s="139" t="s">
        <v>156</v>
      </c>
      <c r="F643" s="137" t="s">
        <v>32</v>
      </c>
      <c r="G643" s="137" t="s">
        <v>217</v>
      </c>
      <c r="H643" s="140" t="s">
        <v>157</v>
      </c>
      <c r="I643" s="141"/>
      <c r="J643" s="142" t="s">
        <v>342</v>
      </c>
      <c r="K643" s="142" t="s">
        <v>456</v>
      </c>
      <c r="L643" s="142" t="s">
        <v>358</v>
      </c>
      <c r="M643" s="142" t="s">
        <v>343</v>
      </c>
      <c r="N643" s="140" t="s">
        <v>368</v>
      </c>
    </row>
    <row r="644" spans="1:14" x14ac:dyDescent="0.2">
      <c r="A644" s="136"/>
      <c r="B644" s="143">
        <v>0.42708333333333331</v>
      </c>
      <c r="C644" s="144">
        <v>79</v>
      </c>
      <c r="D644" s="145">
        <v>92</v>
      </c>
      <c r="E644" s="146">
        <v>0.86</v>
      </c>
      <c r="F644" s="147">
        <v>3</v>
      </c>
      <c r="G644" s="147" t="s">
        <v>43</v>
      </c>
      <c r="H644" s="97">
        <v>29.9</v>
      </c>
      <c r="I644" s="136"/>
      <c r="J644" s="148">
        <v>96.1</v>
      </c>
      <c r="K644" s="149">
        <v>85.8</v>
      </c>
      <c r="L644" s="149">
        <v>92.7</v>
      </c>
      <c r="M644" s="149">
        <v>94.8</v>
      </c>
      <c r="N644" s="149">
        <v>92.35</v>
      </c>
    </row>
    <row r="645" spans="1:14" x14ac:dyDescent="0.2">
      <c r="A645" s="136"/>
      <c r="B645" s="143">
        <v>0.4375</v>
      </c>
      <c r="C645" s="144">
        <v>79</v>
      </c>
      <c r="D645" s="145">
        <v>95</v>
      </c>
      <c r="E645" s="146">
        <v>0.85</v>
      </c>
      <c r="F645" s="147">
        <v>2</v>
      </c>
      <c r="G645" s="147" t="s">
        <v>197</v>
      </c>
      <c r="H645" s="97">
        <v>29.9</v>
      </c>
      <c r="I645" s="136"/>
      <c r="J645" s="148">
        <v>99.1</v>
      </c>
      <c r="K645" s="149">
        <v>86.2</v>
      </c>
      <c r="L645" s="149">
        <v>95.7</v>
      </c>
      <c r="M645" s="149">
        <v>98.4</v>
      </c>
      <c r="N645" s="149">
        <v>94.85</v>
      </c>
    </row>
    <row r="646" spans="1:14" x14ac:dyDescent="0.2">
      <c r="A646" s="136"/>
      <c r="B646" s="143">
        <v>0.44444444444444442</v>
      </c>
      <c r="C646" s="144">
        <v>79</v>
      </c>
      <c r="D646" s="145">
        <v>96</v>
      </c>
      <c r="E646" s="146">
        <v>0.84</v>
      </c>
      <c r="F646" s="147">
        <v>3</v>
      </c>
      <c r="G646" s="147" t="s">
        <v>43</v>
      </c>
      <c r="H646" s="97">
        <v>29.9</v>
      </c>
      <c r="I646" s="136"/>
      <c r="J646" s="148">
        <v>100.8</v>
      </c>
      <c r="K646" s="149">
        <v>86.2</v>
      </c>
      <c r="L646" s="149">
        <v>97.5</v>
      </c>
      <c r="M646" s="149">
        <v>100.4</v>
      </c>
      <c r="N646" s="149">
        <v>96.224999999999994</v>
      </c>
    </row>
    <row r="647" spans="1:14" x14ac:dyDescent="0.2">
      <c r="A647" s="136"/>
      <c r="B647" s="143">
        <v>0.45833333333333298</v>
      </c>
      <c r="C647" s="144">
        <v>79</v>
      </c>
      <c r="D647" s="144">
        <v>100</v>
      </c>
      <c r="E647" s="146">
        <v>0.84</v>
      </c>
      <c r="F647" s="144">
        <v>4</v>
      </c>
      <c r="G647" s="147" t="s">
        <v>208</v>
      </c>
      <c r="H647" s="150">
        <v>29.9</v>
      </c>
      <c r="I647" s="136"/>
      <c r="J647" s="148">
        <v>103.5</v>
      </c>
      <c r="K647" s="148">
        <v>93.7</v>
      </c>
      <c r="L647" s="148">
        <v>98.8</v>
      </c>
      <c r="M647" s="148">
        <v>102</v>
      </c>
      <c r="N647" s="149">
        <v>99.5</v>
      </c>
    </row>
    <row r="648" spans="1:14" x14ac:dyDescent="0.2">
      <c r="A648" s="136"/>
      <c r="B648" s="143">
        <v>0.46527777777777773</v>
      </c>
      <c r="C648" s="144">
        <v>80</v>
      </c>
      <c r="D648" s="144">
        <v>102</v>
      </c>
      <c r="E648" s="146">
        <v>0.84</v>
      </c>
      <c r="F648" s="144">
        <v>8</v>
      </c>
      <c r="G648" s="147" t="s">
        <v>43</v>
      </c>
      <c r="H648" s="150">
        <v>29.9</v>
      </c>
      <c r="I648" s="136"/>
      <c r="J648" s="149">
        <v>105.3</v>
      </c>
      <c r="K648" s="148">
        <v>97.3</v>
      </c>
      <c r="L648" s="148">
        <v>100.2</v>
      </c>
      <c r="M648" s="148">
        <v>103.3</v>
      </c>
      <c r="N648" s="149">
        <v>101.52500000000001</v>
      </c>
    </row>
    <row r="649" spans="1:14" x14ac:dyDescent="0.2">
      <c r="A649" s="136"/>
      <c r="B649" s="143">
        <v>0.57291666666666663</v>
      </c>
      <c r="C649" s="151">
        <v>87</v>
      </c>
      <c r="D649" s="151">
        <v>124</v>
      </c>
      <c r="E649" s="146">
        <v>0.68</v>
      </c>
      <c r="F649" s="151">
        <v>1</v>
      </c>
      <c r="G649" s="147" t="s">
        <v>37</v>
      </c>
      <c r="H649" s="150">
        <v>29.85</v>
      </c>
      <c r="I649" s="136"/>
      <c r="J649" s="148">
        <v>124.3</v>
      </c>
      <c r="K649" s="148">
        <v>123.8</v>
      </c>
      <c r="L649" s="148">
        <v>121.6</v>
      </c>
      <c r="M649" s="148">
        <v>125.6</v>
      </c>
      <c r="N649" s="149">
        <v>123.82499999999999</v>
      </c>
    </row>
    <row r="650" spans="1:14" x14ac:dyDescent="0.2">
      <c r="A650" s="136"/>
      <c r="B650" s="143">
        <v>0.58333333333333337</v>
      </c>
      <c r="C650" s="99">
        <v>88</v>
      </c>
      <c r="D650" s="151">
        <v>125</v>
      </c>
      <c r="E650" s="146">
        <v>0.66</v>
      </c>
      <c r="F650" s="145">
        <v>4</v>
      </c>
      <c r="G650" s="116" t="s">
        <v>190</v>
      </c>
      <c r="H650" s="152">
        <v>29.85</v>
      </c>
      <c r="I650" s="150"/>
      <c r="J650" s="148">
        <v>125.4</v>
      </c>
      <c r="K650" s="149">
        <v>124.9</v>
      </c>
      <c r="L650" s="148">
        <v>123.3</v>
      </c>
      <c r="M650" s="149">
        <v>126.5</v>
      </c>
      <c r="N650" s="149">
        <v>125.02500000000001</v>
      </c>
    </row>
    <row r="651" spans="1:14" x14ac:dyDescent="0.2">
      <c r="A651" s="136"/>
      <c r="B651" s="143">
        <v>0.59375</v>
      </c>
      <c r="C651" s="99">
        <v>88</v>
      </c>
      <c r="D651" s="151">
        <v>126</v>
      </c>
      <c r="E651" s="146">
        <v>0.61</v>
      </c>
      <c r="F651" s="145">
        <v>4</v>
      </c>
      <c r="G651" s="116" t="s">
        <v>37</v>
      </c>
      <c r="H651" s="152">
        <v>29.85</v>
      </c>
      <c r="I651" s="150"/>
      <c r="J651" s="148">
        <v>126.3</v>
      </c>
      <c r="K651" s="149">
        <v>126.1</v>
      </c>
      <c r="L651" s="148">
        <v>125.1</v>
      </c>
      <c r="M651" s="149">
        <v>127.6</v>
      </c>
      <c r="N651" s="149">
        <v>126.27500000000001</v>
      </c>
    </row>
    <row r="652" spans="1:14" x14ac:dyDescent="0.2">
      <c r="A652" s="136"/>
      <c r="B652" s="143">
        <v>0.60416666666666696</v>
      </c>
      <c r="C652" s="144">
        <v>87</v>
      </c>
      <c r="D652" s="151">
        <v>127</v>
      </c>
      <c r="E652" s="146">
        <v>0.63</v>
      </c>
      <c r="F652" s="144">
        <v>4</v>
      </c>
      <c r="G652" s="116" t="s">
        <v>37</v>
      </c>
      <c r="H652" s="152">
        <v>29.84</v>
      </c>
      <c r="I652" s="136"/>
      <c r="J652" s="148">
        <v>126.9</v>
      </c>
      <c r="K652" s="148">
        <v>127</v>
      </c>
      <c r="L652" s="148">
        <v>125.8</v>
      </c>
      <c r="M652" s="148">
        <v>127.9</v>
      </c>
      <c r="N652" s="148">
        <v>126.9</v>
      </c>
    </row>
    <row r="653" spans="1:14" x14ac:dyDescent="0.2">
      <c r="A653" s="136"/>
      <c r="B653" s="143">
        <v>0.61458333333333404</v>
      </c>
      <c r="C653" s="144">
        <v>87</v>
      </c>
      <c r="D653" s="151">
        <v>123</v>
      </c>
      <c r="E653" s="146">
        <v>0.61</v>
      </c>
      <c r="F653" s="144">
        <v>2</v>
      </c>
      <c r="G653" s="116" t="s">
        <v>208</v>
      </c>
      <c r="H653" s="152">
        <v>29.83</v>
      </c>
      <c r="I653" s="136"/>
      <c r="J653" s="148">
        <v>125.6</v>
      </c>
      <c r="K653" s="148">
        <v>126.1</v>
      </c>
      <c r="L653" s="148">
        <v>112.6</v>
      </c>
      <c r="M653" s="148">
        <v>126.5</v>
      </c>
      <c r="N653" s="148">
        <v>122.69999999999999</v>
      </c>
    </row>
    <row r="654" spans="1:14" x14ac:dyDescent="0.2">
      <c r="A654" s="136"/>
      <c r="B654" s="143">
        <v>0.625</v>
      </c>
      <c r="C654" s="144">
        <v>87</v>
      </c>
      <c r="D654" s="151">
        <v>117</v>
      </c>
      <c r="E654" s="146">
        <v>0.61</v>
      </c>
      <c r="F654" s="144">
        <v>2</v>
      </c>
      <c r="G654" s="116" t="s">
        <v>129</v>
      </c>
      <c r="H654" s="152">
        <v>29.83</v>
      </c>
      <c r="I654" s="136"/>
      <c r="J654" s="148">
        <v>118</v>
      </c>
      <c r="K654" s="148">
        <v>120</v>
      </c>
      <c r="L654" s="148">
        <v>109.9</v>
      </c>
      <c r="M654" s="148">
        <v>119.1</v>
      </c>
      <c r="N654" s="148">
        <v>116.75</v>
      </c>
    </row>
    <row r="655" spans="1:14" x14ac:dyDescent="0.2">
      <c r="A655" s="136"/>
      <c r="B655" s="143">
        <v>0.63541666666666696</v>
      </c>
      <c r="C655" s="99">
        <v>87</v>
      </c>
      <c r="D655" s="151">
        <v>115</v>
      </c>
      <c r="E655" s="146">
        <v>0.68</v>
      </c>
      <c r="F655" s="145">
        <v>3</v>
      </c>
      <c r="G655" s="116" t="s">
        <v>129</v>
      </c>
      <c r="H655" s="152">
        <v>29.82</v>
      </c>
      <c r="I655" s="150"/>
      <c r="J655" s="149">
        <v>117.3</v>
      </c>
      <c r="K655" s="149">
        <v>115.9</v>
      </c>
      <c r="L655" s="148">
        <v>106.2</v>
      </c>
      <c r="M655" s="149">
        <v>122.5</v>
      </c>
      <c r="N655" s="149">
        <v>115.47499999999999</v>
      </c>
    </row>
    <row r="656" spans="1:14" x14ac:dyDescent="0.2">
      <c r="A656" s="136"/>
      <c r="B656" s="143">
        <v>0.64583333333333404</v>
      </c>
      <c r="C656" s="99">
        <v>89</v>
      </c>
      <c r="D656" s="151">
        <v>117</v>
      </c>
      <c r="E656" s="146">
        <v>0.66</v>
      </c>
      <c r="F656" s="145">
        <v>4</v>
      </c>
      <c r="G656" s="116" t="s">
        <v>203</v>
      </c>
      <c r="H656" s="152">
        <v>29.82</v>
      </c>
      <c r="I656" s="150"/>
      <c r="J656" s="149">
        <v>120.2</v>
      </c>
      <c r="K656" s="149">
        <v>119.1</v>
      </c>
      <c r="L656" s="148">
        <v>104.7</v>
      </c>
      <c r="M656" s="149">
        <v>124</v>
      </c>
      <c r="N656" s="149">
        <v>117</v>
      </c>
    </row>
    <row r="657" spans="1:14" x14ac:dyDescent="0.2">
      <c r="A657" s="136"/>
      <c r="B657" s="143">
        <v>0.656250000000001</v>
      </c>
      <c r="C657" s="99">
        <v>88</v>
      </c>
      <c r="D657" s="151">
        <v>119</v>
      </c>
      <c r="E657" s="146">
        <v>0.67</v>
      </c>
      <c r="F657" s="145">
        <v>6</v>
      </c>
      <c r="G657" s="116" t="s">
        <v>129</v>
      </c>
      <c r="H657" s="152">
        <v>29.81</v>
      </c>
      <c r="I657" s="150"/>
      <c r="J657" s="149">
        <v>122.7</v>
      </c>
      <c r="K657" s="149">
        <v>121.6</v>
      </c>
      <c r="L657" s="148">
        <v>104.4</v>
      </c>
      <c r="M657" s="149">
        <v>125.1</v>
      </c>
      <c r="N657" s="149">
        <v>118.45000000000002</v>
      </c>
    </row>
    <row r="658" spans="1:14" x14ac:dyDescent="0.2">
      <c r="A658" s="136"/>
      <c r="B658" s="143">
        <v>0.66666666666666696</v>
      </c>
      <c r="C658" s="99">
        <v>89</v>
      </c>
      <c r="D658" s="151">
        <v>116</v>
      </c>
      <c r="E658" s="153">
        <v>0.66</v>
      </c>
      <c r="F658" s="99">
        <v>1</v>
      </c>
      <c r="G658" s="116" t="s">
        <v>37</v>
      </c>
      <c r="H658" s="152">
        <v>29.81</v>
      </c>
      <c r="I658" s="150"/>
      <c r="J658" s="154">
        <v>119.7</v>
      </c>
      <c r="K658" s="154">
        <v>119.5</v>
      </c>
      <c r="L658" s="149">
        <v>103.1</v>
      </c>
      <c r="M658" s="149">
        <v>120.6</v>
      </c>
      <c r="N658" s="149">
        <v>115.72499999999999</v>
      </c>
    </row>
    <row r="659" spans="1:14" x14ac:dyDescent="0.2">
      <c r="A659" s="136"/>
      <c r="B659" s="143">
        <v>0.67708333333333404</v>
      </c>
      <c r="C659" s="99">
        <v>89</v>
      </c>
      <c r="D659" s="151">
        <v>114</v>
      </c>
      <c r="E659" s="153">
        <v>0.66</v>
      </c>
      <c r="F659" s="99">
        <v>1</v>
      </c>
      <c r="G659" s="116" t="s">
        <v>71</v>
      </c>
      <c r="H659" s="152">
        <v>29.81</v>
      </c>
      <c r="I659" s="136"/>
      <c r="J659" s="148">
        <v>117.5</v>
      </c>
      <c r="K659" s="148">
        <v>117.7</v>
      </c>
      <c r="L659" s="148">
        <v>102.4</v>
      </c>
      <c r="M659" s="148">
        <v>117.1</v>
      </c>
      <c r="N659" s="149">
        <v>113.67500000000001</v>
      </c>
    </row>
    <row r="660" spans="1:14" x14ac:dyDescent="0.2">
      <c r="A660" s="136"/>
      <c r="B660" s="143">
        <v>0.687500000000001</v>
      </c>
      <c r="C660" s="99">
        <v>89</v>
      </c>
      <c r="D660" s="151">
        <v>111</v>
      </c>
      <c r="E660" s="153">
        <v>0.66</v>
      </c>
      <c r="F660" s="99">
        <v>2</v>
      </c>
      <c r="G660" s="116" t="s">
        <v>71</v>
      </c>
      <c r="H660" s="152">
        <v>29.82</v>
      </c>
      <c r="I660" s="150"/>
      <c r="J660" s="149">
        <v>113.5</v>
      </c>
      <c r="K660" s="154">
        <v>117.1</v>
      </c>
      <c r="L660" s="149">
        <v>101.3</v>
      </c>
      <c r="M660" s="149">
        <v>111.9</v>
      </c>
      <c r="N660" s="149">
        <v>110.94999999999999</v>
      </c>
    </row>
    <row r="661" spans="1:14" x14ac:dyDescent="0.2">
      <c r="A661" s="136"/>
      <c r="B661" s="143">
        <v>0.69444444444444453</v>
      </c>
      <c r="C661" s="99">
        <v>88</v>
      </c>
      <c r="D661" s="151">
        <v>111</v>
      </c>
      <c r="E661" s="153">
        <v>0.66</v>
      </c>
      <c r="F661" s="99">
        <v>1</v>
      </c>
      <c r="G661" s="116" t="s">
        <v>37</v>
      </c>
      <c r="H661" s="152">
        <v>29.82</v>
      </c>
      <c r="I661" s="136"/>
      <c r="J661" s="148">
        <v>111.7</v>
      </c>
      <c r="K661" s="148">
        <v>116.8</v>
      </c>
      <c r="L661" s="148">
        <v>100.8</v>
      </c>
      <c r="M661" s="148">
        <v>112.6</v>
      </c>
      <c r="N661" s="149">
        <v>110.47499999999999</v>
      </c>
    </row>
    <row r="662" spans="1:14" x14ac:dyDescent="0.2">
      <c r="A662"/>
      <c r="J662"/>
      <c r="K662"/>
      <c r="L662"/>
      <c r="M662"/>
      <c r="N662"/>
    </row>
    <row r="663" spans="1:14" x14ac:dyDescent="0.2">
      <c r="A663" s="135">
        <v>44129</v>
      </c>
      <c r="B663" s="137" t="s">
        <v>2</v>
      </c>
      <c r="C663" s="137" t="s">
        <v>0</v>
      </c>
      <c r="D663" s="138" t="s">
        <v>1</v>
      </c>
      <c r="E663" s="139" t="s">
        <v>156</v>
      </c>
      <c r="F663" s="137" t="s">
        <v>32</v>
      </c>
      <c r="G663" s="137" t="s">
        <v>217</v>
      </c>
      <c r="H663" s="140" t="s">
        <v>157</v>
      </c>
      <c r="I663" s="141"/>
      <c r="J663" s="142" t="s">
        <v>342</v>
      </c>
      <c r="K663" s="142" t="s">
        <v>456</v>
      </c>
      <c r="L663" s="142" t="s">
        <v>358</v>
      </c>
      <c r="M663" s="142" t="s">
        <v>343</v>
      </c>
      <c r="N663" s="140" t="s">
        <v>368</v>
      </c>
    </row>
    <row r="664" spans="1:14" x14ac:dyDescent="0.2">
      <c r="A664" s="135" t="s">
        <v>513</v>
      </c>
      <c r="B664" s="143">
        <v>0.42708333333333331</v>
      </c>
      <c r="C664" s="151">
        <v>26.111111111111111</v>
      </c>
      <c r="D664" s="151">
        <v>33.333333333333336</v>
      </c>
      <c r="E664" s="153">
        <v>0.86</v>
      </c>
      <c r="F664" s="144">
        <v>3</v>
      </c>
      <c r="G664" s="144" t="s">
        <v>43</v>
      </c>
      <c r="H664" s="150">
        <v>29.9</v>
      </c>
      <c r="I664" s="136"/>
      <c r="J664" s="148">
        <v>35.611111111111107</v>
      </c>
      <c r="K664" s="148">
        <v>29.888888888888886</v>
      </c>
      <c r="L664" s="148">
        <v>33.722222222222221</v>
      </c>
      <c r="M664" s="148">
        <v>34.888888888888886</v>
      </c>
      <c r="N664" s="148">
        <v>33.527777777777771</v>
      </c>
    </row>
    <row r="665" spans="1:14" x14ac:dyDescent="0.2">
      <c r="A665" s="136"/>
      <c r="B665" s="143">
        <v>0.4375</v>
      </c>
      <c r="C665" s="151">
        <v>26.111111111111111</v>
      </c>
      <c r="D665" s="151">
        <v>35</v>
      </c>
      <c r="E665" s="153">
        <v>0.85</v>
      </c>
      <c r="F665" s="144">
        <v>2</v>
      </c>
      <c r="G665" s="144" t="s">
        <v>197</v>
      </c>
      <c r="H665" s="150">
        <v>29.9</v>
      </c>
      <c r="I665" s="136"/>
      <c r="J665" s="148">
        <v>37.277777777777771</v>
      </c>
      <c r="K665" s="148">
        <v>30.111111111111111</v>
      </c>
      <c r="L665" s="148">
        <v>35.388888888888893</v>
      </c>
      <c r="M665" s="148">
        <v>36.888888888888893</v>
      </c>
      <c r="N665" s="148">
        <v>34.916666666666664</v>
      </c>
    </row>
    <row r="666" spans="1:14" x14ac:dyDescent="0.2">
      <c r="A666" s="136"/>
      <c r="B666" s="143">
        <v>0.44444444444444442</v>
      </c>
      <c r="C666" s="151">
        <v>26.111111111111111</v>
      </c>
      <c r="D666" s="151">
        <v>35.555555555555557</v>
      </c>
      <c r="E666" s="153">
        <v>0.84</v>
      </c>
      <c r="F666" s="144">
        <v>3</v>
      </c>
      <c r="G666" s="144" t="s">
        <v>43</v>
      </c>
      <c r="H666" s="150">
        <v>29.9</v>
      </c>
      <c r="I666" s="136"/>
      <c r="J666" s="148">
        <v>38.222222222222221</v>
      </c>
      <c r="K666" s="148">
        <v>30.111111111111111</v>
      </c>
      <c r="L666" s="148">
        <v>36.388888888888886</v>
      </c>
      <c r="M666" s="148">
        <v>38</v>
      </c>
      <c r="N666" s="148">
        <v>35.68055555555555</v>
      </c>
    </row>
    <row r="667" spans="1:14" x14ac:dyDescent="0.2">
      <c r="A667" s="136"/>
      <c r="B667" s="143">
        <v>0.45833333333333298</v>
      </c>
      <c r="C667" s="151">
        <v>26.111111111111111</v>
      </c>
      <c r="D667" s="151">
        <v>37.777777777777779</v>
      </c>
      <c r="E667" s="153">
        <v>0.84</v>
      </c>
      <c r="F667" s="144">
        <v>4</v>
      </c>
      <c r="G667" s="144" t="s">
        <v>208</v>
      </c>
      <c r="H667" s="150">
        <v>29.9</v>
      </c>
      <c r="I667" s="136"/>
      <c r="J667" s="148">
        <v>39.722222222222221</v>
      </c>
      <c r="K667" s="148">
        <v>34.277777777777779</v>
      </c>
      <c r="L667" s="148">
        <v>37.111111111111107</v>
      </c>
      <c r="M667" s="148">
        <v>38.888888888888886</v>
      </c>
      <c r="N667" s="148">
        <v>37.5</v>
      </c>
    </row>
    <row r="668" spans="1:14" x14ac:dyDescent="0.2">
      <c r="A668" s="136"/>
      <c r="B668" s="143">
        <v>0.46527777777777773</v>
      </c>
      <c r="C668" s="151">
        <v>26.666666666666664</v>
      </c>
      <c r="D668" s="151">
        <v>38.888888888888886</v>
      </c>
      <c r="E668" s="153">
        <v>0.84</v>
      </c>
      <c r="F668" s="144">
        <v>8</v>
      </c>
      <c r="G668" s="144" t="s">
        <v>43</v>
      </c>
      <c r="H668" s="150">
        <v>29.9</v>
      </c>
      <c r="I668" s="136"/>
      <c r="J668" s="148">
        <v>40.722222222222221</v>
      </c>
      <c r="K668" s="148">
        <v>36.277777777777779</v>
      </c>
      <c r="L668" s="148">
        <v>37.888888888888893</v>
      </c>
      <c r="M668" s="148">
        <v>39.611111111111107</v>
      </c>
      <c r="N668" s="148">
        <v>38.625</v>
      </c>
    </row>
    <row r="669" spans="1:14" x14ac:dyDescent="0.2">
      <c r="A669" s="136"/>
      <c r="B669" s="143">
        <v>0.57291666666666663</v>
      </c>
      <c r="C669" s="151">
        <v>30.555555555555554</v>
      </c>
      <c r="D669" s="151">
        <v>51.111111111111107</v>
      </c>
      <c r="E669" s="153">
        <v>0.68</v>
      </c>
      <c r="F669" s="144">
        <v>1</v>
      </c>
      <c r="G669" s="144" t="s">
        <v>37</v>
      </c>
      <c r="H669" s="150">
        <v>29.85</v>
      </c>
      <c r="I669" s="136"/>
      <c r="J669" s="148">
        <v>51.277777777777771</v>
      </c>
      <c r="K669" s="148">
        <v>51</v>
      </c>
      <c r="L669" s="148">
        <v>49.777777777777771</v>
      </c>
      <c r="M669" s="148">
        <v>51.999999999999993</v>
      </c>
      <c r="N669" s="148">
        <v>51.013888888888879</v>
      </c>
    </row>
    <row r="670" spans="1:14" x14ac:dyDescent="0.2">
      <c r="A670" s="136"/>
      <c r="B670" s="143">
        <v>0.58333333333333337</v>
      </c>
      <c r="C670" s="151">
        <v>31.111111111111111</v>
      </c>
      <c r="D670" s="151">
        <v>51.666666666666664</v>
      </c>
      <c r="E670" s="153">
        <v>0.66</v>
      </c>
      <c r="F670" s="144">
        <v>4</v>
      </c>
      <c r="G670" s="144" t="s">
        <v>190</v>
      </c>
      <c r="H670" s="150">
        <v>29.85</v>
      </c>
      <c r="I670" s="136"/>
      <c r="J670" s="148">
        <v>51.888888888888893</v>
      </c>
      <c r="K670" s="148">
        <v>51.611111111111114</v>
      </c>
      <c r="L670" s="148">
        <v>50.722222222222221</v>
      </c>
      <c r="M670" s="148">
        <v>52.5</v>
      </c>
      <c r="N670" s="148">
        <v>51.680555555555557</v>
      </c>
    </row>
    <row r="671" spans="1:14" x14ac:dyDescent="0.2">
      <c r="A671" s="136"/>
      <c r="B671" s="143">
        <v>0.59375</v>
      </c>
      <c r="C671" s="151">
        <v>31.111111111111111</v>
      </c>
      <c r="D671" s="151">
        <v>52.222222222222221</v>
      </c>
      <c r="E671" s="153">
        <v>0.61</v>
      </c>
      <c r="F671" s="144">
        <v>4</v>
      </c>
      <c r="G671" s="144" t="s">
        <v>37</v>
      </c>
      <c r="H671" s="150">
        <v>29.85</v>
      </c>
      <c r="I671" s="136"/>
      <c r="J671" s="148">
        <v>52.388888888888886</v>
      </c>
      <c r="K671" s="148">
        <v>52.277777777777771</v>
      </c>
      <c r="L671" s="148">
        <v>51.722222222222214</v>
      </c>
      <c r="M671" s="148">
        <v>53.111111111111107</v>
      </c>
      <c r="N671" s="148">
        <v>52.375</v>
      </c>
    </row>
    <row r="672" spans="1:14" x14ac:dyDescent="0.2">
      <c r="A672" s="136"/>
      <c r="B672" s="143">
        <v>0.60416666666666696</v>
      </c>
      <c r="C672" s="151">
        <v>30.555555555555554</v>
      </c>
      <c r="D672" s="151">
        <v>52.777777777777779</v>
      </c>
      <c r="E672" s="153">
        <v>0.63</v>
      </c>
      <c r="F672" s="144">
        <v>4</v>
      </c>
      <c r="G672" s="144" t="s">
        <v>37</v>
      </c>
      <c r="H672" s="150">
        <v>29.84</v>
      </c>
      <c r="I672" s="136"/>
      <c r="J672" s="148">
        <v>52.722222222222221</v>
      </c>
      <c r="K672" s="148">
        <v>52.777777777777779</v>
      </c>
      <c r="L672" s="148">
        <v>52.111111111111107</v>
      </c>
      <c r="M672" s="148">
        <v>53.277777777777779</v>
      </c>
      <c r="N672" s="148">
        <v>52.722222222222221</v>
      </c>
    </row>
    <row r="673" spans="1:14" x14ac:dyDescent="0.2">
      <c r="A673"/>
      <c r="B673" s="143">
        <v>0.61458333333333404</v>
      </c>
      <c r="C673" s="151">
        <v>30.555555555555554</v>
      </c>
      <c r="D673" s="151">
        <v>50.555555555555557</v>
      </c>
      <c r="E673" s="153">
        <v>0.61</v>
      </c>
      <c r="F673" s="144">
        <v>2</v>
      </c>
      <c r="G673" s="144" t="s">
        <v>208</v>
      </c>
      <c r="H673" s="150">
        <v>29.83</v>
      </c>
      <c r="I673" s="136"/>
      <c r="J673" s="148">
        <v>51.999999999999993</v>
      </c>
      <c r="K673" s="148">
        <v>52.277777777777771</v>
      </c>
      <c r="L673" s="148">
        <v>44.777777777777771</v>
      </c>
      <c r="M673" s="148">
        <v>52.5</v>
      </c>
      <c r="N673" s="148">
        <v>50.388888888888879</v>
      </c>
    </row>
    <row r="674" spans="1:14" x14ac:dyDescent="0.2">
      <c r="A674"/>
      <c r="B674" s="143">
        <v>0.625</v>
      </c>
      <c r="C674" s="151">
        <v>30.555555555555554</v>
      </c>
      <c r="D674" s="151">
        <v>47.222222222222221</v>
      </c>
      <c r="E674" s="153">
        <v>0.61</v>
      </c>
      <c r="F674" s="144">
        <v>2</v>
      </c>
      <c r="G674" s="144" t="s">
        <v>129</v>
      </c>
      <c r="H674" s="150">
        <v>29.83</v>
      </c>
      <c r="I674" s="136"/>
      <c r="J674" s="148">
        <v>47.777777777777779</v>
      </c>
      <c r="K674" s="148">
        <v>48.888888888888886</v>
      </c>
      <c r="L674" s="148">
        <v>43.277777777777779</v>
      </c>
      <c r="M674" s="148">
        <v>48.388888888888886</v>
      </c>
      <c r="N674" s="148">
        <v>47.083333333333336</v>
      </c>
    </row>
    <row r="675" spans="1:14" x14ac:dyDescent="0.2">
      <c r="A675"/>
      <c r="B675" s="143">
        <v>0.63541666666666696</v>
      </c>
      <c r="C675" s="151">
        <v>30.555555555555554</v>
      </c>
      <c r="D675" s="151">
        <v>46.111111111111107</v>
      </c>
      <c r="E675" s="153">
        <v>0.68</v>
      </c>
      <c r="F675" s="144">
        <v>3</v>
      </c>
      <c r="G675" s="144" t="s">
        <v>129</v>
      </c>
      <c r="H675" s="150">
        <v>29.82</v>
      </c>
      <c r="I675" s="136"/>
      <c r="J675" s="148">
        <v>47.388888888888886</v>
      </c>
      <c r="K675" s="148">
        <v>46.611111111111114</v>
      </c>
      <c r="L675" s="148">
        <v>41.222222222222221</v>
      </c>
      <c r="M675" s="148">
        <v>50.277777777777779</v>
      </c>
      <c r="N675" s="148">
        <v>46.374999999999993</v>
      </c>
    </row>
    <row r="676" spans="1:14" x14ac:dyDescent="0.2">
      <c r="A676"/>
      <c r="B676" s="143">
        <v>0.64583333333333404</v>
      </c>
      <c r="C676" s="151">
        <v>31.666666666666664</v>
      </c>
      <c r="D676" s="151">
        <v>47.222222222222221</v>
      </c>
      <c r="E676" s="153">
        <v>0.66</v>
      </c>
      <c r="F676" s="144">
        <v>4</v>
      </c>
      <c r="G676" s="144" t="s">
        <v>203</v>
      </c>
      <c r="H676" s="150">
        <v>29.82</v>
      </c>
      <c r="I676" s="136"/>
      <c r="J676" s="148">
        <v>49</v>
      </c>
      <c r="K676" s="148">
        <v>48.388888888888886</v>
      </c>
      <c r="L676" s="148">
        <v>40.388888888888893</v>
      </c>
      <c r="M676" s="148">
        <v>51.111111111111107</v>
      </c>
      <c r="N676" s="148">
        <v>47.222222222222221</v>
      </c>
    </row>
    <row r="677" spans="1:14" x14ac:dyDescent="0.2">
      <c r="A677"/>
      <c r="B677" s="143">
        <v>0.656250000000001</v>
      </c>
      <c r="C677" s="151">
        <v>31.111111111111111</v>
      </c>
      <c r="D677" s="151">
        <v>48.333333333333329</v>
      </c>
      <c r="E677" s="153">
        <v>0.67</v>
      </c>
      <c r="F677" s="144">
        <v>6</v>
      </c>
      <c r="G677" s="144" t="s">
        <v>129</v>
      </c>
      <c r="H677" s="150">
        <v>29.81</v>
      </c>
      <c r="I677" s="136"/>
      <c r="J677" s="148">
        <v>50.388888888888886</v>
      </c>
      <c r="K677" s="148">
        <v>49.777777777777771</v>
      </c>
      <c r="L677" s="148">
        <v>40.222222222222221</v>
      </c>
      <c r="M677" s="148">
        <v>51.722222222222214</v>
      </c>
      <c r="N677" s="148">
        <v>48.027777777777786</v>
      </c>
    </row>
    <row r="678" spans="1:14" x14ac:dyDescent="0.2">
      <c r="A678"/>
      <c r="B678" s="143">
        <v>0.66666666666666696</v>
      </c>
      <c r="C678" s="151">
        <v>31.666666666666664</v>
      </c>
      <c r="D678" s="151">
        <v>46.666666666666664</v>
      </c>
      <c r="E678" s="153">
        <v>0.66</v>
      </c>
      <c r="F678" s="144">
        <v>1</v>
      </c>
      <c r="G678" s="144" t="s">
        <v>37</v>
      </c>
      <c r="H678" s="150">
        <v>29.81</v>
      </c>
      <c r="I678" s="136"/>
      <c r="J678" s="148">
        <v>48.722222222222221</v>
      </c>
      <c r="K678" s="148">
        <v>48.611111111111107</v>
      </c>
      <c r="L678" s="148">
        <v>39.499999999999993</v>
      </c>
      <c r="M678" s="148">
        <v>49.222222222222214</v>
      </c>
      <c r="N678" s="148">
        <v>46.513888888888886</v>
      </c>
    </row>
    <row r="679" spans="1:14" x14ac:dyDescent="0.2">
      <c r="A679"/>
      <c r="B679" s="143">
        <v>0.67708333333333404</v>
      </c>
      <c r="C679" s="151">
        <v>31.666666666666664</v>
      </c>
      <c r="D679" s="151">
        <v>45.555555555555557</v>
      </c>
      <c r="E679" s="153">
        <v>0.66</v>
      </c>
      <c r="F679" s="144">
        <v>1</v>
      </c>
      <c r="G679" s="144" t="s">
        <v>71</v>
      </c>
      <c r="H679" s="150">
        <v>29.81</v>
      </c>
      <c r="I679" s="136"/>
      <c r="J679" s="148">
        <v>47.5</v>
      </c>
      <c r="K679" s="148">
        <v>47.611111111111114</v>
      </c>
      <c r="L679" s="148">
        <v>39.111111111111114</v>
      </c>
      <c r="M679" s="148">
        <v>47.277777777777771</v>
      </c>
      <c r="N679" s="148">
        <v>45.375000000000007</v>
      </c>
    </row>
    <row r="680" spans="1:14" x14ac:dyDescent="0.2">
      <c r="A680"/>
      <c r="B680" s="143">
        <v>0.687500000000001</v>
      </c>
      <c r="C680" s="151">
        <v>31.666666666666664</v>
      </c>
      <c r="D680" s="151">
        <v>43.888888888888886</v>
      </c>
      <c r="E680" s="153">
        <v>0.66</v>
      </c>
      <c r="F680" s="144">
        <v>2</v>
      </c>
      <c r="G680" s="144" t="s">
        <v>71</v>
      </c>
      <c r="H680" s="150">
        <v>29.82</v>
      </c>
      <c r="I680" s="136"/>
      <c r="J680" s="148">
        <v>45.277777777777779</v>
      </c>
      <c r="K680" s="148">
        <v>47.277777777777771</v>
      </c>
      <c r="L680" s="148">
        <v>38.5</v>
      </c>
      <c r="M680" s="148">
        <v>44.388888888888893</v>
      </c>
      <c r="N680" s="148">
        <v>43.861111111111107</v>
      </c>
    </row>
    <row r="681" spans="1:14" x14ac:dyDescent="0.2">
      <c r="A681"/>
      <c r="B681" s="155">
        <v>0.69444444444444453</v>
      </c>
      <c r="C681" s="151">
        <v>31.111111111111111</v>
      </c>
      <c r="D681" s="151">
        <v>43.888888888888886</v>
      </c>
      <c r="E681" s="153">
        <v>0.66</v>
      </c>
      <c r="F681" s="144">
        <v>1</v>
      </c>
      <c r="G681" s="144" t="s">
        <v>37</v>
      </c>
      <c r="H681" s="150">
        <v>29.82</v>
      </c>
      <c r="I681" s="136"/>
      <c r="J681" s="148">
        <v>44.277777777777779</v>
      </c>
      <c r="K681" s="148">
        <v>47.111111111111107</v>
      </c>
      <c r="L681" s="148">
        <v>38.222222222222221</v>
      </c>
      <c r="M681" s="148">
        <v>44.777777777777771</v>
      </c>
      <c r="N681" s="148">
        <v>43.597222222222221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4149-FBA1-495C-AC1A-87FBF11409D2}">
  <dimension ref="A1:R1063"/>
  <sheetViews>
    <sheetView workbookViewId="0"/>
    <sheetView workbookViewId="1"/>
  </sheetViews>
  <sheetFormatPr defaultRowHeight="12.75" x14ac:dyDescent="0.2"/>
  <cols>
    <col min="2" max="2" width="11.5703125" style="1" bestFit="1" customWidth="1"/>
    <col min="3" max="3" width="9.140625" style="3"/>
    <col min="8" max="8" width="10.140625" customWidth="1"/>
    <col min="15" max="15" width="12" bestFit="1" customWidth="1"/>
  </cols>
  <sheetData>
    <row r="1" spans="1:18" x14ac:dyDescent="0.2">
      <c r="A1" t="s">
        <v>216</v>
      </c>
      <c r="B1" s="126" t="s">
        <v>2</v>
      </c>
      <c r="C1" s="6" t="s">
        <v>0</v>
      </c>
      <c r="D1" s="87" t="s">
        <v>1</v>
      </c>
      <c r="E1" s="100" t="s">
        <v>156</v>
      </c>
      <c r="F1" s="6" t="s">
        <v>32</v>
      </c>
      <c r="G1" s="6" t="s">
        <v>217</v>
      </c>
      <c r="H1" s="33" t="s">
        <v>157</v>
      </c>
      <c r="I1" s="44"/>
      <c r="J1" s="87" t="s">
        <v>338</v>
      </c>
      <c r="K1" s="87" t="s">
        <v>343</v>
      </c>
      <c r="L1" s="87" t="s">
        <v>444</v>
      </c>
      <c r="M1" s="87" t="s">
        <v>477</v>
      </c>
      <c r="N1" s="33" t="s">
        <v>368</v>
      </c>
    </row>
    <row r="2" spans="1:18" x14ac:dyDescent="0.2">
      <c r="A2" s="121" t="s">
        <v>478</v>
      </c>
      <c r="B2" s="122"/>
      <c r="P2" s="71" t="s">
        <v>623</v>
      </c>
    </row>
    <row r="3" spans="1:18" x14ac:dyDescent="0.2">
      <c r="P3" s="190">
        <f>MAX(J:M)</f>
        <v>135.69999999999999</v>
      </c>
      <c r="R3" s="71" t="s">
        <v>231</v>
      </c>
    </row>
    <row r="4" spans="1:18" x14ac:dyDescent="0.2">
      <c r="A4" s="21">
        <v>43508</v>
      </c>
      <c r="B4" s="1">
        <v>0.375</v>
      </c>
      <c r="C4" s="66">
        <v>51</v>
      </c>
      <c r="D4" s="99">
        <v>50</v>
      </c>
      <c r="E4" s="75">
        <v>0.71</v>
      </c>
      <c r="F4" s="66">
        <v>6</v>
      </c>
      <c r="G4" s="66" t="s">
        <v>129</v>
      </c>
      <c r="H4" s="72">
        <v>29.6</v>
      </c>
      <c r="I4" s="71"/>
      <c r="J4" s="67">
        <v>49.3</v>
      </c>
      <c r="K4" s="67">
        <v>49.8</v>
      </c>
      <c r="L4" s="67">
        <v>49.5</v>
      </c>
      <c r="M4" s="67">
        <v>49.8</v>
      </c>
      <c r="N4" s="67">
        <f>AVERAGE(J4:M4)</f>
        <v>49.599999999999994</v>
      </c>
      <c r="O4" s="67"/>
      <c r="R4" s="21">
        <v>43665</v>
      </c>
    </row>
    <row r="5" spans="1:18" x14ac:dyDescent="0.2">
      <c r="B5" s="1">
        <v>0.41666666666666669</v>
      </c>
      <c r="C5" s="66">
        <v>53</v>
      </c>
      <c r="D5" s="99">
        <v>56</v>
      </c>
      <c r="E5" s="75">
        <v>0.67</v>
      </c>
      <c r="F5" s="66">
        <v>4</v>
      </c>
      <c r="G5" s="66" t="s">
        <v>203</v>
      </c>
      <c r="H5" s="72">
        <v>29.63</v>
      </c>
      <c r="I5" s="71"/>
      <c r="J5" s="67">
        <v>54.5</v>
      </c>
      <c r="K5" s="67">
        <v>56.5</v>
      </c>
      <c r="L5" s="67">
        <v>55.6</v>
      </c>
      <c r="M5" s="67">
        <v>55.6</v>
      </c>
      <c r="N5" s="67">
        <f t="shared" ref="N5:N27" si="0">AVERAGE(J5:M5)</f>
        <v>55.55</v>
      </c>
      <c r="O5" s="67"/>
    </row>
    <row r="6" spans="1:18" x14ac:dyDescent="0.2">
      <c r="B6" s="1">
        <v>0.42708333333333298</v>
      </c>
      <c r="C6" s="66">
        <v>54</v>
      </c>
      <c r="D6" s="99">
        <v>59</v>
      </c>
      <c r="E6" s="75">
        <v>0.65</v>
      </c>
      <c r="F6" s="66">
        <v>8</v>
      </c>
      <c r="G6" s="66" t="s">
        <v>203</v>
      </c>
      <c r="H6" s="72">
        <v>29.63</v>
      </c>
      <c r="J6" s="67">
        <v>57.2</v>
      </c>
      <c r="K6" s="67">
        <v>59.5</v>
      </c>
      <c r="L6" s="67">
        <v>58.8</v>
      </c>
      <c r="M6" s="67">
        <v>58.5</v>
      </c>
      <c r="N6" s="67">
        <f t="shared" si="0"/>
        <v>58.5</v>
      </c>
      <c r="O6" s="67"/>
    </row>
    <row r="7" spans="1:18" x14ac:dyDescent="0.2">
      <c r="B7" s="1">
        <v>0.4375</v>
      </c>
      <c r="C7" s="66">
        <v>55</v>
      </c>
      <c r="D7" s="99">
        <v>60</v>
      </c>
      <c r="E7" s="75">
        <v>0.61</v>
      </c>
      <c r="F7" s="66">
        <v>7</v>
      </c>
      <c r="G7" s="66" t="s">
        <v>129</v>
      </c>
      <c r="H7" s="72">
        <v>29.64</v>
      </c>
      <c r="J7" s="67">
        <v>59</v>
      </c>
      <c r="K7" s="67">
        <v>61.2</v>
      </c>
      <c r="L7" s="67">
        <v>60.8</v>
      </c>
      <c r="M7" s="67">
        <v>59.9</v>
      </c>
      <c r="N7" s="67">
        <f t="shared" si="0"/>
        <v>60.225000000000001</v>
      </c>
      <c r="O7" s="67"/>
    </row>
    <row r="8" spans="1:18" x14ac:dyDescent="0.2">
      <c r="B8" s="1">
        <v>0.44791666666666702</v>
      </c>
      <c r="C8" s="96">
        <v>56</v>
      </c>
      <c r="D8" s="99">
        <v>63</v>
      </c>
      <c r="E8" s="13">
        <v>0.53</v>
      </c>
      <c r="F8" s="96">
        <v>10</v>
      </c>
      <c r="G8" s="96" t="s">
        <v>129</v>
      </c>
      <c r="H8" s="97">
        <v>29.64</v>
      </c>
      <c r="I8" s="98"/>
      <c r="J8" s="45">
        <v>61.7</v>
      </c>
      <c r="K8" s="45">
        <v>63</v>
      </c>
      <c r="L8" s="45">
        <v>63.7</v>
      </c>
      <c r="M8" s="45">
        <v>63.3</v>
      </c>
      <c r="N8" s="67">
        <f t="shared" si="0"/>
        <v>62.924999999999997</v>
      </c>
      <c r="O8" s="67"/>
    </row>
    <row r="9" spans="1:18" x14ac:dyDescent="0.2">
      <c r="B9" s="1">
        <v>0.45833333333333298</v>
      </c>
      <c r="C9" s="66">
        <v>57</v>
      </c>
      <c r="D9" s="99">
        <v>65</v>
      </c>
      <c r="E9" s="75">
        <v>0.51</v>
      </c>
      <c r="F9" s="66">
        <v>8</v>
      </c>
      <c r="G9" s="96" t="s">
        <v>202</v>
      </c>
      <c r="H9" s="72">
        <v>29.65</v>
      </c>
      <c r="J9" s="67">
        <v>63.1</v>
      </c>
      <c r="K9" s="67">
        <v>64.900000000000006</v>
      </c>
      <c r="L9" s="67">
        <v>65.3</v>
      </c>
      <c r="M9" s="67">
        <v>64.900000000000006</v>
      </c>
      <c r="N9" s="67">
        <f t="shared" si="0"/>
        <v>64.550000000000011</v>
      </c>
      <c r="O9" s="67"/>
    </row>
    <row r="10" spans="1:18" x14ac:dyDescent="0.2">
      <c r="B10" s="1">
        <v>0.46875</v>
      </c>
      <c r="C10" s="66">
        <v>58</v>
      </c>
      <c r="D10" s="99">
        <v>67</v>
      </c>
      <c r="E10" s="75">
        <v>0.43</v>
      </c>
      <c r="F10" s="66">
        <v>7</v>
      </c>
      <c r="G10" s="96" t="s">
        <v>201</v>
      </c>
      <c r="H10" s="72">
        <v>29.65</v>
      </c>
      <c r="J10" s="67">
        <v>65.5</v>
      </c>
      <c r="K10" s="67">
        <v>66.400000000000006</v>
      </c>
      <c r="L10" s="67">
        <v>67.3</v>
      </c>
      <c r="M10" s="67">
        <v>66.900000000000006</v>
      </c>
      <c r="N10" s="67">
        <f t="shared" si="0"/>
        <v>66.525000000000006</v>
      </c>
      <c r="O10" s="67"/>
    </row>
    <row r="11" spans="1:18" x14ac:dyDescent="0.2">
      <c r="B11" s="1">
        <v>0.47916666666666702</v>
      </c>
      <c r="C11" s="66">
        <v>58</v>
      </c>
      <c r="D11" s="99">
        <v>68</v>
      </c>
      <c r="E11" s="75">
        <v>0.43</v>
      </c>
      <c r="F11" s="66">
        <v>2</v>
      </c>
      <c r="G11" s="66" t="s">
        <v>71</v>
      </c>
      <c r="H11" s="72">
        <v>29.65</v>
      </c>
      <c r="I11" s="93"/>
      <c r="J11" s="67">
        <v>66.7</v>
      </c>
      <c r="K11" s="67">
        <v>67.599999999999994</v>
      </c>
      <c r="L11" s="67">
        <v>68.5</v>
      </c>
      <c r="M11" s="67">
        <v>68.2</v>
      </c>
      <c r="N11" s="67">
        <f t="shared" si="0"/>
        <v>67.75</v>
      </c>
      <c r="O11" s="67"/>
    </row>
    <row r="12" spans="1:18" x14ac:dyDescent="0.2">
      <c r="B12" s="1">
        <v>0.48958333333333398</v>
      </c>
      <c r="C12" s="66">
        <v>58</v>
      </c>
      <c r="D12" s="99">
        <v>70</v>
      </c>
      <c r="E12" s="75">
        <v>0.42</v>
      </c>
      <c r="F12" s="66">
        <v>10</v>
      </c>
      <c r="G12" s="66" t="s">
        <v>203</v>
      </c>
      <c r="H12" s="72">
        <v>29.65</v>
      </c>
      <c r="J12" s="67">
        <v>68.400000000000006</v>
      </c>
      <c r="K12" s="67">
        <v>69.400000000000006</v>
      </c>
      <c r="L12" s="67">
        <v>70.2</v>
      </c>
      <c r="M12" s="67">
        <v>70</v>
      </c>
      <c r="N12" s="67">
        <f t="shared" si="0"/>
        <v>69.5</v>
      </c>
      <c r="O12" s="67"/>
    </row>
    <row r="13" spans="1:18" x14ac:dyDescent="0.2">
      <c r="B13" s="1">
        <v>0.500000000000001</v>
      </c>
      <c r="C13" s="66">
        <v>59</v>
      </c>
      <c r="D13" s="99">
        <v>71</v>
      </c>
      <c r="E13" s="75">
        <v>0.4</v>
      </c>
      <c r="F13" s="66">
        <v>8</v>
      </c>
      <c r="G13" s="66" t="s">
        <v>129</v>
      </c>
      <c r="H13" s="72">
        <v>29.65</v>
      </c>
      <c r="J13" s="67">
        <v>69.8</v>
      </c>
      <c r="K13" s="67">
        <v>70.7</v>
      </c>
      <c r="L13" s="67">
        <v>71.8</v>
      </c>
      <c r="M13" s="67">
        <v>71.2</v>
      </c>
      <c r="N13" s="67">
        <f t="shared" si="0"/>
        <v>70.875</v>
      </c>
      <c r="O13" s="67"/>
    </row>
    <row r="14" spans="1:18" x14ac:dyDescent="0.2">
      <c r="B14" s="1">
        <v>0.57291666666666663</v>
      </c>
      <c r="C14" s="66">
        <v>62</v>
      </c>
      <c r="D14" s="99">
        <v>79</v>
      </c>
      <c r="E14" s="75">
        <v>0.34</v>
      </c>
      <c r="F14" s="66">
        <v>3</v>
      </c>
      <c r="G14" s="66" t="s">
        <v>203</v>
      </c>
      <c r="H14" s="72">
        <v>29.63</v>
      </c>
      <c r="J14" s="67">
        <v>77</v>
      </c>
      <c r="K14" s="67">
        <v>78.099999999999994</v>
      </c>
      <c r="L14" s="67">
        <v>80.599999999999994</v>
      </c>
      <c r="M14" s="67">
        <v>78.8</v>
      </c>
      <c r="N14" s="67">
        <f t="shared" si="0"/>
        <v>78.625</v>
      </c>
      <c r="O14" s="67"/>
    </row>
    <row r="15" spans="1:18" x14ac:dyDescent="0.2">
      <c r="B15" s="1">
        <v>0.60416666666666663</v>
      </c>
      <c r="C15" s="66">
        <v>62</v>
      </c>
      <c r="D15" s="99">
        <v>80</v>
      </c>
      <c r="E15" s="75">
        <v>0.33</v>
      </c>
      <c r="F15" s="66">
        <v>9</v>
      </c>
      <c r="G15" s="66" t="s">
        <v>203</v>
      </c>
      <c r="H15" s="72">
        <v>29.63</v>
      </c>
      <c r="J15" s="67">
        <v>77.900000000000006</v>
      </c>
      <c r="K15" s="67">
        <v>78.599999999999994</v>
      </c>
      <c r="L15" s="67">
        <v>81.900000000000006</v>
      </c>
      <c r="M15" s="67">
        <v>79.7</v>
      </c>
      <c r="N15" s="67">
        <f t="shared" si="0"/>
        <v>79.525000000000006</v>
      </c>
      <c r="O15" s="67"/>
    </row>
    <row r="16" spans="1:18" x14ac:dyDescent="0.2">
      <c r="B16" s="1">
        <v>0.61458333333333304</v>
      </c>
      <c r="C16" s="66">
        <v>62</v>
      </c>
      <c r="D16" s="99">
        <v>80</v>
      </c>
      <c r="E16" s="75">
        <v>0.33</v>
      </c>
      <c r="F16" s="66">
        <v>9</v>
      </c>
      <c r="G16" s="66" t="s">
        <v>203</v>
      </c>
      <c r="H16" s="72">
        <v>29.63</v>
      </c>
      <c r="I16" s="71"/>
      <c r="J16" s="67">
        <v>77.900000000000006</v>
      </c>
      <c r="K16" s="67">
        <v>78.599999999999994</v>
      </c>
      <c r="L16" s="67">
        <v>82</v>
      </c>
      <c r="M16" s="67">
        <v>79.5</v>
      </c>
      <c r="N16" s="67">
        <f t="shared" si="0"/>
        <v>79.5</v>
      </c>
      <c r="O16" s="67"/>
    </row>
    <row r="17" spans="1:15" x14ac:dyDescent="0.2">
      <c r="B17" s="1">
        <v>0.625</v>
      </c>
      <c r="C17" s="96">
        <v>62</v>
      </c>
      <c r="D17" s="68">
        <v>79</v>
      </c>
      <c r="E17" s="75">
        <v>0.33</v>
      </c>
      <c r="F17" s="66">
        <v>9</v>
      </c>
      <c r="G17" s="66" t="s">
        <v>203</v>
      </c>
      <c r="H17" s="72">
        <v>29.63</v>
      </c>
      <c r="I17" s="92"/>
      <c r="J17" s="67">
        <v>77.7</v>
      </c>
      <c r="K17" s="67">
        <v>77.900000000000006</v>
      </c>
      <c r="L17" s="67">
        <v>81.7</v>
      </c>
      <c r="M17" s="67">
        <v>79.2</v>
      </c>
      <c r="N17" s="67">
        <f t="shared" si="0"/>
        <v>79.125</v>
      </c>
      <c r="O17" s="67"/>
    </row>
    <row r="18" spans="1:15" x14ac:dyDescent="0.2">
      <c r="B18" s="1">
        <v>0.63541666666666696</v>
      </c>
      <c r="C18" s="96">
        <v>63</v>
      </c>
      <c r="D18" s="68">
        <v>79</v>
      </c>
      <c r="E18" s="75">
        <v>0.3</v>
      </c>
      <c r="F18" s="66">
        <v>9</v>
      </c>
      <c r="G18" s="66" t="s">
        <v>203</v>
      </c>
      <c r="H18" s="72">
        <v>29.63</v>
      </c>
      <c r="I18" s="71"/>
      <c r="J18" s="67">
        <v>77.400000000000006</v>
      </c>
      <c r="K18" s="67">
        <v>77.400000000000006</v>
      </c>
      <c r="L18" s="67">
        <v>81.099999999999994</v>
      </c>
      <c r="M18" s="67">
        <v>78.8</v>
      </c>
      <c r="N18" s="67">
        <f t="shared" si="0"/>
        <v>78.674999999999997</v>
      </c>
      <c r="O18" s="67"/>
    </row>
    <row r="19" spans="1:15" x14ac:dyDescent="0.2">
      <c r="B19" s="1">
        <v>0.64583333333333304</v>
      </c>
      <c r="C19" s="96">
        <v>64</v>
      </c>
      <c r="D19" s="68">
        <v>78</v>
      </c>
      <c r="E19" s="75">
        <v>0.28999999999999998</v>
      </c>
      <c r="F19" s="66">
        <v>1</v>
      </c>
      <c r="G19" s="66" t="s">
        <v>202</v>
      </c>
      <c r="H19" s="97">
        <v>29.63</v>
      </c>
      <c r="I19" s="71"/>
      <c r="J19" s="67">
        <v>77</v>
      </c>
      <c r="K19" s="67">
        <v>77.2</v>
      </c>
      <c r="L19" s="67">
        <v>81</v>
      </c>
      <c r="M19" s="67">
        <v>78.099999999999994</v>
      </c>
      <c r="N19" s="67">
        <f t="shared" si="0"/>
        <v>78.324999999999989</v>
      </c>
      <c r="O19" s="67"/>
    </row>
    <row r="20" spans="1:15" x14ac:dyDescent="0.2">
      <c r="B20" s="1">
        <v>0.65625</v>
      </c>
      <c r="C20" s="96">
        <v>64</v>
      </c>
      <c r="D20" s="68">
        <v>78</v>
      </c>
      <c r="E20" s="75">
        <v>0.28999999999999998</v>
      </c>
      <c r="F20" s="68">
        <v>2</v>
      </c>
      <c r="G20" s="66" t="s">
        <v>43</v>
      </c>
      <c r="H20" s="72">
        <v>29.64</v>
      </c>
      <c r="I20" s="93"/>
      <c r="J20" s="67">
        <v>76.5</v>
      </c>
      <c r="K20" s="67">
        <v>76.599999999999994</v>
      </c>
      <c r="L20" s="67">
        <v>80.400000000000006</v>
      </c>
      <c r="M20" s="67">
        <v>77.5</v>
      </c>
      <c r="N20" s="67">
        <f t="shared" si="0"/>
        <v>77.75</v>
      </c>
      <c r="O20" s="67"/>
    </row>
    <row r="21" spans="1:15" x14ac:dyDescent="0.2">
      <c r="B21" s="1">
        <v>0.66666666666666596</v>
      </c>
      <c r="C21" s="96">
        <v>64</v>
      </c>
      <c r="D21" s="68">
        <v>77</v>
      </c>
      <c r="E21" s="75">
        <v>0.28999999999999998</v>
      </c>
      <c r="F21" s="96">
        <v>2</v>
      </c>
      <c r="G21" s="66" t="s">
        <v>129</v>
      </c>
      <c r="H21" s="97">
        <v>29.64</v>
      </c>
      <c r="I21" s="96"/>
      <c r="J21" s="67">
        <v>75.7</v>
      </c>
      <c r="K21" s="67">
        <v>75.400000000000006</v>
      </c>
      <c r="L21" s="67">
        <v>79.5</v>
      </c>
      <c r="M21" s="67">
        <v>76.5</v>
      </c>
      <c r="N21" s="67">
        <f t="shared" si="0"/>
        <v>76.775000000000006</v>
      </c>
      <c r="O21" s="67"/>
    </row>
    <row r="22" spans="1:15" x14ac:dyDescent="0.2">
      <c r="B22" s="1">
        <v>0.67708333333333304</v>
      </c>
      <c r="C22" s="96">
        <v>65</v>
      </c>
      <c r="D22" s="68">
        <v>76</v>
      </c>
      <c r="E22" s="75">
        <v>0.27</v>
      </c>
      <c r="F22" s="96">
        <v>8</v>
      </c>
      <c r="G22" s="66" t="s">
        <v>71</v>
      </c>
      <c r="H22" s="97">
        <v>29.64</v>
      </c>
      <c r="J22" s="67">
        <v>74.8</v>
      </c>
      <c r="K22" s="67">
        <v>74.7</v>
      </c>
      <c r="L22" s="67">
        <v>78.599999999999994</v>
      </c>
      <c r="M22" s="67">
        <v>75.400000000000006</v>
      </c>
      <c r="N22" s="67">
        <f t="shared" si="0"/>
        <v>75.875</v>
      </c>
      <c r="O22" s="67"/>
    </row>
    <row r="23" spans="1:15" x14ac:dyDescent="0.2">
      <c r="B23" s="1">
        <v>0.6875</v>
      </c>
      <c r="C23" s="96">
        <v>64</v>
      </c>
      <c r="D23" s="68">
        <v>75</v>
      </c>
      <c r="E23" s="75">
        <v>0.28999999999999998</v>
      </c>
      <c r="F23" s="96">
        <v>4</v>
      </c>
      <c r="G23" s="66" t="s">
        <v>129</v>
      </c>
      <c r="H23" s="97">
        <v>29.65</v>
      </c>
      <c r="J23" s="67">
        <v>73.8</v>
      </c>
      <c r="K23" s="67">
        <v>73.900000000000006</v>
      </c>
      <c r="L23" s="67">
        <v>77.400000000000006</v>
      </c>
      <c r="M23" s="67">
        <v>74.3</v>
      </c>
      <c r="N23" s="67">
        <f t="shared" si="0"/>
        <v>74.849999999999994</v>
      </c>
      <c r="O23" s="67"/>
    </row>
    <row r="24" spans="1:15" x14ac:dyDescent="0.2">
      <c r="B24" s="1">
        <v>0.69791666666666596</v>
      </c>
      <c r="C24" s="3">
        <v>64</v>
      </c>
      <c r="D24" s="68">
        <v>73</v>
      </c>
      <c r="E24" s="13">
        <v>0.28000000000000003</v>
      </c>
      <c r="F24" s="96">
        <v>1</v>
      </c>
      <c r="G24" s="66" t="s">
        <v>129</v>
      </c>
      <c r="H24" s="19">
        <v>29.65</v>
      </c>
      <c r="I24" s="42"/>
      <c r="J24" s="101">
        <v>72.3</v>
      </c>
      <c r="K24" s="67">
        <v>71.599999999999994</v>
      </c>
      <c r="L24" s="67">
        <v>75.400000000000006</v>
      </c>
      <c r="M24" s="67">
        <v>72.7</v>
      </c>
      <c r="N24" s="67">
        <f t="shared" si="0"/>
        <v>73</v>
      </c>
      <c r="O24" s="67"/>
    </row>
    <row r="25" spans="1:15" x14ac:dyDescent="0.2">
      <c r="B25" s="1">
        <v>0.70833333333333304</v>
      </c>
      <c r="C25" s="3">
        <v>65</v>
      </c>
      <c r="D25" s="68">
        <v>72</v>
      </c>
      <c r="E25" s="13">
        <v>0.28000000000000003</v>
      </c>
      <c r="F25" s="96">
        <v>1</v>
      </c>
      <c r="G25" s="66" t="s">
        <v>129</v>
      </c>
      <c r="H25" s="19">
        <v>29.65</v>
      </c>
      <c r="I25" s="42"/>
      <c r="J25" s="101">
        <v>71.400000000000006</v>
      </c>
      <c r="K25" s="67">
        <v>70.5</v>
      </c>
      <c r="L25" s="67">
        <v>74.099999999999994</v>
      </c>
      <c r="M25" s="67">
        <v>71.599999999999994</v>
      </c>
      <c r="N25" s="67">
        <f t="shared" si="0"/>
        <v>71.900000000000006</v>
      </c>
      <c r="O25" s="67"/>
    </row>
    <row r="26" spans="1:15" x14ac:dyDescent="0.2">
      <c r="B26" s="1">
        <v>0.71875</v>
      </c>
      <c r="C26" s="96">
        <v>64</v>
      </c>
      <c r="D26" s="68">
        <v>71</v>
      </c>
      <c r="E26" s="13">
        <v>0.28000000000000003</v>
      </c>
      <c r="F26" s="96">
        <v>3</v>
      </c>
      <c r="G26" s="66" t="s">
        <v>203</v>
      </c>
      <c r="H26" s="97">
        <v>29.65</v>
      </c>
      <c r="I26" s="96"/>
      <c r="J26" s="101">
        <v>70.3</v>
      </c>
      <c r="K26" s="67">
        <v>69.599999999999994</v>
      </c>
      <c r="L26" s="67">
        <v>72.7</v>
      </c>
      <c r="M26" s="67">
        <v>70.3</v>
      </c>
      <c r="N26" s="67">
        <f t="shared" si="0"/>
        <v>70.724999999999994</v>
      </c>
      <c r="O26" s="67"/>
    </row>
    <row r="27" spans="1:15" x14ac:dyDescent="0.2">
      <c r="B27" s="1">
        <v>0.72916666666666596</v>
      </c>
      <c r="C27" s="96">
        <v>64</v>
      </c>
      <c r="D27" s="68">
        <v>69</v>
      </c>
      <c r="E27" s="13">
        <v>0.31</v>
      </c>
      <c r="F27" s="96">
        <v>1</v>
      </c>
      <c r="G27" s="66" t="s">
        <v>130</v>
      </c>
      <c r="H27" s="97">
        <v>29.66</v>
      </c>
      <c r="I27" s="96"/>
      <c r="J27" s="101">
        <v>68.7</v>
      </c>
      <c r="K27" s="67">
        <v>68</v>
      </c>
      <c r="L27" s="67">
        <v>70.5</v>
      </c>
      <c r="M27" s="67">
        <v>67.5</v>
      </c>
      <c r="N27" s="67">
        <f t="shared" si="0"/>
        <v>68.674999999999997</v>
      </c>
      <c r="O27" s="67"/>
    </row>
    <row r="29" spans="1:15" x14ac:dyDescent="0.2">
      <c r="A29" s="21">
        <v>43509</v>
      </c>
      <c r="B29" s="1">
        <v>0.40625</v>
      </c>
      <c r="C29" s="66">
        <v>51</v>
      </c>
      <c r="D29" s="99">
        <v>55</v>
      </c>
      <c r="E29" s="75">
        <v>0.56999999999999995</v>
      </c>
      <c r="F29" s="66">
        <v>1</v>
      </c>
      <c r="G29" s="66" t="s">
        <v>197</v>
      </c>
      <c r="H29" s="72">
        <v>29.74</v>
      </c>
      <c r="I29" s="71"/>
      <c r="J29" s="67">
        <v>53.4</v>
      </c>
      <c r="K29" s="67">
        <v>56.5</v>
      </c>
      <c r="L29" s="67">
        <v>55.4</v>
      </c>
      <c r="M29" s="67">
        <v>55.9</v>
      </c>
      <c r="N29" s="67">
        <f>AVERAGE(J29:M29)</f>
        <v>55.300000000000004</v>
      </c>
    </row>
    <row r="30" spans="1:15" x14ac:dyDescent="0.2">
      <c r="B30" s="1">
        <v>0.41666666666666669</v>
      </c>
      <c r="C30" s="66">
        <v>51</v>
      </c>
      <c r="D30" s="99">
        <v>56</v>
      </c>
      <c r="E30" s="75">
        <v>0.56999999999999995</v>
      </c>
      <c r="F30" s="66">
        <v>1</v>
      </c>
      <c r="G30" s="66" t="s">
        <v>197</v>
      </c>
      <c r="H30" s="72">
        <v>29.73</v>
      </c>
      <c r="I30" s="71"/>
      <c r="J30" s="67">
        <v>54</v>
      </c>
      <c r="K30" s="67">
        <v>55.9</v>
      </c>
      <c r="L30" s="67">
        <v>55.8</v>
      </c>
      <c r="M30" s="67">
        <v>56.3</v>
      </c>
      <c r="N30" s="67">
        <f t="shared" ref="N30:N56" si="1">AVERAGE(J30:M30)</f>
        <v>55.5</v>
      </c>
    </row>
    <row r="31" spans="1:15" x14ac:dyDescent="0.2">
      <c r="B31" s="1">
        <v>0.42708333333333298</v>
      </c>
      <c r="C31" s="66">
        <v>52</v>
      </c>
      <c r="D31" s="99">
        <v>58</v>
      </c>
      <c r="E31" s="75">
        <v>0.54</v>
      </c>
      <c r="F31" s="66">
        <v>4</v>
      </c>
      <c r="G31" s="66" t="s">
        <v>197</v>
      </c>
      <c r="H31" s="72">
        <v>29.73</v>
      </c>
      <c r="J31" s="67">
        <v>55.9</v>
      </c>
      <c r="K31" s="67">
        <v>57.9</v>
      </c>
      <c r="L31" s="67">
        <v>57.7</v>
      </c>
      <c r="M31" s="67">
        <v>58.3</v>
      </c>
      <c r="N31" s="67">
        <f t="shared" si="1"/>
        <v>57.45</v>
      </c>
    </row>
    <row r="32" spans="1:15" x14ac:dyDescent="0.2">
      <c r="B32" s="1">
        <v>0.4375</v>
      </c>
      <c r="C32" s="66">
        <v>53</v>
      </c>
      <c r="D32" s="99">
        <v>59</v>
      </c>
      <c r="E32" s="75">
        <v>0.52</v>
      </c>
      <c r="F32" s="66">
        <v>1</v>
      </c>
      <c r="G32" s="66" t="s">
        <v>202</v>
      </c>
      <c r="H32" s="72">
        <v>29.73</v>
      </c>
      <c r="J32" s="67">
        <v>57.6</v>
      </c>
      <c r="K32" s="67">
        <v>59.5</v>
      </c>
      <c r="L32" s="67">
        <v>59.5</v>
      </c>
      <c r="M32" s="67">
        <v>60.1</v>
      </c>
      <c r="N32" s="67">
        <f t="shared" si="1"/>
        <v>59.174999999999997</v>
      </c>
    </row>
    <row r="33" spans="2:14" x14ac:dyDescent="0.2">
      <c r="B33" s="1">
        <v>0.44791666666666702</v>
      </c>
      <c r="C33" s="96">
        <v>54</v>
      </c>
      <c r="D33" s="99">
        <v>62</v>
      </c>
      <c r="E33" s="13">
        <v>0.49</v>
      </c>
      <c r="F33" s="96">
        <v>11</v>
      </c>
      <c r="G33" s="96" t="s">
        <v>197</v>
      </c>
      <c r="H33" s="97">
        <v>29.73</v>
      </c>
      <c r="I33" s="98"/>
      <c r="J33" s="45">
        <v>59.9</v>
      </c>
      <c r="K33" s="45">
        <v>62.2</v>
      </c>
      <c r="L33" s="45">
        <v>62.4</v>
      </c>
      <c r="M33" s="45">
        <v>63</v>
      </c>
      <c r="N33" s="67">
        <f t="shared" si="1"/>
        <v>61.875</v>
      </c>
    </row>
    <row r="34" spans="2:14" x14ac:dyDescent="0.2">
      <c r="B34" s="1">
        <v>0.45833333333333298</v>
      </c>
      <c r="C34" s="66">
        <v>55</v>
      </c>
      <c r="D34" s="99">
        <v>64</v>
      </c>
      <c r="E34" s="75">
        <v>0.47</v>
      </c>
      <c r="F34" s="66">
        <v>7</v>
      </c>
      <c r="G34" s="96" t="s">
        <v>254</v>
      </c>
      <c r="H34" s="72">
        <v>29.73</v>
      </c>
      <c r="J34" s="67">
        <v>62.1</v>
      </c>
      <c r="K34" s="67">
        <v>64.8</v>
      </c>
      <c r="L34" s="67">
        <v>65.099999999999994</v>
      </c>
      <c r="M34" s="67">
        <v>64.900000000000006</v>
      </c>
      <c r="N34" s="67">
        <f t="shared" si="1"/>
        <v>64.224999999999994</v>
      </c>
    </row>
    <row r="35" spans="2:14" x14ac:dyDescent="0.2">
      <c r="B35" s="1">
        <v>0.46875</v>
      </c>
      <c r="C35" s="66">
        <v>56</v>
      </c>
      <c r="D35" s="99">
        <v>67</v>
      </c>
      <c r="E35" s="75">
        <v>0.44</v>
      </c>
      <c r="F35" s="66">
        <v>12</v>
      </c>
      <c r="G35" s="96" t="s">
        <v>143</v>
      </c>
      <c r="H35" s="72">
        <v>29.71</v>
      </c>
      <c r="J35" s="67">
        <v>64</v>
      </c>
      <c r="K35" s="67">
        <v>66.900000000000006</v>
      </c>
      <c r="L35" s="67">
        <v>67.599999999999994</v>
      </c>
      <c r="M35" s="67">
        <v>67.3</v>
      </c>
      <c r="N35" s="67">
        <f t="shared" si="1"/>
        <v>66.45</v>
      </c>
    </row>
    <row r="36" spans="2:14" x14ac:dyDescent="0.2">
      <c r="B36" s="1">
        <v>0.47916666666666702</v>
      </c>
      <c r="C36" s="66">
        <v>57</v>
      </c>
      <c r="D36" s="99">
        <v>68</v>
      </c>
      <c r="E36" s="75">
        <v>0.42</v>
      </c>
      <c r="F36" s="66">
        <v>9</v>
      </c>
      <c r="G36" s="66" t="s">
        <v>197</v>
      </c>
      <c r="H36" s="72">
        <v>29.7</v>
      </c>
      <c r="I36" s="93"/>
      <c r="J36" s="67">
        <v>65.7</v>
      </c>
      <c r="K36" s="67">
        <v>68.5</v>
      </c>
      <c r="L36" s="67">
        <v>69.099999999999994</v>
      </c>
      <c r="M36" s="67">
        <v>68.7</v>
      </c>
      <c r="N36" s="67">
        <f t="shared" si="1"/>
        <v>68</v>
      </c>
    </row>
    <row r="37" spans="2:14" x14ac:dyDescent="0.2">
      <c r="B37" s="1">
        <v>0.48958333333333398</v>
      </c>
      <c r="C37" s="66">
        <v>57</v>
      </c>
      <c r="D37" s="99">
        <v>70</v>
      </c>
      <c r="E37" s="75">
        <v>0.4</v>
      </c>
      <c r="F37" s="66">
        <v>5</v>
      </c>
      <c r="G37" s="66" t="s">
        <v>43</v>
      </c>
      <c r="H37" s="72">
        <v>29.69</v>
      </c>
      <c r="J37" s="67">
        <v>67.3</v>
      </c>
      <c r="K37" s="67">
        <v>70.2</v>
      </c>
      <c r="L37" s="67">
        <v>71.099999999999994</v>
      </c>
      <c r="M37" s="67">
        <v>70.7</v>
      </c>
      <c r="N37" s="67">
        <f t="shared" si="1"/>
        <v>69.825000000000003</v>
      </c>
    </row>
    <row r="38" spans="2:14" x14ac:dyDescent="0.2">
      <c r="B38" s="1">
        <v>0.500000000000001</v>
      </c>
      <c r="C38" s="66">
        <v>58</v>
      </c>
      <c r="D38" s="99">
        <v>71</v>
      </c>
      <c r="E38" s="75">
        <v>0.41</v>
      </c>
      <c r="F38" s="66">
        <v>8</v>
      </c>
      <c r="G38" s="66" t="s">
        <v>197</v>
      </c>
      <c r="H38" s="72">
        <v>29.67</v>
      </c>
      <c r="J38" s="67">
        <v>68.400000000000006</v>
      </c>
      <c r="K38" s="67">
        <v>71.099999999999994</v>
      </c>
      <c r="L38" s="67">
        <v>72</v>
      </c>
      <c r="M38" s="67">
        <v>71.8</v>
      </c>
      <c r="N38" s="67">
        <f t="shared" si="1"/>
        <v>70.825000000000003</v>
      </c>
    </row>
    <row r="39" spans="2:14" x14ac:dyDescent="0.2">
      <c r="B39" s="1">
        <v>0.53125</v>
      </c>
      <c r="C39" s="66">
        <v>60</v>
      </c>
      <c r="D39" s="99">
        <v>76</v>
      </c>
      <c r="E39" s="75">
        <v>0.38</v>
      </c>
      <c r="F39" s="66">
        <v>10</v>
      </c>
      <c r="G39" s="66" t="s">
        <v>43</v>
      </c>
      <c r="H39" s="72">
        <v>29.63</v>
      </c>
      <c r="J39" s="67">
        <v>72.7</v>
      </c>
      <c r="K39" s="67">
        <v>76.5</v>
      </c>
      <c r="L39" s="67">
        <v>77.2</v>
      </c>
      <c r="M39" s="67">
        <v>76.3</v>
      </c>
      <c r="N39" s="67">
        <f t="shared" si="1"/>
        <v>75.674999999999997</v>
      </c>
    </row>
    <row r="40" spans="2:14" x14ac:dyDescent="0.2">
      <c r="B40" s="1">
        <v>0.54166666666666663</v>
      </c>
      <c r="C40" s="66">
        <v>60</v>
      </c>
      <c r="D40" s="99">
        <v>76</v>
      </c>
      <c r="E40" s="75">
        <v>0.38</v>
      </c>
      <c r="F40" s="66">
        <v>4</v>
      </c>
      <c r="G40" s="66" t="s">
        <v>202</v>
      </c>
      <c r="H40" s="72">
        <v>29.62</v>
      </c>
      <c r="J40" s="67">
        <v>72.900000000000006</v>
      </c>
      <c r="K40" s="67">
        <v>75.7</v>
      </c>
      <c r="L40" s="67">
        <v>77</v>
      </c>
      <c r="M40" s="67">
        <v>76.3</v>
      </c>
      <c r="N40" s="67">
        <f t="shared" si="1"/>
        <v>75.475000000000009</v>
      </c>
    </row>
    <row r="41" spans="2:14" x14ac:dyDescent="0.2">
      <c r="B41" s="1">
        <v>0.55208333333333304</v>
      </c>
      <c r="C41" s="66">
        <v>60</v>
      </c>
      <c r="D41" s="99">
        <v>76</v>
      </c>
      <c r="E41" s="75">
        <v>0.38</v>
      </c>
      <c r="F41" s="66">
        <v>6</v>
      </c>
      <c r="G41" s="66" t="s">
        <v>197</v>
      </c>
      <c r="H41" s="72">
        <v>29.61</v>
      </c>
      <c r="I41" s="71"/>
      <c r="J41" s="67">
        <v>73.599999999999994</v>
      </c>
      <c r="K41" s="67">
        <v>76.5</v>
      </c>
      <c r="L41" s="67">
        <v>77.7</v>
      </c>
      <c r="M41" s="67">
        <v>77</v>
      </c>
      <c r="N41" s="67">
        <f t="shared" si="1"/>
        <v>76.2</v>
      </c>
    </row>
    <row r="42" spans="2:14" x14ac:dyDescent="0.2">
      <c r="B42" s="1">
        <v>0.5625</v>
      </c>
      <c r="C42" s="96">
        <v>60</v>
      </c>
      <c r="D42" s="68">
        <v>77</v>
      </c>
      <c r="E42" s="75">
        <v>0.39</v>
      </c>
      <c r="F42" s="66">
        <v>13</v>
      </c>
      <c r="G42" s="66" t="s">
        <v>197</v>
      </c>
      <c r="H42" s="72">
        <v>29.6</v>
      </c>
      <c r="I42" s="92"/>
      <c r="J42" s="67">
        <v>74.3</v>
      </c>
      <c r="K42" s="67">
        <v>78.099999999999994</v>
      </c>
      <c r="L42" s="67">
        <v>78.400000000000006</v>
      </c>
      <c r="M42" s="67">
        <v>77.900000000000006</v>
      </c>
      <c r="N42" s="67">
        <f t="shared" si="1"/>
        <v>77.174999999999997</v>
      </c>
    </row>
    <row r="43" spans="2:14" x14ac:dyDescent="0.2">
      <c r="B43" s="1">
        <v>0.57291666666666696</v>
      </c>
      <c r="C43" s="96">
        <v>62</v>
      </c>
      <c r="D43" s="68">
        <v>77</v>
      </c>
      <c r="E43" s="75">
        <v>0.36</v>
      </c>
      <c r="F43" s="66">
        <v>13</v>
      </c>
      <c r="G43" s="66" t="s">
        <v>43</v>
      </c>
      <c r="H43" s="72">
        <v>29.58</v>
      </c>
      <c r="I43" s="71"/>
      <c r="J43" s="67">
        <v>74.3</v>
      </c>
      <c r="K43" s="67">
        <v>77.7</v>
      </c>
      <c r="L43" s="67">
        <v>78.3</v>
      </c>
      <c r="M43" s="67">
        <v>77.900000000000006</v>
      </c>
      <c r="N43" s="67">
        <f t="shared" si="1"/>
        <v>77.050000000000011</v>
      </c>
    </row>
    <row r="44" spans="2:14" x14ac:dyDescent="0.2">
      <c r="B44" s="1">
        <v>0.58333333333333304</v>
      </c>
      <c r="C44" s="96">
        <v>61</v>
      </c>
      <c r="D44" s="68">
        <v>78</v>
      </c>
      <c r="E44" s="75">
        <v>0.33</v>
      </c>
      <c r="F44" s="66">
        <v>14</v>
      </c>
      <c r="G44" s="66" t="s">
        <v>197</v>
      </c>
      <c r="H44" s="97">
        <v>29.57</v>
      </c>
      <c r="I44" s="71"/>
      <c r="J44" s="67">
        <v>75.2</v>
      </c>
      <c r="K44" s="67">
        <v>78.099999999999994</v>
      </c>
      <c r="L44" s="67">
        <v>79.5</v>
      </c>
      <c r="M44" s="67">
        <v>78.599999999999994</v>
      </c>
      <c r="N44" s="67">
        <f t="shared" si="1"/>
        <v>77.849999999999994</v>
      </c>
    </row>
    <row r="45" spans="2:14" x14ac:dyDescent="0.2">
      <c r="B45" s="1">
        <v>0.59375</v>
      </c>
      <c r="C45" s="96">
        <v>61</v>
      </c>
      <c r="D45" s="68">
        <v>77</v>
      </c>
      <c r="E45" s="75">
        <v>0.35</v>
      </c>
      <c r="F45" s="68">
        <v>11</v>
      </c>
      <c r="G45" s="66" t="s">
        <v>143</v>
      </c>
      <c r="H45" s="72">
        <v>29.55</v>
      </c>
      <c r="I45" s="93"/>
      <c r="J45" s="67">
        <v>74.7</v>
      </c>
      <c r="K45" s="67">
        <v>77.2</v>
      </c>
      <c r="L45" s="67">
        <v>78.3</v>
      </c>
      <c r="M45" s="67">
        <v>77.7</v>
      </c>
      <c r="N45" s="67">
        <f t="shared" si="1"/>
        <v>76.974999999999994</v>
      </c>
    </row>
    <row r="46" spans="2:14" x14ac:dyDescent="0.2">
      <c r="B46" s="1">
        <v>0.60416666666666596</v>
      </c>
      <c r="C46" s="96">
        <v>62</v>
      </c>
      <c r="D46" s="68">
        <v>78</v>
      </c>
      <c r="E46" s="75">
        <v>0.34</v>
      </c>
      <c r="F46" s="96">
        <v>14</v>
      </c>
      <c r="G46" s="66" t="s">
        <v>143</v>
      </c>
      <c r="H46" s="97">
        <v>29.54</v>
      </c>
      <c r="I46" s="96"/>
      <c r="J46" s="67">
        <v>75.400000000000006</v>
      </c>
      <c r="K46" s="67">
        <v>78.099999999999994</v>
      </c>
      <c r="L46" s="67">
        <v>78.599999999999994</v>
      </c>
      <c r="M46" s="67">
        <v>78.3</v>
      </c>
      <c r="N46" s="67">
        <f t="shared" si="1"/>
        <v>77.599999999999994</v>
      </c>
    </row>
    <row r="47" spans="2:14" x14ac:dyDescent="0.2">
      <c r="B47" s="1">
        <v>0.61458333333333304</v>
      </c>
      <c r="C47" s="96">
        <v>62</v>
      </c>
      <c r="D47" s="68">
        <v>78</v>
      </c>
      <c r="E47" s="75">
        <v>0.35</v>
      </c>
      <c r="F47" s="96">
        <v>10</v>
      </c>
      <c r="G47" s="66" t="s">
        <v>197</v>
      </c>
      <c r="H47" s="97">
        <v>29.52</v>
      </c>
      <c r="J47" s="67">
        <v>75.400000000000006</v>
      </c>
      <c r="K47" s="67">
        <v>78.3</v>
      </c>
      <c r="L47" s="67">
        <v>79.7</v>
      </c>
      <c r="M47" s="67">
        <v>78.599999999999994</v>
      </c>
      <c r="N47" s="67">
        <f t="shared" si="1"/>
        <v>78</v>
      </c>
    </row>
    <row r="48" spans="2:14" x14ac:dyDescent="0.2">
      <c r="B48" s="1">
        <v>0.625</v>
      </c>
      <c r="C48" s="96">
        <v>63</v>
      </c>
      <c r="D48" s="68">
        <v>77</v>
      </c>
      <c r="E48" s="75">
        <v>0.33</v>
      </c>
      <c r="F48" s="96">
        <v>10</v>
      </c>
      <c r="G48" s="66" t="s">
        <v>143</v>
      </c>
      <c r="H48" s="97">
        <v>29.51</v>
      </c>
      <c r="J48" s="67">
        <v>74.5</v>
      </c>
      <c r="K48" s="67">
        <v>76.599999999999994</v>
      </c>
      <c r="L48" s="67">
        <v>78.400000000000006</v>
      </c>
      <c r="M48" s="67">
        <v>77.2</v>
      </c>
      <c r="N48" s="67">
        <f t="shared" si="1"/>
        <v>76.674999999999997</v>
      </c>
    </row>
    <row r="49" spans="1:14" x14ac:dyDescent="0.2">
      <c r="B49" s="1">
        <v>0.63541666666666596</v>
      </c>
      <c r="C49" s="3">
        <v>63</v>
      </c>
      <c r="D49" s="68">
        <v>77</v>
      </c>
      <c r="E49" s="13">
        <v>0.34</v>
      </c>
      <c r="F49" s="96">
        <v>14</v>
      </c>
      <c r="G49" s="66" t="s">
        <v>197</v>
      </c>
      <c r="H49" s="19">
        <v>29.51</v>
      </c>
      <c r="I49" s="42"/>
      <c r="J49" s="101">
        <v>74.5</v>
      </c>
      <c r="K49" s="67">
        <v>76.599999999999994</v>
      </c>
      <c r="L49" s="67">
        <v>78.3</v>
      </c>
      <c r="M49" s="67">
        <v>77.2</v>
      </c>
      <c r="N49" s="67">
        <f t="shared" si="1"/>
        <v>76.649999999999991</v>
      </c>
    </row>
    <row r="50" spans="1:14" x14ac:dyDescent="0.2">
      <c r="B50" s="1">
        <v>0.64583333333333304</v>
      </c>
      <c r="C50" s="3">
        <v>62</v>
      </c>
      <c r="D50" s="68">
        <v>74</v>
      </c>
      <c r="E50" s="13">
        <v>0.35</v>
      </c>
      <c r="F50" s="96">
        <v>16</v>
      </c>
      <c r="G50" s="66" t="s">
        <v>197</v>
      </c>
      <c r="H50" s="19">
        <v>29.49</v>
      </c>
      <c r="I50" s="42"/>
      <c r="J50" s="101">
        <v>71.8</v>
      </c>
      <c r="K50" s="67">
        <v>73.2</v>
      </c>
      <c r="L50" s="67">
        <v>74.7</v>
      </c>
      <c r="M50" s="67">
        <v>74.099999999999994</v>
      </c>
      <c r="N50" s="67">
        <f t="shared" si="1"/>
        <v>73.449999999999989</v>
      </c>
    </row>
    <row r="51" spans="1:14" x14ac:dyDescent="0.2">
      <c r="B51" s="1">
        <v>0.65625</v>
      </c>
      <c r="C51" s="96">
        <v>62</v>
      </c>
      <c r="D51" s="68">
        <v>72</v>
      </c>
      <c r="E51" s="13">
        <v>0.36</v>
      </c>
      <c r="F51" s="96">
        <v>11</v>
      </c>
      <c r="G51" s="66" t="s">
        <v>197</v>
      </c>
      <c r="H51" s="97">
        <v>29.49</v>
      </c>
      <c r="I51" s="96"/>
      <c r="J51" s="101">
        <v>70.900000000000006</v>
      </c>
      <c r="K51" s="67">
        <v>71.8</v>
      </c>
      <c r="L51" s="67">
        <v>73.2</v>
      </c>
      <c r="M51" s="67">
        <v>72.7</v>
      </c>
      <c r="N51" s="67">
        <f t="shared" si="1"/>
        <v>72.149999999999991</v>
      </c>
    </row>
    <row r="52" spans="1:14" x14ac:dyDescent="0.2">
      <c r="B52" s="1">
        <v>0.66666666666666596</v>
      </c>
      <c r="C52" s="96">
        <v>62</v>
      </c>
      <c r="D52" s="68">
        <v>71</v>
      </c>
      <c r="E52" s="13">
        <v>0.36</v>
      </c>
      <c r="F52" s="96">
        <v>9</v>
      </c>
      <c r="G52" s="66" t="s">
        <v>43</v>
      </c>
      <c r="H52" s="97">
        <v>29.49</v>
      </c>
      <c r="I52" s="96"/>
      <c r="J52" s="101">
        <v>70</v>
      </c>
      <c r="K52" s="67">
        <v>71.400000000000006</v>
      </c>
      <c r="L52" s="67">
        <v>72.099999999999994</v>
      </c>
      <c r="M52" s="67">
        <v>71.8</v>
      </c>
      <c r="N52" s="67">
        <f t="shared" si="1"/>
        <v>71.325000000000003</v>
      </c>
    </row>
    <row r="53" spans="1:14" x14ac:dyDescent="0.2">
      <c r="B53" s="1">
        <v>0.67708333333333304</v>
      </c>
      <c r="C53" s="96">
        <v>62</v>
      </c>
      <c r="D53" s="68">
        <v>70</v>
      </c>
      <c r="E53" s="13">
        <v>0.34</v>
      </c>
      <c r="F53" s="96">
        <v>11</v>
      </c>
      <c r="G53" s="66" t="s">
        <v>197</v>
      </c>
      <c r="H53" s="97">
        <v>29.48</v>
      </c>
      <c r="J53" s="101">
        <v>69.099999999999994</v>
      </c>
      <c r="K53" s="67">
        <v>70.3</v>
      </c>
      <c r="L53" s="67">
        <v>70.900000000000006</v>
      </c>
      <c r="M53" s="67">
        <v>70.5</v>
      </c>
      <c r="N53" s="67">
        <f t="shared" si="1"/>
        <v>70.199999999999989</v>
      </c>
    </row>
    <row r="54" spans="1:14" x14ac:dyDescent="0.2">
      <c r="B54" s="1">
        <v>0.687499999999999</v>
      </c>
      <c r="C54" s="96">
        <v>62</v>
      </c>
      <c r="D54" s="68">
        <v>69</v>
      </c>
      <c r="E54" s="13">
        <v>0.36</v>
      </c>
      <c r="F54" s="96">
        <v>12</v>
      </c>
      <c r="G54" s="66" t="s">
        <v>197</v>
      </c>
      <c r="H54" s="97">
        <v>29.47</v>
      </c>
      <c r="J54" s="101">
        <v>68.400000000000006</v>
      </c>
      <c r="K54" s="67">
        <v>69.400000000000006</v>
      </c>
      <c r="L54" s="67">
        <v>70</v>
      </c>
      <c r="M54" s="67">
        <v>69.8</v>
      </c>
      <c r="N54" s="67">
        <f t="shared" si="1"/>
        <v>69.400000000000006</v>
      </c>
    </row>
    <row r="55" spans="1:14" x14ac:dyDescent="0.2">
      <c r="B55" s="1">
        <v>0.69791666666666596</v>
      </c>
      <c r="C55" s="96">
        <v>62</v>
      </c>
      <c r="D55" s="3">
        <v>69</v>
      </c>
      <c r="E55" s="13">
        <v>0.37</v>
      </c>
      <c r="F55" s="96">
        <v>11</v>
      </c>
      <c r="G55" s="69" t="s">
        <v>197</v>
      </c>
      <c r="H55" s="97">
        <v>29.47</v>
      </c>
      <c r="I55" s="19"/>
      <c r="J55" s="76">
        <v>67.599999999999994</v>
      </c>
      <c r="K55" s="76">
        <v>68.7</v>
      </c>
      <c r="L55" s="67">
        <v>68.900000000000006</v>
      </c>
      <c r="M55" s="67">
        <v>68.7</v>
      </c>
      <c r="N55" s="67">
        <f t="shared" si="1"/>
        <v>68.475000000000009</v>
      </c>
    </row>
    <row r="56" spans="1:14" x14ac:dyDescent="0.2">
      <c r="B56" s="1">
        <v>0.70833333333333304</v>
      </c>
      <c r="C56" s="96">
        <v>62</v>
      </c>
      <c r="D56" s="3">
        <v>67</v>
      </c>
      <c r="E56" s="13">
        <v>0.39</v>
      </c>
      <c r="F56" s="96">
        <v>8</v>
      </c>
      <c r="G56" s="69" t="s">
        <v>197</v>
      </c>
      <c r="H56" s="66">
        <v>29.47</v>
      </c>
      <c r="I56" s="19"/>
      <c r="J56" s="76">
        <v>66.599999999999994</v>
      </c>
      <c r="K56" s="76">
        <v>67.599999999999994</v>
      </c>
      <c r="L56" s="67">
        <v>67.8</v>
      </c>
      <c r="M56" s="67">
        <v>67.599999999999994</v>
      </c>
      <c r="N56" s="67">
        <f t="shared" si="1"/>
        <v>67.400000000000006</v>
      </c>
    </row>
    <row r="58" spans="1:14" x14ac:dyDescent="0.2">
      <c r="A58" s="121" t="s">
        <v>479</v>
      </c>
      <c r="B58" s="122"/>
      <c r="J58" s="87" t="s">
        <v>342</v>
      </c>
      <c r="K58" s="87" t="s">
        <v>456</v>
      </c>
      <c r="L58" s="87" t="s">
        <v>358</v>
      </c>
      <c r="M58" s="87" t="s">
        <v>343</v>
      </c>
      <c r="N58" s="33" t="s">
        <v>368</v>
      </c>
    </row>
    <row r="59" spans="1:14" x14ac:dyDescent="0.2">
      <c r="J59" s="87"/>
      <c r="K59" s="87"/>
      <c r="L59" s="87"/>
      <c r="M59" s="87"/>
      <c r="N59" s="33"/>
    </row>
    <row r="60" spans="1:14" x14ac:dyDescent="0.2">
      <c r="A60" s="20">
        <v>43532</v>
      </c>
      <c r="B60" s="1">
        <v>0.4375</v>
      </c>
      <c r="C60" s="66">
        <v>70</v>
      </c>
      <c r="D60" s="99">
        <v>88</v>
      </c>
      <c r="E60" s="75">
        <v>0.64</v>
      </c>
      <c r="F60" s="66">
        <v>7</v>
      </c>
      <c r="G60" s="66" t="s">
        <v>43</v>
      </c>
      <c r="H60" s="72">
        <v>30.23</v>
      </c>
      <c r="I60" s="71"/>
      <c r="J60" s="67">
        <v>92.1</v>
      </c>
      <c r="K60" s="67">
        <v>76.3</v>
      </c>
      <c r="L60" s="67">
        <v>90.9</v>
      </c>
      <c r="M60" s="67">
        <v>93.2</v>
      </c>
      <c r="N60" s="67">
        <f>AVERAGE(J60:M60)</f>
        <v>88.124999999999986</v>
      </c>
    </row>
    <row r="61" spans="1:14" x14ac:dyDescent="0.2">
      <c r="B61" s="1">
        <v>0.44791666666666669</v>
      </c>
      <c r="C61" s="66">
        <v>70</v>
      </c>
      <c r="D61" s="99">
        <v>90</v>
      </c>
      <c r="E61" s="75">
        <v>0.65</v>
      </c>
      <c r="F61" s="66">
        <v>9</v>
      </c>
      <c r="G61" s="66" t="s">
        <v>43</v>
      </c>
      <c r="H61" s="72">
        <v>30.23</v>
      </c>
      <c r="I61" s="71"/>
      <c r="J61" s="67">
        <v>93.7</v>
      </c>
      <c r="K61" s="67">
        <v>78.8</v>
      </c>
      <c r="L61" s="67">
        <v>93.2</v>
      </c>
      <c r="M61" s="67">
        <v>95.2</v>
      </c>
      <c r="N61" s="67">
        <f t="shared" ref="N61:N70" si="2">AVERAGE(J61:M61)</f>
        <v>90.224999999999994</v>
      </c>
    </row>
    <row r="62" spans="1:14" x14ac:dyDescent="0.2">
      <c r="B62" s="1">
        <v>0.45833333333333298</v>
      </c>
      <c r="C62" s="66">
        <v>71</v>
      </c>
      <c r="D62" s="99">
        <v>93</v>
      </c>
      <c r="E62" s="75">
        <v>0.64</v>
      </c>
      <c r="F62" s="66">
        <v>7</v>
      </c>
      <c r="G62" s="66" t="s">
        <v>43</v>
      </c>
      <c r="H62" s="72">
        <v>30.22</v>
      </c>
      <c r="J62" s="67">
        <v>96.8</v>
      </c>
      <c r="K62" s="67">
        <v>81.5</v>
      </c>
      <c r="L62" s="67">
        <v>96.3</v>
      </c>
      <c r="M62" s="67">
        <v>98.4</v>
      </c>
      <c r="N62" s="67">
        <f t="shared" si="2"/>
        <v>93.25</v>
      </c>
    </row>
    <row r="63" spans="1:14" x14ac:dyDescent="0.2">
      <c r="B63" s="1">
        <v>0.46875</v>
      </c>
      <c r="C63" s="66">
        <v>71</v>
      </c>
      <c r="D63" s="99">
        <v>96</v>
      </c>
      <c r="E63" s="75">
        <v>0.65</v>
      </c>
      <c r="F63" s="66">
        <v>8</v>
      </c>
      <c r="G63" s="66" t="s">
        <v>43</v>
      </c>
      <c r="H63" s="72">
        <v>30.22</v>
      </c>
      <c r="J63" s="67">
        <v>99.1</v>
      </c>
      <c r="K63" s="67">
        <v>86.9</v>
      </c>
      <c r="L63" s="67">
        <v>97.5</v>
      </c>
      <c r="M63" s="67">
        <v>99.5</v>
      </c>
      <c r="N63" s="67">
        <f t="shared" si="2"/>
        <v>95.75</v>
      </c>
    </row>
    <row r="64" spans="1:14" x14ac:dyDescent="0.2">
      <c r="B64" s="1">
        <v>0.47916666666666702</v>
      </c>
      <c r="C64" s="96">
        <v>71</v>
      </c>
      <c r="D64" s="99">
        <v>98</v>
      </c>
      <c r="E64" s="13">
        <v>0.63</v>
      </c>
      <c r="F64" s="96">
        <v>5</v>
      </c>
      <c r="G64" s="96" t="s">
        <v>43</v>
      </c>
      <c r="H64" s="97">
        <v>30.21</v>
      </c>
      <c r="I64" s="98"/>
      <c r="J64" s="45">
        <v>100.8</v>
      </c>
      <c r="K64" s="45">
        <v>89.8</v>
      </c>
      <c r="L64" s="45">
        <v>99.3</v>
      </c>
      <c r="M64" s="45">
        <v>100.6</v>
      </c>
      <c r="N64" s="67">
        <f t="shared" si="2"/>
        <v>97.625</v>
      </c>
    </row>
    <row r="65" spans="1:15" x14ac:dyDescent="0.2">
      <c r="B65" s="1">
        <v>0.58333333333333337</v>
      </c>
      <c r="C65" s="66">
        <v>76</v>
      </c>
      <c r="D65" s="99">
        <v>116</v>
      </c>
      <c r="E65" s="75">
        <v>0.48</v>
      </c>
      <c r="F65" s="66">
        <v>1</v>
      </c>
      <c r="G65" s="96" t="s">
        <v>197</v>
      </c>
      <c r="H65" s="72">
        <v>30.13</v>
      </c>
      <c r="J65" s="67">
        <v>114.3</v>
      </c>
      <c r="K65" s="67">
        <v>116.2</v>
      </c>
      <c r="L65" s="67">
        <v>115.3</v>
      </c>
      <c r="M65" s="67">
        <v>116.8</v>
      </c>
      <c r="N65" s="67">
        <f t="shared" si="2"/>
        <v>115.65</v>
      </c>
    </row>
    <row r="66" spans="1:15" x14ac:dyDescent="0.2">
      <c r="B66" s="1">
        <v>0.59375</v>
      </c>
      <c r="C66" s="66">
        <v>76</v>
      </c>
      <c r="D66" s="99">
        <v>116</v>
      </c>
      <c r="E66" s="75">
        <v>0.48</v>
      </c>
      <c r="F66" s="66">
        <v>6</v>
      </c>
      <c r="G66" s="96" t="s">
        <v>208</v>
      </c>
      <c r="H66" s="72">
        <v>30.13</v>
      </c>
      <c r="J66" s="67">
        <v>112.3</v>
      </c>
      <c r="K66" s="67">
        <v>117.3</v>
      </c>
      <c r="L66" s="67">
        <v>117</v>
      </c>
      <c r="M66" s="67">
        <v>117.9</v>
      </c>
      <c r="N66" s="67">
        <f t="shared" si="2"/>
        <v>116.125</v>
      </c>
    </row>
    <row r="67" spans="1:15" x14ac:dyDescent="0.2">
      <c r="B67" s="1">
        <v>0.60416666666666696</v>
      </c>
      <c r="C67" s="66">
        <v>76</v>
      </c>
      <c r="D67" s="99">
        <v>115</v>
      </c>
      <c r="E67" s="75">
        <v>0.48</v>
      </c>
      <c r="F67" s="66">
        <v>5</v>
      </c>
      <c r="G67" s="66" t="s">
        <v>43</v>
      </c>
      <c r="H67" s="72">
        <v>30.12</v>
      </c>
      <c r="I67" s="93"/>
      <c r="J67" s="67">
        <v>114.3</v>
      </c>
      <c r="K67" s="67">
        <v>117.5</v>
      </c>
      <c r="L67" s="67">
        <v>110.8</v>
      </c>
      <c r="M67" s="67">
        <v>118</v>
      </c>
      <c r="N67" s="67">
        <f t="shared" si="2"/>
        <v>115.15</v>
      </c>
    </row>
    <row r="68" spans="1:15" x14ac:dyDescent="0.2">
      <c r="B68" s="1">
        <v>0.61458333333333304</v>
      </c>
      <c r="C68" s="66">
        <v>76</v>
      </c>
      <c r="D68" s="99">
        <v>113</v>
      </c>
      <c r="E68" s="75">
        <v>0.48</v>
      </c>
      <c r="F68" s="66">
        <v>7</v>
      </c>
      <c r="G68" s="66" t="s">
        <v>208</v>
      </c>
      <c r="H68" s="72">
        <v>30.12</v>
      </c>
      <c r="J68" s="67">
        <v>113.7</v>
      </c>
      <c r="K68" s="67">
        <v>117.9</v>
      </c>
      <c r="L68" s="67">
        <v>102.9</v>
      </c>
      <c r="M68" s="67">
        <v>116.1</v>
      </c>
      <c r="N68" s="67">
        <f t="shared" si="2"/>
        <v>112.65</v>
      </c>
    </row>
    <row r="69" spans="1:15" x14ac:dyDescent="0.2">
      <c r="B69" s="1">
        <v>0.625</v>
      </c>
      <c r="C69" s="66">
        <v>77</v>
      </c>
      <c r="D69" s="99">
        <v>111</v>
      </c>
      <c r="E69" s="75">
        <v>0.47</v>
      </c>
      <c r="F69" s="66">
        <v>3</v>
      </c>
      <c r="G69" s="66" t="s">
        <v>129</v>
      </c>
      <c r="H69" s="72">
        <v>30.12</v>
      </c>
      <c r="J69" s="67">
        <v>113.4</v>
      </c>
      <c r="K69" s="67">
        <v>118</v>
      </c>
      <c r="L69" s="67">
        <v>97.7</v>
      </c>
      <c r="M69" s="67">
        <v>114.6</v>
      </c>
      <c r="N69" s="67">
        <f t="shared" si="2"/>
        <v>110.92500000000001</v>
      </c>
      <c r="O69" s="67"/>
    </row>
    <row r="70" spans="1:15" x14ac:dyDescent="0.2">
      <c r="B70" s="1">
        <v>0.62847222222222221</v>
      </c>
      <c r="C70" s="66">
        <v>77</v>
      </c>
      <c r="D70" s="99">
        <v>110</v>
      </c>
      <c r="E70" s="75">
        <v>0.48</v>
      </c>
      <c r="F70" s="66">
        <v>4</v>
      </c>
      <c r="G70" s="66" t="s">
        <v>130</v>
      </c>
      <c r="H70" s="72">
        <v>30.12</v>
      </c>
      <c r="J70" s="67">
        <v>112.3</v>
      </c>
      <c r="K70" s="67">
        <v>117.5</v>
      </c>
      <c r="L70" s="67">
        <v>96.3</v>
      </c>
      <c r="M70" s="67">
        <v>113.5</v>
      </c>
      <c r="N70" s="67">
        <f t="shared" si="2"/>
        <v>109.9</v>
      </c>
      <c r="O70" s="67"/>
    </row>
    <row r="72" spans="1:15" x14ac:dyDescent="0.2">
      <c r="A72" s="21">
        <v>43533</v>
      </c>
      <c r="B72" s="1">
        <v>0.42708333333333331</v>
      </c>
      <c r="C72" s="66">
        <v>72</v>
      </c>
      <c r="D72" s="99">
        <v>90</v>
      </c>
      <c r="E72" s="75">
        <v>0.78</v>
      </c>
      <c r="F72" s="66">
        <v>2</v>
      </c>
      <c r="G72" s="66" t="s">
        <v>208</v>
      </c>
      <c r="H72" s="72">
        <v>30.13</v>
      </c>
      <c r="I72" s="71"/>
      <c r="J72" s="67">
        <v>93.7</v>
      </c>
      <c r="K72" s="67">
        <v>77.2</v>
      </c>
      <c r="L72" s="67">
        <v>92.7</v>
      </c>
      <c r="M72" s="67">
        <v>95.5</v>
      </c>
      <c r="N72" s="67">
        <f>AVERAGE(J72:M72)</f>
        <v>89.775000000000006</v>
      </c>
    </row>
    <row r="73" spans="1:15" x14ac:dyDescent="0.2">
      <c r="B73" s="1">
        <v>0.43402777777777773</v>
      </c>
      <c r="C73" s="66">
        <v>72</v>
      </c>
      <c r="D73" s="99">
        <v>92</v>
      </c>
      <c r="E73" s="75">
        <v>0.78</v>
      </c>
      <c r="F73" s="66">
        <v>5</v>
      </c>
      <c r="G73" s="66" t="s">
        <v>43</v>
      </c>
      <c r="H73" s="72">
        <v>30.13</v>
      </c>
      <c r="I73" s="71"/>
      <c r="J73" s="67">
        <v>95.9</v>
      </c>
      <c r="K73" s="67">
        <v>78.599999999999994</v>
      </c>
      <c r="L73" s="67">
        <v>95.2</v>
      </c>
      <c r="M73" s="67">
        <v>97.9</v>
      </c>
      <c r="N73" s="67">
        <f t="shared" ref="N73:N83" si="3">AVERAGE(J73:M73)</f>
        <v>91.9</v>
      </c>
    </row>
    <row r="74" spans="1:15" x14ac:dyDescent="0.2">
      <c r="B74" s="1">
        <v>0.44791666666666702</v>
      </c>
      <c r="C74" s="66">
        <v>74</v>
      </c>
      <c r="D74" s="99">
        <v>96</v>
      </c>
      <c r="E74" s="75">
        <v>0.74</v>
      </c>
      <c r="F74" s="66">
        <v>4</v>
      </c>
      <c r="G74" s="66" t="s">
        <v>43</v>
      </c>
      <c r="H74" s="72">
        <v>30.11</v>
      </c>
      <c r="J74" s="67">
        <v>99.5</v>
      </c>
      <c r="K74" s="67">
        <v>84.9</v>
      </c>
      <c r="L74" s="67">
        <v>98.6</v>
      </c>
      <c r="M74" s="67">
        <v>101.1</v>
      </c>
      <c r="N74" s="67">
        <f t="shared" si="3"/>
        <v>96.025000000000006</v>
      </c>
    </row>
    <row r="75" spans="1:15" x14ac:dyDescent="0.2">
      <c r="B75" s="1">
        <v>0.45833333333333298</v>
      </c>
      <c r="C75" s="66">
        <v>74</v>
      </c>
      <c r="D75" s="99">
        <v>98</v>
      </c>
      <c r="E75" s="75">
        <v>0.73</v>
      </c>
      <c r="F75" s="66">
        <v>4</v>
      </c>
      <c r="G75" s="66" t="s">
        <v>43</v>
      </c>
      <c r="H75" s="72">
        <v>30.11</v>
      </c>
      <c r="J75" s="67">
        <v>101.3</v>
      </c>
      <c r="K75" s="67">
        <v>88.2</v>
      </c>
      <c r="L75" s="67">
        <v>100.2</v>
      </c>
      <c r="M75" s="67">
        <v>102.4</v>
      </c>
      <c r="N75" s="67">
        <f t="shared" si="3"/>
        <v>98.025000000000006</v>
      </c>
    </row>
    <row r="76" spans="1:15" x14ac:dyDescent="0.2">
      <c r="B76" s="1">
        <v>0.46527777777777773</v>
      </c>
      <c r="C76" s="96">
        <v>75</v>
      </c>
      <c r="D76" s="99">
        <v>99</v>
      </c>
      <c r="E76" s="13">
        <v>0.74</v>
      </c>
      <c r="F76" s="96">
        <v>5</v>
      </c>
      <c r="G76" s="96" t="s">
        <v>208</v>
      </c>
      <c r="H76" s="97">
        <v>30.1</v>
      </c>
      <c r="I76" s="98"/>
      <c r="J76" s="45">
        <v>102.9</v>
      </c>
      <c r="K76" s="45">
        <v>87.3</v>
      </c>
      <c r="L76" s="45">
        <v>101.1</v>
      </c>
      <c r="M76" s="45">
        <v>103.6</v>
      </c>
      <c r="N76" s="67">
        <f t="shared" si="3"/>
        <v>98.724999999999994</v>
      </c>
    </row>
    <row r="77" spans="1:15" x14ac:dyDescent="0.2">
      <c r="B77" s="1">
        <v>0.59375</v>
      </c>
      <c r="C77" s="66">
        <v>80</v>
      </c>
      <c r="D77" s="99">
        <v>118</v>
      </c>
      <c r="E77" s="75">
        <v>0.61</v>
      </c>
      <c r="F77" s="66">
        <v>9</v>
      </c>
      <c r="G77" s="96" t="s">
        <v>129</v>
      </c>
      <c r="H77" s="72">
        <v>30.02</v>
      </c>
      <c r="J77" s="67">
        <v>115.3</v>
      </c>
      <c r="K77" s="67">
        <v>117.9</v>
      </c>
      <c r="L77" s="67">
        <v>117.9</v>
      </c>
      <c r="M77" s="67">
        <v>118.9</v>
      </c>
      <c r="N77" s="67">
        <f t="shared" si="3"/>
        <v>117.5</v>
      </c>
    </row>
    <row r="78" spans="1:15" x14ac:dyDescent="0.2">
      <c r="B78" s="1">
        <v>0.60416666666666663</v>
      </c>
      <c r="C78" s="66">
        <v>79</v>
      </c>
      <c r="D78" s="99">
        <v>115</v>
      </c>
      <c r="E78" s="75">
        <v>0.61</v>
      </c>
      <c r="F78" s="66">
        <v>10</v>
      </c>
      <c r="G78" s="96" t="s">
        <v>201</v>
      </c>
      <c r="H78" s="72">
        <v>30.02</v>
      </c>
      <c r="J78" s="67">
        <v>113.7</v>
      </c>
      <c r="K78" s="67">
        <v>115.7</v>
      </c>
      <c r="L78" s="67">
        <v>115.3</v>
      </c>
      <c r="M78" s="67">
        <v>116.8</v>
      </c>
      <c r="N78" s="67">
        <f t="shared" si="3"/>
        <v>115.375</v>
      </c>
    </row>
    <row r="79" spans="1:15" x14ac:dyDescent="0.2">
      <c r="B79" s="1">
        <v>0.61458333333333304</v>
      </c>
      <c r="C79" s="66">
        <v>78</v>
      </c>
      <c r="D79" s="99">
        <v>111</v>
      </c>
      <c r="E79" s="75">
        <v>0.63</v>
      </c>
      <c r="F79" s="66">
        <v>7</v>
      </c>
      <c r="G79" s="96" t="s">
        <v>129</v>
      </c>
      <c r="H79" s="72">
        <v>30.02</v>
      </c>
      <c r="J79" s="67">
        <v>110.1</v>
      </c>
      <c r="K79" s="67">
        <v>110.5</v>
      </c>
      <c r="L79" s="67">
        <v>109.2</v>
      </c>
      <c r="M79" s="67">
        <v>112.5</v>
      </c>
      <c r="N79" s="67">
        <f t="shared" si="3"/>
        <v>110.575</v>
      </c>
    </row>
    <row r="80" spans="1:15" x14ac:dyDescent="0.2">
      <c r="B80" s="1">
        <v>0.625</v>
      </c>
      <c r="C80" s="66">
        <v>79</v>
      </c>
      <c r="D80" s="99">
        <v>111</v>
      </c>
      <c r="E80" s="75">
        <v>0.62</v>
      </c>
      <c r="F80" s="66">
        <v>9</v>
      </c>
      <c r="G80" s="96" t="s">
        <v>129</v>
      </c>
      <c r="H80" s="72">
        <v>30.01</v>
      </c>
      <c r="J80" s="67">
        <v>112.8</v>
      </c>
      <c r="K80" s="67">
        <v>113.5</v>
      </c>
      <c r="L80" s="67">
        <v>104.9</v>
      </c>
      <c r="M80" s="67">
        <v>114.3</v>
      </c>
      <c r="N80" s="67">
        <f t="shared" si="3"/>
        <v>111.37500000000001</v>
      </c>
    </row>
    <row r="81" spans="1:14" x14ac:dyDescent="0.2">
      <c r="B81" s="1">
        <v>0.63541666666666696</v>
      </c>
      <c r="C81" s="66">
        <v>79</v>
      </c>
      <c r="D81" s="99">
        <v>110</v>
      </c>
      <c r="E81" s="75">
        <v>0.62</v>
      </c>
      <c r="F81" s="66">
        <v>10</v>
      </c>
      <c r="G81" s="66" t="s">
        <v>203</v>
      </c>
      <c r="H81" s="72">
        <v>30.01</v>
      </c>
      <c r="J81" s="67">
        <v>109.9</v>
      </c>
      <c r="K81" s="67">
        <v>114.3</v>
      </c>
      <c r="L81" s="67">
        <v>101.1</v>
      </c>
      <c r="M81" s="67">
        <v>114.8</v>
      </c>
      <c r="N81" s="67">
        <f t="shared" si="3"/>
        <v>110.02499999999999</v>
      </c>
    </row>
    <row r="82" spans="1:14" x14ac:dyDescent="0.2">
      <c r="B82" s="1">
        <v>0.64583333333333304</v>
      </c>
      <c r="C82" s="66">
        <v>79</v>
      </c>
      <c r="D82" s="99">
        <v>108</v>
      </c>
      <c r="E82" s="75">
        <v>0.61</v>
      </c>
      <c r="F82" s="66">
        <v>7</v>
      </c>
      <c r="G82" s="66" t="s">
        <v>201</v>
      </c>
      <c r="H82" s="72">
        <v>30</v>
      </c>
      <c r="J82" s="67">
        <v>105.4</v>
      </c>
      <c r="K82" s="67">
        <v>98.2</v>
      </c>
      <c r="L82" s="67">
        <v>115.7</v>
      </c>
      <c r="M82" s="67">
        <v>115</v>
      </c>
      <c r="N82" s="67">
        <f t="shared" si="3"/>
        <v>108.575</v>
      </c>
    </row>
    <row r="83" spans="1:14" x14ac:dyDescent="0.2">
      <c r="B83" s="1">
        <v>0.65625</v>
      </c>
      <c r="C83" s="66">
        <v>79</v>
      </c>
      <c r="D83" s="99">
        <v>108</v>
      </c>
      <c r="E83" s="75">
        <v>0.61</v>
      </c>
      <c r="F83" s="66">
        <v>10</v>
      </c>
      <c r="G83" s="66" t="s">
        <v>129</v>
      </c>
      <c r="H83" s="72">
        <v>30</v>
      </c>
      <c r="J83" s="67">
        <v>104.7</v>
      </c>
      <c r="K83" s="67">
        <v>97.7</v>
      </c>
      <c r="L83" s="67">
        <v>115.2</v>
      </c>
      <c r="M83" s="67">
        <v>115</v>
      </c>
      <c r="N83" s="67">
        <f t="shared" si="3"/>
        <v>108.15</v>
      </c>
    </row>
    <row r="85" spans="1:14" x14ac:dyDescent="0.2">
      <c r="A85" s="21">
        <v>43534</v>
      </c>
      <c r="B85" s="1">
        <v>0.35416666666666669</v>
      </c>
      <c r="C85" s="66">
        <v>69</v>
      </c>
      <c r="D85" s="99">
        <v>71</v>
      </c>
      <c r="E85" s="75">
        <v>0.91</v>
      </c>
      <c r="F85" s="66">
        <v>2</v>
      </c>
      <c r="G85" s="66" t="s">
        <v>208</v>
      </c>
      <c r="H85" s="72">
        <v>30.13</v>
      </c>
      <c r="I85" s="71"/>
      <c r="J85" s="67">
        <v>71.599999999999994</v>
      </c>
      <c r="K85" s="67">
        <v>72</v>
      </c>
      <c r="L85" s="67">
        <v>69.599999999999994</v>
      </c>
      <c r="M85" s="67">
        <v>72.3</v>
      </c>
      <c r="N85" s="67">
        <f>AVERAGE(J85:M85)</f>
        <v>71.375</v>
      </c>
    </row>
    <row r="86" spans="1:14" x14ac:dyDescent="0.2">
      <c r="B86" s="1">
        <v>0.38541666666666669</v>
      </c>
      <c r="C86" s="66">
        <v>70</v>
      </c>
      <c r="D86" s="99">
        <v>74</v>
      </c>
      <c r="E86" s="75">
        <v>0.9</v>
      </c>
      <c r="F86" s="66">
        <v>5</v>
      </c>
      <c r="G86" s="66" t="s">
        <v>208</v>
      </c>
      <c r="H86" s="72">
        <v>30.14</v>
      </c>
      <c r="I86" s="71"/>
      <c r="J86" s="67">
        <v>75.8</v>
      </c>
      <c r="K86" s="67">
        <v>73.2</v>
      </c>
      <c r="L86" s="67">
        <v>72.7</v>
      </c>
      <c r="M86" s="67">
        <v>76</v>
      </c>
      <c r="N86" s="67">
        <f t="shared" ref="N86:N104" si="4">AVERAGE(J86:M86)</f>
        <v>74.424999999999997</v>
      </c>
    </row>
    <row r="87" spans="1:14" x14ac:dyDescent="0.2">
      <c r="B87" s="1">
        <v>0.39583333333333298</v>
      </c>
      <c r="C87" s="66">
        <v>71</v>
      </c>
      <c r="D87" s="99">
        <v>77</v>
      </c>
      <c r="E87" s="75">
        <v>0.88</v>
      </c>
      <c r="F87" s="66">
        <v>8</v>
      </c>
      <c r="G87" s="66" t="s">
        <v>208</v>
      </c>
      <c r="H87" s="72">
        <v>30.14</v>
      </c>
      <c r="J87" s="67">
        <v>78.400000000000006</v>
      </c>
      <c r="K87" s="67">
        <v>74.099999999999994</v>
      </c>
      <c r="L87" s="67">
        <v>75.900000000000006</v>
      </c>
      <c r="M87" s="67">
        <v>79.900000000000006</v>
      </c>
      <c r="N87" s="67">
        <f t="shared" si="4"/>
        <v>77.075000000000003</v>
      </c>
    </row>
    <row r="88" spans="1:14" x14ac:dyDescent="0.2">
      <c r="B88" s="1">
        <v>0.40625</v>
      </c>
      <c r="C88" s="66">
        <v>72</v>
      </c>
      <c r="D88" s="99">
        <v>79</v>
      </c>
      <c r="E88" s="75">
        <v>0.86</v>
      </c>
      <c r="F88" s="66">
        <v>6</v>
      </c>
      <c r="G88" s="66" t="s">
        <v>43</v>
      </c>
      <c r="H88" s="72">
        <v>30.15</v>
      </c>
      <c r="J88" s="67">
        <v>81.099999999999994</v>
      </c>
      <c r="K88" s="67">
        <v>75.7</v>
      </c>
      <c r="L88" s="67">
        <v>79</v>
      </c>
      <c r="M88" s="67">
        <v>81.900000000000006</v>
      </c>
      <c r="N88" s="67">
        <f t="shared" si="4"/>
        <v>79.425000000000011</v>
      </c>
    </row>
    <row r="89" spans="1:14" x14ac:dyDescent="0.2">
      <c r="B89" s="1">
        <v>0.40972222222222227</v>
      </c>
      <c r="C89" s="96">
        <v>71</v>
      </c>
      <c r="D89" s="99">
        <v>80</v>
      </c>
      <c r="E89" s="13">
        <v>0.88</v>
      </c>
      <c r="F89" s="96">
        <v>8</v>
      </c>
      <c r="G89" s="96" t="s">
        <v>208</v>
      </c>
      <c r="H89" s="97">
        <v>30.158000000000001</v>
      </c>
      <c r="I89" s="98"/>
      <c r="J89" s="45">
        <v>81.5</v>
      </c>
      <c r="K89" s="45">
        <v>76.8</v>
      </c>
      <c r="L89" s="45">
        <v>79.3</v>
      </c>
      <c r="M89" s="45">
        <v>81.900000000000006</v>
      </c>
      <c r="N89" s="67">
        <f t="shared" si="4"/>
        <v>79.875</v>
      </c>
    </row>
    <row r="90" spans="1:14" x14ac:dyDescent="0.2">
      <c r="B90" s="1">
        <v>0.52083333333333304</v>
      </c>
      <c r="C90" s="66">
        <v>75</v>
      </c>
      <c r="D90" s="99">
        <v>106</v>
      </c>
      <c r="E90" s="75">
        <v>0.81</v>
      </c>
      <c r="F90" s="66">
        <v>3</v>
      </c>
      <c r="G90" s="96" t="s">
        <v>208</v>
      </c>
      <c r="H90" s="72">
        <v>30.16</v>
      </c>
      <c r="J90" s="67">
        <v>107.6</v>
      </c>
      <c r="K90" s="67">
        <v>101.1</v>
      </c>
      <c r="L90" s="67">
        <v>106.3</v>
      </c>
      <c r="M90" s="67">
        <v>110.3</v>
      </c>
      <c r="N90" s="67">
        <f t="shared" si="4"/>
        <v>106.325</v>
      </c>
    </row>
    <row r="91" spans="1:14" x14ac:dyDescent="0.2">
      <c r="B91" s="1">
        <v>0.53125</v>
      </c>
      <c r="C91" s="66">
        <v>76</v>
      </c>
      <c r="D91" s="99">
        <v>110</v>
      </c>
      <c r="E91" s="75">
        <v>0.81</v>
      </c>
      <c r="F91" s="66">
        <v>4</v>
      </c>
      <c r="G91" s="96" t="s">
        <v>43</v>
      </c>
      <c r="H91" s="72">
        <v>30.16</v>
      </c>
      <c r="J91" s="67">
        <v>110.5</v>
      </c>
      <c r="K91" s="67">
        <v>105.6</v>
      </c>
      <c r="L91" s="67">
        <v>110.1</v>
      </c>
      <c r="M91" s="67">
        <v>113.2</v>
      </c>
      <c r="N91" s="67">
        <f t="shared" si="4"/>
        <v>109.85</v>
      </c>
    </row>
    <row r="92" spans="1:14" x14ac:dyDescent="0.2">
      <c r="B92" s="1">
        <v>0.54166666666666696</v>
      </c>
      <c r="C92" s="66">
        <v>77</v>
      </c>
      <c r="D92" s="99">
        <v>112</v>
      </c>
      <c r="E92" s="75">
        <v>0.79</v>
      </c>
      <c r="F92" s="66">
        <v>6</v>
      </c>
      <c r="G92" s="66" t="s">
        <v>43</v>
      </c>
      <c r="H92" s="72">
        <v>30.15</v>
      </c>
      <c r="J92" s="67">
        <v>112.8</v>
      </c>
      <c r="K92" s="67">
        <v>108.3</v>
      </c>
      <c r="L92" s="67">
        <v>112.6</v>
      </c>
      <c r="M92" s="67">
        <v>115.5</v>
      </c>
      <c r="N92" s="67">
        <f t="shared" si="4"/>
        <v>112.3</v>
      </c>
    </row>
    <row r="93" spans="1:14" x14ac:dyDescent="0.2">
      <c r="B93" s="1">
        <v>0.55208333333333304</v>
      </c>
      <c r="C93" s="66">
        <v>79</v>
      </c>
      <c r="D93" s="99">
        <v>115</v>
      </c>
      <c r="E93" s="75">
        <v>0.75</v>
      </c>
      <c r="F93" s="66">
        <v>3</v>
      </c>
      <c r="G93" s="66" t="s">
        <v>208</v>
      </c>
      <c r="H93" s="72">
        <v>30.14</v>
      </c>
      <c r="J93" s="67">
        <v>114.6</v>
      </c>
      <c r="K93" s="67">
        <v>111.4</v>
      </c>
      <c r="L93" s="67">
        <v>114.8</v>
      </c>
      <c r="M93" s="67">
        <v>117</v>
      </c>
      <c r="N93" s="67">
        <f t="shared" si="4"/>
        <v>114.45</v>
      </c>
    </row>
    <row r="94" spans="1:14" x14ac:dyDescent="0.2">
      <c r="B94" s="1">
        <v>0.5625</v>
      </c>
      <c r="C94" s="66">
        <v>79</v>
      </c>
      <c r="D94" s="99">
        <v>114</v>
      </c>
      <c r="E94" s="75">
        <v>0.74</v>
      </c>
      <c r="F94" s="66">
        <v>2</v>
      </c>
      <c r="G94" s="66" t="s">
        <v>143</v>
      </c>
      <c r="H94" s="72">
        <v>30.14</v>
      </c>
      <c r="J94" s="67">
        <v>112.3</v>
      </c>
      <c r="K94" s="67">
        <v>110.7</v>
      </c>
      <c r="L94" s="67">
        <v>114.3</v>
      </c>
      <c r="M94" s="67">
        <v>117.5</v>
      </c>
      <c r="N94" s="67">
        <f t="shared" si="4"/>
        <v>113.7</v>
      </c>
    </row>
    <row r="95" spans="1:14" x14ac:dyDescent="0.2">
      <c r="B95" s="1">
        <v>0.56597222222222221</v>
      </c>
      <c r="C95" s="66">
        <v>79</v>
      </c>
      <c r="D95" s="99">
        <v>115</v>
      </c>
      <c r="E95" s="75">
        <v>0.74</v>
      </c>
      <c r="F95" s="66">
        <v>1</v>
      </c>
      <c r="G95" s="66" t="s">
        <v>143</v>
      </c>
      <c r="H95" s="72">
        <v>30.14</v>
      </c>
      <c r="I95" s="71"/>
      <c r="J95" s="67">
        <v>114.1</v>
      </c>
      <c r="K95" s="67">
        <v>111.7</v>
      </c>
      <c r="L95" s="67">
        <v>115.3</v>
      </c>
      <c r="M95" s="67">
        <v>119.1</v>
      </c>
      <c r="N95" s="67">
        <f t="shared" si="4"/>
        <v>115.05000000000001</v>
      </c>
    </row>
    <row r="96" spans="1:14" x14ac:dyDescent="0.2">
      <c r="B96" s="1">
        <v>0.57291666666666696</v>
      </c>
      <c r="C96" s="96">
        <v>79</v>
      </c>
      <c r="D96" s="68">
        <v>113</v>
      </c>
      <c r="E96" s="75">
        <v>0.72</v>
      </c>
      <c r="F96" s="66">
        <v>5</v>
      </c>
      <c r="G96" s="66">
        <v>3</v>
      </c>
      <c r="H96" s="72" t="s">
        <v>197</v>
      </c>
      <c r="I96" s="92"/>
      <c r="J96" s="67">
        <v>111.4</v>
      </c>
      <c r="K96" s="67">
        <v>110.7</v>
      </c>
      <c r="L96" s="67">
        <v>113</v>
      </c>
      <c r="M96" s="67">
        <v>116</v>
      </c>
      <c r="N96" s="67">
        <f t="shared" si="4"/>
        <v>112.77500000000001</v>
      </c>
    </row>
    <row r="97" spans="1:14" x14ac:dyDescent="0.2">
      <c r="B97" s="1">
        <v>0.58333333333333304</v>
      </c>
      <c r="C97" s="96">
        <v>80</v>
      </c>
      <c r="D97" s="68">
        <v>111</v>
      </c>
      <c r="E97" s="75">
        <v>0.71</v>
      </c>
      <c r="F97" s="66">
        <v>4</v>
      </c>
      <c r="G97" s="66" t="s">
        <v>129</v>
      </c>
      <c r="H97" s="72">
        <v>30.12</v>
      </c>
      <c r="I97" s="71"/>
      <c r="J97" s="67">
        <v>109.4</v>
      </c>
      <c r="K97" s="67">
        <v>109.6</v>
      </c>
      <c r="L97" s="67">
        <v>110.7</v>
      </c>
      <c r="M97" s="67">
        <v>113.7</v>
      </c>
      <c r="N97" s="67">
        <f t="shared" si="4"/>
        <v>110.85</v>
      </c>
    </row>
    <row r="98" spans="1:14" x14ac:dyDescent="0.2">
      <c r="B98" s="1">
        <v>0.59375</v>
      </c>
      <c r="C98" s="96">
        <v>80</v>
      </c>
      <c r="D98" s="68">
        <v>113</v>
      </c>
      <c r="E98" s="75">
        <v>0.7</v>
      </c>
      <c r="F98" s="66">
        <v>7</v>
      </c>
      <c r="G98" s="66" t="s">
        <v>203</v>
      </c>
      <c r="H98" s="97">
        <v>30.12</v>
      </c>
      <c r="I98" s="71"/>
      <c r="J98" s="67">
        <v>111.4</v>
      </c>
      <c r="K98" s="67">
        <v>110.8</v>
      </c>
      <c r="L98" s="67">
        <v>111.2</v>
      </c>
      <c r="M98" s="67">
        <v>116.6</v>
      </c>
      <c r="N98" s="67">
        <f t="shared" si="4"/>
        <v>112.5</v>
      </c>
    </row>
    <row r="99" spans="1:14" x14ac:dyDescent="0.2">
      <c r="B99" s="1">
        <v>0.60416666666666596</v>
      </c>
      <c r="C99" s="96">
        <v>80</v>
      </c>
      <c r="D99" s="68">
        <v>115</v>
      </c>
      <c r="E99" s="75">
        <v>0.71</v>
      </c>
      <c r="F99" s="68">
        <v>4</v>
      </c>
      <c r="G99" s="66" t="s">
        <v>203</v>
      </c>
      <c r="H99" s="72">
        <v>30.12</v>
      </c>
      <c r="I99" s="93"/>
      <c r="J99" s="67">
        <v>115.2</v>
      </c>
      <c r="K99" s="67">
        <v>115.3</v>
      </c>
      <c r="L99" s="67">
        <v>113.2</v>
      </c>
      <c r="M99" s="67">
        <v>115.9</v>
      </c>
      <c r="N99" s="67">
        <f t="shared" si="4"/>
        <v>114.9</v>
      </c>
    </row>
    <row r="100" spans="1:14" x14ac:dyDescent="0.2">
      <c r="B100" s="1">
        <v>0.61458333333333304</v>
      </c>
      <c r="C100" s="96">
        <v>80</v>
      </c>
      <c r="D100" s="68">
        <v>114</v>
      </c>
      <c r="E100" s="75">
        <v>0.72</v>
      </c>
      <c r="F100" s="96">
        <v>7</v>
      </c>
      <c r="G100" s="66" t="s">
        <v>201</v>
      </c>
      <c r="H100" s="97"/>
      <c r="I100" s="96"/>
      <c r="J100" s="67">
        <v>114.1</v>
      </c>
      <c r="K100" s="67">
        <v>115.3</v>
      </c>
      <c r="L100" s="67">
        <v>113.9</v>
      </c>
      <c r="M100" s="67">
        <v>114.4</v>
      </c>
      <c r="N100" s="67">
        <f t="shared" si="4"/>
        <v>114.42499999999998</v>
      </c>
    </row>
    <row r="101" spans="1:14" x14ac:dyDescent="0.2">
      <c r="B101" s="1">
        <v>0.625</v>
      </c>
      <c r="C101" s="96">
        <v>80</v>
      </c>
      <c r="D101" s="68">
        <v>115</v>
      </c>
      <c r="E101" s="75">
        <v>0.7</v>
      </c>
      <c r="F101" s="96">
        <v>12</v>
      </c>
      <c r="G101" s="66" t="s">
        <v>129</v>
      </c>
      <c r="H101" s="97">
        <v>30.12</v>
      </c>
      <c r="J101" s="67">
        <v>114.8</v>
      </c>
      <c r="K101" s="67">
        <v>116.4</v>
      </c>
      <c r="L101" s="67">
        <v>114.4</v>
      </c>
      <c r="M101" s="67">
        <v>115.2</v>
      </c>
      <c r="N101" s="67">
        <f t="shared" si="4"/>
        <v>115.2</v>
      </c>
    </row>
    <row r="102" spans="1:14" x14ac:dyDescent="0.2">
      <c r="B102" s="1">
        <v>0.63541666666666596</v>
      </c>
      <c r="C102" s="96">
        <v>80</v>
      </c>
      <c r="D102" s="68">
        <v>116</v>
      </c>
      <c r="E102" s="75">
        <v>0.67</v>
      </c>
      <c r="F102" s="96">
        <v>12</v>
      </c>
      <c r="G102" s="66" t="s">
        <v>129</v>
      </c>
      <c r="H102" s="97">
        <v>30.11</v>
      </c>
      <c r="J102" s="67">
        <v>115.2</v>
      </c>
      <c r="K102" s="67">
        <v>117.5</v>
      </c>
      <c r="L102" s="67">
        <v>115.3</v>
      </c>
      <c r="M102" s="67">
        <v>115.3</v>
      </c>
      <c r="N102" s="67">
        <f t="shared" si="4"/>
        <v>115.825</v>
      </c>
    </row>
    <row r="103" spans="1:14" x14ac:dyDescent="0.2">
      <c r="B103" s="1">
        <v>0.64583333333333304</v>
      </c>
      <c r="C103" s="3">
        <v>80</v>
      </c>
      <c r="D103" s="68">
        <v>116</v>
      </c>
      <c r="E103" s="13">
        <v>0.69</v>
      </c>
      <c r="F103" s="96">
        <v>6</v>
      </c>
      <c r="G103" s="66" t="s">
        <v>71</v>
      </c>
      <c r="H103" s="19">
        <v>30.12</v>
      </c>
      <c r="I103" s="42"/>
      <c r="J103" s="101">
        <v>115</v>
      </c>
      <c r="K103" s="67">
        <v>117.9</v>
      </c>
      <c r="L103" s="67">
        <v>115.5</v>
      </c>
      <c r="M103" s="67">
        <v>115.3</v>
      </c>
      <c r="N103" s="67">
        <f t="shared" si="4"/>
        <v>115.925</v>
      </c>
    </row>
    <row r="104" spans="1:14" x14ac:dyDescent="0.2">
      <c r="B104" s="1">
        <v>0.65625</v>
      </c>
      <c r="C104" s="3">
        <v>80</v>
      </c>
      <c r="D104" s="68">
        <v>112</v>
      </c>
      <c r="E104" s="13">
        <v>0.72</v>
      </c>
      <c r="F104" s="96">
        <v>5</v>
      </c>
      <c r="G104" s="66" t="s">
        <v>203</v>
      </c>
      <c r="H104" s="19">
        <v>30.11</v>
      </c>
      <c r="I104" s="42"/>
      <c r="J104" s="101">
        <v>112.5</v>
      </c>
      <c r="K104" s="67">
        <v>114.1</v>
      </c>
      <c r="L104" s="67">
        <v>108</v>
      </c>
      <c r="M104" s="67">
        <v>113.4</v>
      </c>
      <c r="N104" s="67">
        <f t="shared" si="4"/>
        <v>112</v>
      </c>
    </row>
    <row r="106" spans="1:14" x14ac:dyDescent="0.2">
      <c r="A106" s="113" t="s">
        <v>480</v>
      </c>
      <c r="B106" s="122"/>
    </row>
    <row r="107" spans="1:14" x14ac:dyDescent="0.2">
      <c r="A107" s="21">
        <v>43546</v>
      </c>
      <c r="B107" s="1">
        <v>0.40972222222222227</v>
      </c>
      <c r="C107" s="66">
        <v>60</v>
      </c>
      <c r="D107" s="99">
        <v>71</v>
      </c>
      <c r="E107" s="75">
        <v>0.8</v>
      </c>
      <c r="F107" s="66">
        <v>0</v>
      </c>
      <c r="G107" s="66" t="s">
        <v>197</v>
      </c>
      <c r="H107" s="72">
        <v>29.64</v>
      </c>
      <c r="I107" s="71"/>
      <c r="J107" s="67">
        <v>70.2</v>
      </c>
      <c r="K107" s="67">
        <v>72</v>
      </c>
      <c r="L107" s="67">
        <v>71.599999999999994</v>
      </c>
      <c r="M107" s="67">
        <v>69.3</v>
      </c>
      <c r="N107" s="67">
        <f>AVERAGE(J107:M107)</f>
        <v>70.774999999999991</v>
      </c>
    </row>
    <row r="108" spans="1:14" x14ac:dyDescent="0.2">
      <c r="B108" s="1">
        <v>0.41666666666666669</v>
      </c>
      <c r="C108" s="66">
        <v>61</v>
      </c>
      <c r="D108" s="99">
        <v>72</v>
      </c>
      <c r="E108" s="75">
        <v>0.79</v>
      </c>
      <c r="F108" s="66">
        <v>0</v>
      </c>
      <c r="G108" s="66" t="s">
        <v>197</v>
      </c>
      <c r="H108" s="72">
        <v>29.63</v>
      </c>
      <c r="I108" s="71"/>
      <c r="J108" s="67">
        <v>71.599999999999994</v>
      </c>
      <c r="K108" s="67">
        <v>73.400000000000006</v>
      </c>
      <c r="L108" s="67">
        <v>73.400000000000006</v>
      </c>
      <c r="M108" s="67">
        <v>70.3</v>
      </c>
      <c r="N108" s="67">
        <f>AVERAGE(J108:M108)</f>
        <v>72.174999999999997</v>
      </c>
    </row>
    <row r="109" spans="1:14" x14ac:dyDescent="0.2">
      <c r="B109" s="1">
        <v>0.42708333333333331</v>
      </c>
      <c r="C109" s="66">
        <v>63</v>
      </c>
      <c r="D109" s="99">
        <v>74</v>
      </c>
      <c r="E109" s="75">
        <v>0.76</v>
      </c>
      <c r="F109" s="66">
        <v>0</v>
      </c>
      <c r="G109" s="66" t="s">
        <v>197</v>
      </c>
      <c r="H109" s="72">
        <v>29.63</v>
      </c>
      <c r="J109" s="67">
        <v>73.599999999999994</v>
      </c>
      <c r="K109" s="67">
        <v>75.400000000000006</v>
      </c>
      <c r="L109" s="67">
        <v>75</v>
      </c>
      <c r="M109" s="67">
        <v>72.3</v>
      </c>
      <c r="N109" s="67">
        <f t="shared" ref="N109:N121" si="5">AVERAGE(J109:M109)</f>
        <v>74.075000000000003</v>
      </c>
    </row>
    <row r="110" spans="1:14" x14ac:dyDescent="0.2">
      <c r="B110" s="1">
        <v>0.4375</v>
      </c>
      <c r="C110" s="66">
        <v>65</v>
      </c>
      <c r="D110" s="99">
        <v>77</v>
      </c>
      <c r="E110" s="75">
        <v>0.73</v>
      </c>
      <c r="F110" s="66">
        <v>6</v>
      </c>
      <c r="G110" s="66" t="s">
        <v>197</v>
      </c>
      <c r="H110" s="72">
        <v>29.63</v>
      </c>
      <c r="J110" s="67">
        <v>75.900000000000006</v>
      </c>
      <c r="K110" s="67">
        <v>78.099999999999994</v>
      </c>
      <c r="L110" s="67">
        <v>77.5</v>
      </c>
      <c r="M110" s="67">
        <v>74.5</v>
      </c>
      <c r="N110" s="67">
        <f t="shared" si="5"/>
        <v>76.5</v>
      </c>
    </row>
    <row r="111" spans="1:14" x14ac:dyDescent="0.2">
      <c r="B111" s="1">
        <v>0.44791666666666702</v>
      </c>
      <c r="C111" s="96">
        <v>67</v>
      </c>
      <c r="D111" s="99">
        <v>79</v>
      </c>
      <c r="E111" s="13">
        <v>0.69</v>
      </c>
      <c r="F111" s="96">
        <v>5</v>
      </c>
      <c r="G111" s="96" t="s">
        <v>143</v>
      </c>
      <c r="H111" s="97">
        <v>29.63</v>
      </c>
      <c r="I111" s="98"/>
      <c r="J111" s="45">
        <v>78.099999999999994</v>
      </c>
      <c r="K111" s="45">
        <v>80.599999999999994</v>
      </c>
      <c r="L111" s="45">
        <v>79.900000000000006</v>
      </c>
      <c r="M111" s="45">
        <v>76.8</v>
      </c>
      <c r="N111" s="67">
        <f t="shared" si="5"/>
        <v>78.849999999999994</v>
      </c>
    </row>
    <row r="112" spans="1:14" x14ac:dyDescent="0.2">
      <c r="B112" s="1">
        <v>0.45833333333333298</v>
      </c>
      <c r="C112" s="66">
        <v>69</v>
      </c>
      <c r="D112" s="99">
        <v>81</v>
      </c>
      <c r="E112" s="75">
        <v>0.67</v>
      </c>
      <c r="F112" s="66">
        <v>6</v>
      </c>
      <c r="G112" s="96" t="s">
        <v>197</v>
      </c>
      <c r="H112" s="72">
        <v>29.63</v>
      </c>
      <c r="J112" s="67">
        <v>80.2</v>
      </c>
      <c r="K112" s="67">
        <v>82.9</v>
      </c>
      <c r="L112" s="67">
        <v>82.4</v>
      </c>
      <c r="M112" s="67">
        <v>78.8</v>
      </c>
      <c r="N112" s="67">
        <f t="shared" si="5"/>
        <v>81.075000000000003</v>
      </c>
    </row>
    <row r="113" spans="1:14" x14ac:dyDescent="0.2">
      <c r="B113" s="1">
        <v>0.57291666666666663</v>
      </c>
      <c r="C113" s="66">
        <v>77</v>
      </c>
      <c r="D113" s="99">
        <v>101</v>
      </c>
      <c r="E113" s="75">
        <v>0.43</v>
      </c>
      <c r="F113" s="66">
        <v>3</v>
      </c>
      <c r="G113" s="96" t="s">
        <v>197</v>
      </c>
      <c r="H113" s="72">
        <v>29.56</v>
      </c>
      <c r="J113" s="67">
        <v>97.5</v>
      </c>
      <c r="K113" s="67">
        <v>102.4</v>
      </c>
      <c r="L113" s="67">
        <v>101.1</v>
      </c>
      <c r="M113" s="67">
        <v>104</v>
      </c>
      <c r="N113" s="67">
        <f t="shared" si="5"/>
        <v>101.25</v>
      </c>
    </row>
    <row r="114" spans="1:14" x14ac:dyDescent="0.2">
      <c r="B114" s="1">
        <v>0.58333333333333337</v>
      </c>
      <c r="C114" s="66">
        <v>78</v>
      </c>
      <c r="D114" s="99">
        <v>103</v>
      </c>
      <c r="E114" s="75">
        <v>0.43</v>
      </c>
      <c r="F114" s="66">
        <v>4</v>
      </c>
      <c r="G114" s="66" t="s">
        <v>143</v>
      </c>
      <c r="H114" s="72">
        <v>29.55</v>
      </c>
      <c r="J114" s="67">
        <v>98.8</v>
      </c>
      <c r="K114" s="67">
        <v>104</v>
      </c>
      <c r="L114" s="67">
        <v>103.1</v>
      </c>
      <c r="M114" s="67">
        <v>105.8</v>
      </c>
      <c r="N114" s="67">
        <f t="shared" si="5"/>
        <v>102.925</v>
      </c>
    </row>
    <row r="115" spans="1:14" x14ac:dyDescent="0.2">
      <c r="B115" s="1">
        <v>0.59375</v>
      </c>
      <c r="C115" s="66">
        <v>78</v>
      </c>
      <c r="D115" s="99">
        <v>103</v>
      </c>
      <c r="E115" s="75">
        <v>0.44</v>
      </c>
      <c r="F115" s="66">
        <v>2</v>
      </c>
      <c r="G115" s="66" t="s">
        <v>130</v>
      </c>
      <c r="H115" s="72">
        <v>29.53</v>
      </c>
      <c r="J115" s="67">
        <v>99.1</v>
      </c>
      <c r="K115" s="67">
        <v>104.2</v>
      </c>
      <c r="L115" s="67">
        <v>103.1</v>
      </c>
      <c r="M115" s="67">
        <v>105.8</v>
      </c>
      <c r="N115" s="67">
        <f t="shared" si="5"/>
        <v>103.05</v>
      </c>
    </row>
    <row r="116" spans="1:14" x14ac:dyDescent="0.2">
      <c r="B116" s="1">
        <v>0.60416666666666696</v>
      </c>
      <c r="C116" s="66">
        <v>79</v>
      </c>
      <c r="D116" s="99">
        <v>103</v>
      </c>
      <c r="E116" s="75">
        <v>0.4</v>
      </c>
      <c r="F116" s="66">
        <v>4</v>
      </c>
      <c r="G116" s="66" t="s">
        <v>196</v>
      </c>
      <c r="H116" s="72">
        <v>29.53</v>
      </c>
      <c r="J116" s="67">
        <v>99.3</v>
      </c>
      <c r="K116" s="67">
        <v>102.9</v>
      </c>
      <c r="L116" s="67">
        <v>102.7</v>
      </c>
      <c r="M116" s="67">
        <v>106</v>
      </c>
      <c r="N116" s="67">
        <f t="shared" si="5"/>
        <v>102.72499999999999</v>
      </c>
    </row>
    <row r="117" spans="1:14" x14ac:dyDescent="0.2">
      <c r="B117" s="1">
        <v>0.61458333333333404</v>
      </c>
      <c r="C117" s="66">
        <v>79</v>
      </c>
      <c r="D117" s="99">
        <v>105</v>
      </c>
      <c r="E117" s="75">
        <v>0.39</v>
      </c>
      <c r="F117" s="66">
        <v>7</v>
      </c>
      <c r="G117" s="66" t="s">
        <v>143</v>
      </c>
      <c r="H117" s="72">
        <v>29.52</v>
      </c>
      <c r="I117" s="71"/>
      <c r="J117" s="67">
        <v>100.6</v>
      </c>
      <c r="K117" s="67">
        <v>105.8</v>
      </c>
      <c r="L117" s="67">
        <v>104.9</v>
      </c>
      <c r="M117" s="67">
        <v>107.4</v>
      </c>
      <c r="N117" s="67">
        <f t="shared" si="5"/>
        <v>104.67499999999998</v>
      </c>
    </row>
    <row r="118" spans="1:14" x14ac:dyDescent="0.2">
      <c r="B118" s="1">
        <v>0.625</v>
      </c>
      <c r="C118" s="96">
        <v>79</v>
      </c>
      <c r="D118" s="68">
        <v>105</v>
      </c>
      <c r="E118" s="75">
        <v>0.39</v>
      </c>
      <c r="F118" s="66">
        <v>3</v>
      </c>
      <c r="G118" s="66" t="s">
        <v>197</v>
      </c>
      <c r="H118" s="72">
        <v>29.51</v>
      </c>
      <c r="I118" s="92"/>
      <c r="J118" s="67">
        <v>100.6</v>
      </c>
      <c r="K118" s="67">
        <v>105.4</v>
      </c>
      <c r="L118" s="67">
        <v>104.7</v>
      </c>
      <c r="M118" s="67">
        <v>107.1</v>
      </c>
      <c r="N118" s="67">
        <f t="shared" si="5"/>
        <v>104.44999999999999</v>
      </c>
    </row>
    <row r="119" spans="1:14" x14ac:dyDescent="0.2">
      <c r="B119" s="1">
        <v>0.63541666666666696</v>
      </c>
      <c r="C119" s="96">
        <v>79</v>
      </c>
      <c r="D119" s="68">
        <v>104</v>
      </c>
      <c r="E119" s="75">
        <v>0.41</v>
      </c>
      <c r="F119" s="66">
        <v>5</v>
      </c>
      <c r="G119" s="66" t="s">
        <v>143</v>
      </c>
      <c r="H119" s="72">
        <v>29.51</v>
      </c>
      <c r="I119" s="71"/>
      <c r="J119" s="67">
        <v>99</v>
      </c>
      <c r="K119" s="67">
        <v>106.2</v>
      </c>
      <c r="L119" s="67">
        <v>104.7</v>
      </c>
      <c r="M119" s="67">
        <v>106.3</v>
      </c>
      <c r="N119" s="67">
        <f t="shared" si="5"/>
        <v>104.05</v>
      </c>
    </row>
    <row r="120" spans="1:14" x14ac:dyDescent="0.2">
      <c r="B120" s="1">
        <v>0.64583333333333304</v>
      </c>
      <c r="C120" s="96">
        <v>79</v>
      </c>
      <c r="D120" s="68">
        <v>102</v>
      </c>
      <c r="E120" s="75">
        <v>0.42</v>
      </c>
      <c r="F120" s="66">
        <v>8</v>
      </c>
      <c r="G120" s="66" t="s">
        <v>197</v>
      </c>
      <c r="H120" s="97">
        <v>29.5</v>
      </c>
      <c r="I120" s="71"/>
      <c r="J120" s="67">
        <v>97.9</v>
      </c>
      <c r="K120" s="67">
        <v>101.8</v>
      </c>
      <c r="L120" s="67">
        <v>103.1</v>
      </c>
      <c r="M120" s="67">
        <v>104</v>
      </c>
      <c r="N120" s="67">
        <f t="shared" si="5"/>
        <v>101.69999999999999</v>
      </c>
    </row>
    <row r="121" spans="1:14" x14ac:dyDescent="0.2">
      <c r="B121" s="1">
        <v>0.65416666666666667</v>
      </c>
      <c r="C121" s="96">
        <v>79</v>
      </c>
      <c r="D121" s="68">
        <v>101</v>
      </c>
      <c r="E121" s="75">
        <v>0.4</v>
      </c>
      <c r="F121" s="68">
        <v>5</v>
      </c>
      <c r="G121" s="66" t="s">
        <v>197</v>
      </c>
      <c r="H121" s="72">
        <v>29.5</v>
      </c>
      <c r="I121" s="93"/>
      <c r="J121" s="67">
        <v>97.5</v>
      </c>
      <c r="K121" s="67">
        <v>100.6</v>
      </c>
      <c r="L121" s="67">
        <v>101.3</v>
      </c>
      <c r="M121" s="67">
        <v>103.6</v>
      </c>
      <c r="N121" s="67">
        <f t="shared" si="5"/>
        <v>100.75</v>
      </c>
    </row>
    <row r="123" spans="1:14" x14ac:dyDescent="0.2">
      <c r="A123" s="21">
        <v>43547</v>
      </c>
    </row>
    <row r="124" spans="1:14" x14ac:dyDescent="0.2">
      <c r="B124" s="1">
        <v>0.40625</v>
      </c>
      <c r="C124" s="66">
        <v>65</v>
      </c>
      <c r="D124" s="99">
        <v>72</v>
      </c>
      <c r="E124" s="75">
        <v>0.8</v>
      </c>
      <c r="F124" s="66">
        <v>7</v>
      </c>
      <c r="G124" s="66" t="s">
        <v>197</v>
      </c>
      <c r="H124" s="72">
        <v>29.54</v>
      </c>
      <c r="I124" s="71"/>
      <c r="J124" s="67">
        <v>71.8</v>
      </c>
      <c r="K124" s="67">
        <v>72.3</v>
      </c>
      <c r="L124" s="67">
        <v>72</v>
      </c>
      <c r="M124" s="67">
        <v>73.2</v>
      </c>
      <c r="N124" s="67">
        <f>AVERAGE(J124:M124)</f>
        <v>72.325000000000003</v>
      </c>
    </row>
    <row r="125" spans="1:14" x14ac:dyDescent="0.2">
      <c r="B125" s="1">
        <v>0.41666666666666669</v>
      </c>
      <c r="C125" s="66">
        <v>66</v>
      </c>
      <c r="D125" s="99">
        <v>74</v>
      </c>
      <c r="E125" s="75">
        <v>0.78</v>
      </c>
      <c r="F125" s="66">
        <v>5</v>
      </c>
      <c r="G125" s="66" t="s">
        <v>143</v>
      </c>
      <c r="H125" s="72">
        <v>29.55</v>
      </c>
      <c r="I125" s="71"/>
      <c r="J125" s="67">
        <v>73.400000000000006</v>
      </c>
      <c r="K125" s="67">
        <v>75.2</v>
      </c>
      <c r="L125" s="67">
        <v>74.099999999999994</v>
      </c>
      <c r="M125" s="67">
        <v>75</v>
      </c>
      <c r="N125" s="67">
        <f>AVERAGE(J125:M125)</f>
        <v>74.425000000000011</v>
      </c>
    </row>
    <row r="126" spans="1:14" x14ac:dyDescent="0.2">
      <c r="B126" s="1">
        <v>0.42708333333333331</v>
      </c>
      <c r="C126" s="66">
        <v>67</v>
      </c>
      <c r="D126" s="99">
        <v>76</v>
      </c>
      <c r="E126" s="75">
        <v>0.77</v>
      </c>
      <c r="F126" s="66">
        <v>3</v>
      </c>
      <c r="G126" s="66" t="s">
        <v>143</v>
      </c>
      <c r="H126" s="72">
        <v>29.55</v>
      </c>
      <c r="J126" s="67">
        <v>74.8</v>
      </c>
      <c r="K126" s="67">
        <v>76.099999999999994</v>
      </c>
      <c r="L126" s="67">
        <v>75</v>
      </c>
      <c r="M126" s="67">
        <v>76.599999999999994</v>
      </c>
      <c r="N126" s="67">
        <f t="shared" ref="N126:N128" si="6">AVERAGE(J126:M126)</f>
        <v>75.625</v>
      </c>
    </row>
    <row r="127" spans="1:14" x14ac:dyDescent="0.2">
      <c r="B127" s="1">
        <v>0.4375</v>
      </c>
      <c r="C127" s="66">
        <v>67</v>
      </c>
      <c r="D127" s="99">
        <v>77</v>
      </c>
      <c r="E127" s="75">
        <v>0.77</v>
      </c>
      <c r="F127" s="66">
        <v>6</v>
      </c>
      <c r="G127" s="66" t="s">
        <v>130</v>
      </c>
      <c r="H127" s="72">
        <v>29.55</v>
      </c>
      <c r="J127" s="67">
        <v>75.400000000000006</v>
      </c>
      <c r="K127" s="67">
        <v>76.8</v>
      </c>
      <c r="L127" s="67">
        <v>76.3</v>
      </c>
      <c r="M127" s="67">
        <v>77.5</v>
      </c>
      <c r="N127" s="67">
        <f t="shared" si="6"/>
        <v>76.5</v>
      </c>
    </row>
    <row r="128" spans="1:14" x14ac:dyDescent="0.2">
      <c r="B128" s="1">
        <v>0.44791666666666702</v>
      </c>
      <c r="C128" s="96">
        <v>68</v>
      </c>
      <c r="D128" s="99">
        <v>77</v>
      </c>
      <c r="E128" s="13">
        <v>0.77</v>
      </c>
      <c r="F128" s="96">
        <v>5</v>
      </c>
      <c r="G128" s="96" t="s">
        <v>130</v>
      </c>
      <c r="H128" s="97">
        <v>29.54</v>
      </c>
      <c r="I128" s="98"/>
      <c r="J128" s="45">
        <v>75.599999999999994</v>
      </c>
      <c r="K128" s="45">
        <v>77</v>
      </c>
      <c r="L128" s="45">
        <v>76.5</v>
      </c>
      <c r="M128" s="45">
        <v>77.7</v>
      </c>
      <c r="N128" s="67">
        <f t="shared" si="6"/>
        <v>76.7</v>
      </c>
    </row>
    <row r="129" spans="1:14" x14ac:dyDescent="0.2">
      <c r="B129" s="1">
        <v>0.5625</v>
      </c>
      <c r="C129" s="66">
        <v>72</v>
      </c>
      <c r="D129" s="99">
        <v>81</v>
      </c>
      <c r="E129" s="75">
        <v>0.7</v>
      </c>
      <c r="F129" s="66">
        <v>9</v>
      </c>
      <c r="G129" s="96" t="s">
        <v>197</v>
      </c>
      <c r="H129" s="72">
        <v>29.52</v>
      </c>
      <c r="J129" s="67">
        <v>79.900000000000006</v>
      </c>
      <c r="K129" s="67">
        <v>80.8</v>
      </c>
      <c r="L129" s="67">
        <v>80.599999999999994</v>
      </c>
      <c r="M129" s="67">
        <v>81.900000000000006</v>
      </c>
      <c r="N129" s="67">
        <f t="shared" ref="N129:N136" si="7">AVERAGE(J129:M129)</f>
        <v>80.8</v>
      </c>
    </row>
    <row r="130" spans="1:14" x14ac:dyDescent="0.2">
      <c r="B130" s="1">
        <v>0.57291666666666663</v>
      </c>
      <c r="C130" s="66">
        <v>72</v>
      </c>
      <c r="D130" s="99">
        <v>80</v>
      </c>
      <c r="E130" s="75">
        <v>0.7</v>
      </c>
      <c r="F130" s="66">
        <v>9</v>
      </c>
      <c r="G130" s="96" t="s">
        <v>197</v>
      </c>
      <c r="H130" s="72">
        <v>29.51</v>
      </c>
      <c r="J130" s="67">
        <v>79.2</v>
      </c>
      <c r="K130" s="67">
        <v>80.2</v>
      </c>
      <c r="L130" s="67">
        <v>79.7</v>
      </c>
      <c r="M130" s="67">
        <v>80.8</v>
      </c>
      <c r="N130" s="67">
        <f t="shared" si="7"/>
        <v>79.975000000000009</v>
      </c>
    </row>
    <row r="131" spans="1:14" x14ac:dyDescent="0.2">
      <c r="B131" s="1">
        <v>0.58333333333333337</v>
      </c>
      <c r="C131" s="66">
        <v>72</v>
      </c>
      <c r="D131" s="99">
        <v>80</v>
      </c>
      <c r="E131" s="75">
        <v>0.68</v>
      </c>
      <c r="F131" s="66">
        <v>8</v>
      </c>
      <c r="G131" s="66" t="s">
        <v>197</v>
      </c>
      <c r="H131" s="72">
        <v>29.51</v>
      </c>
      <c r="J131" s="67">
        <v>79.5</v>
      </c>
      <c r="K131" s="67">
        <v>80.2</v>
      </c>
      <c r="L131" s="67">
        <v>79.900000000000006</v>
      </c>
      <c r="M131" s="67">
        <v>81.3</v>
      </c>
      <c r="N131" s="67">
        <f t="shared" si="7"/>
        <v>80.224999999999994</v>
      </c>
    </row>
    <row r="132" spans="1:14" x14ac:dyDescent="0.2">
      <c r="B132" s="1">
        <v>0.59375</v>
      </c>
      <c r="C132" s="66">
        <v>72</v>
      </c>
      <c r="D132" s="99">
        <v>79</v>
      </c>
      <c r="E132" s="75">
        <v>0.69</v>
      </c>
      <c r="F132" s="66">
        <v>2</v>
      </c>
      <c r="G132" s="66" t="s">
        <v>130</v>
      </c>
      <c r="H132" s="72">
        <v>29.5</v>
      </c>
      <c r="J132" s="67">
        <v>78.599999999999994</v>
      </c>
      <c r="K132" s="67">
        <v>79.3</v>
      </c>
      <c r="L132" s="67">
        <v>78.8</v>
      </c>
      <c r="M132" s="67">
        <v>80.2</v>
      </c>
      <c r="N132" s="67">
        <f t="shared" si="7"/>
        <v>79.224999999999994</v>
      </c>
    </row>
    <row r="133" spans="1:14" x14ac:dyDescent="0.2">
      <c r="B133" s="1">
        <v>0.60416666666666696</v>
      </c>
      <c r="C133" s="66">
        <v>72</v>
      </c>
      <c r="D133" s="99">
        <v>79</v>
      </c>
      <c r="E133" s="75">
        <v>0.69</v>
      </c>
      <c r="F133" s="66">
        <v>4</v>
      </c>
      <c r="G133" s="66" t="s">
        <v>43</v>
      </c>
      <c r="H133" s="72">
        <v>29.5</v>
      </c>
      <c r="J133" s="67">
        <v>78.3</v>
      </c>
      <c r="K133" s="67">
        <v>79.5</v>
      </c>
      <c r="L133" s="67">
        <v>78.8</v>
      </c>
      <c r="M133" s="67">
        <v>78.099999999999994</v>
      </c>
      <c r="N133" s="67">
        <f t="shared" si="7"/>
        <v>78.675000000000011</v>
      </c>
    </row>
    <row r="134" spans="1:14" x14ac:dyDescent="0.2">
      <c r="B134" s="1">
        <v>0.61458333333333404</v>
      </c>
      <c r="C134" s="66">
        <v>72</v>
      </c>
      <c r="D134" s="99">
        <v>79</v>
      </c>
      <c r="E134" s="75">
        <v>0.69</v>
      </c>
      <c r="F134" s="66">
        <v>7</v>
      </c>
      <c r="G134" s="66" t="s">
        <v>143</v>
      </c>
      <c r="H134" s="72">
        <v>29.5</v>
      </c>
      <c r="I134" s="71"/>
      <c r="J134" s="67">
        <v>78.3</v>
      </c>
      <c r="K134" s="67">
        <v>79.5</v>
      </c>
      <c r="L134" s="67">
        <v>78.599999999999994</v>
      </c>
      <c r="M134" s="67">
        <v>78.099999999999994</v>
      </c>
      <c r="N134" s="67">
        <f t="shared" si="7"/>
        <v>78.625</v>
      </c>
    </row>
    <row r="135" spans="1:14" x14ac:dyDescent="0.2">
      <c r="B135" s="1">
        <v>0.625</v>
      </c>
      <c r="C135" s="96">
        <v>72</v>
      </c>
      <c r="D135" s="68">
        <v>79</v>
      </c>
      <c r="E135" s="75">
        <v>0.69</v>
      </c>
      <c r="F135" s="66">
        <v>3</v>
      </c>
      <c r="G135" s="66" t="s">
        <v>197</v>
      </c>
      <c r="H135" s="72">
        <v>29.5</v>
      </c>
      <c r="I135" s="92"/>
      <c r="J135" s="67">
        <v>78.599999999999994</v>
      </c>
      <c r="K135" s="67">
        <v>79.7</v>
      </c>
      <c r="L135" s="67">
        <v>79</v>
      </c>
      <c r="M135" s="67">
        <v>78.099999999999994</v>
      </c>
      <c r="N135" s="67">
        <f t="shared" si="7"/>
        <v>78.849999999999994</v>
      </c>
    </row>
    <row r="136" spans="1:14" x14ac:dyDescent="0.2">
      <c r="B136" s="1">
        <v>0.63541666666666696</v>
      </c>
      <c r="C136" s="96">
        <v>73</v>
      </c>
      <c r="D136" s="68">
        <v>79</v>
      </c>
      <c r="E136" s="75">
        <v>0.69</v>
      </c>
      <c r="F136" s="66">
        <v>2</v>
      </c>
      <c r="G136" s="66" t="s">
        <v>143</v>
      </c>
      <c r="H136" s="72">
        <v>29.5</v>
      </c>
      <c r="I136" s="71"/>
      <c r="J136" s="67">
        <v>78.099999999999994</v>
      </c>
      <c r="K136" s="67">
        <v>79</v>
      </c>
      <c r="L136" s="67">
        <v>78.8</v>
      </c>
      <c r="M136" s="67">
        <v>79.7</v>
      </c>
      <c r="N136" s="67">
        <f t="shared" si="7"/>
        <v>78.899999999999991</v>
      </c>
    </row>
    <row r="138" spans="1:14" x14ac:dyDescent="0.2">
      <c r="A138" s="21">
        <v>43548</v>
      </c>
      <c r="B138" s="1">
        <v>0.48819444444444443</v>
      </c>
      <c r="C138" s="66">
        <v>72</v>
      </c>
      <c r="D138" s="99">
        <v>78</v>
      </c>
      <c r="E138" s="75">
        <v>0.78</v>
      </c>
      <c r="F138" s="66">
        <v>4</v>
      </c>
      <c r="G138" s="66" t="s">
        <v>196</v>
      </c>
      <c r="H138" s="72">
        <v>29.54</v>
      </c>
      <c r="I138" s="71"/>
      <c r="J138" s="67">
        <v>77.7</v>
      </c>
      <c r="K138" s="67">
        <v>79</v>
      </c>
      <c r="L138" s="67">
        <v>78.599999999999994</v>
      </c>
      <c r="M138" s="67">
        <v>79.900000000000006</v>
      </c>
      <c r="N138" s="67">
        <f>AVERAGE(J138:M138)</f>
        <v>78.8</v>
      </c>
    </row>
    <row r="139" spans="1:14" x14ac:dyDescent="0.2">
      <c r="B139" s="1">
        <v>0.5</v>
      </c>
      <c r="C139" s="66">
        <v>72</v>
      </c>
      <c r="D139" s="99">
        <v>81</v>
      </c>
      <c r="E139" s="75">
        <v>0.76</v>
      </c>
      <c r="F139" s="66">
        <v>2</v>
      </c>
      <c r="G139" s="66" t="s">
        <v>143</v>
      </c>
      <c r="H139" s="72">
        <v>29.54</v>
      </c>
      <c r="I139" s="71"/>
      <c r="J139" s="67">
        <v>80.099999999999994</v>
      </c>
      <c r="K139" s="67">
        <v>81.7</v>
      </c>
      <c r="L139" s="67">
        <v>81</v>
      </c>
      <c r="M139" s="67">
        <v>82.6</v>
      </c>
      <c r="N139" s="67">
        <f>AVERAGE(J139:M139)</f>
        <v>81.349999999999994</v>
      </c>
    </row>
    <row r="140" spans="1:14" x14ac:dyDescent="0.2">
      <c r="B140" s="1">
        <v>0.51041666666666663</v>
      </c>
      <c r="C140" s="66">
        <v>72</v>
      </c>
      <c r="D140" s="99">
        <v>80</v>
      </c>
      <c r="E140" s="75">
        <v>0.75</v>
      </c>
      <c r="F140" s="66">
        <v>4</v>
      </c>
      <c r="G140" s="66" t="s">
        <v>143</v>
      </c>
      <c r="H140" s="72">
        <v>29.53</v>
      </c>
      <c r="J140" s="67">
        <v>78.400000000000006</v>
      </c>
      <c r="K140" s="67">
        <v>79.5</v>
      </c>
      <c r="L140" s="67">
        <v>79.5</v>
      </c>
      <c r="M140" s="67">
        <v>80.599999999999994</v>
      </c>
      <c r="N140" s="67">
        <f t="shared" ref="N140:N150" si="8">AVERAGE(J140:M140)</f>
        <v>79.5</v>
      </c>
    </row>
    <row r="141" spans="1:14" x14ac:dyDescent="0.2">
      <c r="B141" s="1">
        <v>0.52083333333333337</v>
      </c>
      <c r="C141" s="66">
        <v>73</v>
      </c>
      <c r="D141" s="99">
        <v>80</v>
      </c>
      <c r="E141" s="75">
        <v>0.75</v>
      </c>
      <c r="F141" s="66">
        <v>3</v>
      </c>
      <c r="G141" s="66" t="s">
        <v>197</v>
      </c>
      <c r="H141" s="72">
        <v>29.53</v>
      </c>
      <c r="J141" s="67">
        <v>78.599999999999994</v>
      </c>
      <c r="K141" s="67">
        <v>79.7</v>
      </c>
      <c r="L141" s="67">
        <v>79</v>
      </c>
      <c r="M141" s="67">
        <v>80.8</v>
      </c>
      <c r="N141" s="67">
        <f t="shared" si="8"/>
        <v>79.525000000000006</v>
      </c>
    </row>
    <row r="142" spans="1:14" x14ac:dyDescent="0.2">
      <c r="B142" s="1">
        <v>0.52986111111111112</v>
      </c>
      <c r="C142" s="96">
        <v>73</v>
      </c>
      <c r="D142" s="99">
        <v>80</v>
      </c>
      <c r="E142" s="13">
        <v>0.75</v>
      </c>
      <c r="F142" s="96">
        <v>5</v>
      </c>
      <c r="G142" s="96" t="s">
        <v>197</v>
      </c>
      <c r="H142" s="97">
        <v>29.53</v>
      </c>
      <c r="I142" s="98"/>
      <c r="J142" s="45">
        <v>79.2</v>
      </c>
      <c r="K142" s="45">
        <v>80.599999999999994</v>
      </c>
      <c r="L142" s="45">
        <v>80.2</v>
      </c>
      <c r="M142" s="45">
        <v>81.5</v>
      </c>
      <c r="N142" s="67">
        <f t="shared" si="8"/>
        <v>80.375</v>
      </c>
    </row>
    <row r="143" spans="1:14" x14ac:dyDescent="0.2">
      <c r="B143" s="1">
        <v>0.54166666666666696</v>
      </c>
      <c r="C143" s="66">
        <v>73</v>
      </c>
      <c r="D143" s="99">
        <v>81</v>
      </c>
      <c r="E143" s="75">
        <v>0.74</v>
      </c>
      <c r="F143" s="66">
        <v>6</v>
      </c>
      <c r="G143" s="96" t="s">
        <v>197</v>
      </c>
      <c r="H143" s="72">
        <v>29.52</v>
      </c>
      <c r="J143" s="67">
        <v>79.7</v>
      </c>
      <c r="K143" s="67">
        <v>81.5</v>
      </c>
      <c r="L143" s="67">
        <v>81.099999999999994</v>
      </c>
      <c r="M143" s="67">
        <v>82.6</v>
      </c>
      <c r="N143" s="67">
        <f t="shared" si="8"/>
        <v>81.224999999999994</v>
      </c>
    </row>
    <row r="144" spans="1:14" x14ac:dyDescent="0.2">
      <c r="B144" s="1">
        <v>0.55208333333333404</v>
      </c>
      <c r="C144" s="66">
        <v>74</v>
      </c>
      <c r="D144" s="99">
        <v>83</v>
      </c>
      <c r="E144" s="75">
        <v>0.73</v>
      </c>
      <c r="F144" s="66">
        <v>3</v>
      </c>
      <c r="G144" s="96" t="s">
        <v>143</v>
      </c>
      <c r="H144" s="72">
        <v>29.51</v>
      </c>
      <c r="J144" s="67">
        <v>81</v>
      </c>
      <c r="K144" s="67">
        <v>83.7</v>
      </c>
      <c r="L144" s="67">
        <v>82.8</v>
      </c>
      <c r="M144" s="67">
        <v>84</v>
      </c>
      <c r="N144" s="67">
        <f t="shared" si="8"/>
        <v>82.875</v>
      </c>
    </row>
    <row r="145" spans="1:15" x14ac:dyDescent="0.2">
      <c r="B145" s="1">
        <v>0.5625</v>
      </c>
      <c r="C145" s="66">
        <v>75</v>
      </c>
      <c r="D145" s="99">
        <v>85</v>
      </c>
      <c r="E145" s="75">
        <v>0.71</v>
      </c>
      <c r="F145" s="66">
        <v>3</v>
      </c>
      <c r="G145" s="66" t="s">
        <v>129</v>
      </c>
      <c r="H145" s="72">
        <v>29.51</v>
      </c>
      <c r="J145" s="67">
        <v>82.8</v>
      </c>
      <c r="K145" s="67">
        <v>85.6</v>
      </c>
      <c r="L145" s="67">
        <v>84.9</v>
      </c>
      <c r="M145" s="67">
        <v>86</v>
      </c>
      <c r="N145" s="67">
        <f t="shared" si="8"/>
        <v>84.824999999999989</v>
      </c>
    </row>
    <row r="146" spans="1:15" x14ac:dyDescent="0.2">
      <c r="B146" s="1">
        <v>0.57291666666666696</v>
      </c>
      <c r="C146" s="66">
        <v>76</v>
      </c>
      <c r="D146" s="99">
        <v>87</v>
      </c>
      <c r="E146" s="75">
        <v>0.7</v>
      </c>
      <c r="F146" s="66">
        <v>2</v>
      </c>
      <c r="G146" s="66" t="s">
        <v>197</v>
      </c>
      <c r="H146" s="72">
        <v>29.5</v>
      </c>
      <c r="J146" s="67">
        <v>84.9</v>
      </c>
      <c r="K146" s="67">
        <v>87.6</v>
      </c>
      <c r="L146" s="67">
        <v>86.9</v>
      </c>
      <c r="M146" s="67">
        <v>88.7</v>
      </c>
      <c r="N146" s="67">
        <f t="shared" si="8"/>
        <v>87.024999999999991</v>
      </c>
    </row>
    <row r="147" spans="1:15" x14ac:dyDescent="0.2">
      <c r="B147" s="1">
        <v>0.58333333333333404</v>
      </c>
      <c r="C147" s="66">
        <v>76</v>
      </c>
      <c r="D147" s="99">
        <v>88</v>
      </c>
      <c r="E147" s="75">
        <v>0.7</v>
      </c>
      <c r="F147" s="66">
        <v>8</v>
      </c>
      <c r="G147" s="66" t="s">
        <v>143</v>
      </c>
      <c r="H147" s="72">
        <v>29.5</v>
      </c>
      <c r="J147" s="67">
        <v>85.1</v>
      </c>
      <c r="K147" s="67">
        <v>88.9</v>
      </c>
      <c r="L147" s="67">
        <v>88.5</v>
      </c>
      <c r="M147" s="67">
        <v>88.5</v>
      </c>
      <c r="N147" s="67">
        <f t="shared" si="8"/>
        <v>87.75</v>
      </c>
    </row>
    <row r="148" spans="1:15" x14ac:dyDescent="0.2">
      <c r="B148" s="1">
        <v>0.593750000000001</v>
      </c>
      <c r="C148" s="66">
        <v>77</v>
      </c>
      <c r="D148" s="99">
        <v>89</v>
      </c>
      <c r="E148" s="75">
        <v>0.68</v>
      </c>
      <c r="F148" s="66">
        <v>4</v>
      </c>
      <c r="G148" s="66" t="s">
        <v>143</v>
      </c>
      <c r="H148" s="72">
        <v>29.49</v>
      </c>
      <c r="I148" s="71"/>
      <c r="J148" s="67">
        <v>86.9</v>
      </c>
      <c r="K148" s="67">
        <v>88.7</v>
      </c>
      <c r="L148" s="67">
        <v>88.3</v>
      </c>
      <c r="M148" s="67">
        <v>91.8</v>
      </c>
      <c r="N148" s="67">
        <f t="shared" si="8"/>
        <v>88.925000000000011</v>
      </c>
    </row>
    <row r="149" spans="1:15" x14ac:dyDescent="0.2">
      <c r="B149" s="1">
        <v>0.60416666666666696</v>
      </c>
      <c r="C149" s="96">
        <v>77</v>
      </c>
      <c r="D149" s="68">
        <v>90</v>
      </c>
      <c r="E149" s="75">
        <v>0.66</v>
      </c>
      <c r="F149" s="66">
        <v>4</v>
      </c>
      <c r="G149" s="66" t="s">
        <v>143</v>
      </c>
      <c r="H149" s="72">
        <v>29.49</v>
      </c>
      <c r="I149" s="92"/>
      <c r="J149" s="67">
        <v>87.6</v>
      </c>
      <c r="K149" s="67">
        <v>90.5</v>
      </c>
      <c r="L149" s="67">
        <v>90.5</v>
      </c>
      <c r="M149" s="67">
        <v>92.3</v>
      </c>
      <c r="N149" s="67">
        <f t="shared" si="8"/>
        <v>90.225000000000009</v>
      </c>
    </row>
    <row r="150" spans="1:15" x14ac:dyDescent="0.2">
      <c r="B150" s="1">
        <v>0.61388888888888882</v>
      </c>
      <c r="C150" s="96">
        <v>78</v>
      </c>
      <c r="D150" s="68">
        <v>91</v>
      </c>
      <c r="E150" s="75">
        <v>0.65</v>
      </c>
      <c r="F150" s="66">
        <v>3</v>
      </c>
      <c r="G150" s="66" t="s">
        <v>143</v>
      </c>
      <c r="H150" s="72">
        <v>29.48</v>
      </c>
      <c r="I150" s="71"/>
      <c r="J150" s="67">
        <v>88.7</v>
      </c>
      <c r="K150" s="67">
        <v>89.8</v>
      </c>
      <c r="L150" s="67">
        <v>90.1</v>
      </c>
      <c r="M150" s="67">
        <v>93.2</v>
      </c>
      <c r="N150" s="67">
        <f t="shared" si="8"/>
        <v>90.45</v>
      </c>
      <c r="O150" s="67"/>
    </row>
    <row r="151" spans="1:15" x14ac:dyDescent="0.2">
      <c r="C151" s="96"/>
      <c r="D151" s="68"/>
      <c r="E151" s="75"/>
      <c r="F151" s="66"/>
      <c r="G151" s="66"/>
      <c r="H151" s="97"/>
      <c r="I151" s="71"/>
      <c r="J151" s="67"/>
      <c r="K151" s="67"/>
      <c r="L151" s="67"/>
      <c r="M151" s="67"/>
      <c r="N151" s="67"/>
    </row>
    <row r="152" spans="1:15" x14ac:dyDescent="0.2">
      <c r="A152" s="113" t="s">
        <v>481</v>
      </c>
      <c r="B152" s="122"/>
      <c r="C152" s="96"/>
      <c r="D152" s="68"/>
      <c r="E152" s="75"/>
      <c r="F152" s="68"/>
      <c r="G152" s="66"/>
      <c r="H152" s="72"/>
      <c r="I152" s="93"/>
      <c r="J152" s="67"/>
      <c r="K152" s="67"/>
      <c r="L152" s="67"/>
      <c r="M152" s="67"/>
      <c r="N152" s="67"/>
    </row>
    <row r="153" spans="1:15" x14ac:dyDescent="0.2">
      <c r="A153" s="21">
        <v>43560</v>
      </c>
      <c r="B153" s="1">
        <v>0.45833333333333331</v>
      </c>
      <c r="C153" s="66">
        <v>64</v>
      </c>
      <c r="D153" s="99">
        <v>70</v>
      </c>
      <c r="E153" s="75">
        <v>0.87</v>
      </c>
      <c r="F153" s="66">
        <v>4</v>
      </c>
      <c r="G153" s="66" t="s">
        <v>129</v>
      </c>
      <c r="H153" s="72">
        <v>29.41</v>
      </c>
      <c r="I153" s="71"/>
      <c r="J153" s="67">
        <v>69.599999999999994</v>
      </c>
      <c r="K153" s="67">
        <v>68.7</v>
      </c>
      <c r="L153" s="67">
        <v>72</v>
      </c>
      <c r="M153" s="67">
        <v>70.900000000000006</v>
      </c>
      <c r="N153" s="67">
        <f>AVERAGE(J153:M153)</f>
        <v>70.300000000000011</v>
      </c>
    </row>
    <row r="154" spans="1:15" x14ac:dyDescent="0.2">
      <c r="B154" s="1">
        <v>0.46875</v>
      </c>
      <c r="C154" s="66">
        <v>64</v>
      </c>
      <c r="D154" s="99">
        <v>72</v>
      </c>
      <c r="E154" s="75">
        <v>0.86</v>
      </c>
      <c r="F154" s="66">
        <v>4</v>
      </c>
      <c r="G154" s="66" t="s">
        <v>129</v>
      </c>
      <c r="H154" s="72">
        <v>29.4</v>
      </c>
      <c r="I154" s="71"/>
      <c r="J154" s="67">
        <v>72.099999999999994</v>
      </c>
      <c r="K154" s="67">
        <v>70.900000000000006</v>
      </c>
      <c r="L154" s="67">
        <v>74.099999999999994</v>
      </c>
      <c r="M154" s="67">
        <v>72.5</v>
      </c>
      <c r="N154" s="67">
        <f>AVERAGE(J154:M154)</f>
        <v>72.400000000000006</v>
      </c>
    </row>
    <row r="155" spans="1:15" x14ac:dyDescent="0.2">
      <c r="B155" s="1">
        <v>0.47916666666666702</v>
      </c>
      <c r="C155" s="66">
        <v>64</v>
      </c>
      <c r="D155" s="99">
        <v>71</v>
      </c>
      <c r="E155" s="75">
        <v>0.84</v>
      </c>
      <c r="F155" s="66">
        <v>2</v>
      </c>
      <c r="G155" s="66" t="s">
        <v>203</v>
      </c>
      <c r="H155" s="72">
        <v>29.41</v>
      </c>
      <c r="J155" s="67">
        <v>70.900000000000006</v>
      </c>
      <c r="K155" s="67">
        <v>71.400000000000006</v>
      </c>
      <c r="L155" s="67">
        <v>72</v>
      </c>
      <c r="M155" s="67">
        <v>70.5</v>
      </c>
      <c r="N155" s="67">
        <f t="shared" ref="N155:N161" si="9">AVERAGE(J155:M155)</f>
        <v>71.2</v>
      </c>
    </row>
    <row r="156" spans="1:15" x14ac:dyDescent="0.2">
      <c r="B156" s="1">
        <v>0.48958333333333298</v>
      </c>
      <c r="C156" s="66">
        <v>65</v>
      </c>
      <c r="D156" s="99">
        <v>73</v>
      </c>
      <c r="E156" s="75">
        <v>0.83</v>
      </c>
      <c r="F156" s="66">
        <v>4</v>
      </c>
      <c r="G156" s="66" t="s">
        <v>129</v>
      </c>
      <c r="H156" s="72">
        <v>29.4</v>
      </c>
      <c r="J156" s="67">
        <v>73.8</v>
      </c>
      <c r="K156" s="67">
        <v>73.400000000000006</v>
      </c>
      <c r="L156" s="67">
        <v>73.8</v>
      </c>
      <c r="M156" s="67">
        <v>72.5</v>
      </c>
      <c r="N156" s="67">
        <f t="shared" si="9"/>
        <v>73.375</v>
      </c>
    </row>
    <row r="157" spans="1:15" x14ac:dyDescent="0.2">
      <c r="B157" s="1">
        <v>0.5</v>
      </c>
      <c r="C157" s="96">
        <v>65</v>
      </c>
      <c r="D157" s="99">
        <v>74</v>
      </c>
      <c r="E157" s="13">
        <v>0.83</v>
      </c>
      <c r="F157" s="96">
        <v>2</v>
      </c>
      <c r="G157" s="96" t="s">
        <v>203</v>
      </c>
      <c r="H157" s="97">
        <v>29.4</v>
      </c>
      <c r="I157" s="98"/>
      <c r="J157" s="45">
        <v>74.3</v>
      </c>
      <c r="K157" s="45">
        <v>74.8</v>
      </c>
      <c r="L157" s="45">
        <v>73.599999999999994</v>
      </c>
      <c r="M157" s="45">
        <v>72.3</v>
      </c>
      <c r="N157" s="67">
        <f t="shared" si="9"/>
        <v>73.75</v>
      </c>
    </row>
    <row r="158" spans="1:15" x14ac:dyDescent="0.2">
      <c r="B158" s="1">
        <v>0.60416666666666663</v>
      </c>
      <c r="C158" s="66">
        <v>71</v>
      </c>
      <c r="D158" s="99">
        <v>88</v>
      </c>
      <c r="E158" s="75">
        <v>0.67</v>
      </c>
      <c r="F158" s="66">
        <v>2</v>
      </c>
      <c r="G158" s="96" t="s">
        <v>202</v>
      </c>
      <c r="H158" s="72">
        <v>29.35</v>
      </c>
      <c r="J158" s="67">
        <v>88.7</v>
      </c>
      <c r="K158" s="67">
        <v>87.1</v>
      </c>
      <c r="L158" s="67">
        <v>83.3</v>
      </c>
      <c r="M158" s="67">
        <v>91.2</v>
      </c>
      <c r="N158" s="67">
        <f t="shared" si="9"/>
        <v>87.575000000000003</v>
      </c>
    </row>
    <row r="159" spans="1:15" x14ac:dyDescent="0.2">
      <c r="B159" s="1">
        <v>0.61805555555555558</v>
      </c>
      <c r="C159" s="66">
        <v>71</v>
      </c>
      <c r="D159" s="99">
        <v>88</v>
      </c>
      <c r="E159" s="75">
        <v>0.65</v>
      </c>
      <c r="F159" s="66">
        <v>7</v>
      </c>
      <c r="G159" s="96" t="s">
        <v>129</v>
      </c>
      <c r="H159" s="72">
        <v>29.35</v>
      </c>
      <c r="J159" s="67">
        <v>89.6</v>
      </c>
      <c r="K159" s="67">
        <v>88.5</v>
      </c>
      <c r="L159" s="67">
        <v>83.5</v>
      </c>
      <c r="M159" s="67">
        <v>90</v>
      </c>
      <c r="N159" s="67">
        <f t="shared" si="9"/>
        <v>87.9</v>
      </c>
    </row>
    <row r="160" spans="1:15" x14ac:dyDescent="0.2">
      <c r="B160" s="1">
        <v>0.625</v>
      </c>
      <c r="C160" s="66">
        <v>71</v>
      </c>
      <c r="D160" s="99">
        <v>87</v>
      </c>
      <c r="E160" s="75">
        <v>0.64</v>
      </c>
      <c r="F160" s="66">
        <v>4</v>
      </c>
      <c r="G160" s="66" t="s">
        <v>203</v>
      </c>
      <c r="H160" s="72">
        <v>29.34</v>
      </c>
      <c r="J160" s="67">
        <v>88.9</v>
      </c>
      <c r="K160" s="67">
        <v>87.4</v>
      </c>
      <c r="L160" s="67">
        <v>83.5</v>
      </c>
      <c r="M160" s="67">
        <v>89.1</v>
      </c>
      <c r="N160" s="67">
        <f t="shared" si="9"/>
        <v>87.224999999999994</v>
      </c>
    </row>
    <row r="161" spans="1:14" x14ac:dyDescent="0.2">
      <c r="B161" s="1">
        <v>0.63541666666666696</v>
      </c>
      <c r="C161" s="66">
        <v>72</v>
      </c>
      <c r="D161" s="99">
        <v>95</v>
      </c>
      <c r="E161" s="75">
        <v>0.63</v>
      </c>
      <c r="F161" s="66">
        <v>1</v>
      </c>
      <c r="G161" s="66" t="s">
        <v>143</v>
      </c>
      <c r="H161" s="72">
        <v>29.34</v>
      </c>
      <c r="J161" s="67">
        <v>95.5</v>
      </c>
      <c r="K161" s="67">
        <v>96.1</v>
      </c>
      <c r="L161" s="67">
        <v>90.5</v>
      </c>
      <c r="M161" s="67">
        <v>96.4</v>
      </c>
      <c r="N161" s="67">
        <f t="shared" si="9"/>
        <v>94.625</v>
      </c>
    </row>
    <row r="162" spans="1:14" x14ac:dyDescent="0.2">
      <c r="B162" s="1">
        <v>0.64583333333333404</v>
      </c>
      <c r="C162" s="66">
        <v>74</v>
      </c>
      <c r="D162" s="99">
        <v>99</v>
      </c>
      <c r="E162" s="75">
        <v>0.62</v>
      </c>
      <c r="F162" s="66">
        <v>6</v>
      </c>
      <c r="G162" s="66" t="s">
        <v>71</v>
      </c>
      <c r="H162" s="72">
        <v>29.34</v>
      </c>
      <c r="J162" s="67">
        <v>100.4</v>
      </c>
      <c r="K162" s="67">
        <v>99.3</v>
      </c>
      <c r="L162" s="67">
        <v>95.3</v>
      </c>
      <c r="M162" s="67">
        <v>101.1</v>
      </c>
      <c r="N162" s="67">
        <f>AVERAGE(J162:M162)</f>
        <v>99.025000000000006</v>
      </c>
    </row>
    <row r="163" spans="1:14" x14ac:dyDescent="0.2">
      <c r="B163" s="1">
        <v>0.64930555555555558</v>
      </c>
      <c r="C163" s="66">
        <v>73</v>
      </c>
      <c r="D163" s="99">
        <v>99</v>
      </c>
      <c r="E163" s="75">
        <v>0.62</v>
      </c>
      <c r="F163" s="66">
        <v>7</v>
      </c>
      <c r="G163" s="66" t="s">
        <v>129</v>
      </c>
      <c r="H163" s="72">
        <v>29.34</v>
      </c>
      <c r="I163" s="71"/>
      <c r="J163" s="67">
        <v>99.3</v>
      </c>
      <c r="K163" s="67">
        <v>97.9</v>
      </c>
      <c r="L163" s="67">
        <v>97.2</v>
      </c>
      <c r="M163" s="67">
        <v>101.1</v>
      </c>
      <c r="N163" s="67">
        <f>AVERAGE(J163:M163)</f>
        <v>98.875</v>
      </c>
    </row>
    <row r="165" spans="1:14" x14ac:dyDescent="0.2">
      <c r="A165" s="21">
        <v>43561</v>
      </c>
      <c r="B165" s="1">
        <v>0.4375</v>
      </c>
      <c r="C165" s="66">
        <v>70</v>
      </c>
      <c r="D165" s="99">
        <v>87</v>
      </c>
      <c r="E165" s="75">
        <v>0.77</v>
      </c>
      <c r="F165" s="66">
        <v>4</v>
      </c>
      <c r="G165" s="66" t="s">
        <v>190</v>
      </c>
      <c r="H165" s="72">
        <v>29.44</v>
      </c>
      <c r="I165" s="71"/>
      <c r="J165" s="67">
        <v>89.8</v>
      </c>
      <c r="K165" s="67">
        <v>82.8</v>
      </c>
      <c r="L165" s="67">
        <v>86</v>
      </c>
      <c r="M165" s="67">
        <v>91</v>
      </c>
      <c r="N165" s="67">
        <f t="shared" ref="N165:N176" si="10">AVERAGE(J165:M165)</f>
        <v>87.4</v>
      </c>
    </row>
    <row r="166" spans="1:14" x14ac:dyDescent="0.2">
      <c r="B166" s="1">
        <v>0.44791666666666669</v>
      </c>
      <c r="C166" s="66">
        <v>70</v>
      </c>
      <c r="D166" s="99">
        <v>90</v>
      </c>
      <c r="E166" s="75">
        <v>0.77</v>
      </c>
      <c r="F166" s="66">
        <v>3</v>
      </c>
      <c r="G166" s="66" t="s">
        <v>43</v>
      </c>
      <c r="H166" s="72">
        <v>29.45</v>
      </c>
      <c r="I166" s="71"/>
      <c r="J166" s="67">
        <v>93.4</v>
      </c>
      <c r="K166" s="67">
        <v>82.9</v>
      </c>
      <c r="L166" s="67">
        <v>88.9</v>
      </c>
      <c r="M166" s="67">
        <v>95</v>
      </c>
      <c r="N166" s="67">
        <f t="shared" si="10"/>
        <v>90.050000000000011</v>
      </c>
    </row>
    <row r="167" spans="1:14" x14ac:dyDescent="0.2">
      <c r="B167" s="1">
        <v>0.45833333333333298</v>
      </c>
      <c r="C167" s="66">
        <v>72</v>
      </c>
      <c r="D167" s="99">
        <v>91</v>
      </c>
      <c r="E167" s="75">
        <v>0.74</v>
      </c>
      <c r="F167" s="66">
        <v>0</v>
      </c>
      <c r="G167" s="66" t="s">
        <v>208</v>
      </c>
      <c r="H167" s="72">
        <v>29.44</v>
      </c>
      <c r="J167" s="67">
        <v>95.7</v>
      </c>
      <c r="K167" s="67">
        <v>83.5</v>
      </c>
      <c r="L167" s="67">
        <v>88.3</v>
      </c>
      <c r="M167" s="67">
        <v>95.7</v>
      </c>
      <c r="N167" s="67">
        <f t="shared" si="10"/>
        <v>90.8</v>
      </c>
    </row>
    <row r="168" spans="1:14" x14ac:dyDescent="0.2">
      <c r="B168" s="1">
        <v>0.46875</v>
      </c>
      <c r="C168" s="66">
        <v>73</v>
      </c>
      <c r="D168" s="99">
        <v>96</v>
      </c>
      <c r="E168" s="75">
        <v>0.73</v>
      </c>
      <c r="F168" s="66">
        <v>1</v>
      </c>
      <c r="G168" s="66" t="s">
        <v>143</v>
      </c>
      <c r="H168" s="72">
        <v>29.44</v>
      </c>
      <c r="J168" s="67">
        <v>101.3</v>
      </c>
      <c r="K168" s="67">
        <v>90.7</v>
      </c>
      <c r="L168" s="67">
        <v>93</v>
      </c>
      <c r="M168" s="67">
        <v>97.2</v>
      </c>
      <c r="N168" s="67">
        <f t="shared" si="10"/>
        <v>95.55</v>
      </c>
    </row>
    <row r="169" spans="1:14" x14ac:dyDescent="0.2">
      <c r="B169" s="1">
        <v>0.47916666666666702</v>
      </c>
      <c r="C169" s="96">
        <v>73</v>
      </c>
      <c r="D169" s="99">
        <v>98</v>
      </c>
      <c r="E169" s="13">
        <v>0.71</v>
      </c>
      <c r="F169" s="96">
        <v>2</v>
      </c>
      <c r="G169" s="96" t="s">
        <v>208</v>
      </c>
      <c r="H169" s="97">
        <v>29.43</v>
      </c>
      <c r="I169" s="98"/>
      <c r="J169" s="45">
        <v>98.8</v>
      </c>
      <c r="K169" s="45">
        <v>91</v>
      </c>
      <c r="L169" s="45">
        <v>98.2</v>
      </c>
      <c r="M169" s="45">
        <v>103.8</v>
      </c>
      <c r="N169" s="67">
        <f t="shared" si="10"/>
        <v>97.95</v>
      </c>
    </row>
    <row r="170" spans="1:14" x14ac:dyDescent="0.2">
      <c r="B170" s="1">
        <v>0.61458333333333337</v>
      </c>
      <c r="C170" s="66">
        <v>76</v>
      </c>
      <c r="D170" s="99">
        <v>91</v>
      </c>
      <c r="E170" s="75">
        <v>0.64</v>
      </c>
      <c r="F170" s="66">
        <v>3</v>
      </c>
      <c r="G170" s="96" t="s">
        <v>201</v>
      </c>
      <c r="H170" s="72">
        <v>29.37</v>
      </c>
      <c r="J170" s="67">
        <v>91.2</v>
      </c>
      <c r="K170" s="67">
        <v>89.6</v>
      </c>
      <c r="L170" s="67">
        <v>91.9</v>
      </c>
      <c r="M170" s="67">
        <v>92.5</v>
      </c>
      <c r="N170" s="67">
        <f t="shared" si="10"/>
        <v>91.300000000000011</v>
      </c>
    </row>
    <row r="171" spans="1:14" x14ac:dyDescent="0.2">
      <c r="B171" s="1">
        <v>0.625</v>
      </c>
      <c r="C171" s="66">
        <v>76</v>
      </c>
      <c r="D171" s="99">
        <v>92</v>
      </c>
      <c r="E171" s="75">
        <v>0.65</v>
      </c>
      <c r="F171" s="66">
        <v>3</v>
      </c>
      <c r="G171" s="96" t="s">
        <v>201</v>
      </c>
      <c r="H171" s="72">
        <v>29.35</v>
      </c>
      <c r="J171" s="67">
        <v>92.7</v>
      </c>
      <c r="K171" s="67">
        <v>91.4</v>
      </c>
      <c r="L171" s="67">
        <v>92.7</v>
      </c>
      <c r="M171" s="67">
        <v>93.2</v>
      </c>
      <c r="N171" s="67">
        <f t="shared" si="10"/>
        <v>92.5</v>
      </c>
    </row>
    <row r="172" spans="1:14" x14ac:dyDescent="0.2">
      <c r="B172" s="1">
        <v>0.63541666666666696</v>
      </c>
      <c r="C172" s="66">
        <v>77</v>
      </c>
      <c r="D172" s="99">
        <v>96</v>
      </c>
      <c r="E172" s="75">
        <v>0.64</v>
      </c>
      <c r="F172" s="66">
        <v>1</v>
      </c>
      <c r="G172" s="66" t="s">
        <v>143</v>
      </c>
      <c r="H172" s="72">
        <v>29.36</v>
      </c>
      <c r="J172" s="67">
        <v>95.5</v>
      </c>
      <c r="K172" s="67">
        <v>95.5</v>
      </c>
      <c r="L172" s="67">
        <v>95.7</v>
      </c>
      <c r="M172" s="67">
        <v>98.2</v>
      </c>
      <c r="N172" s="67">
        <f t="shared" si="10"/>
        <v>96.224999999999994</v>
      </c>
    </row>
    <row r="173" spans="1:14" x14ac:dyDescent="0.2">
      <c r="B173" s="1">
        <v>0.64583333333333304</v>
      </c>
      <c r="C173" s="66">
        <v>77</v>
      </c>
      <c r="D173" s="99">
        <v>96</v>
      </c>
      <c r="E173" s="75">
        <v>0.63</v>
      </c>
      <c r="F173" s="66">
        <v>3</v>
      </c>
      <c r="G173" s="66" t="s">
        <v>129</v>
      </c>
      <c r="H173" s="72">
        <v>29.35</v>
      </c>
      <c r="J173" s="67">
        <v>95.5</v>
      </c>
      <c r="K173" s="67">
        <v>95.4</v>
      </c>
      <c r="L173" s="67">
        <v>96.3</v>
      </c>
      <c r="M173" s="67">
        <v>97.3</v>
      </c>
      <c r="N173" s="67">
        <f t="shared" si="10"/>
        <v>96.125</v>
      </c>
    </row>
    <row r="174" spans="1:14" x14ac:dyDescent="0.2">
      <c r="B174" s="1">
        <v>0.65625</v>
      </c>
      <c r="C174" s="66">
        <v>77</v>
      </c>
      <c r="D174" s="99">
        <v>94</v>
      </c>
      <c r="E174" s="75">
        <v>0.64</v>
      </c>
      <c r="F174" s="66">
        <v>2</v>
      </c>
      <c r="G174" s="66" t="s">
        <v>208</v>
      </c>
      <c r="H174" s="72">
        <v>29.35</v>
      </c>
      <c r="J174" s="67">
        <v>93.7</v>
      </c>
      <c r="K174" s="67">
        <v>93.4</v>
      </c>
      <c r="L174" s="67">
        <v>94.6</v>
      </c>
      <c r="M174" s="67">
        <v>95.5</v>
      </c>
      <c r="N174" s="67">
        <f t="shared" si="10"/>
        <v>94.300000000000011</v>
      </c>
    </row>
    <row r="175" spans="1:14" x14ac:dyDescent="0.2">
      <c r="B175" s="1">
        <v>0.66666666666666696</v>
      </c>
      <c r="C175" s="66">
        <v>77</v>
      </c>
      <c r="D175" s="99">
        <v>94</v>
      </c>
      <c r="E175" s="75">
        <v>0.64</v>
      </c>
      <c r="F175" s="66">
        <v>2</v>
      </c>
      <c r="G175" s="66" t="s">
        <v>197</v>
      </c>
      <c r="H175" s="72">
        <v>29.35</v>
      </c>
      <c r="I175" s="71"/>
      <c r="J175" s="67">
        <v>93.9</v>
      </c>
      <c r="K175" s="67">
        <v>92.8</v>
      </c>
      <c r="L175" s="67">
        <v>94.5</v>
      </c>
      <c r="M175" s="67">
        <v>95.5</v>
      </c>
      <c r="N175" s="67">
        <f t="shared" si="10"/>
        <v>94.174999999999997</v>
      </c>
    </row>
    <row r="176" spans="1:14" x14ac:dyDescent="0.2">
      <c r="B176" s="1">
        <v>0.6743055555555556</v>
      </c>
      <c r="C176" s="96">
        <v>77</v>
      </c>
      <c r="D176" s="68">
        <v>91</v>
      </c>
      <c r="E176" s="75">
        <v>0.64</v>
      </c>
      <c r="F176" s="66">
        <v>2</v>
      </c>
      <c r="G176" s="66" t="s">
        <v>71</v>
      </c>
      <c r="H176" s="72">
        <v>29.35</v>
      </c>
      <c r="I176" s="92"/>
      <c r="J176" s="67">
        <v>91.2</v>
      </c>
      <c r="K176" s="67">
        <v>90.1</v>
      </c>
      <c r="L176" s="67">
        <v>91.8</v>
      </c>
      <c r="M176" s="67">
        <v>92.5</v>
      </c>
      <c r="N176" s="67">
        <f t="shared" si="10"/>
        <v>91.4</v>
      </c>
    </row>
    <row r="178" spans="1:14" x14ac:dyDescent="0.2">
      <c r="A178" s="21">
        <v>43562</v>
      </c>
    </row>
    <row r="179" spans="1:14" x14ac:dyDescent="0.2">
      <c r="B179" s="1">
        <v>0.44791666666666669</v>
      </c>
      <c r="C179" s="66">
        <v>74</v>
      </c>
      <c r="D179" s="99">
        <v>89</v>
      </c>
      <c r="E179" s="75">
        <v>0.77</v>
      </c>
      <c r="F179" s="66">
        <v>10</v>
      </c>
      <c r="G179" s="66" t="s">
        <v>129</v>
      </c>
      <c r="H179" s="72">
        <v>29.42</v>
      </c>
      <c r="I179" s="71"/>
      <c r="J179" s="67">
        <v>94.6</v>
      </c>
      <c r="K179" s="67">
        <v>81.099999999999994</v>
      </c>
      <c r="L179" s="67">
        <v>88.3</v>
      </c>
      <c r="M179" s="67">
        <v>93.6</v>
      </c>
      <c r="N179" s="67">
        <f t="shared" ref="N179:N197" si="11">AVERAGE(J179:M179)</f>
        <v>89.4</v>
      </c>
    </row>
    <row r="180" spans="1:14" x14ac:dyDescent="0.2">
      <c r="B180" s="1">
        <v>0.45833333333333331</v>
      </c>
      <c r="C180" s="66">
        <v>74</v>
      </c>
      <c r="D180" s="99">
        <v>90</v>
      </c>
      <c r="E180" s="75">
        <v>0.76</v>
      </c>
      <c r="F180" s="66">
        <v>11</v>
      </c>
      <c r="G180" s="66" t="s">
        <v>203</v>
      </c>
      <c r="H180" s="72">
        <v>29.42</v>
      </c>
      <c r="I180" s="71"/>
      <c r="J180" s="67">
        <v>94.3</v>
      </c>
      <c r="K180" s="67">
        <v>82.9</v>
      </c>
      <c r="L180" s="67">
        <v>88.2</v>
      </c>
      <c r="M180" s="67">
        <v>96.3</v>
      </c>
      <c r="N180" s="67">
        <f t="shared" si="11"/>
        <v>90.424999999999997</v>
      </c>
    </row>
    <row r="181" spans="1:14" x14ac:dyDescent="0.2">
      <c r="B181" s="1">
        <v>0.45833333333333331</v>
      </c>
      <c r="C181" s="66">
        <v>74</v>
      </c>
      <c r="D181" s="99">
        <v>90</v>
      </c>
      <c r="E181" s="75">
        <v>0.76</v>
      </c>
      <c r="F181" s="66">
        <v>11</v>
      </c>
      <c r="G181" s="66" t="s">
        <v>203</v>
      </c>
      <c r="H181" s="72">
        <v>29.42</v>
      </c>
      <c r="I181" s="71"/>
      <c r="J181" s="67">
        <v>94.3</v>
      </c>
      <c r="K181" s="67">
        <v>82.9</v>
      </c>
      <c r="L181" s="67">
        <v>88.2</v>
      </c>
      <c r="M181" s="67">
        <v>96.3</v>
      </c>
      <c r="N181" s="67">
        <f t="shared" si="11"/>
        <v>90.424999999999997</v>
      </c>
    </row>
    <row r="182" spans="1:14" x14ac:dyDescent="0.2">
      <c r="B182" s="1">
        <v>0.46527777777777773</v>
      </c>
      <c r="C182" s="66">
        <v>74</v>
      </c>
      <c r="D182" s="99">
        <v>89</v>
      </c>
      <c r="E182" s="75">
        <v>0.76</v>
      </c>
      <c r="F182" s="66">
        <v>8</v>
      </c>
      <c r="G182" s="66" t="s">
        <v>129</v>
      </c>
      <c r="H182" s="72">
        <v>29.42</v>
      </c>
      <c r="J182" s="67">
        <v>93.2</v>
      </c>
      <c r="K182" s="67">
        <v>85.1</v>
      </c>
      <c r="L182" s="67">
        <v>85.6</v>
      </c>
      <c r="M182" s="67">
        <v>93.7</v>
      </c>
      <c r="N182" s="67">
        <f t="shared" si="11"/>
        <v>89.399999999999991</v>
      </c>
    </row>
    <row r="183" spans="1:14" x14ac:dyDescent="0.2">
      <c r="B183" s="1">
        <v>0.46875</v>
      </c>
      <c r="C183" s="66">
        <v>74</v>
      </c>
      <c r="D183" s="99">
        <v>90</v>
      </c>
      <c r="E183" s="75">
        <v>0.74</v>
      </c>
      <c r="F183" s="66">
        <v>7</v>
      </c>
      <c r="G183" s="66" t="s">
        <v>129</v>
      </c>
      <c r="H183" s="72">
        <v>29.43</v>
      </c>
      <c r="J183" s="67">
        <v>92.7</v>
      </c>
      <c r="K183" s="67">
        <v>84.6</v>
      </c>
      <c r="L183" s="67">
        <v>85.6</v>
      </c>
      <c r="M183" s="67">
        <v>95.2</v>
      </c>
      <c r="N183" s="67">
        <f t="shared" si="11"/>
        <v>89.524999999999991</v>
      </c>
    </row>
    <row r="184" spans="1:14" x14ac:dyDescent="0.2">
      <c r="B184" s="1">
        <v>0.47916666666666702</v>
      </c>
      <c r="C184" s="96">
        <v>74</v>
      </c>
      <c r="D184" s="99">
        <v>92</v>
      </c>
      <c r="E184" s="13">
        <v>0.75</v>
      </c>
      <c r="F184" s="96">
        <v>8</v>
      </c>
      <c r="G184" s="96" t="s">
        <v>202</v>
      </c>
      <c r="H184" s="97">
        <v>29.43</v>
      </c>
      <c r="I184" s="98"/>
      <c r="J184" s="45">
        <v>95.4</v>
      </c>
      <c r="K184" s="45">
        <v>90.3</v>
      </c>
      <c r="L184" s="45">
        <v>86</v>
      </c>
      <c r="M184" s="45">
        <v>94.5</v>
      </c>
      <c r="N184" s="67">
        <f t="shared" si="11"/>
        <v>91.55</v>
      </c>
    </row>
    <row r="185" spans="1:14" x14ac:dyDescent="0.2">
      <c r="B185" s="1">
        <v>0.4861111111111111</v>
      </c>
      <c r="C185" s="66">
        <v>74</v>
      </c>
      <c r="D185" s="99">
        <v>89</v>
      </c>
      <c r="E185" s="75">
        <v>0.74</v>
      </c>
      <c r="F185" s="66">
        <v>4</v>
      </c>
      <c r="G185" s="96" t="s">
        <v>203</v>
      </c>
      <c r="H185" s="72">
        <v>29.44</v>
      </c>
      <c r="J185" s="67">
        <v>92.1</v>
      </c>
      <c r="K185" s="67">
        <v>86.5</v>
      </c>
      <c r="L185" s="67">
        <v>83.8</v>
      </c>
      <c r="M185" s="67">
        <v>93</v>
      </c>
      <c r="N185" s="67">
        <f t="shared" si="11"/>
        <v>88.85</v>
      </c>
    </row>
    <row r="186" spans="1:14" x14ac:dyDescent="0.2">
      <c r="B186" s="1">
        <v>0.60416666666666663</v>
      </c>
      <c r="C186" s="66">
        <v>80</v>
      </c>
      <c r="D186" s="99">
        <v>100</v>
      </c>
      <c r="E186" s="75">
        <v>0.56999999999999995</v>
      </c>
      <c r="F186" s="66">
        <v>4</v>
      </c>
      <c r="G186" s="66" t="s">
        <v>129</v>
      </c>
      <c r="H186" s="72">
        <v>29.38</v>
      </c>
      <c r="J186" s="67">
        <v>102.7</v>
      </c>
      <c r="K186" s="67">
        <v>101.5</v>
      </c>
      <c r="L186" s="67">
        <v>91.2</v>
      </c>
      <c r="M186" s="67">
        <v>104.4</v>
      </c>
      <c r="N186" s="67">
        <f t="shared" si="11"/>
        <v>99.949999999999989</v>
      </c>
    </row>
    <row r="187" spans="1:14" x14ac:dyDescent="0.2">
      <c r="B187" s="1">
        <v>0.61458333333333337</v>
      </c>
      <c r="C187" s="66">
        <v>80</v>
      </c>
      <c r="D187" s="99">
        <v>98</v>
      </c>
      <c r="E187" s="75">
        <v>0.56000000000000005</v>
      </c>
      <c r="F187" s="66">
        <v>4</v>
      </c>
      <c r="G187" s="66" t="s">
        <v>143</v>
      </c>
      <c r="H187" s="72">
        <v>29.38</v>
      </c>
      <c r="J187" s="67">
        <v>100.4</v>
      </c>
      <c r="K187" s="67">
        <v>99.9</v>
      </c>
      <c r="L187" s="67">
        <v>90.1</v>
      </c>
      <c r="M187" s="67">
        <v>102.4</v>
      </c>
      <c r="N187" s="67">
        <f t="shared" si="11"/>
        <v>98.199999999999989</v>
      </c>
    </row>
    <row r="188" spans="1:14" x14ac:dyDescent="0.2">
      <c r="B188" s="1">
        <v>0.625</v>
      </c>
      <c r="C188" s="66">
        <v>80</v>
      </c>
      <c r="D188" s="99">
        <v>99</v>
      </c>
      <c r="E188" s="75">
        <v>0.56999999999999995</v>
      </c>
      <c r="F188" s="66">
        <v>9</v>
      </c>
      <c r="G188" s="66" t="s">
        <v>201</v>
      </c>
      <c r="H188" s="72">
        <v>29.39</v>
      </c>
      <c r="J188" s="67">
        <v>100.9</v>
      </c>
      <c r="K188" s="67">
        <v>100.9</v>
      </c>
      <c r="L188" s="67">
        <v>90.9</v>
      </c>
      <c r="M188" s="67">
        <v>103.8</v>
      </c>
      <c r="N188" s="67">
        <f t="shared" si="11"/>
        <v>99.125000000000014</v>
      </c>
    </row>
    <row r="189" spans="1:14" x14ac:dyDescent="0.2">
      <c r="B189" s="1">
        <v>0.63541666666666663</v>
      </c>
      <c r="C189" s="66">
        <v>80</v>
      </c>
      <c r="D189" s="99">
        <v>99</v>
      </c>
      <c r="E189" s="75">
        <v>0.57999999999999996</v>
      </c>
      <c r="F189" s="66">
        <v>2</v>
      </c>
      <c r="G189" s="66" t="s">
        <v>130</v>
      </c>
      <c r="H189" s="72">
        <v>29.38</v>
      </c>
      <c r="I189" s="71"/>
      <c r="J189" s="67">
        <v>100.9</v>
      </c>
      <c r="K189" s="67">
        <v>100.9</v>
      </c>
      <c r="L189" s="67">
        <v>90.5</v>
      </c>
      <c r="M189" s="67">
        <v>103.3</v>
      </c>
      <c r="N189" s="67">
        <f t="shared" si="11"/>
        <v>98.9</v>
      </c>
    </row>
    <row r="190" spans="1:14" x14ac:dyDescent="0.2">
      <c r="B190" s="1">
        <v>0.64583333333333304</v>
      </c>
      <c r="C190" s="96">
        <v>80</v>
      </c>
      <c r="D190" s="68">
        <v>97</v>
      </c>
      <c r="E190" s="75">
        <v>0.57999999999999996</v>
      </c>
      <c r="F190" s="66">
        <v>8</v>
      </c>
      <c r="G190" s="66" t="s">
        <v>129</v>
      </c>
      <c r="H190" s="72"/>
      <c r="I190" s="92"/>
      <c r="J190" s="67">
        <v>98.6</v>
      </c>
      <c r="K190" s="67">
        <v>99</v>
      </c>
      <c r="L190" s="67">
        <v>90</v>
      </c>
      <c r="M190" s="67">
        <v>101.7</v>
      </c>
      <c r="N190" s="67">
        <f t="shared" si="11"/>
        <v>97.325000000000003</v>
      </c>
    </row>
    <row r="191" spans="1:14" x14ac:dyDescent="0.2">
      <c r="B191" s="1">
        <v>0.65625</v>
      </c>
      <c r="C191" s="96">
        <v>79</v>
      </c>
      <c r="D191" s="68">
        <v>97</v>
      </c>
      <c r="E191" s="75">
        <v>0.56000000000000005</v>
      </c>
      <c r="F191" s="66">
        <v>5</v>
      </c>
      <c r="G191" s="66" t="s">
        <v>201</v>
      </c>
      <c r="H191" s="72">
        <v>29.38</v>
      </c>
      <c r="I191" s="71"/>
      <c r="J191" s="67">
        <v>98.4</v>
      </c>
      <c r="K191" s="67">
        <v>98.4</v>
      </c>
      <c r="L191" s="67">
        <v>90.1</v>
      </c>
      <c r="M191" s="67">
        <v>101.5</v>
      </c>
      <c r="N191" s="67">
        <f t="shared" si="11"/>
        <v>97.1</v>
      </c>
    </row>
    <row r="192" spans="1:14" x14ac:dyDescent="0.2">
      <c r="B192" s="1">
        <v>0.66666666666666696</v>
      </c>
      <c r="C192" s="96">
        <v>80</v>
      </c>
      <c r="D192" s="68">
        <v>96</v>
      </c>
      <c r="E192" s="75">
        <v>0.56000000000000005</v>
      </c>
      <c r="F192" s="66">
        <v>4</v>
      </c>
      <c r="G192" s="66" t="s">
        <v>203</v>
      </c>
      <c r="H192" s="97">
        <v>29.37</v>
      </c>
      <c r="I192" s="71"/>
      <c r="J192" s="67">
        <v>97.9</v>
      </c>
      <c r="K192" s="67">
        <v>98.1</v>
      </c>
      <c r="L192" s="67">
        <v>89.1</v>
      </c>
      <c r="M192" s="67">
        <v>99.3</v>
      </c>
      <c r="N192" s="67">
        <f t="shared" si="11"/>
        <v>96.100000000000009</v>
      </c>
    </row>
    <row r="193" spans="1:14" x14ac:dyDescent="0.2">
      <c r="B193" s="1">
        <v>0.67708333333333304</v>
      </c>
      <c r="C193" s="96">
        <v>80</v>
      </c>
      <c r="D193" s="68">
        <v>95</v>
      </c>
      <c r="E193" s="75">
        <v>0.57999999999999996</v>
      </c>
      <c r="F193" s="68">
        <v>6</v>
      </c>
      <c r="G193" s="66" t="s">
        <v>201</v>
      </c>
      <c r="H193" s="72">
        <v>29.36</v>
      </c>
      <c r="I193" s="93"/>
      <c r="J193" s="67">
        <v>96.4</v>
      </c>
      <c r="K193" s="67">
        <v>96.4</v>
      </c>
      <c r="L193" s="67">
        <v>87.6</v>
      </c>
      <c r="M193" s="67">
        <v>99</v>
      </c>
      <c r="N193" s="67">
        <f t="shared" si="11"/>
        <v>94.85</v>
      </c>
    </row>
    <row r="194" spans="1:14" x14ac:dyDescent="0.2">
      <c r="B194" s="1">
        <v>0.6875</v>
      </c>
      <c r="C194" s="96">
        <v>80</v>
      </c>
      <c r="D194" s="68">
        <v>96</v>
      </c>
      <c r="E194" s="75">
        <v>0.56999999999999995</v>
      </c>
      <c r="F194" s="96">
        <v>8</v>
      </c>
      <c r="G194" s="66" t="s">
        <v>129</v>
      </c>
      <c r="H194" s="97">
        <v>29.36</v>
      </c>
      <c r="I194" s="96"/>
      <c r="J194" s="67">
        <v>97.5</v>
      </c>
      <c r="K194" s="67">
        <v>97.3</v>
      </c>
      <c r="L194" s="67">
        <v>89.4</v>
      </c>
      <c r="M194" s="67">
        <v>100</v>
      </c>
      <c r="N194" s="67">
        <f t="shared" si="11"/>
        <v>96.050000000000011</v>
      </c>
    </row>
    <row r="195" spans="1:14" x14ac:dyDescent="0.2">
      <c r="B195" s="1">
        <v>0.69791666666666596</v>
      </c>
      <c r="C195" s="96">
        <v>79</v>
      </c>
      <c r="D195" s="68">
        <v>94</v>
      </c>
      <c r="E195" s="75">
        <v>0.59</v>
      </c>
      <c r="F195" s="96">
        <v>3</v>
      </c>
      <c r="G195" s="66" t="s">
        <v>129</v>
      </c>
      <c r="H195" s="97">
        <v>29.35</v>
      </c>
      <c r="J195" s="67">
        <v>95</v>
      </c>
      <c r="K195" s="67">
        <v>95.4</v>
      </c>
      <c r="L195" s="67">
        <v>87.1</v>
      </c>
      <c r="M195" s="67">
        <v>96.6</v>
      </c>
      <c r="N195" s="67">
        <f t="shared" si="11"/>
        <v>93.525000000000006</v>
      </c>
    </row>
    <row r="196" spans="1:14" x14ac:dyDescent="0.2">
      <c r="B196" s="1">
        <v>0.70833333333333304</v>
      </c>
      <c r="C196" s="96">
        <v>80</v>
      </c>
      <c r="D196" s="68">
        <v>94</v>
      </c>
      <c r="E196" s="75">
        <v>0.59</v>
      </c>
      <c r="F196" s="96">
        <v>3</v>
      </c>
      <c r="G196" s="66" t="s">
        <v>130</v>
      </c>
      <c r="H196" s="97">
        <v>29.35</v>
      </c>
      <c r="J196" s="67">
        <v>95.2</v>
      </c>
      <c r="K196" s="67">
        <v>94.3</v>
      </c>
      <c r="L196" s="67">
        <v>87.6</v>
      </c>
      <c r="M196" s="67">
        <v>98.2</v>
      </c>
      <c r="N196" s="67">
        <f t="shared" si="11"/>
        <v>93.825000000000003</v>
      </c>
    </row>
    <row r="197" spans="1:14" x14ac:dyDescent="0.2">
      <c r="B197" s="1">
        <v>0.71527777777777779</v>
      </c>
      <c r="C197" s="3">
        <v>79</v>
      </c>
      <c r="D197" s="68">
        <v>92</v>
      </c>
      <c r="E197" s="13">
        <v>0.59</v>
      </c>
      <c r="F197" s="96">
        <v>4</v>
      </c>
      <c r="G197" s="66" t="s">
        <v>201</v>
      </c>
      <c r="H197" s="19">
        <v>29.35</v>
      </c>
      <c r="I197" s="42"/>
      <c r="J197" s="101">
        <v>92.7</v>
      </c>
      <c r="K197" s="67">
        <v>92.1</v>
      </c>
      <c r="L197" s="67">
        <v>85.8</v>
      </c>
      <c r="M197" s="67">
        <v>95.4</v>
      </c>
      <c r="N197" s="67">
        <f t="shared" si="11"/>
        <v>91.5</v>
      </c>
    </row>
    <row r="199" spans="1:14" x14ac:dyDescent="0.2">
      <c r="A199" s="113" t="s">
        <v>482</v>
      </c>
      <c r="B199" s="122"/>
    </row>
    <row r="200" spans="1:14" x14ac:dyDescent="0.2">
      <c r="A200" s="21">
        <v>43567</v>
      </c>
      <c r="B200" s="1">
        <v>0.40625</v>
      </c>
      <c r="C200" s="66">
        <v>61</v>
      </c>
      <c r="D200" s="99">
        <v>77</v>
      </c>
      <c r="E200" s="75">
        <v>0.8</v>
      </c>
      <c r="F200" s="66">
        <v>3</v>
      </c>
      <c r="G200" s="66" t="s">
        <v>130</v>
      </c>
      <c r="H200" s="72">
        <v>29.8</v>
      </c>
      <c r="I200" s="71"/>
      <c r="J200" s="67">
        <v>79.900000000000006</v>
      </c>
      <c r="K200" s="67">
        <v>77</v>
      </c>
      <c r="L200" s="67">
        <v>72.3</v>
      </c>
      <c r="M200" s="67">
        <v>80.400000000000006</v>
      </c>
      <c r="N200" s="67">
        <f t="shared" ref="N200:N209" si="12">AVERAGE(J200:M200)</f>
        <v>77.400000000000006</v>
      </c>
    </row>
    <row r="201" spans="1:14" x14ac:dyDescent="0.2">
      <c r="B201" s="1">
        <v>0.41666666666666669</v>
      </c>
      <c r="C201" s="66">
        <v>60</v>
      </c>
      <c r="D201" s="99">
        <v>79</v>
      </c>
      <c r="E201" s="75">
        <v>0.8</v>
      </c>
      <c r="F201" s="66">
        <v>2</v>
      </c>
      <c r="G201" s="66" t="s">
        <v>143</v>
      </c>
      <c r="H201" s="72">
        <v>29.8</v>
      </c>
      <c r="I201" s="71"/>
      <c r="J201" s="67">
        <v>82.8</v>
      </c>
      <c r="K201" s="67">
        <v>79.5</v>
      </c>
      <c r="L201" s="67">
        <v>75.900000000000006</v>
      </c>
      <c r="M201" s="67">
        <v>79.2</v>
      </c>
      <c r="N201" s="67">
        <f t="shared" si="12"/>
        <v>79.350000000000009</v>
      </c>
    </row>
    <row r="202" spans="1:14" x14ac:dyDescent="0.2">
      <c r="B202" s="1">
        <v>0.42708333333333298</v>
      </c>
      <c r="C202" s="66">
        <v>60</v>
      </c>
      <c r="D202" s="99">
        <v>83</v>
      </c>
      <c r="E202" s="75">
        <v>0.8</v>
      </c>
      <c r="F202" s="66">
        <v>1</v>
      </c>
      <c r="G202" s="66" t="s">
        <v>197</v>
      </c>
      <c r="H202" s="72">
        <v>29.8</v>
      </c>
      <c r="J202" s="67">
        <v>85.6</v>
      </c>
      <c r="K202" s="67">
        <v>82.8</v>
      </c>
      <c r="L202" s="67">
        <v>78.8</v>
      </c>
      <c r="M202" s="67">
        <v>83.1</v>
      </c>
      <c r="N202" s="67">
        <f t="shared" si="12"/>
        <v>82.574999999999989</v>
      </c>
    </row>
    <row r="203" spans="1:14" x14ac:dyDescent="0.2">
      <c r="B203" s="1">
        <v>0.4375</v>
      </c>
      <c r="C203" s="66">
        <v>61</v>
      </c>
      <c r="D203" s="99">
        <v>85</v>
      </c>
      <c r="E203" s="75">
        <v>0.79</v>
      </c>
      <c r="F203" s="66">
        <v>3</v>
      </c>
      <c r="G203" s="66" t="s">
        <v>197</v>
      </c>
      <c r="H203" s="72">
        <v>29.8</v>
      </c>
      <c r="J203" s="67">
        <v>87.3</v>
      </c>
      <c r="K203" s="67">
        <v>84.9</v>
      </c>
      <c r="L203" s="67">
        <v>83.5</v>
      </c>
      <c r="M203" s="67">
        <v>86</v>
      </c>
      <c r="N203" s="67">
        <f t="shared" si="12"/>
        <v>85.424999999999997</v>
      </c>
    </row>
    <row r="204" spans="1:14" x14ac:dyDescent="0.2">
      <c r="B204" s="1">
        <v>0.44791666666666702</v>
      </c>
      <c r="C204" s="96">
        <v>62</v>
      </c>
      <c r="D204" s="99">
        <v>88</v>
      </c>
      <c r="E204" s="13">
        <v>0.77</v>
      </c>
      <c r="F204" s="96">
        <v>4</v>
      </c>
      <c r="G204" s="96" t="s">
        <v>197</v>
      </c>
      <c r="H204" s="97">
        <v>29.8</v>
      </c>
      <c r="I204" s="98"/>
      <c r="J204" s="45">
        <v>89.6</v>
      </c>
      <c r="K204" s="45">
        <v>87.6</v>
      </c>
      <c r="L204" s="45">
        <v>86.9</v>
      </c>
      <c r="M204" s="45">
        <v>88.9</v>
      </c>
      <c r="N204" s="67">
        <f t="shared" si="12"/>
        <v>88.25</v>
      </c>
    </row>
    <row r="205" spans="1:14" x14ac:dyDescent="0.2">
      <c r="B205" s="1">
        <v>0.57291666666666663</v>
      </c>
      <c r="C205" s="66">
        <v>68</v>
      </c>
      <c r="D205" s="99">
        <v>112</v>
      </c>
      <c r="E205" s="75">
        <v>0.54</v>
      </c>
      <c r="F205" s="66">
        <v>6</v>
      </c>
      <c r="G205" s="96" t="s">
        <v>129</v>
      </c>
      <c r="H205" s="72">
        <v>29.77</v>
      </c>
      <c r="J205" s="67">
        <v>112.3</v>
      </c>
      <c r="K205" s="67">
        <v>114.1</v>
      </c>
      <c r="L205" s="67">
        <v>112.3</v>
      </c>
      <c r="M205" s="67">
        <v>109.4</v>
      </c>
      <c r="N205" s="67">
        <f t="shared" si="12"/>
        <v>112.02500000000001</v>
      </c>
    </row>
    <row r="206" spans="1:14" x14ac:dyDescent="0.2">
      <c r="B206" s="1">
        <v>0.58333333333333337</v>
      </c>
      <c r="C206" s="66">
        <v>69</v>
      </c>
      <c r="D206" s="99">
        <v>113</v>
      </c>
      <c r="E206" s="75">
        <v>0.53</v>
      </c>
      <c r="F206" s="66">
        <v>5</v>
      </c>
      <c r="G206" s="66" t="s">
        <v>129</v>
      </c>
      <c r="H206" s="72">
        <v>29.77</v>
      </c>
      <c r="J206" s="67">
        <v>113.7</v>
      </c>
      <c r="K206" s="67">
        <v>115.3</v>
      </c>
      <c r="L206" s="67">
        <v>112.6</v>
      </c>
      <c r="M206" s="67">
        <v>110.1</v>
      </c>
      <c r="N206" s="67">
        <f t="shared" si="12"/>
        <v>112.92500000000001</v>
      </c>
    </row>
    <row r="207" spans="1:14" x14ac:dyDescent="0.2">
      <c r="B207" s="1">
        <v>0.59375</v>
      </c>
      <c r="C207" s="66">
        <v>68</v>
      </c>
      <c r="D207" s="99">
        <v>113</v>
      </c>
      <c r="E207" s="75">
        <v>0.56000000000000005</v>
      </c>
      <c r="F207" s="66">
        <v>8</v>
      </c>
      <c r="G207" s="66" t="s">
        <v>129</v>
      </c>
      <c r="H207" s="72">
        <v>29.76</v>
      </c>
      <c r="J207" s="67">
        <v>113.7</v>
      </c>
      <c r="K207" s="67">
        <v>115.2</v>
      </c>
      <c r="L207" s="67">
        <v>112.6</v>
      </c>
      <c r="M207" s="67">
        <v>109.9</v>
      </c>
      <c r="N207" s="67">
        <f t="shared" si="12"/>
        <v>112.85</v>
      </c>
    </row>
    <row r="208" spans="1:14" x14ac:dyDescent="0.2">
      <c r="B208" s="1">
        <v>0.60416666666666696</v>
      </c>
      <c r="C208" s="66">
        <v>68</v>
      </c>
      <c r="D208" s="99">
        <v>113</v>
      </c>
      <c r="E208" s="75">
        <v>0.56000000000000005</v>
      </c>
      <c r="F208" s="66">
        <v>7</v>
      </c>
      <c r="G208" s="66" t="s">
        <v>129</v>
      </c>
      <c r="H208" s="72">
        <v>29.76</v>
      </c>
      <c r="J208" s="67">
        <v>113.9</v>
      </c>
      <c r="K208" s="67">
        <v>113.9</v>
      </c>
      <c r="L208" s="67">
        <v>112.6</v>
      </c>
      <c r="M208" s="67">
        <v>110.3</v>
      </c>
      <c r="N208" s="67">
        <f t="shared" si="12"/>
        <v>112.675</v>
      </c>
    </row>
    <row r="209" spans="1:14" x14ac:dyDescent="0.2">
      <c r="B209" s="1">
        <v>0.61458333333333404</v>
      </c>
      <c r="C209" s="66">
        <v>67</v>
      </c>
      <c r="D209" s="99">
        <v>112</v>
      </c>
      <c r="E209" s="75">
        <v>0.56999999999999995</v>
      </c>
      <c r="F209" s="66">
        <v>9</v>
      </c>
      <c r="G209" s="66" t="s">
        <v>203</v>
      </c>
      <c r="H209" s="72">
        <v>29.76</v>
      </c>
      <c r="I209" s="71"/>
      <c r="J209" s="67">
        <v>113</v>
      </c>
      <c r="K209" s="67">
        <v>113</v>
      </c>
      <c r="L209" s="67">
        <v>112.1</v>
      </c>
      <c r="M209" s="67">
        <v>109.9</v>
      </c>
      <c r="N209" s="67">
        <f t="shared" si="12"/>
        <v>112</v>
      </c>
    </row>
    <row r="211" spans="1:14" x14ac:dyDescent="0.2">
      <c r="A211" s="21">
        <v>43568</v>
      </c>
      <c r="B211" s="1">
        <v>0.36458333333333331</v>
      </c>
      <c r="C211" s="66">
        <v>63</v>
      </c>
      <c r="D211" s="99">
        <v>70</v>
      </c>
      <c r="E211" s="75">
        <v>0.74</v>
      </c>
      <c r="F211" s="66">
        <v>2</v>
      </c>
      <c r="G211" s="66" t="s">
        <v>201</v>
      </c>
      <c r="H211" s="72">
        <v>29.95</v>
      </c>
      <c r="I211" s="71"/>
      <c r="J211" s="67">
        <v>72.3</v>
      </c>
      <c r="K211" s="67">
        <v>63.3</v>
      </c>
      <c r="L211" s="67">
        <v>69.8</v>
      </c>
      <c r="M211" s="67">
        <v>73.8</v>
      </c>
      <c r="N211" s="67">
        <f t="shared" ref="N211:N222" si="13">AVERAGE(J211:M211)</f>
        <v>69.8</v>
      </c>
    </row>
    <row r="212" spans="1:14" x14ac:dyDescent="0.2">
      <c r="B212" s="1">
        <v>0.375</v>
      </c>
      <c r="C212" s="66">
        <v>62</v>
      </c>
      <c r="D212" s="99">
        <v>73</v>
      </c>
      <c r="E212" s="75">
        <v>0.77</v>
      </c>
      <c r="F212" s="66">
        <v>1</v>
      </c>
      <c r="G212" s="66" t="s">
        <v>201</v>
      </c>
      <c r="H212" s="72">
        <v>29.96</v>
      </c>
      <c r="I212" s="71"/>
      <c r="J212" s="67">
        <v>75.599999999999994</v>
      </c>
      <c r="K212" s="67">
        <v>66.599999999999994</v>
      </c>
      <c r="L212" s="67">
        <v>72.5</v>
      </c>
      <c r="M212" s="67">
        <v>76.099999999999994</v>
      </c>
      <c r="N212" s="67">
        <f t="shared" si="13"/>
        <v>72.699999999999989</v>
      </c>
    </row>
    <row r="213" spans="1:14" x14ac:dyDescent="0.2">
      <c r="B213" s="1">
        <v>0.38541666666666702</v>
      </c>
      <c r="C213" s="66">
        <v>64</v>
      </c>
      <c r="D213" s="99">
        <v>75</v>
      </c>
      <c r="E213" s="75">
        <v>0.76</v>
      </c>
      <c r="F213" s="66">
        <v>2</v>
      </c>
      <c r="G213" s="66" t="s">
        <v>197</v>
      </c>
      <c r="H213" s="72">
        <v>29.96</v>
      </c>
      <c r="J213" s="67">
        <v>77.7</v>
      </c>
      <c r="K213" s="67">
        <v>71.099999999999994</v>
      </c>
      <c r="L213" s="67">
        <v>73.900000000000006</v>
      </c>
      <c r="M213" s="67">
        <v>78.599999999999994</v>
      </c>
      <c r="N213" s="67">
        <f t="shared" si="13"/>
        <v>75.325000000000003</v>
      </c>
    </row>
    <row r="214" spans="1:14" x14ac:dyDescent="0.2">
      <c r="B214" s="1">
        <v>0.39583333333333298</v>
      </c>
      <c r="C214" s="66">
        <v>63</v>
      </c>
      <c r="D214" s="99">
        <v>78</v>
      </c>
      <c r="E214" s="75">
        <v>0.78</v>
      </c>
      <c r="F214" s="66">
        <v>3</v>
      </c>
      <c r="G214" s="66" t="s">
        <v>143</v>
      </c>
      <c r="H214" s="72">
        <v>29.96</v>
      </c>
      <c r="J214" s="67">
        <v>79.900000000000006</v>
      </c>
      <c r="K214" s="67">
        <v>75.400000000000006</v>
      </c>
      <c r="L214" s="67">
        <v>74.8</v>
      </c>
      <c r="M214" s="67">
        <v>81</v>
      </c>
      <c r="N214" s="67">
        <f t="shared" si="13"/>
        <v>77.775000000000006</v>
      </c>
    </row>
    <row r="215" spans="1:14" x14ac:dyDescent="0.2">
      <c r="B215" s="1">
        <v>0.40625</v>
      </c>
      <c r="C215" s="96">
        <v>63</v>
      </c>
      <c r="D215" s="99">
        <v>80</v>
      </c>
      <c r="E215" s="13">
        <v>0.78</v>
      </c>
      <c r="F215" s="96">
        <v>0</v>
      </c>
      <c r="G215" s="96" t="s">
        <v>130</v>
      </c>
      <c r="H215" s="97">
        <v>29.96</v>
      </c>
      <c r="I215" s="98"/>
      <c r="J215" s="45">
        <v>82.6</v>
      </c>
      <c r="K215" s="45">
        <v>79</v>
      </c>
      <c r="L215" s="45">
        <v>75</v>
      </c>
      <c r="M215" s="45">
        <v>83.5</v>
      </c>
      <c r="N215" s="67">
        <f t="shared" si="13"/>
        <v>80.025000000000006</v>
      </c>
    </row>
    <row r="216" spans="1:14" x14ac:dyDescent="0.2">
      <c r="B216" s="1">
        <v>0.5</v>
      </c>
      <c r="C216" s="66">
        <v>66</v>
      </c>
      <c r="D216" s="99">
        <v>103</v>
      </c>
      <c r="E216" s="75">
        <v>0.6</v>
      </c>
      <c r="F216" s="66">
        <v>7</v>
      </c>
      <c r="G216" s="96" t="s">
        <v>129</v>
      </c>
      <c r="H216" s="72">
        <v>29.98</v>
      </c>
      <c r="J216" s="67">
        <v>103.5</v>
      </c>
      <c r="K216" s="67">
        <v>101.5</v>
      </c>
      <c r="L216" s="67">
        <v>103.5</v>
      </c>
      <c r="M216" s="67">
        <v>102.9</v>
      </c>
      <c r="N216" s="67">
        <f t="shared" si="13"/>
        <v>102.85</v>
      </c>
    </row>
    <row r="217" spans="1:14" x14ac:dyDescent="0.2">
      <c r="B217" s="1">
        <v>0.50694444444444442</v>
      </c>
      <c r="C217" s="66">
        <v>67</v>
      </c>
      <c r="D217" s="99">
        <v>105</v>
      </c>
      <c r="E217" s="75">
        <v>0.57999999999999996</v>
      </c>
      <c r="F217" s="66">
        <v>8</v>
      </c>
      <c r="G217" s="96" t="s">
        <v>129</v>
      </c>
      <c r="H217" s="72">
        <v>29.98</v>
      </c>
      <c r="J217" s="67">
        <v>105.4</v>
      </c>
      <c r="K217" s="67">
        <v>104.5</v>
      </c>
      <c r="L217" s="67">
        <v>105.3</v>
      </c>
      <c r="M217" s="67">
        <v>104.5</v>
      </c>
      <c r="N217" s="67">
        <f t="shared" si="13"/>
        <v>104.925</v>
      </c>
    </row>
    <row r="218" spans="1:14" x14ac:dyDescent="0.2">
      <c r="B218" s="1">
        <v>0.51041666666666663</v>
      </c>
      <c r="C218" s="66">
        <v>67</v>
      </c>
      <c r="D218" s="99">
        <v>105</v>
      </c>
      <c r="E218" s="75">
        <v>0.59</v>
      </c>
      <c r="F218" s="66">
        <v>4</v>
      </c>
      <c r="G218" s="66" t="s">
        <v>130</v>
      </c>
      <c r="H218" s="72">
        <v>29.98</v>
      </c>
      <c r="J218" s="67">
        <v>106</v>
      </c>
      <c r="K218" s="67">
        <v>105.1</v>
      </c>
      <c r="L218" s="67">
        <v>105.6</v>
      </c>
      <c r="M218" s="67">
        <v>104.9</v>
      </c>
      <c r="N218" s="67">
        <f t="shared" si="13"/>
        <v>105.4</v>
      </c>
    </row>
    <row r="219" spans="1:14" x14ac:dyDescent="0.2">
      <c r="B219" s="1">
        <v>0.52083333333333337</v>
      </c>
      <c r="C219" s="66">
        <v>66</v>
      </c>
      <c r="D219" s="99">
        <v>107</v>
      </c>
      <c r="E219" s="75">
        <v>0.59</v>
      </c>
      <c r="F219" s="66">
        <v>3</v>
      </c>
      <c r="G219" s="66" t="s">
        <v>203</v>
      </c>
      <c r="H219" s="72">
        <v>29.98</v>
      </c>
      <c r="J219" s="67">
        <v>108.1</v>
      </c>
      <c r="K219" s="67">
        <v>107.8</v>
      </c>
      <c r="L219" s="67">
        <v>107.1</v>
      </c>
      <c r="M219" s="67">
        <v>106.9</v>
      </c>
      <c r="N219" s="67">
        <f t="shared" si="13"/>
        <v>107.47499999999999</v>
      </c>
    </row>
    <row r="220" spans="1:14" x14ac:dyDescent="0.2">
      <c r="B220" s="1">
        <v>0.53125</v>
      </c>
      <c r="C220" s="66">
        <v>67</v>
      </c>
      <c r="D220" s="99">
        <v>109</v>
      </c>
      <c r="E220" s="75">
        <v>0.56999999999999995</v>
      </c>
      <c r="F220" s="66">
        <v>8</v>
      </c>
      <c r="G220" s="66" t="s">
        <v>129</v>
      </c>
      <c r="H220" s="72">
        <v>29.978000000000002</v>
      </c>
      <c r="I220" s="71"/>
      <c r="J220" s="67">
        <v>109.6</v>
      </c>
      <c r="K220" s="67">
        <v>110.1</v>
      </c>
      <c r="L220" s="67">
        <v>108</v>
      </c>
      <c r="M220" s="67">
        <v>108.3</v>
      </c>
      <c r="N220" s="67">
        <f t="shared" si="13"/>
        <v>109</v>
      </c>
    </row>
    <row r="221" spans="1:14" x14ac:dyDescent="0.2">
      <c r="B221" s="1">
        <v>0.54166666666666696</v>
      </c>
      <c r="C221" s="96">
        <v>67</v>
      </c>
      <c r="D221" s="68">
        <v>110</v>
      </c>
      <c r="E221" s="75">
        <v>0.59</v>
      </c>
      <c r="F221" s="66">
        <v>7</v>
      </c>
      <c r="G221" s="66" t="s">
        <v>203</v>
      </c>
      <c r="H221" s="72">
        <v>29.97</v>
      </c>
      <c r="I221" s="92"/>
      <c r="J221" s="67">
        <v>110.3</v>
      </c>
      <c r="K221" s="67">
        <v>111</v>
      </c>
      <c r="L221" s="67">
        <v>109</v>
      </c>
      <c r="M221" s="67">
        <v>109</v>
      </c>
      <c r="N221" s="67">
        <f t="shared" si="13"/>
        <v>109.825</v>
      </c>
    </row>
    <row r="222" spans="1:14" x14ac:dyDescent="0.2">
      <c r="B222" s="1">
        <v>0.55208333333333304</v>
      </c>
      <c r="C222" s="96">
        <v>67</v>
      </c>
      <c r="D222" s="68">
        <v>111</v>
      </c>
      <c r="E222" s="75">
        <v>0.63</v>
      </c>
      <c r="F222" s="66">
        <v>5</v>
      </c>
      <c r="G222" s="66" t="s">
        <v>203</v>
      </c>
      <c r="H222" s="72">
        <v>29.97</v>
      </c>
      <c r="I222" s="71"/>
      <c r="J222" s="67">
        <v>111.7</v>
      </c>
      <c r="K222" s="67">
        <v>112.6</v>
      </c>
      <c r="L222" s="67">
        <v>110.3</v>
      </c>
      <c r="M222" s="67">
        <v>110.5</v>
      </c>
      <c r="N222" s="67">
        <f t="shared" si="13"/>
        <v>111.27500000000001</v>
      </c>
    </row>
    <row r="224" spans="1:14" x14ac:dyDescent="0.2">
      <c r="A224" s="21">
        <v>43569</v>
      </c>
      <c r="B224" s="1">
        <v>0.35416666666666669</v>
      </c>
      <c r="C224" s="66">
        <v>59</v>
      </c>
      <c r="D224" s="99">
        <v>69</v>
      </c>
      <c r="E224" s="75">
        <v>0.88</v>
      </c>
      <c r="F224" s="66">
        <v>3</v>
      </c>
      <c r="G224" s="66" t="s">
        <v>35</v>
      </c>
      <c r="H224" s="72">
        <v>29.96</v>
      </c>
      <c r="I224" s="71"/>
      <c r="J224" s="67">
        <v>68.2</v>
      </c>
      <c r="K224" s="67">
        <v>69.3</v>
      </c>
      <c r="L224" s="67">
        <v>67.8</v>
      </c>
      <c r="M224" s="67">
        <v>70.3</v>
      </c>
      <c r="N224" s="67">
        <f t="shared" ref="N224:N233" si="14">AVERAGE(J224:M224)</f>
        <v>68.900000000000006</v>
      </c>
    </row>
    <row r="225" spans="2:14" x14ac:dyDescent="0.2">
      <c r="B225" s="1">
        <v>0.36458333333333331</v>
      </c>
      <c r="C225" s="66">
        <v>59</v>
      </c>
      <c r="D225" s="99">
        <v>70</v>
      </c>
      <c r="E225" s="75">
        <v>0.85</v>
      </c>
      <c r="F225" s="66">
        <v>1</v>
      </c>
      <c r="G225" s="66" t="s">
        <v>203</v>
      </c>
      <c r="H225" s="72">
        <v>29.97</v>
      </c>
      <c r="I225" s="71"/>
      <c r="J225" s="67">
        <v>70.2</v>
      </c>
      <c r="K225" s="67">
        <v>70.5</v>
      </c>
      <c r="L225" s="67">
        <v>69.400000000000006</v>
      </c>
      <c r="M225" s="67">
        <v>71.2</v>
      </c>
      <c r="N225" s="67">
        <f t="shared" si="14"/>
        <v>70.325000000000003</v>
      </c>
    </row>
    <row r="226" spans="2:14" x14ac:dyDescent="0.2">
      <c r="B226" s="1">
        <v>0.375</v>
      </c>
      <c r="C226" s="66">
        <v>60</v>
      </c>
      <c r="D226" s="99">
        <v>72</v>
      </c>
      <c r="E226" s="75">
        <v>0.84</v>
      </c>
      <c r="F226" s="66">
        <v>1</v>
      </c>
      <c r="G226" s="66" t="s">
        <v>34</v>
      </c>
      <c r="H226" s="72">
        <v>29.96</v>
      </c>
      <c r="J226" s="67">
        <v>72.5</v>
      </c>
      <c r="K226" s="67">
        <v>71.8</v>
      </c>
      <c r="L226" s="67">
        <v>72.5</v>
      </c>
      <c r="M226" s="67">
        <v>71.599999999999994</v>
      </c>
      <c r="N226" s="67">
        <f t="shared" si="14"/>
        <v>72.099999999999994</v>
      </c>
    </row>
    <row r="227" spans="2:14" x14ac:dyDescent="0.2">
      <c r="B227" s="1">
        <v>0.38541666666666669</v>
      </c>
      <c r="C227" s="66">
        <v>61</v>
      </c>
      <c r="D227" s="99">
        <v>75</v>
      </c>
      <c r="E227" s="75">
        <v>0.82</v>
      </c>
      <c r="F227" s="66">
        <v>2</v>
      </c>
      <c r="G227" s="66" t="s">
        <v>37</v>
      </c>
      <c r="H227" s="72">
        <v>29.96</v>
      </c>
      <c r="J227" s="67">
        <v>76.099999999999994</v>
      </c>
      <c r="K227" s="67">
        <v>73.400000000000006</v>
      </c>
      <c r="L227" s="67">
        <v>74.099999999999994</v>
      </c>
      <c r="M227" s="67">
        <v>75</v>
      </c>
      <c r="N227" s="67">
        <f t="shared" si="14"/>
        <v>74.650000000000006</v>
      </c>
    </row>
    <row r="228" spans="2:14" x14ac:dyDescent="0.2">
      <c r="B228" s="1">
        <v>0.39583333333333298</v>
      </c>
      <c r="C228" s="96">
        <v>63</v>
      </c>
      <c r="D228" s="99">
        <v>78</v>
      </c>
      <c r="E228" s="13">
        <v>0.79</v>
      </c>
      <c r="F228" s="96">
        <v>3</v>
      </c>
      <c r="G228" s="96" t="s">
        <v>37</v>
      </c>
      <c r="H228" s="97">
        <v>29.97</v>
      </c>
      <c r="I228" s="98"/>
      <c r="J228" s="45">
        <v>78.8</v>
      </c>
      <c r="K228" s="45">
        <v>76.8</v>
      </c>
      <c r="L228" s="45">
        <v>76.599999999999994</v>
      </c>
      <c r="M228" s="45">
        <v>79.2</v>
      </c>
      <c r="N228" s="67">
        <f t="shared" si="14"/>
        <v>77.849999999999994</v>
      </c>
    </row>
    <row r="229" spans="2:14" x14ac:dyDescent="0.2">
      <c r="B229" s="1">
        <v>0.54166666666666663</v>
      </c>
      <c r="C229" s="66">
        <v>65</v>
      </c>
      <c r="D229" s="99">
        <v>110</v>
      </c>
      <c r="E229" s="75">
        <v>0.64</v>
      </c>
      <c r="F229" s="66">
        <v>6</v>
      </c>
      <c r="G229" s="96" t="s">
        <v>129</v>
      </c>
      <c r="H229" s="72">
        <v>29.94</v>
      </c>
      <c r="J229" s="67">
        <v>109.2</v>
      </c>
      <c r="K229" s="67">
        <v>110.5</v>
      </c>
      <c r="L229" s="67">
        <v>108.7</v>
      </c>
      <c r="M229" s="67">
        <v>109</v>
      </c>
      <c r="N229" s="67">
        <f t="shared" si="14"/>
        <v>109.35</v>
      </c>
    </row>
    <row r="230" spans="2:14" x14ac:dyDescent="0.2">
      <c r="B230" s="1">
        <v>0.55208333333333337</v>
      </c>
      <c r="C230" s="66">
        <v>65</v>
      </c>
      <c r="D230" s="99">
        <v>111</v>
      </c>
      <c r="E230" s="75">
        <v>0.63</v>
      </c>
      <c r="F230" s="66">
        <v>5</v>
      </c>
      <c r="G230" s="96" t="s">
        <v>129</v>
      </c>
      <c r="H230" s="72">
        <v>29.93</v>
      </c>
      <c r="J230" s="67">
        <v>110.6</v>
      </c>
      <c r="K230" s="67">
        <v>112.5</v>
      </c>
      <c r="L230" s="67">
        <v>109.7</v>
      </c>
      <c r="M230" s="67">
        <v>110.3</v>
      </c>
      <c r="N230" s="67">
        <f t="shared" si="14"/>
        <v>110.77500000000001</v>
      </c>
    </row>
    <row r="231" spans="2:14" x14ac:dyDescent="0.2">
      <c r="B231" s="1">
        <v>0.5625</v>
      </c>
      <c r="C231" s="66">
        <v>66</v>
      </c>
      <c r="D231" s="99">
        <v>112</v>
      </c>
      <c r="E231" s="75">
        <v>0.62</v>
      </c>
      <c r="F231" s="66">
        <v>2</v>
      </c>
      <c r="G231" s="66" t="s">
        <v>130</v>
      </c>
      <c r="H231" s="72">
        <v>29.93</v>
      </c>
      <c r="J231" s="67">
        <v>112.6</v>
      </c>
      <c r="K231" s="67">
        <v>114.1</v>
      </c>
      <c r="L231" s="67">
        <v>110.7</v>
      </c>
      <c r="M231" s="67">
        <v>111.9</v>
      </c>
      <c r="N231" s="67">
        <f t="shared" si="14"/>
        <v>112.32499999999999</v>
      </c>
    </row>
    <row r="232" spans="2:14" x14ac:dyDescent="0.2">
      <c r="B232" s="1">
        <v>0.57291666666666663</v>
      </c>
      <c r="C232" s="66">
        <v>65</v>
      </c>
      <c r="D232" s="99">
        <v>112</v>
      </c>
      <c r="E232" s="75">
        <v>0.64</v>
      </c>
      <c r="F232" s="66">
        <v>3</v>
      </c>
      <c r="G232" s="66" t="s">
        <v>129</v>
      </c>
      <c r="H232" s="72">
        <v>29.93</v>
      </c>
      <c r="J232" s="67">
        <v>112.6</v>
      </c>
      <c r="K232" s="67" t="s">
        <v>483</v>
      </c>
      <c r="L232" s="67">
        <v>110.8</v>
      </c>
      <c r="M232" s="67">
        <v>112.3</v>
      </c>
      <c r="N232" s="67">
        <f>AVERAGE(J232:M232)</f>
        <v>111.89999999999999</v>
      </c>
    </row>
    <row r="233" spans="2:14" x14ac:dyDescent="0.2">
      <c r="B233" s="1">
        <v>0.58333333333333337</v>
      </c>
      <c r="C233" s="66">
        <v>66</v>
      </c>
      <c r="D233" s="99">
        <v>112</v>
      </c>
      <c r="E233" s="75">
        <v>0.64</v>
      </c>
      <c r="F233" s="66">
        <v>3</v>
      </c>
      <c r="G233" s="66" t="s">
        <v>129</v>
      </c>
      <c r="H233" s="72">
        <v>29.92</v>
      </c>
      <c r="I233" s="71"/>
      <c r="J233" s="67">
        <v>111.4</v>
      </c>
      <c r="K233" s="67">
        <v>114.1</v>
      </c>
      <c r="L233" s="67">
        <v>111.7</v>
      </c>
      <c r="M233" s="67">
        <v>112.1</v>
      </c>
      <c r="N233" s="67">
        <f t="shared" si="14"/>
        <v>112.32499999999999</v>
      </c>
    </row>
    <row r="234" spans="2:14" x14ac:dyDescent="0.2">
      <c r="B234" s="1">
        <v>0.59375</v>
      </c>
      <c r="C234" s="96">
        <v>66</v>
      </c>
      <c r="D234" s="68">
        <v>114</v>
      </c>
      <c r="E234" s="75">
        <v>0.66</v>
      </c>
      <c r="F234" s="66">
        <v>3</v>
      </c>
      <c r="G234" s="66" t="s">
        <v>129</v>
      </c>
      <c r="H234" s="72">
        <v>29.92</v>
      </c>
      <c r="I234" s="92"/>
      <c r="J234" s="67">
        <v>111.6</v>
      </c>
      <c r="K234" s="67">
        <v>116.2</v>
      </c>
      <c r="L234" s="67">
        <v>112.8</v>
      </c>
      <c r="M234" s="67">
        <v>113.2</v>
      </c>
      <c r="N234" s="67">
        <f t="shared" ref="N234:N239" si="15">AVERAGE(J234:M234)</f>
        <v>113.45</v>
      </c>
    </row>
    <row r="235" spans="2:14" x14ac:dyDescent="0.2">
      <c r="B235" s="1">
        <v>0.60416666666666696</v>
      </c>
      <c r="C235" s="96">
        <v>68</v>
      </c>
      <c r="D235" s="68">
        <v>114</v>
      </c>
      <c r="E235" s="75">
        <v>0.64</v>
      </c>
      <c r="F235" s="66">
        <v>7</v>
      </c>
      <c r="G235" s="66" t="s">
        <v>129</v>
      </c>
      <c r="H235" s="72">
        <v>29.91</v>
      </c>
      <c r="I235" s="71"/>
      <c r="J235" s="67">
        <v>111.7</v>
      </c>
      <c r="K235" s="67">
        <v>116.2</v>
      </c>
      <c r="L235" s="67">
        <v>113.2</v>
      </c>
      <c r="M235" s="67">
        <v>113.2</v>
      </c>
      <c r="N235" s="67">
        <f t="shared" si="15"/>
        <v>113.575</v>
      </c>
    </row>
    <row r="236" spans="2:14" x14ac:dyDescent="0.2">
      <c r="B236" s="1">
        <v>0.61458333333333304</v>
      </c>
      <c r="C236" s="96">
        <v>69</v>
      </c>
      <c r="D236" s="68">
        <v>114</v>
      </c>
      <c r="E236" s="75">
        <v>0.57999999999999996</v>
      </c>
      <c r="F236" s="66">
        <v>4</v>
      </c>
      <c r="G236" s="66" t="s">
        <v>197</v>
      </c>
      <c r="H236" s="97">
        <v>29.9</v>
      </c>
      <c r="I236" s="71"/>
      <c r="J236" s="67">
        <v>111.2</v>
      </c>
      <c r="K236" s="67">
        <v>116.8</v>
      </c>
      <c r="L236" s="67">
        <v>113.9</v>
      </c>
      <c r="M236" s="67">
        <v>113.4</v>
      </c>
      <c r="N236" s="67">
        <f t="shared" si="15"/>
        <v>113.82499999999999</v>
      </c>
    </row>
    <row r="237" spans="2:14" x14ac:dyDescent="0.2">
      <c r="B237" s="1">
        <v>0.625</v>
      </c>
      <c r="C237" s="96">
        <v>70</v>
      </c>
      <c r="D237" s="68">
        <v>114</v>
      </c>
      <c r="E237" s="75">
        <v>0.51</v>
      </c>
      <c r="F237" s="68">
        <v>4</v>
      </c>
      <c r="G237" s="66" t="s">
        <v>130</v>
      </c>
      <c r="H237" s="72">
        <v>29.89</v>
      </c>
      <c r="I237" s="93"/>
      <c r="J237" s="67">
        <v>111.4</v>
      </c>
      <c r="K237" s="67">
        <v>116.4</v>
      </c>
      <c r="L237" s="67">
        <v>113.9</v>
      </c>
      <c r="M237" s="67">
        <v>113.7</v>
      </c>
      <c r="N237" s="67">
        <f t="shared" si="15"/>
        <v>113.85000000000001</v>
      </c>
    </row>
    <row r="238" spans="2:14" x14ac:dyDescent="0.2">
      <c r="B238" s="1">
        <v>0.63541666666666696</v>
      </c>
      <c r="C238" s="96">
        <v>72</v>
      </c>
      <c r="D238" s="68">
        <v>114</v>
      </c>
      <c r="E238" s="75">
        <v>0.49</v>
      </c>
      <c r="F238" s="96">
        <v>5</v>
      </c>
      <c r="G238" s="66" t="s">
        <v>129</v>
      </c>
      <c r="H238" s="97">
        <v>29.89</v>
      </c>
      <c r="I238" s="96"/>
      <c r="J238" s="67">
        <v>111.4</v>
      </c>
      <c r="K238" s="67">
        <v>115.7</v>
      </c>
      <c r="L238" s="67">
        <v>113.4</v>
      </c>
      <c r="M238" s="67">
        <v>113.5</v>
      </c>
      <c r="N238" s="67">
        <f t="shared" si="15"/>
        <v>113.5</v>
      </c>
    </row>
    <row r="239" spans="2:14" x14ac:dyDescent="0.2">
      <c r="B239" s="1">
        <v>0.64583333333333304</v>
      </c>
      <c r="C239" s="96">
        <v>71</v>
      </c>
      <c r="D239" s="68">
        <v>113</v>
      </c>
      <c r="E239" s="75">
        <v>0.5</v>
      </c>
      <c r="F239" s="96">
        <v>4</v>
      </c>
      <c r="G239" s="66" t="s">
        <v>129</v>
      </c>
      <c r="H239" s="97">
        <v>29.88</v>
      </c>
      <c r="J239" s="67">
        <v>110.8</v>
      </c>
      <c r="K239" s="67">
        <v>115.3</v>
      </c>
      <c r="L239" s="67">
        <v>113.2</v>
      </c>
      <c r="M239" s="67">
        <v>113</v>
      </c>
      <c r="N239" s="67">
        <f t="shared" si="15"/>
        <v>113.075</v>
      </c>
    </row>
    <row r="240" spans="2:14" x14ac:dyDescent="0.2">
      <c r="C240" s="96"/>
      <c r="D240" s="68"/>
      <c r="E240" s="75"/>
      <c r="F240" s="96"/>
      <c r="G240" s="66"/>
      <c r="H240" s="97"/>
      <c r="J240" s="67"/>
      <c r="K240" s="67"/>
      <c r="L240" s="67"/>
      <c r="M240" s="67"/>
      <c r="N240" s="67"/>
    </row>
    <row r="241" spans="1:15" x14ac:dyDescent="0.2">
      <c r="A241" s="113" t="s">
        <v>486</v>
      </c>
      <c r="B241" s="122"/>
      <c r="D241" s="68"/>
      <c r="E241" s="13"/>
      <c r="F241" s="96"/>
      <c r="G241" s="66"/>
      <c r="H241" s="19"/>
      <c r="I241" s="42"/>
      <c r="J241" s="101"/>
      <c r="K241" s="67"/>
      <c r="L241" s="67"/>
      <c r="M241" s="67"/>
      <c r="N241" s="67"/>
    </row>
    <row r="242" spans="1:15" x14ac:dyDescent="0.2">
      <c r="A242" s="21">
        <v>43579</v>
      </c>
      <c r="B242" s="1">
        <v>0.45833333333333331</v>
      </c>
      <c r="C242" s="66">
        <v>53</v>
      </c>
      <c r="D242" s="99">
        <v>62</v>
      </c>
      <c r="E242" s="75">
        <v>0.59</v>
      </c>
      <c r="F242" s="66">
        <v>0</v>
      </c>
      <c r="G242" s="66" t="s">
        <v>197</v>
      </c>
      <c r="H242" s="72">
        <v>29.25</v>
      </c>
      <c r="I242" s="71"/>
      <c r="J242" s="67">
        <v>61.5</v>
      </c>
      <c r="K242" s="67">
        <v>60.6</v>
      </c>
      <c r="L242" s="67">
        <v>62.2</v>
      </c>
      <c r="M242" s="67">
        <v>63.1</v>
      </c>
      <c r="N242" s="67">
        <f t="shared" ref="N242:N252" si="16">AVERAGE(J242:M242)</f>
        <v>61.85</v>
      </c>
      <c r="O242" s="67"/>
    </row>
    <row r="243" spans="1:15" x14ac:dyDescent="0.2">
      <c r="B243" s="1">
        <v>0.46875</v>
      </c>
      <c r="C243" s="66">
        <v>54</v>
      </c>
      <c r="D243" s="99">
        <v>62</v>
      </c>
      <c r="E243" s="75">
        <v>0.59</v>
      </c>
      <c r="F243" s="66">
        <v>1</v>
      </c>
      <c r="G243" s="66" t="s">
        <v>180</v>
      </c>
      <c r="H243" s="72">
        <v>29.25</v>
      </c>
      <c r="I243" s="71"/>
      <c r="J243" s="67">
        <v>61.3</v>
      </c>
      <c r="K243" s="67">
        <v>60.3</v>
      </c>
      <c r="L243" s="67">
        <v>62.2</v>
      </c>
      <c r="M243" s="67">
        <v>63</v>
      </c>
      <c r="N243" s="67">
        <f t="shared" si="16"/>
        <v>61.7</v>
      </c>
      <c r="O243" s="67"/>
    </row>
    <row r="244" spans="1:15" x14ac:dyDescent="0.2">
      <c r="B244" s="1">
        <v>0.47916666666666702</v>
      </c>
      <c r="C244" s="66">
        <v>52</v>
      </c>
      <c r="D244" s="99">
        <v>62</v>
      </c>
      <c r="E244" s="75"/>
      <c r="F244" s="66"/>
      <c r="G244" s="66"/>
      <c r="H244" s="72"/>
      <c r="J244" s="67"/>
      <c r="K244" s="67"/>
      <c r="L244" s="67"/>
      <c r="M244" s="67"/>
      <c r="N244" s="67" t="e">
        <f t="shared" si="16"/>
        <v>#DIV/0!</v>
      </c>
      <c r="O244" s="67" t="s">
        <v>433</v>
      </c>
    </row>
    <row r="245" spans="1:15" x14ac:dyDescent="0.2">
      <c r="B245" s="1">
        <v>0.48958333333333298</v>
      </c>
      <c r="C245" s="66">
        <v>52</v>
      </c>
      <c r="D245" s="99">
        <v>62</v>
      </c>
      <c r="E245" s="75"/>
      <c r="F245" s="66"/>
      <c r="G245" s="66"/>
      <c r="H245" s="72"/>
      <c r="J245" s="67"/>
      <c r="K245" s="67"/>
      <c r="L245" s="67"/>
      <c r="M245" s="67"/>
      <c r="N245" s="67" t="e">
        <f t="shared" si="16"/>
        <v>#DIV/0!</v>
      </c>
      <c r="O245" s="67" t="s">
        <v>433</v>
      </c>
    </row>
    <row r="246" spans="1:15" x14ac:dyDescent="0.2">
      <c r="B246" s="1">
        <v>0.5</v>
      </c>
      <c r="C246" s="96">
        <v>52</v>
      </c>
      <c r="D246" s="99">
        <v>62</v>
      </c>
      <c r="E246" s="13"/>
      <c r="F246" s="96"/>
      <c r="G246" s="96"/>
      <c r="H246" s="97"/>
      <c r="I246" s="98"/>
      <c r="J246" s="45"/>
      <c r="K246" s="45"/>
      <c r="L246" s="45"/>
      <c r="M246" s="45"/>
      <c r="N246" s="67" t="e">
        <f t="shared" si="16"/>
        <v>#DIV/0!</v>
      </c>
      <c r="O246" s="67" t="s">
        <v>433</v>
      </c>
    </row>
    <row r="247" spans="1:15" x14ac:dyDescent="0.2">
      <c r="B247" s="1">
        <v>0.51041666666666696</v>
      </c>
      <c r="C247" s="66">
        <v>52</v>
      </c>
      <c r="D247" s="99">
        <v>62</v>
      </c>
      <c r="E247" s="75"/>
      <c r="F247" s="66"/>
      <c r="G247" s="96"/>
      <c r="H247" s="72"/>
      <c r="J247" s="67"/>
      <c r="K247" s="67"/>
      <c r="L247" s="67"/>
      <c r="M247" s="67"/>
      <c r="N247" s="67" t="e">
        <f t="shared" si="16"/>
        <v>#DIV/0!</v>
      </c>
      <c r="O247" s="67" t="s">
        <v>433</v>
      </c>
    </row>
    <row r="248" spans="1:15" x14ac:dyDescent="0.2">
      <c r="B248" s="1">
        <v>0.52083333333333304</v>
      </c>
      <c r="C248" s="66">
        <v>52</v>
      </c>
      <c r="D248" s="99">
        <v>62</v>
      </c>
      <c r="E248" s="75"/>
      <c r="F248" s="66"/>
      <c r="G248" s="96"/>
      <c r="H248" s="72"/>
      <c r="J248" s="67"/>
      <c r="K248" s="67"/>
      <c r="L248" s="67"/>
      <c r="M248" s="67"/>
      <c r="N248" s="67" t="e">
        <f t="shared" si="16"/>
        <v>#DIV/0!</v>
      </c>
      <c r="O248" s="67" t="s">
        <v>433</v>
      </c>
    </row>
    <row r="249" spans="1:15" x14ac:dyDescent="0.2">
      <c r="B249" s="1">
        <v>0.53125</v>
      </c>
      <c r="C249" s="66">
        <v>52</v>
      </c>
      <c r="D249" s="99">
        <v>62</v>
      </c>
      <c r="E249" s="75"/>
      <c r="F249" s="66"/>
      <c r="G249" s="66"/>
      <c r="H249" s="72"/>
      <c r="J249" s="67"/>
      <c r="K249" s="67"/>
      <c r="L249" s="67"/>
      <c r="M249" s="67"/>
      <c r="N249" s="67" t="e">
        <f t="shared" si="16"/>
        <v>#DIV/0!</v>
      </c>
      <c r="O249" s="67" t="s">
        <v>433</v>
      </c>
    </row>
    <row r="250" spans="1:15" x14ac:dyDescent="0.2">
      <c r="B250" s="1">
        <v>0.54166666666666696</v>
      </c>
      <c r="C250" s="66">
        <v>52</v>
      </c>
      <c r="D250" s="99">
        <v>62</v>
      </c>
      <c r="E250" s="75"/>
      <c r="F250" s="66"/>
      <c r="G250" s="66"/>
      <c r="H250" s="72"/>
      <c r="J250" s="67"/>
      <c r="K250" s="67"/>
      <c r="L250" s="67"/>
      <c r="M250" s="67"/>
      <c r="N250" s="67" t="e">
        <f t="shared" si="16"/>
        <v>#DIV/0!</v>
      </c>
      <c r="O250" s="67" t="s">
        <v>433</v>
      </c>
    </row>
    <row r="251" spans="1:15" x14ac:dyDescent="0.2">
      <c r="B251" s="1">
        <v>0.55208333333333304</v>
      </c>
      <c r="C251" s="66">
        <v>52</v>
      </c>
      <c r="D251" s="99">
        <v>62</v>
      </c>
      <c r="E251" s="75"/>
      <c r="F251" s="66"/>
      <c r="G251" s="66"/>
      <c r="H251" s="72"/>
      <c r="I251" s="71"/>
      <c r="J251" s="67"/>
      <c r="K251" s="67"/>
      <c r="L251" s="67"/>
      <c r="M251" s="67"/>
      <c r="N251" s="67" t="e">
        <f t="shared" si="16"/>
        <v>#DIV/0!</v>
      </c>
      <c r="O251" s="67" t="s">
        <v>433</v>
      </c>
    </row>
    <row r="252" spans="1:15" x14ac:dyDescent="0.2">
      <c r="B252" s="1">
        <v>0.5625</v>
      </c>
      <c r="C252" s="96">
        <v>52</v>
      </c>
      <c r="D252" s="68">
        <v>62</v>
      </c>
      <c r="E252" s="75">
        <v>0.77</v>
      </c>
      <c r="F252" s="66">
        <v>3</v>
      </c>
      <c r="G252" s="66" t="s">
        <v>180</v>
      </c>
      <c r="H252" s="72">
        <v>29.21</v>
      </c>
      <c r="I252" s="92"/>
      <c r="J252" s="67">
        <v>61.3</v>
      </c>
      <c r="K252" s="67">
        <v>60.3</v>
      </c>
      <c r="L252" s="67">
        <v>62.2</v>
      </c>
      <c r="M252" s="67">
        <v>63</v>
      </c>
      <c r="N252" s="67">
        <f t="shared" si="16"/>
        <v>61.7</v>
      </c>
      <c r="O252" s="67"/>
    </row>
    <row r="253" spans="1:15" x14ac:dyDescent="0.2">
      <c r="B253" s="1">
        <v>0.57291666666666696</v>
      </c>
    </row>
    <row r="254" spans="1:15" x14ac:dyDescent="0.2">
      <c r="B254" s="1">
        <v>0.58333333333333304</v>
      </c>
    </row>
    <row r="255" spans="1:15" x14ac:dyDescent="0.2">
      <c r="B255" s="1">
        <v>0.59375</v>
      </c>
    </row>
    <row r="256" spans="1:15" x14ac:dyDescent="0.2">
      <c r="B256" s="1">
        <v>0.60416666666666696</v>
      </c>
    </row>
    <row r="257" spans="2:14" x14ac:dyDescent="0.2">
      <c r="B257" s="1">
        <v>0.61458333333333304</v>
      </c>
    </row>
    <row r="258" spans="2:14" x14ac:dyDescent="0.2">
      <c r="B258" s="1">
        <v>0.625</v>
      </c>
      <c r="C258" s="96">
        <v>60</v>
      </c>
      <c r="D258" s="68">
        <v>85</v>
      </c>
      <c r="E258" s="75">
        <v>0.54</v>
      </c>
      <c r="F258" s="96">
        <v>2</v>
      </c>
      <c r="G258" s="66" t="s">
        <v>197</v>
      </c>
      <c r="H258" s="97">
        <v>29.17</v>
      </c>
      <c r="J258" s="67">
        <v>81.900000000000006</v>
      </c>
      <c r="K258" s="67">
        <v>84.9</v>
      </c>
      <c r="L258" s="67">
        <v>86.2</v>
      </c>
      <c r="M258" s="67">
        <v>86.4</v>
      </c>
      <c r="N258" s="67">
        <f t="shared" ref="N258:N276" si="17">AVERAGE(J258:M258)</f>
        <v>84.85</v>
      </c>
    </row>
    <row r="259" spans="2:14" x14ac:dyDescent="0.2">
      <c r="B259" s="1">
        <v>0.63541666666666696</v>
      </c>
      <c r="C259" s="3">
        <v>61</v>
      </c>
      <c r="D259" s="68">
        <v>85</v>
      </c>
      <c r="E259" s="13">
        <v>0.52</v>
      </c>
      <c r="F259" s="96">
        <v>2</v>
      </c>
      <c r="G259" s="66" t="s">
        <v>143</v>
      </c>
      <c r="H259" s="19">
        <v>29.15</v>
      </c>
      <c r="I259" s="42"/>
      <c r="J259" s="101">
        <v>82.2</v>
      </c>
      <c r="K259" s="67">
        <v>85.5</v>
      </c>
      <c r="L259" s="67">
        <v>87.4</v>
      </c>
      <c r="M259" s="67">
        <v>85.8</v>
      </c>
      <c r="N259" s="67">
        <f t="shared" si="17"/>
        <v>85.224999999999994</v>
      </c>
    </row>
    <row r="260" spans="2:14" x14ac:dyDescent="0.2">
      <c r="B260" s="1">
        <v>0.64583333333333304</v>
      </c>
      <c r="C260" s="3">
        <v>61</v>
      </c>
      <c r="D260" s="68">
        <v>83</v>
      </c>
      <c r="E260" s="13">
        <v>0.48</v>
      </c>
      <c r="F260" s="96">
        <v>3</v>
      </c>
      <c r="G260" s="66" t="s">
        <v>129</v>
      </c>
      <c r="H260" s="19">
        <v>29.14</v>
      </c>
      <c r="I260" s="42"/>
      <c r="J260" s="101">
        <v>81</v>
      </c>
      <c r="K260" s="67">
        <v>83.7</v>
      </c>
      <c r="L260" s="67">
        <v>85.8</v>
      </c>
      <c r="M260" s="67">
        <v>83.8</v>
      </c>
      <c r="N260" s="67">
        <f t="shared" si="17"/>
        <v>83.575000000000003</v>
      </c>
    </row>
    <row r="261" spans="2:14" x14ac:dyDescent="0.2">
      <c r="B261" s="1">
        <v>0.65625</v>
      </c>
      <c r="C261" s="96">
        <v>62</v>
      </c>
      <c r="D261" s="68">
        <v>84</v>
      </c>
      <c r="E261" s="13">
        <v>0.46</v>
      </c>
      <c r="F261" s="96">
        <v>2</v>
      </c>
      <c r="G261" s="66" t="s">
        <v>196</v>
      </c>
      <c r="H261" s="97">
        <v>29.13</v>
      </c>
      <c r="I261" s="96"/>
      <c r="J261" s="101">
        <v>81.5</v>
      </c>
      <c r="K261" s="67">
        <v>84.4</v>
      </c>
      <c r="L261" s="67">
        <v>85.8</v>
      </c>
      <c r="M261" s="67">
        <v>84</v>
      </c>
      <c r="N261" s="67">
        <f t="shared" si="17"/>
        <v>83.924999999999997</v>
      </c>
    </row>
    <row r="262" spans="2:14" x14ac:dyDescent="0.2">
      <c r="B262" s="1">
        <v>0.66666666666666696</v>
      </c>
      <c r="C262" s="96">
        <v>62</v>
      </c>
      <c r="D262" s="68">
        <v>82</v>
      </c>
      <c r="E262" s="13">
        <v>0.46</v>
      </c>
      <c r="F262" s="96">
        <v>1</v>
      </c>
      <c r="G262" s="66" t="s">
        <v>129</v>
      </c>
      <c r="H262" s="97">
        <v>29.13</v>
      </c>
      <c r="I262" s="96"/>
      <c r="J262" s="101">
        <v>80.2</v>
      </c>
      <c r="K262" s="67">
        <v>81.7</v>
      </c>
      <c r="L262" s="67">
        <v>84.4</v>
      </c>
      <c r="M262" s="67">
        <v>82.8</v>
      </c>
      <c r="N262" s="67">
        <f t="shared" si="17"/>
        <v>82.275000000000006</v>
      </c>
    </row>
    <row r="263" spans="2:14" x14ac:dyDescent="0.2">
      <c r="B263" s="1">
        <v>0.67708333333333304</v>
      </c>
      <c r="C263" s="96">
        <v>62</v>
      </c>
      <c r="D263" s="68">
        <v>78</v>
      </c>
      <c r="E263" s="13">
        <v>0.46</v>
      </c>
      <c r="F263" s="96">
        <v>3</v>
      </c>
      <c r="G263" s="66" t="s">
        <v>130</v>
      </c>
      <c r="H263" s="97">
        <v>29.14</v>
      </c>
      <c r="J263" s="101">
        <v>76.599999999999994</v>
      </c>
      <c r="K263" s="67">
        <v>76.599999999999994</v>
      </c>
      <c r="L263" s="67">
        <v>79.2</v>
      </c>
      <c r="M263" s="67">
        <v>78.400000000000006</v>
      </c>
      <c r="N263" s="67">
        <f t="shared" si="17"/>
        <v>77.699999999999989</v>
      </c>
    </row>
    <row r="264" spans="2:14" x14ac:dyDescent="0.2">
      <c r="B264" s="1">
        <v>0.6875</v>
      </c>
      <c r="C264" s="96">
        <v>61</v>
      </c>
      <c r="D264" s="68">
        <v>75</v>
      </c>
      <c r="E264" s="13">
        <v>0.49</v>
      </c>
      <c r="F264" s="96">
        <v>1</v>
      </c>
      <c r="G264" s="66" t="s">
        <v>71</v>
      </c>
      <c r="H264" s="97">
        <v>29.13</v>
      </c>
      <c r="J264" s="101">
        <v>74.5</v>
      </c>
      <c r="K264" s="67">
        <v>74.099999999999994</v>
      </c>
      <c r="L264" s="67">
        <v>76.3</v>
      </c>
      <c r="M264" s="67">
        <v>76.099999999999994</v>
      </c>
      <c r="N264" s="67">
        <f t="shared" si="17"/>
        <v>75.25</v>
      </c>
    </row>
    <row r="265" spans="2:14" x14ac:dyDescent="0.2">
      <c r="B265" s="1">
        <v>0.69791666666666696</v>
      </c>
      <c r="C265" s="96">
        <v>61</v>
      </c>
      <c r="D265" s="3">
        <v>73</v>
      </c>
      <c r="E265" s="13">
        <v>0.51</v>
      </c>
      <c r="F265" s="96">
        <v>1</v>
      </c>
      <c r="G265" s="69" t="s">
        <v>129</v>
      </c>
      <c r="H265" s="97">
        <v>29.12</v>
      </c>
      <c r="I265" s="19"/>
      <c r="J265" s="76">
        <v>73</v>
      </c>
      <c r="K265" s="76">
        <v>72.099999999999994</v>
      </c>
      <c r="L265" s="67">
        <v>74.5</v>
      </c>
      <c r="M265" s="67">
        <v>74.099999999999994</v>
      </c>
      <c r="N265" s="67">
        <f t="shared" si="17"/>
        <v>73.424999999999997</v>
      </c>
    </row>
    <row r="266" spans="2:14" x14ac:dyDescent="0.2">
      <c r="B266" s="1">
        <v>0.70833333333333304</v>
      </c>
      <c r="C266" s="96">
        <v>60</v>
      </c>
      <c r="D266" s="3">
        <v>72</v>
      </c>
      <c r="E266" s="13">
        <v>0.52</v>
      </c>
      <c r="F266" s="96">
        <v>7</v>
      </c>
      <c r="G266" s="69" t="s">
        <v>130</v>
      </c>
      <c r="H266" s="66">
        <v>29.12</v>
      </c>
      <c r="I266" s="19"/>
      <c r="J266" s="76">
        <v>71.8</v>
      </c>
      <c r="K266" s="76">
        <v>70.7</v>
      </c>
      <c r="L266" s="67">
        <v>72.7</v>
      </c>
      <c r="M266" s="67">
        <v>72.3</v>
      </c>
      <c r="N266" s="67">
        <f t="shared" si="17"/>
        <v>71.875</v>
      </c>
    </row>
    <row r="267" spans="2:14" x14ac:dyDescent="0.2">
      <c r="B267" s="1">
        <v>0.71875</v>
      </c>
      <c r="C267" s="96">
        <v>60</v>
      </c>
      <c r="D267" s="3">
        <v>71</v>
      </c>
      <c r="E267" s="13">
        <v>0.53</v>
      </c>
      <c r="F267" s="96">
        <v>2</v>
      </c>
      <c r="G267" s="69" t="s">
        <v>130</v>
      </c>
      <c r="H267" s="66"/>
      <c r="I267" s="19"/>
      <c r="J267" s="76">
        <v>70.3</v>
      </c>
      <c r="K267" s="76">
        <v>69.599999999999994</v>
      </c>
      <c r="L267" s="67">
        <v>72</v>
      </c>
      <c r="M267" s="67">
        <v>71.599999999999994</v>
      </c>
      <c r="N267" s="67">
        <f t="shared" si="17"/>
        <v>70.875</v>
      </c>
    </row>
    <row r="268" spans="2:14" x14ac:dyDescent="0.2">
      <c r="B268" s="1">
        <v>0.72916666666666696</v>
      </c>
      <c r="C268" s="96">
        <v>59</v>
      </c>
      <c r="D268" s="3">
        <v>69</v>
      </c>
      <c r="E268" s="13">
        <v>0.52</v>
      </c>
      <c r="F268" s="96">
        <v>4</v>
      </c>
      <c r="G268" s="69" t="s">
        <v>130</v>
      </c>
      <c r="H268" s="66">
        <v>29.1</v>
      </c>
      <c r="I268" s="19"/>
      <c r="J268" s="76">
        <v>68.900000000000006</v>
      </c>
      <c r="K268" s="76">
        <v>67.8</v>
      </c>
      <c r="L268" s="67">
        <v>69.8</v>
      </c>
      <c r="M268" s="67">
        <v>69.8</v>
      </c>
      <c r="N268" s="67">
        <f t="shared" si="17"/>
        <v>69.075000000000003</v>
      </c>
    </row>
    <row r="269" spans="2:14" x14ac:dyDescent="0.2">
      <c r="B269" s="1">
        <v>0.73958333333333304</v>
      </c>
      <c r="C269" s="96">
        <v>59</v>
      </c>
      <c r="D269" s="3">
        <v>69</v>
      </c>
      <c r="E269" s="13">
        <v>0.51</v>
      </c>
      <c r="F269" s="96">
        <v>1</v>
      </c>
      <c r="G269" s="69" t="s">
        <v>43</v>
      </c>
      <c r="H269" s="66">
        <v>29.1</v>
      </c>
      <c r="I269" s="19"/>
      <c r="J269" s="76">
        <v>68.400000000000006</v>
      </c>
      <c r="K269" s="76">
        <v>67.599999999999994</v>
      </c>
      <c r="L269" s="67">
        <v>69.3</v>
      </c>
      <c r="M269" s="67">
        <v>69.599999999999994</v>
      </c>
      <c r="N269" s="67">
        <f t="shared" si="17"/>
        <v>68.724999999999994</v>
      </c>
    </row>
    <row r="270" spans="2:14" x14ac:dyDescent="0.2">
      <c r="B270" s="1">
        <v>0.75</v>
      </c>
      <c r="C270" s="96">
        <v>60</v>
      </c>
      <c r="D270" s="3">
        <v>68</v>
      </c>
      <c r="E270" s="13">
        <v>0.52</v>
      </c>
      <c r="F270" s="96">
        <v>1</v>
      </c>
      <c r="G270" s="69" t="s">
        <v>143</v>
      </c>
      <c r="H270" s="66">
        <v>29.1</v>
      </c>
      <c r="I270" s="19"/>
      <c r="J270" s="76">
        <v>68</v>
      </c>
      <c r="K270" s="76">
        <v>67.099999999999994</v>
      </c>
      <c r="L270" s="67">
        <v>69.099999999999994</v>
      </c>
      <c r="M270" s="67">
        <v>69.099999999999994</v>
      </c>
      <c r="N270" s="67">
        <f t="shared" si="17"/>
        <v>68.324999999999989</v>
      </c>
    </row>
    <row r="271" spans="2:14" x14ac:dyDescent="0.2">
      <c r="B271" s="1">
        <v>0.76041666666666696</v>
      </c>
      <c r="C271" s="96">
        <v>60</v>
      </c>
      <c r="D271" s="3">
        <v>68</v>
      </c>
      <c r="E271" s="13">
        <v>0.52</v>
      </c>
      <c r="F271" s="96">
        <v>2</v>
      </c>
      <c r="G271" s="69" t="s">
        <v>43</v>
      </c>
      <c r="H271" s="66">
        <v>29.09</v>
      </c>
      <c r="I271" s="19"/>
      <c r="J271" s="76">
        <v>68</v>
      </c>
      <c r="K271" s="76">
        <v>67.3</v>
      </c>
      <c r="L271" s="67">
        <v>69.099999999999994</v>
      </c>
      <c r="M271" s="67">
        <v>68.900000000000006</v>
      </c>
      <c r="N271" s="67">
        <f t="shared" si="17"/>
        <v>68.325000000000003</v>
      </c>
    </row>
    <row r="272" spans="2:14" x14ac:dyDescent="0.2">
      <c r="B272" s="1">
        <v>0.77083333333333404</v>
      </c>
      <c r="C272" s="96">
        <v>60</v>
      </c>
      <c r="D272" s="3">
        <v>68</v>
      </c>
      <c r="E272" s="41">
        <v>52</v>
      </c>
      <c r="F272" s="13">
        <v>0.02</v>
      </c>
      <c r="G272" s="69" t="s">
        <v>180</v>
      </c>
      <c r="H272" s="66">
        <v>29.11</v>
      </c>
      <c r="I272" s="19"/>
      <c r="J272" s="76">
        <v>67.5</v>
      </c>
      <c r="K272" s="76">
        <v>66.599999999999994</v>
      </c>
      <c r="L272" s="67">
        <v>68.2</v>
      </c>
      <c r="M272" s="67">
        <v>68.2</v>
      </c>
      <c r="N272" s="67">
        <f t="shared" si="17"/>
        <v>67.625</v>
      </c>
    </row>
    <row r="273" spans="1:14" x14ac:dyDescent="0.2">
      <c r="B273" s="1">
        <v>0.781250000000001</v>
      </c>
      <c r="C273" s="96">
        <v>60</v>
      </c>
      <c r="D273" s="3">
        <v>67</v>
      </c>
      <c r="E273" s="13">
        <v>0.52</v>
      </c>
      <c r="F273" s="96">
        <v>1</v>
      </c>
      <c r="G273" s="69" t="s">
        <v>197</v>
      </c>
      <c r="H273" s="66">
        <v>29.1</v>
      </c>
      <c r="I273" s="19"/>
      <c r="J273" s="19">
        <v>66.7</v>
      </c>
      <c r="K273" s="76">
        <v>65.7</v>
      </c>
      <c r="L273" s="67">
        <v>67.5</v>
      </c>
      <c r="M273" s="67">
        <v>67.599999999999994</v>
      </c>
      <c r="N273" s="67">
        <f t="shared" si="17"/>
        <v>66.875</v>
      </c>
    </row>
    <row r="274" spans="1:14" x14ac:dyDescent="0.2">
      <c r="B274" s="1">
        <v>0.79166666666666796</v>
      </c>
      <c r="C274" s="96">
        <v>60</v>
      </c>
      <c r="D274" s="3">
        <v>66</v>
      </c>
      <c r="E274" s="13">
        <v>0.52</v>
      </c>
      <c r="F274" s="96">
        <v>0</v>
      </c>
      <c r="G274" s="69" t="s">
        <v>197</v>
      </c>
      <c r="H274" s="66">
        <v>29.11</v>
      </c>
      <c r="I274" s="19"/>
      <c r="J274" s="19">
        <v>66.2</v>
      </c>
      <c r="K274" s="76">
        <v>65.099999999999994</v>
      </c>
      <c r="L274" s="67">
        <v>66.7</v>
      </c>
      <c r="M274" s="67">
        <v>66.900000000000006</v>
      </c>
      <c r="N274" s="67">
        <f t="shared" si="17"/>
        <v>66.224999999999994</v>
      </c>
    </row>
    <row r="275" spans="1:14" x14ac:dyDescent="0.2">
      <c r="B275" s="1">
        <v>0.80208333333333504</v>
      </c>
      <c r="C275" s="96">
        <v>60</v>
      </c>
      <c r="D275" s="3">
        <v>66</v>
      </c>
      <c r="E275" s="13">
        <v>0.53</v>
      </c>
      <c r="F275" s="96">
        <v>2</v>
      </c>
      <c r="G275" s="69" t="s">
        <v>130</v>
      </c>
      <c r="H275" s="66">
        <v>29.11</v>
      </c>
      <c r="I275" s="19"/>
      <c r="J275" s="3">
        <v>65.8</v>
      </c>
      <c r="K275" s="76">
        <v>64.599999999999994</v>
      </c>
      <c r="L275" s="67">
        <v>66.2</v>
      </c>
      <c r="M275" s="67">
        <v>66.400000000000006</v>
      </c>
      <c r="N275" s="67">
        <f t="shared" si="17"/>
        <v>65.75</v>
      </c>
    </row>
    <row r="276" spans="1:14" x14ac:dyDescent="0.2">
      <c r="B276" s="1">
        <v>0.812500000000002</v>
      </c>
      <c r="C276" s="96">
        <v>60</v>
      </c>
      <c r="D276" s="3">
        <v>65</v>
      </c>
      <c r="E276" s="13">
        <v>0.56000000000000005</v>
      </c>
      <c r="F276" s="96">
        <v>2</v>
      </c>
      <c r="G276" s="69" t="s">
        <v>130</v>
      </c>
      <c r="H276" s="72">
        <v>29.1</v>
      </c>
      <c r="I276" s="19"/>
      <c r="J276" s="3">
        <v>65.099999999999994</v>
      </c>
      <c r="K276" s="76">
        <v>64</v>
      </c>
      <c r="L276" s="67">
        <v>65.3</v>
      </c>
      <c r="M276" s="67">
        <v>65.8</v>
      </c>
      <c r="N276" s="67">
        <f t="shared" si="17"/>
        <v>65.05</v>
      </c>
    </row>
    <row r="278" spans="1:14" x14ac:dyDescent="0.2">
      <c r="A278" s="113" t="s">
        <v>363</v>
      </c>
    </row>
    <row r="279" spans="1:14" x14ac:dyDescent="0.2">
      <c r="A279" s="21">
        <v>43595</v>
      </c>
      <c r="B279" s="1">
        <v>0.375</v>
      </c>
      <c r="C279" s="66">
        <v>50</v>
      </c>
      <c r="D279" s="99">
        <v>59</v>
      </c>
      <c r="E279" s="75">
        <v>0.75</v>
      </c>
      <c r="F279" s="66">
        <v>3</v>
      </c>
      <c r="G279" s="66" t="s">
        <v>180</v>
      </c>
      <c r="H279" s="72">
        <v>29.28</v>
      </c>
      <c r="I279" s="71"/>
      <c r="J279" s="67">
        <v>59.4</v>
      </c>
      <c r="K279" s="67">
        <v>59.4</v>
      </c>
      <c r="L279" s="67">
        <v>57.4</v>
      </c>
      <c r="M279" s="67">
        <v>61.3</v>
      </c>
      <c r="N279" s="67">
        <f t="shared" ref="N279:N296" si="18">AVERAGE(J279:M279)</f>
        <v>59.375</v>
      </c>
    </row>
    <row r="280" spans="1:14" x14ac:dyDescent="0.2">
      <c r="B280" s="1">
        <v>0.38194444444444442</v>
      </c>
      <c r="C280" s="66">
        <v>50</v>
      </c>
      <c r="D280" s="99">
        <v>60</v>
      </c>
      <c r="E280" s="75">
        <v>0.74</v>
      </c>
      <c r="F280" s="66">
        <v>2</v>
      </c>
      <c r="G280" s="66" t="s">
        <v>180</v>
      </c>
      <c r="H280" s="72">
        <v>29.28</v>
      </c>
      <c r="I280" s="71"/>
      <c r="J280" s="67">
        <v>62.4</v>
      </c>
      <c r="K280" s="67">
        <v>59.5</v>
      </c>
      <c r="L280" s="67">
        <v>57.6</v>
      </c>
      <c r="M280" s="67">
        <v>61.5</v>
      </c>
      <c r="N280" s="67">
        <f t="shared" si="18"/>
        <v>60.25</v>
      </c>
    </row>
    <row r="281" spans="1:14" x14ac:dyDescent="0.2">
      <c r="B281" s="1">
        <v>0.39583333333333331</v>
      </c>
      <c r="C281" s="66">
        <v>50</v>
      </c>
      <c r="D281" s="99">
        <v>61</v>
      </c>
      <c r="E281" s="75">
        <v>0.75</v>
      </c>
      <c r="F281" s="66">
        <v>1</v>
      </c>
      <c r="G281" s="66" t="s">
        <v>196</v>
      </c>
      <c r="H281" s="72">
        <v>29.3</v>
      </c>
      <c r="J281" s="67">
        <v>63</v>
      </c>
      <c r="K281" s="67">
        <v>60.3</v>
      </c>
      <c r="L281" s="67">
        <v>57.6</v>
      </c>
      <c r="M281" s="67">
        <v>61.9</v>
      </c>
      <c r="N281" s="67">
        <f t="shared" si="18"/>
        <v>60.7</v>
      </c>
    </row>
    <row r="282" spans="1:14" x14ac:dyDescent="0.2">
      <c r="B282" s="1">
        <v>0.40625</v>
      </c>
      <c r="C282" s="66">
        <v>51</v>
      </c>
      <c r="D282" s="99">
        <v>60</v>
      </c>
      <c r="E282" s="75">
        <v>0.74</v>
      </c>
      <c r="F282" s="66">
        <v>2</v>
      </c>
      <c r="G282" s="66" t="s">
        <v>129</v>
      </c>
      <c r="H282" s="72">
        <v>29.31</v>
      </c>
      <c r="J282" s="67">
        <v>60.6</v>
      </c>
      <c r="K282" s="67">
        <v>60.6</v>
      </c>
      <c r="L282" s="67">
        <v>57.9</v>
      </c>
      <c r="M282" s="67">
        <v>61.9</v>
      </c>
      <c r="N282" s="67">
        <f t="shared" si="18"/>
        <v>60.25</v>
      </c>
    </row>
    <row r="283" spans="1:14" x14ac:dyDescent="0.2">
      <c r="B283" s="1">
        <v>0.4145833333333333</v>
      </c>
      <c r="C283" s="96">
        <v>51</v>
      </c>
      <c r="D283" s="99">
        <v>61</v>
      </c>
      <c r="E283" s="13">
        <v>0.74</v>
      </c>
      <c r="F283" s="96">
        <v>2</v>
      </c>
      <c r="G283" s="96" t="s">
        <v>129</v>
      </c>
      <c r="H283" s="97">
        <v>29.32</v>
      </c>
      <c r="I283" s="98"/>
      <c r="J283" s="67">
        <v>63.5</v>
      </c>
      <c r="K283" s="67">
        <v>60.8</v>
      </c>
      <c r="L283" s="67">
        <v>58.3</v>
      </c>
      <c r="M283" s="67">
        <v>62.1</v>
      </c>
      <c r="N283" s="67">
        <f t="shared" si="18"/>
        <v>61.174999999999997</v>
      </c>
    </row>
    <row r="284" spans="1:14" x14ac:dyDescent="0.2">
      <c r="B284" s="1">
        <v>0.51041666666666663</v>
      </c>
      <c r="C284" s="66">
        <v>52</v>
      </c>
      <c r="D284" s="99">
        <v>70</v>
      </c>
      <c r="E284" s="75">
        <v>0.67</v>
      </c>
      <c r="F284" s="66">
        <v>2</v>
      </c>
      <c r="G284" s="96" t="s">
        <v>180</v>
      </c>
      <c r="H284" s="72">
        <v>29.34</v>
      </c>
      <c r="J284" s="67">
        <v>73.2</v>
      </c>
      <c r="K284" s="67">
        <v>68.7</v>
      </c>
      <c r="L284" s="67">
        <v>65.8</v>
      </c>
      <c r="M284" s="67">
        <v>70.2</v>
      </c>
      <c r="N284" s="67">
        <f t="shared" si="18"/>
        <v>69.474999999999994</v>
      </c>
    </row>
    <row r="285" spans="1:14" x14ac:dyDescent="0.2">
      <c r="B285" s="1">
        <v>0.52083333333333337</v>
      </c>
      <c r="C285" s="66">
        <v>52</v>
      </c>
      <c r="D285" s="99">
        <v>69</v>
      </c>
      <c r="E285" s="75">
        <v>0.71</v>
      </c>
      <c r="F285" s="66">
        <v>2</v>
      </c>
      <c r="G285" s="96" t="s">
        <v>180</v>
      </c>
      <c r="H285" s="72">
        <v>29.33</v>
      </c>
      <c r="J285" s="67">
        <v>72.7</v>
      </c>
      <c r="K285" s="67">
        <v>68.5</v>
      </c>
      <c r="L285" s="67">
        <v>65.8</v>
      </c>
      <c r="M285" s="67">
        <v>70.3</v>
      </c>
      <c r="N285" s="67">
        <f t="shared" si="18"/>
        <v>69.325000000000003</v>
      </c>
    </row>
    <row r="286" spans="1:14" x14ac:dyDescent="0.2">
      <c r="B286" s="1">
        <v>0.53125</v>
      </c>
      <c r="C286" s="66">
        <v>52</v>
      </c>
      <c r="D286" s="99">
        <v>69</v>
      </c>
      <c r="E286" s="75">
        <v>0.7</v>
      </c>
      <c r="F286" s="66">
        <v>2</v>
      </c>
      <c r="G286" s="66" t="s">
        <v>35</v>
      </c>
      <c r="H286" s="72">
        <v>29.34</v>
      </c>
      <c r="J286" s="67">
        <v>70.3</v>
      </c>
      <c r="K286" s="67">
        <v>68.5</v>
      </c>
      <c r="L286" s="67">
        <v>65.8</v>
      </c>
      <c r="M286" s="67">
        <v>70.5</v>
      </c>
      <c r="N286" s="67">
        <f t="shared" si="18"/>
        <v>68.775000000000006</v>
      </c>
    </row>
    <row r="287" spans="1:14" x14ac:dyDescent="0.2">
      <c r="B287" s="1">
        <v>0.54166666666666696</v>
      </c>
      <c r="C287" s="66">
        <v>53</v>
      </c>
      <c r="D287" s="99">
        <v>69</v>
      </c>
      <c r="E287" s="75">
        <v>0.69</v>
      </c>
      <c r="F287" s="66">
        <v>1</v>
      </c>
      <c r="G287" s="66" t="s">
        <v>201</v>
      </c>
      <c r="H287" s="72">
        <v>29.35</v>
      </c>
      <c r="J287" s="67">
        <v>72</v>
      </c>
      <c r="K287" s="67">
        <v>67.8</v>
      </c>
      <c r="L287" s="67">
        <v>64.8</v>
      </c>
      <c r="M287" s="67">
        <v>70</v>
      </c>
      <c r="N287" s="67">
        <f t="shared" si="18"/>
        <v>68.650000000000006</v>
      </c>
    </row>
    <row r="288" spans="1:14" x14ac:dyDescent="0.2">
      <c r="B288" s="1">
        <v>0.55208333333333404</v>
      </c>
      <c r="C288" s="66">
        <v>52</v>
      </c>
      <c r="D288" s="99">
        <v>68</v>
      </c>
      <c r="E288" s="75">
        <v>0.68</v>
      </c>
      <c r="F288" s="66">
        <v>1</v>
      </c>
      <c r="G288" s="66" t="s">
        <v>202</v>
      </c>
      <c r="H288" s="72">
        <v>29.35</v>
      </c>
      <c r="I288" s="71"/>
      <c r="J288" s="67">
        <v>70.2</v>
      </c>
      <c r="K288" s="67">
        <v>68.400000000000006</v>
      </c>
      <c r="L288" s="67">
        <v>64.8</v>
      </c>
      <c r="M288" s="67">
        <v>70.2</v>
      </c>
      <c r="N288" s="67">
        <f t="shared" si="18"/>
        <v>68.400000000000006</v>
      </c>
    </row>
    <row r="289" spans="1:14" x14ac:dyDescent="0.2">
      <c r="B289" s="1">
        <v>0.67708333333333337</v>
      </c>
      <c r="C289" s="96">
        <v>53</v>
      </c>
      <c r="D289" s="68">
        <v>72</v>
      </c>
      <c r="E289" s="75">
        <v>0.67</v>
      </c>
      <c r="F289" s="66">
        <v>4</v>
      </c>
      <c r="G289" s="66" t="s">
        <v>180</v>
      </c>
      <c r="H289" s="72">
        <v>29.35</v>
      </c>
      <c r="I289" s="92"/>
      <c r="J289" s="67">
        <v>74.7</v>
      </c>
      <c r="K289" s="67">
        <v>72.5</v>
      </c>
      <c r="L289" s="67">
        <v>68.2</v>
      </c>
      <c r="M289" s="67">
        <v>73.400000000000006</v>
      </c>
      <c r="N289" s="67">
        <f t="shared" si="18"/>
        <v>72.199999999999989</v>
      </c>
    </row>
    <row r="290" spans="1:14" x14ac:dyDescent="0.2">
      <c r="B290" s="1">
        <v>0.6875</v>
      </c>
      <c r="C290" s="96">
        <v>54</v>
      </c>
      <c r="D290" s="68">
        <v>73</v>
      </c>
      <c r="E290" s="75">
        <v>0.66</v>
      </c>
      <c r="F290" s="66">
        <v>1</v>
      </c>
      <c r="G290" s="66" t="s">
        <v>34</v>
      </c>
      <c r="H290" s="72">
        <v>29.35</v>
      </c>
      <c r="I290" s="71"/>
      <c r="J290" s="67">
        <v>74.8</v>
      </c>
      <c r="K290" s="67">
        <v>72.099999999999994</v>
      </c>
      <c r="L290" s="67">
        <v>69.400000000000006</v>
      </c>
      <c r="M290" s="67">
        <v>74.099999999999994</v>
      </c>
      <c r="N290" s="67">
        <f t="shared" si="18"/>
        <v>72.599999999999994</v>
      </c>
    </row>
    <row r="291" spans="1:14" x14ac:dyDescent="0.2">
      <c r="B291" s="1">
        <v>0.69097222222222221</v>
      </c>
      <c r="C291" s="96">
        <v>54</v>
      </c>
      <c r="D291" s="68">
        <v>72</v>
      </c>
      <c r="E291" s="75">
        <v>0.66</v>
      </c>
      <c r="F291" s="66">
        <v>1</v>
      </c>
      <c r="G291" s="66" t="s">
        <v>202</v>
      </c>
      <c r="H291" s="97">
        <v>29.36</v>
      </c>
      <c r="I291" s="71"/>
      <c r="J291" s="67">
        <v>74.3</v>
      </c>
      <c r="K291" s="67">
        <v>71.8</v>
      </c>
      <c r="L291" s="67">
        <v>69.3</v>
      </c>
      <c r="M291" s="67">
        <v>73.900000000000006</v>
      </c>
      <c r="N291" s="67">
        <f t="shared" si="18"/>
        <v>72.324999999999989</v>
      </c>
    </row>
    <row r="292" spans="1:14" x14ac:dyDescent="0.2">
      <c r="B292" s="1">
        <v>0.69791666666666663</v>
      </c>
      <c r="C292" s="96">
        <v>54</v>
      </c>
      <c r="D292" s="68">
        <v>72</v>
      </c>
      <c r="E292" s="75">
        <v>6.52</v>
      </c>
      <c r="F292" s="68">
        <v>1</v>
      </c>
      <c r="G292" s="66" t="s">
        <v>180</v>
      </c>
      <c r="H292" s="72">
        <v>29.35</v>
      </c>
      <c r="I292" s="93"/>
      <c r="J292" s="67">
        <v>75.599999999999994</v>
      </c>
      <c r="K292" s="67">
        <v>71.599999999999994</v>
      </c>
      <c r="L292" s="67">
        <v>68</v>
      </c>
      <c r="M292" s="67">
        <v>73.2</v>
      </c>
      <c r="N292" s="67">
        <f t="shared" si="18"/>
        <v>72.099999999999994</v>
      </c>
    </row>
    <row r="293" spans="1:14" x14ac:dyDescent="0.2">
      <c r="B293" s="1">
        <v>0.70833333333333337</v>
      </c>
      <c r="C293" s="96">
        <v>54</v>
      </c>
      <c r="D293" s="68">
        <v>71</v>
      </c>
      <c r="E293" s="75">
        <v>0.66</v>
      </c>
      <c r="F293" s="96">
        <v>1</v>
      </c>
      <c r="G293" s="66" t="s">
        <v>180</v>
      </c>
      <c r="H293" s="97">
        <v>29.36</v>
      </c>
      <c r="I293" s="96"/>
      <c r="J293" s="67">
        <v>74.099999999999994</v>
      </c>
      <c r="K293" s="67">
        <v>70.5</v>
      </c>
      <c r="L293" s="67">
        <v>67.5</v>
      </c>
      <c r="M293" s="67">
        <v>72.7</v>
      </c>
      <c r="N293" s="67">
        <f t="shared" si="18"/>
        <v>71.2</v>
      </c>
    </row>
    <row r="294" spans="1:14" x14ac:dyDescent="0.2">
      <c r="B294" s="1">
        <v>0.71875</v>
      </c>
      <c r="C294" s="96">
        <v>53</v>
      </c>
      <c r="D294" s="68">
        <v>70</v>
      </c>
      <c r="E294" s="75">
        <v>0.66</v>
      </c>
      <c r="F294" s="96">
        <v>5</v>
      </c>
      <c r="G294" s="66" t="s">
        <v>180</v>
      </c>
      <c r="H294" s="97">
        <v>29.36</v>
      </c>
      <c r="J294" s="67">
        <v>71.599999999999994</v>
      </c>
      <c r="K294" s="67">
        <v>70</v>
      </c>
      <c r="L294" s="67">
        <v>66.900000000000006</v>
      </c>
      <c r="M294" s="67">
        <v>72</v>
      </c>
      <c r="N294" s="67">
        <f t="shared" si="18"/>
        <v>70.125</v>
      </c>
    </row>
    <row r="295" spans="1:14" x14ac:dyDescent="0.2">
      <c r="B295" s="1">
        <v>0.72916666666666696</v>
      </c>
      <c r="C295" s="96">
        <v>54</v>
      </c>
      <c r="D295" s="68">
        <v>70</v>
      </c>
      <c r="E295" s="75">
        <v>0.65</v>
      </c>
      <c r="F295" s="96">
        <v>1</v>
      </c>
      <c r="G295" s="66" t="s">
        <v>180</v>
      </c>
      <c r="H295" s="97">
        <v>29.36</v>
      </c>
      <c r="J295" s="67">
        <v>73</v>
      </c>
      <c r="K295" s="67">
        <v>69.599999999999994</v>
      </c>
      <c r="L295" s="67">
        <v>66.599999999999994</v>
      </c>
      <c r="M295" s="67">
        <v>71.400000000000006</v>
      </c>
      <c r="N295" s="67">
        <f t="shared" si="18"/>
        <v>70.150000000000006</v>
      </c>
    </row>
    <row r="296" spans="1:14" x14ac:dyDescent="0.2">
      <c r="B296" s="1">
        <v>0.73472222222222217</v>
      </c>
      <c r="C296" s="3">
        <v>54</v>
      </c>
      <c r="D296" s="68">
        <v>70</v>
      </c>
      <c r="E296" s="13">
        <v>0.64</v>
      </c>
      <c r="F296" s="96">
        <v>1</v>
      </c>
      <c r="G296" s="66" t="s">
        <v>34</v>
      </c>
      <c r="H296" s="19">
        <v>29.36</v>
      </c>
      <c r="I296" s="42"/>
      <c r="J296" s="101">
        <v>71.099999999999994</v>
      </c>
      <c r="K296" s="67">
        <v>69.8</v>
      </c>
      <c r="L296" s="67">
        <v>66.7</v>
      </c>
      <c r="M296" s="67">
        <v>71.400000000000006</v>
      </c>
      <c r="N296" s="67">
        <f t="shared" si="18"/>
        <v>69.75</v>
      </c>
    </row>
    <row r="297" spans="1:14" x14ac:dyDescent="0.2">
      <c r="D297" s="68"/>
      <c r="E297" s="13"/>
      <c r="F297" s="96"/>
      <c r="G297" s="66"/>
      <c r="H297" s="19"/>
      <c r="I297" s="42"/>
      <c r="J297" s="101"/>
      <c r="K297" s="67"/>
      <c r="L297" s="67"/>
      <c r="M297" s="67"/>
      <c r="N297" s="67"/>
    </row>
    <row r="298" spans="1:14" x14ac:dyDescent="0.2">
      <c r="A298" s="21">
        <v>43596</v>
      </c>
      <c r="B298" s="1">
        <v>0.45833333333333331</v>
      </c>
      <c r="C298" s="66">
        <v>59</v>
      </c>
      <c r="D298" s="99">
        <v>80</v>
      </c>
      <c r="E298" s="75">
        <v>0.55000000000000004</v>
      </c>
      <c r="F298" s="66">
        <v>2</v>
      </c>
      <c r="G298" s="66" t="s">
        <v>143</v>
      </c>
      <c r="H298" s="72">
        <v>29.25</v>
      </c>
      <c r="I298" s="71"/>
      <c r="J298" s="67">
        <v>85.6</v>
      </c>
      <c r="K298" s="67">
        <v>78.599999999999994</v>
      </c>
      <c r="L298" s="67">
        <v>75.7</v>
      </c>
      <c r="M298" s="67">
        <v>79.5</v>
      </c>
      <c r="N298" s="67">
        <f t="shared" ref="N298:N316" si="19">AVERAGE(J298:M298)</f>
        <v>79.849999999999994</v>
      </c>
    </row>
    <row r="299" spans="1:14" x14ac:dyDescent="0.2">
      <c r="B299" s="1">
        <v>0.46875</v>
      </c>
      <c r="C299" s="66">
        <v>60</v>
      </c>
      <c r="D299" s="99">
        <v>82</v>
      </c>
      <c r="E299" s="75">
        <v>0.53</v>
      </c>
      <c r="F299" s="66">
        <v>4</v>
      </c>
      <c r="G299" s="66" t="s">
        <v>130</v>
      </c>
      <c r="H299" s="72">
        <v>29.25</v>
      </c>
      <c r="I299" s="71"/>
      <c r="J299" s="67">
        <v>87.8</v>
      </c>
      <c r="K299" s="67">
        <v>80.36</v>
      </c>
      <c r="L299" s="67">
        <v>77.5</v>
      </c>
      <c r="M299" s="67">
        <v>81.5</v>
      </c>
      <c r="N299" s="67">
        <f t="shared" si="19"/>
        <v>81.789999999999992</v>
      </c>
    </row>
    <row r="300" spans="1:14" x14ac:dyDescent="0.2">
      <c r="B300" s="1">
        <v>0.47916666666666702</v>
      </c>
      <c r="C300" s="66">
        <v>60</v>
      </c>
      <c r="D300" s="99">
        <v>81</v>
      </c>
      <c r="E300" s="75">
        <v>0.54</v>
      </c>
      <c r="F300" s="66">
        <v>4</v>
      </c>
      <c r="G300" s="66" t="s">
        <v>143</v>
      </c>
      <c r="H300" s="72">
        <v>29.25</v>
      </c>
      <c r="J300" s="67">
        <v>85.5</v>
      </c>
      <c r="K300" s="67">
        <v>80.599999999999994</v>
      </c>
      <c r="L300" s="67">
        <v>77.2</v>
      </c>
      <c r="M300" s="67">
        <v>81.5</v>
      </c>
      <c r="N300" s="67">
        <f t="shared" si="19"/>
        <v>81.2</v>
      </c>
    </row>
    <row r="301" spans="1:14" x14ac:dyDescent="0.2">
      <c r="B301" s="1">
        <v>0.48958333333333298</v>
      </c>
      <c r="C301" s="66">
        <v>60</v>
      </c>
      <c r="D301" s="99">
        <v>83</v>
      </c>
      <c r="E301" s="75">
        <v>0.54</v>
      </c>
      <c r="F301" s="66">
        <v>1</v>
      </c>
      <c r="G301" s="66" t="s">
        <v>203</v>
      </c>
      <c r="H301" s="72">
        <v>29.23</v>
      </c>
      <c r="J301" s="67">
        <v>89.4</v>
      </c>
      <c r="K301" s="67">
        <v>81.900000000000006</v>
      </c>
      <c r="L301" s="67">
        <v>78.3</v>
      </c>
      <c r="M301" s="67">
        <v>83.1</v>
      </c>
      <c r="N301" s="67">
        <f t="shared" si="19"/>
        <v>83.175000000000011</v>
      </c>
    </row>
    <row r="302" spans="1:14" x14ac:dyDescent="0.2">
      <c r="B302" s="1">
        <v>0.49652777777777773</v>
      </c>
      <c r="C302" s="96">
        <v>61</v>
      </c>
      <c r="D302" s="99">
        <v>84</v>
      </c>
      <c r="E302" s="13">
        <v>0.52</v>
      </c>
      <c r="F302" s="96">
        <v>3</v>
      </c>
      <c r="G302" s="96" t="s">
        <v>43</v>
      </c>
      <c r="H302" s="97">
        <v>29.23</v>
      </c>
      <c r="I302" s="98"/>
      <c r="J302" s="67">
        <v>90</v>
      </c>
      <c r="K302" s="67">
        <v>82.8</v>
      </c>
      <c r="L302" s="67">
        <v>79.7</v>
      </c>
      <c r="M302" s="67">
        <v>83.7</v>
      </c>
      <c r="N302" s="67">
        <f t="shared" si="19"/>
        <v>84.05</v>
      </c>
    </row>
    <row r="303" spans="1:14" x14ac:dyDescent="0.2">
      <c r="B303" s="1">
        <v>0.61458333333333304</v>
      </c>
      <c r="C303" s="66">
        <v>60</v>
      </c>
      <c r="D303" s="99">
        <v>74</v>
      </c>
      <c r="E303" s="75">
        <v>0.55000000000000004</v>
      </c>
      <c r="F303" s="66">
        <v>4</v>
      </c>
      <c r="G303" s="96" t="s">
        <v>35</v>
      </c>
      <c r="H303" s="72">
        <v>29.18</v>
      </c>
      <c r="J303" s="67">
        <v>76.599999999999994</v>
      </c>
      <c r="K303" s="67">
        <v>73.2</v>
      </c>
      <c r="L303" s="67">
        <v>71.099999999999994</v>
      </c>
      <c r="M303" s="67">
        <v>74.7</v>
      </c>
      <c r="N303" s="67">
        <f t="shared" si="19"/>
        <v>73.900000000000006</v>
      </c>
    </row>
    <row r="304" spans="1:14" x14ac:dyDescent="0.2">
      <c r="B304" s="1">
        <v>0.625</v>
      </c>
      <c r="C304" s="66">
        <v>61</v>
      </c>
      <c r="D304" s="99">
        <v>73</v>
      </c>
      <c r="E304" s="75">
        <v>0.55000000000000004</v>
      </c>
      <c r="F304" s="66">
        <v>0</v>
      </c>
      <c r="G304" s="96" t="s">
        <v>197</v>
      </c>
      <c r="H304" s="72">
        <v>29.18</v>
      </c>
      <c r="J304" s="67">
        <v>76.099999999999994</v>
      </c>
      <c r="K304" s="67">
        <v>72.3</v>
      </c>
      <c r="L304" s="67">
        <v>70.5</v>
      </c>
      <c r="M304" s="67">
        <v>73.900000000000006</v>
      </c>
      <c r="N304" s="67">
        <f t="shared" si="19"/>
        <v>73.199999999999989</v>
      </c>
    </row>
    <row r="305" spans="1:18" x14ac:dyDescent="0.2">
      <c r="B305" s="1">
        <v>0.63541666666666663</v>
      </c>
      <c r="C305" s="66">
        <v>61</v>
      </c>
      <c r="D305" s="99">
        <v>73</v>
      </c>
      <c r="E305" s="75">
        <v>0.55000000000000004</v>
      </c>
      <c r="F305" s="66">
        <v>0</v>
      </c>
      <c r="G305" s="66" t="s">
        <v>208</v>
      </c>
      <c r="H305" s="72">
        <v>29.17</v>
      </c>
      <c r="J305" s="67">
        <v>75.599999999999994</v>
      </c>
      <c r="K305" s="67">
        <v>72</v>
      </c>
      <c r="L305" s="67">
        <v>70.2</v>
      </c>
      <c r="M305" s="67">
        <v>73.599999999999994</v>
      </c>
      <c r="N305" s="67">
        <f t="shared" si="19"/>
        <v>72.849999999999994</v>
      </c>
    </row>
    <row r="306" spans="1:18" x14ac:dyDescent="0.2">
      <c r="B306" s="1">
        <v>0.64583333333333337</v>
      </c>
      <c r="C306" s="66">
        <v>61</v>
      </c>
      <c r="D306" s="99">
        <v>72</v>
      </c>
      <c r="E306" s="75">
        <v>0.55000000000000004</v>
      </c>
      <c r="F306" s="66">
        <v>0</v>
      </c>
      <c r="G306" s="66" t="s">
        <v>35</v>
      </c>
      <c r="H306" s="72">
        <v>29.17</v>
      </c>
      <c r="J306" s="67">
        <v>74.7</v>
      </c>
      <c r="K306" s="67">
        <v>71.2</v>
      </c>
      <c r="L306" s="67">
        <v>69.599999999999994</v>
      </c>
      <c r="M306" s="67">
        <v>72.900000000000006</v>
      </c>
      <c r="N306" s="67">
        <f t="shared" si="19"/>
        <v>72.099999999999994</v>
      </c>
    </row>
    <row r="307" spans="1:18" x14ac:dyDescent="0.2">
      <c r="B307" s="1">
        <v>0.65625</v>
      </c>
      <c r="C307" s="66">
        <v>60</v>
      </c>
      <c r="D307" s="99">
        <v>71</v>
      </c>
      <c r="E307" s="75">
        <v>0.56000000000000005</v>
      </c>
      <c r="F307" s="66">
        <v>2</v>
      </c>
      <c r="G307" s="66" t="s">
        <v>35</v>
      </c>
      <c r="H307" s="72">
        <v>29.15</v>
      </c>
      <c r="I307" s="71"/>
      <c r="J307" s="67">
        <v>71.599999999999994</v>
      </c>
      <c r="K307" s="67">
        <v>70.2</v>
      </c>
      <c r="L307" s="67">
        <v>68.7</v>
      </c>
      <c r="M307" s="67">
        <v>71.8</v>
      </c>
      <c r="N307" s="67">
        <f t="shared" si="19"/>
        <v>70.575000000000003</v>
      </c>
    </row>
    <row r="308" spans="1:18" x14ac:dyDescent="0.2">
      <c r="B308" s="1">
        <v>0.66666666666666696</v>
      </c>
      <c r="C308" s="96">
        <v>61</v>
      </c>
      <c r="D308" s="68">
        <v>70</v>
      </c>
      <c r="E308" s="75">
        <v>0.56000000000000005</v>
      </c>
      <c r="F308" s="66">
        <v>1</v>
      </c>
      <c r="G308" s="66" t="s">
        <v>35</v>
      </c>
      <c r="H308" s="72">
        <v>29.15</v>
      </c>
      <c r="I308" s="92"/>
      <c r="J308" s="67">
        <v>72.7</v>
      </c>
      <c r="K308" s="67">
        <v>69.400000000000006</v>
      </c>
      <c r="L308" s="67">
        <v>67.8</v>
      </c>
      <c r="M308" s="67">
        <v>71.099999999999994</v>
      </c>
      <c r="N308" s="67">
        <f t="shared" si="19"/>
        <v>70.25</v>
      </c>
    </row>
    <row r="309" spans="1:18" x14ac:dyDescent="0.2">
      <c r="B309" s="1">
        <v>0.67708333333333304</v>
      </c>
      <c r="C309" s="96">
        <v>60</v>
      </c>
      <c r="D309" s="68">
        <v>69</v>
      </c>
      <c r="E309" s="75">
        <v>0.56999999999999995</v>
      </c>
      <c r="F309" s="66">
        <v>1</v>
      </c>
      <c r="G309" s="66" t="s">
        <v>35</v>
      </c>
      <c r="H309" s="72">
        <v>29.15</v>
      </c>
      <c r="I309" s="71"/>
      <c r="J309" s="67">
        <v>69.8</v>
      </c>
      <c r="K309" s="67">
        <v>68.5</v>
      </c>
      <c r="L309" s="67">
        <v>66.7</v>
      </c>
      <c r="M309" s="67">
        <v>70.2</v>
      </c>
      <c r="N309" s="67">
        <f t="shared" si="19"/>
        <v>68.8</v>
      </c>
    </row>
    <row r="310" spans="1:18" x14ac:dyDescent="0.2">
      <c r="B310" s="1">
        <v>0.6875</v>
      </c>
      <c r="C310" s="96">
        <v>60</v>
      </c>
      <c r="D310" s="68">
        <v>67</v>
      </c>
      <c r="E310" s="75">
        <v>0.62</v>
      </c>
      <c r="F310" s="66">
        <v>1</v>
      </c>
      <c r="G310" s="66" t="s">
        <v>130</v>
      </c>
      <c r="H310" s="97">
        <v>29.13</v>
      </c>
      <c r="I310" s="71"/>
      <c r="J310" s="67">
        <v>68.7</v>
      </c>
      <c r="K310" s="67">
        <v>65.5</v>
      </c>
      <c r="L310" s="67">
        <v>65.099999999999994</v>
      </c>
      <c r="M310" s="67">
        <v>67.8</v>
      </c>
      <c r="N310" s="67">
        <f t="shared" si="19"/>
        <v>66.774999999999991</v>
      </c>
    </row>
    <row r="311" spans="1:18" x14ac:dyDescent="0.2">
      <c r="B311" s="1">
        <v>0.69791666666666696</v>
      </c>
      <c r="C311" s="96">
        <v>59</v>
      </c>
      <c r="D311" s="68">
        <v>66</v>
      </c>
      <c r="E311" s="75">
        <v>0.64</v>
      </c>
      <c r="F311" s="68">
        <v>3</v>
      </c>
      <c r="G311" s="66" t="s">
        <v>35</v>
      </c>
      <c r="H311" s="72">
        <v>29.11</v>
      </c>
      <c r="I311" s="93"/>
      <c r="J311" s="67">
        <v>67.599999999999994</v>
      </c>
      <c r="K311" s="67">
        <v>64</v>
      </c>
      <c r="L311" s="67">
        <v>64.2</v>
      </c>
      <c r="M311" s="67">
        <v>66.7</v>
      </c>
      <c r="N311" s="67">
        <f t="shared" si="19"/>
        <v>65.625</v>
      </c>
    </row>
    <row r="312" spans="1:18" x14ac:dyDescent="0.2">
      <c r="B312" s="1">
        <v>0.70833333333333304</v>
      </c>
      <c r="C312" s="96">
        <v>58</v>
      </c>
      <c r="D312" s="68">
        <v>65</v>
      </c>
      <c r="E312" s="75">
        <v>0.68</v>
      </c>
      <c r="F312" s="96">
        <v>4</v>
      </c>
      <c r="G312" s="66" t="s">
        <v>180</v>
      </c>
      <c r="H312" s="97">
        <v>29.09</v>
      </c>
      <c r="I312" s="96"/>
      <c r="J312" s="67">
        <v>65.099999999999994</v>
      </c>
      <c r="K312" s="67">
        <v>63.9</v>
      </c>
      <c r="L312" s="67">
        <v>63.3</v>
      </c>
      <c r="M312" s="67">
        <v>66.400000000000006</v>
      </c>
      <c r="N312" s="67">
        <f t="shared" si="19"/>
        <v>64.675000000000011</v>
      </c>
    </row>
    <row r="313" spans="1:18" x14ac:dyDescent="0.2">
      <c r="B313" s="1">
        <v>0.71875</v>
      </c>
      <c r="C313" s="96">
        <v>57</v>
      </c>
      <c r="D313" s="68">
        <v>63</v>
      </c>
      <c r="E313" s="75">
        <v>0.74</v>
      </c>
      <c r="F313" s="96">
        <v>4</v>
      </c>
      <c r="G313" s="66" t="s">
        <v>180</v>
      </c>
      <c r="H313" s="97">
        <v>29.1</v>
      </c>
      <c r="J313" s="67">
        <v>64.900000000000006</v>
      </c>
      <c r="K313" s="67">
        <v>61.7</v>
      </c>
      <c r="L313" s="67">
        <v>60.6</v>
      </c>
      <c r="M313" s="67">
        <v>64.400000000000006</v>
      </c>
      <c r="N313" s="67">
        <f t="shared" si="19"/>
        <v>62.900000000000006</v>
      </c>
    </row>
    <row r="314" spans="1:18" x14ac:dyDescent="0.2">
      <c r="B314" s="1">
        <v>0.72916666666666596</v>
      </c>
      <c r="C314" s="96">
        <v>56</v>
      </c>
      <c r="D314" s="68">
        <v>61</v>
      </c>
      <c r="E314" s="75">
        <v>0.77</v>
      </c>
      <c r="F314" s="96">
        <v>2</v>
      </c>
      <c r="G314" s="66" t="s">
        <v>35</v>
      </c>
      <c r="H314" s="97">
        <v>29.1</v>
      </c>
      <c r="J314" s="67">
        <v>61.3</v>
      </c>
      <c r="K314" s="67">
        <v>61.2</v>
      </c>
      <c r="L314" s="67">
        <v>59.45</v>
      </c>
      <c r="M314" s="67">
        <v>63.1</v>
      </c>
      <c r="N314" s="67">
        <f t="shared" si="19"/>
        <v>61.262499999999996</v>
      </c>
    </row>
    <row r="315" spans="1:18" x14ac:dyDescent="0.2">
      <c r="B315" s="1">
        <v>0.73958333333333304</v>
      </c>
      <c r="C315" s="3">
        <v>55</v>
      </c>
      <c r="D315" s="68">
        <v>61</v>
      </c>
      <c r="E315" s="13">
        <v>0.8</v>
      </c>
      <c r="F315" s="96">
        <v>2</v>
      </c>
      <c r="G315" s="66" t="s">
        <v>35</v>
      </c>
      <c r="H315" s="19">
        <v>29.08</v>
      </c>
      <c r="I315" s="42"/>
      <c r="J315" s="101">
        <v>61.3</v>
      </c>
      <c r="K315" s="67">
        <v>60.4</v>
      </c>
      <c r="L315" s="67">
        <v>59</v>
      </c>
      <c r="M315" s="67">
        <v>63</v>
      </c>
      <c r="N315" s="67">
        <f t="shared" si="19"/>
        <v>60.924999999999997</v>
      </c>
    </row>
    <row r="316" spans="1:18" x14ac:dyDescent="0.2">
      <c r="B316" s="1">
        <v>0.749999999999999</v>
      </c>
      <c r="C316" s="3">
        <v>55</v>
      </c>
      <c r="D316" s="68">
        <v>61</v>
      </c>
      <c r="E316" s="13">
        <v>0.8</v>
      </c>
      <c r="F316" s="96">
        <v>3</v>
      </c>
      <c r="G316" s="66" t="s">
        <v>180</v>
      </c>
      <c r="H316" s="19">
        <v>29.08</v>
      </c>
      <c r="I316" s="42"/>
      <c r="J316" s="101">
        <v>63.3</v>
      </c>
      <c r="K316" s="67">
        <v>60.3</v>
      </c>
      <c r="L316" s="67">
        <v>58.5</v>
      </c>
      <c r="M316" s="67">
        <v>62.8</v>
      </c>
      <c r="N316" s="67">
        <f t="shared" si="19"/>
        <v>61.224999999999994</v>
      </c>
    </row>
    <row r="318" spans="1:18" x14ac:dyDescent="0.2">
      <c r="A318" s="113" t="s">
        <v>341</v>
      </c>
      <c r="R318" s="71" t="s">
        <v>622</v>
      </c>
    </row>
    <row r="319" spans="1:18" x14ac:dyDescent="0.2">
      <c r="A319" s="21">
        <v>43599</v>
      </c>
      <c r="B319" s="1">
        <v>0.41666666666666669</v>
      </c>
      <c r="C319" s="66">
        <v>52</v>
      </c>
      <c r="D319" s="99">
        <v>57</v>
      </c>
      <c r="E319" s="75">
        <v>0.76</v>
      </c>
      <c r="F319" s="66">
        <v>0</v>
      </c>
      <c r="G319" s="66" t="s">
        <v>34</v>
      </c>
      <c r="H319" s="72">
        <v>29.28</v>
      </c>
      <c r="I319" s="71"/>
      <c r="J319" s="67">
        <v>62.6</v>
      </c>
      <c r="K319" s="67">
        <v>47.8</v>
      </c>
      <c r="L319" s="67">
        <v>56.1</v>
      </c>
      <c r="M319" s="67">
        <v>67.8</v>
      </c>
      <c r="N319" s="67">
        <f t="shared" ref="N319:N333" si="20">AVERAGE(J319:M319)</f>
        <v>58.575000000000003</v>
      </c>
      <c r="R319" s="55">
        <f>MAX(J319:M558)</f>
        <v>133</v>
      </c>
    </row>
    <row r="320" spans="1:18" x14ac:dyDescent="0.2">
      <c r="B320" s="1">
        <v>0.45833333333333331</v>
      </c>
      <c r="C320" s="66">
        <v>61</v>
      </c>
      <c r="D320" s="99">
        <v>77</v>
      </c>
      <c r="E320" s="75">
        <v>0.53</v>
      </c>
      <c r="F320" s="66">
        <v>1</v>
      </c>
      <c r="G320" s="66" t="s">
        <v>34</v>
      </c>
      <c r="H320" s="72">
        <v>29.28</v>
      </c>
      <c r="I320" s="71"/>
      <c r="J320" s="67">
        <v>84.7</v>
      </c>
      <c r="K320" s="67">
        <v>51.1</v>
      </c>
      <c r="L320" s="67">
        <v>79.7</v>
      </c>
      <c r="M320" s="67">
        <v>91.4</v>
      </c>
      <c r="N320" s="67">
        <f t="shared" si="20"/>
        <v>76.724999999999994</v>
      </c>
    </row>
    <row r="321" spans="2:14" x14ac:dyDescent="0.2">
      <c r="B321" s="1">
        <v>0.46875</v>
      </c>
      <c r="C321" s="66">
        <v>62</v>
      </c>
      <c r="D321" s="99">
        <v>79</v>
      </c>
      <c r="E321" s="75">
        <v>0.5</v>
      </c>
      <c r="F321" s="66">
        <v>3</v>
      </c>
      <c r="G321" s="66" t="s">
        <v>34</v>
      </c>
      <c r="H321" s="72">
        <v>29.27</v>
      </c>
      <c r="J321" s="67">
        <v>87.1</v>
      </c>
      <c r="K321" s="67">
        <v>51.6</v>
      </c>
      <c r="L321" s="67">
        <v>82.4</v>
      </c>
      <c r="M321" s="67">
        <v>93.7</v>
      </c>
      <c r="N321" s="67">
        <f t="shared" si="20"/>
        <v>78.7</v>
      </c>
    </row>
    <row r="322" spans="2:14" x14ac:dyDescent="0.2">
      <c r="B322" s="1">
        <v>0.47916666666666702</v>
      </c>
      <c r="C322" s="66">
        <v>63</v>
      </c>
      <c r="D322" s="99">
        <v>82</v>
      </c>
      <c r="E322" s="75">
        <v>0.47</v>
      </c>
      <c r="F322" s="66">
        <v>1</v>
      </c>
      <c r="G322" s="66" t="s">
        <v>143</v>
      </c>
      <c r="H322" s="72">
        <v>29.27</v>
      </c>
      <c r="J322" s="67">
        <v>90</v>
      </c>
      <c r="K322" s="67">
        <v>55.9</v>
      </c>
      <c r="L322" s="67">
        <v>84.9</v>
      </c>
      <c r="M322" s="67">
        <v>95.4</v>
      </c>
      <c r="N322" s="67">
        <f t="shared" si="20"/>
        <v>81.550000000000011</v>
      </c>
    </row>
    <row r="323" spans="2:14" x14ac:dyDescent="0.2">
      <c r="B323" s="1">
        <v>0.48958333333333298</v>
      </c>
      <c r="C323" s="96">
        <v>63</v>
      </c>
      <c r="D323" s="99">
        <v>87</v>
      </c>
      <c r="E323" s="13">
        <v>0.44</v>
      </c>
      <c r="F323" s="96">
        <v>1</v>
      </c>
      <c r="G323" s="96" t="s">
        <v>196</v>
      </c>
      <c r="H323" s="97">
        <v>29.27</v>
      </c>
      <c r="I323" s="98"/>
      <c r="J323" s="67">
        <v>92.7</v>
      </c>
      <c r="K323" s="67">
        <v>66.7</v>
      </c>
      <c r="L323" s="67">
        <v>88.2</v>
      </c>
      <c r="M323" s="67">
        <v>97.7</v>
      </c>
      <c r="N323" s="67">
        <f t="shared" si="20"/>
        <v>86.325000000000003</v>
      </c>
    </row>
    <row r="324" spans="2:14" x14ac:dyDescent="0.2">
      <c r="B324" s="1">
        <v>0.5</v>
      </c>
      <c r="C324" s="66">
        <v>64</v>
      </c>
      <c r="D324" s="99">
        <v>90</v>
      </c>
      <c r="E324" s="75">
        <v>0.44</v>
      </c>
      <c r="F324" s="66">
        <v>5</v>
      </c>
      <c r="G324" s="96" t="s">
        <v>180</v>
      </c>
      <c r="H324" s="72">
        <v>29.27</v>
      </c>
      <c r="J324" s="67">
        <v>95.4</v>
      </c>
      <c r="K324" s="67">
        <v>73.599999999999994</v>
      </c>
      <c r="L324" s="67">
        <v>91.4</v>
      </c>
      <c r="M324" s="67">
        <v>99.9</v>
      </c>
      <c r="N324" s="67">
        <f t="shared" si="20"/>
        <v>90.074999999999989</v>
      </c>
    </row>
    <row r="325" spans="2:14" x14ac:dyDescent="0.2">
      <c r="B325" s="1">
        <v>0.51041666666666696</v>
      </c>
      <c r="C325" s="66">
        <v>64</v>
      </c>
      <c r="D325" s="99">
        <v>93</v>
      </c>
      <c r="E325" s="75">
        <v>0.44</v>
      </c>
      <c r="F325" s="66">
        <v>0</v>
      </c>
      <c r="G325" s="96"/>
      <c r="H325" s="72">
        <v>29.27</v>
      </c>
      <c r="J325" s="67">
        <v>97.7</v>
      </c>
      <c r="K325" s="67">
        <v>77.7</v>
      </c>
      <c r="L325" s="67">
        <v>93.9</v>
      </c>
      <c r="M325" s="67">
        <v>103.3</v>
      </c>
      <c r="N325" s="67">
        <f t="shared" si="20"/>
        <v>93.15</v>
      </c>
    </row>
    <row r="326" spans="2:14" x14ac:dyDescent="0.2">
      <c r="B326" s="1">
        <v>0.52083333333333304</v>
      </c>
      <c r="C326" s="66">
        <v>65</v>
      </c>
      <c r="D326" s="99">
        <v>96</v>
      </c>
      <c r="E326" s="75">
        <v>0.44</v>
      </c>
      <c r="F326" s="66">
        <v>2</v>
      </c>
      <c r="G326" s="66" t="s">
        <v>180</v>
      </c>
      <c r="H326" s="72">
        <v>29.26</v>
      </c>
      <c r="J326" s="67">
        <v>99.7</v>
      </c>
      <c r="K326" s="67">
        <v>82</v>
      </c>
      <c r="L326" s="67">
        <v>96.8</v>
      </c>
      <c r="M326" s="67">
        <v>105.3</v>
      </c>
      <c r="N326" s="67">
        <f t="shared" si="20"/>
        <v>95.95</v>
      </c>
    </row>
    <row r="327" spans="2:14" x14ac:dyDescent="0.2">
      <c r="B327" s="1">
        <v>0.53125</v>
      </c>
      <c r="C327" s="66">
        <v>65</v>
      </c>
      <c r="D327" s="99">
        <v>98</v>
      </c>
      <c r="E327" s="75">
        <v>0.42</v>
      </c>
      <c r="F327" s="66">
        <v>4</v>
      </c>
      <c r="G327" s="66" t="s">
        <v>180</v>
      </c>
      <c r="H327" s="72">
        <v>29.26</v>
      </c>
      <c r="J327" s="67">
        <v>101.7</v>
      </c>
      <c r="K327" s="67">
        <v>85.5</v>
      </c>
      <c r="L327" s="67">
        <v>98.8</v>
      </c>
      <c r="M327" s="67">
        <v>106.7</v>
      </c>
      <c r="N327" s="67">
        <f t="shared" si="20"/>
        <v>98.174999999999997</v>
      </c>
    </row>
    <row r="328" spans="2:14" x14ac:dyDescent="0.2">
      <c r="B328" s="1">
        <v>0.54166666666666596</v>
      </c>
      <c r="C328" s="66">
        <v>65</v>
      </c>
      <c r="D328" s="99">
        <v>100</v>
      </c>
      <c r="E328" s="75">
        <v>0.43</v>
      </c>
      <c r="F328" s="66">
        <v>1</v>
      </c>
      <c r="G328" s="66" t="s">
        <v>180</v>
      </c>
      <c r="H328" s="72">
        <v>29.26</v>
      </c>
      <c r="I328" s="71"/>
      <c r="J328" s="67">
        <v>101.7</v>
      </c>
      <c r="K328" s="67">
        <v>89.2</v>
      </c>
      <c r="L328" s="67">
        <v>101.3</v>
      </c>
      <c r="M328" s="67">
        <v>108.1</v>
      </c>
      <c r="N328" s="67">
        <f t="shared" si="20"/>
        <v>100.07499999999999</v>
      </c>
    </row>
    <row r="329" spans="2:14" x14ac:dyDescent="0.2">
      <c r="B329" s="1">
        <v>0.55208333333333304</v>
      </c>
      <c r="C329" s="96">
        <v>66</v>
      </c>
      <c r="D329" s="68">
        <v>101</v>
      </c>
      <c r="E329" s="75">
        <v>0.41</v>
      </c>
      <c r="F329" s="66">
        <v>2</v>
      </c>
      <c r="G329" s="66" t="s">
        <v>34</v>
      </c>
      <c r="H329" s="72">
        <v>29.26</v>
      </c>
      <c r="I329" s="92"/>
      <c r="J329" s="67">
        <v>102.7</v>
      </c>
      <c r="K329" s="67">
        <v>88.2</v>
      </c>
      <c r="L329" s="67">
        <v>103.8</v>
      </c>
      <c r="M329" s="67">
        <v>111.7</v>
      </c>
      <c r="N329" s="67">
        <f t="shared" si="20"/>
        <v>101.6</v>
      </c>
    </row>
    <row r="330" spans="2:14" x14ac:dyDescent="0.2">
      <c r="B330" s="1">
        <v>0.5625</v>
      </c>
      <c r="C330" s="96">
        <v>66</v>
      </c>
      <c r="D330" s="68">
        <v>103</v>
      </c>
      <c r="E330" s="75">
        <v>0.43</v>
      </c>
      <c r="F330" s="66">
        <v>1</v>
      </c>
      <c r="G330" s="66" t="s">
        <v>71</v>
      </c>
      <c r="H330" s="72">
        <v>29.25</v>
      </c>
      <c r="I330" s="71"/>
      <c r="J330" s="67">
        <v>104</v>
      </c>
      <c r="K330" s="67">
        <v>88.9</v>
      </c>
      <c r="L330" s="67">
        <v>104.9</v>
      </c>
      <c r="M330" s="67">
        <v>114.4</v>
      </c>
      <c r="N330" s="67">
        <f t="shared" si="20"/>
        <v>103.05000000000001</v>
      </c>
    </row>
    <row r="331" spans="2:14" x14ac:dyDescent="0.2">
      <c r="B331" s="1">
        <v>0.57291666666666696</v>
      </c>
      <c r="C331" s="96">
        <v>68</v>
      </c>
      <c r="D331" s="68">
        <v>106</v>
      </c>
      <c r="E331" s="75">
        <v>0.39</v>
      </c>
      <c r="F331" s="66">
        <v>4</v>
      </c>
      <c r="G331" s="66" t="s">
        <v>43</v>
      </c>
      <c r="H331" s="97">
        <v>29.25</v>
      </c>
      <c r="I331" s="71"/>
      <c r="J331" s="67">
        <v>108.5</v>
      </c>
      <c r="K331" s="67">
        <v>99.7</v>
      </c>
      <c r="L331" s="67">
        <v>102.9</v>
      </c>
      <c r="M331" s="67">
        <v>113.5</v>
      </c>
      <c r="N331" s="67">
        <f t="shared" si="20"/>
        <v>106.15</v>
      </c>
    </row>
    <row r="332" spans="2:14" x14ac:dyDescent="0.2">
      <c r="B332" s="1">
        <v>0.58333333333333304</v>
      </c>
      <c r="C332" s="96">
        <v>66</v>
      </c>
      <c r="D332" s="68">
        <v>101</v>
      </c>
      <c r="E332" s="75">
        <v>0.42</v>
      </c>
      <c r="F332" s="68">
        <v>3</v>
      </c>
      <c r="G332" s="66" t="s">
        <v>190</v>
      </c>
      <c r="H332" s="72">
        <v>29.25</v>
      </c>
      <c r="I332" s="93"/>
      <c r="J332" s="67">
        <v>101.8</v>
      </c>
      <c r="K332" s="67">
        <v>92.5</v>
      </c>
      <c r="L332" s="67">
        <v>102.2</v>
      </c>
      <c r="M332" s="67">
        <v>108.1</v>
      </c>
      <c r="N332" s="67">
        <f t="shared" si="20"/>
        <v>101.15</v>
      </c>
    </row>
    <row r="333" spans="2:14" x14ac:dyDescent="0.2">
      <c r="B333" s="1">
        <v>0.59375</v>
      </c>
      <c r="C333" s="96">
        <v>66</v>
      </c>
      <c r="D333" s="68">
        <v>97</v>
      </c>
      <c r="E333" s="75">
        <v>0.42</v>
      </c>
      <c r="F333" s="96">
        <v>1</v>
      </c>
      <c r="G333" s="66" t="s">
        <v>202</v>
      </c>
      <c r="H333" s="97">
        <v>29.25</v>
      </c>
      <c r="I333" s="96"/>
      <c r="J333" s="67">
        <v>97.7</v>
      </c>
      <c r="K333" s="67">
        <v>88.2</v>
      </c>
      <c r="L333" s="67">
        <v>97.2</v>
      </c>
      <c r="M333" s="67">
        <v>103.1</v>
      </c>
      <c r="N333" s="67">
        <f t="shared" si="20"/>
        <v>96.550000000000011</v>
      </c>
    </row>
    <row r="334" spans="2:14" x14ac:dyDescent="0.2">
      <c r="B334" s="1">
        <v>0.60416666666666596</v>
      </c>
      <c r="C334" s="96">
        <v>68</v>
      </c>
      <c r="D334" s="68">
        <v>102</v>
      </c>
      <c r="E334" s="75">
        <v>0.4</v>
      </c>
      <c r="F334" s="96">
        <v>1</v>
      </c>
      <c r="G334" s="66" t="s">
        <v>35</v>
      </c>
      <c r="H334" s="97">
        <v>29.25</v>
      </c>
      <c r="J334" s="67">
        <v>102.4</v>
      </c>
      <c r="K334" s="67">
        <v>94.3</v>
      </c>
      <c r="L334" s="67">
        <v>103.5</v>
      </c>
      <c r="M334" s="67">
        <v>106.2</v>
      </c>
      <c r="N334" s="67">
        <f t="shared" ref="N334:N348" si="21">AVERAGE(J334:M334)</f>
        <v>101.6</v>
      </c>
    </row>
    <row r="335" spans="2:14" x14ac:dyDescent="0.2">
      <c r="B335" s="1">
        <v>0.61458333333333304</v>
      </c>
      <c r="C335" s="96">
        <v>68</v>
      </c>
      <c r="D335" s="68">
        <v>105</v>
      </c>
      <c r="E335" s="75">
        <v>0.38</v>
      </c>
      <c r="F335" s="96">
        <v>2</v>
      </c>
      <c r="G335" s="66" t="s">
        <v>34</v>
      </c>
      <c r="H335" s="97">
        <v>29.24</v>
      </c>
      <c r="J335" s="67">
        <v>103.5</v>
      </c>
      <c r="K335" s="67">
        <v>99</v>
      </c>
      <c r="L335" s="67">
        <v>107.4</v>
      </c>
      <c r="M335" s="67">
        <v>111</v>
      </c>
      <c r="N335" s="67">
        <f t="shared" si="21"/>
        <v>105.22499999999999</v>
      </c>
    </row>
    <row r="336" spans="2:14" x14ac:dyDescent="0.2">
      <c r="B336" s="1">
        <v>0.625</v>
      </c>
      <c r="C336" s="3">
        <v>67</v>
      </c>
      <c r="D336" s="68">
        <v>104</v>
      </c>
      <c r="E336" s="13">
        <v>0.4</v>
      </c>
      <c r="F336" s="96">
        <v>4</v>
      </c>
      <c r="G336" s="66" t="s">
        <v>34</v>
      </c>
      <c r="H336" s="19">
        <v>29.23</v>
      </c>
      <c r="I336" s="42"/>
      <c r="J336" s="101">
        <v>103.1</v>
      </c>
      <c r="K336" s="67">
        <v>97.7</v>
      </c>
      <c r="L336" s="67">
        <v>105.8</v>
      </c>
      <c r="M336" s="67">
        <v>109.9</v>
      </c>
      <c r="N336" s="67">
        <f t="shared" si="21"/>
        <v>104.125</v>
      </c>
    </row>
    <row r="337" spans="1:14" x14ac:dyDescent="0.2">
      <c r="B337" s="1">
        <v>0.63541666666666596</v>
      </c>
      <c r="C337" s="3">
        <v>69</v>
      </c>
      <c r="D337" s="68">
        <v>104</v>
      </c>
      <c r="E337" s="13">
        <v>0.38</v>
      </c>
      <c r="F337" s="96">
        <v>1</v>
      </c>
      <c r="G337" s="66" t="s">
        <v>34</v>
      </c>
      <c r="H337" s="19">
        <v>29.23</v>
      </c>
      <c r="I337" s="42"/>
      <c r="J337" s="101">
        <v>102.2</v>
      </c>
      <c r="K337" s="67">
        <v>95.4</v>
      </c>
      <c r="L337" s="67">
        <v>108</v>
      </c>
      <c r="M337" s="67">
        <v>111.2</v>
      </c>
      <c r="N337" s="67">
        <f t="shared" si="21"/>
        <v>104.2</v>
      </c>
    </row>
    <row r="338" spans="1:14" x14ac:dyDescent="0.2">
      <c r="B338" s="1">
        <v>0.64583333333333304</v>
      </c>
      <c r="C338" s="96">
        <v>68</v>
      </c>
      <c r="D338" s="68">
        <v>102</v>
      </c>
      <c r="E338" s="13">
        <v>0.39</v>
      </c>
      <c r="F338" s="96">
        <v>0</v>
      </c>
      <c r="G338" s="66"/>
      <c r="H338" s="97">
        <v>29.22</v>
      </c>
      <c r="I338" s="96"/>
      <c r="J338" s="101">
        <v>101.5</v>
      </c>
      <c r="K338" s="67">
        <v>96.4</v>
      </c>
      <c r="L338" s="67">
        <v>103.6</v>
      </c>
      <c r="M338" s="67">
        <v>106.3</v>
      </c>
      <c r="N338" s="67">
        <f t="shared" si="21"/>
        <v>101.95</v>
      </c>
    </row>
    <row r="339" spans="1:14" x14ac:dyDescent="0.2">
      <c r="B339" s="1">
        <v>0.65625</v>
      </c>
      <c r="C339" s="96">
        <v>70</v>
      </c>
      <c r="D339" s="68">
        <v>103</v>
      </c>
      <c r="E339" s="13">
        <v>0.37</v>
      </c>
      <c r="F339" s="96">
        <v>0</v>
      </c>
      <c r="G339" s="66"/>
      <c r="H339" s="97">
        <v>29.22</v>
      </c>
      <c r="I339" s="96"/>
      <c r="J339" s="101">
        <v>102.9</v>
      </c>
      <c r="K339" s="67">
        <v>99.5</v>
      </c>
      <c r="L339" s="67">
        <v>103.5</v>
      </c>
      <c r="M339" s="67">
        <v>104.7</v>
      </c>
      <c r="N339" s="67">
        <f t="shared" si="21"/>
        <v>102.64999999999999</v>
      </c>
    </row>
    <row r="340" spans="1:14" x14ac:dyDescent="0.2">
      <c r="B340" s="1">
        <v>0.66666666666666596</v>
      </c>
      <c r="C340" s="96">
        <v>70</v>
      </c>
      <c r="D340" s="68">
        <v>99</v>
      </c>
      <c r="E340" s="13">
        <v>0.37</v>
      </c>
      <c r="F340" s="96">
        <v>2</v>
      </c>
      <c r="G340" s="66" t="s">
        <v>180</v>
      </c>
      <c r="H340" s="97">
        <v>29.22</v>
      </c>
      <c r="J340" s="101">
        <v>100</v>
      </c>
      <c r="K340" s="67">
        <v>95.2</v>
      </c>
      <c r="L340" s="67">
        <v>99.5</v>
      </c>
      <c r="M340" s="67">
        <v>102</v>
      </c>
      <c r="N340" s="67">
        <f t="shared" si="21"/>
        <v>99.174999999999997</v>
      </c>
    </row>
    <row r="341" spans="1:14" x14ac:dyDescent="0.2">
      <c r="B341" s="1">
        <v>0.67708333333333304</v>
      </c>
      <c r="C341" s="96">
        <v>70</v>
      </c>
      <c r="D341" s="68">
        <v>97</v>
      </c>
      <c r="E341" s="13">
        <v>0.38</v>
      </c>
      <c r="F341" s="96">
        <v>3</v>
      </c>
      <c r="G341" s="66" t="s">
        <v>35</v>
      </c>
      <c r="H341" s="97">
        <v>29.21</v>
      </c>
      <c r="J341" s="101">
        <v>98.1</v>
      </c>
      <c r="K341" s="67">
        <v>92.7</v>
      </c>
      <c r="L341" s="67">
        <v>97.9</v>
      </c>
      <c r="M341" s="67">
        <v>99.9</v>
      </c>
      <c r="N341" s="67">
        <f t="shared" si="21"/>
        <v>97.15</v>
      </c>
    </row>
    <row r="342" spans="1:14" x14ac:dyDescent="0.2">
      <c r="B342" s="1">
        <v>0.687499999999999</v>
      </c>
      <c r="C342" s="96">
        <v>70</v>
      </c>
      <c r="D342" s="3">
        <v>96</v>
      </c>
      <c r="E342" s="13">
        <v>0.37</v>
      </c>
      <c r="F342" s="96">
        <v>4</v>
      </c>
      <c r="G342" s="69" t="s">
        <v>196</v>
      </c>
      <c r="H342" s="97">
        <v>29.21</v>
      </c>
      <c r="I342" s="19"/>
      <c r="J342" s="76">
        <v>96.8</v>
      </c>
      <c r="K342" s="76">
        <v>92.1</v>
      </c>
      <c r="L342" s="67">
        <v>97.3</v>
      </c>
      <c r="M342" s="67">
        <v>99.1</v>
      </c>
      <c r="N342" s="67">
        <f t="shared" si="21"/>
        <v>96.324999999999989</v>
      </c>
    </row>
    <row r="343" spans="1:14" x14ac:dyDescent="0.2">
      <c r="B343" s="1">
        <v>0.69791666666666596</v>
      </c>
      <c r="C343" s="96">
        <v>70</v>
      </c>
      <c r="D343" s="3">
        <v>100</v>
      </c>
      <c r="E343" s="13">
        <v>0.36</v>
      </c>
      <c r="F343" s="96">
        <v>3</v>
      </c>
      <c r="G343" s="69" t="s">
        <v>34</v>
      </c>
      <c r="H343" s="66">
        <v>29.21</v>
      </c>
      <c r="I343" s="19"/>
      <c r="J343" s="76">
        <v>98.6</v>
      </c>
      <c r="K343" s="76">
        <v>97.3</v>
      </c>
      <c r="L343" s="67">
        <v>101.5</v>
      </c>
      <c r="M343" s="67">
        <v>101.3</v>
      </c>
      <c r="N343" s="67">
        <f t="shared" si="21"/>
        <v>99.674999999999997</v>
      </c>
    </row>
    <row r="344" spans="1:14" x14ac:dyDescent="0.2">
      <c r="B344" s="1">
        <v>0.70833333333333304</v>
      </c>
      <c r="C344" s="96">
        <v>71</v>
      </c>
      <c r="D344" s="3">
        <v>97</v>
      </c>
      <c r="E344" s="13">
        <v>0.35</v>
      </c>
      <c r="F344" s="96">
        <v>3</v>
      </c>
      <c r="G344" s="69" t="s">
        <v>35</v>
      </c>
      <c r="H344" s="66">
        <v>29.2</v>
      </c>
      <c r="I344" s="19"/>
      <c r="J344" s="76">
        <v>97.2</v>
      </c>
      <c r="K344" s="76">
        <v>94.1</v>
      </c>
      <c r="L344" s="67">
        <v>98.8</v>
      </c>
      <c r="M344" s="67">
        <v>98.8</v>
      </c>
      <c r="N344" s="67">
        <f t="shared" si="21"/>
        <v>97.225000000000009</v>
      </c>
    </row>
    <row r="345" spans="1:14" x14ac:dyDescent="0.2">
      <c r="B345" s="1">
        <v>0.718749999999999</v>
      </c>
      <c r="C345" s="96">
        <v>70</v>
      </c>
      <c r="D345" s="3">
        <v>95</v>
      </c>
      <c r="E345" s="13">
        <v>0.35</v>
      </c>
      <c r="F345" s="96">
        <v>2</v>
      </c>
      <c r="G345" s="69" t="s">
        <v>190</v>
      </c>
      <c r="H345" s="72">
        <v>29.2</v>
      </c>
      <c r="I345" s="19"/>
      <c r="J345" s="76">
        <v>93.9</v>
      </c>
      <c r="K345" s="76">
        <v>93.2</v>
      </c>
      <c r="L345" s="67">
        <v>97.5</v>
      </c>
      <c r="M345" s="67">
        <v>97.2</v>
      </c>
      <c r="N345" s="67">
        <f t="shared" si="21"/>
        <v>95.45</v>
      </c>
    </row>
    <row r="346" spans="1:14" x14ac:dyDescent="0.2">
      <c r="B346" s="1">
        <v>0.72916666666666596</v>
      </c>
      <c r="C346" s="96">
        <v>70</v>
      </c>
      <c r="D346" s="3">
        <v>94</v>
      </c>
      <c r="E346" s="13">
        <v>0.36</v>
      </c>
      <c r="F346" s="96">
        <v>0</v>
      </c>
      <c r="G346" s="69"/>
      <c r="H346" s="72">
        <v>29.2</v>
      </c>
      <c r="I346" s="19"/>
      <c r="J346" s="76">
        <v>90.1</v>
      </c>
      <c r="K346" s="76">
        <v>93</v>
      </c>
      <c r="L346" s="67">
        <v>96.6</v>
      </c>
      <c r="M346" s="67">
        <v>95.5</v>
      </c>
      <c r="N346" s="67">
        <f t="shared" si="21"/>
        <v>93.8</v>
      </c>
    </row>
    <row r="347" spans="1:14" x14ac:dyDescent="0.2">
      <c r="B347" s="1">
        <v>0.73958333333333304</v>
      </c>
      <c r="C347" s="96">
        <v>70</v>
      </c>
      <c r="D347" s="3">
        <v>95</v>
      </c>
      <c r="E347" s="13">
        <v>0.36</v>
      </c>
      <c r="F347" s="96">
        <v>4</v>
      </c>
      <c r="G347" s="69" t="s">
        <v>180</v>
      </c>
      <c r="H347" s="72">
        <v>29.2</v>
      </c>
      <c r="I347" s="19"/>
      <c r="J347" s="76">
        <v>87.4</v>
      </c>
      <c r="K347" s="76">
        <v>97.9</v>
      </c>
      <c r="L347" s="67">
        <v>100.4</v>
      </c>
      <c r="M347" s="67">
        <v>96.3</v>
      </c>
      <c r="N347" s="67">
        <f t="shared" si="21"/>
        <v>95.500000000000014</v>
      </c>
    </row>
    <row r="348" spans="1:14" x14ac:dyDescent="0.2">
      <c r="B348" s="1">
        <v>0.749999999999999</v>
      </c>
      <c r="C348" s="96">
        <v>70</v>
      </c>
      <c r="D348" s="3">
        <v>92</v>
      </c>
      <c r="E348" s="13">
        <v>0.36</v>
      </c>
      <c r="F348" s="96">
        <v>0</v>
      </c>
      <c r="G348" s="69"/>
      <c r="H348" s="66">
        <v>29.2</v>
      </c>
      <c r="I348" s="19"/>
      <c r="J348" s="76">
        <v>85.8</v>
      </c>
      <c r="K348" s="76">
        <v>93.2</v>
      </c>
      <c r="L348" s="67">
        <v>95.9</v>
      </c>
      <c r="M348" s="67">
        <v>93</v>
      </c>
      <c r="N348" s="67">
        <f t="shared" si="21"/>
        <v>91.974999999999994</v>
      </c>
    </row>
    <row r="350" spans="1:14" x14ac:dyDescent="0.2">
      <c r="A350" s="21">
        <v>43600</v>
      </c>
      <c r="B350" s="1">
        <v>0.44791666666666669</v>
      </c>
      <c r="C350" s="66">
        <v>65</v>
      </c>
      <c r="D350" s="99">
        <v>81</v>
      </c>
      <c r="E350" s="75">
        <v>0.53</v>
      </c>
      <c r="F350" s="66">
        <v>1</v>
      </c>
      <c r="G350" s="66" t="s">
        <v>143</v>
      </c>
      <c r="H350" s="72">
        <v>29.22</v>
      </c>
      <c r="I350" s="71"/>
      <c r="J350" s="67">
        <v>84.7</v>
      </c>
      <c r="K350" s="67">
        <v>64.400000000000006</v>
      </c>
      <c r="L350" s="67">
        <v>83.1</v>
      </c>
      <c r="M350" s="67">
        <v>89.8</v>
      </c>
      <c r="N350" s="67">
        <f t="shared" ref="N350:N379" si="22">AVERAGE(J350:M350)</f>
        <v>80.5</v>
      </c>
    </row>
    <row r="351" spans="1:14" x14ac:dyDescent="0.2">
      <c r="B351" s="1">
        <v>0.45833333333333331</v>
      </c>
      <c r="C351" s="66">
        <v>66</v>
      </c>
      <c r="D351" s="99">
        <v>83</v>
      </c>
      <c r="E351" s="75">
        <v>0.51</v>
      </c>
      <c r="F351" s="66">
        <v>1</v>
      </c>
      <c r="G351" s="66" t="s">
        <v>196</v>
      </c>
      <c r="H351" s="72">
        <v>29.22</v>
      </c>
      <c r="I351" s="26"/>
      <c r="J351" s="67">
        <v>87.6</v>
      </c>
      <c r="K351" s="67">
        <v>64.2</v>
      </c>
      <c r="L351" s="67">
        <v>85.6</v>
      </c>
      <c r="M351" s="67">
        <v>92.8</v>
      </c>
      <c r="N351" s="67">
        <f t="shared" si="22"/>
        <v>82.55</v>
      </c>
    </row>
    <row r="352" spans="1:14" x14ac:dyDescent="0.2">
      <c r="B352" s="1">
        <v>0.46875</v>
      </c>
      <c r="C352" s="66">
        <v>68</v>
      </c>
      <c r="D352" s="99">
        <v>85</v>
      </c>
      <c r="E352" s="75">
        <v>0.5</v>
      </c>
      <c r="F352" s="66">
        <v>1</v>
      </c>
      <c r="G352" s="66" t="s">
        <v>196</v>
      </c>
      <c r="H352" s="72">
        <v>29.22</v>
      </c>
      <c r="J352" s="67">
        <v>90.9</v>
      </c>
      <c r="K352" s="67">
        <v>64.599999999999994</v>
      </c>
      <c r="L352" s="67">
        <v>88.7</v>
      </c>
      <c r="M352" s="67">
        <v>96.1</v>
      </c>
      <c r="N352" s="67">
        <f t="shared" si="22"/>
        <v>85.074999999999989</v>
      </c>
    </row>
    <row r="353" spans="2:14" x14ac:dyDescent="0.2">
      <c r="B353" s="1">
        <v>0.47916666666666702</v>
      </c>
      <c r="C353" s="66">
        <v>68</v>
      </c>
      <c r="D353" s="99">
        <v>88</v>
      </c>
      <c r="E353" s="75">
        <v>0.49</v>
      </c>
      <c r="F353" s="66">
        <v>1</v>
      </c>
      <c r="G353" s="66" t="s">
        <v>143</v>
      </c>
      <c r="H353" s="72">
        <v>29.22</v>
      </c>
      <c r="J353" s="67">
        <v>93.4</v>
      </c>
      <c r="K353" s="67">
        <v>68.900000000000006</v>
      </c>
      <c r="L353" s="67">
        <v>91.2</v>
      </c>
      <c r="M353" s="67">
        <v>98.8</v>
      </c>
      <c r="N353" s="67">
        <f t="shared" si="22"/>
        <v>88.075000000000003</v>
      </c>
    </row>
    <row r="354" spans="2:14" x14ac:dyDescent="0.2">
      <c r="B354" s="1">
        <v>0.48958333333333298</v>
      </c>
      <c r="C354" s="96">
        <v>68</v>
      </c>
      <c r="D354" s="99">
        <v>90</v>
      </c>
      <c r="E354" s="75">
        <v>0.48</v>
      </c>
      <c r="F354" s="66">
        <v>4</v>
      </c>
      <c r="G354" s="96" t="s">
        <v>143</v>
      </c>
      <c r="H354" s="97">
        <v>29.22</v>
      </c>
      <c r="I354" s="98"/>
      <c r="J354" s="67">
        <v>95.9</v>
      </c>
      <c r="K354" s="67">
        <v>77</v>
      </c>
      <c r="L354" s="67">
        <v>90.7</v>
      </c>
      <c r="M354" s="67">
        <v>98.2</v>
      </c>
      <c r="N354" s="67">
        <f t="shared" si="22"/>
        <v>90.45</v>
      </c>
    </row>
    <row r="355" spans="2:14" x14ac:dyDescent="0.2">
      <c r="B355" s="1">
        <v>0.5</v>
      </c>
      <c r="C355" s="66">
        <v>68</v>
      </c>
      <c r="D355" s="99">
        <v>94</v>
      </c>
      <c r="E355" s="75">
        <v>0.48</v>
      </c>
      <c r="F355" s="66">
        <v>4</v>
      </c>
      <c r="G355" s="96" t="s">
        <v>130</v>
      </c>
      <c r="H355" s="72">
        <v>29.22</v>
      </c>
      <c r="J355" s="67">
        <v>98.2</v>
      </c>
      <c r="K355" s="67">
        <v>81.900000000000006</v>
      </c>
      <c r="L355" s="67">
        <v>93.7</v>
      </c>
      <c r="M355" s="67">
        <v>102.9</v>
      </c>
      <c r="N355" s="67">
        <f t="shared" si="22"/>
        <v>94.175000000000011</v>
      </c>
    </row>
    <row r="356" spans="2:14" x14ac:dyDescent="0.2">
      <c r="B356" s="1">
        <v>0.51041666666666696</v>
      </c>
      <c r="C356" s="66">
        <v>69</v>
      </c>
      <c r="D356" s="99">
        <v>98</v>
      </c>
      <c r="E356" s="75">
        <v>0.46</v>
      </c>
      <c r="F356" s="66">
        <v>8</v>
      </c>
      <c r="G356" s="96" t="s">
        <v>143</v>
      </c>
      <c r="H356" s="72">
        <v>29.22</v>
      </c>
      <c r="J356" s="67">
        <v>100.2</v>
      </c>
      <c r="K356" s="67">
        <v>86.7</v>
      </c>
      <c r="L356" s="67">
        <v>98.1</v>
      </c>
      <c r="M356" s="67">
        <v>105.8</v>
      </c>
      <c r="N356" s="67">
        <f t="shared" si="22"/>
        <v>97.7</v>
      </c>
    </row>
    <row r="357" spans="2:14" x14ac:dyDescent="0.2">
      <c r="B357" s="1">
        <v>0.52083333333333304</v>
      </c>
      <c r="C357" s="66">
        <v>69</v>
      </c>
      <c r="D357" s="99">
        <v>99</v>
      </c>
      <c r="E357" s="75">
        <v>0.48</v>
      </c>
      <c r="F357" s="66">
        <v>2</v>
      </c>
      <c r="G357" s="66" t="s">
        <v>143</v>
      </c>
      <c r="H357" s="72">
        <v>29.22</v>
      </c>
      <c r="J357" s="67">
        <v>99.1</v>
      </c>
      <c r="K357" s="67">
        <v>87.8</v>
      </c>
      <c r="L357" s="67">
        <v>100.6</v>
      </c>
      <c r="M357" s="67">
        <v>110.1</v>
      </c>
      <c r="N357" s="67">
        <f t="shared" si="22"/>
        <v>99.4</v>
      </c>
    </row>
    <row r="358" spans="2:14" x14ac:dyDescent="0.2">
      <c r="B358" s="1">
        <v>0.53125</v>
      </c>
      <c r="C358" s="66">
        <v>70</v>
      </c>
      <c r="D358" s="99">
        <v>100</v>
      </c>
      <c r="E358" s="75">
        <v>0.5</v>
      </c>
      <c r="F358" s="66">
        <v>1</v>
      </c>
      <c r="G358" s="66" t="s">
        <v>201</v>
      </c>
      <c r="H358" s="72">
        <v>29.22</v>
      </c>
      <c r="J358" s="67">
        <v>100.6</v>
      </c>
      <c r="K358" s="67">
        <v>87.6</v>
      </c>
      <c r="L358" s="67">
        <v>100</v>
      </c>
      <c r="M358" s="67">
        <v>107.6</v>
      </c>
      <c r="N358" s="67">
        <f t="shared" si="22"/>
        <v>98.949999999999989</v>
      </c>
    </row>
    <row r="359" spans="2:14" x14ac:dyDescent="0.2">
      <c r="B359" s="1">
        <v>0.54166666666666596</v>
      </c>
      <c r="C359" s="66">
        <v>70</v>
      </c>
      <c r="D359" s="99">
        <v>99</v>
      </c>
      <c r="E359" s="75">
        <v>0.48</v>
      </c>
      <c r="F359" s="66">
        <v>2</v>
      </c>
      <c r="G359" s="66" t="s">
        <v>201</v>
      </c>
      <c r="H359" s="72">
        <v>29.21</v>
      </c>
      <c r="I359" s="71"/>
      <c r="J359" s="67">
        <v>102</v>
      </c>
      <c r="K359" s="67">
        <v>89.2</v>
      </c>
      <c r="L359" s="67">
        <v>98.8</v>
      </c>
      <c r="M359" s="67">
        <v>107.6</v>
      </c>
      <c r="N359" s="67">
        <f t="shared" si="22"/>
        <v>99.4</v>
      </c>
    </row>
    <row r="360" spans="2:14" x14ac:dyDescent="0.2">
      <c r="B360" s="1">
        <v>0.55208333333333304</v>
      </c>
      <c r="C360" s="96">
        <v>70</v>
      </c>
      <c r="D360" s="68">
        <v>103</v>
      </c>
      <c r="E360" s="75">
        <v>0.49</v>
      </c>
      <c r="F360" s="66">
        <v>3</v>
      </c>
      <c r="G360" s="66" t="s">
        <v>130</v>
      </c>
      <c r="H360" s="72">
        <v>29.21</v>
      </c>
      <c r="I360" s="92"/>
      <c r="J360" s="67">
        <v>105.3</v>
      </c>
      <c r="K360" s="67">
        <v>94.1</v>
      </c>
      <c r="L360" s="67">
        <v>101.3</v>
      </c>
      <c r="M360" s="67">
        <v>109.9</v>
      </c>
      <c r="N360" s="67">
        <f t="shared" si="22"/>
        <v>102.65</v>
      </c>
    </row>
    <row r="361" spans="2:14" x14ac:dyDescent="0.2">
      <c r="B361" s="1">
        <v>0.5625</v>
      </c>
      <c r="C361" s="96">
        <v>69</v>
      </c>
      <c r="D361" s="68">
        <v>107</v>
      </c>
      <c r="E361" s="75">
        <v>0.49</v>
      </c>
      <c r="F361" s="66">
        <v>2</v>
      </c>
      <c r="G361" s="66" t="s">
        <v>130</v>
      </c>
      <c r="H361" s="72">
        <v>29.21</v>
      </c>
      <c r="I361" s="71"/>
      <c r="J361" s="67">
        <v>108.7</v>
      </c>
      <c r="K361" s="67">
        <v>99.1</v>
      </c>
      <c r="L361" s="67">
        <v>105.1</v>
      </c>
      <c r="M361" s="67">
        <v>113.4</v>
      </c>
      <c r="N361" s="67">
        <f t="shared" si="22"/>
        <v>106.57499999999999</v>
      </c>
    </row>
    <row r="362" spans="2:14" x14ac:dyDescent="0.2">
      <c r="B362" s="1">
        <v>0.57291666666666696</v>
      </c>
      <c r="C362" s="96">
        <v>71</v>
      </c>
      <c r="D362" s="68">
        <v>109</v>
      </c>
      <c r="E362" s="75">
        <v>0.47</v>
      </c>
      <c r="F362" s="66">
        <v>2</v>
      </c>
      <c r="G362" s="66" t="s">
        <v>143</v>
      </c>
      <c r="H362" s="97">
        <v>29.2</v>
      </c>
      <c r="I362" s="71"/>
      <c r="J362" s="67">
        <v>110.8</v>
      </c>
      <c r="K362" s="67">
        <v>103.5</v>
      </c>
      <c r="L362" s="67">
        <v>108.1</v>
      </c>
      <c r="M362" s="67">
        <v>115.3</v>
      </c>
      <c r="N362" s="67">
        <f t="shared" si="22"/>
        <v>109.425</v>
      </c>
    </row>
    <row r="363" spans="2:14" x14ac:dyDescent="0.2">
      <c r="B363" s="1">
        <v>0.58333333333333304</v>
      </c>
      <c r="C363" s="96">
        <v>72</v>
      </c>
      <c r="D363" s="68">
        <v>110</v>
      </c>
      <c r="E363" s="75">
        <v>0.47</v>
      </c>
      <c r="F363" s="66">
        <v>3</v>
      </c>
      <c r="G363" s="66" t="s">
        <v>203</v>
      </c>
      <c r="H363" s="72">
        <v>29.19</v>
      </c>
      <c r="I363" s="93"/>
      <c r="J363" s="67">
        <v>111.2</v>
      </c>
      <c r="K363" s="67">
        <v>100.2</v>
      </c>
      <c r="L363" s="67">
        <v>110.3</v>
      </c>
      <c r="M363" s="67">
        <v>117.7</v>
      </c>
      <c r="N363" s="67">
        <f t="shared" si="22"/>
        <v>109.85</v>
      </c>
    </row>
    <row r="364" spans="2:14" x14ac:dyDescent="0.2">
      <c r="B364" s="1">
        <v>0.59375</v>
      </c>
      <c r="C364" s="96">
        <v>71</v>
      </c>
      <c r="D364" s="68">
        <v>110</v>
      </c>
      <c r="E364" s="75">
        <v>0.47</v>
      </c>
      <c r="F364" s="66">
        <v>6</v>
      </c>
      <c r="G364" s="66" t="s">
        <v>201</v>
      </c>
      <c r="H364" s="97">
        <v>29.2</v>
      </c>
      <c r="I364" s="96"/>
      <c r="J364" s="67">
        <v>111.2</v>
      </c>
      <c r="K364" s="67">
        <v>102.6</v>
      </c>
      <c r="L364" s="67">
        <v>108.5</v>
      </c>
      <c r="M364" s="67">
        <v>119.3</v>
      </c>
      <c r="N364" s="67">
        <f t="shared" si="22"/>
        <v>110.4</v>
      </c>
    </row>
    <row r="365" spans="2:14" x14ac:dyDescent="0.2">
      <c r="B365" s="1">
        <v>0.60416666666666596</v>
      </c>
      <c r="C365" s="96">
        <v>72</v>
      </c>
      <c r="D365" s="68">
        <v>112</v>
      </c>
      <c r="E365" s="75">
        <v>0.47</v>
      </c>
      <c r="F365" s="66">
        <v>5</v>
      </c>
      <c r="G365" s="66" t="s">
        <v>196</v>
      </c>
      <c r="H365" s="97">
        <v>29.19</v>
      </c>
      <c r="J365" s="67">
        <v>111</v>
      </c>
      <c r="K365" s="67">
        <v>106.3</v>
      </c>
      <c r="L365" s="67">
        <v>109.2</v>
      </c>
      <c r="M365" s="67">
        <v>120.2</v>
      </c>
      <c r="N365" s="67">
        <f t="shared" si="22"/>
        <v>111.675</v>
      </c>
    </row>
    <row r="366" spans="2:14" x14ac:dyDescent="0.2">
      <c r="B366" s="1">
        <v>0.61458333333333304</v>
      </c>
      <c r="C366" s="96">
        <v>71</v>
      </c>
      <c r="D366" s="68">
        <v>110</v>
      </c>
      <c r="E366" s="75">
        <v>0.48</v>
      </c>
      <c r="F366" s="66">
        <v>4</v>
      </c>
      <c r="G366" s="66" t="s">
        <v>196</v>
      </c>
      <c r="H366" s="97">
        <v>29.19</v>
      </c>
      <c r="J366" s="67">
        <v>110.5</v>
      </c>
      <c r="K366" s="67">
        <v>102.7</v>
      </c>
      <c r="L366" s="67">
        <v>109.9</v>
      </c>
      <c r="M366" s="67">
        <v>115.9</v>
      </c>
      <c r="N366" s="67">
        <f t="shared" si="22"/>
        <v>109.75</v>
      </c>
    </row>
    <row r="367" spans="2:14" x14ac:dyDescent="0.2">
      <c r="B367" s="1">
        <v>0.625</v>
      </c>
      <c r="C367" s="3">
        <v>71</v>
      </c>
      <c r="D367" s="68">
        <v>108</v>
      </c>
      <c r="E367" s="75">
        <v>0.5</v>
      </c>
      <c r="F367" s="66">
        <v>1</v>
      </c>
      <c r="G367" s="66" t="s">
        <v>201</v>
      </c>
      <c r="H367" s="19">
        <v>29.19</v>
      </c>
      <c r="I367" s="42"/>
      <c r="J367" s="67">
        <v>107.4</v>
      </c>
      <c r="K367" s="67">
        <v>97.9</v>
      </c>
      <c r="L367" s="67">
        <v>109</v>
      </c>
      <c r="M367" s="67">
        <v>117</v>
      </c>
      <c r="N367" s="67">
        <f t="shared" si="22"/>
        <v>107.825</v>
      </c>
    </row>
    <row r="368" spans="2:14" x14ac:dyDescent="0.2">
      <c r="B368" s="1">
        <v>0.63541666666666596</v>
      </c>
      <c r="C368" s="3">
        <v>72</v>
      </c>
      <c r="D368" s="68">
        <v>105</v>
      </c>
      <c r="E368" s="75">
        <v>0.49</v>
      </c>
      <c r="F368" s="66">
        <v>7</v>
      </c>
      <c r="G368" s="66" t="s">
        <v>143</v>
      </c>
      <c r="H368" s="19">
        <v>29.19</v>
      </c>
      <c r="I368" s="42"/>
      <c r="J368" s="67">
        <v>106</v>
      </c>
      <c r="K368" s="67">
        <v>95.5</v>
      </c>
      <c r="L368" s="67">
        <v>106</v>
      </c>
      <c r="M368" s="67">
        <v>111.4</v>
      </c>
      <c r="N368" s="67">
        <f t="shared" si="22"/>
        <v>104.72499999999999</v>
      </c>
    </row>
    <row r="369" spans="1:14" x14ac:dyDescent="0.2">
      <c r="B369" s="1">
        <v>0.64583333333333304</v>
      </c>
      <c r="C369" s="96">
        <v>71</v>
      </c>
      <c r="D369" s="68">
        <v>105</v>
      </c>
      <c r="E369" s="75">
        <v>0.49</v>
      </c>
      <c r="F369" s="66">
        <v>5</v>
      </c>
      <c r="G369" s="66" t="s">
        <v>196</v>
      </c>
      <c r="H369" s="97">
        <v>29.18</v>
      </c>
      <c r="I369" s="96"/>
      <c r="J369" s="67">
        <v>104</v>
      </c>
      <c r="K369" s="67">
        <v>99.9</v>
      </c>
      <c r="L369" s="67">
        <v>104.5</v>
      </c>
      <c r="M369" s="67">
        <v>112.1</v>
      </c>
      <c r="N369" s="67">
        <f t="shared" si="22"/>
        <v>105.125</v>
      </c>
    </row>
    <row r="370" spans="1:14" x14ac:dyDescent="0.2">
      <c r="B370" s="1">
        <v>0.65625</v>
      </c>
      <c r="C370" s="96">
        <v>71</v>
      </c>
      <c r="D370" s="68">
        <v>104</v>
      </c>
      <c r="E370" s="75">
        <v>0.5</v>
      </c>
      <c r="F370" s="66">
        <v>4</v>
      </c>
      <c r="G370" s="66" t="s">
        <v>130</v>
      </c>
      <c r="H370" s="97">
        <v>29.18</v>
      </c>
      <c r="I370" s="96"/>
      <c r="J370" s="67">
        <v>103.3</v>
      </c>
      <c r="K370" s="67">
        <v>101.3</v>
      </c>
      <c r="L370" s="67">
        <v>100.9</v>
      </c>
      <c r="M370" s="67">
        <v>109.2</v>
      </c>
      <c r="N370" s="67">
        <f t="shared" si="22"/>
        <v>103.675</v>
      </c>
    </row>
    <row r="371" spans="1:14" x14ac:dyDescent="0.2">
      <c r="B371" s="1">
        <v>0.66666666666666596</v>
      </c>
      <c r="C371" s="96">
        <v>71</v>
      </c>
      <c r="D371" s="68">
        <v>104</v>
      </c>
      <c r="E371" s="75">
        <v>0.52</v>
      </c>
      <c r="F371" s="66">
        <v>1</v>
      </c>
      <c r="G371" s="66" t="s">
        <v>201</v>
      </c>
      <c r="H371" s="97">
        <v>29.17</v>
      </c>
      <c r="J371" s="67">
        <v>102</v>
      </c>
      <c r="K371" s="67">
        <v>97.7</v>
      </c>
      <c r="L371" s="67">
        <v>108</v>
      </c>
      <c r="M371" s="67">
        <v>108.9</v>
      </c>
      <c r="N371" s="67">
        <f t="shared" si="22"/>
        <v>104.15</v>
      </c>
    </row>
    <row r="372" spans="1:14" x14ac:dyDescent="0.2">
      <c r="B372" s="1">
        <v>0.67708333333333304</v>
      </c>
      <c r="C372" s="96">
        <v>72</v>
      </c>
      <c r="D372" s="68">
        <v>101</v>
      </c>
      <c r="E372" s="75">
        <v>0.49</v>
      </c>
      <c r="F372" s="66">
        <v>3</v>
      </c>
      <c r="G372" s="66" t="s">
        <v>196</v>
      </c>
      <c r="H372" s="97">
        <v>29.17</v>
      </c>
      <c r="J372" s="67">
        <v>99.9</v>
      </c>
      <c r="K372" s="67">
        <v>95</v>
      </c>
      <c r="L372" s="67">
        <v>103.1</v>
      </c>
      <c r="M372" s="67">
        <v>106.3</v>
      </c>
      <c r="N372" s="67">
        <f t="shared" si="22"/>
        <v>101.075</v>
      </c>
    </row>
    <row r="373" spans="1:14" x14ac:dyDescent="0.2">
      <c r="B373" s="1">
        <v>0.687499999999999</v>
      </c>
      <c r="C373" s="96">
        <v>73</v>
      </c>
      <c r="D373" s="3">
        <v>101</v>
      </c>
      <c r="E373" s="75">
        <v>0.49</v>
      </c>
      <c r="F373" s="66">
        <v>0</v>
      </c>
      <c r="G373" s="69"/>
      <c r="H373" s="97">
        <v>29.17</v>
      </c>
      <c r="I373" s="19"/>
      <c r="J373" s="67">
        <v>99.5</v>
      </c>
      <c r="K373" s="67">
        <v>95.9</v>
      </c>
      <c r="L373" s="67">
        <v>102.7</v>
      </c>
      <c r="M373" s="67">
        <v>104.9</v>
      </c>
      <c r="N373" s="67">
        <f t="shared" si="22"/>
        <v>100.75</v>
      </c>
    </row>
    <row r="374" spans="1:14" x14ac:dyDescent="0.2">
      <c r="B374" s="1">
        <v>0.69791666666666596</v>
      </c>
      <c r="C374" s="96">
        <v>73</v>
      </c>
      <c r="D374" s="3">
        <v>100</v>
      </c>
      <c r="E374" s="75">
        <v>0.49</v>
      </c>
      <c r="F374" s="66">
        <v>1</v>
      </c>
      <c r="G374" s="69" t="s">
        <v>34</v>
      </c>
      <c r="H374" s="66">
        <v>29.17</v>
      </c>
      <c r="I374" s="19"/>
      <c r="J374" s="67">
        <v>97.7</v>
      </c>
      <c r="K374" s="67">
        <v>93.7</v>
      </c>
      <c r="L374" s="67">
        <v>100.9</v>
      </c>
      <c r="M374" s="67">
        <v>106</v>
      </c>
      <c r="N374" s="67">
        <f t="shared" si="22"/>
        <v>99.575000000000003</v>
      </c>
    </row>
    <row r="375" spans="1:14" x14ac:dyDescent="0.2">
      <c r="B375" s="1">
        <v>0.70833333333333304</v>
      </c>
      <c r="C375" s="96">
        <v>73</v>
      </c>
      <c r="D375" s="3">
        <v>99</v>
      </c>
      <c r="E375" s="75">
        <v>0.5</v>
      </c>
      <c r="F375" s="66">
        <v>2</v>
      </c>
      <c r="G375" s="69" t="s">
        <v>180</v>
      </c>
      <c r="H375" s="66">
        <v>29.17</v>
      </c>
      <c r="I375" s="19"/>
      <c r="J375" s="67">
        <v>96.4</v>
      </c>
      <c r="K375" s="67">
        <v>93.2</v>
      </c>
      <c r="L375" s="67">
        <v>102.2</v>
      </c>
      <c r="M375" s="67">
        <v>104</v>
      </c>
      <c r="N375" s="67">
        <f t="shared" si="22"/>
        <v>98.95</v>
      </c>
    </row>
    <row r="376" spans="1:14" x14ac:dyDescent="0.2">
      <c r="B376" s="1">
        <v>0.718749999999999</v>
      </c>
      <c r="C376" s="96">
        <v>72</v>
      </c>
      <c r="D376" s="3">
        <v>97</v>
      </c>
      <c r="E376" s="75">
        <v>0.5</v>
      </c>
      <c r="F376" s="66">
        <v>0</v>
      </c>
      <c r="G376" s="69"/>
      <c r="H376" s="72">
        <v>29.17</v>
      </c>
      <c r="I376" s="19"/>
      <c r="J376" s="67">
        <v>95.4</v>
      </c>
      <c r="K376" s="67">
        <v>91.8</v>
      </c>
      <c r="L376" s="67">
        <v>99.1</v>
      </c>
      <c r="M376" s="67">
        <v>102</v>
      </c>
      <c r="N376" s="67">
        <f t="shared" si="22"/>
        <v>97.074999999999989</v>
      </c>
    </row>
    <row r="377" spans="1:14" x14ac:dyDescent="0.2">
      <c r="B377" s="1">
        <v>0.72916666666666596</v>
      </c>
      <c r="C377" s="96">
        <v>73</v>
      </c>
      <c r="D377" s="3">
        <v>95</v>
      </c>
      <c r="E377" s="75">
        <v>0.48</v>
      </c>
      <c r="F377" s="66">
        <v>2</v>
      </c>
      <c r="G377" s="69" t="s">
        <v>34</v>
      </c>
      <c r="H377" s="72">
        <v>29.17</v>
      </c>
      <c r="I377" s="19"/>
      <c r="J377" s="67">
        <v>94.1</v>
      </c>
      <c r="K377" s="67">
        <v>90.7</v>
      </c>
      <c r="L377" s="67">
        <v>97.2</v>
      </c>
      <c r="M377" s="67">
        <v>99.5</v>
      </c>
      <c r="N377" s="67">
        <f t="shared" si="22"/>
        <v>95.375</v>
      </c>
    </row>
    <row r="378" spans="1:14" x14ac:dyDescent="0.2">
      <c r="B378" s="1">
        <v>0.73958333333333304</v>
      </c>
      <c r="C378" s="96">
        <v>73</v>
      </c>
      <c r="D378" s="3">
        <v>95</v>
      </c>
      <c r="E378" s="75">
        <v>0.48</v>
      </c>
      <c r="F378" s="66">
        <v>0</v>
      </c>
      <c r="G378" s="69"/>
      <c r="H378" s="72">
        <v>29.17</v>
      </c>
      <c r="I378" s="19"/>
      <c r="J378" s="67">
        <v>93.2</v>
      </c>
      <c r="K378" s="67">
        <v>92.7</v>
      </c>
      <c r="L378" s="67">
        <v>96.3</v>
      </c>
      <c r="M378" s="67">
        <v>99.1</v>
      </c>
      <c r="N378" s="67">
        <f t="shared" si="22"/>
        <v>95.324999999999989</v>
      </c>
    </row>
    <row r="379" spans="1:14" x14ac:dyDescent="0.2">
      <c r="B379" s="1">
        <v>0.74791666666666667</v>
      </c>
      <c r="C379" s="96">
        <v>73</v>
      </c>
      <c r="D379" s="3">
        <v>96</v>
      </c>
      <c r="E379" s="75">
        <v>0.47</v>
      </c>
      <c r="F379" s="66">
        <v>5</v>
      </c>
      <c r="G379" s="69" t="s">
        <v>130</v>
      </c>
      <c r="H379" s="66">
        <v>29.17</v>
      </c>
      <c r="I379" s="19"/>
      <c r="J379" s="67">
        <v>92.5</v>
      </c>
      <c r="K379" s="67">
        <v>96.1</v>
      </c>
      <c r="L379" s="67">
        <v>96.6</v>
      </c>
      <c r="M379" s="67">
        <v>99.1</v>
      </c>
      <c r="N379" s="67">
        <f t="shared" si="22"/>
        <v>96.074999999999989</v>
      </c>
    </row>
    <row r="381" spans="1:14" x14ac:dyDescent="0.2">
      <c r="A381" s="21">
        <v>43601</v>
      </c>
      <c r="B381" s="1">
        <v>0.41666666666666669</v>
      </c>
      <c r="C381" s="66">
        <v>65</v>
      </c>
      <c r="D381" s="99">
        <v>77</v>
      </c>
      <c r="E381" s="75">
        <v>0.81</v>
      </c>
      <c r="F381" s="66">
        <v>9</v>
      </c>
      <c r="G381" s="66" t="s">
        <v>196</v>
      </c>
      <c r="H381" s="72">
        <v>29.18</v>
      </c>
      <c r="I381" s="71"/>
      <c r="J381" s="67">
        <v>81.7</v>
      </c>
      <c r="K381" s="67">
        <v>62.6</v>
      </c>
      <c r="L381" s="67">
        <v>76.599999999999994</v>
      </c>
      <c r="M381" s="67">
        <v>87.1</v>
      </c>
      <c r="N381" s="67">
        <f t="shared" ref="N381:N382" si="23">AVERAGE(J381:M381)</f>
        <v>77</v>
      </c>
    </row>
    <row r="382" spans="1:14" x14ac:dyDescent="0.2">
      <c r="B382" s="1">
        <v>0.42708333333333331</v>
      </c>
      <c r="C382" s="66">
        <v>66</v>
      </c>
      <c r="D382" s="99">
        <v>80</v>
      </c>
      <c r="E382" s="75">
        <v>0.79</v>
      </c>
      <c r="F382" s="66">
        <v>6</v>
      </c>
      <c r="G382" s="66" t="s">
        <v>161</v>
      </c>
      <c r="H382" s="72">
        <v>29.18</v>
      </c>
      <c r="I382" s="71"/>
      <c r="J382" s="67">
        <v>85.6</v>
      </c>
      <c r="K382" s="67">
        <v>63</v>
      </c>
      <c r="L382" s="67">
        <v>81</v>
      </c>
      <c r="M382" s="67">
        <v>91.4</v>
      </c>
      <c r="N382" s="67">
        <f t="shared" si="23"/>
        <v>80.25</v>
      </c>
    </row>
    <row r="383" spans="1:14" x14ac:dyDescent="0.2">
      <c r="B383" s="1">
        <v>0.4375</v>
      </c>
      <c r="C383" s="66">
        <v>67</v>
      </c>
      <c r="D383" s="99">
        <v>83</v>
      </c>
      <c r="E383" s="75">
        <v>0.76</v>
      </c>
      <c r="F383" s="66">
        <v>9</v>
      </c>
      <c r="G383" s="66" t="s">
        <v>143</v>
      </c>
      <c r="H383" s="72">
        <v>29.17</v>
      </c>
      <c r="I383" s="71"/>
      <c r="J383" s="67">
        <v>88.7</v>
      </c>
      <c r="K383" s="67">
        <v>63.3</v>
      </c>
      <c r="L383" s="67">
        <v>84.2</v>
      </c>
      <c r="M383" s="67">
        <v>95.5</v>
      </c>
      <c r="N383" s="67">
        <f>AVERAGE(J383:M383)</f>
        <v>82.924999999999997</v>
      </c>
    </row>
    <row r="384" spans="1:14" x14ac:dyDescent="0.2">
      <c r="B384" s="1">
        <v>0.44791666666666669</v>
      </c>
      <c r="C384" s="66">
        <v>69</v>
      </c>
      <c r="D384" s="99">
        <v>86</v>
      </c>
      <c r="E384" s="75">
        <v>0.7</v>
      </c>
      <c r="F384" s="66">
        <v>9</v>
      </c>
      <c r="G384" s="66" t="s">
        <v>143</v>
      </c>
      <c r="H384" s="72">
        <v>29.17</v>
      </c>
      <c r="I384" s="71"/>
      <c r="J384" s="67">
        <v>92.7</v>
      </c>
      <c r="K384" s="67">
        <v>63.7</v>
      </c>
      <c r="L384" s="67">
        <v>88.7</v>
      </c>
      <c r="M384" s="67">
        <v>99.3</v>
      </c>
      <c r="N384" s="67">
        <f t="shared" ref="N384:N398" si="24">AVERAGE(J384:M384)</f>
        <v>86.100000000000009</v>
      </c>
    </row>
    <row r="385" spans="2:14" x14ac:dyDescent="0.2">
      <c r="B385" s="1">
        <v>0.45833333333333298</v>
      </c>
      <c r="C385" s="66">
        <v>69</v>
      </c>
      <c r="D385" s="99">
        <v>87</v>
      </c>
      <c r="E385" s="75">
        <v>0.69</v>
      </c>
      <c r="F385" s="66">
        <v>6</v>
      </c>
      <c r="G385" s="66" t="s">
        <v>130</v>
      </c>
      <c r="H385" s="72">
        <v>29.17</v>
      </c>
      <c r="I385" s="26"/>
      <c r="J385" s="67">
        <v>93.7</v>
      </c>
      <c r="K385" s="67">
        <v>63.9</v>
      </c>
      <c r="L385" s="67">
        <v>88.9</v>
      </c>
      <c r="M385" s="67">
        <v>100.6</v>
      </c>
      <c r="N385" s="67">
        <f t="shared" si="24"/>
        <v>86.775000000000006</v>
      </c>
    </row>
    <row r="386" spans="2:14" x14ac:dyDescent="0.2">
      <c r="B386" s="1">
        <v>0.46875</v>
      </c>
      <c r="C386" s="66">
        <v>70</v>
      </c>
      <c r="D386" s="99">
        <v>89</v>
      </c>
      <c r="E386" s="75">
        <v>0.68</v>
      </c>
      <c r="F386" s="66">
        <v>1</v>
      </c>
      <c r="G386" s="66" t="s">
        <v>143</v>
      </c>
      <c r="H386" s="72">
        <v>29.16</v>
      </c>
      <c r="J386" s="67">
        <v>97.2</v>
      </c>
      <c r="K386" s="67">
        <v>64.599999999999994</v>
      </c>
      <c r="L386" s="67">
        <v>91.9</v>
      </c>
      <c r="M386" s="67">
        <v>102.9</v>
      </c>
      <c r="N386" s="67">
        <f t="shared" si="24"/>
        <v>89.15</v>
      </c>
    </row>
    <row r="387" spans="2:14" x14ac:dyDescent="0.2">
      <c r="B387" s="1">
        <v>0.47916666666666702</v>
      </c>
      <c r="C387" s="66">
        <v>71</v>
      </c>
      <c r="D387" s="99">
        <v>92</v>
      </c>
      <c r="E387" s="75">
        <v>0.64</v>
      </c>
      <c r="F387" s="66">
        <v>7</v>
      </c>
      <c r="G387" s="66" t="s">
        <v>196</v>
      </c>
      <c r="H387" s="72">
        <v>29.16</v>
      </c>
      <c r="J387" s="67">
        <v>99.5</v>
      </c>
      <c r="K387" s="67">
        <v>70.3</v>
      </c>
      <c r="L387" s="67">
        <v>94.1</v>
      </c>
      <c r="M387" s="67">
        <v>105.3</v>
      </c>
      <c r="N387" s="67">
        <f t="shared" si="24"/>
        <v>92.3</v>
      </c>
    </row>
    <row r="388" spans="2:14" x14ac:dyDescent="0.2">
      <c r="B388" s="1">
        <v>0.48958333333333298</v>
      </c>
      <c r="C388" s="96">
        <v>72</v>
      </c>
      <c r="D388" s="99">
        <v>96</v>
      </c>
      <c r="E388" s="75">
        <v>0.64</v>
      </c>
      <c r="F388" s="66">
        <v>3</v>
      </c>
      <c r="G388" s="96" t="s">
        <v>130</v>
      </c>
      <c r="H388" s="97">
        <v>29.16</v>
      </c>
      <c r="I388" s="98"/>
      <c r="J388" s="67">
        <v>101.8</v>
      </c>
      <c r="K388" s="67">
        <v>78.8</v>
      </c>
      <c r="L388" s="67">
        <v>96.4</v>
      </c>
      <c r="M388" s="67">
        <v>106.7</v>
      </c>
      <c r="N388" s="67">
        <f t="shared" si="24"/>
        <v>95.924999999999997</v>
      </c>
    </row>
    <row r="389" spans="2:14" x14ac:dyDescent="0.2">
      <c r="B389" s="1">
        <v>0.5</v>
      </c>
      <c r="C389" s="66">
        <v>72</v>
      </c>
      <c r="D389" s="99">
        <v>99</v>
      </c>
      <c r="E389" s="75">
        <v>0.6</v>
      </c>
      <c r="F389" s="66">
        <v>8</v>
      </c>
      <c r="G389" s="96" t="s">
        <v>130</v>
      </c>
      <c r="H389" s="72">
        <v>29.16</v>
      </c>
      <c r="J389" s="67">
        <v>103.3</v>
      </c>
      <c r="K389" s="67">
        <v>84.4</v>
      </c>
      <c r="L389" s="67">
        <v>98.2</v>
      </c>
      <c r="M389" s="67">
        <v>109.2</v>
      </c>
      <c r="N389" s="67">
        <f t="shared" si="24"/>
        <v>98.774999999999991</v>
      </c>
    </row>
    <row r="390" spans="2:14" x14ac:dyDescent="0.2">
      <c r="B390" s="1">
        <v>0.51041666666666696</v>
      </c>
      <c r="C390" s="66">
        <v>73</v>
      </c>
      <c r="D390" s="99">
        <v>100</v>
      </c>
      <c r="E390" s="75">
        <v>0.59</v>
      </c>
      <c r="F390" s="66">
        <v>5</v>
      </c>
      <c r="G390" s="96" t="s">
        <v>143</v>
      </c>
      <c r="H390" s="72">
        <v>29.16</v>
      </c>
      <c r="J390" s="67">
        <v>104.2</v>
      </c>
      <c r="K390" s="67">
        <v>86</v>
      </c>
      <c r="L390" s="67">
        <v>99</v>
      </c>
      <c r="M390" s="67">
        <v>109.4</v>
      </c>
      <c r="N390" s="67">
        <f t="shared" si="24"/>
        <v>99.65</v>
      </c>
    </row>
    <row r="391" spans="2:14" x14ac:dyDescent="0.2">
      <c r="B391" s="1">
        <v>0.52083333333333304</v>
      </c>
      <c r="C391" s="66">
        <v>73</v>
      </c>
      <c r="D391" s="99">
        <v>102</v>
      </c>
      <c r="E391" s="75">
        <v>0.56000000000000005</v>
      </c>
      <c r="F391" s="66">
        <v>6</v>
      </c>
      <c r="G391" s="66" t="s">
        <v>130</v>
      </c>
      <c r="H391" s="72">
        <v>29.16</v>
      </c>
      <c r="J391" s="67">
        <v>105.8</v>
      </c>
      <c r="K391" s="67">
        <v>89.2</v>
      </c>
      <c r="L391" s="67">
        <v>100.8</v>
      </c>
      <c r="M391" s="67">
        <v>110.5</v>
      </c>
      <c r="N391" s="67">
        <f t="shared" si="24"/>
        <v>101.575</v>
      </c>
    </row>
    <row r="392" spans="2:14" x14ac:dyDescent="0.2">
      <c r="B392" s="1">
        <v>0.53125</v>
      </c>
      <c r="C392" s="66">
        <v>74</v>
      </c>
      <c r="D392" s="99">
        <v>103</v>
      </c>
      <c r="E392" s="75">
        <v>0.57999999999999996</v>
      </c>
      <c r="F392" s="66">
        <v>7</v>
      </c>
      <c r="G392" s="66" t="s">
        <v>196</v>
      </c>
      <c r="H392" s="72">
        <v>29.15</v>
      </c>
      <c r="J392" s="67">
        <v>107.1</v>
      </c>
      <c r="K392" s="67">
        <v>91.4</v>
      </c>
      <c r="L392" s="67">
        <v>102</v>
      </c>
      <c r="M392" s="67">
        <v>111.9</v>
      </c>
      <c r="N392" s="67">
        <f t="shared" si="24"/>
        <v>103.1</v>
      </c>
    </row>
    <row r="393" spans="2:14" x14ac:dyDescent="0.2">
      <c r="B393" s="1">
        <v>0.54166666666666596</v>
      </c>
      <c r="C393" s="66">
        <v>75</v>
      </c>
      <c r="D393" s="99">
        <v>105</v>
      </c>
      <c r="E393" s="75">
        <v>0.54</v>
      </c>
      <c r="F393" s="66">
        <v>5</v>
      </c>
      <c r="G393" s="66" t="s">
        <v>196</v>
      </c>
      <c r="H393" s="72">
        <v>29.14</v>
      </c>
      <c r="I393" s="71"/>
      <c r="J393" s="67">
        <v>108.1</v>
      </c>
      <c r="K393" s="67">
        <v>94.5</v>
      </c>
      <c r="L393" s="67">
        <v>103.3</v>
      </c>
      <c r="M393" s="67">
        <v>112.3</v>
      </c>
      <c r="N393" s="67">
        <f t="shared" si="24"/>
        <v>104.55</v>
      </c>
    </row>
    <row r="394" spans="2:14" x14ac:dyDescent="0.2">
      <c r="B394" s="1">
        <v>0.55208333333333304</v>
      </c>
      <c r="C394" s="96">
        <v>75</v>
      </c>
      <c r="D394" s="68">
        <v>106</v>
      </c>
      <c r="E394" s="75">
        <v>0.54</v>
      </c>
      <c r="F394" s="66">
        <v>3</v>
      </c>
      <c r="G394" s="66" t="s">
        <v>143</v>
      </c>
      <c r="H394" s="72">
        <v>29.13</v>
      </c>
      <c r="I394" s="92"/>
      <c r="J394" s="67">
        <v>109.9</v>
      </c>
      <c r="K394" s="67">
        <v>97</v>
      </c>
      <c r="L394" s="67">
        <v>104.4</v>
      </c>
      <c r="M394" s="67">
        <v>114.6</v>
      </c>
      <c r="N394" s="67">
        <f t="shared" si="24"/>
        <v>106.47499999999999</v>
      </c>
    </row>
    <row r="395" spans="2:14" x14ac:dyDescent="0.2">
      <c r="B395" s="1">
        <v>0.5625</v>
      </c>
      <c r="C395" s="96">
        <v>75</v>
      </c>
      <c r="D395" s="68">
        <v>109</v>
      </c>
      <c r="E395" s="75">
        <v>0.54</v>
      </c>
      <c r="F395" s="66">
        <v>6</v>
      </c>
      <c r="G395" s="66" t="s">
        <v>130</v>
      </c>
      <c r="H395" s="72">
        <v>29.12</v>
      </c>
      <c r="I395" s="71"/>
      <c r="J395" s="67">
        <v>111</v>
      </c>
      <c r="K395" s="67">
        <v>100.6</v>
      </c>
      <c r="L395" s="67">
        <v>106.9</v>
      </c>
      <c r="M395" s="67">
        <v>116.8</v>
      </c>
      <c r="N395" s="67">
        <f t="shared" si="24"/>
        <v>108.825</v>
      </c>
    </row>
    <row r="396" spans="2:14" x14ac:dyDescent="0.2">
      <c r="B396" s="1">
        <v>0.57291666666666696</v>
      </c>
      <c r="C396" s="96">
        <v>76</v>
      </c>
      <c r="D396" s="68">
        <v>111</v>
      </c>
      <c r="E396" s="75">
        <v>0.52</v>
      </c>
      <c r="F396" s="66">
        <v>7</v>
      </c>
      <c r="G396" s="66" t="s">
        <v>130</v>
      </c>
      <c r="H396" s="97">
        <v>29.11</v>
      </c>
      <c r="I396" s="71"/>
      <c r="J396" s="67">
        <v>113</v>
      </c>
      <c r="K396" s="67">
        <v>103.5</v>
      </c>
      <c r="L396" s="67">
        <v>108.9</v>
      </c>
      <c r="M396" s="67">
        <v>117.9</v>
      </c>
      <c r="N396" s="67">
        <f t="shared" si="24"/>
        <v>110.82499999999999</v>
      </c>
    </row>
    <row r="397" spans="2:14" x14ac:dyDescent="0.2">
      <c r="B397" s="1">
        <v>0.58333333333333304</v>
      </c>
      <c r="C397" s="96">
        <v>76</v>
      </c>
      <c r="D397" s="68">
        <v>112</v>
      </c>
      <c r="E397" s="75">
        <v>0.53</v>
      </c>
      <c r="F397" s="66">
        <v>7</v>
      </c>
      <c r="G397" s="66" t="s">
        <v>196</v>
      </c>
      <c r="H397" s="72">
        <v>29.1</v>
      </c>
      <c r="I397" s="93"/>
      <c r="J397" s="67">
        <v>113.5</v>
      </c>
      <c r="K397" s="67">
        <v>105.4</v>
      </c>
      <c r="L397" s="67">
        <v>110.1</v>
      </c>
      <c r="M397" s="67">
        <v>118.6</v>
      </c>
      <c r="N397" s="67">
        <f t="shared" si="24"/>
        <v>111.9</v>
      </c>
    </row>
    <row r="398" spans="2:14" x14ac:dyDescent="0.2">
      <c r="B398" s="1">
        <v>0.59375</v>
      </c>
      <c r="C398" s="96">
        <v>77</v>
      </c>
      <c r="D398" s="68">
        <v>113</v>
      </c>
      <c r="E398" s="75">
        <v>0.52</v>
      </c>
      <c r="F398" s="66">
        <v>13</v>
      </c>
      <c r="G398" s="66" t="s">
        <v>130</v>
      </c>
      <c r="H398" s="97">
        <v>29.1</v>
      </c>
      <c r="I398" s="96"/>
      <c r="J398" s="67">
        <v>115.2</v>
      </c>
      <c r="K398" s="67">
        <v>106.7</v>
      </c>
      <c r="L398" s="67">
        <v>110.8</v>
      </c>
      <c r="M398" s="67">
        <v>118.8</v>
      </c>
      <c r="N398" s="67">
        <f t="shared" si="24"/>
        <v>112.875</v>
      </c>
    </row>
    <row r="399" spans="2:14" x14ac:dyDescent="0.2">
      <c r="B399" s="1">
        <v>0.60416666666666596</v>
      </c>
      <c r="C399" s="96">
        <v>77</v>
      </c>
      <c r="D399" s="68">
        <v>115</v>
      </c>
      <c r="E399" s="75">
        <v>0.53</v>
      </c>
      <c r="F399" s="66">
        <v>9</v>
      </c>
      <c r="G399" s="66" t="s">
        <v>196</v>
      </c>
      <c r="H399" s="97">
        <v>29.09</v>
      </c>
      <c r="J399" s="67">
        <v>116.1</v>
      </c>
      <c r="K399" s="67">
        <v>109.6</v>
      </c>
      <c r="L399" s="67">
        <v>113</v>
      </c>
      <c r="M399" s="67">
        <v>120.6</v>
      </c>
      <c r="N399" s="67">
        <f>AVERAGE(J399:M399)</f>
        <v>114.82499999999999</v>
      </c>
    </row>
    <row r="400" spans="2:14" x14ac:dyDescent="0.2">
      <c r="B400" s="1">
        <v>0.61458333333333304</v>
      </c>
      <c r="C400" s="96">
        <v>78</v>
      </c>
      <c r="D400" s="68">
        <v>116</v>
      </c>
      <c r="E400" s="75">
        <v>0.52</v>
      </c>
      <c r="F400" s="66">
        <v>3</v>
      </c>
      <c r="G400" s="66" t="s">
        <v>196</v>
      </c>
      <c r="H400" s="97">
        <v>29.09</v>
      </c>
      <c r="J400" s="67">
        <v>117.3</v>
      </c>
      <c r="K400" s="67">
        <v>111.7</v>
      </c>
      <c r="L400" s="67">
        <v>113.9</v>
      </c>
      <c r="M400" s="67">
        <v>121.3</v>
      </c>
      <c r="N400" s="67">
        <f t="shared" ref="N400:N406" si="25">AVERAGE(J400:M400)</f>
        <v>116.05</v>
      </c>
    </row>
    <row r="401" spans="1:15" x14ac:dyDescent="0.2">
      <c r="B401" s="1">
        <v>0.625</v>
      </c>
      <c r="C401" s="3">
        <v>79</v>
      </c>
      <c r="D401" s="68">
        <v>114</v>
      </c>
      <c r="E401" s="75">
        <v>0.52</v>
      </c>
      <c r="F401" s="66">
        <v>10</v>
      </c>
      <c r="G401" s="66" t="s">
        <v>130</v>
      </c>
      <c r="H401" s="19">
        <v>29.08</v>
      </c>
      <c r="I401" s="42"/>
      <c r="J401" s="67">
        <v>116.4</v>
      </c>
      <c r="K401" s="67">
        <v>110.1</v>
      </c>
      <c r="L401" s="67">
        <v>112.3</v>
      </c>
      <c r="M401" s="67">
        <v>118.9</v>
      </c>
      <c r="N401" s="67">
        <f t="shared" si="25"/>
        <v>114.42500000000001</v>
      </c>
    </row>
    <row r="402" spans="1:15" x14ac:dyDescent="0.2">
      <c r="B402" s="1">
        <v>0.63541666666666596</v>
      </c>
      <c r="C402" s="3">
        <v>79</v>
      </c>
      <c r="D402" s="68">
        <v>112</v>
      </c>
      <c r="E402" s="75">
        <v>0.53</v>
      </c>
      <c r="F402" s="66">
        <v>3</v>
      </c>
      <c r="G402" s="66" t="s">
        <v>180</v>
      </c>
      <c r="H402" s="19">
        <v>29.09</v>
      </c>
      <c r="I402" s="42"/>
      <c r="J402" s="67">
        <v>114.4</v>
      </c>
      <c r="K402" s="67">
        <v>107.2</v>
      </c>
      <c r="L402" s="67">
        <v>109.8</v>
      </c>
      <c r="M402" s="67">
        <v>116.4</v>
      </c>
      <c r="N402" s="67">
        <f t="shared" si="25"/>
        <v>111.95000000000002</v>
      </c>
    </row>
    <row r="403" spans="1:15" x14ac:dyDescent="0.2">
      <c r="B403" s="1">
        <v>0.64583333333333304</v>
      </c>
      <c r="C403" s="96">
        <v>78</v>
      </c>
      <c r="D403" s="68">
        <v>110</v>
      </c>
      <c r="E403" s="75">
        <v>0.54</v>
      </c>
      <c r="F403" s="66">
        <v>4</v>
      </c>
      <c r="G403" s="66" t="s">
        <v>143</v>
      </c>
      <c r="H403" s="97">
        <v>29.08</v>
      </c>
      <c r="I403" s="96"/>
      <c r="J403" s="67">
        <v>112.6</v>
      </c>
      <c r="K403" s="67">
        <v>104.7</v>
      </c>
      <c r="L403" s="67">
        <v>108</v>
      </c>
      <c r="M403" s="67">
        <v>113.9</v>
      </c>
      <c r="N403" s="67">
        <f t="shared" si="25"/>
        <v>109.80000000000001</v>
      </c>
    </row>
    <row r="404" spans="1:15" x14ac:dyDescent="0.2">
      <c r="B404" s="1">
        <v>0.65625</v>
      </c>
      <c r="C404" s="96">
        <v>79</v>
      </c>
      <c r="D404" s="68">
        <v>108</v>
      </c>
      <c r="E404" s="75">
        <v>0.54</v>
      </c>
      <c r="F404" s="66">
        <v>5</v>
      </c>
      <c r="G404" s="66" t="s">
        <v>143</v>
      </c>
      <c r="H404" s="97">
        <v>29.07</v>
      </c>
      <c r="J404" s="67">
        <v>111</v>
      </c>
      <c r="K404" s="67">
        <v>102.9</v>
      </c>
      <c r="L404" s="67">
        <v>106.2</v>
      </c>
      <c r="M404" s="67">
        <v>112.1</v>
      </c>
      <c r="N404" s="67">
        <f t="shared" si="25"/>
        <v>108.05000000000001</v>
      </c>
    </row>
    <row r="405" spans="1:15" x14ac:dyDescent="0.2">
      <c r="B405" s="1">
        <v>0.66666666666666596</v>
      </c>
      <c r="C405" s="96">
        <v>78</v>
      </c>
      <c r="D405" s="68">
        <v>104</v>
      </c>
      <c r="E405" s="75">
        <v>0.54</v>
      </c>
      <c r="F405" s="66">
        <v>3</v>
      </c>
      <c r="G405" s="66" t="s">
        <v>196</v>
      </c>
      <c r="H405" s="97">
        <v>29.06</v>
      </c>
      <c r="J405" s="43">
        <v>107.4</v>
      </c>
      <c r="K405" s="67">
        <v>98.4</v>
      </c>
      <c r="L405" s="67">
        <v>102</v>
      </c>
      <c r="M405" s="67">
        <v>108.7</v>
      </c>
      <c r="N405" s="67">
        <f t="shared" si="25"/>
        <v>104.125</v>
      </c>
    </row>
    <row r="406" spans="1:15" x14ac:dyDescent="0.2">
      <c r="B406" s="1">
        <v>0.67708333333333304</v>
      </c>
      <c r="C406" s="96">
        <v>78</v>
      </c>
      <c r="D406" s="68">
        <v>100</v>
      </c>
      <c r="E406" s="75">
        <v>0.54</v>
      </c>
      <c r="F406" s="66">
        <v>14</v>
      </c>
      <c r="G406" s="66" t="s">
        <v>196</v>
      </c>
      <c r="H406" s="97">
        <v>29.05</v>
      </c>
      <c r="J406" s="67">
        <v>103.6</v>
      </c>
      <c r="K406" s="67">
        <v>94.3</v>
      </c>
      <c r="L406" s="67">
        <v>97.9</v>
      </c>
      <c r="M406" s="67">
        <v>104.5</v>
      </c>
      <c r="N406" s="67">
        <f t="shared" si="25"/>
        <v>100.07499999999999</v>
      </c>
    </row>
    <row r="407" spans="1:15" x14ac:dyDescent="0.2">
      <c r="B407" s="1">
        <v>0.687499999999999</v>
      </c>
      <c r="O407" t="s">
        <v>487</v>
      </c>
    </row>
    <row r="408" spans="1:15" x14ac:dyDescent="0.2">
      <c r="B408" s="1">
        <v>0.69791666666666596</v>
      </c>
    </row>
    <row r="409" spans="1:15" x14ac:dyDescent="0.2">
      <c r="B409" s="1">
        <v>0.70833333333333304</v>
      </c>
    </row>
    <row r="410" spans="1:15" x14ac:dyDescent="0.2">
      <c r="B410" s="1">
        <v>0.718749999999999</v>
      </c>
    </row>
    <row r="411" spans="1:15" x14ac:dyDescent="0.2">
      <c r="B411" s="1">
        <v>0.72916666666666596</v>
      </c>
    </row>
    <row r="412" spans="1:15" x14ac:dyDescent="0.2">
      <c r="B412" s="1">
        <v>0.73958333333333304</v>
      </c>
    </row>
    <row r="413" spans="1:15" x14ac:dyDescent="0.2">
      <c r="B413" s="1">
        <v>0.75</v>
      </c>
    </row>
    <row r="415" spans="1:15" x14ac:dyDescent="0.2">
      <c r="A415" s="21">
        <v>43602</v>
      </c>
      <c r="B415" s="1">
        <v>0.41666666666666669</v>
      </c>
      <c r="C415" s="66">
        <v>73</v>
      </c>
      <c r="D415" s="99">
        <v>80</v>
      </c>
      <c r="E415" s="75">
        <v>0.7</v>
      </c>
      <c r="F415" s="66">
        <v>1</v>
      </c>
      <c r="G415" s="66" t="s">
        <v>130</v>
      </c>
      <c r="H415" s="72">
        <v>29.07</v>
      </c>
      <c r="I415" s="71"/>
      <c r="J415" s="67">
        <v>80</v>
      </c>
      <c r="K415" s="67">
        <v>80</v>
      </c>
      <c r="L415" s="67">
        <v>80</v>
      </c>
      <c r="M415" s="67">
        <v>80</v>
      </c>
      <c r="N415" s="67">
        <f t="shared" ref="N415:N416" si="26">AVERAGE(J415:M415)</f>
        <v>80</v>
      </c>
    </row>
    <row r="416" spans="1:15" x14ac:dyDescent="0.2">
      <c r="B416" s="1">
        <v>0.42708333333333331</v>
      </c>
      <c r="C416" s="66">
        <v>75</v>
      </c>
      <c r="D416" s="99">
        <v>83</v>
      </c>
      <c r="E416" s="75">
        <v>0.7</v>
      </c>
      <c r="F416" s="66">
        <v>1</v>
      </c>
      <c r="G416" s="66" t="s">
        <v>130</v>
      </c>
      <c r="H416" s="72">
        <v>29.07</v>
      </c>
      <c r="I416" s="71"/>
      <c r="J416" s="67">
        <v>85.6</v>
      </c>
      <c r="K416" s="67">
        <v>72.5</v>
      </c>
      <c r="L416" s="67">
        <v>83.5</v>
      </c>
      <c r="M416" s="67">
        <v>90.1</v>
      </c>
      <c r="N416" s="67">
        <f t="shared" si="26"/>
        <v>82.924999999999997</v>
      </c>
    </row>
    <row r="417" spans="2:14" x14ac:dyDescent="0.2">
      <c r="B417" s="1">
        <v>0.4375</v>
      </c>
      <c r="C417" s="66">
        <v>75</v>
      </c>
      <c r="D417" s="99">
        <v>83</v>
      </c>
      <c r="E417" s="75">
        <v>0.66</v>
      </c>
      <c r="F417" s="66">
        <v>0</v>
      </c>
      <c r="G417" s="66"/>
      <c r="H417" s="72">
        <v>29.07</v>
      </c>
      <c r="I417" s="71"/>
      <c r="J417" s="67">
        <v>85.3</v>
      </c>
      <c r="K417" s="67">
        <v>74.099999999999994</v>
      </c>
      <c r="L417" s="67">
        <v>82.9</v>
      </c>
      <c r="M417" s="67">
        <v>89.2</v>
      </c>
      <c r="N417" s="67">
        <f>AVERAGE(J417:M417)</f>
        <v>82.875</v>
      </c>
    </row>
    <row r="418" spans="2:14" x14ac:dyDescent="0.2">
      <c r="B418" s="1">
        <v>0.44791666666666669</v>
      </c>
      <c r="C418" s="66">
        <v>76</v>
      </c>
      <c r="D418" s="99">
        <v>87</v>
      </c>
      <c r="E418" s="75">
        <v>0.65</v>
      </c>
      <c r="F418" s="66">
        <v>0</v>
      </c>
      <c r="G418" s="66"/>
      <c r="H418" s="72">
        <v>29.08</v>
      </c>
      <c r="I418" s="71"/>
      <c r="J418" s="67">
        <v>89.6</v>
      </c>
      <c r="K418" s="67">
        <v>74.7</v>
      </c>
      <c r="L418" s="67">
        <v>87.8</v>
      </c>
      <c r="M418" s="67">
        <v>94.8</v>
      </c>
      <c r="N418" s="67">
        <f>AVERAGE(J418:M418)</f>
        <v>86.725000000000009</v>
      </c>
    </row>
    <row r="419" spans="2:14" x14ac:dyDescent="0.2">
      <c r="B419" s="1">
        <v>0.45833333333333298</v>
      </c>
      <c r="C419" s="66">
        <v>77</v>
      </c>
      <c r="D419" s="99">
        <v>87</v>
      </c>
      <c r="E419" s="75">
        <v>0.63</v>
      </c>
      <c r="F419" s="66">
        <v>0</v>
      </c>
      <c r="G419" s="66"/>
      <c r="H419" s="72">
        <v>29.08</v>
      </c>
      <c r="I419" s="26"/>
      <c r="J419" s="67">
        <v>89.1</v>
      </c>
      <c r="K419" s="67">
        <v>76.8</v>
      </c>
      <c r="L419" s="67">
        <v>87.8</v>
      </c>
      <c r="M419" s="67">
        <v>94.1</v>
      </c>
      <c r="N419" s="67">
        <f t="shared" ref="N419:N437" si="27">AVERAGE(J419:M419)</f>
        <v>86.949999999999989</v>
      </c>
    </row>
    <row r="420" spans="2:14" x14ac:dyDescent="0.2">
      <c r="B420" s="1">
        <v>0.46875</v>
      </c>
      <c r="C420" s="66">
        <v>77</v>
      </c>
      <c r="D420" s="99">
        <v>86</v>
      </c>
      <c r="E420" s="75">
        <v>0.62</v>
      </c>
      <c r="F420" s="66">
        <v>0</v>
      </c>
      <c r="G420" s="66"/>
      <c r="H420" s="72">
        <v>29.08</v>
      </c>
      <c r="J420" s="67">
        <v>87.6</v>
      </c>
      <c r="K420" s="67">
        <v>77.900000000000006</v>
      </c>
      <c r="L420" s="67">
        <v>86</v>
      </c>
      <c r="M420" s="67">
        <v>91.8</v>
      </c>
      <c r="N420" s="67">
        <f t="shared" si="27"/>
        <v>85.825000000000003</v>
      </c>
    </row>
    <row r="421" spans="2:14" x14ac:dyDescent="0.2">
      <c r="B421" s="1">
        <v>0.47916666666666702</v>
      </c>
      <c r="C421" s="66">
        <v>78</v>
      </c>
      <c r="D421" s="99">
        <v>86</v>
      </c>
      <c r="E421" s="75">
        <v>0.63</v>
      </c>
      <c r="F421" s="66">
        <v>0</v>
      </c>
      <c r="G421" s="66"/>
      <c r="H421" s="72">
        <v>29.08</v>
      </c>
      <c r="J421" s="67">
        <v>87.4</v>
      </c>
      <c r="K421" s="67">
        <v>79.2</v>
      </c>
      <c r="L421" s="67">
        <v>86.4</v>
      </c>
      <c r="M421" s="67">
        <v>91</v>
      </c>
      <c r="N421" s="67">
        <f t="shared" si="27"/>
        <v>86</v>
      </c>
    </row>
    <row r="422" spans="2:14" x14ac:dyDescent="0.2">
      <c r="B422" s="1">
        <v>0.48958333333333298</v>
      </c>
      <c r="C422" s="96">
        <v>78</v>
      </c>
      <c r="D422" s="99">
        <v>90</v>
      </c>
      <c r="E422" s="75">
        <v>0.6</v>
      </c>
      <c r="F422" s="66">
        <v>2</v>
      </c>
      <c r="G422" s="96" t="s">
        <v>180</v>
      </c>
      <c r="H422" s="97">
        <v>29.07</v>
      </c>
      <c r="I422" s="98"/>
      <c r="J422" s="67">
        <v>90.3</v>
      </c>
      <c r="K422" s="67">
        <v>82.9</v>
      </c>
      <c r="L422" s="67">
        <v>91.8</v>
      </c>
      <c r="M422" s="67">
        <v>96.1</v>
      </c>
      <c r="N422" s="67">
        <f t="shared" si="27"/>
        <v>90.275000000000006</v>
      </c>
    </row>
    <row r="423" spans="2:14" x14ac:dyDescent="0.2">
      <c r="B423" s="1">
        <v>0.5</v>
      </c>
      <c r="C423" s="66">
        <v>81</v>
      </c>
      <c r="D423" s="99">
        <v>98</v>
      </c>
      <c r="E423" s="75">
        <v>0.56999999999999995</v>
      </c>
      <c r="F423" s="66">
        <v>0</v>
      </c>
      <c r="G423" s="96"/>
      <c r="H423" s="72">
        <v>29.07</v>
      </c>
      <c r="J423" s="67">
        <v>97.9</v>
      </c>
      <c r="K423" s="67">
        <v>91</v>
      </c>
      <c r="L423" s="67">
        <v>98.2</v>
      </c>
      <c r="M423" s="67">
        <v>104</v>
      </c>
      <c r="N423" s="67">
        <f t="shared" si="27"/>
        <v>97.775000000000006</v>
      </c>
    </row>
    <row r="424" spans="2:14" x14ac:dyDescent="0.2">
      <c r="B424" s="1">
        <v>0.51041666666666696</v>
      </c>
      <c r="C424" s="66">
        <v>82</v>
      </c>
      <c r="D424" s="99">
        <v>103</v>
      </c>
      <c r="E424" s="75">
        <v>0.54</v>
      </c>
      <c r="F424" s="66">
        <v>2</v>
      </c>
      <c r="G424" s="96" t="s">
        <v>202</v>
      </c>
      <c r="H424" s="72">
        <v>29.08</v>
      </c>
      <c r="J424" s="67">
        <v>103.5</v>
      </c>
      <c r="K424" s="67">
        <v>96.6</v>
      </c>
      <c r="L424" s="67">
        <v>103.3</v>
      </c>
      <c r="M424" s="67">
        <v>109.6</v>
      </c>
      <c r="N424" s="67">
        <f t="shared" si="27"/>
        <v>103.25</v>
      </c>
    </row>
    <row r="425" spans="2:14" x14ac:dyDescent="0.2">
      <c r="B425" s="1">
        <v>0.52083333333333304</v>
      </c>
      <c r="C425" s="66">
        <v>83</v>
      </c>
      <c r="D425" s="99">
        <v>103</v>
      </c>
      <c r="E425" s="75">
        <v>0.52</v>
      </c>
      <c r="F425" s="66">
        <v>1</v>
      </c>
      <c r="G425" s="66" t="s">
        <v>202</v>
      </c>
      <c r="H425" s="72">
        <v>29.08</v>
      </c>
      <c r="J425" s="67">
        <v>104.4</v>
      </c>
      <c r="K425" s="67">
        <v>95.9</v>
      </c>
      <c r="L425" s="67">
        <v>102</v>
      </c>
      <c r="M425" s="67">
        <v>108.9</v>
      </c>
      <c r="N425" s="67">
        <f t="shared" si="27"/>
        <v>102.80000000000001</v>
      </c>
    </row>
    <row r="426" spans="2:14" x14ac:dyDescent="0.2">
      <c r="B426" s="1">
        <v>0.53125</v>
      </c>
      <c r="C426" s="66">
        <v>85</v>
      </c>
      <c r="D426" s="99">
        <v>105</v>
      </c>
      <c r="E426" s="75">
        <v>0.51</v>
      </c>
      <c r="F426" s="66">
        <v>1</v>
      </c>
      <c r="G426" s="66" t="s">
        <v>202</v>
      </c>
      <c r="H426" s="72">
        <v>29.08</v>
      </c>
      <c r="J426" s="67">
        <v>106.9</v>
      </c>
      <c r="K426" s="67">
        <v>99.9</v>
      </c>
      <c r="L426" s="67">
        <v>103.3</v>
      </c>
      <c r="M426" s="67">
        <v>110.1</v>
      </c>
      <c r="N426" s="67">
        <f t="shared" si="27"/>
        <v>105.05000000000001</v>
      </c>
    </row>
    <row r="427" spans="2:14" x14ac:dyDescent="0.2">
      <c r="B427" s="1">
        <v>0.54166666666666596</v>
      </c>
      <c r="C427" s="66">
        <v>83</v>
      </c>
      <c r="D427" s="99">
        <v>106</v>
      </c>
      <c r="E427" s="75">
        <v>0.51</v>
      </c>
      <c r="F427" s="66">
        <v>2</v>
      </c>
      <c r="G427" s="66" t="s">
        <v>34</v>
      </c>
      <c r="H427" s="72">
        <v>29.09</v>
      </c>
      <c r="I427" s="71"/>
      <c r="J427" s="67">
        <v>107.8</v>
      </c>
      <c r="K427" s="67">
        <v>101.3</v>
      </c>
      <c r="L427" s="67">
        <v>103.6</v>
      </c>
      <c r="M427" s="67">
        <v>110.5</v>
      </c>
      <c r="N427" s="67">
        <f t="shared" si="27"/>
        <v>105.8</v>
      </c>
    </row>
    <row r="428" spans="2:14" x14ac:dyDescent="0.2">
      <c r="B428" s="1">
        <v>0.55208333333333304</v>
      </c>
      <c r="C428" s="96">
        <v>82</v>
      </c>
      <c r="D428" s="68">
        <v>106</v>
      </c>
      <c r="E428" s="75">
        <v>0.54</v>
      </c>
      <c r="F428" s="66">
        <v>2</v>
      </c>
      <c r="G428" s="66" t="s">
        <v>34</v>
      </c>
      <c r="H428" s="72">
        <v>29.09</v>
      </c>
      <c r="I428" s="92"/>
      <c r="J428" s="67">
        <v>107.2</v>
      </c>
      <c r="K428" s="67">
        <v>102</v>
      </c>
      <c r="L428" s="67">
        <v>104.9</v>
      </c>
      <c r="M428" s="67">
        <v>110.8</v>
      </c>
      <c r="N428" s="67">
        <f t="shared" si="27"/>
        <v>106.22500000000001</v>
      </c>
    </row>
    <row r="429" spans="2:14" x14ac:dyDescent="0.2">
      <c r="B429" s="1">
        <v>0.5625</v>
      </c>
      <c r="C429" s="96">
        <v>81</v>
      </c>
      <c r="D429" s="68">
        <v>111</v>
      </c>
      <c r="E429" s="75">
        <v>0.54</v>
      </c>
      <c r="F429" s="66">
        <v>4</v>
      </c>
      <c r="G429" s="66" t="s">
        <v>190</v>
      </c>
      <c r="H429" s="72">
        <v>29.09</v>
      </c>
      <c r="I429" s="71"/>
      <c r="J429" s="67">
        <v>111.63</v>
      </c>
      <c r="K429" s="67">
        <v>106.9</v>
      </c>
      <c r="L429" s="67">
        <v>109</v>
      </c>
      <c r="M429" s="67">
        <v>115.9</v>
      </c>
      <c r="N429" s="67">
        <f t="shared" si="27"/>
        <v>110.85749999999999</v>
      </c>
    </row>
    <row r="430" spans="2:14" x14ac:dyDescent="0.2">
      <c r="B430" s="1">
        <v>0.57291666666666696</v>
      </c>
      <c r="C430" s="96">
        <v>81</v>
      </c>
      <c r="D430" s="68">
        <v>112</v>
      </c>
      <c r="E430" s="75">
        <v>0.55000000000000004</v>
      </c>
      <c r="F430" s="66">
        <v>5</v>
      </c>
      <c r="G430" s="66" t="s">
        <v>34</v>
      </c>
      <c r="H430" s="97">
        <v>29.1</v>
      </c>
      <c r="I430" s="71"/>
      <c r="J430" s="67">
        <v>113</v>
      </c>
      <c r="K430" s="67">
        <v>108.5</v>
      </c>
      <c r="L430" s="67">
        <v>111.2</v>
      </c>
      <c r="M430" s="67">
        <v>116.1</v>
      </c>
      <c r="N430" s="67">
        <f t="shared" si="27"/>
        <v>112.19999999999999</v>
      </c>
    </row>
    <row r="431" spans="2:14" x14ac:dyDescent="0.2">
      <c r="B431" s="1">
        <v>0.58333333333333304</v>
      </c>
      <c r="C431" s="96">
        <v>81</v>
      </c>
      <c r="D431" s="68">
        <v>113</v>
      </c>
      <c r="E431" s="75">
        <v>0.55000000000000004</v>
      </c>
      <c r="F431" s="66">
        <v>5</v>
      </c>
      <c r="G431" s="66" t="s">
        <v>34</v>
      </c>
      <c r="H431" s="72">
        <v>29.1</v>
      </c>
      <c r="I431" s="93"/>
      <c r="J431" s="67">
        <v>113.4</v>
      </c>
      <c r="K431" s="67">
        <v>110.7</v>
      </c>
      <c r="L431" s="67">
        <v>111.9</v>
      </c>
      <c r="M431" s="67">
        <v>117.7</v>
      </c>
      <c r="N431" s="67">
        <f t="shared" si="27"/>
        <v>113.425</v>
      </c>
    </row>
    <row r="432" spans="2:14" x14ac:dyDescent="0.2">
      <c r="B432" s="1">
        <v>0.59375</v>
      </c>
      <c r="C432" s="96">
        <v>80</v>
      </c>
      <c r="D432" s="68">
        <v>113</v>
      </c>
      <c r="E432" s="75">
        <v>0.56000000000000005</v>
      </c>
      <c r="F432" s="66">
        <v>8</v>
      </c>
      <c r="G432" s="66" t="s">
        <v>34</v>
      </c>
      <c r="H432" s="97">
        <v>29.09</v>
      </c>
      <c r="I432" s="96"/>
      <c r="J432" s="67">
        <v>113.5</v>
      </c>
      <c r="K432" s="67">
        <v>110.8</v>
      </c>
      <c r="L432" s="67">
        <v>111.6</v>
      </c>
      <c r="M432" s="67">
        <v>116.8</v>
      </c>
      <c r="N432" s="67">
        <f t="shared" si="27"/>
        <v>113.175</v>
      </c>
    </row>
    <row r="433" spans="2:15" x14ac:dyDescent="0.2">
      <c r="B433" s="1">
        <v>0.60416666666666596</v>
      </c>
      <c r="C433" s="96">
        <v>79</v>
      </c>
      <c r="D433" s="68">
        <v>108</v>
      </c>
      <c r="E433" s="75">
        <v>0.57999999999999996</v>
      </c>
      <c r="F433" s="66">
        <v>8</v>
      </c>
      <c r="G433" s="66" t="s">
        <v>34</v>
      </c>
      <c r="H433" s="97">
        <v>29.09</v>
      </c>
      <c r="J433" s="67">
        <v>108.7</v>
      </c>
      <c r="K433" s="67">
        <v>104.4</v>
      </c>
      <c r="L433" s="67">
        <v>107.1</v>
      </c>
      <c r="M433" s="67">
        <v>113.22</v>
      </c>
      <c r="N433" s="67">
        <f t="shared" si="27"/>
        <v>108.35500000000002</v>
      </c>
      <c r="O433" t="s">
        <v>488</v>
      </c>
    </row>
    <row r="434" spans="2:15" x14ac:dyDescent="0.2">
      <c r="B434" s="1">
        <v>0.61458333333333304</v>
      </c>
      <c r="C434" s="96">
        <v>78</v>
      </c>
      <c r="D434" s="68">
        <v>107</v>
      </c>
      <c r="E434" s="75">
        <v>0.57999999999999996</v>
      </c>
      <c r="F434" s="66">
        <v>8</v>
      </c>
      <c r="G434" s="66" t="s">
        <v>35</v>
      </c>
      <c r="H434" s="97">
        <v>29.1</v>
      </c>
      <c r="J434" s="67">
        <v>106.5</v>
      </c>
      <c r="K434" s="67">
        <v>102.2</v>
      </c>
      <c r="L434" s="67">
        <v>105.6</v>
      </c>
      <c r="M434" s="67">
        <v>111.7</v>
      </c>
      <c r="N434" s="67">
        <f t="shared" si="27"/>
        <v>106.49999999999999</v>
      </c>
      <c r="O434" t="s">
        <v>488</v>
      </c>
    </row>
    <row r="435" spans="2:15" x14ac:dyDescent="0.2">
      <c r="B435" s="1">
        <v>0.625</v>
      </c>
      <c r="C435" s="96">
        <v>78</v>
      </c>
      <c r="D435" s="68">
        <v>107</v>
      </c>
      <c r="E435" s="75">
        <v>0.57999999999999996</v>
      </c>
      <c r="F435" s="66">
        <v>8</v>
      </c>
      <c r="G435" s="66" t="s">
        <v>35</v>
      </c>
      <c r="H435" s="97">
        <v>29.1</v>
      </c>
      <c r="J435" s="67">
        <v>106.5</v>
      </c>
      <c r="K435" s="67">
        <v>102.2</v>
      </c>
      <c r="L435" s="67">
        <v>105.6</v>
      </c>
      <c r="M435" s="67">
        <v>111.7</v>
      </c>
      <c r="N435" s="67">
        <f t="shared" si="27"/>
        <v>106.49999999999999</v>
      </c>
      <c r="O435" t="s">
        <v>488</v>
      </c>
    </row>
    <row r="436" spans="2:15" x14ac:dyDescent="0.2">
      <c r="B436" s="1">
        <v>0.63541666666666596</v>
      </c>
      <c r="C436" s="96">
        <v>78</v>
      </c>
      <c r="D436" s="68">
        <v>107</v>
      </c>
      <c r="E436" s="75">
        <v>0.57999999999999996</v>
      </c>
      <c r="F436" s="66">
        <v>8</v>
      </c>
      <c r="G436" s="66" t="s">
        <v>35</v>
      </c>
      <c r="H436" s="97">
        <v>29.1</v>
      </c>
      <c r="J436" s="67">
        <v>106.5</v>
      </c>
      <c r="K436" s="67">
        <v>102.2</v>
      </c>
      <c r="L436" s="67">
        <v>105.6</v>
      </c>
      <c r="M436" s="67">
        <v>111.7</v>
      </c>
      <c r="N436" s="67">
        <f t="shared" si="27"/>
        <v>106.49999999999999</v>
      </c>
      <c r="O436" t="s">
        <v>488</v>
      </c>
    </row>
    <row r="437" spans="2:15" x14ac:dyDescent="0.2">
      <c r="B437" s="1">
        <v>0.64583333333333304</v>
      </c>
      <c r="C437" s="96">
        <v>78</v>
      </c>
      <c r="D437" s="68">
        <v>107</v>
      </c>
      <c r="E437" s="75">
        <v>0.57999999999999996</v>
      </c>
      <c r="F437" s="66">
        <v>8</v>
      </c>
      <c r="G437" s="66" t="s">
        <v>35</v>
      </c>
      <c r="H437" s="97">
        <v>29.1</v>
      </c>
      <c r="J437" s="67">
        <v>106.5</v>
      </c>
      <c r="K437" s="67">
        <v>102.2</v>
      </c>
      <c r="L437" s="67">
        <v>105.6</v>
      </c>
      <c r="M437" s="67">
        <v>111.7</v>
      </c>
      <c r="N437" s="67">
        <f t="shared" si="27"/>
        <v>106.49999999999999</v>
      </c>
      <c r="O437" t="s">
        <v>488</v>
      </c>
    </row>
    <row r="438" spans="2:15" x14ac:dyDescent="0.2">
      <c r="B438" s="1">
        <v>0.65277777777777779</v>
      </c>
      <c r="C438" s="96">
        <v>80</v>
      </c>
      <c r="D438" s="68">
        <v>110</v>
      </c>
      <c r="E438" s="75">
        <v>0.59</v>
      </c>
      <c r="F438" s="66">
        <v>1</v>
      </c>
      <c r="G438" s="66" t="s">
        <v>202</v>
      </c>
      <c r="H438" s="97">
        <v>29.09</v>
      </c>
      <c r="J438" s="67">
        <v>108.7</v>
      </c>
      <c r="K438" s="67">
        <v>107.2</v>
      </c>
      <c r="L438" s="67">
        <v>110.1</v>
      </c>
      <c r="M438" s="67">
        <v>114.3</v>
      </c>
      <c r="N438" s="67">
        <v>110.1</v>
      </c>
    </row>
    <row r="439" spans="2:15" x14ac:dyDescent="0.2">
      <c r="B439" s="1">
        <v>0.66666666666666596</v>
      </c>
      <c r="C439" s="96">
        <v>81</v>
      </c>
      <c r="D439" s="68">
        <v>111</v>
      </c>
      <c r="E439" s="75">
        <v>0.59</v>
      </c>
      <c r="F439" s="66">
        <v>2</v>
      </c>
      <c r="G439" s="66" t="s">
        <v>34</v>
      </c>
      <c r="H439" s="97">
        <v>29.09</v>
      </c>
      <c r="J439" s="67">
        <v>109.6</v>
      </c>
      <c r="K439" s="67">
        <v>109.8</v>
      </c>
      <c r="L439" s="67">
        <v>112.1</v>
      </c>
      <c r="M439" s="67">
        <v>113.7</v>
      </c>
      <c r="N439" s="67">
        <f t="shared" ref="N439:N447" si="28">AVERAGE(J439:M439)</f>
        <v>111.3</v>
      </c>
    </row>
    <row r="440" spans="2:15" x14ac:dyDescent="0.2">
      <c r="B440" s="1">
        <v>0.67708333333333304</v>
      </c>
      <c r="C440" s="96">
        <v>82</v>
      </c>
      <c r="D440" s="68">
        <v>115</v>
      </c>
      <c r="E440" s="75">
        <v>0.56999999999999995</v>
      </c>
      <c r="F440" s="66">
        <v>4</v>
      </c>
      <c r="G440" s="66" t="s">
        <v>34</v>
      </c>
      <c r="H440" s="97">
        <v>29.09</v>
      </c>
      <c r="J440" s="67">
        <v>113</v>
      </c>
      <c r="K440" s="67">
        <v>115.2</v>
      </c>
      <c r="L440" s="67">
        <v>116.6</v>
      </c>
      <c r="M440" s="67">
        <v>114.1</v>
      </c>
      <c r="N440" s="67">
        <f t="shared" si="28"/>
        <v>114.72499999999999</v>
      </c>
    </row>
    <row r="441" spans="2:15" x14ac:dyDescent="0.2">
      <c r="B441" s="1">
        <v>0.687499999999999</v>
      </c>
      <c r="C441" s="96">
        <v>82</v>
      </c>
      <c r="D441" s="3">
        <v>116</v>
      </c>
      <c r="E441" s="75">
        <v>0.56999999999999995</v>
      </c>
      <c r="F441" s="66">
        <v>4</v>
      </c>
      <c r="G441" s="69" t="s">
        <v>34</v>
      </c>
      <c r="H441" s="97">
        <v>29.08</v>
      </c>
      <c r="I441" s="19"/>
      <c r="J441" s="67">
        <v>113.5</v>
      </c>
      <c r="K441" s="67">
        <v>117</v>
      </c>
      <c r="L441" s="67">
        <v>118.6</v>
      </c>
      <c r="M441" s="67">
        <v>115.9</v>
      </c>
      <c r="N441" s="67">
        <f t="shared" si="28"/>
        <v>116.25</v>
      </c>
    </row>
    <row r="442" spans="2:15" x14ac:dyDescent="0.2">
      <c r="B442" s="1">
        <v>0.69791666666666596</v>
      </c>
      <c r="C442" s="96">
        <v>82</v>
      </c>
      <c r="D442" s="3">
        <v>116</v>
      </c>
      <c r="E442" s="75">
        <v>0.56000000000000005</v>
      </c>
      <c r="F442" s="66">
        <v>5</v>
      </c>
      <c r="G442" s="69" t="s">
        <v>34</v>
      </c>
      <c r="H442" s="66">
        <v>29.07</v>
      </c>
      <c r="I442" s="19"/>
      <c r="J442" s="67">
        <v>113.4</v>
      </c>
      <c r="K442" s="67">
        <v>118</v>
      </c>
      <c r="L442" s="67">
        <v>118.6</v>
      </c>
      <c r="M442" s="67">
        <v>115.5</v>
      </c>
      <c r="N442" s="67">
        <f t="shared" si="28"/>
        <v>116.375</v>
      </c>
    </row>
    <row r="443" spans="2:15" x14ac:dyDescent="0.2">
      <c r="B443" s="1">
        <v>0.70833333333333304</v>
      </c>
      <c r="C443" s="96">
        <v>83</v>
      </c>
      <c r="D443" s="3">
        <v>116</v>
      </c>
      <c r="E443" s="75">
        <v>0.55000000000000004</v>
      </c>
      <c r="F443" s="66">
        <v>5</v>
      </c>
      <c r="G443" s="69" t="s">
        <v>180</v>
      </c>
      <c r="H443" s="66">
        <v>29.07</v>
      </c>
      <c r="I443" s="19"/>
      <c r="J443" s="67">
        <v>112.6</v>
      </c>
      <c r="K443" s="67">
        <v>118</v>
      </c>
      <c r="L443" s="67">
        <v>117.9</v>
      </c>
      <c r="M443" s="67">
        <v>114.1</v>
      </c>
      <c r="N443" s="67">
        <f t="shared" si="28"/>
        <v>115.65</v>
      </c>
    </row>
    <row r="444" spans="2:15" x14ac:dyDescent="0.2">
      <c r="B444" s="1">
        <v>0.718749999999999</v>
      </c>
      <c r="C444" s="96">
        <v>83</v>
      </c>
      <c r="D444" s="3">
        <v>114</v>
      </c>
      <c r="E444" s="75">
        <v>0.55000000000000004</v>
      </c>
      <c r="F444" s="66">
        <v>5</v>
      </c>
      <c r="G444" s="69" t="s">
        <v>180</v>
      </c>
      <c r="H444" s="72">
        <v>29.07</v>
      </c>
      <c r="I444" s="19"/>
      <c r="J444" s="67">
        <v>108.9</v>
      </c>
      <c r="K444" s="67">
        <v>117.7</v>
      </c>
      <c r="L444" s="67">
        <v>115.5</v>
      </c>
      <c r="M444" s="67">
        <v>113.4</v>
      </c>
      <c r="N444" s="67">
        <f t="shared" si="28"/>
        <v>113.875</v>
      </c>
    </row>
    <row r="445" spans="2:15" x14ac:dyDescent="0.2">
      <c r="B445" s="1">
        <v>0.72916666666666596</v>
      </c>
      <c r="C445" s="96">
        <v>82</v>
      </c>
      <c r="D445" s="3">
        <v>111</v>
      </c>
      <c r="E445" s="75">
        <v>0.56999999999999995</v>
      </c>
      <c r="F445" s="66">
        <v>3</v>
      </c>
      <c r="G445" s="69" t="s">
        <v>180</v>
      </c>
      <c r="H445" s="72">
        <v>29.07</v>
      </c>
      <c r="I445" s="19"/>
      <c r="J445" s="67">
        <v>105.8</v>
      </c>
      <c r="K445" s="67">
        <v>114.8</v>
      </c>
      <c r="L445" s="67">
        <v>113.9</v>
      </c>
      <c r="M445" s="67">
        <v>111.2</v>
      </c>
      <c r="N445" s="67">
        <f t="shared" si="28"/>
        <v>111.425</v>
      </c>
    </row>
    <row r="446" spans="2:15" x14ac:dyDescent="0.2">
      <c r="B446" s="1">
        <v>0.73958333333333304</v>
      </c>
      <c r="C446" s="96">
        <v>83</v>
      </c>
      <c r="D446" s="3">
        <v>110</v>
      </c>
      <c r="E446" s="75">
        <v>0.56000000000000005</v>
      </c>
      <c r="F446" s="66">
        <v>2</v>
      </c>
      <c r="G446" s="69" t="s">
        <v>180</v>
      </c>
      <c r="H446" s="72">
        <v>29.07</v>
      </c>
      <c r="I446" s="19"/>
      <c r="J446" s="67">
        <v>103.8</v>
      </c>
      <c r="K446" s="67">
        <v>114.6</v>
      </c>
      <c r="L446" s="67">
        <v>113.4</v>
      </c>
      <c r="M446" s="67">
        <v>109.8</v>
      </c>
      <c r="N446" s="67">
        <f t="shared" si="28"/>
        <v>110.39999999999999</v>
      </c>
    </row>
    <row r="447" spans="2:15" x14ac:dyDescent="0.2">
      <c r="B447" s="1">
        <v>0.75</v>
      </c>
      <c r="C447" s="96">
        <v>83</v>
      </c>
      <c r="D447" s="3">
        <v>106</v>
      </c>
      <c r="E447" s="75">
        <v>0.56000000000000005</v>
      </c>
      <c r="F447" s="66">
        <v>4</v>
      </c>
      <c r="G447" s="69" t="s">
        <v>180</v>
      </c>
      <c r="H447" s="66">
        <v>29.07</v>
      </c>
      <c r="I447" s="19"/>
      <c r="J447" s="67">
        <v>101.5</v>
      </c>
      <c r="K447" s="67">
        <v>107.6</v>
      </c>
      <c r="L447" s="67">
        <v>108.1</v>
      </c>
      <c r="M447" s="67">
        <v>105.6</v>
      </c>
      <c r="N447" s="67">
        <f t="shared" si="28"/>
        <v>105.69999999999999</v>
      </c>
    </row>
    <row r="449" spans="1:14" x14ac:dyDescent="0.2">
      <c r="A449" s="21">
        <v>43603</v>
      </c>
      <c r="B449" s="1">
        <v>0.3125</v>
      </c>
      <c r="C449" s="66">
        <v>65</v>
      </c>
      <c r="D449" s="99">
        <v>68</v>
      </c>
      <c r="E449" s="75">
        <v>0.86</v>
      </c>
      <c r="F449" s="66">
        <v>3</v>
      </c>
      <c r="G449" s="66" t="s">
        <v>129</v>
      </c>
      <c r="H449" s="72">
        <v>29.13</v>
      </c>
      <c r="I449" s="71"/>
      <c r="J449" s="67">
        <v>68.400000000000006</v>
      </c>
      <c r="K449" s="67">
        <v>66.900000000000006</v>
      </c>
      <c r="L449" s="67">
        <v>67.5</v>
      </c>
      <c r="M449" s="67">
        <v>70.5</v>
      </c>
      <c r="N449" s="67">
        <f t="shared" ref="N449:N450" si="29">AVERAGE(J449:M449)</f>
        <v>68.325000000000003</v>
      </c>
    </row>
    <row r="450" spans="1:14" x14ac:dyDescent="0.2">
      <c r="B450" s="1">
        <v>0.32291666666666669</v>
      </c>
      <c r="C450" s="66">
        <v>65</v>
      </c>
      <c r="D450" s="99">
        <v>68</v>
      </c>
      <c r="E450" s="75">
        <v>0.86</v>
      </c>
      <c r="F450" s="66">
        <v>3</v>
      </c>
      <c r="G450" s="66" t="s">
        <v>129</v>
      </c>
      <c r="H450" s="72">
        <v>29.13</v>
      </c>
      <c r="I450" s="71"/>
      <c r="J450" s="67">
        <v>68.400000000000006</v>
      </c>
      <c r="K450" s="67">
        <v>66.900000000000006</v>
      </c>
      <c r="L450" s="67">
        <v>67.5</v>
      </c>
      <c r="M450" s="67">
        <v>70.5</v>
      </c>
      <c r="N450" s="67">
        <f t="shared" si="29"/>
        <v>68.325000000000003</v>
      </c>
    </row>
    <row r="451" spans="1:14" x14ac:dyDescent="0.2">
      <c r="B451" s="1">
        <v>0.33333333333333298</v>
      </c>
      <c r="C451" s="66">
        <v>67</v>
      </c>
      <c r="D451" s="99">
        <v>70</v>
      </c>
      <c r="E451" s="75">
        <v>0.84</v>
      </c>
      <c r="F451" s="66">
        <v>1</v>
      </c>
      <c r="G451" s="66" t="s">
        <v>196</v>
      </c>
      <c r="H451" s="72">
        <v>29.13</v>
      </c>
      <c r="I451" s="71"/>
      <c r="J451" s="67">
        <v>70</v>
      </c>
      <c r="K451" s="67">
        <v>67.5</v>
      </c>
      <c r="L451" s="67">
        <v>68.400000000000006</v>
      </c>
      <c r="M451" s="67">
        <v>75.599999999999994</v>
      </c>
      <c r="N451" s="67">
        <f>AVERAGE(J451:M451)</f>
        <v>70.375</v>
      </c>
    </row>
    <row r="452" spans="1:14" x14ac:dyDescent="0.2">
      <c r="B452" s="1">
        <v>0.34375</v>
      </c>
      <c r="C452" s="66">
        <v>68</v>
      </c>
      <c r="D452" s="99">
        <v>72</v>
      </c>
      <c r="E452" s="75">
        <v>0.82</v>
      </c>
      <c r="F452" s="66">
        <v>1</v>
      </c>
      <c r="G452" s="66" t="s">
        <v>196</v>
      </c>
      <c r="H452" s="72">
        <v>29.14</v>
      </c>
      <c r="I452" s="71"/>
      <c r="J452" s="67">
        <v>72.5</v>
      </c>
      <c r="K452" s="67">
        <v>67.599999999999994</v>
      </c>
      <c r="L452" s="67">
        <v>69.400000000000006</v>
      </c>
      <c r="M452" s="67">
        <v>77.7</v>
      </c>
      <c r="N452" s="67">
        <f>AVERAGE(J452:M452)</f>
        <v>71.8</v>
      </c>
    </row>
    <row r="453" spans="1:14" x14ac:dyDescent="0.2">
      <c r="B453" s="1">
        <v>0.35416666666666702</v>
      </c>
      <c r="C453" s="66">
        <v>70</v>
      </c>
      <c r="D453" s="99">
        <v>74</v>
      </c>
      <c r="E453" s="75">
        <v>0.8</v>
      </c>
      <c r="F453" s="66">
        <v>2</v>
      </c>
      <c r="G453" s="66" t="s">
        <v>143</v>
      </c>
      <c r="H453" s="72">
        <v>29.14</v>
      </c>
      <c r="I453" s="26"/>
      <c r="J453" s="67">
        <v>75.2</v>
      </c>
      <c r="K453" s="67">
        <v>68</v>
      </c>
      <c r="L453" s="67">
        <v>71.8</v>
      </c>
      <c r="M453" s="67">
        <v>80.2</v>
      </c>
      <c r="N453" s="67">
        <f t="shared" ref="N453:N480" si="30">AVERAGE(J453:M453)</f>
        <v>73.8</v>
      </c>
    </row>
    <row r="454" spans="1:14" x14ac:dyDescent="0.2">
      <c r="B454" s="1">
        <v>0.36458333333333298</v>
      </c>
      <c r="C454" s="66">
        <v>72</v>
      </c>
      <c r="D454" s="99">
        <v>76</v>
      </c>
      <c r="E454" s="75">
        <v>0.76</v>
      </c>
      <c r="F454" s="66">
        <v>0</v>
      </c>
      <c r="G454" s="66"/>
      <c r="H454" s="72">
        <v>29.14</v>
      </c>
      <c r="J454" s="67">
        <v>78.099999999999994</v>
      </c>
      <c r="K454" s="67">
        <v>68.400000000000006</v>
      </c>
      <c r="L454" s="67">
        <v>74.099999999999994</v>
      </c>
      <c r="M454" s="67">
        <v>83.3</v>
      </c>
      <c r="N454" s="67">
        <f t="shared" si="30"/>
        <v>75.974999999999994</v>
      </c>
    </row>
    <row r="455" spans="1:14" x14ac:dyDescent="0.2">
      <c r="B455" s="1">
        <v>0.375</v>
      </c>
      <c r="C455" s="66">
        <v>73</v>
      </c>
      <c r="D455" s="99">
        <v>78</v>
      </c>
      <c r="E455" s="75">
        <v>0.74</v>
      </c>
      <c r="F455" s="66">
        <v>1</v>
      </c>
      <c r="G455" s="66" t="s">
        <v>197</v>
      </c>
      <c r="H455" s="72">
        <v>29.14</v>
      </c>
      <c r="J455" s="67">
        <v>80.8</v>
      </c>
      <c r="K455" s="67">
        <v>68.7</v>
      </c>
      <c r="L455" s="67">
        <v>76.3</v>
      </c>
      <c r="M455" s="67">
        <v>86.2</v>
      </c>
      <c r="N455" s="67">
        <f t="shared" si="30"/>
        <v>78</v>
      </c>
    </row>
    <row r="456" spans="1:14" x14ac:dyDescent="0.2">
      <c r="B456" s="1">
        <v>0.38541666666666702</v>
      </c>
      <c r="C456" s="96">
        <v>74</v>
      </c>
      <c r="D456" s="99">
        <v>80</v>
      </c>
      <c r="E456" s="75">
        <v>0.72</v>
      </c>
      <c r="F456" s="66">
        <v>1</v>
      </c>
      <c r="G456" s="96" t="s">
        <v>196</v>
      </c>
      <c r="H456" s="97">
        <v>29.14</v>
      </c>
      <c r="I456" s="98"/>
      <c r="J456" s="67">
        <v>83.5</v>
      </c>
      <c r="K456" s="67">
        <v>68.900000000000006</v>
      </c>
      <c r="L456" s="67">
        <v>78.400000000000006</v>
      </c>
      <c r="M456" s="67">
        <v>88.9</v>
      </c>
      <c r="N456" s="67">
        <f t="shared" si="30"/>
        <v>79.925000000000011</v>
      </c>
    </row>
    <row r="457" spans="1:14" x14ac:dyDescent="0.2">
      <c r="B457" s="1">
        <v>0.39583333333333398</v>
      </c>
      <c r="C457" s="66">
        <v>75</v>
      </c>
      <c r="D457" s="99">
        <v>82</v>
      </c>
      <c r="E457" s="75">
        <v>0.7</v>
      </c>
      <c r="F457" s="66">
        <v>2</v>
      </c>
      <c r="G457" s="96" t="s">
        <v>143</v>
      </c>
      <c r="H457" s="72">
        <v>29.14</v>
      </c>
      <c r="J457" s="67">
        <v>86.4</v>
      </c>
      <c r="K457" s="67">
        <v>69.3</v>
      </c>
      <c r="L457" s="67">
        <v>79.5</v>
      </c>
      <c r="M457" s="67">
        <v>91.9</v>
      </c>
      <c r="N457" s="67">
        <f t="shared" si="30"/>
        <v>81.775000000000006</v>
      </c>
    </row>
    <row r="458" spans="1:14" x14ac:dyDescent="0.2">
      <c r="B458" s="1">
        <v>0.45833333333333331</v>
      </c>
      <c r="C458" s="66">
        <v>80</v>
      </c>
      <c r="D458" s="99">
        <v>95</v>
      </c>
      <c r="E458" s="75">
        <v>0.59</v>
      </c>
      <c r="F458" s="66">
        <v>1</v>
      </c>
      <c r="G458" s="96" t="s">
        <v>196</v>
      </c>
      <c r="H458" s="72">
        <v>29.12</v>
      </c>
      <c r="J458" s="67">
        <v>102.9</v>
      </c>
      <c r="K458" s="67">
        <v>71</v>
      </c>
      <c r="L458" s="67">
        <v>95.7</v>
      </c>
      <c r="M458" s="67">
        <v>108.9</v>
      </c>
      <c r="N458" s="67">
        <f t="shared" si="30"/>
        <v>94.625</v>
      </c>
    </row>
    <row r="459" spans="1:14" x14ac:dyDescent="0.2">
      <c r="B459" s="1">
        <v>0.46875</v>
      </c>
      <c r="C459" s="66">
        <v>81</v>
      </c>
      <c r="D459" s="99">
        <v>98</v>
      </c>
      <c r="E459" s="75">
        <v>0.56000000000000005</v>
      </c>
      <c r="F459" s="66">
        <v>2</v>
      </c>
      <c r="G459" s="66" t="s">
        <v>43</v>
      </c>
      <c r="H459" s="72">
        <v>29.12</v>
      </c>
      <c r="J459" s="67">
        <v>107.1</v>
      </c>
      <c r="K459" s="67">
        <v>72</v>
      </c>
      <c r="L459" s="67">
        <v>99.5</v>
      </c>
      <c r="M459" s="67">
        <v>112.1</v>
      </c>
      <c r="N459" s="67">
        <f t="shared" si="30"/>
        <v>97.675000000000011</v>
      </c>
    </row>
    <row r="460" spans="1:14" x14ac:dyDescent="0.2">
      <c r="B460" s="1">
        <v>0.47916666666666702</v>
      </c>
      <c r="C460" s="66">
        <v>82</v>
      </c>
      <c r="D460" s="99">
        <v>101</v>
      </c>
      <c r="E460" s="75">
        <v>0.53</v>
      </c>
      <c r="F460" s="66">
        <v>2</v>
      </c>
      <c r="G460" s="66" t="s">
        <v>130</v>
      </c>
      <c r="H460" s="72">
        <v>29.11</v>
      </c>
      <c r="J460" s="67">
        <v>109.4</v>
      </c>
      <c r="K460" s="67">
        <v>78.099999999999994</v>
      </c>
      <c r="L460" s="67">
        <v>102</v>
      </c>
      <c r="M460" s="67">
        <v>114.6</v>
      </c>
      <c r="N460" s="67">
        <f t="shared" si="30"/>
        <v>101.02500000000001</v>
      </c>
    </row>
    <row r="461" spans="1:14" x14ac:dyDescent="0.2">
      <c r="B461" s="1">
        <v>0.48958333333333298</v>
      </c>
      <c r="C461" s="66">
        <v>83</v>
      </c>
      <c r="D461" s="99">
        <v>105</v>
      </c>
      <c r="E461" s="75">
        <v>0.5</v>
      </c>
      <c r="F461" s="66">
        <v>13</v>
      </c>
      <c r="G461" s="66" t="s">
        <v>143</v>
      </c>
      <c r="H461" s="72">
        <v>29.11</v>
      </c>
      <c r="I461" s="71"/>
      <c r="J461" s="67">
        <v>111.9</v>
      </c>
      <c r="K461" s="67">
        <v>86.2</v>
      </c>
      <c r="L461" s="67">
        <v>104.9</v>
      </c>
      <c r="M461" s="67">
        <v>117</v>
      </c>
      <c r="N461" s="67">
        <f t="shared" si="30"/>
        <v>105</v>
      </c>
    </row>
    <row r="462" spans="1:14" x14ac:dyDescent="0.2">
      <c r="B462" s="1">
        <v>0.5</v>
      </c>
      <c r="C462" s="96">
        <v>83</v>
      </c>
      <c r="D462" s="68">
        <v>108</v>
      </c>
      <c r="E462" s="75">
        <v>0.48</v>
      </c>
      <c r="F462" s="66">
        <v>2</v>
      </c>
      <c r="G462" s="66" t="s">
        <v>201</v>
      </c>
      <c r="H462" s="72">
        <v>29.1</v>
      </c>
      <c r="I462" s="92"/>
      <c r="J462" s="67">
        <v>114.8</v>
      </c>
      <c r="K462" s="67">
        <v>92.5</v>
      </c>
      <c r="L462" s="67">
        <v>106.9</v>
      </c>
      <c r="M462" s="67">
        <v>119.1</v>
      </c>
      <c r="N462" s="67">
        <f t="shared" si="30"/>
        <v>108.32500000000002</v>
      </c>
    </row>
    <row r="463" spans="1:14" x14ac:dyDescent="0.2">
      <c r="B463" s="1">
        <v>0.51041666666666696</v>
      </c>
      <c r="C463" s="96">
        <v>84</v>
      </c>
      <c r="D463" s="68">
        <v>111</v>
      </c>
      <c r="E463" s="75">
        <v>0.45</v>
      </c>
      <c r="F463" s="66">
        <v>6</v>
      </c>
      <c r="G463" s="66" t="s">
        <v>196</v>
      </c>
      <c r="H463" s="72">
        <v>29.09</v>
      </c>
      <c r="I463" s="71"/>
      <c r="J463" s="67">
        <v>116.6</v>
      </c>
      <c r="K463" s="67">
        <v>95</v>
      </c>
      <c r="L463" s="67">
        <v>109</v>
      </c>
      <c r="M463" s="67">
        <v>121.5</v>
      </c>
      <c r="N463" s="67">
        <f t="shared" si="30"/>
        <v>110.52500000000001</v>
      </c>
    </row>
    <row r="464" spans="1:14" x14ac:dyDescent="0.2">
      <c r="B464" s="1">
        <v>0.52083333333333304</v>
      </c>
      <c r="C464" s="96">
        <v>85</v>
      </c>
      <c r="D464" s="68">
        <v>113</v>
      </c>
      <c r="E464" s="75">
        <v>0.43</v>
      </c>
      <c r="F464" s="66">
        <v>6</v>
      </c>
      <c r="G464" s="66" t="s">
        <v>130</v>
      </c>
      <c r="H464" s="97">
        <v>29.1</v>
      </c>
      <c r="I464" s="71"/>
      <c r="J464" s="67">
        <v>119.1</v>
      </c>
      <c r="K464" s="67">
        <v>99</v>
      </c>
      <c r="L464" s="67">
        <v>110.3</v>
      </c>
      <c r="M464" s="67">
        <v>123.1</v>
      </c>
      <c r="N464" s="67">
        <f t="shared" si="30"/>
        <v>112.875</v>
      </c>
    </row>
    <row r="465" spans="2:15" x14ac:dyDescent="0.2">
      <c r="B465" s="1">
        <v>0.53125</v>
      </c>
      <c r="C465" s="96">
        <v>86</v>
      </c>
      <c r="D465" s="68">
        <v>115</v>
      </c>
      <c r="E465" s="75">
        <v>0.41</v>
      </c>
      <c r="F465" s="66">
        <v>1</v>
      </c>
      <c r="G465" s="66" t="s">
        <v>196</v>
      </c>
      <c r="H465" s="72">
        <v>29.1</v>
      </c>
      <c r="I465" s="93"/>
      <c r="J465" s="67">
        <v>121.1</v>
      </c>
      <c r="K465" s="67">
        <v>102.4</v>
      </c>
      <c r="L465" s="67">
        <v>112.1</v>
      </c>
      <c r="M465" s="67">
        <v>125.1</v>
      </c>
      <c r="N465" s="67">
        <f t="shared" si="30"/>
        <v>115.17500000000001</v>
      </c>
    </row>
    <row r="466" spans="2:15" x14ac:dyDescent="0.2">
      <c r="B466" s="1">
        <v>0.54166666666666696</v>
      </c>
      <c r="C466" s="96">
        <v>86</v>
      </c>
      <c r="D466" s="68">
        <v>118</v>
      </c>
      <c r="E466" s="75">
        <v>0.41</v>
      </c>
      <c r="F466" s="66">
        <v>2</v>
      </c>
      <c r="G466" s="66" t="s">
        <v>201</v>
      </c>
      <c r="H466" s="97">
        <v>29.09</v>
      </c>
      <c r="I466" s="96"/>
      <c r="J466" s="67">
        <v>123.3</v>
      </c>
      <c r="K466" s="67">
        <v>106.9</v>
      </c>
      <c r="L466" s="67">
        <v>114.6</v>
      </c>
      <c r="M466" s="67">
        <v>127</v>
      </c>
      <c r="N466" s="67">
        <f t="shared" si="30"/>
        <v>117.94999999999999</v>
      </c>
    </row>
    <row r="467" spans="2:15" x14ac:dyDescent="0.2">
      <c r="B467" s="1">
        <v>0.55208333333333304</v>
      </c>
      <c r="C467" s="96">
        <v>87</v>
      </c>
      <c r="D467" s="68">
        <v>120</v>
      </c>
      <c r="E467" s="75">
        <v>0.41</v>
      </c>
      <c r="F467" s="66">
        <v>1</v>
      </c>
      <c r="G467" s="66" t="s">
        <v>201</v>
      </c>
      <c r="H467" s="97">
        <v>29.1</v>
      </c>
      <c r="J467" s="67">
        <v>125.1</v>
      </c>
      <c r="K467" s="67">
        <v>110.3</v>
      </c>
      <c r="L467" s="67">
        <v>116.6</v>
      </c>
      <c r="M467" s="67">
        <v>128.69999999999999</v>
      </c>
      <c r="N467" s="67">
        <f t="shared" si="30"/>
        <v>120.175</v>
      </c>
    </row>
    <row r="468" spans="2:15" x14ac:dyDescent="0.2">
      <c r="B468" s="1">
        <v>0.5625</v>
      </c>
      <c r="C468" s="96">
        <v>87</v>
      </c>
      <c r="D468" s="68">
        <v>122</v>
      </c>
      <c r="E468" s="75">
        <v>0.41</v>
      </c>
      <c r="F468" s="66">
        <v>5</v>
      </c>
      <c r="G468" s="66" t="s">
        <v>196</v>
      </c>
      <c r="H468" s="97">
        <v>29.09</v>
      </c>
      <c r="J468" s="67">
        <v>126.1</v>
      </c>
      <c r="K468" s="67">
        <v>112.6</v>
      </c>
      <c r="L468" s="67">
        <v>117.9</v>
      </c>
      <c r="M468" s="67">
        <v>131.5</v>
      </c>
      <c r="N468" s="67">
        <f t="shared" si="30"/>
        <v>122.02500000000001</v>
      </c>
    </row>
    <row r="469" spans="2:15" x14ac:dyDescent="0.2">
      <c r="B469" s="1">
        <v>0.57291666666666696</v>
      </c>
      <c r="C469" s="96">
        <v>87</v>
      </c>
      <c r="D469" s="68">
        <v>122</v>
      </c>
      <c r="E469" s="75">
        <v>0.41</v>
      </c>
      <c r="F469" s="66">
        <v>5</v>
      </c>
      <c r="G469" s="66" t="s">
        <v>196</v>
      </c>
      <c r="H469" s="97">
        <v>29.09</v>
      </c>
      <c r="J469" s="67">
        <v>126.1</v>
      </c>
      <c r="K469" s="67">
        <v>112.6</v>
      </c>
      <c r="L469" s="67">
        <v>117.9</v>
      </c>
      <c r="M469" s="67">
        <v>131.5</v>
      </c>
      <c r="N469" s="67">
        <f t="shared" si="30"/>
        <v>122.02500000000001</v>
      </c>
    </row>
    <row r="470" spans="2:15" x14ac:dyDescent="0.2">
      <c r="B470" s="1">
        <v>0.58333333333333304</v>
      </c>
      <c r="C470" s="96">
        <v>88</v>
      </c>
      <c r="D470" s="68">
        <v>124</v>
      </c>
      <c r="E470" s="75">
        <v>0.41</v>
      </c>
      <c r="F470" s="66">
        <v>5</v>
      </c>
      <c r="G470" s="66" t="s">
        <v>196</v>
      </c>
      <c r="H470" s="97">
        <v>29.09</v>
      </c>
      <c r="J470" s="67">
        <v>127.6</v>
      </c>
      <c r="K470" s="67">
        <v>113</v>
      </c>
      <c r="L470" s="67">
        <v>119.8</v>
      </c>
      <c r="M470" s="67">
        <v>132.6</v>
      </c>
      <c r="N470" s="67">
        <f t="shared" si="30"/>
        <v>123.25</v>
      </c>
    </row>
    <row r="471" spans="2:15" x14ac:dyDescent="0.2">
      <c r="B471" s="1">
        <v>0.59375</v>
      </c>
      <c r="C471" s="96">
        <v>87</v>
      </c>
      <c r="D471" s="68">
        <v>124</v>
      </c>
      <c r="E471" s="75">
        <v>0.4</v>
      </c>
      <c r="F471" s="66">
        <v>8</v>
      </c>
      <c r="G471" s="66" t="s">
        <v>196</v>
      </c>
      <c r="H471" s="97">
        <v>29.08</v>
      </c>
      <c r="J471" s="67">
        <v>128.1</v>
      </c>
      <c r="K471" s="67">
        <v>118.2</v>
      </c>
      <c r="L471" s="67">
        <v>120.4</v>
      </c>
      <c r="M471" s="67">
        <v>130.80000000000001</v>
      </c>
      <c r="N471" s="67">
        <f t="shared" si="30"/>
        <v>124.37500000000001</v>
      </c>
    </row>
    <row r="472" spans="2:15" x14ac:dyDescent="0.2">
      <c r="B472" s="1">
        <v>0.60416666666666696</v>
      </c>
      <c r="C472" s="96">
        <v>88</v>
      </c>
      <c r="D472" s="68">
        <v>126</v>
      </c>
      <c r="E472" s="75">
        <v>0.38</v>
      </c>
      <c r="F472" s="66">
        <v>3</v>
      </c>
      <c r="G472" s="66" t="s">
        <v>130</v>
      </c>
      <c r="H472" s="97">
        <v>29.07</v>
      </c>
      <c r="J472" s="67">
        <v>129.69999999999999</v>
      </c>
      <c r="K472" s="67">
        <v>120.9</v>
      </c>
      <c r="L472" s="67">
        <v>121.8</v>
      </c>
      <c r="M472" s="95">
        <v>133</v>
      </c>
      <c r="N472" s="67">
        <f t="shared" si="30"/>
        <v>126.35</v>
      </c>
    </row>
    <row r="473" spans="2:15" x14ac:dyDescent="0.2">
      <c r="B473" s="1">
        <v>0.61458333333333304</v>
      </c>
      <c r="C473" s="96">
        <v>89</v>
      </c>
      <c r="D473" s="68">
        <v>126</v>
      </c>
      <c r="E473" s="75">
        <v>0.37</v>
      </c>
      <c r="F473" s="66">
        <v>2</v>
      </c>
      <c r="G473" s="66" t="s">
        <v>143</v>
      </c>
      <c r="H473" s="97">
        <v>29.07</v>
      </c>
      <c r="J473" s="67">
        <v>129.19999999999999</v>
      </c>
      <c r="K473" s="67">
        <v>120.9</v>
      </c>
      <c r="L473" s="67">
        <v>121.6</v>
      </c>
      <c r="M473" s="67">
        <v>130.80000000000001</v>
      </c>
      <c r="N473" s="67">
        <f t="shared" si="30"/>
        <v>125.625</v>
      </c>
    </row>
    <row r="474" spans="2:15" x14ac:dyDescent="0.2">
      <c r="B474" s="1">
        <v>0.625</v>
      </c>
      <c r="C474" s="96">
        <v>88</v>
      </c>
      <c r="D474" s="68">
        <v>125</v>
      </c>
      <c r="E474" s="75">
        <v>0.39</v>
      </c>
      <c r="F474" s="66">
        <v>0</v>
      </c>
      <c r="G474" s="66"/>
      <c r="H474" s="97">
        <v>29.06</v>
      </c>
      <c r="J474" s="67">
        <v>127.8</v>
      </c>
      <c r="K474" s="67">
        <v>121.5</v>
      </c>
      <c r="L474" s="67">
        <v>120.6</v>
      </c>
      <c r="M474" s="67">
        <v>129.4</v>
      </c>
      <c r="N474" s="67">
        <f t="shared" si="30"/>
        <v>124.82499999999999</v>
      </c>
    </row>
    <row r="475" spans="2:15" x14ac:dyDescent="0.2">
      <c r="B475" s="1">
        <v>0.63541666666666696</v>
      </c>
      <c r="C475" s="96">
        <v>88</v>
      </c>
      <c r="D475" s="3">
        <v>126</v>
      </c>
      <c r="E475" s="75">
        <v>0.36</v>
      </c>
      <c r="F475" s="66">
        <v>6</v>
      </c>
      <c r="G475" s="69" t="s">
        <v>130</v>
      </c>
      <c r="H475" s="97">
        <v>29.06</v>
      </c>
      <c r="I475" s="19"/>
      <c r="J475" s="67">
        <v>129.6</v>
      </c>
      <c r="K475" s="67">
        <v>122.7</v>
      </c>
      <c r="L475" s="67">
        <v>122</v>
      </c>
      <c r="M475" s="67">
        <v>131.4</v>
      </c>
      <c r="N475" s="67">
        <f t="shared" si="30"/>
        <v>126.42500000000001</v>
      </c>
    </row>
    <row r="476" spans="2:15" x14ac:dyDescent="0.2">
      <c r="B476" s="1">
        <v>0.64583333333333304</v>
      </c>
      <c r="C476" s="96">
        <v>88</v>
      </c>
      <c r="D476" s="3">
        <v>125</v>
      </c>
      <c r="E476" s="75">
        <v>0.38</v>
      </c>
      <c r="F476" s="66">
        <v>2</v>
      </c>
      <c r="G476" s="69" t="s">
        <v>196</v>
      </c>
      <c r="H476" s="66">
        <v>29.06</v>
      </c>
      <c r="I476" s="19"/>
      <c r="J476" s="67">
        <v>127.6</v>
      </c>
      <c r="K476" s="67">
        <v>123.1</v>
      </c>
      <c r="L476" s="67">
        <v>120</v>
      </c>
      <c r="M476" s="67">
        <v>129.4</v>
      </c>
      <c r="N476" s="67">
        <f t="shared" si="30"/>
        <v>125.02500000000001</v>
      </c>
    </row>
    <row r="477" spans="2:15" x14ac:dyDescent="0.2">
      <c r="B477" s="1">
        <v>0.65625</v>
      </c>
      <c r="C477" s="96">
        <v>88</v>
      </c>
      <c r="D477" s="3">
        <v>125</v>
      </c>
      <c r="E477" s="75">
        <v>0.38</v>
      </c>
      <c r="F477" s="66">
        <v>4</v>
      </c>
      <c r="G477" s="69" t="s">
        <v>130</v>
      </c>
      <c r="H477" s="66">
        <v>29.06</v>
      </c>
      <c r="I477" s="19"/>
      <c r="J477" s="67">
        <v>126.9</v>
      </c>
      <c r="K477" s="67">
        <v>123.4</v>
      </c>
      <c r="L477" s="67">
        <v>122</v>
      </c>
      <c r="M477" s="67">
        <v>127.9</v>
      </c>
      <c r="N477" s="67">
        <f t="shared" si="30"/>
        <v>125.05000000000001</v>
      </c>
    </row>
    <row r="478" spans="2:15" x14ac:dyDescent="0.2">
      <c r="B478" s="1">
        <v>0.66666666666666696</v>
      </c>
      <c r="C478" s="96">
        <v>88</v>
      </c>
      <c r="D478" s="3">
        <v>123</v>
      </c>
      <c r="E478" s="75">
        <v>0.37</v>
      </c>
      <c r="F478" s="66">
        <v>11</v>
      </c>
      <c r="G478" s="69" t="s">
        <v>196</v>
      </c>
      <c r="H478" s="72">
        <v>29.06</v>
      </c>
      <c r="I478" s="19"/>
      <c r="J478" s="123">
        <v>126.1</v>
      </c>
      <c r="K478" s="123">
        <v>121.3</v>
      </c>
      <c r="L478" s="123">
        <v>119.8</v>
      </c>
      <c r="M478" s="123">
        <v>124.3</v>
      </c>
      <c r="N478" s="123">
        <f t="shared" si="30"/>
        <v>122.875</v>
      </c>
    </row>
    <row r="479" spans="2:15" x14ac:dyDescent="0.2">
      <c r="B479" s="1">
        <v>0.67708333333333304</v>
      </c>
      <c r="C479" s="96">
        <v>89</v>
      </c>
      <c r="D479" s="3">
        <v>123</v>
      </c>
      <c r="E479" s="75">
        <v>0.37</v>
      </c>
      <c r="F479" s="66">
        <v>3</v>
      </c>
      <c r="G479" s="69" t="s">
        <v>130</v>
      </c>
      <c r="H479" s="72">
        <v>29.05</v>
      </c>
      <c r="I479" s="19"/>
      <c r="J479" s="95">
        <v>126.3</v>
      </c>
      <c r="K479" s="95">
        <v>121.6</v>
      </c>
      <c r="L479" s="95">
        <v>120.7</v>
      </c>
      <c r="M479" s="95">
        <v>122.7</v>
      </c>
      <c r="N479" s="95">
        <f t="shared" si="30"/>
        <v>122.82499999999999</v>
      </c>
      <c r="O479" t="s">
        <v>489</v>
      </c>
    </row>
    <row r="480" spans="2:15" x14ac:dyDescent="0.2">
      <c r="B480" s="1">
        <v>0.6875</v>
      </c>
      <c r="C480" s="96">
        <v>88</v>
      </c>
      <c r="D480" s="3">
        <v>123</v>
      </c>
      <c r="E480" s="75">
        <v>0.37</v>
      </c>
      <c r="F480" s="66">
        <v>7</v>
      </c>
      <c r="G480" s="69" t="s">
        <v>130</v>
      </c>
      <c r="H480" s="72">
        <v>29.05</v>
      </c>
      <c r="I480" s="19"/>
      <c r="J480" s="95">
        <v>126.3</v>
      </c>
      <c r="K480" s="95">
        <v>121.6</v>
      </c>
      <c r="L480" s="95">
        <v>120.7</v>
      </c>
      <c r="M480" s="95">
        <v>122.7</v>
      </c>
      <c r="N480" s="95">
        <f t="shared" si="30"/>
        <v>122.82499999999999</v>
      </c>
      <c r="O480" t="s">
        <v>489</v>
      </c>
    </row>
    <row r="481" spans="1:15" x14ac:dyDescent="0.2">
      <c r="B481" s="1">
        <v>0.69791666666666696</v>
      </c>
      <c r="C481" s="96">
        <v>88</v>
      </c>
      <c r="D481" s="3">
        <v>123</v>
      </c>
      <c r="E481" s="75">
        <v>0.37</v>
      </c>
      <c r="F481" s="66">
        <v>5</v>
      </c>
      <c r="G481" s="69" t="s">
        <v>197</v>
      </c>
      <c r="H481" s="66">
        <v>29.05</v>
      </c>
      <c r="I481" s="19"/>
      <c r="J481" s="95">
        <v>126.3</v>
      </c>
      <c r="K481" s="95">
        <v>121.6</v>
      </c>
      <c r="L481" s="95">
        <v>120.7</v>
      </c>
      <c r="M481" s="95">
        <v>122.7</v>
      </c>
      <c r="N481" s="95">
        <f>AVERAGE(J480:M480)</f>
        <v>122.82499999999999</v>
      </c>
      <c r="O481" t="s">
        <v>489</v>
      </c>
    </row>
    <row r="482" spans="1:15" x14ac:dyDescent="0.2">
      <c r="B482" s="1">
        <v>0.70833333333333304</v>
      </c>
      <c r="C482" s="96">
        <v>88</v>
      </c>
      <c r="D482" s="3">
        <v>122</v>
      </c>
      <c r="E482" s="13">
        <v>0.36</v>
      </c>
      <c r="F482" s="96">
        <v>8</v>
      </c>
      <c r="G482" s="69" t="s">
        <v>143</v>
      </c>
      <c r="H482" s="66">
        <v>29.05</v>
      </c>
      <c r="I482" s="19"/>
      <c r="J482" s="76">
        <v>124.7</v>
      </c>
      <c r="K482" s="76">
        <v>121.5</v>
      </c>
      <c r="L482" s="67">
        <v>119.1</v>
      </c>
      <c r="M482" s="67">
        <v>122</v>
      </c>
      <c r="N482" s="67">
        <f>AVERAGE(J481:M481)</f>
        <v>122.82499999999999</v>
      </c>
    </row>
    <row r="483" spans="1:15" x14ac:dyDescent="0.2">
      <c r="B483" s="1">
        <v>0.71875</v>
      </c>
      <c r="C483" s="96">
        <v>88</v>
      </c>
      <c r="D483" s="3">
        <v>119</v>
      </c>
      <c r="E483" s="13">
        <v>0.37</v>
      </c>
      <c r="F483" s="96">
        <v>6</v>
      </c>
      <c r="G483" s="69" t="s">
        <v>130</v>
      </c>
      <c r="H483" s="66">
        <v>29.05</v>
      </c>
      <c r="I483" s="19"/>
      <c r="J483" s="3">
        <v>122.4</v>
      </c>
      <c r="K483" s="76">
        <v>119.5</v>
      </c>
      <c r="L483" s="67">
        <v>117</v>
      </c>
      <c r="M483" s="67">
        <v>118.9</v>
      </c>
      <c r="N483" s="67">
        <f t="shared" ref="N483:N485" si="31">AVERAGE(J482:M482)</f>
        <v>121.82499999999999</v>
      </c>
    </row>
    <row r="484" spans="1:15" x14ac:dyDescent="0.2">
      <c r="B484" s="1">
        <v>0.72916666666666663</v>
      </c>
      <c r="C484" s="96">
        <v>89</v>
      </c>
      <c r="D484" s="3">
        <v>118</v>
      </c>
      <c r="E484" s="13">
        <v>0.36</v>
      </c>
      <c r="F484" s="96">
        <v>14</v>
      </c>
      <c r="G484" s="69" t="s">
        <v>197</v>
      </c>
      <c r="H484" s="66">
        <v>29.06</v>
      </c>
      <c r="I484" s="19"/>
      <c r="J484" s="67">
        <v>115.9</v>
      </c>
      <c r="K484" s="76">
        <v>119.8</v>
      </c>
      <c r="L484" s="67">
        <v>118</v>
      </c>
      <c r="M484" s="67">
        <v>119.1</v>
      </c>
      <c r="N484" s="67">
        <f t="shared" si="31"/>
        <v>119.44999999999999</v>
      </c>
    </row>
    <row r="485" spans="1:15" x14ac:dyDescent="0.2">
      <c r="B485" s="1">
        <v>0.73958333333333337</v>
      </c>
      <c r="C485" s="96">
        <v>88</v>
      </c>
      <c r="D485" s="3">
        <v>116</v>
      </c>
      <c r="E485" s="13">
        <v>0.36</v>
      </c>
      <c r="F485" s="96">
        <v>7</v>
      </c>
      <c r="G485" s="69" t="s">
        <v>196</v>
      </c>
      <c r="H485" s="66">
        <v>29.06</v>
      </c>
      <c r="I485" s="19"/>
      <c r="J485" s="3">
        <v>112.5</v>
      </c>
      <c r="K485" s="76">
        <v>118.6</v>
      </c>
      <c r="L485" s="67">
        <v>116.6</v>
      </c>
      <c r="M485" s="67">
        <v>116.6</v>
      </c>
      <c r="N485" s="67">
        <f t="shared" si="31"/>
        <v>118.19999999999999</v>
      </c>
    </row>
    <row r="486" spans="1:15" x14ac:dyDescent="0.2">
      <c r="B486" s="1">
        <v>0.74305555555555547</v>
      </c>
      <c r="C486" s="96">
        <v>88</v>
      </c>
      <c r="D486" s="3">
        <v>115</v>
      </c>
      <c r="E486" s="13">
        <v>0.35</v>
      </c>
      <c r="F486" s="96">
        <v>1</v>
      </c>
      <c r="G486" s="69" t="s">
        <v>203</v>
      </c>
      <c r="H486" s="72">
        <v>29.06</v>
      </c>
      <c r="I486" s="19"/>
      <c r="J486" s="3">
        <v>111.4</v>
      </c>
      <c r="K486" s="76">
        <v>117.7</v>
      </c>
      <c r="L486" s="67">
        <v>115.5</v>
      </c>
      <c r="M486" s="67">
        <v>116.1</v>
      </c>
      <c r="N486" s="67">
        <f>AVERAGE(K485:N485)</f>
        <v>117.49999999999999</v>
      </c>
    </row>
    <row r="488" spans="1:15" x14ac:dyDescent="0.2">
      <c r="A488" s="21">
        <v>43604</v>
      </c>
      <c r="B488" s="1">
        <v>0.41666666666666669</v>
      </c>
      <c r="C488" s="66">
        <v>73</v>
      </c>
      <c r="D488" s="99">
        <v>78</v>
      </c>
      <c r="E488" s="75">
        <v>0.71</v>
      </c>
      <c r="F488" s="66">
        <v>6</v>
      </c>
      <c r="G488" s="66" t="s">
        <v>196</v>
      </c>
      <c r="H488" s="72">
        <v>29</v>
      </c>
      <c r="I488" s="71"/>
      <c r="J488" s="67">
        <v>78.8</v>
      </c>
      <c r="K488" s="67">
        <v>76.3</v>
      </c>
      <c r="L488" s="67">
        <v>77.5</v>
      </c>
      <c r="M488" s="67">
        <v>79.900000000000006</v>
      </c>
      <c r="N488" s="67">
        <f t="shared" ref="N488:N489" si="32">AVERAGE(J488:M488)</f>
        <v>78.125</v>
      </c>
    </row>
    <row r="489" spans="1:15" x14ac:dyDescent="0.2">
      <c r="B489" s="1">
        <v>0.42708333333333331</v>
      </c>
      <c r="C489" s="66">
        <v>73</v>
      </c>
      <c r="D489" s="99">
        <v>78</v>
      </c>
      <c r="E489" s="75">
        <v>0.7</v>
      </c>
      <c r="F489" s="66">
        <v>10</v>
      </c>
      <c r="G489" s="66" t="s">
        <v>43</v>
      </c>
      <c r="H489" s="72">
        <v>29</v>
      </c>
      <c r="I489" s="71"/>
      <c r="J489" s="67">
        <v>78.599999999999994</v>
      </c>
      <c r="K489" s="67">
        <v>75.7</v>
      </c>
      <c r="L489" s="67">
        <v>77</v>
      </c>
      <c r="M489" s="67">
        <v>79.7</v>
      </c>
      <c r="N489" s="67">
        <f t="shared" si="32"/>
        <v>77.75</v>
      </c>
    </row>
    <row r="490" spans="1:15" x14ac:dyDescent="0.2">
      <c r="B490" s="1">
        <v>0.4375</v>
      </c>
      <c r="C490" s="66">
        <v>73</v>
      </c>
      <c r="D490" s="99">
        <v>77</v>
      </c>
      <c r="E490" s="75">
        <v>0.7</v>
      </c>
      <c r="F490" s="66">
        <v>5</v>
      </c>
      <c r="G490" s="66" t="s">
        <v>196</v>
      </c>
      <c r="H490" s="72">
        <v>29</v>
      </c>
      <c r="I490" s="71"/>
      <c r="J490" s="67">
        <v>78.099999999999994</v>
      </c>
      <c r="K490" s="67">
        <v>75.2</v>
      </c>
      <c r="L490" s="67">
        <v>76.5</v>
      </c>
      <c r="M490" s="67">
        <v>79.2</v>
      </c>
      <c r="N490" s="67">
        <f>AVERAGE(J490:M490)</f>
        <v>77.25</v>
      </c>
      <c r="O490" s="67" t="s">
        <v>433</v>
      </c>
    </row>
    <row r="491" spans="1:15" x14ac:dyDescent="0.2">
      <c r="B491" s="1">
        <v>0.64583333333333337</v>
      </c>
      <c r="C491" s="66">
        <v>70</v>
      </c>
      <c r="D491" s="99">
        <v>88</v>
      </c>
      <c r="E491" s="75">
        <v>0.81</v>
      </c>
      <c r="F491" s="66">
        <v>10</v>
      </c>
      <c r="G491" s="66" t="s">
        <v>196</v>
      </c>
      <c r="H491" s="72">
        <v>28.98</v>
      </c>
      <c r="I491" s="71"/>
      <c r="J491" s="67">
        <v>84.4</v>
      </c>
      <c r="K491" s="67">
        <v>91.9</v>
      </c>
      <c r="L491" s="67">
        <v>86.5</v>
      </c>
      <c r="M491" s="67">
        <v>89.9</v>
      </c>
      <c r="N491" s="67">
        <f>AVERAGE(J491:M491)</f>
        <v>88.175000000000011</v>
      </c>
      <c r="O491" s="67"/>
    </row>
    <row r="492" spans="1:15" x14ac:dyDescent="0.2">
      <c r="B492" s="1">
        <v>0.65625</v>
      </c>
      <c r="C492" s="66">
        <v>71</v>
      </c>
      <c r="D492" s="99">
        <v>90</v>
      </c>
      <c r="E492" s="75">
        <v>0.81</v>
      </c>
      <c r="F492" s="66">
        <v>10</v>
      </c>
      <c r="G492" s="66" t="s">
        <v>196</v>
      </c>
      <c r="H492" s="72">
        <v>28.98</v>
      </c>
      <c r="I492" s="26"/>
      <c r="J492" s="67">
        <v>89</v>
      </c>
      <c r="K492" s="67">
        <v>91</v>
      </c>
      <c r="L492" s="67">
        <v>89</v>
      </c>
      <c r="M492" s="67">
        <v>91</v>
      </c>
      <c r="N492" s="67">
        <f t="shared" ref="N492:N500" si="33">AVERAGE(J492:M492)</f>
        <v>90</v>
      </c>
      <c r="O492" s="67"/>
    </row>
    <row r="493" spans="1:15" x14ac:dyDescent="0.2">
      <c r="B493" s="1">
        <v>0.66666666666666696</v>
      </c>
      <c r="C493" s="66">
        <v>73</v>
      </c>
      <c r="D493" s="99">
        <v>93</v>
      </c>
      <c r="E493" s="75">
        <v>0.75</v>
      </c>
      <c r="F493" s="66">
        <v>8</v>
      </c>
      <c r="G493" s="66" t="s">
        <v>196</v>
      </c>
      <c r="H493" s="72">
        <v>28.97</v>
      </c>
      <c r="J493" s="67">
        <v>95.5</v>
      </c>
      <c r="K493" s="67">
        <v>91.2</v>
      </c>
      <c r="L493" s="67">
        <v>88.9</v>
      </c>
      <c r="M493" s="67">
        <v>94.8</v>
      </c>
      <c r="N493" s="67">
        <f t="shared" si="33"/>
        <v>92.600000000000009</v>
      </c>
      <c r="O493" s="67"/>
    </row>
    <row r="494" spans="1:15" x14ac:dyDescent="0.2">
      <c r="B494" s="1">
        <v>0.67708333333333304</v>
      </c>
      <c r="C494" s="66">
        <v>72</v>
      </c>
      <c r="D494" s="99">
        <v>91</v>
      </c>
      <c r="E494" s="75">
        <v>0.75</v>
      </c>
      <c r="F494" s="66">
        <v>4</v>
      </c>
      <c r="G494" s="66" t="s">
        <v>196</v>
      </c>
      <c r="H494" s="72">
        <v>28.97</v>
      </c>
      <c r="J494" s="67">
        <v>93</v>
      </c>
      <c r="K494" s="67">
        <v>92.7</v>
      </c>
      <c r="L494" s="67">
        <v>86.7</v>
      </c>
      <c r="M494" s="67">
        <v>91.8</v>
      </c>
      <c r="N494" s="67">
        <f t="shared" si="33"/>
        <v>91.05</v>
      </c>
      <c r="O494" s="67"/>
    </row>
    <row r="495" spans="1:15" x14ac:dyDescent="0.2">
      <c r="B495" s="1">
        <v>0.6875</v>
      </c>
      <c r="C495" s="96">
        <v>72</v>
      </c>
      <c r="D495" s="99">
        <v>89</v>
      </c>
      <c r="E495" s="75">
        <v>0.74</v>
      </c>
      <c r="F495" s="66">
        <v>4</v>
      </c>
      <c r="G495" s="96" t="s">
        <v>196</v>
      </c>
      <c r="H495" s="97">
        <v>28.97</v>
      </c>
      <c r="I495" s="98"/>
      <c r="J495" s="67">
        <v>90.7</v>
      </c>
      <c r="K495" s="67">
        <v>88.3</v>
      </c>
      <c r="L495" s="67">
        <v>85.5</v>
      </c>
      <c r="M495" s="67">
        <v>90.3</v>
      </c>
      <c r="N495" s="67">
        <f t="shared" si="33"/>
        <v>88.7</v>
      </c>
    </row>
    <row r="496" spans="1:15" x14ac:dyDescent="0.2">
      <c r="B496" s="1">
        <v>0.69791666666666696</v>
      </c>
      <c r="C496" s="66">
        <v>73</v>
      </c>
      <c r="D496" s="99">
        <v>92</v>
      </c>
      <c r="E496" s="75">
        <v>0.73</v>
      </c>
      <c r="F496" s="66">
        <v>10</v>
      </c>
      <c r="G496" s="96" t="s">
        <v>196</v>
      </c>
      <c r="H496" s="72">
        <v>28.96</v>
      </c>
      <c r="J496" s="67">
        <v>93.4</v>
      </c>
      <c r="K496" s="67">
        <v>93.6</v>
      </c>
      <c r="L496" s="67">
        <v>89.6</v>
      </c>
      <c r="M496" s="67">
        <v>92.5</v>
      </c>
      <c r="N496" s="67">
        <f t="shared" si="33"/>
        <v>92.275000000000006</v>
      </c>
    </row>
    <row r="497" spans="1:14" x14ac:dyDescent="0.2">
      <c r="B497" s="1">
        <v>0.70833333333333304</v>
      </c>
      <c r="C497" s="66">
        <v>73</v>
      </c>
      <c r="D497" s="99">
        <v>91</v>
      </c>
      <c r="E497" s="75">
        <v>0.73</v>
      </c>
      <c r="F497" s="66">
        <v>3</v>
      </c>
      <c r="G497" s="96" t="s">
        <v>196</v>
      </c>
      <c r="H497" s="72">
        <v>28.96</v>
      </c>
      <c r="J497" s="67">
        <v>91.8</v>
      </c>
      <c r="K497" s="67">
        <v>90.3</v>
      </c>
      <c r="L497" s="67">
        <v>88.9</v>
      </c>
      <c r="M497" s="67">
        <v>92.5</v>
      </c>
      <c r="N497" s="67">
        <f t="shared" si="33"/>
        <v>90.875</v>
      </c>
    </row>
    <row r="498" spans="1:14" x14ac:dyDescent="0.2">
      <c r="B498" s="1">
        <v>0.71875</v>
      </c>
      <c r="C498" s="66">
        <v>73</v>
      </c>
      <c r="D498" s="99">
        <v>89</v>
      </c>
      <c r="E498" s="75">
        <v>0.76</v>
      </c>
      <c r="F498" s="66">
        <v>11</v>
      </c>
      <c r="G498" s="66" t="s">
        <v>196</v>
      </c>
      <c r="H498" s="72">
        <v>28.96</v>
      </c>
      <c r="J498" s="67">
        <v>89.8</v>
      </c>
      <c r="K498" s="67">
        <v>88.7</v>
      </c>
      <c r="L498" s="67">
        <v>88</v>
      </c>
      <c r="M498" s="67">
        <v>91</v>
      </c>
      <c r="N498" s="67">
        <f t="shared" si="33"/>
        <v>89.375</v>
      </c>
    </row>
    <row r="499" spans="1:14" x14ac:dyDescent="0.2">
      <c r="B499" s="1">
        <v>0.72916666666666596</v>
      </c>
      <c r="C499" s="66">
        <v>73</v>
      </c>
      <c r="D499" s="99">
        <v>88</v>
      </c>
      <c r="E499" s="75">
        <v>0.77</v>
      </c>
      <c r="F499" s="66">
        <v>6</v>
      </c>
      <c r="G499" s="66" t="s">
        <v>130</v>
      </c>
      <c r="H499" s="72">
        <v>28.96</v>
      </c>
      <c r="J499" s="67">
        <v>88.3</v>
      </c>
      <c r="K499" s="67">
        <v>87.4</v>
      </c>
      <c r="L499" s="67">
        <v>86.4</v>
      </c>
      <c r="M499" s="67">
        <v>90</v>
      </c>
      <c r="N499" s="67">
        <f t="shared" si="33"/>
        <v>88.025000000000006</v>
      </c>
    </row>
    <row r="500" spans="1:14" x14ac:dyDescent="0.2">
      <c r="B500" s="1">
        <v>0.73958333333333304</v>
      </c>
      <c r="C500" s="66">
        <v>73</v>
      </c>
      <c r="D500" s="99">
        <v>89</v>
      </c>
      <c r="E500" s="75">
        <v>0.76</v>
      </c>
      <c r="F500" s="66">
        <v>8</v>
      </c>
      <c r="G500" s="66" t="s">
        <v>130</v>
      </c>
      <c r="H500" s="72">
        <v>28.95</v>
      </c>
      <c r="I500" s="71"/>
      <c r="J500" s="67">
        <v>87.8</v>
      </c>
      <c r="K500" s="67">
        <v>91</v>
      </c>
      <c r="L500" s="67">
        <v>88.3</v>
      </c>
      <c r="M500" s="67">
        <v>90</v>
      </c>
      <c r="N500" s="67">
        <f t="shared" si="33"/>
        <v>89.275000000000006</v>
      </c>
    </row>
    <row r="502" spans="1:14" x14ac:dyDescent="0.2">
      <c r="A502" s="21">
        <v>43605</v>
      </c>
      <c r="B502" s="1">
        <v>0.45833333333333331</v>
      </c>
      <c r="C502" s="66">
        <v>60</v>
      </c>
      <c r="D502" s="99">
        <v>77</v>
      </c>
      <c r="E502" s="75">
        <v>0.65</v>
      </c>
      <c r="F502" s="66">
        <v>1</v>
      </c>
      <c r="G502" s="66" t="s">
        <v>180</v>
      </c>
      <c r="H502" s="72">
        <v>29.24</v>
      </c>
      <c r="I502" s="71"/>
      <c r="J502" s="67">
        <v>79.2</v>
      </c>
      <c r="K502" s="67">
        <v>70.900000000000006</v>
      </c>
      <c r="L502" s="67">
        <v>75.2</v>
      </c>
      <c r="M502" s="67">
        <v>82.6</v>
      </c>
      <c r="N502" s="67">
        <f t="shared" ref="N502:N503" si="34">AVERAGE(J502:M502)</f>
        <v>76.974999999999994</v>
      </c>
    </row>
    <row r="503" spans="1:14" x14ac:dyDescent="0.2">
      <c r="B503" s="1">
        <v>0.46875</v>
      </c>
      <c r="C503" s="66">
        <v>61</v>
      </c>
      <c r="D503" s="99">
        <v>77</v>
      </c>
      <c r="E503" s="75">
        <v>0.63</v>
      </c>
      <c r="F503" s="66">
        <v>2</v>
      </c>
      <c r="G503" s="66" t="s">
        <v>180</v>
      </c>
      <c r="H503" s="72">
        <v>29.25</v>
      </c>
      <c r="I503" s="71"/>
      <c r="J503" s="67">
        <v>80.099999999999994</v>
      </c>
      <c r="K503" s="67">
        <v>72.900000000000006</v>
      </c>
      <c r="L503" s="67">
        <v>75</v>
      </c>
      <c r="M503" s="67">
        <v>81.7</v>
      </c>
      <c r="N503" s="67">
        <f t="shared" si="34"/>
        <v>77.424999999999997</v>
      </c>
    </row>
    <row r="504" spans="1:14" x14ac:dyDescent="0.2">
      <c r="B504" s="1">
        <v>0.47916666666666702</v>
      </c>
      <c r="C504" s="66">
        <v>60</v>
      </c>
      <c r="D504" s="99">
        <v>77</v>
      </c>
      <c r="E504" s="75">
        <v>0.65</v>
      </c>
      <c r="F504" s="66">
        <v>1</v>
      </c>
      <c r="G504" s="66" t="s">
        <v>35</v>
      </c>
      <c r="H504" s="72">
        <v>29.25</v>
      </c>
      <c r="I504" s="71"/>
      <c r="J504" s="67">
        <v>79.5</v>
      </c>
      <c r="K504" s="67">
        <v>72.7</v>
      </c>
      <c r="L504" s="67">
        <v>74.5</v>
      </c>
      <c r="M504" s="67">
        <v>81.099999999999994</v>
      </c>
      <c r="N504" s="67">
        <f>AVERAGE(J504:M504)</f>
        <v>76.949999999999989</v>
      </c>
    </row>
    <row r="505" spans="1:14" x14ac:dyDescent="0.2">
      <c r="B505" s="1">
        <v>0.48958333333333298</v>
      </c>
      <c r="C505" s="66">
        <v>60</v>
      </c>
      <c r="D505" s="99">
        <v>77</v>
      </c>
      <c r="E505" s="75">
        <v>0.65</v>
      </c>
      <c r="F505" s="66">
        <v>1</v>
      </c>
      <c r="G505" s="66" t="s">
        <v>180</v>
      </c>
      <c r="H505" s="72">
        <v>29.25</v>
      </c>
      <c r="I505" s="71"/>
      <c r="J505" s="67">
        <v>79.900000000000006</v>
      </c>
      <c r="K505" s="67">
        <v>73.400000000000006</v>
      </c>
      <c r="L505" s="67">
        <v>74.7</v>
      </c>
      <c r="M505" s="67">
        <v>81.3</v>
      </c>
      <c r="N505" s="67">
        <f>AVERAGE(J505:M505)</f>
        <v>77.325000000000003</v>
      </c>
    </row>
    <row r="506" spans="1:14" x14ac:dyDescent="0.2">
      <c r="B506" s="1">
        <v>0.5</v>
      </c>
      <c r="C506" s="66">
        <v>61</v>
      </c>
      <c r="D506" s="99">
        <v>79</v>
      </c>
      <c r="E506" s="75">
        <v>0.64</v>
      </c>
      <c r="F506" s="66">
        <v>1</v>
      </c>
      <c r="G506" s="66" t="s">
        <v>180</v>
      </c>
      <c r="H506" s="72">
        <v>29.27</v>
      </c>
      <c r="I506" s="26"/>
      <c r="J506" s="67">
        <v>81.5</v>
      </c>
      <c r="K506" s="67">
        <v>74.8</v>
      </c>
      <c r="L506" s="67">
        <v>76.599999999999994</v>
      </c>
      <c r="M506" s="67">
        <v>83.3</v>
      </c>
      <c r="N506" s="67">
        <f t="shared" ref="N506:N514" si="35">AVERAGE(J506:M506)</f>
        <v>79.05</v>
      </c>
    </row>
    <row r="507" spans="1:14" x14ac:dyDescent="0.2">
      <c r="B507" s="1">
        <v>0.51041666666666696</v>
      </c>
      <c r="C507" s="66">
        <v>61</v>
      </c>
      <c r="D507" s="99">
        <v>78</v>
      </c>
      <c r="E507" s="75">
        <v>0.64</v>
      </c>
      <c r="F507" s="66">
        <v>8</v>
      </c>
      <c r="G507" s="66" t="s">
        <v>34</v>
      </c>
      <c r="H507" s="72">
        <v>29.26</v>
      </c>
      <c r="J507" s="67">
        <v>81</v>
      </c>
      <c r="K507" s="67">
        <v>74.7</v>
      </c>
      <c r="L507" s="67">
        <v>75.400000000000006</v>
      </c>
      <c r="M507" s="67">
        <v>81</v>
      </c>
      <c r="N507" s="67">
        <f t="shared" si="35"/>
        <v>78.025000000000006</v>
      </c>
    </row>
    <row r="508" spans="1:14" x14ac:dyDescent="0.2">
      <c r="B508" s="1">
        <v>0.52083333333333304</v>
      </c>
      <c r="C508" s="66">
        <v>78</v>
      </c>
      <c r="D508" s="99">
        <v>61</v>
      </c>
      <c r="E508" s="75">
        <v>0.65</v>
      </c>
      <c r="F508" s="66">
        <v>4</v>
      </c>
      <c r="G508" s="66" t="s">
        <v>34</v>
      </c>
      <c r="H508" s="72">
        <v>29.27</v>
      </c>
      <c r="J508" s="67">
        <v>79.900000000000006</v>
      </c>
      <c r="K508" s="67">
        <v>74.5</v>
      </c>
      <c r="L508" s="67">
        <v>76.8</v>
      </c>
      <c r="M508" s="67">
        <v>80.8</v>
      </c>
      <c r="N508" s="67">
        <f t="shared" si="35"/>
        <v>78</v>
      </c>
    </row>
    <row r="509" spans="1:14" x14ac:dyDescent="0.2">
      <c r="B509" s="1">
        <v>0.53125</v>
      </c>
      <c r="C509" s="96">
        <v>62</v>
      </c>
      <c r="D509" s="99">
        <v>79</v>
      </c>
      <c r="E509" s="75">
        <v>0.64</v>
      </c>
      <c r="F509" s="66">
        <v>4</v>
      </c>
      <c r="G509" s="96" t="s">
        <v>180</v>
      </c>
      <c r="H509" s="97">
        <v>29.27</v>
      </c>
      <c r="I509" s="98"/>
      <c r="J509" s="67">
        <v>80.599999999999994</v>
      </c>
      <c r="K509" s="67">
        <v>75.599999999999994</v>
      </c>
      <c r="L509" s="67">
        <v>78.3</v>
      </c>
      <c r="M509" s="67">
        <v>81.900000000000006</v>
      </c>
      <c r="N509" s="67">
        <f t="shared" si="35"/>
        <v>79.099999999999994</v>
      </c>
    </row>
    <row r="510" spans="1:14" x14ac:dyDescent="0.2">
      <c r="B510" s="1">
        <v>0.54166666666666696</v>
      </c>
      <c r="C510" s="66">
        <v>62</v>
      </c>
      <c r="D510" s="99">
        <v>81</v>
      </c>
      <c r="E510" s="75">
        <v>0.63</v>
      </c>
      <c r="F510" s="66">
        <v>0</v>
      </c>
      <c r="G510" s="96"/>
      <c r="H510" s="72">
        <v>29.27</v>
      </c>
      <c r="J510" s="67">
        <v>81.7</v>
      </c>
      <c r="K510" s="67">
        <v>77.5</v>
      </c>
      <c r="L510" s="67">
        <v>79.900000000000006</v>
      </c>
      <c r="M510" s="67">
        <v>83.5</v>
      </c>
      <c r="N510" s="67">
        <f t="shared" si="35"/>
        <v>80.650000000000006</v>
      </c>
    </row>
    <row r="511" spans="1:14" x14ac:dyDescent="0.2">
      <c r="B511" s="1">
        <v>0.55208333333333304</v>
      </c>
      <c r="C511" s="66">
        <v>62</v>
      </c>
      <c r="D511" s="99">
        <v>80</v>
      </c>
      <c r="E511" s="75">
        <v>0.63</v>
      </c>
      <c r="F511" s="66">
        <v>6</v>
      </c>
      <c r="G511" s="96" t="s">
        <v>180</v>
      </c>
      <c r="H511" s="72">
        <v>29.27</v>
      </c>
      <c r="J511" s="67">
        <v>81.3</v>
      </c>
      <c r="K511" s="67">
        <v>77</v>
      </c>
      <c r="L511" s="67">
        <v>79.2</v>
      </c>
      <c r="M511" s="67">
        <v>83.1</v>
      </c>
      <c r="N511" s="67">
        <f t="shared" si="35"/>
        <v>80.150000000000006</v>
      </c>
    </row>
    <row r="512" spans="1:14" x14ac:dyDescent="0.2">
      <c r="B512" s="1">
        <v>0.5625</v>
      </c>
      <c r="C512" s="66">
        <v>62</v>
      </c>
      <c r="D512" s="99">
        <v>81</v>
      </c>
      <c r="E512" s="75">
        <v>0.62</v>
      </c>
      <c r="F512" s="66">
        <v>4</v>
      </c>
      <c r="G512" s="66" t="s">
        <v>34</v>
      </c>
      <c r="H512" s="72">
        <v>29.28</v>
      </c>
      <c r="J512" s="67">
        <v>81</v>
      </c>
      <c r="K512" s="67">
        <v>77.2</v>
      </c>
      <c r="L512" s="67">
        <v>80.400000000000006</v>
      </c>
      <c r="M512" s="67">
        <v>82.9</v>
      </c>
      <c r="N512" s="67">
        <f t="shared" si="35"/>
        <v>80.375</v>
      </c>
    </row>
    <row r="513" spans="1:14" x14ac:dyDescent="0.2">
      <c r="B513" s="1">
        <v>0.57291666666666696</v>
      </c>
      <c r="C513" s="66">
        <v>62</v>
      </c>
      <c r="D513" s="99">
        <v>81</v>
      </c>
      <c r="E513" s="75">
        <v>0.61</v>
      </c>
      <c r="F513" s="66">
        <v>3</v>
      </c>
      <c r="G513" s="66" t="s">
        <v>180</v>
      </c>
      <c r="H513" s="72">
        <v>29.28</v>
      </c>
      <c r="J513" s="67">
        <v>81.5</v>
      </c>
      <c r="K513" s="67">
        <v>77.900000000000006</v>
      </c>
      <c r="L513" s="67">
        <v>81.3</v>
      </c>
      <c r="M513" s="67">
        <v>84.2</v>
      </c>
      <c r="N513" s="67">
        <f t="shared" si="35"/>
        <v>81.224999999999994</v>
      </c>
    </row>
    <row r="514" spans="1:14" x14ac:dyDescent="0.2">
      <c r="B514" s="1">
        <v>0.58333333333333304</v>
      </c>
      <c r="C514" s="66">
        <v>63</v>
      </c>
      <c r="D514" s="99">
        <v>82</v>
      </c>
      <c r="E514" s="75">
        <v>0.61</v>
      </c>
      <c r="F514" s="66">
        <v>3</v>
      </c>
      <c r="G514" s="66" t="s">
        <v>35</v>
      </c>
      <c r="H514" s="72">
        <v>29.28</v>
      </c>
      <c r="I514" s="71"/>
      <c r="J514" s="67">
        <v>83.3</v>
      </c>
      <c r="K514" s="67">
        <v>79.900000000000006</v>
      </c>
      <c r="L514" s="67">
        <v>81.7</v>
      </c>
      <c r="M514" s="67">
        <v>84.6</v>
      </c>
      <c r="N514" s="67">
        <f t="shared" si="35"/>
        <v>82.375</v>
      </c>
    </row>
    <row r="516" spans="1:14" x14ac:dyDescent="0.2">
      <c r="A516" s="21">
        <v>43609</v>
      </c>
      <c r="B516" s="1">
        <v>0.41666666666666669</v>
      </c>
      <c r="C516" s="66">
        <v>70</v>
      </c>
      <c r="D516" s="99">
        <v>77</v>
      </c>
      <c r="E516" s="75">
        <v>0.85</v>
      </c>
      <c r="F516" s="66">
        <v>2</v>
      </c>
      <c r="G516" s="66" t="s">
        <v>130</v>
      </c>
      <c r="H516" s="72">
        <v>29.33</v>
      </c>
      <c r="I516" s="71"/>
      <c r="J516" s="67">
        <v>76.599999999999994</v>
      </c>
      <c r="K516" s="67">
        <v>77</v>
      </c>
      <c r="L516" s="67">
        <v>76.599999999999994</v>
      </c>
      <c r="M516" s="67">
        <v>78.099999999999994</v>
      </c>
      <c r="N516" s="67">
        <f t="shared" ref="N516:N522" si="36">AVERAGE(J516:M516)</f>
        <v>77.074999999999989</v>
      </c>
    </row>
    <row r="517" spans="1:14" x14ac:dyDescent="0.2">
      <c r="B517" s="1">
        <v>0.42708333333333331</v>
      </c>
      <c r="C517" s="66">
        <v>72</v>
      </c>
      <c r="D517" s="99">
        <v>81.900000000000006</v>
      </c>
      <c r="E517" s="75">
        <v>0.82</v>
      </c>
      <c r="F517" s="66">
        <v>4</v>
      </c>
      <c r="G517" s="66" t="s">
        <v>130</v>
      </c>
      <c r="H517" s="72">
        <v>29.32</v>
      </c>
      <c r="I517" s="71"/>
      <c r="J517" s="67">
        <v>81.900000000000006</v>
      </c>
      <c r="K517" s="67">
        <v>77.900000000000006</v>
      </c>
      <c r="L517" s="67">
        <v>82</v>
      </c>
      <c r="M517" s="67">
        <v>86.4</v>
      </c>
      <c r="N517" s="67">
        <f t="shared" si="36"/>
        <v>82.050000000000011</v>
      </c>
    </row>
    <row r="518" spans="1:14" x14ac:dyDescent="0.2">
      <c r="B518" s="1">
        <v>0.4375</v>
      </c>
      <c r="C518" s="66">
        <v>72</v>
      </c>
      <c r="D518" s="99">
        <v>85</v>
      </c>
      <c r="E518" s="75">
        <v>0.82</v>
      </c>
      <c r="F518" s="66">
        <v>2</v>
      </c>
      <c r="G518" s="66" t="s">
        <v>143</v>
      </c>
      <c r="H518" s="72">
        <v>29.31</v>
      </c>
      <c r="I518" s="71"/>
      <c r="J518" s="67">
        <v>84.6</v>
      </c>
      <c r="K518" s="67">
        <v>79.2</v>
      </c>
      <c r="L518" s="67">
        <v>86.2</v>
      </c>
      <c r="M518" s="67">
        <v>88.3</v>
      </c>
      <c r="N518" s="67">
        <f t="shared" si="36"/>
        <v>84.575000000000003</v>
      </c>
    </row>
    <row r="519" spans="1:14" x14ac:dyDescent="0.2">
      <c r="B519" s="1">
        <v>0.44791666666666702</v>
      </c>
      <c r="C519" s="66">
        <v>73</v>
      </c>
      <c r="D519" s="99">
        <v>87</v>
      </c>
      <c r="E519" s="75">
        <v>0.81</v>
      </c>
      <c r="F519" s="66">
        <v>5</v>
      </c>
      <c r="G519" s="66" t="s">
        <v>130</v>
      </c>
      <c r="H519" s="72">
        <v>29.31</v>
      </c>
      <c r="I519" s="71"/>
      <c r="J519" s="67">
        <v>86.2</v>
      </c>
      <c r="K519" s="67">
        <v>84</v>
      </c>
      <c r="L519" s="67">
        <v>87.1</v>
      </c>
      <c r="M519" s="67">
        <v>90.3</v>
      </c>
      <c r="N519" s="67">
        <f t="shared" si="36"/>
        <v>86.899999999999991</v>
      </c>
    </row>
    <row r="520" spans="1:14" x14ac:dyDescent="0.2">
      <c r="B520" s="1">
        <v>0.45833333333333331</v>
      </c>
      <c r="C520" s="66">
        <v>75</v>
      </c>
      <c r="D520" s="99">
        <v>90</v>
      </c>
      <c r="E520" s="75">
        <v>0.8</v>
      </c>
      <c r="F520" s="66">
        <v>2</v>
      </c>
      <c r="G520" s="66" t="s">
        <v>143</v>
      </c>
      <c r="H520" s="72">
        <v>29.31</v>
      </c>
      <c r="I520" s="26"/>
      <c r="J520" s="67">
        <v>90.9</v>
      </c>
      <c r="K520" s="67">
        <v>82</v>
      </c>
      <c r="L520" s="67">
        <v>90.5</v>
      </c>
      <c r="M520" s="67">
        <v>94.6</v>
      </c>
      <c r="N520" s="67">
        <f t="shared" si="36"/>
        <v>89.5</v>
      </c>
    </row>
    <row r="521" spans="1:14" x14ac:dyDescent="0.2">
      <c r="B521" s="1">
        <v>0.46875</v>
      </c>
      <c r="C521" s="66">
        <v>76</v>
      </c>
      <c r="D521" s="99">
        <v>98</v>
      </c>
      <c r="E521" s="75">
        <v>0.79</v>
      </c>
      <c r="F521" s="66">
        <v>5</v>
      </c>
      <c r="G521" s="66" t="s">
        <v>196</v>
      </c>
      <c r="H521" s="72">
        <v>29.31</v>
      </c>
      <c r="J521" s="67">
        <v>97.2</v>
      </c>
      <c r="K521" s="67">
        <v>102.2</v>
      </c>
      <c r="L521" s="67">
        <v>93.9</v>
      </c>
      <c r="M521" s="67">
        <v>98.2</v>
      </c>
      <c r="N521" s="67">
        <f t="shared" si="36"/>
        <v>97.875</v>
      </c>
    </row>
    <row r="522" spans="1:14" x14ac:dyDescent="0.2">
      <c r="B522" s="1">
        <v>0.47916666666666602</v>
      </c>
      <c r="C522" s="66">
        <v>77</v>
      </c>
      <c r="D522" s="99">
        <v>96</v>
      </c>
      <c r="E522" s="75">
        <v>0.78</v>
      </c>
      <c r="F522" s="66">
        <v>2</v>
      </c>
      <c r="G522" s="66" t="s">
        <v>130</v>
      </c>
      <c r="H522" s="72">
        <v>29.3</v>
      </c>
      <c r="J522" s="67">
        <v>97</v>
      </c>
      <c r="K522" s="67">
        <v>94.8</v>
      </c>
      <c r="L522" s="67">
        <v>94.5</v>
      </c>
      <c r="M522" s="67">
        <v>98.8</v>
      </c>
      <c r="N522" s="67">
        <f t="shared" si="36"/>
        <v>96.275000000000006</v>
      </c>
    </row>
    <row r="523" spans="1:14" x14ac:dyDescent="0.2">
      <c r="B523" s="1">
        <v>0.48958333333333298</v>
      </c>
      <c r="C523" s="96">
        <v>78</v>
      </c>
      <c r="D523" s="99">
        <v>98</v>
      </c>
      <c r="E523" s="75">
        <v>0.76</v>
      </c>
      <c r="F523" s="66">
        <v>1</v>
      </c>
      <c r="G523" s="96" t="s">
        <v>35</v>
      </c>
      <c r="H523" s="97">
        <v>29.3</v>
      </c>
      <c r="I523" s="98"/>
      <c r="J523" s="67">
        <v>98.6</v>
      </c>
      <c r="K523" s="67">
        <v>95.2</v>
      </c>
      <c r="L523" s="67">
        <v>97.7</v>
      </c>
      <c r="M523" s="67">
        <v>101.5</v>
      </c>
      <c r="N523" s="67">
        <f t="shared" ref="N523:N527" si="37">AVERAGE(J523:M523)</f>
        <v>98.25</v>
      </c>
    </row>
    <row r="524" spans="1:14" x14ac:dyDescent="0.2">
      <c r="B524" s="1">
        <v>0.5</v>
      </c>
      <c r="C524" s="66">
        <v>82</v>
      </c>
      <c r="D524" s="99">
        <v>101</v>
      </c>
      <c r="E524" s="75">
        <v>0.72</v>
      </c>
      <c r="F524" s="66">
        <v>2</v>
      </c>
      <c r="G524" s="96" t="s">
        <v>190</v>
      </c>
      <c r="H524" s="97">
        <v>29.3</v>
      </c>
      <c r="J524" s="67">
        <v>101.1</v>
      </c>
      <c r="K524" s="67">
        <v>97.2</v>
      </c>
      <c r="L524" s="67">
        <v>101.1</v>
      </c>
      <c r="M524" s="67">
        <v>104.9</v>
      </c>
      <c r="N524" s="67">
        <f t="shared" si="37"/>
        <v>101.07499999999999</v>
      </c>
    </row>
    <row r="525" spans="1:14" x14ac:dyDescent="0.2">
      <c r="B525" s="1">
        <v>0.51041666666666596</v>
      </c>
      <c r="C525" s="66">
        <v>82</v>
      </c>
      <c r="D525" s="99">
        <v>105</v>
      </c>
      <c r="E525" s="75">
        <v>0.71</v>
      </c>
      <c r="F525" s="66">
        <v>2</v>
      </c>
      <c r="G525" s="96" t="s">
        <v>35</v>
      </c>
      <c r="H525" s="72">
        <v>29.3</v>
      </c>
      <c r="J525" s="67">
        <v>105.1</v>
      </c>
      <c r="K525" s="67">
        <v>100.8</v>
      </c>
      <c r="L525" s="67">
        <v>105.3</v>
      </c>
      <c r="M525" s="67">
        <v>109.4</v>
      </c>
      <c r="N525" s="67">
        <f t="shared" si="37"/>
        <v>105.15</v>
      </c>
    </row>
    <row r="526" spans="1:14" x14ac:dyDescent="0.2">
      <c r="B526" s="1">
        <v>0.52083333333333304</v>
      </c>
      <c r="C526" s="66">
        <v>84</v>
      </c>
      <c r="D526" s="99">
        <v>108</v>
      </c>
      <c r="E526" s="75">
        <v>0.69</v>
      </c>
      <c r="F526" s="66">
        <v>1</v>
      </c>
      <c r="G526" s="66" t="s">
        <v>190</v>
      </c>
      <c r="H526" s="72">
        <v>29.3</v>
      </c>
      <c r="J526" s="67">
        <v>107.1</v>
      </c>
      <c r="K526" s="67">
        <v>102.4</v>
      </c>
      <c r="L526" s="67">
        <v>108.7</v>
      </c>
      <c r="M526" s="67">
        <v>113</v>
      </c>
      <c r="N526" s="67">
        <f t="shared" si="37"/>
        <v>107.8</v>
      </c>
    </row>
    <row r="527" spans="1:14" x14ac:dyDescent="0.2">
      <c r="B527" s="1">
        <v>0.52430555555555558</v>
      </c>
      <c r="C527" s="66">
        <v>84</v>
      </c>
      <c r="D527" s="99">
        <v>108</v>
      </c>
      <c r="E527" s="75">
        <v>0.67</v>
      </c>
      <c r="F527" s="66">
        <v>5</v>
      </c>
      <c r="G527" s="66" t="s">
        <v>35</v>
      </c>
      <c r="H527" s="72">
        <v>29.3</v>
      </c>
      <c r="J527" s="67">
        <v>108.1</v>
      </c>
      <c r="K527" s="67">
        <v>103.1</v>
      </c>
      <c r="L527" s="67">
        <v>107.4</v>
      </c>
      <c r="M527" s="67">
        <v>113.5</v>
      </c>
      <c r="N527" s="67">
        <f t="shared" si="37"/>
        <v>108.02500000000001</v>
      </c>
    </row>
    <row r="528" spans="1:14" x14ac:dyDescent="0.2">
      <c r="C528" s="66"/>
      <c r="D528" s="99"/>
      <c r="E528" s="75"/>
      <c r="F528" s="66"/>
      <c r="G528" s="66"/>
      <c r="H528" s="72"/>
      <c r="I528" s="71"/>
      <c r="J528" s="67"/>
      <c r="K528" s="67"/>
      <c r="L528" s="67"/>
      <c r="M528" s="67"/>
      <c r="N528" s="67"/>
    </row>
    <row r="529" spans="1:14" x14ac:dyDescent="0.2">
      <c r="A529" s="21">
        <v>43611</v>
      </c>
      <c r="B529" s="1">
        <v>0.36458333333333331</v>
      </c>
      <c r="C529" s="66">
        <v>70</v>
      </c>
      <c r="D529" s="99">
        <v>80</v>
      </c>
      <c r="E529" s="75">
        <v>0.8</v>
      </c>
      <c r="F529" s="66">
        <v>1</v>
      </c>
      <c r="G529" s="66" t="s">
        <v>34</v>
      </c>
      <c r="H529" s="72">
        <v>29.28</v>
      </c>
      <c r="I529" s="71"/>
      <c r="J529" s="67">
        <v>81.7</v>
      </c>
      <c r="K529" s="67">
        <v>77.2</v>
      </c>
      <c r="L529" s="67">
        <v>78.8</v>
      </c>
      <c r="M529" s="67">
        <v>81.900000000000006</v>
      </c>
      <c r="N529" s="67">
        <f t="shared" ref="N529:N558" si="38">AVERAGE(J529:M529)</f>
        <v>79.900000000000006</v>
      </c>
    </row>
    <row r="530" spans="1:14" x14ac:dyDescent="0.2">
      <c r="B530" s="1">
        <v>0.375</v>
      </c>
      <c r="C530" s="66">
        <v>71</v>
      </c>
      <c r="D530" s="99">
        <v>81</v>
      </c>
      <c r="E530" s="75">
        <v>0.78</v>
      </c>
      <c r="F530" s="66">
        <v>0</v>
      </c>
      <c r="G530" s="66"/>
      <c r="H530" s="72">
        <v>29.28</v>
      </c>
      <c r="I530" s="71"/>
      <c r="J530" s="67">
        <v>82.2</v>
      </c>
      <c r="K530" s="67">
        <v>78.3</v>
      </c>
      <c r="L530" s="67">
        <v>79.7</v>
      </c>
      <c r="M530" s="67">
        <v>82.4</v>
      </c>
      <c r="N530" s="67">
        <f t="shared" si="38"/>
        <v>80.650000000000006</v>
      </c>
    </row>
    <row r="531" spans="1:14" x14ac:dyDescent="0.2">
      <c r="B531" s="1">
        <v>0.38541666666666669</v>
      </c>
      <c r="C531" s="66">
        <v>71</v>
      </c>
      <c r="D531" s="99">
        <v>81</v>
      </c>
      <c r="E531" s="75">
        <v>0.77</v>
      </c>
      <c r="F531" s="66">
        <v>1</v>
      </c>
      <c r="G531" s="66" t="s">
        <v>34</v>
      </c>
      <c r="H531" s="72">
        <v>29.27</v>
      </c>
      <c r="I531" s="71"/>
      <c r="J531" s="67">
        <v>82.8</v>
      </c>
      <c r="K531" s="67">
        <v>78.8</v>
      </c>
      <c r="L531" s="67">
        <v>80.2</v>
      </c>
      <c r="M531" s="67">
        <v>82.8</v>
      </c>
      <c r="N531" s="67">
        <f t="shared" si="38"/>
        <v>81.150000000000006</v>
      </c>
    </row>
    <row r="532" spans="1:14" x14ac:dyDescent="0.2">
      <c r="B532" s="1">
        <v>0.39583333333333331</v>
      </c>
      <c r="C532" s="66">
        <v>72</v>
      </c>
      <c r="D532" s="99">
        <v>82</v>
      </c>
      <c r="E532" s="75">
        <v>0.77</v>
      </c>
      <c r="F532" s="66">
        <v>1</v>
      </c>
      <c r="G532" s="66" t="s">
        <v>190</v>
      </c>
      <c r="H532" s="72">
        <v>29.28</v>
      </c>
      <c r="I532" s="71"/>
      <c r="J532" s="67">
        <v>83.1</v>
      </c>
      <c r="K532" s="67">
        <v>79.5</v>
      </c>
      <c r="L532" s="67">
        <v>81</v>
      </c>
      <c r="M532" s="67">
        <v>83.1</v>
      </c>
      <c r="N532" s="67">
        <f t="shared" si="38"/>
        <v>81.674999999999997</v>
      </c>
    </row>
    <row r="533" spans="1:14" x14ac:dyDescent="0.2">
      <c r="B533" s="1">
        <v>0.40625</v>
      </c>
      <c r="C533" s="66">
        <v>72</v>
      </c>
      <c r="D533" s="99">
        <v>85</v>
      </c>
      <c r="E533" s="75">
        <v>0.73</v>
      </c>
      <c r="F533" s="66">
        <v>2</v>
      </c>
      <c r="G533" s="66" t="s">
        <v>180</v>
      </c>
      <c r="H533" s="72">
        <v>29.27</v>
      </c>
      <c r="I533" s="71"/>
      <c r="J533" s="67">
        <v>87.1</v>
      </c>
      <c r="K533" s="67">
        <v>80.8</v>
      </c>
      <c r="L533" s="67">
        <v>85.3</v>
      </c>
      <c r="M533" s="67">
        <v>88.5</v>
      </c>
      <c r="N533" s="67">
        <f t="shared" si="38"/>
        <v>85.424999999999997</v>
      </c>
    </row>
    <row r="534" spans="1:14" x14ac:dyDescent="0.2">
      <c r="B534" s="1">
        <v>0.41666666666666702</v>
      </c>
      <c r="C534" s="66">
        <v>72</v>
      </c>
      <c r="D534" s="99">
        <v>87</v>
      </c>
      <c r="E534" s="75">
        <v>0.73</v>
      </c>
      <c r="F534" s="66">
        <v>0</v>
      </c>
      <c r="G534" s="66"/>
      <c r="H534" s="72">
        <v>29.27</v>
      </c>
      <c r="I534" s="71"/>
      <c r="J534" s="67">
        <v>89.1</v>
      </c>
      <c r="K534" s="67">
        <v>81</v>
      </c>
      <c r="L534" s="67">
        <v>87.3</v>
      </c>
      <c r="M534" s="67">
        <v>90.9</v>
      </c>
      <c r="N534" s="67">
        <f t="shared" si="38"/>
        <v>87.074999999999989</v>
      </c>
    </row>
    <row r="535" spans="1:14" x14ac:dyDescent="0.2">
      <c r="B535" s="1">
        <v>0.42708333333333298</v>
      </c>
      <c r="C535" s="66">
        <v>74</v>
      </c>
      <c r="D535" s="99">
        <v>89</v>
      </c>
      <c r="E535" s="75">
        <v>0.74</v>
      </c>
      <c r="F535" s="66">
        <v>2</v>
      </c>
      <c r="G535" s="66" t="s">
        <v>34</v>
      </c>
      <c r="H535" s="72">
        <v>29.28</v>
      </c>
      <c r="I535" s="71"/>
      <c r="J535" s="67">
        <v>92.3</v>
      </c>
      <c r="K535" s="67">
        <v>81.7</v>
      </c>
      <c r="L535" s="67">
        <v>89.1</v>
      </c>
      <c r="M535" s="67">
        <v>94.5</v>
      </c>
      <c r="N535" s="67">
        <f t="shared" si="38"/>
        <v>89.4</v>
      </c>
    </row>
    <row r="536" spans="1:14" x14ac:dyDescent="0.2">
      <c r="B536" s="1">
        <v>0.4375</v>
      </c>
      <c r="C536" s="66">
        <v>75</v>
      </c>
      <c r="D536" s="99">
        <v>93</v>
      </c>
      <c r="E536" s="75">
        <v>0.75</v>
      </c>
      <c r="F536" s="66">
        <v>1</v>
      </c>
      <c r="G536" s="66" t="s">
        <v>180</v>
      </c>
      <c r="H536" s="72">
        <v>29.28</v>
      </c>
      <c r="I536" s="26"/>
      <c r="J536" s="67">
        <v>96.3</v>
      </c>
      <c r="K536" s="67">
        <v>81.900000000000006</v>
      </c>
      <c r="L536" s="67">
        <v>93.6</v>
      </c>
      <c r="M536" s="67">
        <v>99.3</v>
      </c>
      <c r="N536" s="67">
        <f t="shared" si="38"/>
        <v>92.774999999999991</v>
      </c>
    </row>
    <row r="537" spans="1:14" x14ac:dyDescent="0.2">
      <c r="B537" s="1">
        <v>0.44791666666666702</v>
      </c>
      <c r="C537" s="66">
        <v>76</v>
      </c>
      <c r="D537" s="99">
        <v>96</v>
      </c>
      <c r="E537" s="75">
        <v>0.63</v>
      </c>
      <c r="F537" s="66">
        <v>1</v>
      </c>
      <c r="G537" s="66" t="s">
        <v>37</v>
      </c>
      <c r="H537" s="72">
        <v>29.28</v>
      </c>
      <c r="J537" s="67">
        <v>99</v>
      </c>
      <c r="K537" s="67">
        <v>82.8</v>
      </c>
      <c r="L537" s="67">
        <v>98.4</v>
      </c>
      <c r="M537" s="67">
        <v>104.4</v>
      </c>
      <c r="N537" s="67">
        <f t="shared" si="38"/>
        <v>96.15</v>
      </c>
    </row>
    <row r="538" spans="1:14" x14ac:dyDescent="0.2">
      <c r="B538" s="1">
        <v>0.45833333333333298</v>
      </c>
      <c r="C538" s="66">
        <v>75</v>
      </c>
      <c r="D538" s="99">
        <v>96</v>
      </c>
      <c r="E538" s="75">
        <v>0.63</v>
      </c>
      <c r="F538" s="66">
        <v>1</v>
      </c>
      <c r="G538" s="66" t="s">
        <v>190</v>
      </c>
      <c r="H538" s="72">
        <v>29.27</v>
      </c>
      <c r="J538" s="67">
        <v>97.2</v>
      </c>
      <c r="K538" s="67">
        <v>86.5</v>
      </c>
      <c r="L538" s="67">
        <v>97</v>
      </c>
      <c r="M538" s="67">
        <v>102.4</v>
      </c>
      <c r="N538" s="67">
        <f t="shared" si="38"/>
        <v>95.775000000000006</v>
      </c>
    </row>
    <row r="539" spans="1:14" x14ac:dyDescent="0.2">
      <c r="B539" s="1">
        <v>0.46875</v>
      </c>
      <c r="C539" s="96">
        <v>76</v>
      </c>
      <c r="D539" s="99">
        <v>96</v>
      </c>
      <c r="E539" s="75">
        <v>0.63</v>
      </c>
      <c r="F539" s="66">
        <v>0</v>
      </c>
      <c r="G539" s="96" t="s">
        <v>35</v>
      </c>
      <c r="H539" s="97">
        <v>29.28</v>
      </c>
      <c r="I539" s="98"/>
      <c r="J539" s="67">
        <v>97</v>
      </c>
      <c r="K539" s="67">
        <v>87.1</v>
      </c>
      <c r="L539" s="67">
        <v>96.8</v>
      </c>
      <c r="M539" s="67">
        <v>102</v>
      </c>
      <c r="N539" s="67">
        <f t="shared" si="38"/>
        <v>95.724999999999994</v>
      </c>
    </row>
    <row r="540" spans="1:14" x14ac:dyDescent="0.2">
      <c r="B540" s="1">
        <v>0.47916666666666702</v>
      </c>
      <c r="C540" s="66">
        <v>76</v>
      </c>
      <c r="D540" s="99">
        <v>98</v>
      </c>
      <c r="E540" s="75">
        <v>0.61</v>
      </c>
      <c r="F540" s="66">
        <v>2</v>
      </c>
      <c r="G540" s="96" t="s">
        <v>180</v>
      </c>
      <c r="H540" s="97">
        <v>29.28</v>
      </c>
      <c r="J540" s="67">
        <v>98.2</v>
      </c>
      <c r="K540" s="67">
        <v>89.4</v>
      </c>
      <c r="L540" s="67">
        <v>98.8</v>
      </c>
      <c r="M540" s="67">
        <v>103.8</v>
      </c>
      <c r="N540" s="67">
        <f t="shared" si="38"/>
        <v>97.550000000000011</v>
      </c>
    </row>
    <row r="541" spans="1:14" x14ac:dyDescent="0.2">
      <c r="B541" s="1">
        <v>0.48958333333333298</v>
      </c>
      <c r="C541" s="66">
        <v>78</v>
      </c>
      <c r="D541" s="99">
        <v>100</v>
      </c>
      <c r="E541" s="75">
        <v>0.59</v>
      </c>
      <c r="F541" s="66">
        <v>5</v>
      </c>
      <c r="G541" s="96" t="s">
        <v>34</v>
      </c>
      <c r="H541" s="72">
        <v>29.28</v>
      </c>
      <c r="J541" s="67">
        <v>99.7</v>
      </c>
      <c r="K541" s="67">
        <v>92.3</v>
      </c>
      <c r="L541" s="67">
        <v>100.8</v>
      </c>
      <c r="M541" s="67">
        <v>105.6</v>
      </c>
      <c r="N541" s="67">
        <f t="shared" si="38"/>
        <v>99.6</v>
      </c>
    </row>
    <row r="542" spans="1:14" x14ac:dyDescent="0.2">
      <c r="B542" s="1">
        <v>0.5</v>
      </c>
      <c r="C542" s="66">
        <v>78</v>
      </c>
      <c r="D542" s="99">
        <v>102</v>
      </c>
      <c r="E542" s="75">
        <v>0.59</v>
      </c>
      <c r="F542" s="66">
        <v>4</v>
      </c>
      <c r="G542" s="66" t="s">
        <v>34</v>
      </c>
      <c r="H542" s="72">
        <v>29.28</v>
      </c>
      <c r="J542" s="67">
        <v>103.2</v>
      </c>
      <c r="K542" s="67">
        <v>96.2</v>
      </c>
      <c r="L542" s="67">
        <v>102.3</v>
      </c>
      <c r="M542" s="67">
        <v>107.4</v>
      </c>
      <c r="N542" s="67">
        <f t="shared" si="38"/>
        <v>102.27500000000001</v>
      </c>
    </row>
    <row r="543" spans="1:14" x14ac:dyDescent="0.2">
      <c r="B543" s="1">
        <v>0.51041666666666696</v>
      </c>
      <c r="C543" s="66">
        <v>78</v>
      </c>
      <c r="D543" s="99">
        <v>104</v>
      </c>
      <c r="E543" s="75">
        <v>0.59</v>
      </c>
      <c r="F543" s="66">
        <v>4</v>
      </c>
      <c r="G543" s="66" t="s">
        <v>190</v>
      </c>
      <c r="H543" s="72">
        <v>29.28</v>
      </c>
      <c r="J543" s="67">
        <v>104.5</v>
      </c>
      <c r="K543" s="67">
        <v>99.3</v>
      </c>
      <c r="L543" s="67">
        <v>104.5</v>
      </c>
      <c r="M543" s="67">
        <v>109.4</v>
      </c>
      <c r="N543" s="67">
        <f t="shared" si="38"/>
        <v>104.42500000000001</v>
      </c>
    </row>
    <row r="544" spans="1:14" x14ac:dyDescent="0.2">
      <c r="B544" s="1">
        <v>0.52083333333333304</v>
      </c>
      <c r="C544" s="66">
        <v>78</v>
      </c>
      <c r="D544" s="99">
        <v>105</v>
      </c>
      <c r="E544" s="75">
        <v>0.6</v>
      </c>
      <c r="F544" s="66">
        <v>2</v>
      </c>
      <c r="G544" s="66" t="s">
        <v>208</v>
      </c>
      <c r="H544" s="72">
        <v>29.27</v>
      </c>
      <c r="I544" s="71"/>
      <c r="J544" s="67">
        <v>103.6</v>
      </c>
      <c r="K544" s="67">
        <v>99.5</v>
      </c>
      <c r="L544" s="67">
        <v>105.1</v>
      </c>
      <c r="M544" s="67">
        <v>109.8</v>
      </c>
      <c r="N544" s="67">
        <f t="shared" si="38"/>
        <v>104.5</v>
      </c>
    </row>
    <row r="545" spans="1:14" x14ac:dyDescent="0.2">
      <c r="B545" s="1">
        <v>0.53125</v>
      </c>
      <c r="C545" s="96">
        <v>78</v>
      </c>
      <c r="D545" s="68">
        <v>104</v>
      </c>
      <c r="E545" s="75">
        <v>0.61</v>
      </c>
      <c r="F545" s="66">
        <v>3</v>
      </c>
      <c r="G545" s="66" t="s">
        <v>34</v>
      </c>
      <c r="H545" s="72">
        <v>29.27</v>
      </c>
      <c r="I545" s="71"/>
      <c r="J545" s="67">
        <v>104</v>
      </c>
      <c r="K545" s="67">
        <v>99.3</v>
      </c>
      <c r="L545" s="67">
        <v>104.5</v>
      </c>
      <c r="M545" s="67">
        <v>109.4</v>
      </c>
      <c r="N545" s="67">
        <f t="shared" si="38"/>
        <v>104.30000000000001</v>
      </c>
    </row>
    <row r="546" spans="1:14" x14ac:dyDescent="0.2">
      <c r="B546" s="1">
        <v>0.54166666666666696</v>
      </c>
      <c r="C546" s="96">
        <v>78</v>
      </c>
      <c r="D546" s="68">
        <v>103</v>
      </c>
      <c r="E546" s="75">
        <v>0.61</v>
      </c>
      <c r="F546" s="66">
        <v>1</v>
      </c>
      <c r="G546" s="66" t="s">
        <v>35</v>
      </c>
      <c r="H546" s="97">
        <v>29.27</v>
      </c>
      <c r="I546" s="71"/>
      <c r="J546" s="67">
        <v>102.2</v>
      </c>
      <c r="K546" s="67">
        <v>98.1</v>
      </c>
      <c r="L546" s="67">
        <v>103.1</v>
      </c>
      <c r="M546" s="67">
        <v>107.4</v>
      </c>
      <c r="N546" s="67">
        <f t="shared" si="38"/>
        <v>102.69999999999999</v>
      </c>
    </row>
    <row r="547" spans="1:14" x14ac:dyDescent="0.2">
      <c r="B547" s="1">
        <v>0.55208333333333304</v>
      </c>
      <c r="C547" s="96">
        <v>78</v>
      </c>
      <c r="D547" s="68">
        <v>103</v>
      </c>
      <c r="E547" s="75">
        <v>0.61</v>
      </c>
      <c r="F547" s="66">
        <v>3</v>
      </c>
      <c r="G547" s="66" t="s">
        <v>34</v>
      </c>
      <c r="H547" s="72">
        <v>29.27</v>
      </c>
      <c r="I547" s="93"/>
      <c r="J547" s="67">
        <v>102.6</v>
      </c>
      <c r="K547" s="67">
        <v>99.3</v>
      </c>
      <c r="L547" s="67">
        <v>105.1</v>
      </c>
      <c r="M547" s="67">
        <v>106.5</v>
      </c>
      <c r="N547" s="67">
        <f t="shared" si="38"/>
        <v>103.375</v>
      </c>
    </row>
    <row r="548" spans="1:14" x14ac:dyDescent="0.2">
      <c r="B548" s="1">
        <v>0.5625</v>
      </c>
      <c r="C548" s="96">
        <v>78</v>
      </c>
      <c r="D548" s="68">
        <v>106</v>
      </c>
      <c r="E548" s="75">
        <v>0.61</v>
      </c>
      <c r="F548" s="66">
        <v>5</v>
      </c>
      <c r="G548" s="66" t="s">
        <v>190</v>
      </c>
      <c r="H548" s="97">
        <v>29.27</v>
      </c>
      <c r="I548" s="96"/>
      <c r="J548" s="67">
        <v>104.9</v>
      </c>
      <c r="K548" s="67">
        <v>101.8</v>
      </c>
      <c r="L548" s="67">
        <v>108</v>
      </c>
      <c r="M548" s="67">
        <v>107.2</v>
      </c>
      <c r="N548" s="67">
        <f t="shared" si="38"/>
        <v>105.47499999999999</v>
      </c>
    </row>
    <row r="549" spans="1:14" x14ac:dyDescent="0.2">
      <c r="B549" s="1">
        <v>0.57291666666666696</v>
      </c>
      <c r="C549" s="96">
        <v>79</v>
      </c>
      <c r="D549" s="68">
        <v>104</v>
      </c>
      <c r="E549" s="75">
        <v>0.6</v>
      </c>
      <c r="F549" s="66">
        <v>2</v>
      </c>
      <c r="G549" s="66" t="s">
        <v>180</v>
      </c>
      <c r="H549" s="97">
        <v>29.26</v>
      </c>
      <c r="J549" s="67">
        <v>103.1</v>
      </c>
      <c r="K549" s="67">
        <v>99.5</v>
      </c>
      <c r="L549" s="67">
        <v>106.3</v>
      </c>
      <c r="M549" s="67">
        <v>105.1</v>
      </c>
      <c r="N549" s="67">
        <f t="shared" si="38"/>
        <v>103.5</v>
      </c>
    </row>
    <row r="550" spans="1:14" x14ac:dyDescent="0.2">
      <c r="B550" s="1">
        <v>0.58333333333333304</v>
      </c>
      <c r="C550" s="96">
        <v>79</v>
      </c>
      <c r="D550" s="68">
        <v>105</v>
      </c>
      <c r="E550" s="75">
        <v>0.6</v>
      </c>
      <c r="F550" s="66">
        <v>6</v>
      </c>
      <c r="G550" s="66" t="s">
        <v>34</v>
      </c>
      <c r="H550" s="97">
        <v>29.25</v>
      </c>
      <c r="J550" s="67">
        <v>103.8</v>
      </c>
      <c r="K550" s="67">
        <v>101.3</v>
      </c>
      <c r="L550" s="67">
        <v>107.1</v>
      </c>
      <c r="M550" s="67">
        <v>107.2</v>
      </c>
      <c r="N550" s="67">
        <f t="shared" si="38"/>
        <v>104.85</v>
      </c>
    </row>
    <row r="551" spans="1:14" x14ac:dyDescent="0.2">
      <c r="B551" s="1">
        <v>0.59375</v>
      </c>
      <c r="C551" s="96">
        <v>79</v>
      </c>
      <c r="D551" s="68">
        <v>104</v>
      </c>
      <c r="E551" s="75">
        <v>0.59</v>
      </c>
      <c r="F551" s="66">
        <v>5</v>
      </c>
      <c r="G551" s="66" t="s">
        <v>35</v>
      </c>
      <c r="H551" s="97">
        <v>29.25</v>
      </c>
      <c r="J551" s="67">
        <v>102.6</v>
      </c>
      <c r="K551" s="67">
        <v>100</v>
      </c>
      <c r="L551" s="67">
        <v>106.7</v>
      </c>
      <c r="M551" s="67">
        <v>105.1</v>
      </c>
      <c r="N551" s="67">
        <f t="shared" si="38"/>
        <v>103.6</v>
      </c>
    </row>
    <row r="552" spans="1:14" x14ac:dyDescent="0.2">
      <c r="B552" s="1">
        <v>0.60416666666666696</v>
      </c>
      <c r="C552" s="96">
        <v>79</v>
      </c>
      <c r="D552" s="68">
        <v>103</v>
      </c>
      <c r="E552" s="75">
        <v>0.57999999999999996</v>
      </c>
      <c r="F552" s="66">
        <v>1</v>
      </c>
      <c r="G552" s="66" t="s">
        <v>180</v>
      </c>
      <c r="H552" s="97">
        <v>29.24</v>
      </c>
      <c r="J552" s="67">
        <v>102.2</v>
      </c>
      <c r="K552" s="67">
        <v>99.3</v>
      </c>
      <c r="L552" s="67">
        <v>105.8</v>
      </c>
      <c r="M552" s="67">
        <v>103.6</v>
      </c>
      <c r="N552" s="67">
        <f t="shared" si="38"/>
        <v>102.72499999999999</v>
      </c>
    </row>
    <row r="553" spans="1:14" x14ac:dyDescent="0.2">
      <c r="B553" s="1">
        <v>0.61458333333333304</v>
      </c>
      <c r="C553" s="96">
        <v>78</v>
      </c>
      <c r="D553" s="68">
        <v>102</v>
      </c>
      <c r="E553" s="75">
        <v>0.59</v>
      </c>
      <c r="F553" s="66">
        <v>1</v>
      </c>
      <c r="G553" s="66" t="s">
        <v>180</v>
      </c>
      <c r="H553" s="97">
        <v>29.24</v>
      </c>
      <c r="J553" s="67">
        <v>100.9</v>
      </c>
      <c r="K553" s="67">
        <v>98.6</v>
      </c>
      <c r="L553" s="67">
        <v>104.7</v>
      </c>
      <c r="M553" s="67">
        <v>103.1</v>
      </c>
      <c r="N553" s="67">
        <f t="shared" si="38"/>
        <v>101.82499999999999</v>
      </c>
    </row>
    <row r="554" spans="1:14" x14ac:dyDescent="0.2">
      <c r="B554" s="1">
        <v>0.625</v>
      </c>
      <c r="C554" s="96">
        <v>80</v>
      </c>
      <c r="D554" s="68">
        <v>105</v>
      </c>
      <c r="E554" s="75">
        <v>0.59</v>
      </c>
      <c r="F554" s="66">
        <v>4</v>
      </c>
      <c r="G554" s="66" t="s">
        <v>180</v>
      </c>
      <c r="H554" s="97">
        <v>29.24</v>
      </c>
      <c r="J554" s="67">
        <v>103.6</v>
      </c>
      <c r="K554" s="67">
        <v>103.6</v>
      </c>
      <c r="L554" s="67">
        <v>108.1</v>
      </c>
      <c r="M554" s="67">
        <v>106.2</v>
      </c>
      <c r="N554" s="67">
        <f t="shared" si="38"/>
        <v>105.37499999999999</v>
      </c>
    </row>
    <row r="555" spans="1:14" x14ac:dyDescent="0.2">
      <c r="B555" s="1">
        <v>0.63541666666666696</v>
      </c>
      <c r="C555" s="96">
        <v>81</v>
      </c>
      <c r="D555" s="68">
        <v>112</v>
      </c>
      <c r="E555" s="75">
        <v>0.56999999999999995</v>
      </c>
      <c r="F555" s="66">
        <v>1</v>
      </c>
      <c r="G555" s="66" t="s">
        <v>190</v>
      </c>
      <c r="H555" s="97">
        <v>29.24</v>
      </c>
      <c r="J555" s="67">
        <v>108</v>
      </c>
      <c r="K555" s="67">
        <v>111</v>
      </c>
      <c r="L555" s="67">
        <v>114.6</v>
      </c>
      <c r="M555" s="67">
        <v>112.5</v>
      </c>
      <c r="N555" s="67">
        <f t="shared" si="38"/>
        <v>111.52500000000001</v>
      </c>
    </row>
    <row r="556" spans="1:14" x14ac:dyDescent="0.2">
      <c r="B556" s="1">
        <v>0.64583333333333304</v>
      </c>
      <c r="C556" s="96">
        <v>80</v>
      </c>
      <c r="D556" s="68">
        <v>116</v>
      </c>
      <c r="E556" s="75">
        <v>0.56000000000000005</v>
      </c>
      <c r="F556" s="66">
        <v>2</v>
      </c>
      <c r="G556" s="66" t="s">
        <v>35</v>
      </c>
      <c r="H556" s="97">
        <v>29.24</v>
      </c>
      <c r="J556" s="67">
        <v>111.6</v>
      </c>
      <c r="K556" s="67">
        <v>116.1</v>
      </c>
      <c r="L556" s="67">
        <v>118.2</v>
      </c>
      <c r="M556" s="67">
        <v>116.8</v>
      </c>
      <c r="N556" s="67">
        <f t="shared" si="38"/>
        <v>115.675</v>
      </c>
    </row>
    <row r="557" spans="1:14" x14ac:dyDescent="0.2">
      <c r="B557" s="1">
        <v>0.65625</v>
      </c>
      <c r="C557" s="96">
        <v>81</v>
      </c>
      <c r="D557" s="3">
        <v>115</v>
      </c>
      <c r="E557" s="75">
        <v>0.56999999999999995</v>
      </c>
      <c r="F557" s="66">
        <v>3</v>
      </c>
      <c r="G557" s="69" t="s">
        <v>254</v>
      </c>
      <c r="H557" s="97">
        <v>29.24</v>
      </c>
      <c r="I557" s="19"/>
      <c r="J557" s="67">
        <v>111.9</v>
      </c>
      <c r="K557" s="67">
        <v>116.4</v>
      </c>
      <c r="L557" s="67">
        <v>119.7</v>
      </c>
      <c r="M557" s="67">
        <v>112.3</v>
      </c>
      <c r="N557" s="67">
        <f t="shared" si="38"/>
        <v>115.075</v>
      </c>
    </row>
    <row r="558" spans="1:14" x14ac:dyDescent="0.2">
      <c r="B558" s="1">
        <v>0.65763888888888888</v>
      </c>
      <c r="C558" s="96">
        <v>81</v>
      </c>
      <c r="D558" s="3">
        <v>116</v>
      </c>
      <c r="E558" s="75">
        <v>0.55000000000000004</v>
      </c>
      <c r="F558" s="66">
        <v>4</v>
      </c>
      <c r="G558" s="69" t="s">
        <v>190</v>
      </c>
      <c r="H558" s="66">
        <v>29.25</v>
      </c>
      <c r="I558" s="19"/>
      <c r="J558" s="67">
        <v>114.8</v>
      </c>
      <c r="K558" s="67">
        <v>116.2</v>
      </c>
      <c r="L558" s="67">
        <v>116.6</v>
      </c>
      <c r="M558" s="67">
        <v>115.3</v>
      </c>
      <c r="N558" s="67">
        <f t="shared" si="38"/>
        <v>115.72500000000001</v>
      </c>
    </row>
    <row r="560" spans="1:14" x14ac:dyDescent="0.2">
      <c r="A560" s="124" t="s">
        <v>309</v>
      </c>
      <c r="J560" s="87" t="s">
        <v>338</v>
      </c>
      <c r="K560" s="87" t="s">
        <v>469</v>
      </c>
      <c r="L560" s="87" t="s">
        <v>358</v>
      </c>
      <c r="M560" s="87" t="s">
        <v>343</v>
      </c>
      <c r="N560" s="33" t="s">
        <v>368</v>
      </c>
    </row>
    <row r="561" spans="1:14" x14ac:dyDescent="0.2">
      <c r="A561" s="21">
        <v>43616</v>
      </c>
      <c r="B561" s="1">
        <v>0.41666666666666669</v>
      </c>
      <c r="C561" s="66">
        <v>65</v>
      </c>
      <c r="D561" s="99">
        <v>70</v>
      </c>
      <c r="E561" s="75">
        <v>0.67</v>
      </c>
      <c r="F561" s="66">
        <v>2</v>
      </c>
      <c r="G561" s="66" t="s">
        <v>203</v>
      </c>
      <c r="H561" s="72">
        <v>29.23</v>
      </c>
      <c r="I561" s="71"/>
      <c r="J561" s="67">
        <v>69</v>
      </c>
      <c r="K561" s="67">
        <v>71</v>
      </c>
      <c r="L561" s="67">
        <v>69</v>
      </c>
      <c r="M561" s="67">
        <v>71</v>
      </c>
      <c r="N561" s="67">
        <f t="shared" ref="N561:N580" si="39">AVERAGE(J561:M561)</f>
        <v>70</v>
      </c>
    </row>
    <row r="562" spans="1:14" x14ac:dyDescent="0.2">
      <c r="B562" s="1">
        <v>0.42708333333333331</v>
      </c>
      <c r="C562" s="66">
        <v>66</v>
      </c>
      <c r="D562" s="99">
        <v>73</v>
      </c>
      <c r="E562" s="75">
        <v>0.67</v>
      </c>
      <c r="F562" s="66">
        <v>3</v>
      </c>
      <c r="G562" s="66" t="s">
        <v>203</v>
      </c>
      <c r="H562" s="72">
        <v>29.23</v>
      </c>
      <c r="I562" s="71"/>
      <c r="J562" s="67">
        <v>68.400000000000006</v>
      </c>
      <c r="K562" s="67">
        <v>77.900000000000006</v>
      </c>
      <c r="L562" s="67">
        <v>76.5</v>
      </c>
      <c r="M562" s="67">
        <v>68.2</v>
      </c>
      <c r="N562" s="67">
        <f t="shared" si="39"/>
        <v>72.75</v>
      </c>
    </row>
    <row r="563" spans="1:14" x14ac:dyDescent="0.2">
      <c r="B563" s="1">
        <v>0.4375</v>
      </c>
      <c r="C563" s="66">
        <v>68</v>
      </c>
      <c r="D563" s="99">
        <v>75</v>
      </c>
      <c r="E563" s="75">
        <v>0.66</v>
      </c>
      <c r="F563" s="66">
        <v>0</v>
      </c>
      <c r="G563" s="66"/>
      <c r="H563" s="72">
        <v>29.23</v>
      </c>
      <c r="I563" s="71"/>
      <c r="J563" s="67">
        <v>70</v>
      </c>
      <c r="K563" s="67">
        <v>80.8</v>
      </c>
      <c r="L563" s="67">
        <v>79</v>
      </c>
      <c r="M563" s="67">
        <v>69.8</v>
      </c>
      <c r="N563" s="67">
        <f t="shared" si="39"/>
        <v>74.900000000000006</v>
      </c>
    </row>
    <row r="564" spans="1:14" x14ac:dyDescent="0.2">
      <c r="B564" s="1">
        <v>0.44791666666666702</v>
      </c>
      <c r="C564" s="66">
        <v>68</v>
      </c>
      <c r="D564" s="99">
        <v>75</v>
      </c>
      <c r="E564" s="75">
        <v>0.66</v>
      </c>
      <c r="F564" s="66">
        <v>1</v>
      </c>
      <c r="G564" s="66" t="s">
        <v>490</v>
      </c>
      <c r="H564" s="72">
        <v>29.23</v>
      </c>
      <c r="I564" s="71"/>
      <c r="J564" s="67">
        <v>70.5</v>
      </c>
      <c r="K564" s="67">
        <v>81.3</v>
      </c>
      <c r="L564" s="67">
        <v>79.5</v>
      </c>
      <c r="M564" s="67">
        <v>69.599999999999994</v>
      </c>
      <c r="N564" s="67">
        <f t="shared" si="39"/>
        <v>75.224999999999994</v>
      </c>
    </row>
    <row r="565" spans="1:14" x14ac:dyDescent="0.2">
      <c r="B565" s="1">
        <v>0.4548611111111111</v>
      </c>
      <c r="C565" s="66">
        <v>68</v>
      </c>
      <c r="D565" s="99">
        <v>76</v>
      </c>
      <c r="E565" s="75">
        <v>0.66</v>
      </c>
      <c r="F565" s="66">
        <v>1</v>
      </c>
      <c r="G565" s="66" t="s">
        <v>71</v>
      </c>
      <c r="H565" s="72">
        <v>29.22</v>
      </c>
      <c r="I565" s="71"/>
      <c r="J565" s="67">
        <v>71.099999999999994</v>
      </c>
      <c r="K565" s="67">
        <v>82.4</v>
      </c>
      <c r="L565" s="67">
        <v>80.400000000000006</v>
      </c>
      <c r="M565" s="67">
        <v>69.400000000000006</v>
      </c>
      <c r="N565" s="67">
        <f t="shared" si="39"/>
        <v>75.825000000000003</v>
      </c>
    </row>
    <row r="566" spans="1:14" x14ac:dyDescent="0.2">
      <c r="B566" s="1">
        <v>0.45833333333333298</v>
      </c>
      <c r="C566" s="66">
        <v>68</v>
      </c>
      <c r="D566" s="99">
        <v>76</v>
      </c>
      <c r="E566" s="75">
        <v>0.66</v>
      </c>
      <c r="F566" s="66">
        <v>1</v>
      </c>
      <c r="G566" s="66" t="s">
        <v>71</v>
      </c>
      <c r="H566" s="72">
        <v>29.22</v>
      </c>
      <c r="I566" s="71"/>
      <c r="J566" s="67">
        <v>71.2</v>
      </c>
      <c r="K566" s="67">
        <v>82.9</v>
      </c>
      <c r="L566" s="67">
        <v>81</v>
      </c>
      <c r="M566" s="67">
        <v>69.400000000000006</v>
      </c>
      <c r="N566" s="67">
        <f t="shared" si="39"/>
        <v>76.125</v>
      </c>
    </row>
    <row r="567" spans="1:14" x14ac:dyDescent="0.2">
      <c r="B567" s="1">
        <v>0.46875</v>
      </c>
      <c r="C567" s="66">
        <v>69</v>
      </c>
      <c r="D567" s="99">
        <v>77</v>
      </c>
      <c r="E567" s="75">
        <v>0.62</v>
      </c>
      <c r="F567" s="66">
        <v>2</v>
      </c>
      <c r="G567" s="66" t="s">
        <v>202</v>
      </c>
      <c r="H567" s="72">
        <v>29.23</v>
      </c>
      <c r="J567" s="67">
        <v>72.5</v>
      </c>
      <c r="K567" s="67">
        <v>84.4</v>
      </c>
      <c r="L567" s="67">
        <v>82.4</v>
      </c>
      <c r="M567" s="67">
        <v>69.8</v>
      </c>
      <c r="N567" s="67">
        <f t="shared" si="39"/>
        <v>77.275000000000006</v>
      </c>
    </row>
    <row r="568" spans="1:14" x14ac:dyDescent="0.2">
      <c r="B568" s="1">
        <v>0.47916666666666602</v>
      </c>
      <c r="C568" s="66">
        <v>72</v>
      </c>
      <c r="D568" s="99">
        <v>79</v>
      </c>
      <c r="E568" s="75">
        <v>0.6</v>
      </c>
      <c r="F568" s="66">
        <v>2</v>
      </c>
      <c r="G568" s="66" t="s">
        <v>203</v>
      </c>
      <c r="H568" s="72">
        <v>29.23</v>
      </c>
      <c r="I568" s="71"/>
      <c r="J568" s="67">
        <v>73.8</v>
      </c>
      <c r="K568" s="67">
        <v>86</v>
      </c>
      <c r="L568" s="67">
        <v>84.2</v>
      </c>
      <c r="M568" s="67">
        <v>70.3</v>
      </c>
      <c r="N568" s="67">
        <f t="shared" si="39"/>
        <v>78.575000000000003</v>
      </c>
    </row>
    <row r="569" spans="1:14" x14ac:dyDescent="0.2">
      <c r="B569" s="1">
        <v>0.48958333333333331</v>
      </c>
      <c r="C569" s="66">
        <v>72</v>
      </c>
      <c r="D569" s="99">
        <v>80</v>
      </c>
      <c r="E569" s="75">
        <v>0.57999999999999996</v>
      </c>
      <c r="F569" s="66">
        <v>2</v>
      </c>
      <c r="G569" s="66" t="s">
        <v>203</v>
      </c>
      <c r="H569" s="72">
        <v>29.23</v>
      </c>
      <c r="I569" s="26"/>
      <c r="J569" s="67">
        <v>75.2</v>
      </c>
      <c r="K569" s="67">
        <v>88.2</v>
      </c>
      <c r="L569" s="67">
        <v>86.4</v>
      </c>
      <c r="M569" s="67">
        <v>71.2</v>
      </c>
      <c r="N569" s="67">
        <f t="shared" si="39"/>
        <v>80.25</v>
      </c>
    </row>
    <row r="570" spans="1:14" x14ac:dyDescent="0.2">
      <c r="B570" s="1">
        <v>0.58333333333333337</v>
      </c>
      <c r="C570" s="66">
        <v>79</v>
      </c>
      <c r="D570" s="99">
        <v>90</v>
      </c>
      <c r="E570" s="75">
        <v>0.45</v>
      </c>
      <c r="F570" s="66">
        <v>7</v>
      </c>
      <c r="G570" s="66" t="s">
        <v>71</v>
      </c>
      <c r="H570" s="72">
        <v>29.21</v>
      </c>
      <c r="J570" s="67">
        <v>84.9</v>
      </c>
      <c r="K570" s="67">
        <v>101.1</v>
      </c>
      <c r="L570" s="67">
        <v>98.8</v>
      </c>
      <c r="M570" s="67">
        <v>74.3</v>
      </c>
      <c r="N570" s="67">
        <f t="shared" si="39"/>
        <v>89.775000000000006</v>
      </c>
    </row>
    <row r="571" spans="1:14" x14ac:dyDescent="0.2">
      <c r="B571" s="1">
        <v>0.10416666666666667</v>
      </c>
      <c r="C571" s="66">
        <v>79</v>
      </c>
      <c r="D571" s="99">
        <v>91</v>
      </c>
      <c r="E571" s="75">
        <v>0.45</v>
      </c>
      <c r="F571" s="66">
        <v>3</v>
      </c>
      <c r="G571" s="66" t="s">
        <v>203</v>
      </c>
      <c r="H571" s="72">
        <v>29.21</v>
      </c>
      <c r="J571" s="67">
        <v>86.4</v>
      </c>
      <c r="K571" s="67">
        <v>102.6</v>
      </c>
      <c r="L571" s="67">
        <v>100.4</v>
      </c>
      <c r="M571" s="67">
        <v>75.7</v>
      </c>
      <c r="N571" s="67">
        <f t="shared" si="39"/>
        <v>91.274999999999991</v>
      </c>
    </row>
    <row r="572" spans="1:14" x14ac:dyDescent="0.2">
      <c r="B572" s="1">
        <v>0.11458333333333333</v>
      </c>
      <c r="C572" s="96">
        <v>80</v>
      </c>
      <c r="D572" s="99">
        <v>95</v>
      </c>
      <c r="E572" s="75">
        <v>0.45</v>
      </c>
      <c r="F572" s="66">
        <v>7</v>
      </c>
      <c r="G572" s="96" t="s">
        <v>71</v>
      </c>
      <c r="H572" s="97">
        <v>29.2</v>
      </c>
      <c r="I572" s="98"/>
      <c r="J572" s="67">
        <v>88.2</v>
      </c>
      <c r="K572" s="67">
        <v>104.7</v>
      </c>
      <c r="L572" s="67">
        <v>103.1</v>
      </c>
      <c r="M572" s="67">
        <v>82.8</v>
      </c>
      <c r="N572" s="67">
        <f t="shared" si="39"/>
        <v>94.7</v>
      </c>
    </row>
    <row r="573" spans="1:14" x14ac:dyDescent="0.2">
      <c r="B573" s="1">
        <v>0.61805555555555558</v>
      </c>
      <c r="C573" s="66">
        <v>80</v>
      </c>
      <c r="D573" s="99">
        <v>95</v>
      </c>
      <c r="E573" s="75">
        <v>0.45</v>
      </c>
      <c r="F573" s="66">
        <v>4</v>
      </c>
      <c r="G573" s="96" t="s">
        <v>201</v>
      </c>
      <c r="H573" s="97">
        <v>29.2</v>
      </c>
      <c r="J573" s="67">
        <v>88.5</v>
      </c>
      <c r="K573" s="67">
        <v>104.7</v>
      </c>
      <c r="L573" s="67">
        <v>103.6</v>
      </c>
      <c r="M573" s="67">
        <v>83.8</v>
      </c>
      <c r="N573" s="67">
        <f t="shared" si="39"/>
        <v>95.149999999999991</v>
      </c>
    </row>
    <row r="574" spans="1:14" x14ac:dyDescent="0.2">
      <c r="B574" s="1">
        <v>0.625</v>
      </c>
      <c r="C574" s="66">
        <v>81</v>
      </c>
      <c r="D574" s="99">
        <v>96</v>
      </c>
      <c r="E574" s="75">
        <v>0.44</v>
      </c>
      <c r="F574" s="66">
        <v>4</v>
      </c>
      <c r="G574" s="96" t="s">
        <v>129</v>
      </c>
      <c r="H574" s="72">
        <v>29.2</v>
      </c>
      <c r="J574" s="67">
        <v>89.4</v>
      </c>
      <c r="K574" s="67">
        <v>105.3</v>
      </c>
      <c r="L574" s="67">
        <v>105.1</v>
      </c>
      <c r="M574" s="67">
        <v>85.6</v>
      </c>
      <c r="N574" s="67">
        <f t="shared" si="39"/>
        <v>96.35</v>
      </c>
    </row>
    <row r="575" spans="1:14" x14ac:dyDescent="0.2">
      <c r="B575" s="1">
        <v>0.63541666666666696</v>
      </c>
      <c r="C575" s="66">
        <v>80</v>
      </c>
      <c r="D575" s="99">
        <v>93</v>
      </c>
      <c r="E575" s="75">
        <v>0.45</v>
      </c>
      <c r="F575" s="66">
        <v>8</v>
      </c>
      <c r="G575" s="66" t="s">
        <v>130</v>
      </c>
      <c r="H575" s="72">
        <v>29.2</v>
      </c>
      <c r="J575" s="67">
        <v>86.7</v>
      </c>
      <c r="K575" s="67">
        <v>102.6</v>
      </c>
      <c r="L575" s="67">
        <v>100.4</v>
      </c>
      <c r="M575" s="67">
        <v>83.1</v>
      </c>
      <c r="N575" s="67">
        <f t="shared" si="39"/>
        <v>93.200000000000017</v>
      </c>
    </row>
    <row r="576" spans="1:14" x14ac:dyDescent="0.2">
      <c r="B576" s="1">
        <v>0.64583333333333304</v>
      </c>
      <c r="C576" s="66">
        <v>81</v>
      </c>
      <c r="D576" s="99">
        <v>96</v>
      </c>
      <c r="E576" s="75">
        <v>0.45</v>
      </c>
      <c r="F576" s="66">
        <v>4</v>
      </c>
      <c r="G576" s="66" t="s">
        <v>201</v>
      </c>
      <c r="H576" s="72">
        <v>29.19</v>
      </c>
      <c r="J576" s="67">
        <v>89.2</v>
      </c>
      <c r="K576" s="67">
        <v>104.2</v>
      </c>
      <c r="L576" s="67">
        <v>104.2</v>
      </c>
      <c r="M576" s="67">
        <v>87.4</v>
      </c>
      <c r="N576" s="67">
        <f t="shared" si="39"/>
        <v>96.25</v>
      </c>
    </row>
    <row r="577" spans="1:14" x14ac:dyDescent="0.2">
      <c r="B577" s="1">
        <v>0.65625</v>
      </c>
      <c r="C577" s="66">
        <v>82</v>
      </c>
      <c r="D577" s="99">
        <v>97</v>
      </c>
      <c r="E577" s="75">
        <v>0.43</v>
      </c>
      <c r="F577" s="66">
        <v>5</v>
      </c>
      <c r="G577" s="66" t="s">
        <v>129</v>
      </c>
      <c r="H577" s="72">
        <v>29.19</v>
      </c>
      <c r="I577" s="71"/>
      <c r="J577" s="67">
        <v>89.4</v>
      </c>
      <c r="K577" s="67">
        <v>105.4</v>
      </c>
      <c r="L577" s="67">
        <v>104.4</v>
      </c>
      <c r="M577" s="67">
        <v>89.2</v>
      </c>
      <c r="N577" s="67">
        <f t="shared" si="39"/>
        <v>97.100000000000009</v>
      </c>
    </row>
    <row r="578" spans="1:14" x14ac:dyDescent="0.2">
      <c r="B578" s="1">
        <v>0.66666666666666596</v>
      </c>
      <c r="C578" s="96">
        <v>82</v>
      </c>
      <c r="D578" s="68">
        <v>96</v>
      </c>
      <c r="E578" s="75">
        <v>0.43</v>
      </c>
      <c r="F578" s="66">
        <v>3</v>
      </c>
      <c r="G578" s="66" t="s">
        <v>71</v>
      </c>
      <c r="H578" s="72">
        <v>29.18</v>
      </c>
      <c r="I578" s="71"/>
      <c r="J578" s="67">
        <v>89.6</v>
      </c>
      <c r="K578" s="67">
        <v>105.4</v>
      </c>
      <c r="L578" s="67">
        <v>104.5</v>
      </c>
      <c r="M578" s="67">
        <v>84.6</v>
      </c>
      <c r="N578" s="67">
        <f t="shared" si="39"/>
        <v>96.025000000000006</v>
      </c>
    </row>
    <row r="579" spans="1:14" x14ac:dyDescent="0.2">
      <c r="B579" s="1">
        <v>0.67708333333333304</v>
      </c>
      <c r="C579" s="96">
        <v>82</v>
      </c>
      <c r="D579" s="68">
        <v>95</v>
      </c>
      <c r="E579" s="75">
        <v>0.43</v>
      </c>
      <c r="F579" s="66">
        <v>5</v>
      </c>
      <c r="G579" s="66" t="s">
        <v>130</v>
      </c>
      <c r="H579" s="97">
        <v>29.18</v>
      </c>
      <c r="I579" s="71"/>
      <c r="J579" s="67">
        <v>89.4</v>
      </c>
      <c r="K579" s="67">
        <v>104.9</v>
      </c>
      <c r="L579" s="67">
        <v>104</v>
      </c>
      <c r="M579" s="67">
        <v>82.8</v>
      </c>
      <c r="N579" s="67">
        <f t="shared" si="39"/>
        <v>95.275000000000006</v>
      </c>
    </row>
    <row r="580" spans="1:14" x14ac:dyDescent="0.2">
      <c r="B580" s="1">
        <v>0.68055555555555547</v>
      </c>
      <c r="C580" s="96">
        <v>82</v>
      </c>
      <c r="D580" s="68">
        <v>95</v>
      </c>
      <c r="E580" s="75">
        <v>0.43</v>
      </c>
      <c r="F580" s="66">
        <v>4</v>
      </c>
      <c r="G580" s="66" t="s">
        <v>129</v>
      </c>
      <c r="H580" s="72">
        <v>29.18</v>
      </c>
      <c r="I580" s="93"/>
      <c r="J580" s="67">
        <v>89.4</v>
      </c>
      <c r="K580" s="67">
        <v>104.9</v>
      </c>
      <c r="L580" s="67">
        <v>104</v>
      </c>
      <c r="M580" s="67">
        <v>82.4</v>
      </c>
      <c r="N580" s="67">
        <f t="shared" si="39"/>
        <v>95.175000000000011</v>
      </c>
    </row>
    <row r="582" spans="1:14" x14ac:dyDescent="0.2">
      <c r="A582" s="21">
        <v>43617</v>
      </c>
      <c r="B582" s="1">
        <v>0.4375</v>
      </c>
      <c r="C582" s="66">
        <v>73</v>
      </c>
      <c r="D582" s="99">
        <v>78</v>
      </c>
      <c r="E582" s="75">
        <v>0.64</v>
      </c>
      <c r="F582" s="66">
        <v>3</v>
      </c>
      <c r="G582" s="66" t="s">
        <v>129</v>
      </c>
      <c r="H582" s="72">
        <v>29.17</v>
      </c>
      <c r="I582" s="71"/>
      <c r="J582" s="67">
        <v>74.099999999999994</v>
      </c>
      <c r="K582" s="67">
        <v>82.4</v>
      </c>
      <c r="L582" s="67">
        <v>82.8</v>
      </c>
      <c r="M582" s="67">
        <v>72.900000000000006</v>
      </c>
      <c r="N582" s="67">
        <f t="shared" ref="N582:N626" si="40">AVERAGE(J582:M582)</f>
        <v>78.050000000000011</v>
      </c>
    </row>
    <row r="583" spans="1:14" x14ac:dyDescent="0.2">
      <c r="B583" s="1">
        <v>0.44791666666666702</v>
      </c>
      <c r="C583" s="66">
        <v>74</v>
      </c>
      <c r="D583" s="99">
        <v>80</v>
      </c>
      <c r="E583" s="75">
        <v>0.64</v>
      </c>
      <c r="F583" s="66">
        <v>3</v>
      </c>
      <c r="G583" s="66" t="s">
        <v>129</v>
      </c>
      <c r="H583" s="72">
        <v>29.16</v>
      </c>
      <c r="I583" s="71"/>
      <c r="J583" s="67">
        <v>75.599999999999994</v>
      </c>
      <c r="K583" s="67">
        <v>84.9</v>
      </c>
      <c r="L583" s="67">
        <v>84.9</v>
      </c>
      <c r="M583" s="67">
        <v>73.2</v>
      </c>
      <c r="N583" s="67">
        <f t="shared" si="40"/>
        <v>79.650000000000006</v>
      </c>
    </row>
    <row r="584" spans="1:14" x14ac:dyDescent="0.2">
      <c r="B584" s="1">
        <v>0.45833333333333331</v>
      </c>
      <c r="C584" s="66">
        <v>75</v>
      </c>
      <c r="D584" s="99">
        <v>81</v>
      </c>
      <c r="E584" s="75">
        <v>0.64</v>
      </c>
      <c r="F584" s="66">
        <v>3</v>
      </c>
      <c r="G584" s="66" t="s">
        <v>202</v>
      </c>
      <c r="H584" s="72">
        <v>29.16</v>
      </c>
      <c r="I584" s="71"/>
      <c r="J584" s="67">
        <v>77</v>
      </c>
      <c r="K584" s="67">
        <v>87.1</v>
      </c>
      <c r="L584" s="67">
        <v>87.1</v>
      </c>
      <c r="M584" s="67">
        <v>73.8</v>
      </c>
      <c r="N584" s="67">
        <f t="shared" si="40"/>
        <v>81.25</v>
      </c>
    </row>
    <row r="585" spans="1:14" x14ac:dyDescent="0.2">
      <c r="B585" s="1">
        <v>0.46875</v>
      </c>
      <c r="C585" s="66">
        <v>76</v>
      </c>
      <c r="D585" s="99">
        <v>83</v>
      </c>
      <c r="E585" s="75">
        <v>0.62</v>
      </c>
      <c r="F585" s="66">
        <v>4</v>
      </c>
      <c r="G585" s="66" t="s">
        <v>202</v>
      </c>
      <c r="H585" s="72">
        <v>29.16</v>
      </c>
      <c r="I585" s="71"/>
      <c r="J585" s="67">
        <v>78.599999999999994</v>
      </c>
      <c r="K585" s="67">
        <v>89.8</v>
      </c>
      <c r="L585" s="67">
        <v>89.2</v>
      </c>
      <c r="M585" s="67">
        <v>74.3</v>
      </c>
      <c r="N585" s="67">
        <f t="shared" si="40"/>
        <v>82.974999999999994</v>
      </c>
    </row>
    <row r="586" spans="1:14" x14ac:dyDescent="0.2">
      <c r="B586" s="1">
        <v>0.61458333333333304</v>
      </c>
      <c r="C586" s="106" t="s">
        <v>433</v>
      </c>
      <c r="D586" s="107"/>
      <c r="E586" s="108"/>
      <c r="F586" s="106"/>
      <c r="G586" s="106"/>
      <c r="H586" s="109"/>
      <c r="I586" s="113"/>
      <c r="J586" s="95"/>
      <c r="K586" s="95"/>
      <c r="L586" s="95"/>
      <c r="M586" s="95"/>
      <c r="N586" s="67" t="e">
        <f t="shared" si="40"/>
        <v>#DIV/0!</v>
      </c>
    </row>
    <row r="587" spans="1:14" x14ac:dyDescent="0.2">
      <c r="B587" s="1">
        <v>0.625</v>
      </c>
      <c r="C587" s="106"/>
      <c r="D587" s="107"/>
      <c r="E587" s="108"/>
      <c r="F587" s="106"/>
      <c r="G587" s="106"/>
      <c r="H587" s="109"/>
      <c r="I587" s="113"/>
      <c r="J587" s="95"/>
      <c r="K587" s="95"/>
      <c r="L587" s="95"/>
      <c r="M587" s="95"/>
      <c r="N587" s="67" t="e">
        <f t="shared" si="40"/>
        <v>#DIV/0!</v>
      </c>
    </row>
    <row r="588" spans="1:14" x14ac:dyDescent="0.2">
      <c r="B588" s="1">
        <v>0.63541666666666696</v>
      </c>
      <c r="C588" s="110"/>
      <c r="D588" s="107"/>
      <c r="E588" s="108"/>
      <c r="F588" s="106"/>
      <c r="G588" s="110"/>
      <c r="H588" s="112"/>
      <c r="I588" s="125"/>
      <c r="J588" s="95"/>
      <c r="K588" s="95"/>
      <c r="L588" s="95"/>
      <c r="M588" s="95"/>
      <c r="N588" s="67" t="e">
        <f t="shared" si="40"/>
        <v>#DIV/0!</v>
      </c>
    </row>
    <row r="589" spans="1:14" x14ac:dyDescent="0.2">
      <c r="B589" s="1">
        <v>0.64583333333333304</v>
      </c>
      <c r="C589" s="106"/>
      <c r="D589" s="107"/>
      <c r="E589" s="108"/>
      <c r="F589" s="106"/>
      <c r="G589" s="110"/>
      <c r="H589" s="112"/>
      <c r="I589" s="113"/>
      <c r="J589" s="95"/>
      <c r="K589" s="95"/>
      <c r="L589" s="95"/>
      <c r="M589" s="95"/>
      <c r="N589" s="67" t="e">
        <f t="shared" si="40"/>
        <v>#DIV/0!</v>
      </c>
    </row>
    <row r="590" spans="1:14" x14ac:dyDescent="0.2">
      <c r="B590" s="1">
        <v>0.65625</v>
      </c>
      <c r="C590" s="106"/>
      <c r="D590" s="107"/>
      <c r="E590" s="108"/>
      <c r="F590" s="106"/>
      <c r="G590" s="110"/>
      <c r="H590" s="109"/>
      <c r="I590" s="113"/>
      <c r="J590" s="95"/>
      <c r="K590" s="95"/>
      <c r="L590" s="95"/>
      <c r="M590" s="95"/>
      <c r="N590" s="67" t="e">
        <f t="shared" si="40"/>
        <v>#DIV/0!</v>
      </c>
    </row>
    <row r="591" spans="1:14" x14ac:dyDescent="0.2">
      <c r="B591" s="1">
        <v>0.65972222222222221</v>
      </c>
      <c r="C591" s="106"/>
      <c r="D591" s="107"/>
      <c r="E591" s="108"/>
      <c r="F591" s="106"/>
      <c r="G591" s="110"/>
      <c r="H591" s="109"/>
      <c r="I591" s="113"/>
      <c r="J591" s="95"/>
      <c r="K591" s="95"/>
      <c r="L591" s="95"/>
      <c r="M591" s="95"/>
      <c r="N591" s="67" t="e">
        <f t="shared" si="40"/>
        <v>#DIV/0!</v>
      </c>
    </row>
    <row r="592" spans="1:14" x14ac:dyDescent="0.2">
      <c r="B592" s="1">
        <v>0.66666666666666596</v>
      </c>
      <c r="C592" s="106"/>
      <c r="D592" s="107"/>
      <c r="E592" s="108"/>
      <c r="F592" s="106"/>
      <c r="G592" s="106"/>
      <c r="H592" s="109"/>
      <c r="I592" s="113"/>
      <c r="J592" s="95"/>
      <c r="K592" s="95"/>
      <c r="L592" s="95"/>
      <c r="M592" s="95"/>
      <c r="N592" s="67" t="e">
        <f t="shared" si="40"/>
        <v>#DIV/0!</v>
      </c>
    </row>
    <row r="593" spans="1:14" x14ac:dyDescent="0.2">
      <c r="B593" s="1">
        <v>0.67708333333333304</v>
      </c>
      <c r="C593" s="106"/>
      <c r="D593" s="107"/>
      <c r="E593" s="108"/>
      <c r="F593" s="106"/>
      <c r="G593" s="106"/>
      <c r="H593" s="109"/>
      <c r="I593" s="113"/>
      <c r="J593" s="95"/>
      <c r="K593" s="95"/>
      <c r="L593" s="95"/>
      <c r="M593" s="95"/>
      <c r="N593" s="67" t="e">
        <f t="shared" si="40"/>
        <v>#DIV/0!</v>
      </c>
    </row>
    <row r="594" spans="1:14" x14ac:dyDescent="0.2">
      <c r="B594" s="1">
        <v>0.687499999999999</v>
      </c>
      <c r="C594" s="66">
        <v>64</v>
      </c>
      <c r="D594" s="99">
        <v>69</v>
      </c>
      <c r="E594" s="75">
        <v>0.86</v>
      </c>
      <c r="F594" s="66">
        <v>0</v>
      </c>
      <c r="G594" s="66" t="s">
        <v>35</v>
      </c>
      <c r="H594" s="72">
        <v>29.16</v>
      </c>
      <c r="I594" s="71"/>
      <c r="J594" s="67">
        <v>71.599999999999994</v>
      </c>
      <c r="K594" s="67">
        <v>70.5</v>
      </c>
      <c r="L594" s="67">
        <v>68.900000000000006</v>
      </c>
      <c r="M594" s="67">
        <v>64.900000000000006</v>
      </c>
      <c r="N594" s="67">
        <f t="shared" si="40"/>
        <v>68.974999999999994</v>
      </c>
    </row>
    <row r="595" spans="1:14" x14ac:dyDescent="0.2">
      <c r="B595" s="1">
        <v>0.69791666666666596</v>
      </c>
      <c r="C595" s="66">
        <v>64</v>
      </c>
      <c r="D595" s="99">
        <v>67</v>
      </c>
      <c r="E595" s="75">
        <v>0.86</v>
      </c>
      <c r="F595" s="66">
        <v>1</v>
      </c>
      <c r="G595" s="66" t="s">
        <v>197</v>
      </c>
      <c r="H595" s="72">
        <v>29.14</v>
      </c>
      <c r="J595" s="67">
        <v>67.3</v>
      </c>
      <c r="K595" s="67">
        <v>70</v>
      </c>
      <c r="L595" s="67">
        <v>68.2</v>
      </c>
      <c r="M595" s="67">
        <v>64.599999999999994</v>
      </c>
      <c r="N595" s="67">
        <f t="shared" si="40"/>
        <v>67.525000000000006</v>
      </c>
    </row>
    <row r="596" spans="1:14" x14ac:dyDescent="0.2">
      <c r="B596" s="1">
        <v>0.70833333333333304</v>
      </c>
      <c r="C596" s="96">
        <v>63</v>
      </c>
      <c r="D596" s="99">
        <v>68</v>
      </c>
      <c r="E596" s="75">
        <v>0.86</v>
      </c>
      <c r="F596" s="66">
        <v>6</v>
      </c>
      <c r="G596" s="96" t="s">
        <v>43</v>
      </c>
      <c r="H596" s="97">
        <v>29.14</v>
      </c>
      <c r="I596" s="98"/>
      <c r="J596" s="67">
        <v>70</v>
      </c>
      <c r="K596" s="67">
        <v>69.400000000000006</v>
      </c>
      <c r="L596" s="67">
        <v>67.599999999999994</v>
      </c>
      <c r="M596" s="67">
        <v>64.400000000000006</v>
      </c>
      <c r="N596" s="67">
        <f t="shared" si="40"/>
        <v>67.849999999999994</v>
      </c>
    </row>
    <row r="597" spans="1:14" x14ac:dyDescent="0.2">
      <c r="B597" s="1">
        <v>0.718749999999999</v>
      </c>
      <c r="C597" s="66">
        <v>63</v>
      </c>
      <c r="D597" s="99">
        <v>67</v>
      </c>
      <c r="E597" s="75">
        <v>0.87</v>
      </c>
      <c r="F597" s="66">
        <v>1</v>
      </c>
      <c r="G597" s="96" t="s">
        <v>43</v>
      </c>
      <c r="H597" s="97">
        <v>29.13</v>
      </c>
      <c r="J597" s="67">
        <v>68.7</v>
      </c>
      <c r="K597" s="67">
        <v>68.5</v>
      </c>
      <c r="L597" s="67">
        <v>66.900000000000006</v>
      </c>
      <c r="M597" s="67">
        <v>63.3</v>
      </c>
      <c r="N597" s="67">
        <f t="shared" si="40"/>
        <v>66.849999999999994</v>
      </c>
    </row>
    <row r="598" spans="1:14" x14ac:dyDescent="0.2">
      <c r="B598" s="1">
        <v>0.72916666666666596</v>
      </c>
      <c r="C598" s="66">
        <v>63</v>
      </c>
      <c r="D598" s="99">
        <v>67</v>
      </c>
      <c r="E598" s="75">
        <v>0.88</v>
      </c>
      <c r="F598" s="66">
        <v>4</v>
      </c>
      <c r="G598" s="96" t="s">
        <v>37</v>
      </c>
      <c r="H598" s="72">
        <v>29.11</v>
      </c>
      <c r="J598" s="67">
        <v>68.5</v>
      </c>
      <c r="K598" s="67">
        <v>67.5</v>
      </c>
      <c r="L598" s="67">
        <v>66.599999999999994</v>
      </c>
      <c r="M598" s="67">
        <v>63.1</v>
      </c>
      <c r="N598" s="67">
        <f t="shared" si="40"/>
        <v>66.424999999999997</v>
      </c>
    </row>
    <row r="599" spans="1:14" x14ac:dyDescent="0.2">
      <c r="B599" s="1">
        <v>0.73958333333333204</v>
      </c>
      <c r="C599" s="66">
        <v>63</v>
      </c>
      <c r="D599" s="99">
        <v>66</v>
      </c>
      <c r="E599" s="75">
        <v>0.87</v>
      </c>
      <c r="F599" s="66">
        <v>0</v>
      </c>
      <c r="G599" s="96" t="s">
        <v>197</v>
      </c>
      <c r="H599" s="72">
        <v>29.12</v>
      </c>
      <c r="J599" s="67">
        <v>65.5</v>
      </c>
      <c r="K599" s="67">
        <v>67.3</v>
      </c>
      <c r="L599" s="67">
        <v>66.7</v>
      </c>
      <c r="M599" s="67">
        <v>63.5</v>
      </c>
      <c r="N599" s="67">
        <f t="shared" si="40"/>
        <v>65.75</v>
      </c>
    </row>
    <row r="600" spans="1:14" x14ac:dyDescent="0.2">
      <c r="B600" s="1">
        <v>0.749999999999999</v>
      </c>
      <c r="C600" s="66">
        <v>64</v>
      </c>
      <c r="D600" s="99">
        <v>66</v>
      </c>
      <c r="E600" s="75">
        <v>0.87</v>
      </c>
      <c r="F600" s="66">
        <v>0</v>
      </c>
      <c r="G600" s="66" t="s">
        <v>143</v>
      </c>
      <c r="H600" s="72">
        <v>29.13</v>
      </c>
      <c r="J600" s="67">
        <v>65.7</v>
      </c>
      <c r="K600" s="67">
        <v>67.5</v>
      </c>
      <c r="L600" s="67">
        <v>67.5</v>
      </c>
      <c r="M600" s="67">
        <v>63.9</v>
      </c>
      <c r="N600" s="67">
        <f t="shared" si="40"/>
        <v>66.149999999999991</v>
      </c>
    </row>
    <row r="601" spans="1:14" x14ac:dyDescent="0.2">
      <c r="B601" s="1">
        <v>0.76041666666666596</v>
      </c>
      <c r="C601" s="66">
        <v>64</v>
      </c>
      <c r="D601" s="99">
        <v>67</v>
      </c>
      <c r="E601" s="75">
        <v>0.88</v>
      </c>
      <c r="F601" s="66">
        <v>1</v>
      </c>
      <c r="G601" s="66" t="s">
        <v>130</v>
      </c>
      <c r="H601" s="72">
        <v>29.12</v>
      </c>
      <c r="J601" s="67">
        <v>70</v>
      </c>
      <c r="K601" s="67">
        <v>67.3</v>
      </c>
      <c r="L601" s="67">
        <v>67.5</v>
      </c>
      <c r="M601" s="67">
        <v>64.400000000000006</v>
      </c>
      <c r="N601" s="67">
        <f t="shared" si="40"/>
        <v>67.300000000000011</v>
      </c>
    </row>
    <row r="602" spans="1:14" x14ac:dyDescent="0.2">
      <c r="C602" s="66"/>
      <c r="D602" s="99"/>
      <c r="E602" s="75"/>
      <c r="F602" s="66"/>
      <c r="G602" s="66"/>
      <c r="H602" s="72"/>
      <c r="I602" s="71"/>
      <c r="J602" s="67"/>
      <c r="K602" s="67"/>
      <c r="L602" s="67"/>
      <c r="M602" s="67"/>
      <c r="N602" s="67"/>
    </row>
    <row r="603" spans="1:14" x14ac:dyDescent="0.2">
      <c r="A603" s="21">
        <v>43618</v>
      </c>
      <c r="B603" s="1">
        <v>0.42708333333333331</v>
      </c>
      <c r="C603" s="66">
        <v>61</v>
      </c>
      <c r="D603" s="99">
        <v>71</v>
      </c>
      <c r="E603" s="75">
        <v>0.61</v>
      </c>
      <c r="F603" s="66">
        <v>3</v>
      </c>
      <c r="G603" s="66" t="s">
        <v>37</v>
      </c>
      <c r="H603" s="72">
        <v>29.22</v>
      </c>
      <c r="I603" s="71"/>
      <c r="J603" s="67">
        <v>77.5</v>
      </c>
      <c r="K603" s="67">
        <v>71.099999999999994</v>
      </c>
      <c r="L603" s="67">
        <v>72.099999999999994</v>
      </c>
      <c r="M603" s="67">
        <v>64.599999999999994</v>
      </c>
      <c r="N603" s="67">
        <f t="shared" si="40"/>
        <v>71.324999999999989</v>
      </c>
    </row>
    <row r="604" spans="1:14" x14ac:dyDescent="0.2">
      <c r="B604" s="1">
        <v>0.4375</v>
      </c>
      <c r="C604" s="66">
        <v>61</v>
      </c>
      <c r="D604" s="99">
        <v>70</v>
      </c>
      <c r="E604" s="75">
        <v>0.56000000000000005</v>
      </c>
      <c r="F604" s="66">
        <v>10</v>
      </c>
      <c r="G604" s="66" t="s">
        <v>190</v>
      </c>
      <c r="H604" s="72">
        <v>29.22</v>
      </c>
      <c r="I604" s="71"/>
      <c r="J604" s="67">
        <v>68</v>
      </c>
      <c r="K604" s="67">
        <v>72.099999999999994</v>
      </c>
      <c r="L604" s="67">
        <v>73.599999999999994</v>
      </c>
      <c r="M604" s="67">
        <v>64.2</v>
      </c>
      <c r="N604" s="67">
        <f t="shared" si="40"/>
        <v>69.474999999999994</v>
      </c>
    </row>
    <row r="605" spans="1:14" x14ac:dyDescent="0.2">
      <c r="B605" s="1">
        <v>0.44791666666666702</v>
      </c>
      <c r="C605" s="66">
        <v>62</v>
      </c>
      <c r="D605" s="99">
        <v>75</v>
      </c>
      <c r="E605" s="75">
        <v>0.55000000000000004</v>
      </c>
      <c r="F605" s="66">
        <v>4</v>
      </c>
      <c r="G605" s="66" t="s">
        <v>37</v>
      </c>
      <c r="H605" s="72">
        <v>29.23</v>
      </c>
      <c r="I605" s="71"/>
      <c r="J605" s="67">
        <v>83.3</v>
      </c>
      <c r="K605" s="67">
        <v>75.7</v>
      </c>
      <c r="L605" s="67">
        <v>76.099999999999994</v>
      </c>
      <c r="M605" s="67">
        <v>63.7</v>
      </c>
      <c r="N605" s="67">
        <f t="shared" si="40"/>
        <v>74.7</v>
      </c>
    </row>
    <row r="606" spans="1:14" x14ac:dyDescent="0.2">
      <c r="B606" s="1">
        <v>0.45833333333333298</v>
      </c>
      <c r="C606" s="66">
        <v>62</v>
      </c>
      <c r="D606" s="99">
        <v>76</v>
      </c>
      <c r="E606" s="75">
        <v>0.52</v>
      </c>
      <c r="F606" s="66">
        <v>2</v>
      </c>
      <c r="G606" s="66" t="s">
        <v>37</v>
      </c>
      <c r="H606" s="72">
        <v>29.22</v>
      </c>
      <c r="I606" s="71"/>
      <c r="J606" s="67">
        <v>84.6</v>
      </c>
      <c r="K606" s="67">
        <v>77.5</v>
      </c>
      <c r="L606" s="67">
        <v>77.7</v>
      </c>
      <c r="M606" s="67">
        <v>64.400000000000006</v>
      </c>
      <c r="N606" s="67">
        <f t="shared" si="40"/>
        <v>76.050000000000011</v>
      </c>
    </row>
    <row r="607" spans="1:14" x14ac:dyDescent="0.2">
      <c r="B607" s="1">
        <v>0.46875</v>
      </c>
      <c r="C607" s="66">
        <v>63</v>
      </c>
      <c r="D607" s="99">
        <v>79</v>
      </c>
      <c r="E607" s="75">
        <v>0.47</v>
      </c>
      <c r="F607" s="66">
        <v>3</v>
      </c>
      <c r="G607" s="66" t="s">
        <v>34</v>
      </c>
      <c r="H607" s="72">
        <v>29.22</v>
      </c>
      <c r="I607" s="71"/>
      <c r="J607" s="67">
        <v>88.5</v>
      </c>
      <c r="K607" s="67">
        <v>85.1</v>
      </c>
      <c r="L607" s="67">
        <v>80.2</v>
      </c>
      <c r="M607" s="67">
        <v>63.9</v>
      </c>
      <c r="N607" s="67">
        <f t="shared" si="40"/>
        <v>79.424999999999997</v>
      </c>
    </row>
    <row r="608" spans="1:14" x14ac:dyDescent="0.2">
      <c r="B608" s="1">
        <v>0.47916666666666669</v>
      </c>
      <c r="C608" s="66">
        <v>63</v>
      </c>
      <c r="D608" s="99">
        <v>77</v>
      </c>
      <c r="E608" s="75">
        <v>0.45</v>
      </c>
      <c r="F608" s="66">
        <v>2</v>
      </c>
      <c r="G608" s="66" t="s">
        <v>208</v>
      </c>
      <c r="H608" s="72">
        <v>29.23</v>
      </c>
      <c r="I608" s="26"/>
      <c r="J608" s="67">
        <v>73.8</v>
      </c>
      <c r="K608" s="67">
        <v>85.1</v>
      </c>
      <c r="L608" s="67">
        <v>84</v>
      </c>
      <c r="M608" s="67">
        <v>63.5</v>
      </c>
      <c r="N608" s="67">
        <f t="shared" si="40"/>
        <v>76.599999999999994</v>
      </c>
    </row>
    <row r="609" spans="2:14" x14ac:dyDescent="0.2">
      <c r="B609" s="1">
        <v>0.48958333333333331</v>
      </c>
      <c r="C609" s="66">
        <v>64</v>
      </c>
      <c r="D609" s="99">
        <v>83</v>
      </c>
      <c r="E609" s="75">
        <v>0.45</v>
      </c>
      <c r="F609" s="66">
        <v>2</v>
      </c>
      <c r="G609" s="66" t="s">
        <v>180</v>
      </c>
      <c r="H609" s="72">
        <v>29.23</v>
      </c>
      <c r="I609" s="71"/>
      <c r="J609" s="67">
        <v>95.2</v>
      </c>
      <c r="K609" s="67">
        <v>86</v>
      </c>
      <c r="L609" s="67">
        <v>85.5</v>
      </c>
      <c r="M609" s="67">
        <v>63.5</v>
      </c>
      <c r="N609" s="67">
        <f t="shared" si="40"/>
        <v>82.55</v>
      </c>
    </row>
    <row r="610" spans="2:14" x14ac:dyDescent="0.2">
      <c r="B610" s="1">
        <v>0.5</v>
      </c>
      <c r="C610" s="66">
        <v>65</v>
      </c>
      <c r="D610" s="99">
        <v>85</v>
      </c>
      <c r="E610" s="75">
        <v>0.46</v>
      </c>
      <c r="F610" s="66">
        <v>1</v>
      </c>
      <c r="G610" s="66" t="s">
        <v>34</v>
      </c>
      <c r="H610" s="72">
        <v>29.23</v>
      </c>
      <c r="J610" s="67">
        <v>97.9</v>
      </c>
      <c r="K610" s="67">
        <v>89.1</v>
      </c>
      <c r="L610" s="67">
        <v>87.6</v>
      </c>
      <c r="M610" s="67">
        <v>64.599999999999994</v>
      </c>
      <c r="N610" s="67">
        <f t="shared" si="40"/>
        <v>84.800000000000011</v>
      </c>
    </row>
    <row r="611" spans="2:14" x14ac:dyDescent="0.2">
      <c r="B611" s="1">
        <v>0.50208333333333333</v>
      </c>
      <c r="C611" s="96">
        <v>65</v>
      </c>
      <c r="D611" s="99">
        <v>85</v>
      </c>
      <c r="E611" s="75">
        <v>0.46</v>
      </c>
      <c r="F611" s="66">
        <v>5</v>
      </c>
      <c r="G611" s="96" t="s">
        <v>190</v>
      </c>
      <c r="H611" s="97">
        <v>29.23</v>
      </c>
      <c r="I611" s="98"/>
      <c r="J611" s="67">
        <v>98.2</v>
      </c>
      <c r="K611" s="67">
        <v>89.1</v>
      </c>
      <c r="L611" s="67">
        <v>88.2</v>
      </c>
      <c r="M611" s="67">
        <v>64.599999999999994</v>
      </c>
      <c r="N611" s="67">
        <f t="shared" si="40"/>
        <v>85.025000000000006</v>
      </c>
    </row>
    <row r="612" spans="2:14" x14ac:dyDescent="0.2">
      <c r="B612" s="1">
        <v>0.60416666666666663</v>
      </c>
      <c r="C612" s="66">
        <v>66</v>
      </c>
      <c r="D612" s="99">
        <v>87</v>
      </c>
      <c r="E612" s="75">
        <v>0.47</v>
      </c>
      <c r="F612" s="66">
        <v>5</v>
      </c>
      <c r="G612" s="96" t="s">
        <v>34</v>
      </c>
      <c r="H612" s="97">
        <v>29.22</v>
      </c>
      <c r="J612" s="67">
        <v>97.5</v>
      </c>
      <c r="K612" s="67">
        <v>91</v>
      </c>
      <c r="L612" s="67">
        <v>88.9</v>
      </c>
      <c r="M612" s="67">
        <v>68.400000000000006</v>
      </c>
      <c r="N612" s="67">
        <f t="shared" si="40"/>
        <v>86.449999999999989</v>
      </c>
    </row>
    <row r="613" spans="2:14" x14ac:dyDescent="0.2">
      <c r="B613" s="1">
        <v>0.61458333333333337</v>
      </c>
      <c r="C613" s="66">
        <v>69</v>
      </c>
      <c r="D613" s="99">
        <v>91</v>
      </c>
      <c r="E613" s="75">
        <v>0.39</v>
      </c>
      <c r="F613" s="66">
        <v>8</v>
      </c>
      <c r="G613" s="96" t="s">
        <v>180</v>
      </c>
      <c r="H613" s="72">
        <v>29.22</v>
      </c>
      <c r="J613" s="67">
        <v>93.6</v>
      </c>
      <c r="K613" s="67">
        <v>96.8</v>
      </c>
      <c r="L613" s="67">
        <v>95</v>
      </c>
      <c r="M613" s="67">
        <v>78.3</v>
      </c>
      <c r="N613" s="67">
        <f t="shared" si="40"/>
        <v>90.924999999999997</v>
      </c>
    </row>
    <row r="614" spans="2:14" x14ac:dyDescent="0.2">
      <c r="B614" s="1">
        <v>0.625</v>
      </c>
      <c r="C614" s="66">
        <v>69</v>
      </c>
      <c r="D614" s="99">
        <v>91</v>
      </c>
      <c r="E614" s="75">
        <v>0.41</v>
      </c>
      <c r="F614" s="66">
        <v>5</v>
      </c>
      <c r="G614" s="96" t="s">
        <v>202</v>
      </c>
      <c r="H614" s="72">
        <v>29.21</v>
      </c>
      <c r="J614" s="67">
        <v>90</v>
      </c>
      <c r="K614" s="67">
        <v>97.2</v>
      </c>
      <c r="L614" s="67">
        <v>96.4</v>
      </c>
      <c r="M614" s="67">
        <v>79.7</v>
      </c>
      <c r="N614" s="67">
        <f t="shared" si="40"/>
        <v>90.825000000000003</v>
      </c>
    </row>
    <row r="615" spans="2:14" x14ac:dyDescent="0.2">
      <c r="B615" s="1">
        <v>0.63541666666666696</v>
      </c>
      <c r="C615" s="66">
        <v>69</v>
      </c>
      <c r="D615" s="99">
        <v>92</v>
      </c>
      <c r="E615" s="75">
        <v>0.41</v>
      </c>
      <c r="F615" s="66">
        <v>9</v>
      </c>
      <c r="G615" s="66" t="s">
        <v>190</v>
      </c>
      <c r="H615" s="72">
        <v>29.22</v>
      </c>
      <c r="J615" s="67">
        <v>92.5</v>
      </c>
      <c r="K615" s="67">
        <v>99.5</v>
      </c>
      <c r="L615" s="67">
        <v>95.2</v>
      </c>
      <c r="M615" s="67">
        <v>82</v>
      </c>
      <c r="N615" s="67">
        <f t="shared" si="40"/>
        <v>92.3</v>
      </c>
    </row>
    <row r="616" spans="2:14" x14ac:dyDescent="0.2">
      <c r="B616" s="1">
        <v>0.64583333333333404</v>
      </c>
      <c r="C616" s="66">
        <v>70</v>
      </c>
      <c r="D616" s="99">
        <v>96</v>
      </c>
      <c r="E616" s="75">
        <v>0.39</v>
      </c>
      <c r="F616" s="66">
        <v>6</v>
      </c>
      <c r="G616" s="66" t="s">
        <v>71</v>
      </c>
      <c r="H616" s="72">
        <v>29.21</v>
      </c>
      <c r="J616" s="67">
        <v>99.3</v>
      </c>
      <c r="K616" s="67">
        <v>100.2</v>
      </c>
      <c r="L616" s="67">
        <v>98.1</v>
      </c>
      <c r="M616" s="67">
        <v>86</v>
      </c>
      <c r="N616" s="67">
        <f t="shared" si="40"/>
        <v>95.9</v>
      </c>
    </row>
    <row r="617" spans="2:14" x14ac:dyDescent="0.2">
      <c r="B617" s="1">
        <v>0.65625</v>
      </c>
      <c r="C617" s="66">
        <v>71</v>
      </c>
      <c r="D617" s="99">
        <v>95</v>
      </c>
      <c r="E617" s="75">
        <v>0.35</v>
      </c>
      <c r="F617" s="66">
        <v>1</v>
      </c>
      <c r="G617" s="66" t="s">
        <v>34</v>
      </c>
      <c r="H617" s="72">
        <v>29.21</v>
      </c>
      <c r="I617" s="71"/>
      <c r="J617" s="67">
        <v>101.7</v>
      </c>
      <c r="K617" s="67">
        <v>100.6</v>
      </c>
      <c r="L617" s="67">
        <v>96.6</v>
      </c>
      <c r="M617" s="67">
        <v>82</v>
      </c>
      <c r="N617" s="67">
        <f t="shared" si="40"/>
        <v>95.224999999999994</v>
      </c>
    </row>
    <row r="618" spans="2:14" x14ac:dyDescent="0.2">
      <c r="B618" s="1">
        <v>0.66666666666666696</v>
      </c>
      <c r="C618" s="96">
        <v>71</v>
      </c>
      <c r="D618" s="68">
        <v>96</v>
      </c>
      <c r="E618" s="75">
        <v>0.35</v>
      </c>
      <c r="F618" s="66">
        <v>3</v>
      </c>
      <c r="G618" s="66" t="s">
        <v>202</v>
      </c>
      <c r="H618" s="72">
        <v>29.21</v>
      </c>
      <c r="I618" s="71"/>
      <c r="J618" s="67">
        <v>105.4</v>
      </c>
      <c r="K618" s="67">
        <v>101.8</v>
      </c>
      <c r="L618" s="67">
        <v>99.7</v>
      </c>
      <c r="M618" s="67">
        <v>78.400000000000006</v>
      </c>
      <c r="N618" s="67">
        <f t="shared" si="40"/>
        <v>96.324999999999989</v>
      </c>
    </row>
    <row r="619" spans="2:14" x14ac:dyDescent="0.2">
      <c r="B619" s="1">
        <v>0.67708333333333404</v>
      </c>
      <c r="C619" s="96">
        <v>70</v>
      </c>
      <c r="D619" s="68">
        <v>91</v>
      </c>
      <c r="E619" s="75">
        <v>0.37</v>
      </c>
      <c r="F619" s="66">
        <v>3</v>
      </c>
      <c r="G619" s="66" t="s">
        <v>202</v>
      </c>
      <c r="H619" s="97">
        <v>29.21</v>
      </c>
      <c r="I619" s="71"/>
      <c r="J619" s="67">
        <v>98.2</v>
      </c>
      <c r="K619" s="67">
        <v>95.5</v>
      </c>
      <c r="L619" s="67">
        <v>93.2</v>
      </c>
      <c r="M619" s="67">
        <v>76.599999999999994</v>
      </c>
      <c r="N619" s="67">
        <f t="shared" si="40"/>
        <v>90.875</v>
      </c>
    </row>
    <row r="620" spans="2:14" x14ac:dyDescent="0.2">
      <c r="B620" s="1">
        <v>0.687500000000001</v>
      </c>
      <c r="C620" s="96">
        <v>69</v>
      </c>
      <c r="D620" s="68">
        <v>88</v>
      </c>
      <c r="E620" s="75">
        <v>0.38</v>
      </c>
      <c r="F620" s="66">
        <v>6</v>
      </c>
      <c r="G620" s="66" t="s">
        <v>180</v>
      </c>
      <c r="H620" s="72">
        <v>29.21</v>
      </c>
      <c r="I620" s="93"/>
      <c r="J620" s="67">
        <v>93.9</v>
      </c>
      <c r="K620" s="67">
        <v>92.5</v>
      </c>
      <c r="L620" s="67">
        <v>90</v>
      </c>
      <c r="M620" s="67">
        <v>75.599999999999994</v>
      </c>
      <c r="N620" s="67">
        <f t="shared" si="40"/>
        <v>88</v>
      </c>
    </row>
    <row r="621" spans="2:14" x14ac:dyDescent="0.2">
      <c r="B621" s="1">
        <v>0.69791666666666696</v>
      </c>
      <c r="C621" s="96">
        <v>69</v>
      </c>
      <c r="D621" s="68">
        <v>91</v>
      </c>
      <c r="E621" s="75">
        <v>0.4</v>
      </c>
      <c r="F621" s="66">
        <v>8</v>
      </c>
      <c r="G621" s="66" t="s">
        <v>35</v>
      </c>
      <c r="H621" s="97">
        <v>29.22</v>
      </c>
      <c r="I621" s="96"/>
      <c r="J621" s="67">
        <v>98.6</v>
      </c>
      <c r="K621" s="67">
        <v>96.3</v>
      </c>
      <c r="L621" s="67">
        <v>93.6</v>
      </c>
      <c r="M621" s="67">
        <v>77.2</v>
      </c>
      <c r="N621" s="67">
        <f t="shared" si="40"/>
        <v>91.424999999999997</v>
      </c>
    </row>
    <row r="622" spans="2:14" x14ac:dyDescent="0.2">
      <c r="B622" s="1">
        <v>0.70833333333333404</v>
      </c>
      <c r="C622" s="96">
        <v>68</v>
      </c>
      <c r="D622" s="68">
        <v>91</v>
      </c>
      <c r="E622" s="75">
        <v>0.39</v>
      </c>
      <c r="F622" s="66">
        <v>4</v>
      </c>
      <c r="G622" s="66" t="s">
        <v>35</v>
      </c>
      <c r="H622" s="97">
        <v>29.22</v>
      </c>
      <c r="J622" s="67">
        <v>98.2</v>
      </c>
      <c r="K622" s="67">
        <v>95</v>
      </c>
      <c r="L622" s="67">
        <v>93.4</v>
      </c>
      <c r="M622" s="67">
        <v>76.8</v>
      </c>
      <c r="N622" s="67">
        <f t="shared" si="40"/>
        <v>90.850000000000009</v>
      </c>
    </row>
    <row r="623" spans="2:14" x14ac:dyDescent="0.2">
      <c r="B623" s="1">
        <v>0.718750000000001</v>
      </c>
      <c r="C623" s="96">
        <v>69</v>
      </c>
      <c r="D623" s="68">
        <v>92</v>
      </c>
      <c r="E623" s="75">
        <v>0.38</v>
      </c>
      <c r="F623" s="66">
        <v>6</v>
      </c>
      <c r="G623" s="66" t="s">
        <v>180</v>
      </c>
      <c r="H623" s="97">
        <v>29.22</v>
      </c>
      <c r="J623" s="67">
        <v>99.5</v>
      </c>
      <c r="K623" s="67">
        <v>96.3</v>
      </c>
      <c r="L623" s="67">
        <v>94.1</v>
      </c>
      <c r="M623" s="67">
        <v>77</v>
      </c>
      <c r="N623" s="67">
        <f t="shared" si="40"/>
        <v>91.724999999999994</v>
      </c>
    </row>
    <row r="624" spans="2:14" x14ac:dyDescent="0.2">
      <c r="B624" s="1">
        <v>0.72916666666666796</v>
      </c>
      <c r="C624" s="96">
        <v>68</v>
      </c>
      <c r="D624" s="68">
        <v>92</v>
      </c>
      <c r="E624" s="75">
        <v>0.46</v>
      </c>
      <c r="F624" s="66">
        <v>6</v>
      </c>
      <c r="G624" s="66" t="s">
        <v>34</v>
      </c>
      <c r="H624" s="97">
        <v>29.22</v>
      </c>
      <c r="J624" s="67">
        <v>99.7</v>
      </c>
      <c r="K624" s="67">
        <v>95.2</v>
      </c>
      <c r="L624" s="67">
        <v>94.3</v>
      </c>
      <c r="M624" s="67">
        <v>79.5</v>
      </c>
      <c r="N624" s="67">
        <f t="shared" si="40"/>
        <v>92.174999999999997</v>
      </c>
    </row>
    <row r="625" spans="1:15" x14ac:dyDescent="0.2">
      <c r="B625" s="1">
        <v>0.73958333333333504</v>
      </c>
      <c r="C625" s="96">
        <v>68</v>
      </c>
      <c r="D625" s="68">
        <v>91</v>
      </c>
      <c r="E625" s="75">
        <v>0.47</v>
      </c>
      <c r="F625" s="66">
        <v>7</v>
      </c>
      <c r="G625" s="66" t="s">
        <v>190</v>
      </c>
      <c r="H625" s="97">
        <v>29.23</v>
      </c>
      <c r="J625" s="67">
        <v>99.1</v>
      </c>
      <c r="K625" s="67">
        <v>95.4</v>
      </c>
      <c r="L625" s="67">
        <v>93.4</v>
      </c>
      <c r="M625" s="67">
        <v>77.2</v>
      </c>
      <c r="N625" s="67">
        <f t="shared" si="40"/>
        <v>91.274999999999991</v>
      </c>
    </row>
    <row r="626" spans="1:15" x14ac:dyDescent="0.2">
      <c r="B626" s="1">
        <v>0.74305555555555547</v>
      </c>
      <c r="C626" s="96">
        <v>68</v>
      </c>
      <c r="D626" s="68">
        <v>90</v>
      </c>
      <c r="E626" s="75">
        <v>0.48</v>
      </c>
      <c r="F626" s="66">
        <v>4</v>
      </c>
      <c r="G626" s="66" t="s">
        <v>35</v>
      </c>
      <c r="H626" s="97">
        <v>29.23</v>
      </c>
      <c r="J626" s="67">
        <v>97.5</v>
      </c>
      <c r="K626" s="67">
        <v>94.8</v>
      </c>
      <c r="L626" s="67">
        <v>91.9</v>
      </c>
      <c r="M626" s="67">
        <v>76.8</v>
      </c>
      <c r="N626" s="67">
        <f t="shared" si="40"/>
        <v>90.250000000000014</v>
      </c>
    </row>
    <row r="628" spans="1:15" x14ac:dyDescent="0.2">
      <c r="A628" s="113" t="s">
        <v>230</v>
      </c>
      <c r="J628" s="87" t="s">
        <v>338</v>
      </c>
      <c r="K628" s="87" t="s">
        <v>346</v>
      </c>
      <c r="L628" s="87" t="s">
        <v>347</v>
      </c>
      <c r="M628" s="87" t="s">
        <v>348</v>
      </c>
      <c r="N628" s="33" t="s">
        <v>368</v>
      </c>
    </row>
    <row r="629" spans="1:15" x14ac:dyDescent="0.2">
      <c r="A629" s="21">
        <v>43622</v>
      </c>
      <c r="B629" s="1">
        <v>0.77083333333333337</v>
      </c>
      <c r="C629" s="66">
        <v>87</v>
      </c>
      <c r="D629" s="99">
        <v>126</v>
      </c>
      <c r="E629" s="75">
        <v>0.48</v>
      </c>
      <c r="F629" s="66">
        <v>4</v>
      </c>
      <c r="G629" s="66" t="s">
        <v>43</v>
      </c>
      <c r="H629" s="72">
        <v>29.01</v>
      </c>
      <c r="I629" s="71"/>
      <c r="J629" s="67">
        <v>126</v>
      </c>
      <c r="K629" s="67">
        <v>126</v>
      </c>
      <c r="L629" s="67">
        <v>126</v>
      </c>
      <c r="M629" s="67">
        <v>126</v>
      </c>
      <c r="N629" s="67">
        <f t="shared" ref="N629:N636" si="41">AVERAGE(J629:M629)</f>
        <v>126</v>
      </c>
    </row>
    <row r="630" spans="1:15" x14ac:dyDescent="0.2">
      <c r="B630" s="1">
        <v>0.78125</v>
      </c>
      <c r="C630" s="66">
        <v>86</v>
      </c>
      <c r="D630" s="99">
        <v>109</v>
      </c>
      <c r="E630" s="75">
        <v>0.49</v>
      </c>
      <c r="F630" s="66">
        <v>2</v>
      </c>
      <c r="G630" s="66" t="s">
        <v>196</v>
      </c>
      <c r="H630" s="72">
        <v>29.02</v>
      </c>
      <c r="I630" s="71"/>
      <c r="J630" s="67">
        <v>108</v>
      </c>
      <c r="K630" s="67">
        <v>109</v>
      </c>
      <c r="L630" s="67">
        <v>109.9</v>
      </c>
      <c r="M630" s="67">
        <v>108.3</v>
      </c>
      <c r="N630" s="67">
        <f t="shared" si="41"/>
        <v>108.8</v>
      </c>
    </row>
    <row r="631" spans="1:15" x14ac:dyDescent="0.2">
      <c r="B631" s="1">
        <v>0.79166666666666696</v>
      </c>
      <c r="C631" s="66">
        <v>86</v>
      </c>
      <c r="D631" s="99">
        <v>108</v>
      </c>
      <c r="E631" s="75">
        <v>0.49</v>
      </c>
      <c r="F631" s="66">
        <v>5</v>
      </c>
      <c r="G631" s="66" t="s">
        <v>43</v>
      </c>
      <c r="H631" s="72">
        <v>29.02</v>
      </c>
      <c r="I631" s="71"/>
      <c r="J631" s="67">
        <v>107.6</v>
      </c>
      <c r="K631" s="67">
        <v>108.3</v>
      </c>
      <c r="L631" s="67">
        <v>109.4</v>
      </c>
      <c r="M631" s="67">
        <v>107.8</v>
      </c>
      <c r="N631" s="67">
        <f t="shared" si="41"/>
        <v>108.27499999999999</v>
      </c>
    </row>
    <row r="632" spans="1:15" x14ac:dyDescent="0.2">
      <c r="B632" s="1">
        <v>0.80208333333333304</v>
      </c>
      <c r="C632" s="66">
        <v>85</v>
      </c>
      <c r="D632" s="99">
        <v>106</v>
      </c>
      <c r="E632" s="75">
        <v>0.51</v>
      </c>
      <c r="F632" s="66">
        <v>2</v>
      </c>
      <c r="G632" s="66" t="s">
        <v>196</v>
      </c>
      <c r="H632" s="72">
        <v>29.02</v>
      </c>
      <c r="I632" s="71"/>
      <c r="J632" s="67">
        <v>105.8</v>
      </c>
      <c r="K632" s="67">
        <v>106</v>
      </c>
      <c r="L632" s="67">
        <v>106</v>
      </c>
      <c r="M632" s="67">
        <v>105.4</v>
      </c>
      <c r="N632" s="67">
        <f t="shared" si="41"/>
        <v>105.80000000000001</v>
      </c>
    </row>
    <row r="633" spans="1:15" x14ac:dyDescent="0.2">
      <c r="B633" s="1">
        <v>0.8125</v>
      </c>
      <c r="C633" s="66">
        <v>85</v>
      </c>
      <c r="D633" s="99">
        <v>104</v>
      </c>
      <c r="E633" s="75">
        <v>0.53</v>
      </c>
      <c r="F633" s="66">
        <v>2</v>
      </c>
      <c r="G633" s="66" t="s">
        <v>71</v>
      </c>
      <c r="H633" s="72">
        <v>29.02</v>
      </c>
      <c r="I633" s="71"/>
      <c r="J633" s="67">
        <v>104</v>
      </c>
      <c r="K633" s="67">
        <v>104</v>
      </c>
      <c r="L633" s="67">
        <v>103.5</v>
      </c>
      <c r="M633" s="67">
        <v>103.1</v>
      </c>
      <c r="N633" s="67">
        <f t="shared" si="41"/>
        <v>103.65</v>
      </c>
    </row>
    <row r="634" spans="1:15" x14ac:dyDescent="0.2">
      <c r="B634" s="1">
        <v>0.82291666666666696</v>
      </c>
      <c r="C634" s="66">
        <v>84</v>
      </c>
      <c r="D634" s="99">
        <v>102</v>
      </c>
      <c r="E634" s="75">
        <v>0.55000000000000004</v>
      </c>
      <c r="F634" s="66">
        <v>3</v>
      </c>
      <c r="G634" s="66" t="s">
        <v>43</v>
      </c>
      <c r="H634" s="72">
        <v>29.03</v>
      </c>
      <c r="I634" s="26"/>
      <c r="J634" s="67">
        <v>102.4</v>
      </c>
      <c r="K634" s="67">
        <v>102</v>
      </c>
      <c r="L634" s="67">
        <v>101.7</v>
      </c>
      <c r="M634" s="67">
        <v>100.8</v>
      </c>
      <c r="N634" s="67">
        <f t="shared" si="41"/>
        <v>101.72500000000001</v>
      </c>
    </row>
    <row r="635" spans="1:15" x14ac:dyDescent="0.2">
      <c r="B635" s="1">
        <v>0.83333333333333304</v>
      </c>
      <c r="C635" s="66">
        <v>71</v>
      </c>
      <c r="D635" s="99">
        <v>86</v>
      </c>
      <c r="E635" s="75">
        <v>0.85</v>
      </c>
      <c r="F635" s="66">
        <v>2</v>
      </c>
      <c r="G635" s="66" t="s">
        <v>37</v>
      </c>
      <c r="H635" s="72">
        <v>29.04</v>
      </c>
      <c r="J635" s="67">
        <v>87.3</v>
      </c>
      <c r="K635" s="67">
        <v>86.4</v>
      </c>
      <c r="L635" s="67">
        <v>84.7</v>
      </c>
      <c r="M635" s="67">
        <v>85.6</v>
      </c>
      <c r="N635" s="67">
        <f t="shared" si="41"/>
        <v>86</v>
      </c>
      <c r="O635" t="s">
        <v>491</v>
      </c>
    </row>
    <row r="636" spans="1:15" x14ac:dyDescent="0.2">
      <c r="B636" s="1">
        <v>0.84375</v>
      </c>
      <c r="C636" s="66">
        <v>71</v>
      </c>
      <c r="D636" s="99">
        <v>86</v>
      </c>
      <c r="E636" s="75">
        <v>0.85</v>
      </c>
      <c r="F636" s="66">
        <v>2</v>
      </c>
      <c r="G636" s="66" t="s">
        <v>37</v>
      </c>
      <c r="H636" s="72">
        <v>29.04</v>
      </c>
      <c r="J636" s="67">
        <v>87.3</v>
      </c>
      <c r="K636" s="67">
        <v>86.4</v>
      </c>
      <c r="L636" s="67">
        <v>84.7</v>
      </c>
      <c r="M636" s="67">
        <v>85.6</v>
      </c>
      <c r="N636" s="67">
        <f t="shared" si="41"/>
        <v>86</v>
      </c>
      <c r="O636" t="s">
        <v>491</v>
      </c>
    </row>
    <row r="637" spans="1:15" x14ac:dyDescent="0.2">
      <c r="B637" s="1">
        <v>0.85416666666666596</v>
      </c>
      <c r="O637" t="s">
        <v>492</v>
      </c>
    </row>
    <row r="638" spans="1:15" x14ac:dyDescent="0.2">
      <c r="B638" s="1">
        <v>0.86458333333333304</v>
      </c>
      <c r="O638" t="s">
        <v>492</v>
      </c>
    </row>
    <row r="639" spans="1:15" x14ac:dyDescent="0.2">
      <c r="B639" s="1">
        <v>0.874999999999999</v>
      </c>
      <c r="O639" t="s">
        <v>492</v>
      </c>
    </row>
    <row r="641" spans="1:14" x14ac:dyDescent="0.2">
      <c r="A641" s="21">
        <v>43623</v>
      </c>
      <c r="B641" s="1">
        <v>0.52083333333333337</v>
      </c>
      <c r="C641" s="66">
        <v>79</v>
      </c>
      <c r="D641" s="99">
        <v>108</v>
      </c>
      <c r="E641" s="75">
        <v>0.65</v>
      </c>
      <c r="F641" s="66">
        <v>6</v>
      </c>
      <c r="G641" s="66" t="s">
        <v>37</v>
      </c>
      <c r="H641" s="72">
        <v>29.13</v>
      </c>
      <c r="I641" s="71"/>
      <c r="J641" s="67">
        <v>112.1</v>
      </c>
      <c r="K641" s="67">
        <v>105.1</v>
      </c>
      <c r="L641" s="67">
        <v>105.6</v>
      </c>
      <c r="M641" s="67">
        <v>109</v>
      </c>
      <c r="N641" s="67">
        <f t="shared" ref="N641:N654" si="42">AVERAGE(J641:M641)</f>
        <v>107.94999999999999</v>
      </c>
    </row>
    <row r="642" spans="1:14" x14ac:dyDescent="0.2">
      <c r="B642" s="1">
        <v>0.53125</v>
      </c>
      <c r="C642" s="66">
        <v>80</v>
      </c>
      <c r="D642" s="99">
        <v>110</v>
      </c>
      <c r="E642" s="75">
        <v>0.62</v>
      </c>
      <c r="F642" s="66">
        <v>2</v>
      </c>
      <c r="G642" s="66" t="s">
        <v>201</v>
      </c>
      <c r="H642" s="72">
        <v>29.13</v>
      </c>
      <c r="I642" s="71"/>
      <c r="J642" s="67">
        <v>115.2</v>
      </c>
      <c r="K642" s="67">
        <v>107.1</v>
      </c>
      <c r="L642" s="67">
        <v>107.4</v>
      </c>
      <c r="M642" s="67">
        <v>109.9</v>
      </c>
      <c r="N642" s="67">
        <f t="shared" si="42"/>
        <v>109.9</v>
      </c>
    </row>
    <row r="643" spans="1:14" x14ac:dyDescent="0.2">
      <c r="B643" s="1">
        <v>0.54166666666666696</v>
      </c>
      <c r="C643" s="66">
        <v>80</v>
      </c>
      <c r="D643" s="99">
        <v>111</v>
      </c>
      <c r="E643" s="75">
        <v>0.6</v>
      </c>
      <c r="F643" s="66">
        <v>5</v>
      </c>
      <c r="G643" s="66" t="s">
        <v>43</v>
      </c>
      <c r="H643" s="72">
        <v>29.13</v>
      </c>
      <c r="I643" s="71"/>
      <c r="J643" s="67">
        <v>114.4</v>
      </c>
      <c r="K643" s="67">
        <v>109.6</v>
      </c>
      <c r="L643" s="67">
        <v>108.7</v>
      </c>
      <c r="M643" s="67">
        <v>110.7</v>
      </c>
      <c r="N643" s="67">
        <f t="shared" si="42"/>
        <v>110.85</v>
      </c>
    </row>
    <row r="644" spans="1:14" x14ac:dyDescent="0.2">
      <c r="B644" s="1">
        <v>0.55208333333333304</v>
      </c>
      <c r="C644" s="66">
        <v>80</v>
      </c>
      <c r="D644" s="99">
        <v>111</v>
      </c>
      <c r="E644" s="75">
        <v>0.6</v>
      </c>
      <c r="F644" s="66">
        <v>1</v>
      </c>
      <c r="G644" s="66" t="s">
        <v>224</v>
      </c>
      <c r="H644" s="72">
        <v>29.13</v>
      </c>
      <c r="I644" s="71"/>
      <c r="J644" s="67">
        <v>114.8</v>
      </c>
      <c r="K644" s="67">
        <v>108.7</v>
      </c>
      <c r="L644" s="67">
        <v>109.9</v>
      </c>
      <c r="M644" s="67">
        <v>110.8</v>
      </c>
      <c r="N644" s="67">
        <f t="shared" si="42"/>
        <v>111.05</v>
      </c>
    </row>
    <row r="645" spans="1:14" x14ac:dyDescent="0.2">
      <c r="B645" s="1">
        <v>0.5625</v>
      </c>
      <c r="C645" s="66">
        <v>80</v>
      </c>
      <c r="D645" s="99">
        <v>113</v>
      </c>
      <c r="E645" s="75">
        <v>0.6</v>
      </c>
      <c r="F645" s="66">
        <v>7</v>
      </c>
      <c r="G645" s="66" t="s">
        <v>37</v>
      </c>
      <c r="H645" s="72">
        <v>29.12</v>
      </c>
      <c r="I645" s="71"/>
      <c r="J645" s="67">
        <v>119.5</v>
      </c>
      <c r="K645" s="67">
        <v>110.5</v>
      </c>
      <c r="L645" s="67">
        <v>110.3</v>
      </c>
      <c r="M645" s="67">
        <v>113.5</v>
      </c>
      <c r="N645" s="67">
        <f t="shared" si="42"/>
        <v>113.45</v>
      </c>
    </row>
    <row r="646" spans="1:14" x14ac:dyDescent="0.2">
      <c r="B646" s="1">
        <v>0.57291666666666696</v>
      </c>
      <c r="C646" s="66">
        <v>81</v>
      </c>
      <c r="D646" s="99">
        <v>113</v>
      </c>
      <c r="E646" s="75">
        <v>0.6</v>
      </c>
      <c r="F646" s="66">
        <v>2</v>
      </c>
      <c r="G646" s="66" t="s">
        <v>71</v>
      </c>
      <c r="H646" s="72">
        <v>29.12</v>
      </c>
      <c r="I646" s="26"/>
      <c r="J646" s="67">
        <v>118.6</v>
      </c>
      <c r="K646" s="67">
        <v>111.4</v>
      </c>
      <c r="L646" s="67">
        <v>109.9</v>
      </c>
      <c r="M646" s="67">
        <v>113.7</v>
      </c>
      <c r="N646" s="67">
        <f t="shared" si="42"/>
        <v>113.39999999999999</v>
      </c>
    </row>
    <row r="647" spans="1:14" x14ac:dyDescent="0.2">
      <c r="B647" s="1">
        <v>0.58333333333333304</v>
      </c>
      <c r="C647" s="66">
        <v>82</v>
      </c>
      <c r="D647" s="99">
        <v>117</v>
      </c>
      <c r="E647" s="75">
        <v>0.6</v>
      </c>
      <c r="F647" s="66">
        <v>9</v>
      </c>
      <c r="G647" s="66" t="s">
        <v>37</v>
      </c>
      <c r="H647" s="72">
        <v>29.12</v>
      </c>
      <c r="J647" s="67">
        <v>123.1</v>
      </c>
      <c r="K647" s="67">
        <v>112.6</v>
      </c>
      <c r="L647" s="67">
        <v>115.2</v>
      </c>
      <c r="M647" s="67">
        <v>117.7</v>
      </c>
      <c r="N647" s="67">
        <f t="shared" si="42"/>
        <v>117.14999999999999</v>
      </c>
    </row>
    <row r="648" spans="1:14" x14ac:dyDescent="0.2">
      <c r="B648" s="1">
        <v>0.59375</v>
      </c>
      <c r="C648" s="66">
        <v>82</v>
      </c>
      <c r="D648" s="99">
        <v>118</v>
      </c>
      <c r="E648" s="75">
        <v>0.59</v>
      </c>
      <c r="F648" s="66">
        <v>6</v>
      </c>
      <c r="G648" s="66" t="s">
        <v>34</v>
      </c>
      <c r="H648" s="72">
        <v>29.11</v>
      </c>
      <c r="J648" s="67">
        <v>122.7</v>
      </c>
      <c r="K648" s="67">
        <v>113.7</v>
      </c>
      <c r="L648" s="67">
        <v>117.1</v>
      </c>
      <c r="M648" s="67">
        <v>119.1</v>
      </c>
      <c r="N648" s="67">
        <f t="shared" si="42"/>
        <v>118.15</v>
      </c>
    </row>
    <row r="649" spans="1:14" x14ac:dyDescent="0.2">
      <c r="B649" s="1">
        <v>0.60416666666666596</v>
      </c>
      <c r="C649" s="96">
        <v>82</v>
      </c>
      <c r="D649" s="99">
        <v>112</v>
      </c>
      <c r="E649" s="75">
        <v>0.59</v>
      </c>
      <c r="F649" s="66">
        <v>2</v>
      </c>
      <c r="G649" s="96" t="s">
        <v>208</v>
      </c>
      <c r="H649" s="97">
        <v>29.11</v>
      </c>
      <c r="I649" s="98"/>
      <c r="J649" s="67">
        <v>116.8</v>
      </c>
      <c r="K649" s="67">
        <v>109.4</v>
      </c>
      <c r="L649" s="67">
        <v>110.8</v>
      </c>
      <c r="M649" s="67">
        <v>112.3</v>
      </c>
      <c r="N649" s="67">
        <f t="shared" si="42"/>
        <v>112.325</v>
      </c>
    </row>
    <row r="650" spans="1:14" x14ac:dyDescent="0.2">
      <c r="B650" s="1">
        <v>0.61458333333333304</v>
      </c>
      <c r="C650" s="66">
        <v>82</v>
      </c>
      <c r="D650" s="99">
        <v>111</v>
      </c>
      <c r="E650" s="75">
        <v>0.6</v>
      </c>
      <c r="F650" s="66">
        <v>2</v>
      </c>
      <c r="G650" s="96" t="s">
        <v>143</v>
      </c>
      <c r="H650" s="97">
        <v>29.11</v>
      </c>
      <c r="J650" s="67">
        <v>114.8</v>
      </c>
      <c r="K650" s="67">
        <v>108.7</v>
      </c>
      <c r="L650" s="67">
        <v>109</v>
      </c>
      <c r="M650" s="67">
        <v>110.8</v>
      </c>
      <c r="N650" s="67">
        <f t="shared" si="42"/>
        <v>110.825</v>
      </c>
    </row>
    <row r="651" spans="1:14" x14ac:dyDescent="0.2">
      <c r="B651" s="1">
        <v>0.624999999999999</v>
      </c>
      <c r="C651" s="66">
        <v>83</v>
      </c>
      <c r="D651" s="99">
        <v>118</v>
      </c>
      <c r="E651" s="75">
        <v>0.59</v>
      </c>
      <c r="F651" s="66">
        <v>6</v>
      </c>
      <c r="G651" s="96" t="s">
        <v>37</v>
      </c>
      <c r="H651" s="72">
        <v>29.1</v>
      </c>
      <c r="J651" s="67">
        <v>121.6</v>
      </c>
      <c r="K651" s="67">
        <v>114.1</v>
      </c>
      <c r="L651" s="67">
        <v>116.2</v>
      </c>
      <c r="M651" s="67">
        <v>118.6</v>
      </c>
      <c r="N651" s="67">
        <f t="shared" si="42"/>
        <v>117.625</v>
      </c>
    </row>
    <row r="652" spans="1:14" x14ac:dyDescent="0.2">
      <c r="B652" s="1">
        <v>0.70833333333333337</v>
      </c>
      <c r="C652" s="66">
        <v>88</v>
      </c>
      <c r="D652" s="99">
        <v>117</v>
      </c>
      <c r="E652" s="75">
        <v>0.5</v>
      </c>
      <c r="F652" s="66">
        <v>9</v>
      </c>
      <c r="G652" s="96" t="s">
        <v>43</v>
      </c>
      <c r="H652" s="72">
        <v>29.06</v>
      </c>
      <c r="J652" s="67">
        <v>119.8</v>
      </c>
      <c r="K652" s="67">
        <v>115.2</v>
      </c>
      <c r="L652" s="67">
        <v>117.1</v>
      </c>
      <c r="M652" s="67">
        <v>117.7</v>
      </c>
      <c r="N652" s="67">
        <f t="shared" si="42"/>
        <v>117.45</v>
      </c>
    </row>
    <row r="653" spans="1:14" x14ac:dyDescent="0.2">
      <c r="B653" s="1">
        <v>0.71875</v>
      </c>
      <c r="C653" s="66">
        <v>88</v>
      </c>
      <c r="D653" s="99">
        <v>117</v>
      </c>
      <c r="E653" s="75">
        <v>0.5</v>
      </c>
      <c r="F653" s="66">
        <v>9</v>
      </c>
      <c r="G653" s="96" t="s">
        <v>43</v>
      </c>
      <c r="H653" s="72">
        <v>29.06</v>
      </c>
      <c r="J653" s="67">
        <v>119.8</v>
      </c>
      <c r="K653" s="67">
        <v>115.2</v>
      </c>
      <c r="L653" s="67">
        <v>117.1</v>
      </c>
      <c r="M653" s="67">
        <v>117.7</v>
      </c>
      <c r="N653" s="67">
        <f t="shared" si="42"/>
        <v>117.45</v>
      </c>
    </row>
    <row r="654" spans="1:14" x14ac:dyDescent="0.2">
      <c r="B654" s="1">
        <v>0.72916666666666696</v>
      </c>
      <c r="C654" s="66">
        <v>88</v>
      </c>
      <c r="D654" s="99">
        <v>117</v>
      </c>
      <c r="E654" s="75">
        <v>0.5</v>
      </c>
      <c r="F654" s="66">
        <v>9</v>
      </c>
      <c r="G654" s="96" t="s">
        <v>43</v>
      </c>
      <c r="H654" s="72">
        <v>29.06</v>
      </c>
      <c r="J654" s="67">
        <v>119.8</v>
      </c>
      <c r="K654" s="67">
        <v>115.2</v>
      </c>
      <c r="L654" s="67">
        <v>117.1</v>
      </c>
      <c r="M654" s="67">
        <v>117.7</v>
      </c>
      <c r="N654" s="67">
        <f t="shared" si="42"/>
        <v>117.45</v>
      </c>
    </row>
    <row r="655" spans="1:14" x14ac:dyDescent="0.2">
      <c r="B655" s="1">
        <v>0.73958333333333304</v>
      </c>
      <c r="C655" s="66">
        <v>88</v>
      </c>
      <c r="D655" s="99">
        <v>116</v>
      </c>
      <c r="E655" s="75">
        <v>0.5</v>
      </c>
      <c r="F655" s="66">
        <v>4</v>
      </c>
      <c r="G655" s="66" t="s">
        <v>202</v>
      </c>
      <c r="H655" s="72">
        <v>29.07</v>
      </c>
      <c r="J655" s="67">
        <v>115.2</v>
      </c>
      <c r="K655" s="67">
        <v>115</v>
      </c>
      <c r="L655" s="67">
        <v>117.9</v>
      </c>
      <c r="M655" s="67">
        <v>117.1</v>
      </c>
      <c r="N655" s="67">
        <f>AVERAGE(M655:M655)</f>
        <v>117.1</v>
      </c>
    </row>
    <row r="656" spans="1:14" x14ac:dyDescent="0.2">
      <c r="B656" s="1">
        <v>0.75</v>
      </c>
      <c r="C656" s="96">
        <v>88</v>
      </c>
      <c r="D656" s="68">
        <v>115</v>
      </c>
      <c r="E656" s="75">
        <v>0.51</v>
      </c>
      <c r="F656" s="66">
        <v>6</v>
      </c>
      <c r="G656" s="66" t="s">
        <v>143</v>
      </c>
      <c r="H656" s="72">
        <v>29.07</v>
      </c>
      <c r="I656" s="71"/>
      <c r="J656" s="67">
        <v>111.4</v>
      </c>
      <c r="K656" s="67">
        <v>115</v>
      </c>
      <c r="L656" s="67">
        <v>118</v>
      </c>
      <c r="M656" s="67">
        <v>116.6</v>
      </c>
      <c r="N656" s="67">
        <f t="shared" ref="N656:N659" si="43">AVERAGE(J656:M656)</f>
        <v>115.25</v>
      </c>
    </row>
    <row r="657" spans="1:14" x14ac:dyDescent="0.2">
      <c r="B657" s="1">
        <v>0.76041666666666696</v>
      </c>
      <c r="C657" s="96">
        <v>87</v>
      </c>
      <c r="D657" s="68">
        <v>113</v>
      </c>
      <c r="E657" s="75">
        <v>0.51</v>
      </c>
      <c r="F657" s="66">
        <v>2</v>
      </c>
      <c r="G657" s="66" t="s">
        <v>208</v>
      </c>
      <c r="H657" s="97">
        <v>29.06</v>
      </c>
      <c r="I657" s="71"/>
      <c r="J657" s="67">
        <v>108.9</v>
      </c>
      <c r="K657" s="67">
        <v>112.6</v>
      </c>
      <c r="L657" s="67">
        <v>116.8</v>
      </c>
      <c r="M657" s="67">
        <v>114.4</v>
      </c>
      <c r="N657" s="67">
        <f t="shared" si="43"/>
        <v>113.17500000000001</v>
      </c>
    </row>
    <row r="658" spans="1:14" x14ac:dyDescent="0.2">
      <c r="B658" s="1">
        <v>0.77083333333333304</v>
      </c>
      <c r="C658" s="96">
        <v>87</v>
      </c>
      <c r="D658" s="68">
        <v>111</v>
      </c>
      <c r="E658" s="75">
        <v>0.52</v>
      </c>
      <c r="F658" s="66">
        <v>2</v>
      </c>
      <c r="G658" s="66" t="s">
        <v>143</v>
      </c>
      <c r="H658" s="72">
        <v>29.06</v>
      </c>
      <c r="I658" s="93"/>
      <c r="J658" s="67">
        <v>107.2</v>
      </c>
      <c r="K658" s="67">
        <v>110.3</v>
      </c>
      <c r="L658" s="67">
        <v>113</v>
      </c>
      <c r="M658" s="67">
        <v>111.6</v>
      </c>
      <c r="N658" s="67">
        <f t="shared" si="43"/>
        <v>110.52500000000001</v>
      </c>
    </row>
    <row r="659" spans="1:14" x14ac:dyDescent="0.2">
      <c r="B659" s="1">
        <v>0.78125</v>
      </c>
      <c r="C659" s="96">
        <v>87</v>
      </c>
      <c r="D659" s="68">
        <v>110</v>
      </c>
      <c r="E659" s="75">
        <v>0.51</v>
      </c>
      <c r="F659" s="66">
        <v>6</v>
      </c>
      <c r="G659" s="66" t="s">
        <v>208</v>
      </c>
      <c r="H659" s="97">
        <v>29.06</v>
      </c>
      <c r="I659" s="96"/>
      <c r="J659" s="67">
        <v>106.2</v>
      </c>
      <c r="K659" s="67">
        <v>110.3</v>
      </c>
      <c r="L659" s="67">
        <v>112.6</v>
      </c>
      <c r="M659" s="67">
        <v>110.1</v>
      </c>
      <c r="N659" s="67">
        <f t="shared" si="43"/>
        <v>109.80000000000001</v>
      </c>
    </row>
    <row r="661" spans="1:14" x14ac:dyDescent="0.2">
      <c r="A661" s="21">
        <v>43624</v>
      </c>
      <c r="B661" s="1">
        <v>0.78125</v>
      </c>
      <c r="C661" s="66">
        <v>91</v>
      </c>
      <c r="D661" s="99">
        <v>119</v>
      </c>
      <c r="E661" s="75">
        <v>0.44</v>
      </c>
      <c r="F661" s="66">
        <v>2</v>
      </c>
      <c r="G661" s="66" t="s">
        <v>143</v>
      </c>
      <c r="H661" s="72">
        <v>29.1</v>
      </c>
      <c r="I661" s="71"/>
      <c r="J661" s="67">
        <v>109.9</v>
      </c>
      <c r="K661" s="67">
        <v>119.5</v>
      </c>
      <c r="L661" s="67">
        <v>122.9</v>
      </c>
      <c r="M661" s="67">
        <v>123.8</v>
      </c>
      <c r="N661" s="67">
        <f t="shared" ref="N661:N673" si="44">AVERAGE(J661:M661)</f>
        <v>119.02500000000001</v>
      </c>
    </row>
    <row r="662" spans="1:14" x14ac:dyDescent="0.2">
      <c r="B662" s="1">
        <v>0.79166666666666663</v>
      </c>
      <c r="C662" s="66">
        <v>91</v>
      </c>
      <c r="D662" s="99">
        <v>116</v>
      </c>
      <c r="E662" s="75">
        <v>0.42</v>
      </c>
      <c r="F662" s="66">
        <v>2</v>
      </c>
      <c r="G662" s="66" t="s">
        <v>208</v>
      </c>
      <c r="H662" s="72">
        <v>29.1</v>
      </c>
      <c r="I662" s="71"/>
      <c r="J662" s="67">
        <v>106.9</v>
      </c>
      <c r="K662" s="67">
        <v>116.8</v>
      </c>
      <c r="L662" s="67">
        <v>119.1</v>
      </c>
      <c r="M662" s="67">
        <v>120.4</v>
      </c>
      <c r="N662" s="67">
        <f t="shared" si="44"/>
        <v>115.79999999999998</v>
      </c>
    </row>
    <row r="663" spans="1:14" x14ac:dyDescent="0.2">
      <c r="B663" s="1">
        <v>0.80208333333333304</v>
      </c>
      <c r="C663" s="66">
        <v>90</v>
      </c>
      <c r="D663" s="99">
        <v>113</v>
      </c>
      <c r="E663" s="75">
        <v>0.44</v>
      </c>
      <c r="F663" s="66">
        <v>1</v>
      </c>
      <c r="G663" s="66" t="s">
        <v>190</v>
      </c>
      <c r="H663" s="72">
        <v>29.1</v>
      </c>
      <c r="I663" s="71"/>
      <c r="J663" s="67">
        <v>105.3</v>
      </c>
      <c r="K663" s="67">
        <v>114.6</v>
      </c>
      <c r="L663" s="67">
        <v>116.1</v>
      </c>
      <c r="M663" s="67">
        <v>116.1</v>
      </c>
      <c r="N663" s="67">
        <f t="shared" si="44"/>
        <v>113.02500000000001</v>
      </c>
    </row>
    <row r="664" spans="1:14" x14ac:dyDescent="0.2">
      <c r="B664" s="1">
        <v>0.8125</v>
      </c>
      <c r="C664" s="66">
        <v>89</v>
      </c>
      <c r="D664" s="99">
        <v>111</v>
      </c>
      <c r="E664" s="75">
        <v>0.46</v>
      </c>
      <c r="F664" s="66">
        <v>4</v>
      </c>
      <c r="G664" s="66" t="s">
        <v>190</v>
      </c>
      <c r="H664" s="72">
        <v>29.11</v>
      </c>
      <c r="I664" s="71"/>
      <c r="J664" s="67">
        <v>104.4</v>
      </c>
      <c r="K664" s="67">
        <v>112.3</v>
      </c>
      <c r="L664" s="67">
        <v>113.9</v>
      </c>
      <c r="M664" s="67">
        <v>113.9</v>
      </c>
      <c r="N664" s="67">
        <f t="shared" si="44"/>
        <v>111.125</v>
      </c>
    </row>
    <row r="665" spans="1:14" x14ac:dyDescent="0.2">
      <c r="B665" s="1">
        <v>0.82291666666666696</v>
      </c>
      <c r="C665" s="66">
        <v>89</v>
      </c>
      <c r="D665" s="99">
        <v>109</v>
      </c>
      <c r="E665" s="75">
        <v>0.47</v>
      </c>
      <c r="F665" s="66">
        <v>3</v>
      </c>
      <c r="G665" s="66" t="s">
        <v>37</v>
      </c>
      <c r="H665" s="72">
        <v>29.11</v>
      </c>
      <c r="I665" s="71"/>
      <c r="J665" s="67">
        <v>103.1</v>
      </c>
      <c r="K665" s="67">
        <v>109.8</v>
      </c>
      <c r="L665" s="67">
        <v>112.1</v>
      </c>
      <c r="M665" s="67">
        <v>111.6</v>
      </c>
      <c r="N665" s="67">
        <f t="shared" si="44"/>
        <v>109.15</v>
      </c>
    </row>
    <row r="666" spans="1:14" x14ac:dyDescent="0.2">
      <c r="B666" s="1">
        <v>0.83333333333333304</v>
      </c>
      <c r="C666" s="66">
        <v>89</v>
      </c>
      <c r="D666" s="99">
        <v>106</v>
      </c>
      <c r="E666" s="75">
        <v>0.47</v>
      </c>
      <c r="F666" s="66">
        <v>0</v>
      </c>
      <c r="G666" s="66"/>
      <c r="H666" s="72">
        <v>29.11</v>
      </c>
      <c r="I666" s="26"/>
      <c r="J666" s="67">
        <v>101.3</v>
      </c>
      <c r="K666" s="67">
        <v>106.3</v>
      </c>
      <c r="L666" s="67">
        <v>108.5</v>
      </c>
      <c r="M666" s="67">
        <v>106.5</v>
      </c>
      <c r="N666" s="67">
        <f t="shared" si="44"/>
        <v>105.65</v>
      </c>
    </row>
    <row r="667" spans="1:14" x14ac:dyDescent="0.2">
      <c r="B667" s="1">
        <v>0.84375</v>
      </c>
      <c r="C667" s="66">
        <v>89</v>
      </c>
      <c r="D667" s="99">
        <v>103</v>
      </c>
      <c r="E667" s="75">
        <v>0.47</v>
      </c>
      <c r="F667" s="66">
        <v>1</v>
      </c>
      <c r="G667" s="66" t="s">
        <v>208</v>
      </c>
      <c r="H667" s="72">
        <v>29.11</v>
      </c>
      <c r="J667" s="67">
        <v>99.7</v>
      </c>
      <c r="K667" s="67">
        <v>104</v>
      </c>
      <c r="L667" s="67">
        <v>105.4</v>
      </c>
      <c r="M667" s="67">
        <v>104</v>
      </c>
      <c r="N667" s="67">
        <f t="shared" si="44"/>
        <v>103.27500000000001</v>
      </c>
    </row>
    <row r="668" spans="1:14" x14ac:dyDescent="0.2">
      <c r="B668" s="1">
        <v>0.85416666666666596</v>
      </c>
      <c r="C668" s="66">
        <v>88</v>
      </c>
      <c r="D668" s="99">
        <v>101</v>
      </c>
      <c r="E668" s="75">
        <v>0.49</v>
      </c>
      <c r="F668" s="66">
        <v>1</v>
      </c>
      <c r="G668" s="66" t="s">
        <v>34</v>
      </c>
      <c r="H668" s="72">
        <v>29.11</v>
      </c>
      <c r="J668" s="67">
        <v>98.6</v>
      </c>
      <c r="K668" s="67">
        <v>102</v>
      </c>
      <c r="L668" s="67">
        <v>103.3</v>
      </c>
      <c r="M668" s="67">
        <v>101.7</v>
      </c>
      <c r="N668" s="67">
        <f t="shared" si="44"/>
        <v>101.39999999999999</v>
      </c>
    </row>
    <row r="669" spans="1:14" x14ac:dyDescent="0.2">
      <c r="B669" s="1">
        <v>0.86458333333333304</v>
      </c>
      <c r="C669" s="96">
        <v>88</v>
      </c>
      <c r="D669" s="99">
        <v>100</v>
      </c>
      <c r="E669" s="75">
        <v>0.48</v>
      </c>
      <c r="F669" s="66">
        <v>3</v>
      </c>
      <c r="G669" s="96" t="s">
        <v>180</v>
      </c>
      <c r="H669" s="97">
        <v>29.11</v>
      </c>
      <c r="I669" s="98"/>
      <c r="J669" s="67">
        <v>97.3</v>
      </c>
      <c r="K669" s="67">
        <v>100.6</v>
      </c>
      <c r="L669" s="67">
        <v>100.9</v>
      </c>
      <c r="M669" s="67">
        <v>100.4</v>
      </c>
      <c r="N669" s="67">
        <f t="shared" si="44"/>
        <v>99.799999999999983</v>
      </c>
    </row>
    <row r="670" spans="1:14" x14ac:dyDescent="0.2">
      <c r="B670" s="1">
        <v>0.875</v>
      </c>
      <c r="C670" s="66">
        <v>88</v>
      </c>
      <c r="D670" s="99">
        <v>99</v>
      </c>
      <c r="E670" s="75">
        <v>0.48</v>
      </c>
      <c r="F670" s="66">
        <v>3</v>
      </c>
      <c r="G670" s="96" t="s">
        <v>34</v>
      </c>
      <c r="H670" s="97">
        <v>29.11</v>
      </c>
      <c r="J670" s="67">
        <v>96.4</v>
      </c>
      <c r="K670" s="67">
        <v>99.3</v>
      </c>
      <c r="L670" s="67">
        <v>99.7</v>
      </c>
      <c r="M670" s="67">
        <v>98.8</v>
      </c>
      <c r="N670" s="67">
        <f t="shared" si="44"/>
        <v>98.55</v>
      </c>
    </row>
    <row r="671" spans="1:14" x14ac:dyDescent="0.2">
      <c r="B671" s="1">
        <v>0.88541666666666596</v>
      </c>
      <c r="C671" s="66">
        <v>88</v>
      </c>
      <c r="D671" s="99">
        <v>97</v>
      </c>
      <c r="E671" s="75">
        <v>0.48</v>
      </c>
      <c r="F671" s="66">
        <v>0</v>
      </c>
      <c r="G671" s="96"/>
      <c r="H671" s="72">
        <v>29.12</v>
      </c>
      <c r="J671" s="67">
        <v>95.5</v>
      </c>
      <c r="K671" s="67">
        <v>97.9</v>
      </c>
      <c r="L671" s="67">
        <v>97.7</v>
      </c>
      <c r="M671" s="67">
        <v>97.3</v>
      </c>
      <c r="N671" s="67">
        <f t="shared" si="44"/>
        <v>97.100000000000009</v>
      </c>
    </row>
    <row r="672" spans="1:14" x14ac:dyDescent="0.2">
      <c r="B672" s="1">
        <v>0.89583333333333304</v>
      </c>
      <c r="C672" s="66">
        <v>88</v>
      </c>
      <c r="D672" s="99">
        <v>96</v>
      </c>
      <c r="E672" s="75">
        <v>0.48</v>
      </c>
      <c r="F672" s="66">
        <v>2</v>
      </c>
      <c r="G672" s="96" t="s">
        <v>34</v>
      </c>
      <c r="H672" s="72">
        <v>29.12</v>
      </c>
      <c r="J672" s="67">
        <v>94.6</v>
      </c>
      <c r="K672" s="67">
        <v>97</v>
      </c>
      <c r="L672" s="67">
        <v>96.4</v>
      </c>
      <c r="M672" s="67">
        <v>96.4</v>
      </c>
      <c r="N672" s="67">
        <f t="shared" si="44"/>
        <v>96.1</v>
      </c>
    </row>
    <row r="673" spans="1:14" x14ac:dyDescent="0.2">
      <c r="B673" s="1">
        <v>0.90208333333333324</v>
      </c>
      <c r="C673" s="66">
        <v>88</v>
      </c>
      <c r="D673" s="99">
        <v>95</v>
      </c>
      <c r="E673" s="75">
        <v>0.5</v>
      </c>
      <c r="F673" s="66">
        <v>1</v>
      </c>
      <c r="G673" s="96" t="s">
        <v>190</v>
      </c>
      <c r="H673" s="72">
        <v>29.12</v>
      </c>
      <c r="J673" s="67">
        <v>93.9</v>
      </c>
      <c r="K673" s="67">
        <v>96.4</v>
      </c>
      <c r="L673" s="67">
        <v>95.7</v>
      </c>
      <c r="M673" s="67">
        <v>95.5</v>
      </c>
      <c r="N673" s="67">
        <f t="shared" si="44"/>
        <v>95.375</v>
      </c>
    </row>
    <row r="675" spans="1:14" x14ac:dyDescent="0.2">
      <c r="A675" s="113" t="s">
        <v>471</v>
      </c>
      <c r="B675" s="122"/>
      <c r="J675" s="87" t="s">
        <v>442</v>
      </c>
      <c r="K675" s="87" t="s">
        <v>443</v>
      </c>
      <c r="L675" s="87" t="s">
        <v>444</v>
      </c>
      <c r="M675" s="87" t="s">
        <v>445</v>
      </c>
      <c r="N675" s="87" t="s">
        <v>368</v>
      </c>
    </row>
    <row r="676" spans="1:14" x14ac:dyDescent="0.2">
      <c r="A676" s="21">
        <v>43637</v>
      </c>
    </row>
    <row r="677" spans="1:14" x14ac:dyDescent="0.2">
      <c r="A677" s="2"/>
      <c r="B677" s="1">
        <v>0.4375</v>
      </c>
      <c r="C677" s="66">
        <v>68</v>
      </c>
      <c r="D677" s="99">
        <v>89</v>
      </c>
      <c r="E677" s="75">
        <v>0.48</v>
      </c>
      <c r="F677" s="66">
        <v>3</v>
      </c>
      <c r="G677" s="66" t="s">
        <v>190</v>
      </c>
      <c r="H677" s="72">
        <v>28.9</v>
      </c>
      <c r="I677" s="71"/>
      <c r="J677" s="67">
        <v>89.8</v>
      </c>
      <c r="K677" s="67">
        <v>90.3</v>
      </c>
      <c r="L677" s="67">
        <v>83.3</v>
      </c>
      <c r="M677" s="67">
        <v>91</v>
      </c>
      <c r="N677" s="67">
        <f t="shared" ref="N677:N692" si="45">AVERAGE(J677:M677)</f>
        <v>88.6</v>
      </c>
    </row>
    <row r="678" spans="1:14" x14ac:dyDescent="0.2">
      <c r="A678" s="2"/>
      <c r="B678" s="1">
        <v>0.44791666666666669</v>
      </c>
      <c r="C678" s="66">
        <v>68</v>
      </c>
      <c r="D678" s="99">
        <v>89</v>
      </c>
      <c r="E678" s="75">
        <v>0.47</v>
      </c>
      <c r="F678" s="66">
        <v>2</v>
      </c>
      <c r="G678" s="66" t="s">
        <v>190</v>
      </c>
      <c r="H678" s="72">
        <v>28.9</v>
      </c>
      <c r="I678" s="71"/>
      <c r="J678" s="67">
        <v>90.3</v>
      </c>
      <c r="K678" s="67">
        <v>91.6</v>
      </c>
      <c r="L678" s="67">
        <v>84.2</v>
      </c>
      <c r="M678" s="67">
        <v>91.6</v>
      </c>
      <c r="N678" s="67">
        <f t="shared" si="45"/>
        <v>89.424999999999983</v>
      </c>
    </row>
    <row r="679" spans="1:14" x14ac:dyDescent="0.2">
      <c r="A679" s="2"/>
      <c r="B679" s="1">
        <v>0.46180555555555558</v>
      </c>
      <c r="C679" s="66">
        <v>69</v>
      </c>
      <c r="D679" s="99">
        <v>92</v>
      </c>
      <c r="E679" s="75">
        <v>0.47</v>
      </c>
      <c r="F679" s="66">
        <v>0</v>
      </c>
      <c r="G679" s="66" t="s">
        <v>190</v>
      </c>
      <c r="H679" s="72">
        <v>28.92</v>
      </c>
      <c r="I679" s="71"/>
      <c r="J679" s="67">
        <v>92.3</v>
      </c>
      <c r="K679" s="67">
        <v>93.4</v>
      </c>
      <c r="L679" s="67">
        <v>86.9</v>
      </c>
      <c r="M679" s="67">
        <v>93.9</v>
      </c>
      <c r="N679" s="67">
        <f t="shared" si="45"/>
        <v>91.625</v>
      </c>
    </row>
    <row r="680" spans="1:14" x14ac:dyDescent="0.2">
      <c r="A680" s="2"/>
      <c r="B680" s="1">
        <v>0.46875</v>
      </c>
      <c r="C680" s="66">
        <v>69</v>
      </c>
      <c r="D680" s="99">
        <v>92</v>
      </c>
      <c r="E680" s="75">
        <v>0.46</v>
      </c>
      <c r="F680" s="66">
        <v>4</v>
      </c>
      <c r="G680" s="66" t="s">
        <v>37</v>
      </c>
      <c r="H680" s="72">
        <v>28.92</v>
      </c>
      <c r="I680" s="71"/>
      <c r="J680" s="67">
        <v>93</v>
      </c>
      <c r="K680" s="67">
        <v>93.7</v>
      </c>
      <c r="L680" s="67">
        <v>88</v>
      </c>
      <c r="M680" s="67">
        <v>94.6</v>
      </c>
      <c r="N680" s="67">
        <f t="shared" si="45"/>
        <v>92.324999999999989</v>
      </c>
    </row>
    <row r="681" spans="1:14" x14ac:dyDescent="0.2">
      <c r="A681" s="2"/>
      <c r="B681" s="1">
        <v>0.47916666666666702</v>
      </c>
      <c r="C681" s="66">
        <v>70</v>
      </c>
      <c r="D681" s="99">
        <v>93</v>
      </c>
      <c r="E681" s="75">
        <v>0.45</v>
      </c>
      <c r="F681" s="66">
        <v>5</v>
      </c>
      <c r="G681" s="66" t="s">
        <v>190</v>
      </c>
      <c r="H681" s="72">
        <v>28.92</v>
      </c>
      <c r="I681" s="71"/>
      <c r="J681" s="67">
        <v>93.6</v>
      </c>
      <c r="K681" s="67">
        <v>94.8</v>
      </c>
      <c r="L681" s="67">
        <v>88.7</v>
      </c>
      <c r="M681" s="67">
        <v>95</v>
      </c>
      <c r="N681" s="67">
        <f t="shared" si="45"/>
        <v>93.024999999999991</v>
      </c>
    </row>
    <row r="682" spans="1:14" x14ac:dyDescent="0.2">
      <c r="A682" s="2"/>
      <c r="B682" s="1">
        <v>0.48958333333333298</v>
      </c>
      <c r="C682" s="66">
        <v>70</v>
      </c>
      <c r="D682" s="99">
        <v>95</v>
      </c>
      <c r="E682" s="75">
        <v>0.44</v>
      </c>
      <c r="F682" s="66">
        <v>3</v>
      </c>
      <c r="G682" s="66" t="s">
        <v>190</v>
      </c>
      <c r="H682" s="72">
        <v>28.92</v>
      </c>
      <c r="I682" s="26"/>
      <c r="J682" s="67">
        <v>95.2</v>
      </c>
      <c r="K682" s="67">
        <v>96.6</v>
      </c>
      <c r="L682" s="67">
        <v>90.9</v>
      </c>
      <c r="M682" s="67">
        <v>96.4</v>
      </c>
      <c r="N682" s="67">
        <f t="shared" si="45"/>
        <v>94.775000000000006</v>
      </c>
    </row>
    <row r="683" spans="1:14" x14ac:dyDescent="0.2">
      <c r="A683" s="2"/>
      <c r="B683" s="1">
        <v>0.49652777777777773</v>
      </c>
      <c r="C683" s="66">
        <v>70</v>
      </c>
      <c r="D683" s="99">
        <v>96</v>
      </c>
      <c r="E683" s="75">
        <v>0.43</v>
      </c>
      <c r="F683" s="66">
        <v>2</v>
      </c>
      <c r="G683" s="66" t="s">
        <v>190</v>
      </c>
      <c r="H683" s="72">
        <v>28.92</v>
      </c>
      <c r="J683" s="67">
        <v>95.7</v>
      </c>
      <c r="K683" s="67">
        <v>97.3</v>
      </c>
      <c r="L683" s="67">
        <v>91.8</v>
      </c>
      <c r="M683" s="67">
        <v>97.3</v>
      </c>
      <c r="N683" s="67">
        <f t="shared" si="45"/>
        <v>95.525000000000006</v>
      </c>
    </row>
    <row r="684" spans="1:14" x14ac:dyDescent="0.2">
      <c r="A684" s="2"/>
      <c r="B684" s="1">
        <v>0.60416666666666663</v>
      </c>
      <c r="C684" s="66">
        <v>70</v>
      </c>
      <c r="D684" s="99">
        <v>102</v>
      </c>
      <c r="E684" s="75">
        <v>0.42</v>
      </c>
      <c r="F684" s="66">
        <v>3</v>
      </c>
      <c r="G684" s="66" t="s">
        <v>34</v>
      </c>
      <c r="H684" s="72">
        <v>28.9</v>
      </c>
      <c r="J684" s="67">
        <v>102</v>
      </c>
      <c r="K684" s="67">
        <v>102.9</v>
      </c>
      <c r="L684" s="67">
        <v>99.5</v>
      </c>
      <c r="M684" s="67">
        <v>102.4</v>
      </c>
      <c r="N684" s="67">
        <f t="shared" si="45"/>
        <v>101.69999999999999</v>
      </c>
    </row>
    <row r="685" spans="1:14" x14ac:dyDescent="0.2">
      <c r="A685" s="2"/>
      <c r="B685" s="1">
        <v>0.61458333333333337</v>
      </c>
      <c r="C685" s="96">
        <v>71</v>
      </c>
      <c r="D685" s="99">
        <v>100</v>
      </c>
      <c r="E685" s="75">
        <v>0.44</v>
      </c>
      <c r="F685" s="66">
        <v>11</v>
      </c>
      <c r="G685" s="96" t="s">
        <v>190</v>
      </c>
      <c r="H685" s="97">
        <v>28.9</v>
      </c>
      <c r="I685" s="98"/>
      <c r="J685" s="67">
        <v>100.6</v>
      </c>
      <c r="K685" s="67">
        <v>101.5</v>
      </c>
      <c r="L685" s="67">
        <v>98.4</v>
      </c>
      <c r="M685" s="67">
        <v>100.6</v>
      </c>
      <c r="N685" s="67">
        <f t="shared" si="45"/>
        <v>100.27500000000001</v>
      </c>
    </row>
    <row r="686" spans="1:14" x14ac:dyDescent="0.2">
      <c r="A686" s="2"/>
      <c r="B686" s="1">
        <v>0.625</v>
      </c>
      <c r="C686" s="66">
        <v>70</v>
      </c>
      <c r="D686" s="99">
        <v>101</v>
      </c>
      <c r="E686" s="75">
        <v>0.43</v>
      </c>
      <c r="F686" s="66">
        <v>5</v>
      </c>
      <c r="G686" s="96" t="s">
        <v>37</v>
      </c>
      <c r="H686" s="97">
        <v>28.89</v>
      </c>
      <c r="J686" s="67">
        <v>100.6</v>
      </c>
      <c r="K686" s="67">
        <v>101.5</v>
      </c>
      <c r="L686" s="67">
        <v>98.8</v>
      </c>
      <c r="M686" s="67">
        <v>101.1</v>
      </c>
      <c r="N686" s="67">
        <f t="shared" si="45"/>
        <v>100.5</v>
      </c>
    </row>
    <row r="687" spans="1:14" x14ac:dyDescent="0.2">
      <c r="A687" s="2"/>
      <c r="B687" s="1">
        <v>0.63541666666666696</v>
      </c>
      <c r="C687" s="66">
        <v>70</v>
      </c>
      <c r="D687" s="99">
        <v>101</v>
      </c>
      <c r="E687" s="75">
        <v>0.42</v>
      </c>
      <c r="F687" s="66">
        <v>6</v>
      </c>
      <c r="G687" s="96" t="s">
        <v>190</v>
      </c>
      <c r="H687" s="72">
        <v>28.9</v>
      </c>
      <c r="J687" s="67">
        <v>101.3</v>
      </c>
      <c r="K687" s="67">
        <v>102</v>
      </c>
      <c r="L687" s="67">
        <v>99.7</v>
      </c>
      <c r="M687" s="67">
        <v>101.3</v>
      </c>
      <c r="N687" s="67">
        <f t="shared" si="45"/>
        <v>101.075</v>
      </c>
    </row>
    <row r="688" spans="1:14" x14ac:dyDescent="0.2">
      <c r="A688" s="2"/>
      <c r="B688" s="1">
        <v>0.64583333333333404</v>
      </c>
      <c r="C688" s="66">
        <v>70</v>
      </c>
      <c r="D688" s="99">
        <v>101</v>
      </c>
      <c r="E688" s="75">
        <v>0.42</v>
      </c>
      <c r="F688" s="66">
        <v>6</v>
      </c>
      <c r="G688" s="96" t="s">
        <v>190</v>
      </c>
      <c r="H688" s="72">
        <v>28.9</v>
      </c>
      <c r="J688" s="67">
        <v>100.6</v>
      </c>
      <c r="K688" s="67">
        <v>101.5</v>
      </c>
      <c r="L688" s="67">
        <v>99.1</v>
      </c>
      <c r="M688" s="67">
        <v>100.8</v>
      </c>
      <c r="N688" s="67">
        <f t="shared" si="45"/>
        <v>100.5</v>
      </c>
    </row>
    <row r="689" spans="1:14" x14ac:dyDescent="0.2">
      <c r="A689" s="2"/>
      <c r="B689" s="1">
        <v>0.65625</v>
      </c>
      <c r="C689" s="66">
        <v>70</v>
      </c>
      <c r="D689" s="99">
        <v>100</v>
      </c>
      <c r="E689" s="75">
        <v>0.44</v>
      </c>
      <c r="F689" s="66">
        <v>3</v>
      </c>
      <c r="G689" s="96" t="s">
        <v>37</v>
      </c>
      <c r="H689" s="72">
        <v>28.9</v>
      </c>
      <c r="J689" s="67">
        <v>100.4</v>
      </c>
      <c r="K689" s="67">
        <v>101.3</v>
      </c>
      <c r="L689" s="67">
        <v>99</v>
      </c>
      <c r="M689" s="67">
        <v>100</v>
      </c>
      <c r="N689" s="67">
        <f t="shared" si="45"/>
        <v>100.175</v>
      </c>
    </row>
    <row r="690" spans="1:14" x14ac:dyDescent="0.2">
      <c r="A690" s="2"/>
      <c r="B690" s="1">
        <v>0.66666666666666696</v>
      </c>
      <c r="C690" s="66">
        <v>70</v>
      </c>
      <c r="D690" s="99">
        <v>98</v>
      </c>
      <c r="E690" s="75">
        <v>0.44</v>
      </c>
      <c r="F690" s="66">
        <v>8</v>
      </c>
      <c r="G690" s="96" t="s">
        <v>190</v>
      </c>
      <c r="H690" s="72">
        <v>28.91</v>
      </c>
      <c r="J690" s="67">
        <v>98.6</v>
      </c>
      <c r="K690" s="67">
        <v>98.8</v>
      </c>
      <c r="L690" s="67">
        <v>97</v>
      </c>
      <c r="M690" s="67">
        <v>98.2</v>
      </c>
      <c r="N690" s="67">
        <f t="shared" si="45"/>
        <v>98.149999999999991</v>
      </c>
    </row>
    <row r="691" spans="1:14" x14ac:dyDescent="0.2">
      <c r="A691" s="2"/>
      <c r="B691" s="1">
        <v>0.67708333333333404</v>
      </c>
      <c r="C691" s="66">
        <v>70</v>
      </c>
      <c r="D691" s="99">
        <v>97</v>
      </c>
      <c r="E691" s="75">
        <v>0.47</v>
      </c>
      <c r="F691" s="66">
        <v>4</v>
      </c>
      <c r="G691" s="66" t="s">
        <v>190</v>
      </c>
      <c r="H691" s="72">
        <v>28.9</v>
      </c>
      <c r="J691" s="67">
        <v>97.5</v>
      </c>
      <c r="K691" s="67">
        <v>97.5</v>
      </c>
      <c r="L691" s="67">
        <v>95.7</v>
      </c>
      <c r="M691" s="67">
        <v>96.3</v>
      </c>
      <c r="N691" s="67">
        <f t="shared" si="45"/>
        <v>96.75</v>
      </c>
    </row>
    <row r="692" spans="1:14" x14ac:dyDescent="0.2">
      <c r="A692" s="2"/>
      <c r="B692" s="1">
        <v>0.687500000000001</v>
      </c>
      <c r="C692" s="96">
        <v>69</v>
      </c>
      <c r="D692" s="68">
        <v>95</v>
      </c>
      <c r="E692" s="75">
        <v>0.46</v>
      </c>
      <c r="F692" s="66">
        <v>6</v>
      </c>
      <c r="G692" s="66" t="s">
        <v>37</v>
      </c>
      <c r="H692" s="72">
        <v>28.9</v>
      </c>
      <c r="I692" s="71"/>
      <c r="J692" s="67">
        <v>95.7</v>
      </c>
      <c r="K692" s="67">
        <v>95.5</v>
      </c>
      <c r="L692" s="67">
        <v>94.1</v>
      </c>
      <c r="M692" s="67">
        <v>94.1</v>
      </c>
      <c r="N692" s="67">
        <f t="shared" si="45"/>
        <v>94.85</v>
      </c>
    </row>
    <row r="694" spans="1:14" x14ac:dyDescent="0.2">
      <c r="A694" s="21">
        <v>43638</v>
      </c>
      <c r="B694" s="1">
        <v>0.4375</v>
      </c>
      <c r="C694" s="66">
        <v>66</v>
      </c>
      <c r="D694" s="99">
        <v>88</v>
      </c>
      <c r="E694" s="75">
        <v>0.57999999999999996</v>
      </c>
      <c r="F694" s="66">
        <v>3</v>
      </c>
      <c r="G694" s="66" t="s">
        <v>143</v>
      </c>
      <c r="H694" s="72">
        <v>28.98</v>
      </c>
      <c r="I694" s="71"/>
      <c r="J694" s="67">
        <v>86.5</v>
      </c>
      <c r="K694" s="67">
        <v>90</v>
      </c>
      <c r="L694" s="67">
        <v>85.1</v>
      </c>
      <c r="M694" s="67">
        <v>88.9</v>
      </c>
      <c r="N694" s="67">
        <f t="shared" ref="N694:N707" si="46">AVERAGE(J694:M694)</f>
        <v>87.625</v>
      </c>
    </row>
    <row r="695" spans="1:14" x14ac:dyDescent="0.2">
      <c r="B695" s="1">
        <v>0.44791666666666669</v>
      </c>
      <c r="C695" s="66">
        <v>67</v>
      </c>
      <c r="D695" s="99">
        <v>90</v>
      </c>
      <c r="E695" s="75">
        <v>0.55000000000000004</v>
      </c>
      <c r="F695" s="66">
        <v>5</v>
      </c>
      <c r="G695" s="66" t="s">
        <v>143</v>
      </c>
      <c r="H695" s="72">
        <v>28.99</v>
      </c>
      <c r="I695" s="71"/>
      <c r="J695" s="67">
        <v>89.2</v>
      </c>
      <c r="K695" s="67">
        <v>92.1</v>
      </c>
      <c r="L695" s="67">
        <v>88.5</v>
      </c>
      <c r="M695" s="67">
        <v>91.4</v>
      </c>
      <c r="N695" s="67">
        <f t="shared" si="46"/>
        <v>90.300000000000011</v>
      </c>
    </row>
    <row r="696" spans="1:14" x14ac:dyDescent="0.2">
      <c r="B696" s="1">
        <v>0.45833333333333298</v>
      </c>
      <c r="C696" s="66">
        <v>68</v>
      </c>
      <c r="D696" s="99">
        <v>93</v>
      </c>
      <c r="E696" s="75">
        <v>0.56000000000000005</v>
      </c>
      <c r="F696" s="66">
        <v>8</v>
      </c>
      <c r="G696" s="66" t="s">
        <v>130</v>
      </c>
      <c r="H696" s="72">
        <v>28.99</v>
      </c>
      <c r="I696" s="71"/>
      <c r="J696" s="67">
        <v>91</v>
      </c>
      <c r="K696" s="67">
        <v>94.5</v>
      </c>
      <c r="L696" s="67">
        <v>91.2</v>
      </c>
      <c r="M696" s="67">
        <v>93.7</v>
      </c>
      <c r="N696" s="67">
        <f t="shared" si="46"/>
        <v>92.6</v>
      </c>
    </row>
    <row r="697" spans="1:14" x14ac:dyDescent="0.2">
      <c r="B697" s="1">
        <v>0.46875</v>
      </c>
      <c r="C697" s="66">
        <v>68</v>
      </c>
      <c r="D697" s="99">
        <v>95</v>
      </c>
      <c r="E697" s="75">
        <v>0.54</v>
      </c>
      <c r="F697" s="66">
        <v>5</v>
      </c>
      <c r="G697" s="66" t="s">
        <v>197</v>
      </c>
      <c r="H697" s="72">
        <v>28.99</v>
      </c>
      <c r="I697" s="71"/>
      <c r="J697" s="67">
        <v>92.7</v>
      </c>
      <c r="K697" s="67">
        <v>96.4</v>
      </c>
      <c r="L697" s="67">
        <v>94.1</v>
      </c>
      <c r="M697" s="67">
        <v>95.7</v>
      </c>
      <c r="N697" s="67">
        <f t="shared" si="46"/>
        <v>94.725000000000009</v>
      </c>
    </row>
    <row r="698" spans="1:14" x14ac:dyDescent="0.2">
      <c r="B698" s="1">
        <v>0.47916666666666702</v>
      </c>
      <c r="C698" s="66">
        <v>68</v>
      </c>
      <c r="D698" s="99">
        <v>96</v>
      </c>
      <c r="E698" s="75">
        <v>0.54</v>
      </c>
      <c r="F698" s="66">
        <v>3</v>
      </c>
      <c r="G698" s="66" t="s">
        <v>197</v>
      </c>
      <c r="H698" s="72">
        <v>28.99</v>
      </c>
      <c r="I698" s="71"/>
      <c r="J698" s="67">
        <v>94.3</v>
      </c>
      <c r="K698" s="67">
        <v>97.7</v>
      </c>
      <c r="L698" s="67">
        <v>95.7</v>
      </c>
      <c r="M698" s="67">
        <v>96.6</v>
      </c>
      <c r="N698" s="67">
        <f t="shared" si="46"/>
        <v>96.074999999999989</v>
      </c>
    </row>
    <row r="699" spans="1:14" x14ac:dyDescent="0.2">
      <c r="B699" s="1">
        <v>0.48958333333333298</v>
      </c>
      <c r="C699" s="66">
        <v>69</v>
      </c>
      <c r="D699" s="99">
        <v>98</v>
      </c>
      <c r="E699" s="75">
        <v>0.53</v>
      </c>
      <c r="F699" s="66">
        <v>2</v>
      </c>
      <c r="G699" s="66" t="s">
        <v>208</v>
      </c>
      <c r="H699" s="72">
        <v>28.99</v>
      </c>
      <c r="I699" s="26"/>
      <c r="J699" s="67">
        <v>95.9</v>
      </c>
      <c r="K699" s="67">
        <v>99.3</v>
      </c>
      <c r="L699" s="67">
        <v>97.7</v>
      </c>
      <c r="M699" s="67">
        <v>97.9</v>
      </c>
      <c r="N699" s="67">
        <f t="shared" si="46"/>
        <v>97.699999999999989</v>
      </c>
    </row>
    <row r="700" spans="1:14" x14ac:dyDescent="0.2">
      <c r="B700" s="1">
        <v>0.60416666666666663</v>
      </c>
      <c r="C700" s="66">
        <v>72</v>
      </c>
      <c r="D700" s="99">
        <v>108</v>
      </c>
      <c r="E700" s="75">
        <v>0.51</v>
      </c>
      <c r="F700" s="66">
        <v>5</v>
      </c>
      <c r="G700" s="66" t="s">
        <v>43</v>
      </c>
      <c r="H700" s="72">
        <v>28.98</v>
      </c>
      <c r="J700" s="67">
        <v>105.4</v>
      </c>
      <c r="K700" s="67">
        <v>108.7</v>
      </c>
      <c r="L700" s="67">
        <v>109.9</v>
      </c>
      <c r="M700" s="67">
        <v>108.5</v>
      </c>
      <c r="N700" s="67">
        <f t="shared" si="46"/>
        <v>108.125</v>
      </c>
    </row>
    <row r="701" spans="1:14" x14ac:dyDescent="0.2">
      <c r="B701" s="1">
        <v>0.61458333333333337</v>
      </c>
      <c r="C701" s="66">
        <v>72</v>
      </c>
      <c r="D701" s="99">
        <v>107</v>
      </c>
      <c r="E701" s="75">
        <v>0.5</v>
      </c>
      <c r="F701" s="66">
        <v>4</v>
      </c>
      <c r="G701" s="66" t="s">
        <v>37</v>
      </c>
      <c r="H701" s="72">
        <v>28.98</v>
      </c>
      <c r="J701" s="67">
        <v>104.7</v>
      </c>
      <c r="K701" s="67">
        <v>107.8</v>
      </c>
      <c r="L701" s="67">
        <v>109.2</v>
      </c>
      <c r="M701" s="67">
        <v>107.4</v>
      </c>
      <c r="N701" s="67">
        <f t="shared" si="46"/>
        <v>107.27500000000001</v>
      </c>
    </row>
    <row r="702" spans="1:14" x14ac:dyDescent="0.2">
      <c r="B702" s="1">
        <v>0.625</v>
      </c>
      <c r="C702" s="96">
        <v>71</v>
      </c>
      <c r="D702" s="99">
        <v>103</v>
      </c>
      <c r="E702" s="75">
        <v>0.49</v>
      </c>
      <c r="F702" s="66">
        <v>11</v>
      </c>
      <c r="G702" s="96" t="s">
        <v>143</v>
      </c>
      <c r="H702" s="97">
        <v>28.98</v>
      </c>
      <c r="I702" s="98"/>
      <c r="J702" s="67">
        <v>101.1</v>
      </c>
      <c r="K702" s="67">
        <v>103.6</v>
      </c>
      <c r="L702" s="67">
        <v>104.5</v>
      </c>
      <c r="M702" s="67">
        <v>102.7</v>
      </c>
      <c r="N702" s="67">
        <f t="shared" si="46"/>
        <v>102.97499999999999</v>
      </c>
    </row>
    <row r="703" spans="1:14" x14ac:dyDescent="0.2">
      <c r="B703" s="1">
        <v>0.63541666666666696</v>
      </c>
      <c r="C703" s="66">
        <v>71</v>
      </c>
      <c r="D703" s="99">
        <v>103</v>
      </c>
      <c r="E703" s="75">
        <v>0.51</v>
      </c>
      <c r="F703" s="66" t="s">
        <v>153</v>
      </c>
      <c r="G703" s="96" t="s">
        <v>143</v>
      </c>
      <c r="H703" s="97">
        <v>28.97</v>
      </c>
      <c r="J703" s="67">
        <v>100.2</v>
      </c>
      <c r="K703" s="67">
        <v>103.1</v>
      </c>
      <c r="L703" s="67">
        <v>104.9</v>
      </c>
      <c r="M703" s="67">
        <v>102.2</v>
      </c>
      <c r="N703" s="67">
        <f t="shared" si="46"/>
        <v>102.60000000000001</v>
      </c>
    </row>
    <row r="704" spans="1:14" x14ac:dyDescent="0.2">
      <c r="B704" s="1">
        <v>0.64583333333333404</v>
      </c>
      <c r="C704" s="66">
        <v>71</v>
      </c>
      <c r="D704" s="99">
        <v>101</v>
      </c>
      <c r="E704" s="75">
        <v>0.51</v>
      </c>
      <c r="F704" s="66">
        <v>2</v>
      </c>
      <c r="G704" s="96" t="s">
        <v>34</v>
      </c>
      <c r="H704" s="72">
        <v>28.96</v>
      </c>
      <c r="J704" s="67">
        <v>98.8</v>
      </c>
      <c r="K704" s="67">
        <v>101.1</v>
      </c>
      <c r="L704" s="67">
        <v>102.7</v>
      </c>
      <c r="M704" s="67">
        <v>100.4</v>
      </c>
      <c r="N704" s="67">
        <f t="shared" si="46"/>
        <v>100.75</v>
      </c>
    </row>
    <row r="705" spans="1:14" x14ac:dyDescent="0.2">
      <c r="B705" s="1">
        <v>0.65625</v>
      </c>
      <c r="C705" s="66">
        <v>71</v>
      </c>
      <c r="D705" s="99">
        <v>100</v>
      </c>
      <c r="E705" s="75">
        <v>0.53</v>
      </c>
      <c r="F705" s="66">
        <v>4</v>
      </c>
      <c r="G705" s="96" t="s">
        <v>190</v>
      </c>
      <c r="H705" s="72">
        <v>28.95</v>
      </c>
      <c r="J705" s="67">
        <v>102</v>
      </c>
      <c r="K705" s="67">
        <v>99.1</v>
      </c>
      <c r="L705" s="67">
        <v>100.6</v>
      </c>
      <c r="M705" s="67">
        <v>98.2</v>
      </c>
      <c r="N705" s="67">
        <f t="shared" si="46"/>
        <v>99.974999999999994</v>
      </c>
    </row>
    <row r="706" spans="1:14" x14ac:dyDescent="0.2">
      <c r="B706" s="1">
        <v>0.66666666666666696</v>
      </c>
      <c r="C706" s="66">
        <v>70</v>
      </c>
      <c r="D706" s="99">
        <v>100</v>
      </c>
      <c r="E706" s="75">
        <v>0.54</v>
      </c>
      <c r="F706" s="66">
        <v>3</v>
      </c>
      <c r="G706" s="96" t="s">
        <v>208</v>
      </c>
      <c r="H706" s="72">
        <v>28.95</v>
      </c>
      <c r="J706" s="67">
        <v>102</v>
      </c>
      <c r="K706" s="67">
        <v>99.1</v>
      </c>
      <c r="L706" s="67">
        <v>100.4</v>
      </c>
      <c r="M706" s="67">
        <v>98.6</v>
      </c>
      <c r="N706" s="67">
        <f t="shared" si="46"/>
        <v>100.02500000000001</v>
      </c>
    </row>
    <row r="707" spans="1:14" x14ac:dyDescent="0.2">
      <c r="B707" s="1">
        <v>0.67361111111111116</v>
      </c>
      <c r="C707" s="66">
        <v>70</v>
      </c>
      <c r="D707" s="99">
        <v>99</v>
      </c>
      <c r="E707" s="75">
        <v>0.54</v>
      </c>
      <c r="F707" s="66">
        <v>4</v>
      </c>
      <c r="G707" s="96" t="s">
        <v>197</v>
      </c>
      <c r="H707" s="72">
        <v>28.95</v>
      </c>
      <c r="J707" s="67">
        <v>101.5</v>
      </c>
      <c r="K707" s="67">
        <v>98.2</v>
      </c>
      <c r="L707" s="67">
        <v>99.7</v>
      </c>
      <c r="M707" s="67">
        <v>98.1</v>
      </c>
      <c r="N707" s="67">
        <f t="shared" si="46"/>
        <v>99.375</v>
      </c>
    </row>
    <row r="709" spans="1:14" x14ac:dyDescent="0.2">
      <c r="A709" s="21">
        <v>43639</v>
      </c>
      <c r="B709" s="1">
        <v>0.4375</v>
      </c>
      <c r="C709" s="66">
        <v>66</v>
      </c>
      <c r="D709" s="99">
        <v>85</v>
      </c>
      <c r="E709" s="75">
        <v>0.68</v>
      </c>
      <c r="F709" s="66">
        <v>7</v>
      </c>
      <c r="G709" s="66" t="s">
        <v>143</v>
      </c>
      <c r="H709" s="72">
        <v>28.78</v>
      </c>
      <c r="I709" s="71"/>
      <c r="J709" s="67">
        <v>83.3</v>
      </c>
      <c r="K709" s="67">
        <v>87.3</v>
      </c>
      <c r="L709" s="67">
        <v>85.8</v>
      </c>
      <c r="M709" s="67">
        <v>85.5</v>
      </c>
      <c r="N709" s="67">
        <f t="shared" ref="N709:N721" si="47">AVERAGE(J709:M709)</f>
        <v>85.474999999999994</v>
      </c>
    </row>
    <row r="710" spans="1:14" x14ac:dyDescent="0.2">
      <c r="B710" s="1">
        <v>0.44791666666666669</v>
      </c>
      <c r="C710" s="66">
        <v>67</v>
      </c>
      <c r="D710" s="99">
        <v>88</v>
      </c>
      <c r="E710" s="75">
        <v>0.67</v>
      </c>
      <c r="F710" s="66">
        <v>11</v>
      </c>
      <c r="G710" s="66" t="s">
        <v>43</v>
      </c>
      <c r="H710" s="72">
        <v>28.77</v>
      </c>
      <c r="J710" s="67">
        <v>85.6</v>
      </c>
      <c r="K710" s="67">
        <v>90</v>
      </c>
      <c r="L710" s="67">
        <v>88.7</v>
      </c>
      <c r="M710" s="67">
        <v>88.3</v>
      </c>
      <c r="N710" s="67">
        <f t="shared" si="47"/>
        <v>88.15</v>
      </c>
    </row>
    <row r="711" spans="1:14" x14ac:dyDescent="0.2">
      <c r="B711" s="1">
        <v>0.45833333333333298</v>
      </c>
      <c r="C711" s="66">
        <v>68</v>
      </c>
      <c r="D711" s="99">
        <v>87</v>
      </c>
      <c r="E711" s="75">
        <v>0.66</v>
      </c>
      <c r="F711" s="66">
        <v>7</v>
      </c>
      <c r="G711" s="66" t="s">
        <v>143</v>
      </c>
      <c r="H711" s="72">
        <v>28.77</v>
      </c>
      <c r="J711" s="67">
        <v>84.4</v>
      </c>
      <c r="K711" s="67">
        <v>87.3</v>
      </c>
      <c r="L711" s="67">
        <v>86.9</v>
      </c>
      <c r="M711" s="67">
        <v>87.6</v>
      </c>
      <c r="N711" s="67">
        <f t="shared" si="47"/>
        <v>86.550000000000011</v>
      </c>
    </row>
    <row r="712" spans="1:14" x14ac:dyDescent="0.2">
      <c r="B712" s="1">
        <v>0.46875</v>
      </c>
      <c r="C712" s="66">
        <v>67</v>
      </c>
      <c r="D712" s="99">
        <v>87</v>
      </c>
      <c r="E712" s="75">
        <v>0.67</v>
      </c>
      <c r="F712" s="66">
        <v>14</v>
      </c>
      <c r="G712" s="66" t="s">
        <v>143</v>
      </c>
      <c r="H712" s="72">
        <v>28.78</v>
      </c>
      <c r="J712" s="67">
        <v>84.7</v>
      </c>
      <c r="K712" s="67">
        <v>88.9</v>
      </c>
      <c r="L712" s="67">
        <v>87.8</v>
      </c>
      <c r="M712" s="67">
        <v>88</v>
      </c>
      <c r="N712" s="67">
        <f t="shared" si="47"/>
        <v>87.350000000000009</v>
      </c>
    </row>
    <row r="713" spans="1:14" x14ac:dyDescent="0.2">
      <c r="B713" s="1">
        <v>0.47916666666666702</v>
      </c>
      <c r="C713" s="66">
        <v>68</v>
      </c>
      <c r="D713" s="99">
        <v>90</v>
      </c>
      <c r="E713" s="75">
        <v>0.68</v>
      </c>
      <c r="F713" s="66">
        <v>6</v>
      </c>
      <c r="G713" s="66" t="s">
        <v>130</v>
      </c>
      <c r="H713" s="72">
        <v>28.79</v>
      </c>
      <c r="I713" s="71"/>
      <c r="J713" s="67">
        <v>88.3</v>
      </c>
      <c r="K713" s="67">
        <v>91.8</v>
      </c>
      <c r="L713" s="67">
        <v>90.3</v>
      </c>
      <c r="M713" s="67">
        <v>90.5</v>
      </c>
      <c r="N713" s="67">
        <f t="shared" si="47"/>
        <v>90.224999999999994</v>
      </c>
    </row>
    <row r="714" spans="1:14" x14ac:dyDescent="0.2">
      <c r="B714" s="1">
        <v>0.48958333333333298</v>
      </c>
      <c r="C714" s="66">
        <v>69</v>
      </c>
      <c r="D714" s="99">
        <v>89</v>
      </c>
      <c r="E714" s="75">
        <v>0.67</v>
      </c>
      <c r="F714" s="66">
        <v>9</v>
      </c>
      <c r="G714" s="66" t="s">
        <v>143</v>
      </c>
      <c r="H714" s="72">
        <v>28.78</v>
      </c>
      <c r="I714" s="26"/>
      <c r="J714" s="67">
        <v>86.7</v>
      </c>
      <c r="K714" s="67">
        <v>90.3</v>
      </c>
      <c r="L714" s="67">
        <v>90</v>
      </c>
      <c r="M714" s="67">
        <v>90.3</v>
      </c>
      <c r="N714" s="67">
        <f t="shared" si="47"/>
        <v>89.325000000000003</v>
      </c>
    </row>
    <row r="715" spans="1:14" x14ac:dyDescent="0.2">
      <c r="B715" s="1">
        <v>0.5</v>
      </c>
      <c r="C715" s="66">
        <v>69</v>
      </c>
      <c r="D715" s="99">
        <v>91</v>
      </c>
      <c r="E715" s="75">
        <v>0.67</v>
      </c>
      <c r="F715" s="66">
        <v>11</v>
      </c>
      <c r="G715" s="66" t="s">
        <v>130</v>
      </c>
      <c r="H715" s="72">
        <v>28.78</v>
      </c>
      <c r="J715" s="67">
        <v>87.8</v>
      </c>
      <c r="K715" s="67">
        <v>91.8</v>
      </c>
      <c r="L715" s="67">
        <v>91.2</v>
      </c>
      <c r="M715" s="67">
        <v>91.2</v>
      </c>
      <c r="N715" s="67">
        <f t="shared" si="47"/>
        <v>90.5</v>
      </c>
    </row>
    <row r="716" spans="1:14" x14ac:dyDescent="0.2">
      <c r="B716" s="1">
        <v>0.51041666666666696</v>
      </c>
      <c r="C716" s="66">
        <v>71</v>
      </c>
      <c r="D716" s="99">
        <v>95</v>
      </c>
      <c r="E716" s="75">
        <v>0.64</v>
      </c>
      <c r="F716" s="66">
        <v>6</v>
      </c>
      <c r="G716" s="66" t="s">
        <v>143</v>
      </c>
      <c r="H716" s="72">
        <v>28.77</v>
      </c>
      <c r="J716" s="67">
        <v>92.7</v>
      </c>
      <c r="K716" s="67">
        <v>95.2</v>
      </c>
      <c r="L716" s="67">
        <v>95.7</v>
      </c>
      <c r="M716" s="67">
        <v>95.7</v>
      </c>
      <c r="N716" s="67">
        <f t="shared" si="47"/>
        <v>94.825000000000003</v>
      </c>
    </row>
    <row r="717" spans="1:14" x14ac:dyDescent="0.2">
      <c r="B717" s="1">
        <v>0.52083333333333304</v>
      </c>
      <c r="C717" s="96">
        <v>69</v>
      </c>
      <c r="D717" s="99">
        <v>91</v>
      </c>
      <c r="E717" s="75">
        <v>0.66</v>
      </c>
      <c r="F717" s="66">
        <v>3</v>
      </c>
      <c r="G717" s="96" t="s">
        <v>130</v>
      </c>
      <c r="H717" s="97">
        <v>28.77</v>
      </c>
      <c r="I717" s="98"/>
      <c r="J717" s="67">
        <v>88.5</v>
      </c>
      <c r="K717" s="67">
        <v>91</v>
      </c>
      <c r="L717" s="67">
        <v>91</v>
      </c>
      <c r="M717" s="67">
        <v>91.4</v>
      </c>
      <c r="N717" s="67">
        <f t="shared" si="47"/>
        <v>90.474999999999994</v>
      </c>
    </row>
    <row r="718" spans="1:14" x14ac:dyDescent="0.2">
      <c r="B718" s="1">
        <v>0.53125</v>
      </c>
      <c r="C718" s="66">
        <v>68</v>
      </c>
      <c r="D718" s="99">
        <v>90</v>
      </c>
      <c r="E718" s="75">
        <v>0.67</v>
      </c>
      <c r="F718" s="66">
        <v>6</v>
      </c>
      <c r="G718" s="96" t="s">
        <v>130</v>
      </c>
      <c r="H718" s="97">
        <v>28.77</v>
      </c>
      <c r="J718" s="67">
        <v>88.2</v>
      </c>
      <c r="K718" s="67">
        <v>90.3</v>
      </c>
      <c r="L718" s="67">
        <v>90.3</v>
      </c>
      <c r="M718" s="67">
        <v>89.8</v>
      </c>
      <c r="N718" s="67">
        <f t="shared" si="47"/>
        <v>89.65</v>
      </c>
    </row>
    <row r="719" spans="1:14" x14ac:dyDescent="0.2">
      <c r="B719" s="1">
        <v>0.54166666666666696</v>
      </c>
      <c r="C719" s="66">
        <v>69</v>
      </c>
      <c r="D719" s="99">
        <v>94</v>
      </c>
      <c r="E719" s="75">
        <v>0.66</v>
      </c>
      <c r="F719" s="66">
        <v>4</v>
      </c>
      <c r="G719" s="96" t="s">
        <v>130</v>
      </c>
      <c r="H719" s="97">
        <v>28.76</v>
      </c>
      <c r="J719" s="67">
        <v>91.6</v>
      </c>
      <c r="K719" s="67">
        <v>95.4</v>
      </c>
      <c r="L719" s="67">
        <v>94.8</v>
      </c>
      <c r="M719" s="67">
        <v>93.4</v>
      </c>
      <c r="N719" s="67">
        <f t="shared" si="47"/>
        <v>93.800000000000011</v>
      </c>
    </row>
    <row r="720" spans="1:14" x14ac:dyDescent="0.2">
      <c r="B720" s="1">
        <v>0.55208333333333404</v>
      </c>
      <c r="C720" s="66">
        <v>70</v>
      </c>
      <c r="D720" s="99">
        <v>96</v>
      </c>
      <c r="E720" s="75">
        <v>0.64</v>
      </c>
      <c r="F720" s="66">
        <v>4</v>
      </c>
      <c r="G720" s="96" t="s">
        <v>143</v>
      </c>
      <c r="H720" s="72">
        <v>28.76</v>
      </c>
      <c r="J720" s="67">
        <v>93.4</v>
      </c>
      <c r="K720" s="67">
        <v>97.7</v>
      </c>
      <c r="L720" s="67">
        <v>97.2</v>
      </c>
      <c r="M720" s="67">
        <v>95.7</v>
      </c>
      <c r="N720" s="67">
        <f t="shared" si="47"/>
        <v>96</v>
      </c>
    </row>
    <row r="721" spans="1:14" x14ac:dyDescent="0.2">
      <c r="B721" s="1">
        <v>0.5625</v>
      </c>
      <c r="C721" s="66">
        <v>70</v>
      </c>
      <c r="D721" s="99">
        <v>94</v>
      </c>
      <c r="E721" s="75">
        <v>0.65</v>
      </c>
      <c r="F721" s="66">
        <v>11</v>
      </c>
      <c r="G721" s="96" t="s">
        <v>143</v>
      </c>
      <c r="H721" s="72">
        <v>28.75</v>
      </c>
      <c r="J721" s="67">
        <v>92.5</v>
      </c>
      <c r="K721" s="67">
        <v>95.7</v>
      </c>
      <c r="L721" s="67">
        <v>95</v>
      </c>
      <c r="M721" s="67">
        <v>93.7</v>
      </c>
      <c r="N721" s="67">
        <f t="shared" si="47"/>
        <v>94.224999999999994</v>
      </c>
    </row>
    <row r="723" spans="1:14" x14ac:dyDescent="0.2">
      <c r="A723" s="113" t="s">
        <v>293</v>
      </c>
      <c r="B723" s="122"/>
      <c r="J723" s="6" t="s">
        <v>338</v>
      </c>
      <c r="K723" s="6" t="s">
        <v>416</v>
      </c>
      <c r="L723" s="6" t="s">
        <v>358</v>
      </c>
      <c r="M723" s="6" t="s">
        <v>353</v>
      </c>
    </row>
    <row r="724" spans="1:14" x14ac:dyDescent="0.2">
      <c r="A724" s="21">
        <v>43658</v>
      </c>
    </row>
    <row r="725" spans="1:14" x14ac:dyDescent="0.2">
      <c r="B725" s="1">
        <v>0.39583333333333331</v>
      </c>
      <c r="C725" s="66">
        <v>70</v>
      </c>
      <c r="D725" s="99">
        <v>85</v>
      </c>
      <c r="E725" s="75">
        <v>0.7</v>
      </c>
      <c r="F725" s="66">
        <v>2</v>
      </c>
      <c r="G725" s="66" t="s">
        <v>35</v>
      </c>
      <c r="H725" s="72">
        <v>29.54</v>
      </c>
      <c r="I725" s="71"/>
      <c r="J725" s="67">
        <v>79.3</v>
      </c>
      <c r="K725" s="67">
        <v>89.1</v>
      </c>
      <c r="L725" s="67">
        <v>87.8</v>
      </c>
      <c r="M725" s="67">
        <v>85.1</v>
      </c>
      <c r="N725" s="67">
        <f t="shared" ref="N725:N737" si="48">AVERAGE(J725:M725)</f>
        <v>85.324999999999989</v>
      </c>
    </row>
    <row r="726" spans="1:14" x14ac:dyDescent="0.2">
      <c r="B726" s="1">
        <v>0.44791666666666669</v>
      </c>
      <c r="C726" s="66">
        <v>71</v>
      </c>
      <c r="D726" s="99">
        <v>87</v>
      </c>
      <c r="E726" s="75">
        <v>0.68</v>
      </c>
      <c r="F726" s="66">
        <v>1</v>
      </c>
      <c r="G726" s="66" t="s">
        <v>35</v>
      </c>
      <c r="H726" s="72">
        <v>29.56</v>
      </c>
      <c r="J726" s="67">
        <v>81</v>
      </c>
      <c r="K726" s="67">
        <v>90.1</v>
      </c>
      <c r="L726" s="67">
        <v>89.2</v>
      </c>
      <c r="M726" s="67">
        <v>86.4</v>
      </c>
      <c r="N726" s="67">
        <f t="shared" si="48"/>
        <v>86.675000000000011</v>
      </c>
    </row>
    <row r="727" spans="1:14" x14ac:dyDescent="0.2">
      <c r="B727" s="1">
        <v>0.45833333333333298</v>
      </c>
      <c r="C727" s="66">
        <v>71</v>
      </c>
      <c r="D727" s="99">
        <v>84</v>
      </c>
      <c r="E727" s="75">
        <v>0.68</v>
      </c>
      <c r="F727" s="66">
        <v>4</v>
      </c>
      <c r="G727" s="66" t="s">
        <v>35</v>
      </c>
      <c r="H727" s="72">
        <v>29.56</v>
      </c>
      <c r="J727" s="67">
        <v>80.099999999999994</v>
      </c>
      <c r="K727" s="67">
        <v>86.7</v>
      </c>
      <c r="L727" s="67">
        <v>86.2</v>
      </c>
      <c r="M727" s="67">
        <v>83.7</v>
      </c>
      <c r="N727" s="67">
        <f t="shared" si="48"/>
        <v>84.174999999999997</v>
      </c>
    </row>
    <row r="728" spans="1:14" x14ac:dyDescent="0.2">
      <c r="B728" s="1">
        <v>0.46875</v>
      </c>
      <c r="C728" s="66">
        <v>71</v>
      </c>
      <c r="D728" s="99">
        <v>85</v>
      </c>
      <c r="E728" s="75">
        <v>0.68</v>
      </c>
      <c r="F728" s="66">
        <v>3</v>
      </c>
      <c r="G728" s="66" t="s">
        <v>202</v>
      </c>
      <c r="H728" s="72">
        <v>29.56</v>
      </c>
      <c r="J728" s="67">
        <v>80.599999999999994</v>
      </c>
      <c r="K728" s="67">
        <v>88.5</v>
      </c>
      <c r="L728" s="67">
        <v>87.8</v>
      </c>
      <c r="M728" s="67">
        <v>84.6</v>
      </c>
      <c r="N728" s="67">
        <f t="shared" si="48"/>
        <v>85.375</v>
      </c>
    </row>
    <row r="729" spans="1:14" x14ac:dyDescent="0.2">
      <c r="B729" s="1">
        <v>0.47916666666666702</v>
      </c>
      <c r="C729" s="66">
        <v>71</v>
      </c>
      <c r="D729" s="99">
        <v>86</v>
      </c>
      <c r="E729" s="75">
        <v>0.67</v>
      </c>
      <c r="F729" s="66">
        <v>10</v>
      </c>
      <c r="G729" s="66" t="s">
        <v>202</v>
      </c>
      <c r="H729" s="72">
        <v>29.56</v>
      </c>
      <c r="I729" s="71"/>
      <c r="J729" s="67">
        <v>81.5</v>
      </c>
      <c r="K729" s="67">
        <v>89.6</v>
      </c>
      <c r="L729" s="67">
        <v>88.9</v>
      </c>
      <c r="M729" s="67">
        <v>85.6</v>
      </c>
      <c r="N729" s="67">
        <f t="shared" si="48"/>
        <v>86.4</v>
      </c>
    </row>
    <row r="730" spans="1:14" x14ac:dyDescent="0.2">
      <c r="B730" s="1">
        <v>0.48958333333333298</v>
      </c>
      <c r="C730" s="66">
        <v>71</v>
      </c>
      <c r="D730" s="99">
        <v>88</v>
      </c>
      <c r="E730" s="75">
        <v>0.66</v>
      </c>
      <c r="F730" s="66">
        <v>2</v>
      </c>
      <c r="G730" s="66" t="s">
        <v>202</v>
      </c>
      <c r="H730" s="72">
        <v>29.57</v>
      </c>
      <c r="I730" s="26"/>
      <c r="J730" s="67">
        <v>81.900000000000006</v>
      </c>
      <c r="K730" s="67">
        <v>90.9</v>
      </c>
      <c r="L730" s="67">
        <v>90.3</v>
      </c>
      <c r="M730" s="67">
        <v>86.5</v>
      </c>
      <c r="N730" s="67">
        <f t="shared" si="48"/>
        <v>87.4</v>
      </c>
    </row>
    <row r="731" spans="1:14" x14ac:dyDescent="0.2">
      <c r="B731" s="1">
        <v>0.49305555555555558</v>
      </c>
      <c r="C731" s="66">
        <v>71</v>
      </c>
      <c r="D731" s="99">
        <v>89</v>
      </c>
      <c r="E731" s="75">
        <v>0.66</v>
      </c>
      <c r="F731" s="66">
        <v>1</v>
      </c>
      <c r="G731" s="66" t="s">
        <v>202</v>
      </c>
      <c r="H731" s="72">
        <v>29.57</v>
      </c>
      <c r="J731" s="67">
        <v>82.6</v>
      </c>
      <c r="K731" s="67">
        <v>92.7</v>
      </c>
      <c r="L731" s="67">
        <v>93</v>
      </c>
      <c r="M731" s="67">
        <v>89.1</v>
      </c>
      <c r="N731" s="67">
        <f t="shared" si="48"/>
        <v>89.35</v>
      </c>
    </row>
    <row r="732" spans="1:14" x14ac:dyDescent="0.2">
      <c r="B732" s="1">
        <v>0.61458333333333337</v>
      </c>
      <c r="C732" s="66">
        <v>73</v>
      </c>
      <c r="D732" s="99">
        <v>96</v>
      </c>
      <c r="E732" s="75">
        <v>0.61</v>
      </c>
      <c r="F732" s="66">
        <v>3</v>
      </c>
      <c r="G732" s="66" t="s">
        <v>202</v>
      </c>
      <c r="H732" s="72">
        <v>29.57</v>
      </c>
      <c r="J732" s="67">
        <v>90.5</v>
      </c>
      <c r="K732" s="67">
        <v>99.7</v>
      </c>
      <c r="L732" s="67">
        <v>98.6</v>
      </c>
      <c r="M732" s="67">
        <v>93.6</v>
      </c>
      <c r="N732" s="67">
        <f t="shared" si="48"/>
        <v>95.6</v>
      </c>
    </row>
    <row r="733" spans="1:14" x14ac:dyDescent="0.2">
      <c r="B733" s="1">
        <v>0.625</v>
      </c>
      <c r="C733" s="96">
        <v>73</v>
      </c>
      <c r="D733" s="99">
        <v>95</v>
      </c>
      <c r="E733" s="75">
        <v>0.61</v>
      </c>
      <c r="F733" s="66">
        <v>1</v>
      </c>
      <c r="G733" s="96" t="s">
        <v>190</v>
      </c>
      <c r="H733" s="97">
        <v>29.57</v>
      </c>
      <c r="I733" s="98"/>
      <c r="J733" s="67">
        <v>89.6</v>
      </c>
      <c r="K733" s="67">
        <v>98.4</v>
      </c>
      <c r="L733" s="67">
        <v>97.5</v>
      </c>
      <c r="M733" s="67">
        <v>92.3</v>
      </c>
      <c r="N733" s="67">
        <f t="shared" si="48"/>
        <v>94.45</v>
      </c>
    </row>
    <row r="734" spans="1:14" x14ac:dyDescent="0.2">
      <c r="B734" s="1">
        <v>0.63541666666666663</v>
      </c>
      <c r="C734" s="96">
        <v>73</v>
      </c>
      <c r="D734" s="99">
        <v>94</v>
      </c>
      <c r="E734" s="75">
        <v>0.61</v>
      </c>
      <c r="F734" s="66">
        <v>9</v>
      </c>
      <c r="G734" s="96" t="s">
        <v>202</v>
      </c>
      <c r="H734" s="97">
        <v>29.57</v>
      </c>
      <c r="J734" s="67">
        <v>89.4</v>
      </c>
      <c r="K734" s="67">
        <v>97.7</v>
      </c>
      <c r="L734" s="67">
        <v>96.6</v>
      </c>
      <c r="M734" s="67">
        <v>91.9</v>
      </c>
      <c r="N734" s="67">
        <f t="shared" si="48"/>
        <v>93.9</v>
      </c>
    </row>
    <row r="735" spans="1:14" x14ac:dyDescent="0.2">
      <c r="B735" s="1">
        <v>0.64583333333333304</v>
      </c>
      <c r="C735" s="66">
        <v>74</v>
      </c>
      <c r="D735" s="99">
        <v>94</v>
      </c>
      <c r="E735" s="75">
        <v>0.61</v>
      </c>
      <c r="F735" s="66">
        <v>4</v>
      </c>
      <c r="G735" s="96" t="s">
        <v>180</v>
      </c>
      <c r="H735" s="97">
        <v>29.57</v>
      </c>
      <c r="J735" s="67">
        <v>89.6</v>
      </c>
      <c r="K735" s="67">
        <v>98.6</v>
      </c>
      <c r="L735" s="67">
        <v>97.3</v>
      </c>
      <c r="M735" s="67">
        <v>91.9</v>
      </c>
      <c r="N735" s="67">
        <f t="shared" si="48"/>
        <v>94.35</v>
      </c>
    </row>
    <row r="736" spans="1:14" x14ac:dyDescent="0.2">
      <c r="B736" s="1">
        <v>0.65625</v>
      </c>
      <c r="C736" s="66">
        <v>74</v>
      </c>
      <c r="D736" s="99">
        <v>98</v>
      </c>
      <c r="E736" s="75">
        <v>0.61</v>
      </c>
      <c r="F736" s="66">
        <v>6</v>
      </c>
      <c r="G736" s="96" t="s">
        <v>180</v>
      </c>
      <c r="H736" s="72">
        <v>29.57</v>
      </c>
      <c r="J736" s="67">
        <v>91.8</v>
      </c>
      <c r="K736" s="67">
        <v>103.1</v>
      </c>
      <c r="L736" s="67">
        <v>102.4</v>
      </c>
      <c r="M736" s="67">
        <v>93.4</v>
      </c>
      <c r="N736" s="67">
        <f t="shared" si="48"/>
        <v>97.674999999999983</v>
      </c>
    </row>
    <row r="737" spans="1:14" x14ac:dyDescent="0.2">
      <c r="B737" s="1">
        <v>0.66666666666666696</v>
      </c>
      <c r="C737" s="66">
        <v>74</v>
      </c>
      <c r="D737" s="99">
        <v>97</v>
      </c>
      <c r="E737" s="75">
        <v>0.6</v>
      </c>
      <c r="F737" s="66">
        <v>3</v>
      </c>
      <c r="G737" s="96" t="s">
        <v>202</v>
      </c>
      <c r="H737" s="72">
        <v>29.57</v>
      </c>
      <c r="J737" s="67">
        <v>91.6</v>
      </c>
      <c r="K737" s="67">
        <v>101.7</v>
      </c>
      <c r="L737" s="67">
        <v>101.1</v>
      </c>
      <c r="M737" s="67">
        <v>93.2</v>
      </c>
      <c r="N737" s="67">
        <f t="shared" si="48"/>
        <v>96.899999999999991</v>
      </c>
    </row>
    <row r="739" spans="1:14" x14ac:dyDescent="0.2">
      <c r="A739" s="21">
        <v>43659</v>
      </c>
      <c r="B739" s="1">
        <v>0.39583333333333331</v>
      </c>
      <c r="C739" s="66">
        <v>69</v>
      </c>
      <c r="D739" s="99">
        <v>87</v>
      </c>
      <c r="E739" s="75">
        <v>0.81</v>
      </c>
      <c r="F739" s="66">
        <v>2</v>
      </c>
      <c r="G739" s="66" t="s">
        <v>71</v>
      </c>
      <c r="H739" s="72">
        <v>29.61</v>
      </c>
      <c r="I739" s="71"/>
      <c r="J739" s="67">
        <v>82.2</v>
      </c>
      <c r="K739" s="67">
        <v>89.8</v>
      </c>
      <c r="L739" s="67">
        <v>86.9</v>
      </c>
      <c r="M739" s="67">
        <v>88.5</v>
      </c>
      <c r="N739" s="67">
        <f t="shared" ref="N739:N751" si="49">AVERAGE(J739:M739)</f>
        <v>86.85</v>
      </c>
    </row>
    <row r="740" spans="1:14" x14ac:dyDescent="0.2">
      <c r="B740" s="1">
        <v>0.42708333333333331</v>
      </c>
      <c r="C740" s="66">
        <v>72</v>
      </c>
      <c r="D740" s="99">
        <v>95</v>
      </c>
      <c r="E740" s="75">
        <v>0.81</v>
      </c>
      <c r="F740" s="66">
        <v>1</v>
      </c>
      <c r="G740" s="66" t="s">
        <v>71</v>
      </c>
      <c r="H740" s="72">
        <v>29.6</v>
      </c>
      <c r="J740" s="67">
        <v>87.8</v>
      </c>
      <c r="K740" s="67">
        <v>97.9</v>
      </c>
      <c r="L740" s="67">
        <v>97.7</v>
      </c>
      <c r="M740" s="67">
        <v>96.1</v>
      </c>
      <c r="N740" s="67">
        <f t="shared" si="49"/>
        <v>94.875</v>
      </c>
    </row>
    <row r="741" spans="1:14" x14ac:dyDescent="0.2">
      <c r="B741" s="1">
        <v>0.43055555555555558</v>
      </c>
      <c r="C741" s="66">
        <v>72</v>
      </c>
      <c r="D741" s="99">
        <v>95</v>
      </c>
      <c r="E741" s="75">
        <v>0.81</v>
      </c>
      <c r="F741" s="66">
        <v>2</v>
      </c>
      <c r="G741" s="66" t="s">
        <v>71</v>
      </c>
      <c r="H741" s="72">
        <v>29.6</v>
      </c>
      <c r="J741" s="67">
        <v>88.3</v>
      </c>
      <c r="K741" s="67">
        <v>98.4</v>
      </c>
      <c r="L741" s="67">
        <v>98.4</v>
      </c>
      <c r="M741" s="67">
        <v>96.6</v>
      </c>
      <c r="N741" s="67">
        <f t="shared" si="49"/>
        <v>95.425000000000011</v>
      </c>
    </row>
    <row r="742" spans="1:14" x14ac:dyDescent="0.2">
      <c r="B742" s="1">
        <v>0.4375</v>
      </c>
      <c r="C742" s="66">
        <v>72</v>
      </c>
      <c r="D742" s="99">
        <v>97</v>
      </c>
      <c r="E742" s="75">
        <v>0.8</v>
      </c>
      <c r="F742" s="66">
        <v>3</v>
      </c>
      <c r="G742" s="66" t="s">
        <v>71</v>
      </c>
      <c r="H742" s="72">
        <v>29.59</v>
      </c>
      <c r="J742" s="67">
        <v>89.2</v>
      </c>
      <c r="K742" s="67">
        <v>99.1</v>
      </c>
      <c r="L742" s="67">
        <v>99.7</v>
      </c>
      <c r="M742" s="67">
        <v>97.9</v>
      </c>
      <c r="N742" s="67">
        <f t="shared" si="49"/>
        <v>96.474999999999994</v>
      </c>
    </row>
    <row r="743" spans="1:14" x14ac:dyDescent="0.2">
      <c r="B743" s="1">
        <v>0.44791666666666669</v>
      </c>
      <c r="C743" s="66">
        <v>72</v>
      </c>
      <c r="D743" s="99">
        <v>98</v>
      </c>
      <c r="E743" s="75">
        <v>0.8</v>
      </c>
      <c r="F743" s="66">
        <v>4</v>
      </c>
      <c r="G743" s="66" t="s">
        <v>71</v>
      </c>
      <c r="H743" s="72">
        <v>29.59</v>
      </c>
      <c r="I743" s="71"/>
      <c r="J743" s="67">
        <v>90.7</v>
      </c>
      <c r="K743" s="67">
        <v>101.3</v>
      </c>
      <c r="L743" s="67">
        <v>101.5</v>
      </c>
      <c r="M743" s="67">
        <v>100.2</v>
      </c>
      <c r="N743" s="67">
        <f t="shared" si="49"/>
        <v>98.424999999999997</v>
      </c>
    </row>
    <row r="744" spans="1:14" x14ac:dyDescent="0.2">
      <c r="B744" s="1">
        <v>0.45833333333333298</v>
      </c>
      <c r="C744" s="66">
        <v>73</v>
      </c>
      <c r="D744" s="99">
        <v>101</v>
      </c>
      <c r="E744" s="75">
        <v>0.78</v>
      </c>
      <c r="F744" s="66">
        <v>5</v>
      </c>
      <c r="G744" s="66" t="s">
        <v>203</v>
      </c>
      <c r="H744" s="72">
        <v>29.59</v>
      </c>
      <c r="I744" s="26"/>
      <c r="J744" s="67">
        <v>92.1</v>
      </c>
      <c r="K744" s="67">
        <v>104.2</v>
      </c>
      <c r="L744" s="67">
        <v>103.6</v>
      </c>
      <c r="M744" s="67">
        <v>102.6</v>
      </c>
      <c r="N744" s="67">
        <f t="shared" si="49"/>
        <v>100.625</v>
      </c>
    </row>
    <row r="745" spans="1:14" x14ac:dyDescent="0.2">
      <c r="B745" s="1">
        <v>0.46319444444444446</v>
      </c>
      <c r="C745" s="66">
        <v>73</v>
      </c>
      <c r="D745" s="99">
        <v>102</v>
      </c>
      <c r="E745" s="75">
        <v>0.78</v>
      </c>
      <c r="F745" s="66">
        <v>4</v>
      </c>
      <c r="G745" s="66" t="s">
        <v>180</v>
      </c>
      <c r="H745" s="72">
        <v>29.59</v>
      </c>
      <c r="J745" s="67">
        <v>92.8</v>
      </c>
      <c r="K745" s="67">
        <v>105.3</v>
      </c>
      <c r="L745" s="67">
        <v>104.9</v>
      </c>
      <c r="M745" s="67">
        <v>103.6</v>
      </c>
      <c r="N745" s="67">
        <f t="shared" si="49"/>
        <v>101.65</v>
      </c>
    </row>
    <row r="746" spans="1:14" x14ac:dyDescent="0.2">
      <c r="B746" s="1">
        <v>0.57291666666666663</v>
      </c>
      <c r="C746" s="66">
        <v>80</v>
      </c>
      <c r="D746" s="99">
        <v>118</v>
      </c>
      <c r="E746" s="75">
        <v>0.66</v>
      </c>
      <c r="F746" s="66">
        <v>3</v>
      </c>
      <c r="G746" s="66" t="s">
        <v>143</v>
      </c>
      <c r="H746" s="72">
        <v>29.56</v>
      </c>
      <c r="J746" s="67">
        <v>105.4</v>
      </c>
      <c r="K746" s="67">
        <v>122.9</v>
      </c>
      <c r="L746" s="67">
        <v>122.4</v>
      </c>
      <c r="M746" s="67">
        <v>119.7</v>
      </c>
      <c r="N746" s="67">
        <f t="shared" si="49"/>
        <v>117.60000000000001</v>
      </c>
    </row>
    <row r="747" spans="1:14" x14ac:dyDescent="0.2">
      <c r="B747" s="1">
        <v>0.58333333333333337</v>
      </c>
      <c r="C747" s="96">
        <v>80</v>
      </c>
      <c r="D747" s="99">
        <v>118</v>
      </c>
      <c r="E747" s="75">
        <v>0.67</v>
      </c>
      <c r="F747" s="66">
        <v>1</v>
      </c>
      <c r="G747" s="96" t="s">
        <v>190</v>
      </c>
      <c r="H747" s="97">
        <v>29.55</v>
      </c>
      <c r="I747" s="98"/>
      <c r="J747" s="67">
        <v>106.2</v>
      </c>
      <c r="K747" s="67">
        <v>123.8</v>
      </c>
      <c r="L747" s="67">
        <v>123.3</v>
      </c>
      <c r="M747" s="67">
        <v>119.8</v>
      </c>
      <c r="N747" s="67">
        <f t="shared" si="49"/>
        <v>118.27500000000001</v>
      </c>
    </row>
    <row r="748" spans="1:14" x14ac:dyDescent="0.2">
      <c r="B748" s="1">
        <v>0.59375</v>
      </c>
      <c r="C748" s="96">
        <v>79</v>
      </c>
      <c r="D748" s="99">
        <v>113</v>
      </c>
      <c r="E748" s="75">
        <v>0.68</v>
      </c>
      <c r="F748" s="66">
        <v>3</v>
      </c>
      <c r="G748" s="96" t="s">
        <v>35</v>
      </c>
      <c r="H748" s="97">
        <v>29.55</v>
      </c>
      <c r="J748" s="67">
        <v>102.6</v>
      </c>
      <c r="K748" s="67">
        <v>117.5</v>
      </c>
      <c r="L748" s="67">
        <v>115.7</v>
      </c>
      <c r="M748" s="67">
        <v>114.4</v>
      </c>
      <c r="N748" s="67">
        <f t="shared" si="49"/>
        <v>112.55000000000001</v>
      </c>
    </row>
    <row r="749" spans="1:14" x14ac:dyDescent="0.2">
      <c r="B749" s="1">
        <v>0.60416666666666696</v>
      </c>
      <c r="C749" s="66">
        <v>79</v>
      </c>
      <c r="D749" s="99">
        <v>110</v>
      </c>
      <c r="E749" s="75">
        <v>0.67</v>
      </c>
      <c r="F749" s="66">
        <v>2</v>
      </c>
      <c r="G749" s="96" t="s">
        <v>71</v>
      </c>
      <c r="H749" s="97">
        <v>29.54</v>
      </c>
      <c r="J749" s="67">
        <v>101.1</v>
      </c>
      <c r="K749" s="67">
        <v>113.9</v>
      </c>
      <c r="L749" s="67">
        <v>112.3</v>
      </c>
      <c r="M749" s="67">
        <v>111.9</v>
      </c>
      <c r="N749" s="67">
        <f t="shared" si="49"/>
        <v>109.80000000000001</v>
      </c>
    </row>
    <row r="750" spans="1:14" x14ac:dyDescent="0.2">
      <c r="B750" s="1">
        <v>0.61458333333333404</v>
      </c>
      <c r="C750" s="66">
        <v>79</v>
      </c>
      <c r="D750" s="99">
        <v>108</v>
      </c>
      <c r="E750" s="75">
        <v>0.67</v>
      </c>
      <c r="F750" s="66">
        <v>2</v>
      </c>
      <c r="G750" s="96" t="s">
        <v>71</v>
      </c>
      <c r="H750" s="72">
        <v>29.54</v>
      </c>
      <c r="J750" s="67">
        <v>99.5</v>
      </c>
      <c r="K750" s="67">
        <v>111.4</v>
      </c>
      <c r="L750" s="67">
        <v>110.3</v>
      </c>
      <c r="M750" s="67">
        <v>109.8</v>
      </c>
      <c r="N750" s="67">
        <f t="shared" si="49"/>
        <v>107.75</v>
      </c>
    </row>
    <row r="751" spans="1:14" x14ac:dyDescent="0.2">
      <c r="B751" s="1">
        <v>0.62708333333333333</v>
      </c>
      <c r="C751" s="66">
        <v>79</v>
      </c>
      <c r="D751" s="99">
        <v>107</v>
      </c>
      <c r="E751" s="75">
        <v>0.67</v>
      </c>
      <c r="F751" s="66">
        <v>2</v>
      </c>
      <c r="G751" s="96" t="s">
        <v>71</v>
      </c>
      <c r="H751" s="72">
        <v>29.54</v>
      </c>
      <c r="J751" s="67">
        <v>99</v>
      </c>
      <c r="K751" s="67">
        <v>111.6</v>
      </c>
      <c r="L751" s="67">
        <v>109.8</v>
      </c>
      <c r="M751" s="67">
        <v>108.3</v>
      </c>
      <c r="N751" s="67">
        <f t="shared" si="49"/>
        <v>107.175</v>
      </c>
    </row>
    <row r="753" spans="1:15" x14ac:dyDescent="0.2">
      <c r="A753" s="21">
        <v>43660</v>
      </c>
      <c r="B753" s="1">
        <v>0.35416666666666669</v>
      </c>
      <c r="C753" s="66">
        <v>69</v>
      </c>
      <c r="D753" s="99">
        <v>78</v>
      </c>
      <c r="E753" s="75">
        <v>0.69</v>
      </c>
      <c r="F753" s="66">
        <v>5</v>
      </c>
      <c r="G753" s="66" t="s">
        <v>202</v>
      </c>
      <c r="H753" s="72">
        <v>29.74</v>
      </c>
      <c r="I753" s="71"/>
      <c r="J753" s="67">
        <v>75.2</v>
      </c>
      <c r="K753" s="67">
        <v>80.400000000000006</v>
      </c>
      <c r="L753" s="67">
        <v>77</v>
      </c>
      <c r="M753" s="67">
        <v>79.3</v>
      </c>
      <c r="N753" s="67">
        <f t="shared" ref="N753:N766" si="50">AVERAGE(J753:M753)</f>
        <v>77.975000000000009</v>
      </c>
    </row>
    <row r="754" spans="1:15" x14ac:dyDescent="0.2">
      <c r="B754" s="1">
        <v>0.5</v>
      </c>
      <c r="C754" s="66">
        <v>77</v>
      </c>
      <c r="D754" s="99">
        <v>109</v>
      </c>
      <c r="E754" s="75">
        <v>0.52</v>
      </c>
      <c r="F754" s="66">
        <v>3</v>
      </c>
      <c r="G754" s="66" t="s">
        <v>202</v>
      </c>
      <c r="H754" s="72">
        <v>29.77</v>
      </c>
      <c r="J754" s="67">
        <v>99</v>
      </c>
      <c r="K754" s="67">
        <v>113.9</v>
      </c>
      <c r="L754" s="67">
        <v>114.4</v>
      </c>
      <c r="M754" s="67">
        <v>108.3</v>
      </c>
      <c r="N754" s="67">
        <f t="shared" si="50"/>
        <v>108.9</v>
      </c>
    </row>
    <row r="755" spans="1:15" x14ac:dyDescent="0.2">
      <c r="B755" s="1">
        <v>0.51041666666666663</v>
      </c>
      <c r="C755" s="66">
        <v>77</v>
      </c>
      <c r="D755" s="99">
        <v>111</v>
      </c>
      <c r="E755" s="75">
        <v>0.5</v>
      </c>
      <c r="F755" s="66">
        <v>3</v>
      </c>
      <c r="G755" s="66" t="s">
        <v>35</v>
      </c>
      <c r="H755" s="72">
        <v>29.76</v>
      </c>
      <c r="J755" s="67">
        <v>99.7</v>
      </c>
      <c r="K755" s="67">
        <v>116.2</v>
      </c>
      <c r="L755" s="67">
        <v>116.6</v>
      </c>
      <c r="M755" s="67">
        <v>110.3</v>
      </c>
      <c r="N755" s="67">
        <f t="shared" si="50"/>
        <v>110.7</v>
      </c>
    </row>
    <row r="756" spans="1:15" x14ac:dyDescent="0.2">
      <c r="B756" s="1">
        <v>0.52083333333333304</v>
      </c>
      <c r="C756" s="66">
        <v>78</v>
      </c>
      <c r="D756" s="99">
        <v>112</v>
      </c>
      <c r="E756" s="75">
        <v>0.48</v>
      </c>
      <c r="F756" s="66">
        <v>8</v>
      </c>
      <c r="G756" s="66" t="s">
        <v>201</v>
      </c>
      <c r="H756" s="72">
        <v>29.76</v>
      </c>
      <c r="J756" s="67">
        <v>100.9</v>
      </c>
      <c r="K756" s="67">
        <v>117.1</v>
      </c>
      <c r="L756" s="67">
        <v>118</v>
      </c>
      <c r="M756" s="67">
        <v>111.9</v>
      </c>
      <c r="N756" s="67">
        <f t="shared" si="50"/>
        <v>111.97499999999999</v>
      </c>
    </row>
    <row r="757" spans="1:15" x14ac:dyDescent="0.2">
      <c r="B757" s="1">
        <v>0.53125</v>
      </c>
      <c r="C757" s="66">
        <v>78</v>
      </c>
      <c r="D757" s="99">
        <v>113</v>
      </c>
      <c r="E757" s="75">
        <v>0.47</v>
      </c>
      <c r="F757" s="66">
        <v>5</v>
      </c>
      <c r="G757" s="66" t="s">
        <v>202</v>
      </c>
      <c r="H757" s="72">
        <v>29.77</v>
      </c>
      <c r="I757" s="71"/>
      <c r="J757" s="67">
        <v>102.6</v>
      </c>
      <c r="K757" s="67">
        <v>118.9</v>
      </c>
      <c r="L757" s="67">
        <v>119.1</v>
      </c>
      <c r="M757" s="67">
        <v>112.8</v>
      </c>
      <c r="N757" s="67">
        <f t="shared" si="50"/>
        <v>113.35000000000001</v>
      </c>
    </row>
    <row r="758" spans="1:15" x14ac:dyDescent="0.2">
      <c r="B758" s="1">
        <v>0.625</v>
      </c>
      <c r="C758" s="66">
        <v>81</v>
      </c>
      <c r="D758" s="99">
        <v>114</v>
      </c>
      <c r="E758" s="75">
        <v>0.42</v>
      </c>
      <c r="F758" s="66">
        <v>5</v>
      </c>
      <c r="G758" s="66" t="s">
        <v>180</v>
      </c>
      <c r="H758" s="72">
        <v>29.75</v>
      </c>
      <c r="J758" s="67">
        <v>102.9</v>
      </c>
      <c r="K758" s="67">
        <v>118.9</v>
      </c>
      <c r="L758" s="67">
        <v>119.5</v>
      </c>
      <c r="M758" s="67">
        <v>113.4</v>
      </c>
      <c r="N758" s="67">
        <f t="shared" si="50"/>
        <v>113.67500000000001</v>
      </c>
    </row>
    <row r="759" spans="1:15" x14ac:dyDescent="0.2">
      <c r="B759" s="1">
        <v>0.64583333333333304</v>
      </c>
      <c r="C759" s="66">
        <v>82</v>
      </c>
      <c r="D759" s="99">
        <v>118</v>
      </c>
      <c r="E759" s="75">
        <v>0.43</v>
      </c>
      <c r="F759" s="66">
        <v>6</v>
      </c>
      <c r="G759" s="66" t="s">
        <v>35</v>
      </c>
      <c r="H759" s="72">
        <v>29.75</v>
      </c>
      <c r="J759" s="67">
        <v>110.1</v>
      </c>
      <c r="K759" s="67">
        <v>129.4</v>
      </c>
      <c r="L759" s="67">
        <v>127.4</v>
      </c>
      <c r="M759" s="67">
        <v>107.6</v>
      </c>
      <c r="N759" s="67">
        <f t="shared" si="50"/>
        <v>118.625</v>
      </c>
      <c r="O759" t="s">
        <v>494</v>
      </c>
    </row>
    <row r="760" spans="1:15" x14ac:dyDescent="0.2">
      <c r="B760" s="1">
        <v>0.65625</v>
      </c>
      <c r="C760" s="96">
        <v>82</v>
      </c>
      <c r="D760" s="99">
        <v>118</v>
      </c>
      <c r="E760" s="75">
        <v>0.43</v>
      </c>
      <c r="F760" s="66">
        <v>6</v>
      </c>
      <c r="G760" s="96" t="s">
        <v>35</v>
      </c>
      <c r="H760" s="97">
        <v>29.75</v>
      </c>
      <c r="I760" s="98"/>
      <c r="J760" s="67">
        <v>110.3</v>
      </c>
      <c r="K760" s="67">
        <v>128.80000000000001</v>
      </c>
      <c r="L760" s="67">
        <v>127.4</v>
      </c>
      <c r="M760" s="67">
        <v>103.6</v>
      </c>
      <c r="N760" s="67">
        <f t="shared" si="50"/>
        <v>117.52500000000001</v>
      </c>
      <c r="O760" t="s">
        <v>494</v>
      </c>
    </row>
    <row r="761" spans="1:15" x14ac:dyDescent="0.2">
      <c r="B761" s="1">
        <v>0.66666666666666696</v>
      </c>
      <c r="C761" s="96">
        <v>82</v>
      </c>
      <c r="D761" s="99">
        <v>117</v>
      </c>
      <c r="E761" s="75">
        <v>0.43</v>
      </c>
      <c r="F761" s="66">
        <v>6</v>
      </c>
      <c r="G761" s="96" t="s">
        <v>35</v>
      </c>
      <c r="H761" s="97">
        <v>29.75</v>
      </c>
      <c r="J761" s="67">
        <v>110.3</v>
      </c>
      <c r="K761" s="67">
        <v>128.1</v>
      </c>
      <c r="L761" s="67">
        <v>127.4</v>
      </c>
      <c r="M761" s="67">
        <v>100.9</v>
      </c>
      <c r="N761" s="67">
        <f t="shared" si="50"/>
        <v>116.67499999999998</v>
      </c>
      <c r="O761" t="s">
        <v>494</v>
      </c>
    </row>
    <row r="762" spans="1:15" x14ac:dyDescent="0.2">
      <c r="B762" s="1">
        <v>0.67708333333333304</v>
      </c>
      <c r="C762" s="66">
        <v>82</v>
      </c>
      <c r="D762" s="99">
        <v>116</v>
      </c>
      <c r="E762" s="75">
        <v>0.43</v>
      </c>
      <c r="F762" s="66">
        <v>6</v>
      </c>
      <c r="G762" s="96" t="s">
        <v>35</v>
      </c>
      <c r="H762" s="97">
        <v>29.75</v>
      </c>
      <c r="J762" s="67">
        <v>110.1</v>
      </c>
      <c r="K762" s="67">
        <v>125.2</v>
      </c>
      <c r="L762" s="67">
        <v>125.8</v>
      </c>
      <c r="M762" s="67">
        <v>102.2</v>
      </c>
      <c r="N762" s="67">
        <f t="shared" si="50"/>
        <v>115.825</v>
      </c>
      <c r="O762" t="s">
        <v>494</v>
      </c>
    </row>
    <row r="763" spans="1:15" x14ac:dyDescent="0.2">
      <c r="B763" s="1">
        <v>0.6875</v>
      </c>
      <c r="C763" s="66">
        <v>82</v>
      </c>
      <c r="D763" s="99">
        <v>116</v>
      </c>
      <c r="E763" s="75">
        <v>0.43</v>
      </c>
      <c r="F763" s="66">
        <v>6</v>
      </c>
      <c r="G763" s="96" t="s">
        <v>35</v>
      </c>
      <c r="H763" s="72">
        <v>29.75</v>
      </c>
      <c r="J763" s="67">
        <v>109.9</v>
      </c>
      <c r="K763" s="67">
        <v>123.4</v>
      </c>
      <c r="L763" s="67">
        <v>124.7</v>
      </c>
      <c r="M763" s="67">
        <v>106.5</v>
      </c>
      <c r="N763" s="67">
        <f t="shared" si="50"/>
        <v>116.125</v>
      </c>
      <c r="O763" t="s">
        <v>494</v>
      </c>
    </row>
    <row r="764" spans="1:15" x14ac:dyDescent="0.2">
      <c r="B764" s="1">
        <v>0.69791666666666596</v>
      </c>
      <c r="C764" s="66">
        <v>82</v>
      </c>
      <c r="D764" s="99">
        <v>116</v>
      </c>
      <c r="E764" s="75">
        <v>0.43</v>
      </c>
      <c r="F764" s="66">
        <v>6</v>
      </c>
      <c r="G764" s="96" t="s">
        <v>35</v>
      </c>
      <c r="H764" s="72">
        <v>29.75</v>
      </c>
      <c r="J764" s="67">
        <v>109.4</v>
      </c>
      <c r="K764" s="67">
        <v>122</v>
      </c>
      <c r="L764" s="67">
        <v>122.5</v>
      </c>
      <c r="M764" s="67">
        <v>108.1</v>
      </c>
      <c r="N764" s="67">
        <f t="shared" si="50"/>
        <v>115.5</v>
      </c>
      <c r="O764" t="s">
        <v>493</v>
      </c>
    </row>
    <row r="765" spans="1:15" x14ac:dyDescent="0.2">
      <c r="B765" s="1">
        <v>0.70833333333333304</v>
      </c>
      <c r="C765" s="66">
        <v>77</v>
      </c>
      <c r="D765" s="99">
        <v>115</v>
      </c>
      <c r="E765" s="75">
        <v>0.6</v>
      </c>
      <c r="F765" s="66">
        <v>3</v>
      </c>
      <c r="G765" s="96" t="s">
        <v>43</v>
      </c>
      <c r="H765" s="72">
        <v>29.75</v>
      </c>
      <c r="J765" s="67">
        <v>108.5</v>
      </c>
      <c r="K765" s="67">
        <v>119.5</v>
      </c>
      <c r="L765" s="67">
        <v>121.3</v>
      </c>
      <c r="M765" s="67">
        <v>109</v>
      </c>
      <c r="N765" s="67">
        <f t="shared" si="50"/>
        <v>114.575</v>
      </c>
    </row>
    <row r="766" spans="1:15" x14ac:dyDescent="0.2">
      <c r="B766" s="1">
        <v>0.718749999999999</v>
      </c>
      <c r="C766" s="66">
        <v>77</v>
      </c>
      <c r="D766" s="99">
        <v>113</v>
      </c>
      <c r="E766" s="75">
        <v>0.59</v>
      </c>
      <c r="F766" s="66">
        <v>3</v>
      </c>
      <c r="G766" s="66" t="s">
        <v>43</v>
      </c>
      <c r="H766" s="72">
        <v>29.75</v>
      </c>
      <c r="J766" s="67">
        <v>107.6</v>
      </c>
      <c r="K766" s="67">
        <v>117.7</v>
      </c>
      <c r="L766" s="67">
        <v>118.6</v>
      </c>
      <c r="M766" s="67">
        <v>108.5</v>
      </c>
      <c r="N766" s="67">
        <f t="shared" si="50"/>
        <v>113.1</v>
      </c>
    </row>
    <row r="767" spans="1:15" x14ac:dyDescent="0.2">
      <c r="C767" s="96"/>
      <c r="D767" s="68"/>
      <c r="E767" s="75"/>
      <c r="F767" s="66"/>
      <c r="G767" s="66"/>
      <c r="H767" s="72"/>
      <c r="I767" s="71"/>
      <c r="J767" s="67"/>
      <c r="K767" s="67"/>
      <c r="L767" s="67"/>
      <c r="M767" s="67"/>
      <c r="N767" s="67"/>
    </row>
    <row r="768" spans="1:15" x14ac:dyDescent="0.2">
      <c r="A768" s="113" t="s">
        <v>231</v>
      </c>
      <c r="C768" s="96"/>
      <c r="D768" s="68"/>
      <c r="E768" s="75"/>
      <c r="F768" s="66"/>
      <c r="G768" s="66"/>
      <c r="H768" s="97"/>
      <c r="I768" s="71"/>
      <c r="J768" s="67"/>
      <c r="K768" s="67"/>
      <c r="L768" s="67"/>
      <c r="M768" s="67"/>
      <c r="N768" s="67"/>
    </row>
    <row r="769" spans="1:14" x14ac:dyDescent="0.2">
      <c r="A769" s="21">
        <v>43665</v>
      </c>
      <c r="B769" s="126" t="s">
        <v>2</v>
      </c>
      <c r="C769" s="6" t="s">
        <v>0</v>
      </c>
      <c r="D769" s="87" t="s">
        <v>1</v>
      </c>
      <c r="E769" s="100" t="s">
        <v>156</v>
      </c>
      <c r="F769" s="6" t="s">
        <v>32</v>
      </c>
      <c r="G769" s="6" t="s">
        <v>217</v>
      </c>
      <c r="H769" s="33" t="s">
        <v>157</v>
      </c>
      <c r="I769" s="44"/>
      <c r="J769" s="87" t="s">
        <v>338</v>
      </c>
      <c r="K769" s="87" t="s">
        <v>347</v>
      </c>
      <c r="L769" s="87" t="s">
        <v>346</v>
      </c>
      <c r="M769" s="87" t="s">
        <v>348</v>
      </c>
      <c r="N769" s="87" t="s">
        <v>368</v>
      </c>
    </row>
    <row r="770" spans="1:14" x14ac:dyDescent="0.2">
      <c r="B770" s="1">
        <v>0.39583333333333331</v>
      </c>
      <c r="C770" s="66">
        <v>83</v>
      </c>
      <c r="D770" s="99">
        <v>92</v>
      </c>
      <c r="E770" s="75">
        <v>0.76</v>
      </c>
      <c r="F770" s="66">
        <v>5</v>
      </c>
      <c r="G770" s="66" t="s">
        <v>143</v>
      </c>
      <c r="H770" s="72">
        <v>28.84</v>
      </c>
      <c r="I770" s="71"/>
      <c r="J770" s="67">
        <v>97.2</v>
      </c>
      <c r="K770" s="67">
        <v>88.2</v>
      </c>
      <c r="L770" s="67">
        <v>89.8</v>
      </c>
      <c r="M770" s="67">
        <v>94.1</v>
      </c>
      <c r="N770" s="67">
        <f t="shared" ref="N770:N772" si="51">AVERAGE(J770:M770)</f>
        <v>92.324999999999989</v>
      </c>
    </row>
    <row r="771" spans="1:14" x14ac:dyDescent="0.2">
      <c r="B771" s="1">
        <v>0.40625</v>
      </c>
      <c r="C771" s="66">
        <v>87</v>
      </c>
      <c r="D771" s="99">
        <v>106</v>
      </c>
      <c r="E771" s="75">
        <v>0.68</v>
      </c>
      <c r="F771" s="66">
        <v>2</v>
      </c>
      <c r="G771" s="66" t="s">
        <v>190</v>
      </c>
      <c r="H771" s="72">
        <v>28.84</v>
      </c>
      <c r="J771" s="67">
        <v>114.4</v>
      </c>
      <c r="K771" s="67">
        <v>98.6</v>
      </c>
      <c r="L771" s="67">
        <v>103.3</v>
      </c>
      <c r="M771" s="67">
        <v>108.7</v>
      </c>
      <c r="N771" s="67">
        <f t="shared" si="51"/>
        <v>106.25</v>
      </c>
    </row>
    <row r="772" spans="1:14" x14ac:dyDescent="0.2">
      <c r="B772" s="1">
        <v>0.41666666666666702</v>
      </c>
      <c r="C772" s="66">
        <v>87</v>
      </c>
      <c r="D772" s="99">
        <v>108</v>
      </c>
      <c r="E772" s="75">
        <v>0.67</v>
      </c>
      <c r="F772" s="66">
        <v>4</v>
      </c>
      <c r="G772" s="66" t="s">
        <v>197</v>
      </c>
      <c r="H772" s="72">
        <v>28.84</v>
      </c>
      <c r="J772" s="67">
        <v>116.6</v>
      </c>
      <c r="K772" s="67">
        <v>99.9</v>
      </c>
      <c r="L772" s="67">
        <v>104.7</v>
      </c>
      <c r="M772" s="67">
        <v>110.5</v>
      </c>
      <c r="N772" s="67">
        <f t="shared" si="51"/>
        <v>107.925</v>
      </c>
    </row>
    <row r="773" spans="1:14" x14ac:dyDescent="0.2">
      <c r="B773" s="1">
        <v>0.42708333333333298</v>
      </c>
      <c r="C773" s="66">
        <v>88</v>
      </c>
      <c r="D773" s="99">
        <v>109</v>
      </c>
      <c r="E773" s="75">
        <v>0.66</v>
      </c>
      <c r="F773" s="66">
        <v>1</v>
      </c>
      <c r="G773" s="66" t="s">
        <v>143</v>
      </c>
      <c r="H773" s="72">
        <v>28.85</v>
      </c>
      <c r="J773" s="67">
        <v>117.9</v>
      </c>
      <c r="K773" s="67">
        <v>101.1</v>
      </c>
      <c r="L773" s="67">
        <v>106.7</v>
      </c>
      <c r="M773" s="67">
        <v>111.6</v>
      </c>
      <c r="N773" s="67">
        <f t="shared" ref="N773:N788" si="52">AVERAGE(J773:M773)</f>
        <v>109.32499999999999</v>
      </c>
    </row>
    <row r="774" spans="1:14" x14ac:dyDescent="0.2">
      <c r="B774" s="1">
        <v>0.4375</v>
      </c>
      <c r="C774" s="66">
        <v>89</v>
      </c>
      <c r="D774" s="99">
        <v>111</v>
      </c>
      <c r="E774" s="75">
        <v>0.64</v>
      </c>
      <c r="F774" s="66">
        <v>5</v>
      </c>
      <c r="G774" s="66" t="s">
        <v>180</v>
      </c>
      <c r="H774" s="72">
        <v>28.84</v>
      </c>
      <c r="I774" s="71"/>
      <c r="J774" s="67">
        <v>119.8</v>
      </c>
      <c r="K774" s="67">
        <v>102.4</v>
      </c>
      <c r="L774" s="67">
        <v>109</v>
      </c>
      <c r="M774" s="67">
        <v>112.6</v>
      </c>
      <c r="N774" s="67">
        <f t="shared" si="52"/>
        <v>110.94999999999999</v>
      </c>
    </row>
    <row r="775" spans="1:14" x14ac:dyDescent="0.2">
      <c r="B775" s="1">
        <v>0.44791666666666702</v>
      </c>
      <c r="C775" s="66">
        <v>89</v>
      </c>
      <c r="D775" s="99">
        <v>112</v>
      </c>
      <c r="E775" s="75">
        <v>0.62</v>
      </c>
      <c r="F775" s="66">
        <v>2</v>
      </c>
      <c r="G775" s="66" t="s">
        <v>201</v>
      </c>
      <c r="H775" s="72">
        <v>28.84</v>
      </c>
      <c r="J775" s="67">
        <v>119.7</v>
      </c>
      <c r="K775" s="67">
        <v>104</v>
      </c>
      <c r="L775" s="67">
        <v>111.2</v>
      </c>
      <c r="M775" s="67">
        <v>113.7</v>
      </c>
      <c r="N775" s="67">
        <f t="shared" si="52"/>
        <v>112.14999999999999</v>
      </c>
    </row>
    <row r="776" spans="1:14" x14ac:dyDescent="0.2">
      <c r="B776" s="1">
        <v>0.45833333333333298</v>
      </c>
      <c r="C776" s="66">
        <v>90</v>
      </c>
      <c r="D776" s="99">
        <v>114</v>
      </c>
      <c r="E776" s="75">
        <v>0.62</v>
      </c>
      <c r="F776" s="66">
        <v>3</v>
      </c>
      <c r="G776" s="66" t="s">
        <v>143</v>
      </c>
      <c r="H776" s="72">
        <v>28.84</v>
      </c>
      <c r="J776" s="67">
        <v>122</v>
      </c>
      <c r="K776" s="67">
        <v>104.9</v>
      </c>
      <c r="L776" s="67">
        <v>113.2</v>
      </c>
      <c r="M776" s="67">
        <v>115.5</v>
      </c>
      <c r="N776" s="67">
        <f t="shared" si="52"/>
        <v>113.9</v>
      </c>
    </row>
    <row r="777" spans="1:14" x14ac:dyDescent="0.2">
      <c r="B777" s="1">
        <v>0.55208333333333304</v>
      </c>
      <c r="C777" s="66">
        <v>91</v>
      </c>
      <c r="D777" s="99">
        <v>122</v>
      </c>
      <c r="E777" s="75">
        <v>0.64</v>
      </c>
      <c r="F777" s="66">
        <v>17</v>
      </c>
      <c r="G777" s="96" t="s">
        <v>197</v>
      </c>
      <c r="H777" s="97">
        <v>28.82</v>
      </c>
      <c r="J777" s="67">
        <v>106.3</v>
      </c>
      <c r="K777" s="67">
        <v>120.6</v>
      </c>
      <c r="L777" s="67">
        <v>128.6</v>
      </c>
      <c r="M777" s="67">
        <v>133.69999999999999</v>
      </c>
      <c r="N777" s="67">
        <f t="shared" si="52"/>
        <v>122.3</v>
      </c>
    </row>
    <row r="778" spans="1:14" x14ac:dyDescent="0.2">
      <c r="B778" s="1">
        <v>0.5625</v>
      </c>
      <c r="C778" s="66">
        <v>91</v>
      </c>
      <c r="D778" s="99">
        <v>123</v>
      </c>
      <c r="E778" s="75">
        <v>0.65</v>
      </c>
      <c r="F778" s="66">
        <v>15</v>
      </c>
      <c r="G778" s="96" t="s">
        <v>197</v>
      </c>
      <c r="H778" s="72">
        <v>28.81</v>
      </c>
      <c r="J778" s="67">
        <v>106.3</v>
      </c>
      <c r="K778" s="67">
        <v>120.6</v>
      </c>
      <c r="L778" s="67">
        <v>128.5</v>
      </c>
      <c r="M778" s="67">
        <v>134.80000000000001</v>
      </c>
      <c r="N778" s="67">
        <f t="shared" si="52"/>
        <v>122.55</v>
      </c>
    </row>
    <row r="779" spans="1:14" x14ac:dyDescent="0.2">
      <c r="B779" s="1">
        <v>0.57291666666666696</v>
      </c>
      <c r="C779" s="66">
        <v>91</v>
      </c>
      <c r="D779" s="99">
        <v>124</v>
      </c>
      <c r="E779" s="75">
        <v>0.65</v>
      </c>
      <c r="F779" s="66">
        <v>12</v>
      </c>
      <c r="G779" s="96" t="s">
        <v>143</v>
      </c>
      <c r="H779" s="72">
        <v>28.81</v>
      </c>
      <c r="J779" s="67">
        <v>110.8</v>
      </c>
      <c r="K779" s="67">
        <v>120.9</v>
      </c>
      <c r="L779" s="67">
        <v>129.4</v>
      </c>
      <c r="M779" s="67">
        <v>135.1</v>
      </c>
      <c r="N779" s="67">
        <f t="shared" si="52"/>
        <v>124.05000000000001</v>
      </c>
    </row>
    <row r="780" spans="1:14" x14ac:dyDescent="0.2">
      <c r="B780" s="1">
        <v>0.58333333333333304</v>
      </c>
      <c r="C780" s="66">
        <v>91</v>
      </c>
      <c r="D780" s="99">
        <v>125</v>
      </c>
      <c r="E780" s="75">
        <v>0.64</v>
      </c>
      <c r="F780" s="66">
        <v>4</v>
      </c>
      <c r="G780" s="96" t="s">
        <v>197</v>
      </c>
      <c r="H780" s="72">
        <v>28.81</v>
      </c>
      <c r="J780" s="67">
        <v>113.2</v>
      </c>
      <c r="K780" s="67">
        <v>121.3</v>
      </c>
      <c r="L780" s="67">
        <v>129.9</v>
      </c>
      <c r="M780" s="67">
        <v>135.5</v>
      </c>
      <c r="N780" s="67">
        <f t="shared" si="52"/>
        <v>124.97499999999999</v>
      </c>
    </row>
    <row r="781" spans="1:14" x14ac:dyDescent="0.2">
      <c r="B781" s="1">
        <v>0.58680555555555558</v>
      </c>
      <c r="C781" s="66">
        <v>92</v>
      </c>
      <c r="D781" s="99">
        <v>126</v>
      </c>
      <c r="E781" s="75">
        <v>0.62</v>
      </c>
      <c r="F781" s="66">
        <v>3</v>
      </c>
      <c r="G781" s="66" t="s">
        <v>43</v>
      </c>
      <c r="H781" s="72">
        <v>28.81</v>
      </c>
      <c r="J781" s="67">
        <v>115</v>
      </c>
      <c r="K781" s="67">
        <v>122</v>
      </c>
      <c r="L781" s="67">
        <v>130.5</v>
      </c>
      <c r="M781" s="67">
        <v>135.69999999999999</v>
      </c>
      <c r="N781" s="67">
        <f t="shared" si="52"/>
        <v>125.8</v>
      </c>
    </row>
    <row r="782" spans="1:14" x14ac:dyDescent="0.2">
      <c r="B782" s="1">
        <v>0.72916666666666663</v>
      </c>
      <c r="C782" s="96">
        <v>94</v>
      </c>
      <c r="D782" s="68">
        <v>116</v>
      </c>
      <c r="E782" s="75">
        <v>0.65</v>
      </c>
      <c r="F782" s="66">
        <v>14</v>
      </c>
      <c r="G782" s="66" t="s">
        <v>143</v>
      </c>
      <c r="H782" s="72">
        <v>28.77</v>
      </c>
      <c r="I782" s="71"/>
      <c r="J782" s="67">
        <v>97.5</v>
      </c>
      <c r="K782" s="67">
        <v>117.7</v>
      </c>
      <c r="L782" s="67">
        <v>122.4</v>
      </c>
      <c r="M782" s="67">
        <v>124.5</v>
      </c>
      <c r="N782" s="67">
        <f t="shared" si="52"/>
        <v>115.52500000000001</v>
      </c>
    </row>
    <row r="783" spans="1:14" x14ac:dyDescent="0.2">
      <c r="B783" s="1">
        <v>0.73958333333333337</v>
      </c>
      <c r="C783" s="96">
        <v>93</v>
      </c>
      <c r="D783" s="68">
        <v>115</v>
      </c>
      <c r="E783" s="75">
        <v>0.65</v>
      </c>
      <c r="F783" s="66">
        <v>6</v>
      </c>
      <c r="G783" s="66" t="s">
        <v>143</v>
      </c>
      <c r="H783" s="97">
        <v>28.77</v>
      </c>
      <c r="I783" s="71"/>
      <c r="J783" s="67">
        <v>97.2</v>
      </c>
      <c r="K783" s="67">
        <v>117.1</v>
      </c>
      <c r="L783" s="67">
        <v>121.8</v>
      </c>
      <c r="M783" s="67">
        <v>123.4</v>
      </c>
      <c r="N783" s="67">
        <f t="shared" si="52"/>
        <v>114.875</v>
      </c>
    </row>
    <row r="784" spans="1:14" x14ac:dyDescent="0.2">
      <c r="B784" s="1">
        <v>0.75</v>
      </c>
      <c r="C784" s="96">
        <v>93</v>
      </c>
      <c r="D784" s="68">
        <v>114</v>
      </c>
      <c r="E784" s="75">
        <v>0.65</v>
      </c>
      <c r="F784" s="66">
        <v>9</v>
      </c>
      <c r="G784" s="66" t="s">
        <v>197</v>
      </c>
      <c r="H784" s="72">
        <v>28.76</v>
      </c>
      <c r="I784" s="93"/>
      <c r="J784" s="67">
        <v>96.8</v>
      </c>
      <c r="K784" s="67">
        <v>116.8</v>
      </c>
      <c r="L784" s="67">
        <v>120.7</v>
      </c>
      <c r="M784" s="67">
        <v>122</v>
      </c>
      <c r="N784" s="67">
        <f t="shared" si="52"/>
        <v>114.075</v>
      </c>
    </row>
    <row r="785" spans="1:14" x14ac:dyDescent="0.2">
      <c r="B785" s="1">
        <v>0.76041666666666696</v>
      </c>
      <c r="C785" s="96">
        <v>93</v>
      </c>
      <c r="D785" s="68">
        <v>112</v>
      </c>
      <c r="E785" s="75">
        <v>0.65</v>
      </c>
      <c r="F785" s="66">
        <v>11</v>
      </c>
      <c r="G785" s="66" t="s">
        <v>197</v>
      </c>
      <c r="H785" s="97">
        <v>28.76</v>
      </c>
      <c r="I785" s="96"/>
      <c r="J785" s="67">
        <v>96.6</v>
      </c>
      <c r="K785" s="67">
        <v>114.1</v>
      </c>
      <c r="L785" s="67">
        <v>119.1</v>
      </c>
      <c r="M785" s="67">
        <v>118.2</v>
      </c>
      <c r="N785" s="67">
        <f t="shared" si="52"/>
        <v>111.99999999999999</v>
      </c>
    </row>
    <row r="786" spans="1:14" x14ac:dyDescent="0.2">
      <c r="B786" s="1">
        <v>0.77083333333333404</v>
      </c>
      <c r="C786" s="96">
        <v>93</v>
      </c>
      <c r="D786" s="68">
        <v>111</v>
      </c>
      <c r="E786" s="75">
        <v>0.65</v>
      </c>
      <c r="F786" s="66">
        <v>15</v>
      </c>
      <c r="G786" s="66" t="s">
        <v>197</v>
      </c>
      <c r="H786" s="97">
        <v>28.76</v>
      </c>
      <c r="J786" s="67">
        <v>96.1</v>
      </c>
      <c r="K786" s="67">
        <v>113.2</v>
      </c>
      <c r="L786" s="67">
        <v>118</v>
      </c>
      <c r="M786" s="67">
        <v>116.1</v>
      </c>
      <c r="N786" s="67">
        <f t="shared" si="52"/>
        <v>110.85</v>
      </c>
    </row>
    <row r="787" spans="1:14" x14ac:dyDescent="0.2">
      <c r="B787" s="1">
        <v>0.78125</v>
      </c>
      <c r="C787" s="96">
        <v>93</v>
      </c>
      <c r="D787" s="68">
        <v>109</v>
      </c>
      <c r="E787" s="75">
        <v>0.65</v>
      </c>
      <c r="F787" s="66">
        <v>8</v>
      </c>
      <c r="G787" s="66" t="s">
        <v>43</v>
      </c>
      <c r="H787" s="97">
        <v>28.75</v>
      </c>
      <c r="J787" s="67">
        <v>95.9</v>
      </c>
      <c r="K787" s="67">
        <v>110.8</v>
      </c>
      <c r="L787" s="67">
        <v>115.9</v>
      </c>
      <c r="M787" s="67">
        <v>113</v>
      </c>
      <c r="N787" s="67">
        <f t="shared" si="52"/>
        <v>108.9</v>
      </c>
    </row>
    <row r="788" spans="1:14" x14ac:dyDescent="0.2">
      <c r="B788" s="1">
        <v>0.79166666666666696</v>
      </c>
      <c r="C788" s="96">
        <v>93</v>
      </c>
      <c r="D788" s="68">
        <v>107</v>
      </c>
      <c r="E788" s="75">
        <v>0.65</v>
      </c>
      <c r="F788" s="66">
        <v>5</v>
      </c>
      <c r="G788" s="66" t="s">
        <v>197</v>
      </c>
      <c r="H788" s="97">
        <v>28.75</v>
      </c>
      <c r="J788" s="67">
        <v>95.5</v>
      </c>
      <c r="K788" s="67">
        <v>109.2</v>
      </c>
      <c r="L788" s="67">
        <v>114.1</v>
      </c>
      <c r="M788" s="67">
        <v>110.5</v>
      </c>
      <c r="N788" s="67">
        <f t="shared" si="52"/>
        <v>107.32499999999999</v>
      </c>
    </row>
    <row r="790" spans="1:14" x14ac:dyDescent="0.2">
      <c r="A790" s="21">
        <v>43666</v>
      </c>
      <c r="B790" s="1">
        <v>0.89583333333333337</v>
      </c>
      <c r="C790" s="66">
        <v>73</v>
      </c>
      <c r="D790" s="99">
        <v>85</v>
      </c>
      <c r="E790" s="75">
        <v>0.85</v>
      </c>
      <c r="F790" s="66">
        <v>3</v>
      </c>
      <c r="G790" s="66" t="s">
        <v>202</v>
      </c>
      <c r="H790" s="72">
        <v>28.91</v>
      </c>
      <c r="I790" s="71"/>
      <c r="J790" s="67">
        <v>92.1</v>
      </c>
      <c r="K790" s="67">
        <v>81.3</v>
      </c>
      <c r="L790" s="67">
        <v>81.7</v>
      </c>
      <c r="M790" s="67">
        <v>83.5</v>
      </c>
      <c r="N790" s="67">
        <f t="shared" ref="N790:N804" si="53">AVERAGE(J790:M790)</f>
        <v>84.649999999999991</v>
      </c>
    </row>
    <row r="791" spans="1:14" x14ac:dyDescent="0.2">
      <c r="B791" s="1">
        <v>0.90625</v>
      </c>
      <c r="C791" s="66">
        <v>73</v>
      </c>
      <c r="D791" s="99">
        <v>83</v>
      </c>
      <c r="E791" s="75">
        <v>0.86</v>
      </c>
      <c r="F791" s="66">
        <v>5</v>
      </c>
      <c r="G791" s="66" t="s">
        <v>35</v>
      </c>
      <c r="H791" s="72">
        <v>28.91</v>
      </c>
      <c r="J791" s="67">
        <v>82.4</v>
      </c>
      <c r="K791" s="67">
        <v>82.6</v>
      </c>
      <c r="L791" s="67">
        <v>81.900000000000006</v>
      </c>
      <c r="M791" s="67">
        <v>86.7</v>
      </c>
      <c r="N791" s="67">
        <f t="shared" si="53"/>
        <v>83.4</v>
      </c>
    </row>
    <row r="792" spans="1:14" x14ac:dyDescent="0.2">
      <c r="B792" s="1">
        <v>0.91666666666666696</v>
      </c>
      <c r="C792" s="66">
        <v>73</v>
      </c>
      <c r="D792" s="99">
        <v>83</v>
      </c>
      <c r="E792" s="75">
        <v>0.86</v>
      </c>
      <c r="F792" s="66">
        <v>5</v>
      </c>
      <c r="G792" s="66" t="s">
        <v>35</v>
      </c>
      <c r="H792" s="72">
        <v>28.91</v>
      </c>
      <c r="J792" s="67">
        <v>82.4</v>
      </c>
      <c r="K792" s="67">
        <v>82.6</v>
      </c>
      <c r="L792" s="67">
        <v>81.900000000000006</v>
      </c>
      <c r="M792" s="67">
        <v>86.7</v>
      </c>
      <c r="N792" s="67">
        <f t="shared" si="53"/>
        <v>83.4</v>
      </c>
    </row>
    <row r="793" spans="1:14" x14ac:dyDescent="0.2">
      <c r="B793" s="1">
        <v>0.9375</v>
      </c>
      <c r="C793" s="66">
        <v>72</v>
      </c>
      <c r="D793" s="99">
        <v>82</v>
      </c>
      <c r="E793" s="75">
        <v>0.89</v>
      </c>
      <c r="F793" s="66">
        <v>7</v>
      </c>
      <c r="G793" s="66" t="s">
        <v>202</v>
      </c>
      <c r="H793" s="72">
        <v>28.94</v>
      </c>
      <c r="I793" s="71"/>
      <c r="J793" s="67">
        <v>79.3</v>
      </c>
      <c r="K793" s="67">
        <v>81.3</v>
      </c>
      <c r="L793" s="67">
        <v>84.2</v>
      </c>
      <c r="M793" s="67">
        <v>84.4</v>
      </c>
      <c r="N793" s="67">
        <f t="shared" si="53"/>
        <v>82.300000000000011</v>
      </c>
    </row>
    <row r="794" spans="1:14" x14ac:dyDescent="0.2">
      <c r="B794" s="1">
        <v>0.94791666666666696</v>
      </c>
      <c r="C794" s="66">
        <v>72</v>
      </c>
      <c r="D794" s="99">
        <v>82</v>
      </c>
      <c r="E794" s="75">
        <v>0.89</v>
      </c>
      <c r="F794" s="66">
        <v>9</v>
      </c>
      <c r="G794" s="66" t="s">
        <v>71</v>
      </c>
      <c r="H794" s="72">
        <v>28.93</v>
      </c>
      <c r="J794" s="67">
        <v>79.2</v>
      </c>
      <c r="K794" s="67">
        <v>81</v>
      </c>
      <c r="L794" s="67">
        <v>83.1</v>
      </c>
      <c r="M794" s="67">
        <v>83.8</v>
      </c>
      <c r="N794" s="67">
        <f t="shared" si="53"/>
        <v>81.774999999999991</v>
      </c>
    </row>
    <row r="795" spans="1:14" x14ac:dyDescent="0.2">
      <c r="B795" s="1">
        <v>0.95833333333333304</v>
      </c>
      <c r="C795" s="66">
        <v>72</v>
      </c>
      <c r="D795" s="99">
        <v>81</v>
      </c>
      <c r="E795" s="75">
        <v>0.87</v>
      </c>
      <c r="F795" s="66">
        <v>5</v>
      </c>
      <c r="G795" s="66" t="s">
        <v>180</v>
      </c>
      <c r="H795" s="72">
        <v>28.93</v>
      </c>
      <c r="J795" s="67">
        <v>78.099999999999994</v>
      </c>
      <c r="K795" s="67">
        <v>80.2</v>
      </c>
      <c r="L795" s="67">
        <v>82.4</v>
      </c>
      <c r="M795" s="67">
        <v>82.2</v>
      </c>
      <c r="N795" s="67">
        <f t="shared" si="53"/>
        <v>80.725000000000009</v>
      </c>
    </row>
    <row r="796" spans="1:14" x14ac:dyDescent="0.2">
      <c r="B796" s="1">
        <v>0.96875</v>
      </c>
      <c r="C796" s="66">
        <v>72</v>
      </c>
      <c r="D796" s="99">
        <v>80</v>
      </c>
      <c r="E796" s="75">
        <v>0.87</v>
      </c>
      <c r="F796" s="66">
        <v>4</v>
      </c>
      <c r="G796" s="96" t="s">
        <v>35</v>
      </c>
      <c r="H796" s="97">
        <v>28.95</v>
      </c>
      <c r="J796" s="67">
        <v>77.400000000000006</v>
      </c>
      <c r="K796" s="67">
        <v>79.900000000000006</v>
      </c>
      <c r="L796" s="67">
        <v>81.900000000000006</v>
      </c>
      <c r="M796" s="67">
        <v>81.3</v>
      </c>
      <c r="N796" s="67">
        <f t="shared" si="53"/>
        <v>80.125</v>
      </c>
    </row>
    <row r="797" spans="1:14" x14ac:dyDescent="0.2">
      <c r="B797" s="1">
        <v>0.97916666666666596</v>
      </c>
      <c r="C797" s="66">
        <v>71</v>
      </c>
      <c r="D797" s="99">
        <v>80</v>
      </c>
      <c r="E797" s="75">
        <v>0.88</v>
      </c>
      <c r="F797" s="66">
        <v>4</v>
      </c>
      <c r="G797" s="96" t="s">
        <v>180</v>
      </c>
      <c r="H797" s="72">
        <v>28.95</v>
      </c>
      <c r="J797" s="67">
        <v>77.7</v>
      </c>
      <c r="K797" s="67">
        <v>80.099999999999994</v>
      </c>
      <c r="L797" s="67">
        <v>81.7</v>
      </c>
      <c r="M797" s="67">
        <v>82</v>
      </c>
      <c r="N797" s="67">
        <f t="shared" si="53"/>
        <v>80.375</v>
      </c>
    </row>
    <row r="798" spans="1:14" x14ac:dyDescent="0.2">
      <c r="B798" s="1">
        <v>0.98958333333333304</v>
      </c>
      <c r="C798" s="66">
        <v>71</v>
      </c>
      <c r="D798" s="99">
        <v>80</v>
      </c>
      <c r="E798" s="75">
        <v>0.88</v>
      </c>
      <c r="F798" s="66">
        <v>5</v>
      </c>
      <c r="G798" s="96" t="s">
        <v>180</v>
      </c>
      <c r="H798" s="72">
        <v>28.95</v>
      </c>
      <c r="J798" s="67">
        <v>77.400000000000006</v>
      </c>
      <c r="K798" s="67">
        <v>79.7</v>
      </c>
      <c r="L798" s="67">
        <v>81.099999999999994</v>
      </c>
      <c r="M798" s="67">
        <v>81.3</v>
      </c>
      <c r="N798" s="67">
        <f t="shared" si="53"/>
        <v>79.875</v>
      </c>
    </row>
    <row r="799" spans="1:14" x14ac:dyDescent="0.2">
      <c r="B799" s="1">
        <v>0.999999999999999</v>
      </c>
      <c r="C799" s="66">
        <v>70</v>
      </c>
      <c r="D799" s="99">
        <v>79</v>
      </c>
      <c r="E799" s="75">
        <v>0.88</v>
      </c>
      <c r="F799" s="66">
        <v>4</v>
      </c>
      <c r="G799" s="96" t="s">
        <v>34</v>
      </c>
      <c r="H799" s="72">
        <v>28.94</v>
      </c>
      <c r="J799" s="67">
        <v>75.7</v>
      </c>
      <c r="K799" s="67">
        <v>78.8</v>
      </c>
      <c r="L799" s="67">
        <v>80.400000000000006</v>
      </c>
      <c r="M799" s="67">
        <v>79.7</v>
      </c>
      <c r="N799" s="67">
        <f t="shared" si="53"/>
        <v>78.650000000000006</v>
      </c>
    </row>
    <row r="800" spans="1:14" x14ac:dyDescent="0.2">
      <c r="B800" s="1">
        <v>1.0104166666666701</v>
      </c>
      <c r="C800" s="66">
        <v>70</v>
      </c>
      <c r="D800" s="99">
        <v>78</v>
      </c>
      <c r="E800" s="75">
        <v>0.88</v>
      </c>
      <c r="F800" s="66">
        <v>3</v>
      </c>
      <c r="G800" s="66" t="s">
        <v>202</v>
      </c>
      <c r="H800" s="72">
        <v>28.94</v>
      </c>
      <c r="J800" s="67">
        <v>75.400000000000006</v>
      </c>
      <c r="K800" s="67">
        <v>78.3</v>
      </c>
      <c r="L800" s="67">
        <v>79.900000000000006</v>
      </c>
      <c r="M800" s="67">
        <v>79.2</v>
      </c>
      <c r="N800" s="67">
        <f t="shared" si="53"/>
        <v>78.2</v>
      </c>
    </row>
    <row r="801" spans="1:14" x14ac:dyDescent="0.2">
      <c r="B801" s="1">
        <v>1.0208333333333299</v>
      </c>
      <c r="C801" s="96">
        <v>70</v>
      </c>
      <c r="D801" s="68">
        <v>78</v>
      </c>
      <c r="E801" s="75">
        <v>0.88</v>
      </c>
      <c r="F801" s="66">
        <v>3</v>
      </c>
      <c r="G801" s="66" t="s">
        <v>35</v>
      </c>
      <c r="H801" s="72">
        <v>28.95</v>
      </c>
      <c r="I801" s="71"/>
      <c r="J801" s="67">
        <v>75</v>
      </c>
      <c r="K801" s="67">
        <v>78.3</v>
      </c>
      <c r="L801" s="67">
        <v>79.7</v>
      </c>
      <c r="M801" s="67">
        <v>78.599999999999994</v>
      </c>
      <c r="N801" s="67">
        <f t="shared" si="53"/>
        <v>77.900000000000006</v>
      </c>
    </row>
    <row r="802" spans="1:14" x14ac:dyDescent="0.2">
      <c r="B802" s="1">
        <v>1.03125</v>
      </c>
      <c r="C802" s="96">
        <v>70</v>
      </c>
      <c r="D802" s="68">
        <v>78</v>
      </c>
      <c r="E802" s="75">
        <v>0.88</v>
      </c>
      <c r="F802" s="66">
        <v>2</v>
      </c>
      <c r="G802" s="66" t="s">
        <v>180</v>
      </c>
      <c r="H802" s="97">
        <v>28.95</v>
      </c>
      <c r="I802" s="71"/>
      <c r="J802" s="67">
        <v>74.8</v>
      </c>
      <c r="K802" s="67">
        <v>77.900000000000006</v>
      </c>
      <c r="L802" s="67">
        <v>79.5</v>
      </c>
      <c r="M802" s="67">
        <v>78.400000000000006</v>
      </c>
      <c r="N802" s="67">
        <f t="shared" si="53"/>
        <v>77.650000000000006</v>
      </c>
    </row>
    <row r="803" spans="1:14" x14ac:dyDescent="0.2">
      <c r="B803" s="1">
        <v>4.1666666666666664E-2</v>
      </c>
      <c r="C803" s="96">
        <v>69</v>
      </c>
      <c r="D803" s="68">
        <v>78</v>
      </c>
      <c r="E803" s="75">
        <v>0.88</v>
      </c>
      <c r="F803" s="66">
        <v>5</v>
      </c>
      <c r="G803" s="66" t="s">
        <v>190</v>
      </c>
      <c r="H803" s="72">
        <v>28.95</v>
      </c>
      <c r="I803" s="93"/>
      <c r="J803" s="67">
        <v>74.8</v>
      </c>
      <c r="K803" s="67">
        <v>77.900000000000006</v>
      </c>
      <c r="L803" s="67">
        <v>79</v>
      </c>
      <c r="M803" s="67">
        <v>78.3</v>
      </c>
      <c r="N803" s="67">
        <f t="shared" si="53"/>
        <v>77.5</v>
      </c>
    </row>
    <row r="804" spans="1:14" x14ac:dyDescent="0.2">
      <c r="B804" s="1">
        <v>5.2083333333333336E-2</v>
      </c>
      <c r="C804" s="96">
        <v>69</v>
      </c>
      <c r="D804" s="68">
        <v>78</v>
      </c>
      <c r="E804" s="75">
        <v>0.88</v>
      </c>
      <c r="F804" s="66">
        <v>2</v>
      </c>
      <c r="G804" s="66" t="s">
        <v>190</v>
      </c>
      <c r="H804" s="97">
        <v>28.95</v>
      </c>
      <c r="I804" s="96"/>
      <c r="J804" s="67">
        <v>74.7</v>
      </c>
      <c r="K804" s="67">
        <v>77.900000000000006</v>
      </c>
      <c r="L804" s="67">
        <v>79.2</v>
      </c>
      <c r="M804" s="67">
        <v>78.3</v>
      </c>
      <c r="N804" s="67">
        <f t="shared" si="53"/>
        <v>77.525000000000006</v>
      </c>
    </row>
    <row r="805" spans="1:14" x14ac:dyDescent="0.2">
      <c r="C805" s="96"/>
      <c r="D805" s="68"/>
      <c r="E805" s="75"/>
      <c r="F805" s="66"/>
      <c r="G805" s="66"/>
      <c r="H805" s="97"/>
      <c r="J805" s="67"/>
      <c r="K805" s="67"/>
      <c r="L805" s="67"/>
      <c r="M805" s="67"/>
    </row>
    <row r="806" spans="1:14" x14ac:dyDescent="0.2">
      <c r="A806" s="113" t="s">
        <v>236</v>
      </c>
    </row>
    <row r="807" spans="1:14" x14ac:dyDescent="0.2">
      <c r="A807" s="21">
        <v>43672</v>
      </c>
      <c r="B807" s="126" t="s">
        <v>2</v>
      </c>
      <c r="C807" s="6" t="s">
        <v>0</v>
      </c>
      <c r="D807" s="87" t="s">
        <v>1</v>
      </c>
      <c r="E807" s="100" t="s">
        <v>156</v>
      </c>
      <c r="F807" s="6" t="s">
        <v>32</v>
      </c>
      <c r="G807" s="6" t="s">
        <v>217</v>
      </c>
      <c r="H807" s="33" t="s">
        <v>157</v>
      </c>
      <c r="I807" s="44"/>
      <c r="J807" s="119" t="s">
        <v>473</v>
      </c>
      <c r="K807" s="119" t="s">
        <v>342</v>
      </c>
      <c r="L807" s="119" t="s">
        <v>416</v>
      </c>
      <c r="M807" s="119" t="s">
        <v>343</v>
      </c>
      <c r="N807" s="87" t="s">
        <v>368</v>
      </c>
    </row>
    <row r="808" spans="1:14" x14ac:dyDescent="0.2">
      <c r="B808" s="1">
        <v>0.44791666666666669</v>
      </c>
      <c r="C808" s="66">
        <v>76</v>
      </c>
      <c r="D808" s="99">
        <v>94</v>
      </c>
      <c r="E808" s="75">
        <v>0.56000000000000005</v>
      </c>
      <c r="F808" s="66">
        <v>4</v>
      </c>
      <c r="G808" s="66" t="s">
        <v>130</v>
      </c>
      <c r="H808" s="72">
        <v>28.85</v>
      </c>
      <c r="I808" s="71"/>
      <c r="J808" s="67">
        <v>98.4</v>
      </c>
      <c r="K808" s="67">
        <v>94.3</v>
      </c>
      <c r="L808" s="67">
        <v>97.3</v>
      </c>
      <c r="M808" s="67">
        <v>86.9</v>
      </c>
      <c r="N808" s="67">
        <f t="shared" ref="N808:N820" si="54">AVERAGE(J808:M808)</f>
        <v>94.224999999999994</v>
      </c>
    </row>
    <row r="809" spans="1:14" x14ac:dyDescent="0.2">
      <c r="B809" s="1">
        <v>0.45833333333333331</v>
      </c>
      <c r="C809" s="66">
        <v>76</v>
      </c>
      <c r="D809" s="99">
        <v>96</v>
      </c>
      <c r="E809" s="75">
        <v>0.56000000000000005</v>
      </c>
      <c r="F809" s="66">
        <v>4</v>
      </c>
      <c r="G809" s="66" t="s">
        <v>196</v>
      </c>
      <c r="H809" s="72">
        <v>28.85</v>
      </c>
      <c r="J809" s="67">
        <v>98.4</v>
      </c>
      <c r="K809" s="67">
        <v>95.9</v>
      </c>
      <c r="L809" s="67">
        <v>99</v>
      </c>
      <c r="M809" s="67">
        <v>90</v>
      </c>
      <c r="N809" s="67">
        <f t="shared" si="54"/>
        <v>95.825000000000003</v>
      </c>
    </row>
    <row r="810" spans="1:14" x14ac:dyDescent="0.2">
      <c r="B810" s="1">
        <v>0.47222222222222227</v>
      </c>
      <c r="C810" s="66">
        <v>76</v>
      </c>
      <c r="D810" s="99">
        <v>100</v>
      </c>
      <c r="E810" s="75">
        <v>0.52</v>
      </c>
      <c r="F810" s="66">
        <v>7</v>
      </c>
      <c r="G810" s="66" t="s">
        <v>143</v>
      </c>
      <c r="H810" s="72">
        <v>28.85</v>
      </c>
      <c r="J810" s="67">
        <v>101.3</v>
      </c>
      <c r="K810" s="67">
        <v>102.4</v>
      </c>
      <c r="L810" s="67">
        <v>102</v>
      </c>
      <c r="M810" s="67">
        <v>94.6</v>
      </c>
      <c r="N810" s="67">
        <f t="shared" si="54"/>
        <v>100.07499999999999</v>
      </c>
    </row>
    <row r="811" spans="1:14" x14ac:dyDescent="0.2">
      <c r="B811" s="1">
        <v>0.47916666666666669</v>
      </c>
      <c r="C811" s="66">
        <v>77</v>
      </c>
      <c r="D811" s="99">
        <v>102</v>
      </c>
      <c r="E811" s="75">
        <v>0.52</v>
      </c>
      <c r="F811" s="66">
        <v>3</v>
      </c>
      <c r="G811" s="66" t="s">
        <v>143</v>
      </c>
      <c r="H811" s="72">
        <v>28.85</v>
      </c>
      <c r="I811" s="71"/>
      <c r="J811" s="67">
        <v>104.7</v>
      </c>
      <c r="K811" s="67">
        <v>104.2</v>
      </c>
      <c r="L811" s="67">
        <v>103.5</v>
      </c>
      <c r="M811" s="67">
        <v>96.6</v>
      </c>
      <c r="N811" s="67">
        <f t="shared" si="54"/>
        <v>102.25</v>
      </c>
    </row>
    <row r="812" spans="1:14" x14ac:dyDescent="0.2">
      <c r="B812" s="1">
        <v>0.48958333333333331</v>
      </c>
      <c r="C812" s="66">
        <v>78</v>
      </c>
      <c r="D812" s="99">
        <v>103</v>
      </c>
      <c r="E812" s="75">
        <v>0.49</v>
      </c>
      <c r="F812" s="66">
        <v>4</v>
      </c>
      <c r="G812" s="66" t="s">
        <v>197</v>
      </c>
      <c r="H812" s="72">
        <v>28.85</v>
      </c>
      <c r="J812" s="67">
        <v>104.5</v>
      </c>
      <c r="K812" s="67">
        <v>101.7</v>
      </c>
      <c r="L812" s="67">
        <v>105.4</v>
      </c>
      <c r="M812" s="67">
        <v>99.5</v>
      </c>
      <c r="N812" s="67">
        <f t="shared" si="54"/>
        <v>102.77500000000001</v>
      </c>
    </row>
    <row r="813" spans="1:14" x14ac:dyDescent="0.2">
      <c r="B813" s="1">
        <v>0.5</v>
      </c>
      <c r="C813" s="66">
        <v>77</v>
      </c>
      <c r="D813" s="99">
        <v>107</v>
      </c>
      <c r="E813" s="75">
        <v>0.52</v>
      </c>
      <c r="F813" s="66">
        <v>6</v>
      </c>
      <c r="G813" s="66" t="s">
        <v>130</v>
      </c>
      <c r="H813" s="72">
        <v>28.85</v>
      </c>
      <c r="J813" s="67">
        <v>109</v>
      </c>
      <c r="K813" s="67">
        <v>108.9</v>
      </c>
      <c r="L813" s="67">
        <v>108.1</v>
      </c>
      <c r="M813" s="67">
        <v>102.7</v>
      </c>
      <c r="N813" s="67">
        <f t="shared" si="54"/>
        <v>107.175</v>
      </c>
    </row>
    <row r="814" spans="1:14" x14ac:dyDescent="0.2">
      <c r="B814" s="1">
        <v>0.50416666666666665</v>
      </c>
      <c r="C814" s="66">
        <v>77</v>
      </c>
      <c r="D814" s="99">
        <v>105</v>
      </c>
      <c r="E814" s="75">
        <v>0.51</v>
      </c>
      <c r="F814" s="66">
        <v>7</v>
      </c>
      <c r="G814" s="96" t="s">
        <v>130</v>
      </c>
      <c r="H814" s="97">
        <v>28.85</v>
      </c>
      <c r="J814" s="67">
        <v>107.2</v>
      </c>
      <c r="K814" s="67">
        <v>101.3</v>
      </c>
      <c r="L814" s="67">
        <v>106.7</v>
      </c>
      <c r="M814" s="67">
        <v>104.2</v>
      </c>
      <c r="N814" s="67">
        <f t="shared" si="54"/>
        <v>104.85</v>
      </c>
    </row>
    <row r="815" spans="1:14" x14ac:dyDescent="0.2">
      <c r="B815" s="1">
        <v>0.61458333333333337</v>
      </c>
      <c r="C815" s="66">
        <v>80</v>
      </c>
      <c r="D815" s="99">
        <v>115</v>
      </c>
      <c r="E815" s="75">
        <v>0.49</v>
      </c>
      <c r="F815" s="66">
        <v>5</v>
      </c>
      <c r="G815" s="96" t="s">
        <v>130</v>
      </c>
      <c r="H815" s="72">
        <v>28.82</v>
      </c>
      <c r="J815" s="67">
        <v>116.8</v>
      </c>
      <c r="K815" s="67">
        <v>113.9</v>
      </c>
      <c r="L815" s="67">
        <v>116.8</v>
      </c>
      <c r="M815" s="67">
        <v>114.6</v>
      </c>
      <c r="N815" s="67">
        <f t="shared" si="54"/>
        <v>115.52500000000001</v>
      </c>
    </row>
    <row r="816" spans="1:14" x14ac:dyDescent="0.2">
      <c r="B816" s="1">
        <v>0.625</v>
      </c>
      <c r="C816" s="66">
        <v>80</v>
      </c>
      <c r="D816" s="99">
        <v>118</v>
      </c>
      <c r="E816" s="75">
        <v>0.48</v>
      </c>
      <c r="F816" s="66">
        <v>1</v>
      </c>
      <c r="G816" s="96" t="s">
        <v>202</v>
      </c>
      <c r="H816" s="72">
        <v>28.82</v>
      </c>
      <c r="J816" s="67">
        <v>118.8</v>
      </c>
      <c r="K816" s="67">
        <v>120</v>
      </c>
      <c r="L816" s="67">
        <v>113.4</v>
      </c>
      <c r="M816" s="67">
        <v>118.4</v>
      </c>
      <c r="N816" s="67">
        <f t="shared" si="54"/>
        <v>117.65</v>
      </c>
    </row>
    <row r="817" spans="1:14" x14ac:dyDescent="0.2">
      <c r="B817" s="1">
        <v>0.63541666666666663</v>
      </c>
      <c r="C817" s="66">
        <v>79</v>
      </c>
      <c r="D817" s="99">
        <v>114</v>
      </c>
      <c r="E817" s="75">
        <v>0.5</v>
      </c>
      <c r="F817" s="66">
        <v>3</v>
      </c>
      <c r="G817" s="96" t="s">
        <v>203</v>
      </c>
      <c r="H817" s="72">
        <v>28.82</v>
      </c>
      <c r="J817" s="67">
        <v>114.4</v>
      </c>
      <c r="K817" s="67">
        <v>113</v>
      </c>
      <c r="L817" s="67">
        <v>114.4</v>
      </c>
      <c r="M817" s="67">
        <v>114.8</v>
      </c>
      <c r="N817" s="67">
        <f t="shared" si="54"/>
        <v>114.15</v>
      </c>
    </row>
    <row r="818" spans="1:14" x14ac:dyDescent="0.2">
      <c r="B818" s="1">
        <v>0.64583333333333304</v>
      </c>
      <c r="C818" s="66">
        <v>80</v>
      </c>
      <c r="D818" s="99">
        <v>114</v>
      </c>
      <c r="E818" s="75">
        <v>0.48</v>
      </c>
      <c r="F818" s="66">
        <v>3</v>
      </c>
      <c r="G818" s="66" t="s">
        <v>43</v>
      </c>
      <c r="H818" s="72">
        <v>28.81</v>
      </c>
      <c r="J818" s="67">
        <v>115.2</v>
      </c>
      <c r="K818" s="67">
        <v>109.6</v>
      </c>
      <c r="L818" s="67">
        <v>113.4</v>
      </c>
      <c r="M818" s="67">
        <v>117.9</v>
      </c>
      <c r="N818" s="67">
        <f t="shared" si="54"/>
        <v>114.02500000000001</v>
      </c>
    </row>
    <row r="819" spans="1:14" x14ac:dyDescent="0.2">
      <c r="B819" s="1">
        <v>0.65625</v>
      </c>
      <c r="C819" s="96">
        <v>80</v>
      </c>
      <c r="D819" s="68">
        <v>116</v>
      </c>
      <c r="E819" s="75">
        <v>0.48</v>
      </c>
      <c r="F819" s="66">
        <v>4</v>
      </c>
      <c r="G819" s="66" t="s">
        <v>71</v>
      </c>
      <c r="H819" s="72">
        <v>28.81</v>
      </c>
      <c r="I819" s="71"/>
      <c r="J819" s="67">
        <v>113.7</v>
      </c>
      <c r="K819" s="67">
        <v>114.1</v>
      </c>
      <c r="L819" s="67">
        <v>116.2</v>
      </c>
      <c r="M819" s="67">
        <v>118.6</v>
      </c>
      <c r="N819" s="67">
        <f t="shared" si="54"/>
        <v>115.65</v>
      </c>
    </row>
    <row r="820" spans="1:14" x14ac:dyDescent="0.2">
      <c r="B820" s="1">
        <v>0.66805555555555562</v>
      </c>
      <c r="C820" s="96">
        <v>81</v>
      </c>
      <c r="D820" s="68">
        <v>114</v>
      </c>
      <c r="E820" s="75">
        <v>0.48</v>
      </c>
      <c r="F820" s="66">
        <v>5</v>
      </c>
      <c r="G820" s="66" t="s">
        <v>197</v>
      </c>
      <c r="H820" s="97">
        <v>28.81</v>
      </c>
      <c r="I820" s="71"/>
      <c r="J820" s="67">
        <v>107.6</v>
      </c>
      <c r="K820" s="67">
        <v>118.9</v>
      </c>
      <c r="L820" s="67">
        <v>115.3</v>
      </c>
      <c r="M820" s="67">
        <v>115.9</v>
      </c>
      <c r="N820" s="67">
        <f t="shared" si="54"/>
        <v>114.42500000000001</v>
      </c>
    </row>
    <row r="822" spans="1:14" x14ac:dyDescent="0.2">
      <c r="A822" s="21">
        <v>43673</v>
      </c>
      <c r="B822" s="1">
        <v>0.41666666666666669</v>
      </c>
      <c r="C822" s="66">
        <v>77</v>
      </c>
      <c r="D822" s="99">
        <v>87</v>
      </c>
      <c r="E822" s="75">
        <v>0.61</v>
      </c>
      <c r="F822" s="66">
        <v>7</v>
      </c>
      <c r="G822" s="66" t="s">
        <v>130</v>
      </c>
      <c r="H822" s="72">
        <v>28.8</v>
      </c>
      <c r="I822" s="71"/>
      <c r="J822" s="67">
        <v>92.8</v>
      </c>
      <c r="K822" s="67">
        <v>88.2</v>
      </c>
      <c r="L822" s="67">
        <v>91.4</v>
      </c>
      <c r="M822" s="67">
        <v>74.7</v>
      </c>
      <c r="N822" s="67">
        <f t="shared" ref="N822:N836" si="55">AVERAGE(J822:M822)</f>
        <v>86.774999999999991</v>
      </c>
    </row>
    <row r="823" spans="1:14" x14ac:dyDescent="0.2">
      <c r="B823" s="1">
        <v>0.42708333333333331</v>
      </c>
      <c r="C823" s="66">
        <v>78</v>
      </c>
      <c r="D823" s="99">
        <v>91</v>
      </c>
      <c r="E823" s="75">
        <v>0.6</v>
      </c>
      <c r="F823" s="66">
        <v>6</v>
      </c>
      <c r="G823" s="66" t="s">
        <v>143</v>
      </c>
      <c r="H823" s="72">
        <v>28.8</v>
      </c>
      <c r="J823" s="67">
        <v>97.2</v>
      </c>
      <c r="K823" s="67">
        <v>91.8</v>
      </c>
      <c r="L823" s="67">
        <v>95.5</v>
      </c>
      <c r="M823" s="67">
        <v>80.2</v>
      </c>
      <c r="N823" s="67">
        <f t="shared" si="55"/>
        <v>91.174999999999997</v>
      </c>
    </row>
    <row r="824" spans="1:14" x14ac:dyDescent="0.2">
      <c r="B824" s="1">
        <v>0.4375</v>
      </c>
      <c r="C824" s="66">
        <v>78</v>
      </c>
      <c r="D824" s="99">
        <v>91</v>
      </c>
      <c r="E824" s="75">
        <v>0.6</v>
      </c>
      <c r="F824" s="66">
        <v>6</v>
      </c>
      <c r="G824" s="66" t="s">
        <v>143</v>
      </c>
      <c r="H824" s="72">
        <v>28.8</v>
      </c>
      <c r="J824" s="67">
        <v>97.2</v>
      </c>
      <c r="K824" s="67">
        <v>91.8</v>
      </c>
      <c r="L824" s="67">
        <v>95.5</v>
      </c>
      <c r="M824" s="67">
        <v>80.2</v>
      </c>
      <c r="N824" s="67">
        <f t="shared" si="55"/>
        <v>91.174999999999997</v>
      </c>
    </row>
    <row r="825" spans="1:14" x14ac:dyDescent="0.2">
      <c r="B825" s="1">
        <v>0.44791666666666702</v>
      </c>
      <c r="C825" s="66">
        <v>79</v>
      </c>
      <c r="D825" s="99">
        <v>95</v>
      </c>
      <c r="E825" s="75">
        <v>0.57999999999999996</v>
      </c>
      <c r="F825" s="66">
        <v>4</v>
      </c>
      <c r="G825" s="66" t="s">
        <v>130</v>
      </c>
      <c r="H825" s="72">
        <v>28.8</v>
      </c>
      <c r="I825" s="71"/>
      <c r="J825" s="67">
        <v>99.5</v>
      </c>
      <c r="K825" s="67">
        <v>97.5</v>
      </c>
      <c r="L825" s="67">
        <v>97.5</v>
      </c>
      <c r="M825" s="67">
        <v>86.9</v>
      </c>
      <c r="N825" s="67">
        <f t="shared" si="55"/>
        <v>95.35</v>
      </c>
    </row>
    <row r="826" spans="1:14" x14ac:dyDescent="0.2">
      <c r="B826" s="1">
        <v>0.45833333333333298</v>
      </c>
      <c r="C826" s="66">
        <v>80</v>
      </c>
      <c r="D826" s="99">
        <v>96</v>
      </c>
      <c r="E826" s="75">
        <v>0.56000000000000005</v>
      </c>
      <c r="F826" s="66">
        <v>7</v>
      </c>
      <c r="G826" s="66" t="s">
        <v>130</v>
      </c>
      <c r="H826" s="72">
        <v>28.79</v>
      </c>
      <c r="J826" s="67">
        <v>99.9</v>
      </c>
      <c r="K826" s="67">
        <v>95.4</v>
      </c>
      <c r="L826" s="67">
        <v>99.5</v>
      </c>
      <c r="M826" s="67">
        <v>90.9</v>
      </c>
      <c r="N826" s="67">
        <f t="shared" si="55"/>
        <v>96.425000000000011</v>
      </c>
    </row>
    <row r="827" spans="1:14" x14ac:dyDescent="0.2">
      <c r="B827" s="1">
        <v>0.46875</v>
      </c>
      <c r="C827" s="66">
        <v>80</v>
      </c>
      <c r="D827" s="99">
        <v>100</v>
      </c>
      <c r="E827" s="75">
        <v>0.55000000000000004</v>
      </c>
      <c r="F827" s="66">
        <v>14</v>
      </c>
      <c r="G827" s="66" t="s">
        <v>130</v>
      </c>
      <c r="H827" s="72">
        <v>28.79</v>
      </c>
      <c r="J827" s="67">
        <v>103.6</v>
      </c>
      <c r="K827" s="67">
        <v>101.3</v>
      </c>
      <c r="L827" s="67">
        <v>100.9</v>
      </c>
      <c r="M827" s="67">
        <v>94.5</v>
      </c>
      <c r="N827" s="67">
        <f t="shared" si="55"/>
        <v>100.07499999999999</v>
      </c>
    </row>
    <row r="828" spans="1:14" x14ac:dyDescent="0.2">
      <c r="B828" s="1">
        <v>0.58333333333333337</v>
      </c>
      <c r="C828" s="66">
        <v>84</v>
      </c>
      <c r="D828" s="99">
        <v>117</v>
      </c>
      <c r="E828" s="75">
        <v>0.48</v>
      </c>
      <c r="F828" s="66">
        <v>3</v>
      </c>
      <c r="G828" s="96" t="s">
        <v>129</v>
      </c>
      <c r="H828" s="97">
        <v>28.76</v>
      </c>
      <c r="J828" s="67">
        <v>117.1</v>
      </c>
      <c r="K828" s="67">
        <v>114.6</v>
      </c>
      <c r="L828" s="67">
        <v>118.6</v>
      </c>
      <c r="M828" s="67">
        <v>117</v>
      </c>
      <c r="N828" s="67">
        <f t="shared" si="55"/>
        <v>116.82499999999999</v>
      </c>
    </row>
    <row r="829" spans="1:14" x14ac:dyDescent="0.2">
      <c r="B829" s="1">
        <v>0.59375</v>
      </c>
      <c r="C829" s="66">
        <v>83</v>
      </c>
      <c r="D829" s="99">
        <v>115</v>
      </c>
      <c r="E829" s="75">
        <v>0.51</v>
      </c>
      <c r="F829" s="66">
        <v>4</v>
      </c>
      <c r="G829" s="96" t="s">
        <v>202</v>
      </c>
      <c r="H829" s="72">
        <v>28.75</v>
      </c>
      <c r="J829" s="67">
        <v>113.4</v>
      </c>
      <c r="K829" s="67">
        <v>115.5</v>
      </c>
      <c r="L829" s="67">
        <v>117.1</v>
      </c>
      <c r="M829" s="67">
        <v>115.5</v>
      </c>
      <c r="N829" s="67">
        <f t="shared" si="55"/>
        <v>115.375</v>
      </c>
    </row>
    <row r="830" spans="1:14" x14ac:dyDescent="0.2">
      <c r="B830" s="1">
        <v>0.60416666666666663</v>
      </c>
      <c r="C830" s="66">
        <v>82</v>
      </c>
      <c r="D830" s="99">
        <v>113</v>
      </c>
      <c r="E830" s="75">
        <v>0.5</v>
      </c>
      <c r="F830" s="66">
        <v>5</v>
      </c>
      <c r="G830" s="96" t="s">
        <v>203</v>
      </c>
      <c r="H830" s="72">
        <v>28.75</v>
      </c>
      <c r="J830" s="67">
        <v>110.7</v>
      </c>
      <c r="K830" s="67">
        <v>113.5</v>
      </c>
      <c r="L830" s="67">
        <v>115.9</v>
      </c>
      <c r="M830" s="67">
        <v>113.2</v>
      </c>
      <c r="N830" s="67">
        <f t="shared" si="55"/>
        <v>113.325</v>
      </c>
    </row>
    <row r="831" spans="1:14" x14ac:dyDescent="0.2">
      <c r="B831" s="1">
        <v>0.60763888888888895</v>
      </c>
      <c r="C831" s="66">
        <v>82</v>
      </c>
      <c r="D831" s="99">
        <v>111</v>
      </c>
      <c r="E831" s="75">
        <v>0.5</v>
      </c>
      <c r="F831" s="66">
        <v>7</v>
      </c>
      <c r="G831" s="96" t="s">
        <v>129</v>
      </c>
      <c r="H831" s="72">
        <v>28.75</v>
      </c>
      <c r="J831" s="67">
        <v>110.1</v>
      </c>
      <c r="K831" s="67">
        <v>105.6</v>
      </c>
      <c r="L831" s="67">
        <v>117</v>
      </c>
      <c r="M831" s="67">
        <v>113</v>
      </c>
      <c r="N831" s="67">
        <f t="shared" si="55"/>
        <v>111.425</v>
      </c>
    </row>
    <row r="832" spans="1:14" x14ac:dyDescent="0.2">
      <c r="B832" s="1">
        <v>0.61458333333333304</v>
      </c>
      <c r="C832" s="66">
        <v>83</v>
      </c>
      <c r="D832" s="99">
        <v>112</v>
      </c>
      <c r="E832" s="75">
        <v>0.49</v>
      </c>
      <c r="F832" s="66">
        <v>7</v>
      </c>
      <c r="G832" s="66" t="s">
        <v>130</v>
      </c>
      <c r="H832" s="72">
        <v>28.75</v>
      </c>
      <c r="J832" s="67">
        <v>109.6</v>
      </c>
      <c r="K832" s="67">
        <v>110.3</v>
      </c>
      <c r="L832" s="67">
        <v>114.4</v>
      </c>
      <c r="M832" s="67">
        <v>111.9</v>
      </c>
      <c r="N832" s="67">
        <f t="shared" si="55"/>
        <v>111.54999999999998</v>
      </c>
    </row>
    <row r="833" spans="1:14" x14ac:dyDescent="0.2">
      <c r="B833" s="1">
        <v>0.625</v>
      </c>
      <c r="C833" s="96">
        <v>83</v>
      </c>
      <c r="D833" s="68">
        <v>115</v>
      </c>
      <c r="E833" s="75">
        <v>0.46</v>
      </c>
      <c r="F833" s="66">
        <v>9</v>
      </c>
      <c r="G833" s="66" t="s">
        <v>143</v>
      </c>
      <c r="H833" s="72">
        <v>28.75</v>
      </c>
      <c r="I833" s="71"/>
      <c r="J833" s="67">
        <v>115.9</v>
      </c>
      <c r="K833" s="67">
        <v>110.1</v>
      </c>
      <c r="L833" s="67">
        <v>117.7</v>
      </c>
      <c r="M833" s="67">
        <v>114.8</v>
      </c>
      <c r="N833" s="67">
        <f t="shared" si="55"/>
        <v>114.625</v>
      </c>
    </row>
    <row r="834" spans="1:14" x14ac:dyDescent="0.2">
      <c r="B834" s="1">
        <v>0.63541666666666696</v>
      </c>
      <c r="C834" s="96">
        <v>84</v>
      </c>
      <c r="D834" s="68">
        <v>115</v>
      </c>
      <c r="E834" s="75">
        <v>0.46</v>
      </c>
      <c r="F834" s="66">
        <v>4</v>
      </c>
      <c r="G834" s="66" t="s">
        <v>130</v>
      </c>
      <c r="H834" s="97">
        <v>28.75</v>
      </c>
      <c r="I834" s="71"/>
      <c r="J834" s="67">
        <v>113.2</v>
      </c>
      <c r="K834" s="67">
        <v>118.2</v>
      </c>
      <c r="L834" s="67">
        <v>117.1</v>
      </c>
      <c r="M834" s="67">
        <v>112.5</v>
      </c>
      <c r="N834" s="67">
        <f t="shared" si="55"/>
        <v>115.25</v>
      </c>
    </row>
    <row r="835" spans="1:14" x14ac:dyDescent="0.2">
      <c r="B835" s="1">
        <v>0.64583333333333304</v>
      </c>
      <c r="C835" s="96">
        <v>83</v>
      </c>
      <c r="D835" s="68">
        <v>114</v>
      </c>
      <c r="E835" s="75">
        <v>0.48</v>
      </c>
      <c r="F835" s="66">
        <v>6</v>
      </c>
      <c r="G835" s="66" t="s">
        <v>129</v>
      </c>
      <c r="H835" s="72">
        <v>28.75</v>
      </c>
      <c r="I835" s="93"/>
      <c r="J835" s="67">
        <v>112.5</v>
      </c>
      <c r="K835" s="67">
        <v>117.3</v>
      </c>
      <c r="L835" s="67">
        <v>114.3</v>
      </c>
      <c r="M835" s="67">
        <v>111.9</v>
      </c>
      <c r="N835" s="67">
        <f t="shared" si="55"/>
        <v>114</v>
      </c>
    </row>
    <row r="836" spans="1:14" x14ac:dyDescent="0.2">
      <c r="B836" s="1">
        <v>0.65138888888888891</v>
      </c>
      <c r="C836" s="96">
        <v>83</v>
      </c>
      <c r="D836" s="68">
        <v>116</v>
      </c>
      <c r="E836" s="75">
        <v>0.44</v>
      </c>
      <c r="F836" s="66">
        <v>5</v>
      </c>
      <c r="G836" s="66" t="s">
        <v>130</v>
      </c>
      <c r="H836" s="97">
        <v>28.74</v>
      </c>
      <c r="I836" s="96"/>
      <c r="J836" s="67">
        <v>114.3</v>
      </c>
      <c r="K836" s="67">
        <v>118.4</v>
      </c>
      <c r="L836" s="67">
        <v>117.1</v>
      </c>
      <c r="M836" s="67">
        <v>113.5</v>
      </c>
      <c r="N836" s="67">
        <f t="shared" si="55"/>
        <v>115.82499999999999</v>
      </c>
    </row>
    <row r="838" spans="1:14" x14ac:dyDescent="0.2">
      <c r="A838" s="21">
        <v>43674</v>
      </c>
      <c r="B838" s="1">
        <v>0.47916666666666669</v>
      </c>
      <c r="C838" s="66">
        <v>82</v>
      </c>
      <c r="D838" s="99">
        <v>104</v>
      </c>
      <c r="E838" s="75">
        <v>0.59</v>
      </c>
      <c r="F838" s="66">
        <v>5</v>
      </c>
      <c r="G838" s="66" t="s">
        <v>203</v>
      </c>
      <c r="H838" s="72">
        <v>28.71</v>
      </c>
      <c r="I838" s="71"/>
      <c r="J838" s="67">
        <v>103.6</v>
      </c>
      <c r="K838" s="67">
        <v>103.1</v>
      </c>
      <c r="L838" s="67">
        <v>107.4</v>
      </c>
      <c r="M838" s="67">
        <v>103.1</v>
      </c>
      <c r="N838" s="67">
        <f t="shared" ref="N838:N853" si="56">AVERAGE(J838:M838)</f>
        <v>104.30000000000001</v>
      </c>
    </row>
    <row r="839" spans="1:14" x14ac:dyDescent="0.2">
      <c r="B839" s="1">
        <v>0.48958333333333331</v>
      </c>
      <c r="C839" s="66">
        <v>82</v>
      </c>
      <c r="D839" s="99">
        <v>105</v>
      </c>
      <c r="E839" s="75">
        <v>0.57999999999999996</v>
      </c>
      <c r="F839" s="66">
        <v>6</v>
      </c>
      <c r="G839" s="66" t="s">
        <v>130</v>
      </c>
      <c r="H839" s="72">
        <v>28.71</v>
      </c>
      <c r="J839" s="67">
        <v>106.2</v>
      </c>
      <c r="K839" s="67">
        <v>99.1</v>
      </c>
      <c r="L839" s="67">
        <v>108.1</v>
      </c>
      <c r="M839" s="67">
        <v>104.5</v>
      </c>
      <c r="N839" s="67">
        <f t="shared" si="56"/>
        <v>104.47499999999999</v>
      </c>
    </row>
    <row r="840" spans="1:14" x14ac:dyDescent="0.2">
      <c r="B840" s="1">
        <v>0.5</v>
      </c>
      <c r="C840" s="66">
        <v>82</v>
      </c>
      <c r="D840" s="99">
        <v>106</v>
      </c>
      <c r="E840" s="75">
        <v>0.57999999999999996</v>
      </c>
      <c r="F840" s="66">
        <v>8</v>
      </c>
      <c r="G840" s="66" t="s">
        <v>71</v>
      </c>
      <c r="H840" s="72">
        <v>28.71</v>
      </c>
      <c r="J840" s="67">
        <v>105.6</v>
      </c>
      <c r="K840" s="67">
        <v>100.4</v>
      </c>
      <c r="L840" s="67">
        <v>109.6</v>
      </c>
      <c r="M840" s="67">
        <v>106.5</v>
      </c>
      <c r="N840" s="67">
        <f t="shared" si="56"/>
        <v>105.52500000000001</v>
      </c>
    </row>
    <row r="841" spans="1:14" x14ac:dyDescent="0.2">
      <c r="B841" s="1">
        <v>0.51041666666666696</v>
      </c>
      <c r="C841" s="66">
        <v>82</v>
      </c>
      <c r="D841" s="99">
        <v>108</v>
      </c>
      <c r="E841" s="75">
        <v>0.56999999999999995</v>
      </c>
      <c r="F841" s="66">
        <v>6</v>
      </c>
      <c r="G841" s="66" t="s">
        <v>130</v>
      </c>
      <c r="H841" s="72">
        <v>28.71</v>
      </c>
      <c r="I841" s="71"/>
      <c r="J841" s="67">
        <v>108.9</v>
      </c>
      <c r="K841" s="67">
        <v>101.3</v>
      </c>
      <c r="L841" s="67">
        <v>111.2</v>
      </c>
      <c r="M841" s="67">
        <v>109</v>
      </c>
      <c r="N841" s="67">
        <f t="shared" si="56"/>
        <v>107.6</v>
      </c>
    </row>
    <row r="842" spans="1:14" x14ac:dyDescent="0.2">
      <c r="B842" s="1">
        <v>0.52083333333333304</v>
      </c>
      <c r="C842" s="66">
        <v>82</v>
      </c>
      <c r="D842" s="99">
        <v>110</v>
      </c>
      <c r="E842" s="75">
        <v>0.57999999999999996</v>
      </c>
      <c r="F842" s="66">
        <v>8</v>
      </c>
      <c r="G842" s="66" t="s">
        <v>130</v>
      </c>
      <c r="H842" s="72">
        <v>28.71</v>
      </c>
      <c r="J842" s="67">
        <v>110.5</v>
      </c>
      <c r="K842" s="67">
        <v>108.1</v>
      </c>
      <c r="L842" s="67">
        <v>112.3</v>
      </c>
      <c r="M842" s="67">
        <v>110.8</v>
      </c>
      <c r="N842" s="67">
        <f t="shared" si="56"/>
        <v>110.425</v>
      </c>
    </row>
    <row r="843" spans="1:14" x14ac:dyDescent="0.2">
      <c r="B843" s="1">
        <v>0.64583333333333337</v>
      </c>
      <c r="C843" s="66">
        <v>86</v>
      </c>
      <c r="D843" s="99">
        <v>120</v>
      </c>
      <c r="E843" s="75">
        <v>0.45</v>
      </c>
      <c r="F843" s="66">
        <v>6</v>
      </c>
      <c r="G843" s="66" t="s">
        <v>129</v>
      </c>
      <c r="H843" s="72">
        <v>28.66</v>
      </c>
      <c r="J843" s="67">
        <v>116.2</v>
      </c>
      <c r="K843" s="67">
        <v>116.8</v>
      </c>
      <c r="L843" s="67">
        <v>122.7</v>
      </c>
      <c r="M843" s="67">
        <v>122.9</v>
      </c>
      <c r="N843" s="67">
        <f t="shared" si="56"/>
        <v>119.65</v>
      </c>
    </row>
    <row r="844" spans="1:14" x14ac:dyDescent="0.2">
      <c r="B844" s="1">
        <v>0.65625</v>
      </c>
      <c r="C844" s="66">
        <v>86</v>
      </c>
      <c r="D844" s="99">
        <v>118</v>
      </c>
      <c r="E844" s="75">
        <v>0.49</v>
      </c>
      <c r="F844" s="66">
        <v>6</v>
      </c>
      <c r="G844" s="96" t="s">
        <v>130</v>
      </c>
      <c r="H844" s="97">
        <v>28.66</v>
      </c>
      <c r="J844" s="67">
        <v>111.2</v>
      </c>
      <c r="K844" s="67">
        <v>117</v>
      </c>
      <c r="L844" s="67">
        <v>122.7</v>
      </c>
      <c r="M844" s="67">
        <v>122.5</v>
      </c>
      <c r="N844" s="67">
        <f t="shared" si="56"/>
        <v>118.35</v>
      </c>
    </row>
    <row r="845" spans="1:14" x14ac:dyDescent="0.2">
      <c r="B845" s="1">
        <v>0.66666666666666663</v>
      </c>
      <c r="C845" s="66">
        <v>86</v>
      </c>
      <c r="D845" s="99">
        <v>117</v>
      </c>
      <c r="E845" s="75">
        <v>0.48</v>
      </c>
      <c r="F845" s="66">
        <v>4</v>
      </c>
      <c r="G845" s="96" t="s">
        <v>130</v>
      </c>
      <c r="H845" s="72">
        <v>28.66</v>
      </c>
      <c r="J845" s="67">
        <v>107.2</v>
      </c>
      <c r="K845" s="67">
        <v>115.9</v>
      </c>
      <c r="L845" s="67">
        <v>120.7</v>
      </c>
      <c r="M845" s="67">
        <v>122</v>
      </c>
      <c r="N845" s="67">
        <f t="shared" si="56"/>
        <v>116.45</v>
      </c>
    </row>
    <row r="846" spans="1:14" x14ac:dyDescent="0.2">
      <c r="B846" s="1">
        <v>0.67708333333333304</v>
      </c>
      <c r="C846" s="66">
        <v>86</v>
      </c>
      <c r="D846" s="99">
        <v>113</v>
      </c>
      <c r="E846" s="75">
        <v>0.49</v>
      </c>
      <c r="F846" s="66">
        <v>8</v>
      </c>
      <c r="G846" s="96" t="s">
        <v>130</v>
      </c>
      <c r="H846" s="72">
        <v>28.66</v>
      </c>
      <c r="J846" s="67">
        <v>104.7</v>
      </c>
      <c r="K846" s="67">
        <v>109.4</v>
      </c>
      <c r="L846" s="67">
        <v>119.3</v>
      </c>
      <c r="M846" s="67">
        <v>118</v>
      </c>
      <c r="N846" s="67">
        <f t="shared" si="56"/>
        <v>112.85000000000001</v>
      </c>
    </row>
    <row r="847" spans="1:14" x14ac:dyDescent="0.2">
      <c r="B847" s="1">
        <v>0.6875</v>
      </c>
      <c r="C847" s="66">
        <v>86</v>
      </c>
      <c r="D847" s="99">
        <v>112</v>
      </c>
      <c r="E847" s="75">
        <v>0.49</v>
      </c>
      <c r="F847" s="66">
        <v>4</v>
      </c>
      <c r="G847" s="96" t="s">
        <v>130</v>
      </c>
      <c r="H847" s="72">
        <v>28.65</v>
      </c>
      <c r="J847" s="67">
        <v>102.6</v>
      </c>
      <c r="K847" s="67">
        <v>107.6</v>
      </c>
      <c r="L847" s="67">
        <v>117.7</v>
      </c>
      <c r="M847" s="67">
        <v>118.2</v>
      </c>
      <c r="N847" s="67">
        <f t="shared" si="56"/>
        <v>111.52499999999999</v>
      </c>
    </row>
    <row r="848" spans="1:14" x14ac:dyDescent="0.2">
      <c r="B848" s="1">
        <v>0.69791666666666696</v>
      </c>
      <c r="C848" s="66">
        <v>86</v>
      </c>
      <c r="D848" s="99">
        <v>111</v>
      </c>
      <c r="E848" s="75">
        <v>0.47</v>
      </c>
      <c r="F848" s="66">
        <v>4</v>
      </c>
      <c r="G848" s="66" t="s">
        <v>130</v>
      </c>
      <c r="H848" s="72">
        <v>28.65</v>
      </c>
      <c r="J848" s="67">
        <v>99.5</v>
      </c>
      <c r="K848" s="67">
        <v>109</v>
      </c>
      <c r="L848" s="67">
        <v>118</v>
      </c>
      <c r="M848" s="67">
        <v>119.1</v>
      </c>
      <c r="N848" s="67">
        <f t="shared" si="56"/>
        <v>111.4</v>
      </c>
    </row>
    <row r="849" spans="1:15" x14ac:dyDescent="0.2">
      <c r="B849" s="1">
        <v>0.70833333333333304</v>
      </c>
      <c r="C849" s="96">
        <v>85</v>
      </c>
      <c r="D849" s="68">
        <v>111</v>
      </c>
      <c r="E849" s="75">
        <v>0.49</v>
      </c>
      <c r="F849" s="66">
        <v>10</v>
      </c>
      <c r="G849" s="66" t="s">
        <v>130</v>
      </c>
      <c r="H849" s="72">
        <v>28.64</v>
      </c>
      <c r="I849" s="71"/>
      <c r="J849" s="67">
        <v>97.9</v>
      </c>
      <c r="K849" s="67">
        <v>113.7</v>
      </c>
      <c r="L849" s="67">
        <v>115.5</v>
      </c>
      <c r="M849" s="67">
        <v>117.1</v>
      </c>
      <c r="N849" s="67">
        <f t="shared" si="56"/>
        <v>111.05000000000001</v>
      </c>
    </row>
    <row r="850" spans="1:15" x14ac:dyDescent="0.2">
      <c r="B850" s="1">
        <v>0.71875</v>
      </c>
      <c r="C850" s="96">
        <v>85</v>
      </c>
      <c r="D850" s="68">
        <v>108</v>
      </c>
      <c r="E850" s="75">
        <v>0.5</v>
      </c>
      <c r="F850" s="66">
        <v>7</v>
      </c>
      <c r="G850" s="66" t="s">
        <v>130</v>
      </c>
      <c r="H850" s="97">
        <v>28.64</v>
      </c>
      <c r="I850" s="71"/>
      <c r="J850" s="67">
        <v>97.9</v>
      </c>
      <c r="K850" s="67">
        <v>105.1</v>
      </c>
      <c r="L850" s="67">
        <v>114.1</v>
      </c>
      <c r="M850" s="67">
        <v>116.4</v>
      </c>
      <c r="N850" s="67">
        <f t="shared" si="56"/>
        <v>108.375</v>
      </c>
    </row>
    <row r="851" spans="1:15" x14ac:dyDescent="0.2">
      <c r="B851" s="1">
        <v>0.72916666666666596</v>
      </c>
      <c r="C851" s="96">
        <v>85</v>
      </c>
      <c r="D851" s="68">
        <v>109</v>
      </c>
      <c r="E851" s="75">
        <v>0.49</v>
      </c>
      <c r="F851" s="66">
        <v>6</v>
      </c>
      <c r="G851" s="66" t="s">
        <v>129</v>
      </c>
      <c r="H851" s="72">
        <v>28.64</v>
      </c>
      <c r="I851" s="93"/>
      <c r="J851" s="67">
        <v>95.7</v>
      </c>
      <c r="K851" s="67">
        <v>110.7</v>
      </c>
      <c r="L851" s="67">
        <v>114.3</v>
      </c>
      <c r="M851" s="67">
        <v>116.1</v>
      </c>
      <c r="N851" s="67">
        <f t="shared" si="56"/>
        <v>109.19999999999999</v>
      </c>
    </row>
    <row r="852" spans="1:15" x14ac:dyDescent="0.2">
      <c r="B852" s="1">
        <v>0.73958333333333304</v>
      </c>
      <c r="C852" s="96">
        <v>85</v>
      </c>
      <c r="D852" s="68">
        <v>107</v>
      </c>
      <c r="E852" s="75">
        <v>0.49</v>
      </c>
      <c r="F852" s="66">
        <v>11</v>
      </c>
      <c r="G852" s="66" t="s">
        <v>203</v>
      </c>
      <c r="H852" s="97">
        <v>28.63</v>
      </c>
      <c r="I852" s="96"/>
      <c r="J852" s="67">
        <v>96.1</v>
      </c>
      <c r="K852" s="67">
        <v>104.2</v>
      </c>
      <c r="L852" s="67">
        <v>113.4</v>
      </c>
      <c r="M852" s="67">
        <v>115.7</v>
      </c>
      <c r="N852" s="67">
        <f t="shared" si="56"/>
        <v>107.35000000000001</v>
      </c>
    </row>
    <row r="853" spans="1:15" x14ac:dyDescent="0.2">
      <c r="B853" s="1">
        <v>0.74236111111111114</v>
      </c>
      <c r="C853" s="96">
        <v>85</v>
      </c>
      <c r="D853" s="68">
        <v>107</v>
      </c>
      <c r="E853" s="75">
        <v>0.49</v>
      </c>
      <c r="F853" s="66">
        <v>3</v>
      </c>
      <c r="G853" s="66" t="s">
        <v>130</v>
      </c>
      <c r="H853" s="97">
        <v>28.63</v>
      </c>
      <c r="J853" s="67">
        <v>96.1</v>
      </c>
      <c r="K853" s="67">
        <v>103.6</v>
      </c>
      <c r="L853" s="67">
        <v>113</v>
      </c>
      <c r="M853" s="67">
        <v>114.8</v>
      </c>
      <c r="N853" s="67">
        <f t="shared" si="56"/>
        <v>106.875</v>
      </c>
    </row>
    <row r="857" spans="1:15" x14ac:dyDescent="0.2">
      <c r="A857" s="113" t="s">
        <v>495</v>
      </c>
    </row>
    <row r="858" spans="1:15" x14ac:dyDescent="0.2">
      <c r="A858" s="21">
        <v>43694</v>
      </c>
      <c r="B858" s="126" t="s">
        <v>2</v>
      </c>
      <c r="C858" s="6" t="s">
        <v>0</v>
      </c>
      <c r="D858" s="87" t="s">
        <v>1</v>
      </c>
      <c r="E858" s="100" t="s">
        <v>156</v>
      </c>
      <c r="F858" s="6" t="s">
        <v>32</v>
      </c>
      <c r="G858" s="6" t="s">
        <v>217</v>
      </c>
      <c r="H858" s="33" t="s">
        <v>157</v>
      </c>
      <c r="I858" s="44"/>
      <c r="J858" s="119" t="s">
        <v>473</v>
      </c>
      <c r="K858" s="119" t="s">
        <v>342</v>
      </c>
      <c r="L858" s="119" t="s">
        <v>416</v>
      </c>
      <c r="M858" s="119" t="s">
        <v>343</v>
      </c>
      <c r="N858" s="87" t="s">
        <v>368</v>
      </c>
    </row>
    <row r="859" spans="1:15" x14ac:dyDescent="0.2">
      <c r="B859" s="1">
        <v>0.375</v>
      </c>
      <c r="C859" s="66">
        <v>74</v>
      </c>
      <c r="D859" s="99">
        <v>86</v>
      </c>
      <c r="E859" s="75">
        <v>0.86</v>
      </c>
      <c r="F859" s="66">
        <v>2</v>
      </c>
      <c r="G859" s="66" t="s">
        <v>197</v>
      </c>
      <c r="H859" s="72">
        <v>28.11</v>
      </c>
      <c r="I859" s="71"/>
      <c r="J859" s="67">
        <v>86</v>
      </c>
      <c r="K859" s="67">
        <v>83.8</v>
      </c>
      <c r="L859" s="67">
        <v>86.9</v>
      </c>
      <c r="M859" s="67">
        <v>85.6</v>
      </c>
      <c r="N859" s="67">
        <f t="shared" ref="N859:N872" si="57">AVERAGE(J859:M859)</f>
        <v>85.575000000000017</v>
      </c>
    </row>
    <row r="860" spans="1:15" x14ac:dyDescent="0.2">
      <c r="B860" s="1">
        <v>0.38541666666666669</v>
      </c>
      <c r="C860" s="66">
        <v>74</v>
      </c>
      <c r="D860" s="99">
        <v>85</v>
      </c>
      <c r="E860" s="75">
        <v>0.81</v>
      </c>
      <c r="F860" s="66">
        <v>6</v>
      </c>
      <c r="G860" s="66" t="s">
        <v>43</v>
      </c>
      <c r="H860" s="72">
        <v>28.1</v>
      </c>
      <c r="J860" s="67">
        <v>85.5</v>
      </c>
      <c r="K860" s="67">
        <v>84</v>
      </c>
      <c r="L860" s="67">
        <v>86.4</v>
      </c>
      <c r="M860" s="67">
        <v>85.8</v>
      </c>
      <c r="N860" s="67">
        <f t="shared" si="57"/>
        <v>85.424999999999997</v>
      </c>
    </row>
    <row r="861" spans="1:15" x14ac:dyDescent="0.2">
      <c r="B861" s="1">
        <v>0.39583333333333298</v>
      </c>
      <c r="C861" s="66">
        <v>74</v>
      </c>
      <c r="D861" s="99">
        <v>88</v>
      </c>
      <c r="E861" s="75">
        <v>0.78</v>
      </c>
      <c r="F861" s="66">
        <v>1</v>
      </c>
      <c r="G861" s="66" t="s">
        <v>203</v>
      </c>
      <c r="H861" s="72">
        <v>28.1</v>
      </c>
      <c r="J861" s="67">
        <v>89.2</v>
      </c>
      <c r="K861" s="67">
        <v>87.1</v>
      </c>
      <c r="L861" s="67">
        <v>89.2</v>
      </c>
      <c r="M861" s="67">
        <v>87.1</v>
      </c>
      <c r="N861" s="67">
        <f t="shared" si="57"/>
        <v>88.15</v>
      </c>
      <c r="O861" t="s">
        <v>496</v>
      </c>
    </row>
    <row r="862" spans="1:15" x14ac:dyDescent="0.2">
      <c r="B862" s="1">
        <v>0.40625</v>
      </c>
      <c r="C862" s="66">
        <v>74</v>
      </c>
      <c r="D862" s="99">
        <v>89</v>
      </c>
      <c r="E862" s="75">
        <v>0.77</v>
      </c>
      <c r="F862" s="66">
        <v>2</v>
      </c>
      <c r="G862" s="66" t="s">
        <v>196</v>
      </c>
      <c r="H862" s="72">
        <v>28.1</v>
      </c>
      <c r="I862" s="71"/>
      <c r="J862" s="67">
        <v>89.4</v>
      </c>
      <c r="K862" s="67">
        <v>86.9</v>
      </c>
      <c r="L862" s="67">
        <v>90</v>
      </c>
      <c r="M862" s="67">
        <v>88.5</v>
      </c>
      <c r="N862" s="67">
        <f t="shared" si="57"/>
        <v>88.7</v>
      </c>
      <c r="O862" t="s">
        <v>496</v>
      </c>
    </row>
    <row r="863" spans="1:15" x14ac:dyDescent="0.2">
      <c r="B863" s="1">
        <v>0.41666666666666702</v>
      </c>
      <c r="C863" s="66">
        <v>76</v>
      </c>
      <c r="D863" s="99">
        <v>91</v>
      </c>
      <c r="E863" s="75">
        <v>0.77</v>
      </c>
      <c r="F863" s="66">
        <v>3</v>
      </c>
      <c r="G863" s="66" t="s">
        <v>197</v>
      </c>
      <c r="H863" s="72">
        <v>28.11</v>
      </c>
      <c r="J863" s="67">
        <v>91</v>
      </c>
      <c r="K863" s="67">
        <v>88.9</v>
      </c>
      <c r="L863" s="67">
        <v>91.8</v>
      </c>
      <c r="M863" s="67">
        <v>90.7</v>
      </c>
      <c r="N863" s="67">
        <f t="shared" si="57"/>
        <v>90.6</v>
      </c>
      <c r="O863" t="s">
        <v>496</v>
      </c>
    </row>
    <row r="864" spans="1:15" x14ac:dyDescent="0.2">
      <c r="B864" s="1">
        <v>0.42708333333333298</v>
      </c>
      <c r="C864" s="66">
        <v>74</v>
      </c>
      <c r="D864" s="99">
        <v>88</v>
      </c>
      <c r="E864" s="75">
        <v>0.79</v>
      </c>
      <c r="F864" s="66">
        <v>4</v>
      </c>
      <c r="G864" s="66" t="s">
        <v>143</v>
      </c>
      <c r="H864" s="72">
        <v>28.11</v>
      </c>
      <c r="J864" s="67">
        <v>87.4</v>
      </c>
      <c r="K864" s="67">
        <v>87.1</v>
      </c>
      <c r="L864" s="67">
        <v>88.3</v>
      </c>
      <c r="M864" s="67">
        <v>87.8</v>
      </c>
      <c r="N864" s="67">
        <f t="shared" si="57"/>
        <v>87.65</v>
      </c>
      <c r="O864" t="s">
        <v>496</v>
      </c>
    </row>
    <row r="865" spans="2:15" x14ac:dyDescent="0.2">
      <c r="B865" s="1">
        <v>0.4375</v>
      </c>
      <c r="C865" s="66"/>
      <c r="D865" s="99"/>
      <c r="E865" s="75"/>
      <c r="F865" s="66"/>
      <c r="G865" s="96"/>
      <c r="H865" s="97"/>
      <c r="J865" s="67"/>
      <c r="K865" s="67"/>
      <c r="L865" s="67"/>
      <c r="M865" s="67"/>
      <c r="N865" s="67" t="e">
        <f t="shared" si="57"/>
        <v>#DIV/0!</v>
      </c>
      <c r="O865" t="s">
        <v>497</v>
      </c>
    </row>
    <row r="866" spans="2:15" x14ac:dyDescent="0.2">
      <c r="B866" s="1">
        <v>0.5</v>
      </c>
      <c r="C866" s="66"/>
      <c r="D866" s="99"/>
      <c r="E866" s="75"/>
      <c r="F866" s="66"/>
      <c r="G866" s="96"/>
      <c r="H866" s="72"/>
      <c r="J866" s="67"/>
      <c r="K866" s="67"/>
      <c r="L866" s="67"/>
      <c r="M866" s="67"/>
      <c r="N866" s="67" t="e">
        <f t="shared" si="57"/>
        <v>#DIV/0!</v>
      </c>
      <c r="O866" t="s">
        <v>497</v>
      </c>
    </row>
    <row r="867" spans="2:15" x14ac:dyDescent="0.2">
      <c r="B867" s="1">
        <v>0.51041666666666663</v>
      </c>
      <c r="C867" s="66"/>
      <c r="D867" s="99"/>
      <c r="E867" s="75"/>
      <c r="F867" s="66"/>
      <c r="G867" s="96"/>
      <c r="H867" s="72"/>
      <c r="J867" s="67"/>
      <c r="K867" s="67"/>
      <c r="L867" s="67"/>
      <c r="M867" s="67"/>
      <c r="N867" s="67" t="e">
        <f t="shared" si="57"/>
        <v>#DIV/0!</v>
      </c>
      <c r="O867" t="s">
        <v>497</v>
      </c>
    </row>
    <row r="868" spans="2:15" x14ac:dyDescent="0.2">
      <c r="B868" s="1">
        <v>0.52083333333333304</v>
      </c>
      <c r="C868" s="66"/>
      <c r="D868" s="99"/>
      <c r="E868" s="75"/>
      <c r="F868" s="66"/>
      <c r="G868" s="96"/>
      <c r="H868" s="72"/>
      <c r="J868" s="67"/>
      <c r="K868" s="67"/>
      <c r="L868" s="67"/>
      <c r="M868" s="67"/>
      <c r="N868" s="67" t="e">
        <f t="shared" si="57"/>
        <v>#DIV/0!</v>
      </c>
      <c r="O868" t="s">
        <v>497</v>
      </c>
    </row>
    <row r="869" spans="2:15" x14ac:dyDescent="0.2">
      <c r="B869" s="1">
        <v>0.53125</v>
      </c>
      <c r="C869" s="66"/>
      <c r="D869" s="99"/>
      <c r="E869" s="75"/>
      <c r="F869" s="66"/>
      <c r="G869" s="66"/>
      <c r="H869" s="72"/>
      <c r="J869" s="67"/>
      <c r="K869" s="67"/>
      <c r="L869" s="67"/>
      <c r="M869" s="67"/>
      <c r="N869" s="67" t="e">
        <f t="shared" si="57"/>
        <v>#DIV/0!</v>
      </c>
      <c r="O869" t="s">
        <v>497</v>
      </c>
    </row>
    <row r="870" spans="2:15" x14ac:dyDescent="0.2">
      <c r="B870" s="1">
        <v>0.54166666666666696</v>
      </c>
      <c r="C870" s="96"/>
      <c r="D870" s="68"/>
      <c r="E870" s="75"/>
      <c r="F870" s="66"/>
      <c r="G870" s="66"/>
      <c r="H870" s="72"/>
      <c r="I870" s="71"/>
      <c r="J870" s="67"/>
      <c r="K870" s="67"/>
      <c r="L870" s="67"/>
      <c r="M870" s="67"/>
      <c r="N870" s="67" t="e">
        <f t="shared" si="57"/>
        <v>#DIV/0!</v>
      </c>
      <c r="O870" t="s">
        <v>497</v>
      </c>
    </row>
    <row r="871" spans="2:15" x14ac:dyDescent="0.2">
      <c r="B871" s="1">
        <v>0.55208333333333304</v>
      </c>
      <c r="C871" s="96"/>
      <c r="D871" s="68"/>
      <c r="E871" s="75"/>
      <c r="F871" s="66"/>
      <c r="G871" s="66"/>
      <c r="H871" s="97"/>
      <c r="I871" s="71"/>
      <c r="J871" s="67"/>
      <c r="K871" s="67"/>
      <c r="L871" s="67"/>
      <c r="M871" s="67"/>
      <c r="N871" s="67" t="e">
        <f t="shared" si="57"/>
        <v>#DIV/0!</v>
      </c>
      <c r="O871" t="s">
        <v>497</v>
      </c>
    </row>
    <row r="872" spans="2:15" x14ac:dyDescent="0.2">
      <c r="B872" s="1">
        <v>0.5625</v>
      </c>
      <c r="C872" s="96"/>
      <c r="D872" s="68"/>
      <c r="E872" s="75"/>
      <c r="F872" s="66"/>
      <c r="G872" s="66"/>
      <c r="H872" s="72"/>
      <c r="I872" s="93"/>
      <c r="J872" s="67"/>
      <c r="K872" s="67"/>
      <c r="L872" s="67"/>
      <c r="M872" s="67"/>
      <c r="N872" s="67" t="e">
        <f t="shared" si="57"/>
        <v>#DIV/0!</v>
      </c>
      <c r="O872" t="s">
        <v>497</v>
      </c>
    </row>
    <row r="873" spans="2:15" x14ac:dyDescent="0.2">
      <c r="B873" s="1">
        <v>0.57638888888888895</v>
      </c>
      <c r="C873" s="96">
        <v>80</v>
      </c>
      <c r="D873" s="68">
        <v>108</v>
      </c>
      <c r="E873" s="75">
        <v>0.64</v>
      </c>
      <c r="F873" s="66">
        <v>6</v>
      </c>
      <c r="G873" s="66" t="s">
        <v>196</v>
      </c>
      <c r="H873" s="72">
        <v>28.1</v>
      </c>
      <c r="I873" s="93"/>
      <c r="J873" s="67">
        <v>106.5</v>
      </c>
      <c r="K873" s="67">
        <v>113</v>
      </c>
      <c r="L873" s="67">
        <v>108.1</v>
      </c>
      <c r="M873" s="67">
        <v>102.9</v>
      </c>
      <c r="N873" s="67">
        <f t="shared" ref="N873:N882" si="58">AVERAGE(J873:M873)</f>
        <v>107.625</v>
      </c>
    </row>
    <row r="874" spans="2:15" x14ac:dyDescent="0.2">
      <c r="B874" s="1">
        <v>0.58333333333333337</v>
      </c>
      <c r="C874" s="96">
        <v>80</v>
      </c>
      <c r="D874" s="68">
        <v>108</v>
      </c>
      <c r="E874" s="75">
        <v>0.66</v>
      </c>
      <c r="F874" s="66">
        <v>4</v>
      </c>
      <c r="G874" s="66" t="s">
        <v>37</v>
      </c>
      <c r="H874" s="97">
        <v>28.1</v>
      </c>
      <c r="I874" s="96"/>
      <c r="J874" s="67">
        <v>108.7</v>
      </c>
      <c r="K874" s="67">
        <v>111</v>
      </c>
      <c r="L874" s="67">
        <v>109.4</v>
      </c>
      <c r="M874" s="67">
        <v>104.2</v>
      </c>
      <c r="N874" s="67">
        <f t="shared" si="58"/>
        <v>108.325</v>
      </c>
    </row>
    <row r="875" spans="2:15" x14ac:dyDescent="0.2">
      <c r="B875" s="1">
        <v>0.59375</v>
      </c>
      <c r="C875" s="96">
        <v>81</v>
      </c>
      <c r="D875" s="68">
        <v>111</v>
      </c>
      <c r="E875" s="75">
        <v>0.67</v>
      </c>
      <c r="F875" s="66">
        <v>2</v>
      </c>
      <c r="G875" s="66" t="s">
        <v>37</v>
      </c>
      <c r="H875" s="97">
        <v>28.1</v>
      </c>
      <c r="I875" s="96"/>
      <c r="J875" s="67">
        <v>113.2</v>
      </c>
      <c r="K875" s="67">
        <v>113.4</v>
      </c>
      <c r="L875" s="67">
        <v>110.3</v>
      </c>
      <c r="M875" s="67">
        <v>107.4</v>
      </c>
      <c r="N875" s="67">
        <f t="shared" si="58"/>
        <v>111.07500000000002</v>
      </c>
    </row>
    <row r="876" spans="2:15" x14ac:dyDescent="0.2">
      <c r="B876" s="1">
        <v>0.60416666666666696</v>
      </c>
      <c r="C876" s="96">
        <v>81</v>
      </c>
      <c r="D876" s="68">
        <v>114</v>
      </c>
      <c r="E876" s="75">
        <v>0.65</v>
      </c>
      <c r="F876" s="66">
        <v>2</v>
      </c>
      <c r="G876" s="66" t="s">
        <v>43</v>
      </c>
      <c r="H876" s="97">
        <v>28.09</v>
      </c>
      <c r="J876" s="67">
        <v>114.3</v>
      </c>
      <c r="K876" s="67">
        <v>115.3</v>
      </c>
      <c r="L876" s="67">
        <v>114.4</v>
      </c>
      <c r="M876" s="67">
        <v>110.1</v>
      </c>
      <c r="N876" s="67">
        <f t="shared" si="58"/>
        <v>113.52500000000001</v>
      </c>
    </row>
    <row r="877" spans="2:15" x14ac:dyDescent="0.2">
      <c r="B877" s="1">
        <v>0.61458333333333304</v>
      </c>
      <c r="C877" s="96">
        <v>80</v>
      </c>
      <c r="D877" s="68">
        <v>111</v>
      </c>
      <c r="E877" s="75">
        <v>0.65</v>
      </c>
      <c r="F877" s="66">
        <v>3</v>
      </c>
      <c r="G877" s="66" t="s">
        <v>143</v>
      </c>
      <c r="H877" s="97">
        <v>28.08</v>
      </c>
      <c r="J877" s="67">
        <v>109.2</v>
      </c>
      <c r="K877" s="67">
        <v>115.2</v>
      </c>
      <c r="L877" s="67">
        <v>112.8</v>
      </c>
      <c r="M877" s="67">
        <v>106.5</v>
      </c>
      <c r="N877" s="67">
        <f t="shared" si="58"/>
        <v>110.925</v>
      </c>
    </row>
    <row r="878" spans="2:15" x14ac:dyDescent="0.2">
      <c r="B878" s="1">
        <v>0.625</v>
      </c>
      <c r="C878" s="96">
        <v>81</v>
      </c>
      <c r="D878" s="68">
        <v>113</v>
      </c>
      <c r="E878" s="75">
        <v>0.65</v>
      </c>
      <c r="F878" s="66">
        <v>2</v>
      </c>
      <c r="G878" s="66" t="s">
        <v>208</v>
      </c>
      <c r="H878" s="97">
        <v>28.08</v>
      </c>
      <c r="J878" s="67">
        <v>111.2</v>
      </c>
      <c r="K878" s="67">
        <v>118.4</v>
      </c>
      <c r="L878" s="67">
        <v>115.3</v>
      </c>
      <c r="M878" s="67">
        <v>106.9</v>
      </c>
      <c r="N878" s="67">
        <f t="shared" si="58"/>
        <v>112.95000000000002</v>
      </c>
    </row>
    <row r="879" spans="2:15" x14ac:dyDescent="0.2">
      <c r="B879" s="1">
        <v>0.63541666666666596</v>
      </c>
      <c r="C879" s="96">
        <v>80</v>
      </c>
      <c r="D879" s="68">
        <v>107</v>
      </c>
      <c r="E879" s="75">
        <v>0.66</v>
      </c>
      <c r="F879" s="66">
        <v>2</v>
      </c>
      <c r="G879" s="66" t="s">
        <v>203</v>
      </c>
      <c r="H879" s="97">
        <v>28.08</v>
      </c>
      <c r="J879" s="67">
        <v>106.5</v>
      </c>
      <c r="K879" s="67">
        <v>109.2</v>
      </c>
      <c r="L879" s="67">
        <v>108.7</v>
      </c>
      <c r="M879" s="67">
        <v>104.9</v>
      </c>
      <c r="N879" s="67">
        <f t="shared" si="58"/>
        <v>107.32499999999999</v>
      </c>
    </row>
    <row r="880" spans="2:15" x14ac:dyDescent="0.2">
      <c r="B880" s="1">
        <v>0.64583333333333304</v>
      </c>
      <c r="C880" s="96">
        <v>80</v>
      </c>
      <c r="D880" s="68">
        <v>105</v>
      </c>
      <c r="E880" s="75">
        <v>0.65</v>
      </c>
      <c r="F880" s="66">
        <v>3</v>
      </c>
      <c r="G880" s="66" t="s">
        <v>43</v>
      </c>
      <c r="H880" s="97">
        <v>28.07</v>
      </c>
      <c r="J880" s="67">
        <v>104.2</v>
      </c>
      <c r="K880" s="67">
        <v>106.9</v>
      </c>
      <c r="L880" s="67">
        <v>107.1</v>
      </c>
      <c r="M880" s="67">
        <v>102.9</v>
      </c>
      <c r="N880" s="67">
        <f t="shared" si="58"/>
        <v>105.27500000000001</v>
      </c>
    </row>
    <row r="881" spans="1:14" x14ac:dyDescent="0.2">
      <c r="B881" s="1">
        <v>0.65625</v>
      </c>
      <c r="C881" s="96">
        <v>80</v>
      </c>
      <c r="D881" s="68">
        <v>102</v>
      </c>
      <c r="E881" s="75">
        <v>0.68</v>
      </c>
      <c r="F881" s="66">
        <v>4</v>
      </c>
      <c r="G881" s="66" t="s">
        <v>143</v>
      </c>
      <c r="H881" s="97">
        <v>28.07</v>
      </c>
      <c r="J881" s="67">
        <v>101.3</v>
      </c>
      <c r="K881" s="67">
        <v>102.6</v>
      </c>
      <c r="L881" s="67">
        <v>103.1</v>
      </c>
      <c r="M881" s="67">
        <v>100.4</v>
      </c>
      <c r="N881" s="67">
        <f t="shared" si="58"/>
        <v>101.85</v>
      </c>
    </row>
    <row r="882" spans="1:14" x14ac:dyDescent="0.2">
      <c r="B882" s="1">
        <v>0.66180555555555554</v>
      </c>
      <c r="C882" s="96">
        <v>79</v>
      </c>
      <c r="D882" s="68">
        <v>100</v>
      </c>
      <c r="E882" s="75">
        <v>0.7</v>
      </c>
      <c r="F882" s="66">
        <v>2</v>
      </c>
      <c r="G882" s="66" t="s">
        <v>197</v>
      </c>
      <c r="H882" s="97">
        <v>28.07</v>
      </c>
      <c r="J882" s="67">
        <v>99.7</v>
      </c>
      <c r="K882" s="67">
        <v>100.4</v>
      </c>
      <c r="L882" s="67">
        <v>101.1</v>
      </c>
      <c r="M882" s="67">
        <v>99</v>
      </c>
      <c r="N882" s="67">
        <f t="shared" si="58"/>
        <v>100.05000000000001</v>
      </c>
    </row>
    <row r="884" spans="1:14" x14ac:dyDescent="0.2">
      <c r="A884" s="21">
        <v>43695</v>
      </c>
      <c r="B884" s="1">
        <v>0.58333333333333337</v>
      </c>
      <c r="C884" s="3">
        <v>84</v>
      </c>
      <c r="D884" s="99">
        <v>120</v>
      </c>
      <c r="E884" s="75">
        <v>0.6</v>
      </c>
      <c r="F884" s="66">
        <v>7</v>
      </c>
      <c r="G884" s="66" t="s">
        <v>43</v>
      </c>
      <c r="H884" s="72">
        <v>28.1</v>
      </c>
      <c r="I884" s="71"/>
      <c r="J884" s="67">
        <v>117.7</v>
      </c>
      <c r="K884" s="67">
        <v>122.5</v>
      </c>
      <c r="L884" s="67">
        <v>122.7</v>
      </c>
      <c r="M884" s="67">
        <v>117.5</v>
      </c>
      <c r="N884" s="67">
        <f t="shared" ref="N884:N898" si="59">AVERAGE(J884:M884)</f>
        <v>120.1</v>
      </c>
    </row>
    <row r="885" spans="1:14" x14ac:dyDescent="0.2">
      <c r="B885" s="1">
        <v>0.59375</v>
      </c>
      <c r="C885" s="3">
        <v>84</v>
      </c>
      <c r="D885" s="99">
        <v>120</v>
      </c>
      <c r="E885" s="75">
        <v>0.6</v>
      </c>
      <c r="F885" s="66">
        <v>5</v>
      </c>
      <c r="G885" s="66" t="s">
        <v>196</v>
      </c>
      <c r="H885" s="72">
        <v>28.09</v>
      </c>
      <c r="J885" s="67">
        <v>116.8</v>
      </c>
      <c r="K885" s="67">
        <v>123.3</v>
      </c>
      <c r="L885" s="67">
        <v>123.4</v>
      </c>
      <c r="M885" s="67">
        <v>117.9</v>
      </c>
      <c r="N885" s="67">
        <f t="shared" si="59"/>
        <v>120.35</v>
      </c>
    </row>
    <row r="886" spans="1:14" x14ac:dyDescent="0.2">
      <c r="B886" s="1">
        <v>0.60416666666666696</v>
      </c>
      <c r="C886" s="3">
        <v>84</v>
      </c>
      <c r="D886" s="99">
        <v>119</v>
      </c>
      <c r="E886" s="75">
        <v>0.59</v>
      </c>
      <c r="F886" s="66">
        <v>2</v>
      </c>
      <c r="G886" s="66" t="s">
        <v>196</v>
      </c>
      <c r="H886" s="72">
        <v>28.08</v>
      </c>
      <c r="J886" s="67">
        <v>118.4</v>
      </c>
      <c r="K886" s="67">
        <v>124</v>
      </c>
      <c r="L886" s="67">
        <v>118.4</v>
      </c>
      <c r="M886" s="67">
        <v>114.4</v>
      </c>
      <c r="N886" s="67">
        <f t="shared" si="59"/>
        <v>118.80000000000001</v>
      </c>
    </row>
    <row r="887" spans="1:14" x14ac:dyDescent="0.2">
      <c r="B887" s="1">
        <v>0.61458333333333304</v>
      </c>
      <c r="C887" s="3">
        <v>84</v>
      </c>
      <c r="D887" s="99">
        <v>119</v>
      </c>
      <c r="E887" s="75">
        <v>0.59</v>
      </c>
      <c r="F887" s="66">
        <v>4</v>
      </c>
      <c r="G887" s="66" t="s">
        <v>143</v>
      </c>
      <c r="H887" s="72">
        <v>28.08</v>
      </c>
      <c r="I887" s="71"/>
      <c r="J887" s="67">
        <v>117.9</v>
      </c>
      <c r="K887" s="67">
        <v>125.1</v>
      </c>
      <c r="L887" s="67">
        <v>118.4</v>
      </c>
      <c r="M887" s="67">
        <v>114.1</v>
      </c>
      <c r="N887" s="67">
        <f t="shared" si="59"/>
        <v>118.875</v>
      </c>
    </row>
    <row r="888" spans="1:14" x14ac:dyDescent="0.2">
      <c r="B888" s="1">
        <v>0.625</v>
      </c>
      <c r="C888" s="3">
        <v>84</v>
      </c>
      <c r="D888" s="99">
        <v>116</v>
      </c>
      <c r="E888" s="75">
        <v>0.56999999999999995</v>
      </c>
      <c r="F888" s="66">
        <v>1</v>
      </c>
      <c r="G888" s="66" t="s">
        <v>197</v>
      </c>
      <c r="H888" s="72">
        <v>28.08</v>
      </c>
      <c r="J888" s="67">
        <v>112.3</v>
      </c>
      <c r="K888" s="67">
        <v>122.2</v>
      </c>
      <c r="L888" s="67">
        <v>116.1</v>
      </c>
      <c r="M888" s="67">
        <v>114.8</v>
      </c>
      <c r="N888" s="67">
        <f t="shared" si="59"/>
        <v>116.35000000000001</v>
      </c>
    </row>
    <row r="889" spans="1:14" x14ac:dyDescent="0.2">
      <c r="B889" s="1">
        <v>0.63541666666666696</v>
      </c>
      <c r="C889" s="3">
        <v>84</v>
      </c>
      <c r="D889" s="99">
        <v>116</v>
      </c>
      <c r="E889" s="75">
        <v>0.57999999999999996</v>
      </c>
      <c r="F889" s="66">
        <v>2</v>
      </c>
      <c r="G889" s="66" t="s">
        <v>71</v>
      </c>
      <c r="H889" s="72">
        <v>28.08</v>
      </c>
      <c r="J889" s="67">
        <v>115</v>
      </c>
      <c r="K889" s="67">
        <v>118.9</v>
      </c>
      <c r="L889" s="67">
        <v>116.8</v>
      </c>
      <c r="M889" s="67">
        <v>114.3</v>
      </c>
      <c r="N889" s="67">
        <f t="shared" si="59"/>
        <v>116.25</v>
      </c>
    </row>
    <row r="890" spans="1:14" x14ac:dyDescent="0.2">
      <c r="B890" s="1">
        <v>0.64583333333333304</v>
      </c>
      <c r="C890" s="3">
        <v>84</v>
      </c>
      <c r="D890" s="68">
        <v>114</v>
      </c>
      <c r="E890" s="75">
        <v>0.6</v>
      </c>
      <c r="F890" s="66">
        <v>6</v>
      </c>
      <c r="G890" s="66" t="s">
        <v>196</v>
      </c>
      <c r="H890" s="72">
        <v>28.09</v>
      </c>
      <c r="I890" s="71"/>
      <c r="J890" s="67">
        <v>110.8</v>
      </c>
      <c r="K890" s="67">
        <v>120.6</v>
      </c>
      <c r="L890" s="67">
        <v>112.3</v>
      </c>
      <c r="M890" s="67">
        <v>111</v>
      </c>
      <c r="N890" s="67">
        <f t="shared" si="59"/>
        <v>113.675</v>
      </c>
    </row>
    <row r="891" spans="1:14" x14ac:dyDescent="0.2">
      <c r="B891" s="1">
        <v>0.65625</v>
      </c>
      <c r="C891" s="3">
        <v>85</v>
      </c>
      <c r="D891" s="68">
        <v>112</v>
      </c>
      <c r="E891" s="75">
        <v>0.56000000000000005</v>
      </c>
      <c r="F891" s="66">
        <v>7</v>
      </c>
      <c r="G891" s="66" t="s">
        <v>143</v>
      </c>
      <c r="H891" s="97">
        <v>28.08</v>
      </c>
      <c r="I891" s="71"/>
      <c r="J891" s="67">
        <v>111.7</v>
      </c>
      <c r="K891" s="67">
        <v>117.7</v>
      </c>
      <c r="L891" s="67">
        <v>110.7</v>
      </c>
      <c r="M891" s="67">
        <v>109</v>
      </c>
      <c r="N891" s="67">
        <f t="shared" si="59"/>
        <v>112.27500000000001</v>
      </c>
    </row>
    <row r="892" spans="1:14" x14ac:dyDescent="0.2">
      <c r="B892" s="1">
        <v>0.66666666666666596</v>
      </c>
      <c r="C892" s="3">
        <v>86</v>
      </c>
      <c r="D892" s="68">
        <v>114</v>
      </c>
      <c r="E892" s="75">
        <v>0.55000000000000004</v>
      </c>
      <c r="F892" s="66">
        <v>3</v>
      </c>
      <c r="G892" s="66" t="s">
        <v>37</v>
      </c>
      <c r="H892" s="72">
        <v>28.08</v>
      </c>
      <c r="I892" s="93"/>
      <c r="J892" s="67">
        <v>112.5</v>
      </c>
      <c r="K892" s="67">
        <v>118</v>
      </c>
      <c r="L892" s="67">
        <v>115.5</v>
      </c>
      <c r="M892" s="67">
        <v>111.9</v>
      </c>
      <c r="N892" s="67">
        <f t="shared" si="59"/>
        <v>114.47499999999999</v>
      </c>
    </row>
    <row r="893" spans="1:14" x14ac:dyDescent="0.2">
      <c r="B893" s="1">
        <v>0.67708333333333304</v>
      </c>
      <c r="C893" s="3">
        <v>86</v>
      </c>
      <c r="D893" s="68">
        <v>115</v>
      </c>
      <c r="E893" s="75">
        <v>0.56000000000000005</v>
      </c>
      <c r="F893" s="66">
        <v>4</v>
      </c>
      <c r="G893" s="66" t="s">
        <v>43</v>
      </c>
      <c r="H893" s="97">
        <v>28.08</v>
      </c>
      <c r="I893" s="96"/>
      <c r="J893" s="67">
        <v>113</v>
      </c>
      <c r="K893" s="67">
        <v>118.6</v>
      </c>
      <c r="L893" s="67">
        <v>116.4</v>
      </c>
      <c r="M893" s="67">
        <v>110.8</v>
      </c>
      <c r="N893" s="67">
        <f t="shared" si="59"/>
        <v>114.7</v>
      </c>
    </row>
    <row r="894" spans="1:14" x14ac:dyDescent="0.2">
      <c r="B894" s="1">
        <v>0.687499999999999</v>
      </c>
      <c r="C894" s="3">
        <v>86</v>
      </c>
      <c r="D894" s="68">
        <v>116</v>
      </c>
      <c r="E894" s="75">
        <v>0.55000000000000004</v>
      </c>
      <c r="F894" s="66">
        <v>2</v>
      </c>
      <c r="G894" s="66" t="s">
        <v>43</v>
      </c>
      <c r="H894" s="97">
        <v>28.08</v>
      </c>
      <c r="I894" s="96"/>
      <c r="J894" s="67">
        <v>114.6</v>
      </c>
      <c r="K894" s="67">
        <v>119.8</v>
      </c>
      <c r="L894" s="67">
        <v>118.2</v>
      </c>
      <c r="M894" s="67">
        <v>112.3</v>
      </c>
      <c r="N894" s="67">
        <f t="shared" si="59"/>
        <v>116.22499999999999</v>
      </c>
    </row>
    <row r="895" spans="1:14" x14ac:dyDescent="0.2">
      <c r="B895" s="1">
        <v>0.69791666666666596</v>
      </c>
      <c r="C895" s="3">
        <v>86</v>
      </c>
      <c r="D895" s="68">
        <v>116</v>
      </c>
      <c r="E895" s="75">
        <v>0.5</v>
      </c>
      <c r="F895" s="66">
        <v>9</v>
      </c>
      <c r="G895" s="66" t="s">
        <v>202</v>
      </c>
      <c r="H895" s="97">
        <v>28.07</v>
      </c>
      <c r="J895" s="67">
        <v>114.1</v>
      </c>
      <c r="K895" s="67">
        <v>120.6</v>
      </c>
      <c r="L895" s="67">
        <v>117.3</v>
      </c>
      <c r="M895" s="67">
        <v>111</v>
      </c>
      <c r="N895" s="67">
        <f t="shared" si="59"/>
        <v>115.75</v>
      </c>
    </row>
    <row r="896" spans="1:14" x14ac:dyDescent="0.2">
      <c r="B896" s="1">
        <v>0.70833333333333304</v>
      </c>
      <c r="C896" s="3">
        <v>86</v>
      </c>
      <c r="D896" s="68">
        <v>116</v>
      </c>
      <c r="E896" s="75">
        <v>0.53</v>
      </c>
      <c r="F896" s="66">
        <v>3</v>
      </c>
      <c r="G896" s="66" t="s">
        <v>143</v>
      </c>
      <c r="H896" s="97">
        <v>28.06</v>
      </c>
      <c r="J896" s="67">
        <v>113</v>
      </c>
      <c r="K896" s="67">
        <v>121.1</v>
      </c>
      <c r="L896" s="67">
        <v>117.3</v>
      </c>
      <c r="M896" s="67">
        <v>110.7</v>
      </c>
      <c r="N896" s="67">
        <f t="shared" si="59"/>
        <v>115.52499999999999</v>
      </c>
    </row>
    <row r="897" spans="1:14" x14ac:dyDescent="0.2">
      <c r="B897" s="1">
        <v>0.718749999999999</v>
      </c>
      <c r="C897" s="3">
        <v>87</v>
      </c>
      <c r="D897" s="68">
        <v>114</v>
      </c>
      <c r="E897" s="75">
        <v>0.52</v>
      </c>
      <c r="F897" s="66">
        <v>1</v>
      </c>
      <c r="G897" s="66" t="s">
        <v>37</v>
      </c>
      <c r="H897" s="97">
        <v>28.06</v>
      </c>
      <c r="J897" s="67">
        <v>111.4</v>
      </c>
      <c r="K897" s="67">
        <v>118.4</v>
      </c>
      <c r="L897" s="67">
        <v>115.7</v>
      </c>
      <c r="M897" s="67">
        <v>108.7</v>
      </c>
      <c r="N897" s="67">
        <f t="shared" si="59"/>
        <v>113.55</v>
      </c>
    </row>
    <row r="898" spans="1:14" x14ac:dyDescent="0.2">
      <c r="B898" s="1">
        <v>0.72916666666666596</v>
      </c>
      <c r="C898" s="3">
        <v>86</v>
      </c>
      <c r="D898" s="68">
        <v>110</v>
      </c>
      <c r="E898" s="75">
        <v>0.54</v>
      </c>
      <c r="F898" s="66">
        <v>3</v>
      </c>
      <c r="G898" s="66" t="s">
        <v>34</v>
      </c>
      <c r="H898" s="97">
        <v>28.07</v>
      </c>
      <c r="J898" s="67">
        <v>108.5</v>
      </c>
      <c r="K898" s="67">
        <v>114.8</v>
      </c>
      <c r="L898" s="67">
        <v>111.4</v>
      </c>
      <c r="M898" s="67">
        <v>106</v>
      </c>
      <c r="N898" s="67">
        <f t="shared" si="59"/>
        <v>110.17500000000001</v>
      </c>
    </row>
    <row r="900" spans="1:14" x14ac:dyDescent="0.2">
      <c r="A900" s="113" t="s">
        <v>498</v>
      </c>
      <c r="B900" s="6" t="s">
        <v>2</v>
      </c>
      <c r="C900" s="6" t="s">
        <v>0</v>
      </c>
      <c r="D900" s="87" t="s">
        <v>1</v>
      </c>
      <c r="E900" s="100" t="s">
        <v>156</v>
      </c>
      <c r="F900" s="6" t="s">
        <v>32</v>
      </c>
      <c r="G900" s="6" t="s">
        <v>217</v>
      </c>
      <c r="H900" s="33" t="s">
        <v>157</v>
      </c>
      <c r="I900" s="44"/>
      <c r="J900" s="119" t="s">
        <v>338</v>
      </c>
      <c r="K900" s="119" t="s">
        <v>346</v>
      </c>
      <c r="L900" s="119" t="s">
        <v>347</v>
      </c>
      <c r="M900" s="119" t="s">
        <v>348</v>
      </c>
      <c r="N900" s="87" t="s">
        <v>368</v>
      </c>
    </row>
    <row r="901" spans="1:14" x14ac:dyDescent="0.2">
      <c r="A901" s="21">
        <v>43700</v>
      </c>
      <c r="B901" s="1">
        <v>0.52083333333333337</v>
      </c>
      <c r="C901" s="3">
        <v>82</v>
      </c>
      <c r="D901" s="99">
        <v>114</v>
      </c>
      <c r="E901" s="75">
        <v>0.63</v>
      </c>
      <c r="F901" s="66">
        <v>9</v>
      </c>
      <c r="G901" s="66" t="s">
        <v>190</v>
      </c>
      <c r="H901" s="72">
        <v>29.63</v>
      </c>
      <c r="I901" s="71"/>
      <c r="J901" s="67">
        <v>112.6</v>
      </c>
      <c r="K901" s="67">
        <v>113.7</v>
      </c>
      <c r="L901" s="67">
        <v>109.4</v>
      </c>
      <c r="M901" s="67">
        <v>118.6</v>
      </c>
      <c r="N901" s="67">
        <f t="shared" ref="N901:N920" si="60">AVERAGE(J901:M901)</f>
        <v>113.57500000000002</v>
      </c>
    </row>
    <row r="902" spans="1:14" x14ac:dyDescent="0.2">
      <c r="B902" s="1">
        <v>0.53125</v>
      </c>
      <c r="C902" s="3">
        <v>82</v>
      </c>
      <c r="D902" s="99">
        <v>113</v>
      </c>
      <c r="E902" s="75">
        <v>0.61</v>
      </c>
      <c r="F902" s="66">
        <v>6</v>
      </c>
      <c r="G902" s="66" t="s">
        <v>37</v>
      </c>
      <c r="H902" s="72">
        <v>29.63</v>
      </c>
      <c r="J902" s="67">
        <v>111.6</v>
      </c>
      <c r="K902" s="67">
        <v>113.7</v>
      </c>
      <c r="L902" s="67">
        <v>107.4</v>
      </c>
      <c r="M902" s="67">
        <v>117.1</v>
      </c>
      <c r="N902" s="67">
        <f t="shared" si="60"/>
        <v>112.45000000000002</v>
      </c>
    </row>
    <row r="903" spans="1:14" x14ac:dyDescent="0.2">
      <c r="B903" s="1">
        <v>0.54166666666666696</v>
      </c>
      <c r="C903" s="3">
        <v>82</v>
      </c>
      <c r="D903" s="99">
        <v>114</v>
      </c>
      <c r="E903" s="75">
        <v>0.59</v>
      </c>
      <c r="F903" s="66">
        <v>1</v>
      </c>
      <c r="G903" s="66" t="s">
        <v>202</v>
      </c>
      <c r="H903" s="72">
        <v>29.63</v>
      </c>
      <c r="J903" s="67">
        <v>111.4</v>
      </c>
      <c r="K903" s="67">
        <v>115.3</v>
      </c>
      <c r="L903" s="67">
        <v>109.2</v>
      </c>
      <c r="M903" s="67">
        <v>118.4</v>
      </c>
      <c r="N903" s="67">
        <f t="shared" si="60"/>
        <v>113.57499999999999</v>
      </c>
    </row>
    <row r="904" spans="1:14" x14ac:dyDescent="0.2">
      <c r="B904" s="1">
        <v>0.55208333333333304</v>
      </c>
      <c r="C904" s="3">
        <v>83</v>
      </c>
      <c r="D904" s="99">
        <v>115</v>
      </c>
      <c r="E904" s="75">
        <v>0.6</v>
      </c>
      <c r="F904" s="66">
        <v>10</v>
      </c>
      <c r="G904" s="66" t="s">
        <v>37</v>
      </c>
      <c r="H904" s="72">
        <v>29.63</v>
      </c>
      <c r="I904" s="71"/>
      <c r="J904" s="67">
        <v>111.5</v>
      </c>
      <c r="K904" s="67">
        <v>115.3</v>
      </c>
      <c r="L904" s="67">
        <v>109.6</v>
      </c>
      <c r="M904" s="67">
        <v>122</v>
      </c>
      <c r="N904" s="67">
        <f t="shared" si="60"/>
        <v>114.6</v>
      </c>
    </row>
    <row r="905" spans="1:14" x14ac:dyDescent="0.2">
      <c r="B905" s="1">
        <v>0.5625</v>
      </c>
      <c r="C905" s="3">
        <v>83</v>
      </c>
      <c r="D905" s="99">
        <v>114</v>
      </c>
      <c r="E905" s="75">
        <v>0.56000000000000005</v>
      </c>
      <c r="F905" s="66">
        <v>2</v>
      </c>
      <c r="G905" s="66" t="s">
        <v>37</v>
      </c>
      <c r="H905" s="72">
        <v>29.64</v>
      </c>
      <c r="J905" s="67">
        <v>110.7</v>
      </c>
      <c r="K905" s="67">
        <v>113.2</v>
      </c>
      <c r="L905" s="67">
        <v>108.5</v>
      </c>
      <c r="M905" s="67">
        <v>122.9</v>
      </c>
      <c r="N905" s="67">
        <f t="shared" si="60"/>
        <v>113.82499999999999</v>
      </c>
    </row>
    <row r="906" spans="1:14" x14ac:dyDescent="0.2">
      <c r="B906" s="1">
        <v>0.57291666666666696</v>
      </c>
      <c r="C906" s="3">
        <v>84</v>
      </c>
      <c r="D906" s="99">
        <v>116</v>
      </c>
      <c r="E906" s="75">
        <v>0.54</v>
      </c>
      <c r="F906" s="66">
        <v>6</v>
      </c>
      <c r="G906" s="66" t="s">
        <v>208</v>
      </c>
      <c r="H906" s="72">
        <v>29.63</v>
      </c>
      <c r="J906" s="67">
        <v>113.9</v>
      </c>
      <c r="K906" s="67">
        <v>114.3</v>
      </c>
      <c r="L906" s="67">
        <v>112.3</v>
      </c>
      <c r="M906" s="67">
        <v>123.6</v>
      </c>
      <c r="N906" s="67">
        <f t="shared" si="60"/>
        <v>116.02500000000001</v>
      </c>
    </row>
    <row r="907" spans="1:14" x14ac:dyDescent="0.2">
      <c r="B907" s="1">
        <v>0.58333333333333304</v>
      </c>
      <c r="C907" s="3">
        <v>84</v>
      </c>
      <c r="D907" s="68">
        <v>115</v>
      </c>
      <c r="E907" s="75">
        <v>0.55000000000000004</v>
      </c>
      <c r="F907" s="66">
        <v>5</v>
      </c>
      <c r="G907" s="66" t="s">
        <v>190</v>
      </c>
      <c r="H907" s="72">
        <v>29.63</v>
      </c>
      <c r="I907" s="71"/>
      <c r="J907" s="67">
        <v>112.3</v>
      </c>
      <c r="K907" s="67">
        <v>113.4</v>
      </c>
      <c r="L907" s="67">
        <v>110.8</v>
      </c>
      <c r="M907" s="67">
        <v>122.2</v>
      </c>
      <c r="N907" s="67">
        <f t="shared" si="60"/>
        <v>114.675</v>
      </c>
    </row>
    <row r="908" spans="1:14" x14ac:dyDescent="0.2">
      <c r="B908" s="1">
        <v>0.69791666666666663</v>
      </c>
      <c r="C908" s="3">
        <v>83</v>
      </c>
      <c r="D908" s="68">
        <v>112</v>
      </c>
      <c r="E908" s="75">
        <v>0.52</v>
      </c>
      <c r="F908" s="66">
        <v>3</v>
      </c>
      <c r="G908" s="66" t="s">
        <v>190</v>
      </c>
      <c r="H908" s="97">
        <v>29.61</v>
      </c>
      <c r="I908" s="71"/>
      <c r="J908" s="67">
        <v>109.2</v>
      </c>
      <c r="K908" s="67">
        <v>110.3</v>
      </c>
      <c r="L908" s="67">
        <v>110.1</v>
      </c>
      <c r="M908" s="67">
        <v>117.5</v>
      </c>
      <c r="N908" s="67">
        <f t="shared" si="60"/>
        <v>111.77500000000001</v>
      </c>
    </row>
    <row r="909" spans="1:14" x14ac:dyDescent="0.2">
      <c r="B909" s="1">
        <v>0.70833333333333337</v>
      </c>
      <c r="C909" s="3">
        <v>83</v>
      </c>
      <c r="D909" s="68">
        <v>110</v>
      </c>
      <c r="E909" s="75">
        <v>0.52</v>
      </c>
      <c r="F909" s="66">
        <v>6</v>
      </c>
      <c r="G909" s="66" t="s">
        <v>190</v>
      </c>
      <c r="H909" s="72">
        <v>29.62</v>
      </c>
      <c r="I909" s="93"/>
      <c r="J909" s="67">
        <v>108</v>
      </c>
      <c r="K909" s="67">
        <v>107.1</v>
      </c>
      <c r="L909" s="67">
        <v>108.3</v>
      </c>
      <c r="M909" s="67">
        <v>115.7</v>
      </c>
      <c r="N909" s="67">
        <f t="shared" si="60"/>
        <v>109.77499999999999</v>
      </c>
    </row>
    <row r="910" spans="1:14" x14ac:dyDescent="0.2">
      <c r="B910" s="1">
        <v>0.71875</v>
      </c>
      <c r="C910" s="3">
        <v>82</v>
      </c>
      <c r="D910" s="68">
        <v>109</v>
      </c>
      <c r="E910" s="75">
        <v>0.53</v>
      </c>
      <c r="F910" s="66">
        <v>2</v>
      </c>
      <c r="G910" s="66" t="s">
        <v>71</v>
      </c>
      <c r="H910" s="97">
        <v>29.62</v>
      </c>
      <c r="I910" s="96"/>
      <c r="J910" s="67">
        <v>106.3</v>
      </c>
      <c r="K910" s="67">
        <v>107.2</v>
      </c>
      <c r="L910" s="67">
        <v>107.8</v>
      </c>
      <c r="M910" s="67">
        <v>114.1</v>
      </c>
      <c r="N910" s="67">
        <f t="shared" si="60"/>
        <v>108.85</v>
      </c>
    </row>
    <row r="911" spans="1:14" x14ac:dyDescent="0.2">
      <c r="B911" s="1">
        <v>0.72916666666666696</v>
      </c>
      <c r="C911" s="3">
        <v>83</v>
      </c>
      <c r="D911" s="68">
        <v>107</v>
      </c>
      <c r="E911" s="75">
        <v>0.52</v>
      </c>
      <c r="F911" s="66">
        <v>7</v>
      </c>
      <c r="G911" s="66" t="s">
        <v>37</v>
      </c>
      <c r="H911" s="97">
        <v>29.62</v>
      </c>
      <c r="I911" s="96"/>
      <c r="J911" s="67">
        <v>104.4</v>
      </c>
      <c r="K911" s="67">
        <v>107.6</v>
      </c>
      <c r="L911" s="67">
        <v>106</v>
      </c>
      <c r="M911" s="67">
        <v>110.8</v>
      </c>
      <c r="N911" s="67">
        <f t="shared" si="60"/>
        <v>107.2</v>
      </c>
    </row>
    <row r="912" spans="1:14" x14ac:dyDescent="0.2">
      <c r="B912" s="1">
        <v>0.73958333333333404</v>
      </c>
      <c r="C912" s="3">
        <v>83</v>
      </c>
      <c r="D912" s="68">
        <v>105</v>
      </c>
      <c r="E912" s="75">
        <v>0.53</v>
      </c>
      <c r="F912" s="66">
        <v>3</v>
      </c>
      <c r="G912" s="66" t="s">
        <v>190</v>
      </c>
      <c r="H912" s="97">
        <v>29.62</v>
      </c>
      <c r="J912" s="67">
        <v>101.5</v>
      </c>
      <c r="K912" s="67">
        <v>105.6</v>
      </c>
      <c r="L912" s="67">
        <v>104</v>
      </c>
      <c r="M912" s="67">
        <v>108.3</v>
      </c>
      <c r="N912" s="67">
        <f t="shared" si="60"/>
        <v>104.85000000000001</v>
      </c>
    </row>
    <row r="913" spans="1:14" x14ac:dyDescent="0.2">
      <c r="B913" s="1">
        <v>0.75</v>
      </c>
      <c r="C913" s="3">
        <v>82</v>
      </c>
      <c r="D913" s="68">
        <v>103</v>
      </c>
      <c r="E913" s="75">
        <v>0.54</v>
      </c>
      <c r="F913" s="66">
        <v>3</v>
      </c>
      <c r="G913" s="66" t="s">
        <v>197</v>
      </c>
      <c r="H913" s="97">
        <v>29.61</v>
      </c>
      <c r="J913" s="67">
        <v>99.9</v>
      </c>
      <c r="K913" s="67">
        <v>103.8</v>
      </c>
      <c r="L913" s="67">
        <v>102.2</v>
      </c>
      <c r="M913" s="67">
        <v>106.2</v>
      </c>
      <c r="N913" s="67">
        <f t="shared" si="60"/>
        <v>103.02499999999999</v>
      </c>
    </row>
    <row r="914" spans="1:14" x14ac:dyDescent="0.2">
      <c r="B914" s="1">
        <v>0.82291666666666663</v>
      </c>
      <c r="C914" s="3">
        <v>78</v>
      </c>
      <c r="D914" s="68">
        <v>91</v>
      </c>
      <c r="E914" s="75">
        <v>0.68</v>
      </c>
      <c r="F914" s="66">
        <v>3</v>
      </c>
      <c r="G914" s="66" t="s">
        <v>208</v>
      </c>
      <c r="H914" s="97">
        <v>29.63</v>
      </c>
      <c r="J914" s="67">
        <v>88.2</v>
      </c>
      <c r="K914" s="67">
        <v>90.9</v>
      </c>
      <c r="L914" s="67">
        <v>89.8</v>
      </c>
      <c r="M914" s="67">
        <v>94.8</v>
      </c>
      <c r="N914" s="67">
        <f t="shared" si="60"/>
        <v>90.925000000000011</v>
      </c>
    </row>
    <row r="915" spans="1:14" x14ac:dyDescent="0.2">
      <c r="B915" s="1">
        <v>0.83333333333333337</v>
      </c>
      <c r="C915" s="3">
        <v>77</v>
      </c>
      <c r="D915" s="68">
        <v>90</v>
      </c>
      <c r="E915" s="75">
        <v>0.7</v>
      </c>
      <c r="F915" s="66">
        <v>2</v>
      </c>
      <c r="G915" s="66" t="s">
        <v>208</v>
      </c>
      <c r="H915" s="97">
        <v>29.63</v>
      </c>
      <c r="J915" s="67">
        <v>86.9</v>
      </c>
      <c r="K915" s="67">
        <v>89.6</v>
      </c>
      <c r="L915" s="67">
        <v>88.3</v>
      </c>
      <c r="M915" s="67">
        <v>93.7</v>
      </c>
      <c r="N915" s="67">
        <f t="shared" si="60"/>
        <v>89.625</v>
      </c>
    </row>
    <row r="916" spans="1:14" x14ac:dyDescent="0.2">
      <c r="B916" s="1">
        <v>0.84375</v>
      </c>
      <c r="C916" s="3">
        <v>76</v>
      </c>
      <c r="D916" s="68">
        <v>88</v>
      </c>
      <c r="E916" s="75">
        <v>0.7</v>
      </c>
      <c r="F916" s="66">
        <v>4</v>
      </c>
      <c r="G916" s="66" t="s">
        <v>190</v>
      </c>
      <c r="H916" s="97">
        <v>29.63</v>
      </c>
      <c r="J916" s="67">
        <v>85.6</v>
      </c>
      <c r="K916" s="67">
        <v>88.2</v>
      </c>
      <c r="L916" s="67">
        <v>87.1</v>
      </c>
      <c r="M916" s="67">
        <v>92.5</v>
      </c>
      <c r="N916" s="67">
        <f t="shared" si="60"/>
        <v>88.35</v>
      </c>
    </row>
    <row r="917" spans="1:14" x14ac:dyDescent="0.2">
      <c r="B917" s="1">
        <v>0.85416666666666696</v>
      </c>
      <c r="C917" s="3">
        <v>76</v>
      </c>
      <c r="D917" s="68">
        <v>87</v>
      </c>
      <c r="E917" s="75">
        <v>0.72</v>
      </c>
      <c r="F917" s="66">
        <v>2</v>
      </c>
      <c r="G917" s="66" t="s">
        <v>37</v>
      </c>
      <c r="H917" s="97">
        <v>29.64</v>
      </c>
      <c r="J917" s="67">
        <v>84.6</v>
      </c>
      <c r="K917" s="67">
        <v>86.7</v>
      </c>
      <c r="L917" s="67">
        <v>85.6</v>
      </c>
      <c r="M917" s="67">
        <v>90.7</v>
      </c>
      <c r="N917" s="67">
        <f t="shared" si="60"/>
        <v>86.899999999999991</v>
      </c>
    </row>
    <row r="918" spans="1:14" x14ac:dyDescent="0.2">
      <c r="B918" s="1">
        <v>0.86458333333333404</v>
      </c>
      <c r="C918" s="3">
        <v>75</v>
      </c>
      <c r="D918" s="68">
        <v>86</v>
      </c>
      <c r="E918" s="75">
        <v>0.74</v>
      </c>
      <c r="F918" s="66">
        <v>5</v>
      </c>
      <c r="G918" s="66" t="s">
        <v>208</v>
      </c>
      <c r="H918" s="97">
        <v>29.65</v>
      </c>
      <c r="J918" s="67">
        <v>83.7</v>
      </c>
      <c r="K918" s="67">
        <v>85.6</v>
      </c>
      <c r="L918" s="67">
        <v>84.7</v>
      </c>
      <c r="M918" s="67">
        <v>89.6</v>
      </c>
      <c r="N918" s="67">
        <f t="shared" si="60"/>
        <v>85.9</v>
      </c>
    </row>
    <row r="919" spans="1:14" x14ac:dyDescent="0.2">
      <c r="B919" s="1">
        <v>0.875</v>
      </c>
      <c r="C919" s="3">
        <v>75</v>
      </c>
      <c r="D919" s="68">
        <v>85</v>
      </c>
      <c r="E919" s="75">
        <v>0.73</v>
      </c>
      <c r="F919" s="66">
        <v>3</v>
      </c>
      <c r="G919" s="66" t="s">
        <v>208</v>
      </c>
      <c r="H919" s="97">
        <v>29.65</v>
      </c>
      <c r="I919" s="26"/>
      <c r="J919" s="45">
        <v>82.8</v>
      </c>
      <c r="K919" s="45">
        <v>84.6</v>
      </c>
      <c r="L919" s="45">
        <v>83.8</v>
      </c>
      <c r="M919" s="45">
        <v>88.5</v>
      </c>
      <c r="N919" s="67">
        <f t="shared" si="60"/>
        <v>84.924999999999997</v>
      </c>
    </row>
    <row r="920" spans="1:14" x14ac:dyDescent="0.2">
      <c r="B920" s="1">
        <v>0.88541666666666696</v>
      </c>
      <c r="C920" s="3">
        <v>75</v>
      </c>
      <c r="D920" s="68">
        <v>85</v>
      </c>
      <c r="E920" s="75">
        <v>0.74</v>
      </c>
      <c r="F920" s="66">
        <v>4</v>
      </c>
      <c r="G920" s="66" t="s">
        <v>37</v>
      </c>
      <c r="H920" s="97">
        <v>29.66</v>
      </c>
      <c r="I920" s="26"/>
      <c r="J920" s="45">
        <v>82.8</v>
      </c>
      <c r="K920" s="45">
        <v>84</v>
      </c>
      <c r="L920" s="45">
        <v>83.5</v>
      </c>
      <c r="M920" s="45">
        <v>87.8</v>
      </c>
      <c r="N920" s="67">
        <f t="shared" si="60"/>
        <v>84.525000000000006</v>
      </c>
    </row>
    <row r="922" spans="1:14" x14ac:dyDescent="0.2">
      <c r="A922" s="21">
        <v>43701</v>
      </c>
      <c r="B922" s="1">
        <v>0.79166666666666663</v>
      </c>
      <c r="C922" s="3">
        <v>75</v>
      </c>
      <c r="D922" s="99">
        <v>92</v>
      </c>
      <c r="E922" s="75">
        <v>0.6</v>
      </c>
      <c r="F922" s="66">
        <v>4</v>
      </c>
      <c r="G922" s="66" t="s">
        <v>37</v>
      </c>
      <c r="H922" s="72">
        <v>29.62</v>
      </c>
      <c r="I922" s="71"/>
      <c r="J922" s="67">
        <v>91</v>
      </c>
      <c r="K922" s="67">
        <v>90.5</v>
      </c>
      <c r="L922" s="67">
        <v>92.7</v>
      </c>
      <c r="M922" s="67">
        <v>95.5</v>
      </c>
      <c r="N922" s="67">
        <f>AVERAGE(J922:M922)</f>
        <v>92.424999999999997</v>
      </c>
    </row>
    <row r="923" spans="1:14" x14ac:dyDescent="0.2">
      <c r="B923" s="1">
        <v>0.80208333333333337</v>
      </c>
      <c r="C923" s="3">
        <v>74</v>
      </c>
      <c r="D923" s="99">
        <v>91</v>
      </c>
      <c r="E923" s="75">
        <v>0.62</v>
      </c>
      <c r="F923" s="66">
        <v>5</v>
      </c>
      <c r="G923" s="66" t="s">
        <v>37</v>
      </c>
      <c r="H923" s="72">
        <v>29.62</v>
      </c>
      <c r="J923" s="67">
        <v>89.1</v>
      </c>
      <c r="K923" s="67">
        <v>89.2</v>
      </c>
      <c r="L923" s="67">
        <v>90.3</v>
      </c>
      <c r="M923" s="67">
        <v>93.9</v>
      </c>
      <c r="N923" s="67">
        <f>AVERAGE(J923:M923)</f>
        <v>90.625</v>
      </c>
    </row>
    <row r="924" spans="1:14" x14ac:dyDescent="0.2">
      <c r="B924" s="1">
        <v>0.8125</v>
      </c>
      <c r="C924" s="3">
        <v>74</v>
      </c>
      <c r="D924" s="99">
        <v>90</v>
      </c>
      <c r="E924" s="75">
        <v>0.62</v>
      </c>
      <c r="F924" s="66">
        <v>3</v>
      </c>
      <c r="G924" s="66" t="s">
        <v>37</v>
      </c>
      <c r="H924" s="72">
        <v>29.63</v>
      </c>
      <c r="J924" s="67">
        <v>88.2</v>
      </c>
      <c r="K924" s="67">
        <v>88.7</v>
      </c>
      <c r="L924" s="67">
        <v>89.6</v>
      </c>
      <c r="M924" s="67">
        <v>93.2</v>
      </c>
      <c r="N924" s="67">
        <f t="shared" ref="N924:N935" si="61">AVERAGE(J924:M924)</f>
        <v>89.924999999999997</v>
      </c>
    </row>
    <row r="925" spans="1:14" x14ac:dyDescent="0.2">
      <c r="B925" s="1">
        <v>0.82291666666666696</v>
      </c>
      <c r="C925" s="3">
        <v>74</v>
      </c>
      <c r="D925" s="99">
        <v>89</v>
      </c>
      <c r="E925" s="75">
        <v>0.63</v>
      </c>
      <c r="F925" s="66">
        <v>1</v>
      </c>
      <c r="G925" s="66" t="s">
        <v>190</v>
      </c>
      <c r="H925" s="72">
        <v>29.63</v>
      </c>
      <c r="J925" s="67">
        <v>86.9</v>
      </c>
      <c r="K925" s="67">
        <v>87.1</v>
      </c>
      <c r="L925" s="67">
        <v>88.3</v>
      </c>
      <c r="M925" s="67">
        <v>91.9</v>
      </c>
      <c r="N925" s="67">
        <f t="shared" si="61"/>
        <v>88.550000000000011</v>
      </c>
    </row>
    <row r="926" spans="1:14" x14ac:dyDescent="0.2">
      <c r="B926" s="1">
        <v>0.83333333333333404</v>
      </c>
      <c r="C926" s="3">
        <v>74</v>
      </c>
      <c r="D926" s="99">
        <v>87</v>
      </c>
      <c r="E926" s="75">
        <v>0.62</v>
      </c>
      <c r="F926" s="66">
        <v>1</v>
      </c>
      <c r="G926" s="66" t="s">
        <v>208</v>
      </c>
      <c r="H926" s="72">
        <v>29.64</v>
      </c>
      <c r="J926" s="67">
        <v>85.6</v>
      </c>
      <c r="K926" s="67">
        <v>85.5</v>
      </c>
      <c r="L926" s="67">
        <v>86.4</v>
      </c>
      <c r="M926" s="67">
        <v>89.8</v>
      </c>
      <c r="N926" s="67">
        <f t="shared" si="61"/>
        <v>86.825000000000003</v>
      </c>
    </row>
    <row r="927" spans="1:14" x14ac:dyDescent="0.2">
      <c r="B927" s="1">
        <v>0.84375</v>
      </c>
      <c r="C927" s="3">
        <v>73</v>
      </c>
      <c r="D927" s="99">
        <v>86</v>
      </c>
      <c r="E927" s="75">
        <v>0.62</v>
      </c>
      <c r="F927" s="66">
        <v>2</v>
      </c>
      <c r="G927" s="66" t="s">
        <v>37</v>
      </c>
      <c r="H927" s="72">
        <v>29.65</v>
      </c>
      <c r="J927" s="67">
        <v>84.7</v>
      </c>
      <c r="K927" s="67">
        <v>84.4</v>
      </c>
      <c r="L927" s="67">
        <v>85.1</v>
      </c>
      <c r="M927" s="67">
        <v>88.5</v>
      </c>
      <c r="N927" s="67">
        <f t="shared" si="61"/>
        <v>85.675000000000011</v>
      </c>
    </row>
    <row r="928" spans="1:14" x14ac:dyDescent="0.2">
      <c r="B928" s="1">
        <v>0.85416666666666696</v>
      </c>
      <c r="C928" s="3">
        <v>73</v>
      </c>
      <c r="D928" s="68">
        <v>84</v>
      </c>
      <c r="E928" s="75">
        <v>0.64</v>
      </c>
      <c r="F928" s="66">
        <v>0</v>
      </c>
      <c r="G928" s="66" t="s">
        <v>43</v>
      </c>
      <c r="H928" s="72">
        <v>29.65</v>
      </c>
      <c r="I928" s="71"/>
      <c r="J928" s="67">
        <v>83.7</v>
      </c>
      <c r="K928" s="67">
        <v>82.8</v>
      </c>
      <c r="L928" s="67">
        <v>83.8</v>
      </c>
      <c r="M928" s="67">
        <v>87.3</v>
      </c>
      <c r="N928" s="67">
        <f t="shared" si="61"/>
        <v>84.4</v>
      </c>
    </row>
    <row r="929" spans="1:14" x14ac:dyDescent="0.2">
      <c r="B929" s="1">
        <v>0.86458333333333404</v>
      </c>
      <c r="C929" s="3">
        <v>73</v>
      </c>
      <c r="D929" s="68">
        <v>84</v>
      </c>
      <c r="E929" s="75">
        <v>0.64</v>
      </c>
      <c r="F929" s="66">
        <v>1</v>
      </c>
      <c r="G929" s="66" t="s">
        <v>37</v>
      </c>
      <c r="H929" s="97">
        <v>29.65</v>
      </c>
      <c r="I929" s="71"/>
      <c r="J929" s="67">
        <v>83.3</v>
      </c>
      <c r="K929" s="67">
        <v>82.6</v>
      </c>
      <c r="L929" s="67">
        <v>83.3</v>
      </c>
      <c r="M929" s="67">
        <v>86.9</v>
      </c>
      <c r="N929" s="67">
        <f t="shared" si="61"/>
        <v>84.025000000000006</v>
      </c>
    </row>
    <row r="930" spans="1:14" x14ac:dyDescent="0.2">
      <c r="B930" s="1">
        <v>0.875000000000001</v>
      </c>
      <c r="C930" s="3">
        <v>73</v>
      </c>
      <c r="D930" s="68">
        <v>84</v>
      </c>
      <c r="E930" s="75">
        <v>0.65</v>
      </c>
      <c r="F930" s="66">
        <v>1</v>
      </c>
      <c r="G930" s="66" t="s">
        <v>37</v>
      </c>
      <c r="H930" s="72">
        <v>29.66</v>
      </c>
      <c r="I930" s="93"/>
      <c r="J930" s="67">
        <v>82.8</v>
      </c>
      <c r="K930" s="67">
        <v>81.900000000000006</v>
      </c>
      <c r="L930" s="67">
        <v>83.1</v>
      </c>
      <c r="M930" s="67">
        <v>86.5</v>
      </c>
      <c r="N930" s="67">
        <f t="shared" si="61"/>
        <v>83.574999999999989</v>
      </c>
    </row>
    <row r="931" spans="1:14" x14ac:dyDescent="0.2">
      <c r="B931" s="1">
        <v>0.88541666666666696</v>
      </c>
      <c r="C931" s="3">
        <v>72</v>
      </c>
      <c r="D931" s="68">
        <v>83</v>
      </c>
      <c r="E931" s="75">
        <v>0.67</v>
      </c>
      <c r="F931" s="66">
        <v>2</v>
      </c>
      <c r="G931" s="66" t="s">
        <v>208</v>
      </c>
      <c r="H931" s="97">
        <v>29.65</v>
      </c>
      <c r="I931" s="96"/>
      <c r="J931" s="67">
        <v>82.4</v>
      </c>
      <c r="K931" s="67">
        <v>81.3</v>
      </c>
      <c r="L931" s="67">
        <v>82.6</v>
      </c>
      <c r="M931" s="67">
        <v>85.8</v>
      </c>
      <c r="N931" s="67">
        <f t="shared" si="61"/>
        <v>83.024999999999991</v>
      </c>
    </row>
    <row r="932" spans="1:14" x14ac:dyDescent="0.2">
      <c r="B932" s="1">
        <v>0.89583333333333404</v>
      </c>
      <c r="C932" s="3">
        <v>72</v>
      </c>
      <c r="D932" s="68">
        <v>83</v>
      </c>
      <c r="E932" s="75">
        <v>0.67</v>
      </c>
      <c r="F932" s="66">
        <v>3</v>
      </c>
      <c r="G932" s="66" t="s">
        <v>37</v>
      </c>
      <c r="H932" s="97">
        <v>29.65</v>
      </c>
      <c r="I932" s="96"/>
      <c r="J932" s="67">
        <v>82</v>
      </c>
      <c r="K932" s="67">
        <v>81.099999999999994</v>
      </c>
      <c r="L932" s="67">
        <v>82.2</v>
      </c>
      <c r="M932" s="67">
        <v>85.5</v>
      </c>
      <c r="N932" s="67">
        <f t="shared" si="61"/>
        <v>82.7</v>
      </c>
    </row>
    <row r="933" spans="1:14" x14ac:dyDescent="0.2">
      <c r="B933" s="1">
        <v>0.906250000000001</v>
      </c>
      <c r="C933" s="3">
        <v>71</v>
      </c>
      <c r="D933" s="68">
        <v>82</v>
      </c>
      <c r="E933" s="75">
        <v>0.68</v>
      </c>
      <c r="F933" s="66">
        <v>2</v>
      </c>
      <c r="G933" s="66" t="s">
        <v>37</v>
      </c>
      <c r="H933" s="97">
        <v>29.65</v>
      </c>
      <c r="J933" s="67">
        <v>81.5</v>
      </c>
      <c r="K933" s="67">
        <v>80.599999999999994</v>
      </c>
      <c r="L933" s="67">
        <v>81.900000000000006</v>
      </c>
      <c r="M933" s="67">
        <v>85.1</v>
      </c>
      <c r="N933" s="67">
        <f t="shared" si="61"/>
        <v>82.275000000000006</v>
      </c>
    </row>
    <row r="934" spans="1:14" x14ac:dyDescent="0.2">
      <c r="B934" s="1">
        <v>0.91666666666666796</v>
      </c>
      <c r="C934" s="3">
        <v>72</v>
      </c>
      <c r="D934" s="68">
        <v>82</v>
      </c>
      <c r="E934" s="75">
        <v>0.68</v>
      </c>
      <c r="F934" s="66">
        <v>1</v>
      </c>
      <c r="G934" s="66" t="s">
        <v>208</v>
      </c>
      <c r="H934" s="97">
        <v>29.64</v>
      </c>
      <c r="J934" s="67">
        <v>81.099999999999994</v>
      </c>
      <c r="K934" s="67">
        <v>80.2</v>
      </c>
      <c r="L934" s="67">
        <v>81.3</v>
      </c>
      <c r="M934" s="67">
        <v>84.2</v>
      </c>
      <c r="N934" s="67">
        <f t="shared" si="61"/>
        <v>81.7</v>
      </c>
    </row>
    <row r="935" spans="1:14" x14ac:dyDescent="0.2">
      <c r="B935" s="1">
        <v>0.92013888888888884</v>
      </c>
      <c r="C935" s="3">
        <v>72</v>
      </c>
      <c r="D935" s="68">
        <v>82</v>
      </c>
      <c r="E935" s="75">
        <v>0.67</v>
      </c>
      <c r="F935" s="66">
        <v>3</v>
      </c>
      <c r="G935" s="66" t="s">
        <v>208</v>
      </c>
      <c r="H935" s="97">
        <v>29.64</v>
      </c>
      <c r="J935" s="67">
        <v>81</v>
      </c>
      <c r="K935" s="67">
        <v>80.099999999999994</v>
      </c>
      <c r="L935" s="67">
        <v>81.099999999999994</v>
      </c>
      <c r="M935" s="67">
        <v>84.2</v>
      </c>
      <c r="N935" s="67">
        <f t="shared" si="61"/>
        <v>81.599999999999994</v>
      </c>
    </row>
    <row r="937" spans="1:14" x14ac:dyDescent="0.2">
      <c r="A937" s="113" t="s">
        <v>475</v>
      </c>
      <c r="B937" s="6" t="s">
        <v>2</v>
      </c>
      <c r="C937" s="6" t="s">
        <v>0</v>
      </c>
      <c r="D937" s="87" t="s">
        <v>1</v>
      </c>
      <c r="E937" s="100" t="s">
        <v>156</v>
      </c>
      <c r="F937" s="6" t="s">
        <v>32</v>
      </c>
      <c r="G937" s="6" t="s">
        <v>217</v>
      </c>
      <c r="H937" s="33" t="s">
        <v>157</v>
      </c>
      <c r="I937" s="44"/>
      <c r="J937" s="87" t="s">
        <v>338</v>
      </c>
      <c r="K937" s="87" t="s">
        <v>358</v>
      </c>
      <c r="L937" s="87" t="s">
        <v>443</v>
      </c>
      <c r="M937" s="87" t="s">
        <v>444</v>
      </c>
      <c r="N937" s="87" t="s">
        <v>368</v>
      </c>
    </row>
    <row r="938" spans="1:14" x14ac:dyDescent="0.2">
      <c r="A938" s="21">
        <v>43707</v>
      </c>
      <c r="B938" s="1">
        <v>0.42708333333333331</v>
      </c>
      <c r="C938" s="3">
        <v>69</v>
      </c>
      <c r="D938" s="99">
        <v>78</v>
      </c>
      <c r="E938" s="75">
        <v>0.7</v>
      </c>
      <c r="F938" s="66">
        <v>3</v>
      </c>
      <c r="G938" s="66" t="s">
        <v>43</v>
      </c>
      <c r="H938" s="72">
        <v>30.06</v>
      </c>
      <c r="I938" s="71"/>
      <c r="J938" s="67">
        <v>76.3</v>
      </c>
      <c r="K938" s="67">
        <v>81.5</v>
      </c>
      <c r="L938" s="67">
        <v>75.7</v>
      </c>
      <c r="M938" s="67">
        <v>79.7</v>
      </c>
      <c r="N938" s="67">
        <f>AVERAGE(J938:M938)</f>
        <v>78.3</v>
      </c>
    </row>
    <row r="939" spans="1:14" x14ac:dyDescent="0.2">
      <c r="B939" s="1">
        <v>0.4375</v>
      </c>
      <c r="C939" s="3">
        <v>70</v>
      </c>
      <c r="D939" s="99">
        <v>80</v>
      </c>
      <c r="E939" s="75">
        <v>0.68</v>
      </c>
      <c r="F939" s="66">
        <v>0</v>
      </c>
      <c r="G939" s="66" t="s">
        <v>43</v>
      </c>
      <c r="H939" s="72">
        <v>30.06</v>
      </c>
      <c r="J939" s="67">
        <v>77.7</v>
      </c>
      <c r="K939" s="67">
        <v>83.5</v>
      </c>
      <c r="L939" s="67">
        <v>77</v>
      </c>
      <c r="M939" s="67">
        <v>81.900000000000006</v>
      </c>
      <c r="N939" s="67">
        <f t="shared" ref="N939:N953" si="62">AVERAGE(J939:M939)</f>
        <v>80.025000000000006</v>
      </c>
    </row>
    <row r="940" spans="1:14" x14ac:dyDescent="0.2">
      <c r="B940" s="1">
        <v>0.4513888888888889</v>
      </c>
      <c r="C940" s="3">
        <v>71</v>
      </c>
      <c r="D940" s="99">
        <v>81</v>
      </c>
      <c r="E940" s="75">
        <v>0.69</v>
      </c>
      <c r="F940" s="66">
        <v>2</v>
      </c>
      <c r="G940" s="66" t="s">
        <v>190</v>
      </c>
      <c r="H940" s="72">
        <v>30.06</v>
      </c>
      <c r="J940" s="67">
        <v>78.3</v>
      </c>
      <c r="K940" s="67">
        <v>84.4</v>
      </c>
      <c r="L940" s="67">
        <v>78.8</v>
      </c>
      <c r="M940" s="67">
        <v>83.1</v>
      </c>
      <c r="N940" s="67">
        <f t="shared" si="62"/>
        <v>81.150000000000006</v>
      </c>
    </row>
    <row r="941" spans="1:14" x14ac:dyDescent="0.2">
      <c r="B941" s="1">
        <v>0.45833333333333298</v>
      </c>
      <c r="C941" s="3">
        <v>71</v>
      </c>
      <c r="D941" s="99">
        <v>81</v>
      </c>
      <c r="E941" s="75">
        <v>0.68</v>
      </c>
      <c r="F941" s="66">
        <v>0</v>
      </c>
      <c r="G941" s="66" t="s">
        <v>43</v>
      </c>
      <c r="H941" s="72">
        <v>30.06</v>
      </c>
      <c r="J941" s="67">
        <v>77.7</v>
      </c>
      <c r="K941" s="67">
        <v>84</v>
      </c>
      <c r="L941" s="67">
        <v>78.599999999999994</v>
      </c>
      <c r="M941" s="67">
        <v>82.9</v>
      </c>
      <c r="N941" s="67">
        <f t="shared" si="62"/>
        <v>80.8</v>
      </c>
    </row>
    <row r="942" spans="1:14" x14ac:dyDescent="0.2">
      <c r="B942" s="1">
        <v>0.46875</v>
      </c>
      <c r="C942" s="3">
        <v>71</v>
      </c>
      <c r="D942" s="99">
        <v>80</v>
      </c>
      <c r="E942" s="75">
        <v>0.69</v>
      </c>
      <c r="F942" s="66">
        <v>0</v>
      </c>
      <c r="G942" s="66" t="s">
        <v>190</v>
      </c>
      <c r="H942" s="72">
        <v>30.06</v>
      </c>
      <c r="J942" s="67">
        <v>77.2</v>
      </c>
      <c r="K942" s="67">
        <v>82.8</v>
      </c>
      <c r="L942" s="67">
        <v>77</v>
      </c>
      <c r="M942" s="67">
        <v>82</v>
      </c>
      <c r="N942" s="67">
        <f t="shared" si="62"/>
        <v>79.75</v>
      </c>
    </row>
    <row r="943" spans="1:14" x14ac:dyDescent="0.2">
      <c r="B943" s="1">
        <v>0.47916666666666669</v>
      </c>
      <c r="C943" s="3">
        <v>71</v>
      </c>
      <c r="D943" s="99">
        <v>81</v>
      </c>
      <c r="E943" s="75">
        <v>0.68</v>
      </c>
      <c r="F943" s="66">
        <v>1</v>
      </c>
      <c r="G943" s="66" t="s">
        <v>197</v>
      </c>
      <c r="H943" s="72">
        <v>30.06</v>
      </c>
      <c r="J943" s="67">
        <v>78.099999999999994</v>
      </c>
      <c r="K943" s="67">
        <v>84.4</v>
      </c>
      <c r="L943" s="67">
        <v>78.099999999999994</v>
      </c>
      <c r="M943" s="67">
        <v>82.9</v>
      </c>
      <c r="N943" s="67">
        <f t="shared" si="62"/>
        <v>80.875</v>
      </c>
    </row>
    <row r="944" spans="1:14" x14ac:dyDescent="0.2">
      <c r="B944" s="1">
        <v>0.4826388888888889</v>
      </c>
      <c r="C944" s="3">
        <v>72</v>
      </c>
      <c r="D944" s="68">
        <v>81</v>
      </c>
      <c r="E944" s="75">
        <v>0.67</v>
      </c>
      <c r="F944" s="66">
        <v>3</v>
      </c>
      <c r="G944" s="66" t="s">
        <v>197</v>
      </c>
      <c r="H944" s="72">
        <v>30.06</v>
      </c>
      <c r="I944" s="71"/>
      <c r="J944" s="67">
        <v>78.599999999999994</v>
      </c>
      <c r="K944" s="67">
        <v>84.9</v>
      </c>
      <c r="L944" s="67">
        <v>78.400000000000006</v>
      </c>
      <c r="M944" s="67">
        <v>83.5</v>
      </c>
      <c r="N944" s="67">
        <f t="shared" si="62"/>
        <v>81.349999999999994</v>
      </c>
    </row>
    <row r="945" spans="1:14" x14ac:dyDescent="0.2">
      <c r="B945" s="1">
        <v>9.375E-2</v>
      </c>
      <c r="C945" s="3">
        <v>75</v>
      </c>
      <c r="D945" s="68">
        <v>92</v>
      </c>
      <c r="E945" s="75">
        <v>0.6</v>
      </c>
      <c r="F945" s="66">
        <v>2</v>
      </c>
      <c r="G945" s="66" t="s">
        <v>202</v>
      </c>
      <c r="H945" s="97">
        <v>30.03</v>
      </c>
      <c r="I945" s="71"/>
      <c r="J945" s="67">
        <v>87.4</v>
      </c>
      <c r="K945" s="67">
        <v>95.4</v>
      </c>
      <c r="L945" s="67">
        <v>88.3</v>
      </c>
      <c r="M945" s="67">
        <v>98.4</v>
      </c>
      <c r="N945" s="67">
        <f t="shared" si="62"/>
        <v>92.375</v>
      </c>
    </row>
    <row r="946" spans="1:14" x14ac:dyDescent="0.2">
      <c r="B946" s="1">
        <v>0.10416666666666667</v>
      </c>
      <c r="C946" s="3">
        <v>75</v>
      </c>
      <c r="D946" s="68">
        <v>93</v>
      </c>
      <c r="E946" s="75">
        <v>0.6</v>
      </c>
      <c r="F946" s="66">
        <v>2</v>
      </c>
      <c r="G946" s="66" t="s">
        <v>202</v>
      </c>
      <c r="H946" s="72">
        <v>30.02</v>
      </c>
      <c r="I946" s="93"/>
      <c r="J946" s="67">
        <v>88.3</v>
      </c>
      <c r="K946" s="67">
        <v>97.2</v>
      </c>
      <c r="L946" s="67">
        <v>88.7</v>
      </c>
      <c r="M946" s="67">
        <v>99.5</v>
      </c>
      <c r="N946" s="67">
        <f t="shared" si="62"/>
        <v>93.424999999999997</v>
      </c>
    </row>
    <row r="947" spans="1:14" x14ac:dyDescent="0.2">
      <c r="B947" s="1">
        <v>0.61111111111111105</v>
      </c>
      <c r="C947" s="3">
        <v>76</v>
      </c>
      <c r="D947" s="68">
        <v>99</v>
      </c>
      <c r="E947" s="75">
        <v>0.59</v>
      </c>
      <c r="F947" s="66">
        <v>2</v>
      </c>
      <c r="G947" s="66" t="s">
        <v>71</v>
      </c>
      <c r="H947" s="97">
        <v>30.02</v>
      </c>
      <c r="I947" s="96"/>
      <c r="J947" s="67">
        <v>94.3</v>
      </c>
      <c r="K947" s="67">
        <v>104.7</v>
      </c>
      <c r="L947" s="67">
        <v>94.8</v>
      </c>
      <c r="M947" s="67">
        <v>102</v>
      </c>
      <c r="N947" s="67">
        <f t="shared" si="62"/>
        <v>98.95</v>
      </c>
    </row>
    <row r="948" spans="1:14" x14ac:dyDescent="0.2">
      <c r="B948" s="1">
        <v>0.125</v>
      </c>
      <c r="C948" s="3">
        <v>76</v>
      </c>
      <c r="D948" s="68">
        <v>97</v>
      </c>
      <c r="E948" s="75">
        <v>0.57999999999999996</v>
      </c>
      <c r="F948" s="66">
        <v>1</v>
      </c>
      <c r="G948" s="66" t="s">
        <v>202</v>
      </c>
      <c r="H948" s="97">
        <v>30.01</v>
      </c>
      <c r="I948" s="96"/>
      <c r="J948" s="67">
        <v>92.5</v>
      </c>
      <c r="K948" s="67">
        <v>103.3</v>
      </c>
      <c r="L948" s="67">
        <v>91.8</v>
      </c>
      <c r="M948" s="67">
        <v>101.8</v>
      </c>
      <c r="N948" s="67">
        <f t="shared" si="62"/>
        <v>97.350000000000009</v>
      </c>
    </row>
    <row r="949" spans="1:14" x14ac:dyDescent="0.2">
      <c r="B949" s="1">
        <v>0.13541666666666699</v>
      </c>
      <c r="C949" s="3">
        <v>77</v>
      </c>
      <c r="D949" s="68">
        <v>98</v>
      </c>
      <c r="E949" s="75">
        <v>0.57999999999999996</v>
      </c>
      <c r="F949" s="66">
        <v>4</v>
      </c>
      <c r="G949" s="66" t="s">
        <v>71</v>
      </c>
      <c r="H949" s="97">
        <v>30</v>
      </c>
      <c r="J949" s="67">
        <v>91.9</v>
      </c>
      <c r="K949" s="67">
        <v>105.4</v>
      </c>
      <c r="L949" s="67">
        <v>90.5</v>
      </c>
      <c r="M949" s="67">
        <v>102</v>
      </c>
      <c r="N949" s="67">
        <f t="shared" si="62"/>
        <v>97.45</v>
      </c>
    </row>
    <row r="950" spans="1:14" x14ac:dyDescent="0.2">
      <c r="B950" s="1">
        <v>0.64236111111111105</v>
      </c>
      <c r="C950" s="3">
        <v>76</v>
      </c>
      <c r="D950" s="68">
        <v>97</v>
      </c>
      <c r="E950" s="75">
        <v>0.57999999999999996</v>
      </c>
      <c r="F950" s="66">
        <v>1</v>
      </c>
      <c r="G950" s="66" t="s">
        <v>202</v>
      </c>
      <c r="H950" s="97">
        <v>30</v>
      </c>
      <c r="J950" s="67">
        <v>90.3</v>
      </c>
      <c r="K950" s="67">
        <v>108.9</v>
      </c>
      <c r="L950" s="67">
        <v>88.5</v>
      </c>
      <c r="M950" s="67">
        <v>101.1</v>
      </c>
      <c r="N950" s="67">
        <f t="shared" si="62"/>
        <v>97.199999999999989</v>
      </c>
    </row>
    <row r="951" spans="1:14" x14ac:dyDescent="0.2">
      <c r="B951" s="1">
        <v>0.65277777777777779</v>
      </c>
      <c r="C951" s="3">
        <v>77</v>
      </c>
      <c r="D951" s="68">
        <v>102</v>
      </c>
      <c r="E951" s="75">
        <v>0.56999999999999995</v>
      </c>
      <c r="F951" s="66">
        <v>3</v>
      </c>
      <c r="G951" s="66" t="s">
        <v>71</v>
      </c>
      <c r="H951" s="97">
        <v>29.99</v>
      </c>
      <c r="J951" s="67">
        <v>94.3</v>
      </c>
      <c r="K951" s="67">
        <v>109.9</v>
      </c>
      <c r="L951" s="67" t="s">
        <v>499</v>
      </c>
      <c r="M951" s="67">
        <v>102</v>
      </c>
      <c r="N951" s="67">
        <f t="shared" si="62"/>
        <v>102.06666666666666</v>
      </c>
    </row>
    <row r="952" spans="1:14" x14ac:dyDescent="0.2">
      <c r="B952" s="1">
        <v>0.66666666666666663</v>
      </c>
      <c r="C952" s="3">
        <v>78</v>
      </c>
      <c r="D952" s="68">
        <v>99</v>
      </c>
      <c r="E952" s="75">
        <v>0.56000000000000005</v>
      </c>
      <c r="F952" s="66">
        <v>3</v>
      </c>
      <c r="G952" s="66" t="s">
        <v>202</v>
      </c>
      <c r="H952" s="97">
        <v>29.99</v>
      </c>
      <c r="J952" s="67">
        <v>96.8</v>
      </c>
      <c r="K952" s="67">
        <v>110.8</v>
      </c>
      <c r="L952" s="67">
        <v>85.5</v>
      </c>
      <c r="M952" s="67">
        <v>103.8</v>
      </c>
      <c r="N952" s="67">
        <f t="shared" si="62"/>
        <v>99.225000000000009</v>
      </c>
    </row>
    <row r="953" spans="1:14" x14ac:dyDescent="0.2">
      <c r="B953" s="1">
        <v>0.67361111111111116</v>
      </c>
      <c r="C953" s="3">
        <v>77</v>
      </c>
      <c r="D953" s="68">
        <v>98</v>
      </c>
      <c r="E953" s="75">
        <v>0.56999999999999995</v>
      </c>
      <c r="F953" s="66">
        <v>0</v>
      </c>
      <c r="G953" s="66" t="s">
        <v>71</v>
      </c>
      <c r="H953" s="97">
        <v>29.99</v>
      </c>
      <c r="J953" s="67">
        <v>94.3</v>
      </c>
      <c r="K953" s="67">
        <v>109.2</v>
      </c>
      <c r="L953" s="67">
        <v>84.9</v>
      </c>
      <c r="M953" s="67">
        <v>101.5</v>
      </c>
      <c r="N953" s="67">
        <f t="shared" si="62"/>
        <v>97.474999999999994</v>
      </c>
    </row>
    <row r="955" spans="1:14" x14ac:dyDescent="0.2">
      <c r="A955" s="21">
        <v>43708</v>
      </c>
      <c r="B955" s="1">
        <v>0.4375</v>
      </c>
      <c r="C955" s="3">
        <v>72</v>
      </c>
      <c r="D955" s="99">
        <v>93</v>
      </c>
      <c r="E955" s="75">
        <v>0.65</v>
      </c>
      <c r="F955" s="66">
        <v>3</v>
      </c>
      <c r="G955" s="66" t="s">
        <v>197</v>
      </c>
      <c r="H955" s="72">
        <v>29.98</v>
      </c>
      <c r="I955" s="71"/>
      <c r="J955" s="67">
        <v>87.1</v>
      </c>
      <c r="K955" s="67">
        <v>97.5</v>
      </c>
      <c r="L955" s="67">
        <v>91</v>
      </c>
      <c r="M955" s="67">
        <v>96.6</v>
      </c>
      <c r="N955" s="67">
        <f>AVERAGE(J955:M955)</f>
        <v>93.050000000000011</v>
      </c>
    </row>
    <row r="956" spans="1:14" x14ac:dyDescent="0.2">
      <c r="B956" s="1">
        <v>0.44791666666666669</v>
      </c>
      <c r="C956" s="3">
        <v>72</v>
      </c>
      <c r="D956" s="99">
        <v>94</v>
      </c>
      <c r="E956" s="75">
        <v>0.65</v>
      </c>
      <c r="F956" s="66">
        <v>4</v>
      </c>
      <c r="G956" s="66" t="s">
        <v>197</v>
      </c>
      <c r="H956" s="72">
        <v>29.97</v>
      </c>
      <c r="J956" s="67">
        <v>88.5</v>
      </c>
      <c r="K956" s="67">
        <v>99</v>
      </c>
      <c r="L956" s="67">
        <v>90.9</v>
      </c>
      <c r="M956" s="67">
        <v>98.4</v>
      </c>
      <c r="N956" s="67">
        <f t="shared" ref="N956:N967" si="63">AVERAGE(J956:M956)</f>
        <v>94.199999999999989</v>
      </c>
    </row>
    <row r="957" spans="1:14" x14ac:dyDescent="0.2">
      <c r="B957" s="1">
        <v>0.45833333333333298</v>
      </c>
      <c r="C957" s="3">
        <v>73</v>
      </c>
      <c r="D957" s="99">
        <v>97</v>
      </c>
      <c r="E957" s="75">
        <v>0.63</v>
      </c>
      <c r="F957" s="66">
        <v>3</v>
      </c>
      <c r="G957" s="66" t="s">
        <v>143</v>
      </c>
      <c r="H957" s="72">
        <v>29.97</v>
      </c>
      <c r="J957" s="67">
        <v>90.9</v>
      </c>
      <c r="K957" s="67">
        <v>101.8</v>
      </c>
      <c r="L957" s="67">
        <v>95.2</v>
      </c>
      <c r="M957" s="67">
        <v>101.1</v>
      </c>
      <c r="N957" s="67">
        <f t="shared" si="63"/>
        <v>97.25</v>
      </c>
    </row>
    <row r="958" spans="1:14" x14ac:dyDescent="0.2">
      <c r="B958" s="1">
        <v>0.46875</v>
      </c>
      <c r="C958" s="3">
        <v>74</v>
      </c>
      <c r="D958" s="99">
        <v>97</v>
      </c>
      <c r="E958" s="75">
        <v>0.62</v>
      </c>
      <c r="F958" s="66">
        <v>3</v>
      </c>
      <c r="G958" s="66" t="s">
        <v>37</v>
      </c>
      <c r="H958" s="72">
        <v>29.97</v>
      </c>
      <c r="J958" s="67">
        <v>92.7</v>
      </c>
      <c r="K958" s="67">
        <v>104.2</v>
      </c>
      <c r="L958" s="67">
        <v>88.5</v>
      </c>
      <c r="M958" s="67">
        <v>103.8</v>
      </c>
      <c r="N958" s="67">
        <f t="shared" si="63"/>
        <v>97.3</v>
      </c>
    </row>
    <row r="959" spans="1:14" x14ac:dyDescent="0.2">
      <c r="B959" s="1">
        <v>0.47916666666666702</v>
      </c>
      <c r="C959" s="3">
        <v>75</v>
      </c>
      <c r="D959" s="99">
        <v>98</v>
      </c>
      <c r="E959" s="75">
        <v>0.61</v>
      </c>
      <c r="F959" s="66">
        <v>2</v>
      </c>
      <c r="G959" s="66" t="s">
        <v>208</v>
      </c>
      <c r="H959" s="72">
        <v>29.97</v>
      </c>
      <c r="J959" s="67">
        <v>94.6</v>
      </c>
      <c r="K959" s="67">
        <v>104.7</v>
      </c>
      <c r="L959" s="67">
        <v>85.6</v>
      </c>
      <c r="M959" s="67">
        <v>106</v>
      </c>
      <c r="N959" s="67">
        <f t="shared" si="63"/>
        <v>97.724999999999994</v>
      </c>
    </row>
    <row r="960" spans="1:14" x14ac:dyDescent="0.2">
      <c r="B960" s="1">
        <v>0.48958333333333298</v>
      </c>
      <c r="C960" s="3">
        <v>74</v>
      </c>
      <c r="D960" s="99">
        <v>99</v>
      </c>
      <c r="E960" s="75">
        <v>0.62</v>
      </c>
      <c r="F960" s="66">
        <v>2</v>
      </c>
      <c r="G960" s="66" t="s">
        <v>203</v>
      </c>
      <c r="H960" s="72">
        <v>29.97</v>
      </c>
      <c r="J960" s="67">
        <v>95.7</v>
      </c>
      <c r="K960" s="67">
        <v>106.5</v>
      </c>
      <c r="L960" s="67">
        <v>83.7</v>
      </c>
      <c r="M960" s="67">
        <v>108.3</v>
      </c>
      <c r="N960" s="67">
        <f t="shared" si="63"/>
        <v>98.55</v>
      </c>
    </row>
    <row r="961" spans="1:14" x14ac:dyDescent="0.2">
      <c r="B961" s="1">
        <v>0.60416666666666663</v>
      </c>
      <c r="C961" s="3">
        <v>82</v>
      </c>
      <c r="D961" s="68">
        <v>112</v>
      </c>
      <c r="E961" s="75">
        <v>0.49</v>
      </c>
      <c r="F961" s="66">
        <v>1</v>
      </c>
      <c r="G961" s="66" t="s">
        <v>196</v>
      </c>
      <c r="H961" s="72">
        <v>29.93</v>
      </c>
      <c r="I961" s="71"/>
      <c r="J961" s="67">
        <v>105.3</v>
      </c>
      <c r="K961" s="67">
        <v>120.6</v>
      </c>
      <c r="L961" s="67">
        <v>104</v>
      </c>
      <c r="M961" s="67">
        <v>118.4</v>
      </c>
      <c r="N961" s="67">
        <f t="shared" si="63"/>
        <v>112.07499999999999</v>
      </c>
    </row>
    <row r="962" spans="1:14" x14ac:dyDescent="0.2">
      <c r="B962" s="1">
        <v>0.61458333333333337</v>
      </c>
      <c r="C962" s="3">
        <v>82</v>
      </c>
      <c r="D962" s="68">
        <v>110</v>
      </c>
      <c r="E962" s="75">
        <v>0.49</v>
      </c>
      <c r="F962" s="66">
        <v>0</v>
      </c>
      <c r="G962" s="66" t="s">
        <v>202</v>
      </c>
      <c r="H962" s="97">
        <v>29.92</v>
      </c>
      <c r="I962" s="71"/>
      <c r="J962" s="67">
        <v>104.5</v>
      </c>
      <c r="K962" s="67">
        <v>116.4</v>
      </c>
      <c r="L962" s="67">
        <v>101.7</v>
      </c>
      <c r="M962" s="67">
        <v>118.8</v>
      </c>
      <c r="N962" s="67">
        <f t="shared" si="63"/>
        <v>110.35000000000001</v>
      </c>
    </row>
    <row r="963" spans="1:14" x14ac:dyDescent="0.2">
      <c r="B963" s="1">
        <v>0.625</v>
      </c>
      <c r="C963" s="3">
        <v>82</v>
      </c>
      <c r="D963" s="68">
        <v>108</v>
      </c>
      <c r="E963" s="75">
        <v>0.48</v>
      </c>
      <c r="F963" s="66">
        <v>1</v>
      </c>
      <c r="G963" s="66" t="s">
        <v>180</v>
      </c>
      <c r="H963" s="97">
        <v>29.92</v>
      </c>
      <c r="J963" s="67">
        <v>100.8</v>
      </c>
      <c r="K963" s="67">
        <v>114.8</v>
      </c>
      <c r="L963" s="67">
        <v>97.7</v>
      </c>
      <c r="M963" s="67">
        <v>117.7</v>
      </c>
      <c r="N963" s="67">
        <f t="shared" si="63"/>
        <v>107.75</v>
      </c>
    </row>
    <row r="964" spans="1:14" x14ac:dyDescent="0.2">
      <c r="B964" s="1">
        <v>0.63541666666666696</v>
      </c>
      <c r="C964" s="3">
        <v>84</v>
      </c>
      <c r="D964" s="68">
        <v>110</v>
      </c>
      <c r="E964" s="75">
        <v>0.47</v>
      </c>
      <c r="F964" s="66">
        <v>0</v>
      </c>
      <c r="G964" s="66" t="s">
        <v>43</v>
      </c>
      <c r="H964" s="97">
        <v>29.92</v>
      </c>
      <c r="I964" s="96"/>
      <c r="J964" s="67">
        <v>105.3</v>
      </c>
      <c r="K964" s="67">
        <v>117.1</v>
      </c>
      <c r="L964" s="67">
        <v>97.3</v>
      </c>
      <c r="M964" s="67">
        <v>119.1</v>
      </c>
      <c r="N964" s="67">
        <f t="shared" si="63"/>
        <v>109.69999999999999</v>
      </c>
    </row>
    <row r="965" spans="1:14" x14ac:dyDescent="0.2">
      <c r="B965" s="1">
        <v>0.64583333333333404</v>
      </c>
      <c r="C965" s="3">
        <v>84</v>
      </c>
      <c r="D965" s="68">
        <v>110</v>
      </c>
      <c r="E965" s="75">
        <v>0.46</v>
      </c>
      <c r="F965" s="66">
        <v>3</v>
      </c>
      <c r="G965" s="66" t="s">
        <v>71</v>
      </c>
      <c r="H965" s="97">
        <v>29.91</v>
      </c>
      <c r="I965" s="96"/>
      <c r="J965" s="67">
        <v>106.5</v>
      </c>
      <c r="K965" s="67">
        <v>119.3</v>
      </c>
      <c r="L965" s="67">
        <v>93.4</v>
      </c>
      <c r="M965" s="67">
        <v>119.5</v>
      </c>
      <c r="N965" s="67">
        <f t="shared" si="63"/>
        <v>109.67500000000001</v>
      </c>
    </row>
    <row r="966" spans="1:14" x14ac:dyDescent="0.2">
      <c r="B966" s="1">
        <v>0.65625</v>
      </c>
      <c r="C966" s="3">
        <v>84</v>
      </c>
      <c r="D966" s="68">
        <v>109</v>
      </c>
      <c r="E966" s="75">
        <v>0.47</v>
      </c>
      <c r="F966" s="66">
        <v>2</v>
      </c>
      <c r="G966" s="66" t="s">
        <v>71</v>
      </c>
      <c r="H966" s="97">
        <v>29.91</v>
      </c>
      <c r="J966" s="67">
        <v>105.8</v>
      </c>
      <c r="K966" s="67">
        <v>120.7</v>
      </c>
      <c r="L966" s="67">
        <v>92.5</v>
      </c>
      <c r="M966" s="67">
        <v>117.7</v>
      </c>
      <c r="N966" s="67">
        <f t="shared" si="63"/>
        <v>109.175</v>
      </c>
    </row>
    <row r="967" spans="1:14" x14ac:dyDescent="0.2">
      <c r="B967" s="1">
        <v>0.66666666666666696</v>
      </c>
      <c r="C967" s="3">
        <v>85</v>
      </c>
      <c r="D967" s="68">
        <v>110</v>
      </c>
      <c r="E967" s="75">
        <v>0.46</v>
      </c>
      <c r="F967" s="66">
        <v>2</v>
      </c>
      <c r="G967" s="66" t="s">
        <v>34</v>
      </c>
      <c r="H967" s="97">
        <v>29.91</v>
      </c>
      <c r="J967" s="67">
        <v>108.3</v>
      </c>
      <c r="K967" s="67">
        <v>121.6</v>
      </c>
      <c r="L967" s="67">
        <v>92.1</v>
      </c>
      <c r="M967" s="67">
        <v>119.7</v>
      </c>
      <c r="N967" s="67">
        <f t="shared" si="63"/>
        <v>110.425</v>
      </c>
    </row>
    <row r="969" spans="1:14" x14ac:dyDescent="0.2">
      <c r="A969" s="21">
        <v>43709</v>
      </c>
      <c r="B969" s="1">
        <v>0.5</v>
      </c>
      <c r="C969" s="3">
        <v>77</v>
      </c>
      <c r="D969" s="99">
        <v>102</v>
      </c>
      <c r="E969" s="75">
        <v>0.54</v>
      </c>
      <c r="F969" s="66">
        <v>4</v>
      </c>
      <c r="G969" s="66" t="s">
        <v>129</v>
      </c>
      <c r="H969" s="72">
        <v>29.98</v>
      </c>
      <c r="I969" s="71"/>
      <c r="J969" s="67">
        <v>95.5</v>
      </c>
      <c r="K969" s="67">
        <v>114.8</v>
      </c>
      <c r="L969" s="67">
        <v>85.3</v>
      </c>
      <c r="M969" s="67">
        <v>97.2</v>
      </c>
      <c r="N969" s="67">
        <f>AVERAGE(J969:M969)</f>
        <v>98.2</v>
      </c>
    </row>
    <row r="970" spans="1:14" x14ac:dyDescent="0.2">
      <c r="B970" s="1">
        <v>0.51041666666666663</v>
      </c>
      <c r="C970" s="3">
        <v>77</v>
      </c>
      <c r="D970" s="99">
        <v>102</v>
      </c>
      <c r="E970" s="75">
        <v>0.54</v>
      </c>
      <c r="F970" s="66">
        <v>2</v>
      </c>
      <c r="G970" s="66" t="s">
        <v>203</v>
      </c>
      <c r="H970" s="72">
        <v>29.98</v>
      </c>
      <c r="J970" s="67">
        <v>100.9</v>
      </c>
      <c r="K970" s="67">
        <v>116.1</v>
      </c>
      <c r="L970" s="67">
        <v>85.1</v>
      </c>
      <c r="M970" s="67">
        <v>105.1</v>
      </c>
      <c r="N970" s="67">
        <f t="shared" ref="N970:N980" si="64">AVERAGE(J970:M970)</f>
        <v>101.80000000000001</v>
      </c>
    </row>
    <row r="971" spans="1:14" x14ac:dyDescent="0.2">
      <c r="B971" s="1">
        <v>0.52083333333333304</v>
      </c>
      <c r="C971" s="3">
        <v>78</v>
      </c>
      <c r="D971" s="99">
        <v>106</v>
      </c>
      <c r="E971" s="75">
        <v>0.53</v>
      </c>
      <c r="F971" s="66">
        <v>2</v>
      </c>
      <c r="G971" s="66" t="s">
        <v>34</v>
      </c>
      <c r="H971" s="72">
        <v>29.98</v>
      </c>
      <c r="J971" s="67">
        <v>104.5</v>
      </c>
      <c r="K971" s="67">
        <v>118.9</v>
      </c>
      <c r="L971" s="67">
        <v>92.3</v>
      </c>
      <c r="M971" s="67">
        <v>108.3</v>
      </c>
      <c r="N971" s="67">
        <f t="shared" si="64"/>
        <v>106</v>
      </c>
    </row>
    <row r="972" spans="1:14" x14ac:dyDescent="0.2">
      <c r="B972" s="1">
        <v>0.52916666666666667</v>
      </c>
      <c r="C972" s="3">
        <v>79</v>
      </c>
      <c r="D972" s="99">
        <v>107</v>
      </c>
      <c r="E972" s="75">
        <v>0.54</v>
      </c>
      <c r="F972" s="66">
        <v>1</v>
      </c>
      <c r="G972" s="66" t="s">
        <v>190</v>
      </c>
      <c r="H972" s="72">
        <v>29.98</v>
      </c>
      <c r="J972" s="67">
        <v>106.5</v>
      </c>
      <c r="K972" s="67">
        <v>121.1</v>
      </c>
      <c r="L972" s="67">
        <v>99</v>
      </c>
      <c r="M972" s="67">
        <v>102.6</v>
      </c>
      <c r="N972" s="67">
        <f t="shared" si="64"/>
        <v>107.30000000000001</v>
      </c>
    </row>
    <row r="973" spans="1:14" x14ac:dyDescent="0.2">
      <c r="B973" s="1">
        <v>0.54166666666666696</v>
      </c>
      <c r="C973" s="3">
        <v>79</v>
      </c>
      <c r="D973" s="99">
        <v>104</v>
      </c>
      <c r="E973" s="75">
        <v>0.53</v>
      </c>
      <c r="F973" s="66">
        <v>0</v>
      </c>
      <c r="G973" s="66" t="s">
        <v>35</v>
      </c>
      <c r="H973" s="72">
        <v>29.98</v>
      </c>
      <c r="J973" s="67">
        <v>96.3</v>
      </c>
      <c r="K973" s="67">
        <v>110.3</v>
      </c>
      <c r="L973" s="67">
        <v>98.2</v>
      </c>
      <c r="M973" s="67">
        <v>112.3</v>
      </c>
      <c r="N973" s="67">
        <f t="shared" si="64"/>
        <v>104.27500000000001</v>
      </c>
    </row>
    <row r="974" spans="1:14" x14ac:dyDescent="0.2">
      <c r="B974" s="1">
        <v>0.55208333333333304</v>
      </c>
      <c r="C974" s="3">
        <v>79</v>
      </c>
      <c r="D974" s="99">
        <v>106</v>
      </c>
      <c r="E974" s="75">
        <v>0.52</v>
      </c>
      <c r="F974" s="66">
        <v>4</v>
      </c>
      <c r="G974" s="66" t="s">
        <v>71</v>
      </c>
      <c r="H974" s="72">
        <v>29.97</v>
      </c>
      <c r="J974" s="67">
        <v>96.4</v>
      </c>
      <c r="K974" s="67">
        <v>112.1</v>
      </c>
      <c r="L974" s="67">
        <v>102.9</v>
      </c>
      <c r="M974" s="67">
        <v>113</v>
      </c>
      <c r="N974" s="67">
        <f t="shared" si="64"/>
        <v>106.1</v>
      </c>
    </row>
    <row r="975" spans="1:14" x14ac:dyDescent="0.2">
      <c r="B975" s="1">
        <v>0.5625</v>
      </c>
      <c r="C975" s="3">
        <v>79</v>
      </c>
      <c r="D975" s="68">
        <v>106</v>
      </c>
      <c r="E975" s="75">
        <v>0.51</v>
      </c>
      <c r="F975" s="66">
        <v>0</v>
      </c>
      <c r="G975" s="66" t="s">
        <v>35</v>
      </c>
      <c r="H975" s="72">
        <v>29.97</v>
      </c>
      <c r="I975" s="71"/>
      <c r="J975" s="67">
        <v>99</v>
      </c>
      <c r="K975" s="67">
        <v>109.2</v>
      </c>
      <c r="L975" s="67">
        <v>103.3</v>
      </c>
      <c r="M975" s="67">
        <v>111.4</v>
      </c>
      <c r="N975" s="67">
        <f t="shared" si="64"/>
        <v>105.72499999999999</v>
      </c>
    </row>
    <row r="976" spans="1:14" x14ac:dyDescent="0.2">
      <c r="B976" s="1">
        <v>0.57291666666666596</v>
      </c>
      <c r="C976" s="3">
        <v>81</v>
      </c>
      <c r="D976" s="68">
        <v>104</v>
      </c>
      <c r="E976" s="75">
        <v>0.46</v>
      </c>
      <c r="F976" s="66">
        <v>1</v>
      </c>
      <c r="G976" s="66" t="s">
        <v>71</v>
      </c>
      <c r="H976" s="97">
        <v>29.97</v>
      </c>
      <c r="I976" s="71"/>
      <c r="J976" s="67">
        <v>93.2</v>
      </c>
      <c r="K976" s="67">
        <v>111.9</v>
      </c>
      <c r="L976" s="67">
        <v>104</v>
      </c>
      <c r="M976" s="67">
        <v>108.5</v>
      </c>
      <c r="N976" s="67">
        <f t="shared" si="64"/>
        <v>104.4</v>
      </c>
    </row>
    <row r="977" spans="1:14" x14ac:dyDescent="0.2">
      <c r="B977" s="1">
        <v>0.58333333333333304</v>
      </c>
      <c r="C977" s="3">
        <v>81</v>
      </c>
      <c r="D977" s="68">
        <v>108</v>
      </c>
      <c r="E977" s="75">
        <v>0.48</v>
      </c>
      <c r="F977" s="66">
        <v>4</v>
      </c>
      <c r="G977" s="66" t="s">
        <v>71</v>
      </c>
      <c r="H977" s="97">
        <v>29.96</v>
      </c>
      <c r="J977" s="67">
        <v>97.9</v>
      </c>
      <c r="K977" s="67">
        <v>115</v>
      </c>
      <c r="L977" s="67">
        <v>103.6</v>
      </c>
      <c r="M977" s="67">
        <v>114.4</v>
      </c>
      <c r="N977" s="67">
        <f t="shared" si="64"/>
        <v>107.72499999999999</v>
      </c>
    </row>
    <row r="978" spans="1:14" x14ac:dyDescent="0.2">
      <c r="B978" s="1">
        <v>0.59375</v>
      </c>
      <c r="C978" s="3">
        <v>79</v>
      </c>
      <c r="D978" s="68">
        <v>104</v>
      </c>
      <c r="E978" s="75">
        <v>0.48</v>
      </c>
      <c r="F978" s="66">
        <v>0</v>
      </c>
      <c r="G978" s="66" t="s">
        <v>71</v>
      </c>
      <c r="H978" s="97">
        <v>29.96</v>
      </c>
      <c r="I978" s="96"/>
      <c r="J978" s="67">
        <v>93.7</v>
      </c>
      <c r="K978" s="67">
        <v>106.9</v>
      </c>
      <c r="L978" s="67">
        <v>100.2</v>
      </c>
      <c r="M978" s="67">
        <v>116.8</v>
      </c>
      <c r="N978" s="67">
        <f t="shared" si="64"/>
        <v>104.4</v>
      </c>
    </row>
    <row r="979" spans="1:14" x14ac:dyDescent="0.2">
      <c r="B979" s="1">
        <v>0.60416666666666596</v>
      </c>
      <c r="C979" s="3">
        <v>81</v>
      </c>
      <c r="D979" s="68">
        <v>108</v>
      </c>
      <c r="E979" s="75">
        <v>0.45</v>
      </c>
      <c r="F979" s="66">
        <v>5</v>
      </c>
      <c r="G979" s="66" t="s">
        <v>202</v>
      </c>
      <c r="H979" s="97">
        <v>29.95</v>
      </c>
      <c r="I979" s="96"/>
      <c r="J979" s="67">
        <v>98.6</v>
      </c>
      <c r="K979" s="67">
        <v>111.4</v>
      </c>
      <c r="L979" s="67">
        <v>104.7</v>
      </c>
      <c r="M979" s="67">
        <v>116.1</v>
      </c>
      <c r="N979" s="67">
        <f t="shared" si="64"/>
        <v>107.69999999999999</v>
      </c>
    </row>
    <row r="980" spans="1:14" x14ac:dyDescent="0.2">
      <c r="B980" s="1">
        <v>0.6118055555555556</v>
      </c>
      <c r="C980" s="3">
        <v>82</v>
      </c>
      <c r="D980" s="68">
        <v>110</v>
      </c>
      <c r="E980" s="75">
        <v>0.44</v>
      </c>
      <c r="F980" s="66">
        <v>3</v>
      </c>
      <c r="G980" s="66" t="s">
        <v>71</v>
      </c>
      <c r="H980" s="97">
        <v>29.95</v>
      </c>
      <c r="J980" s="67">
        <v>102</v>
      </c>
      <c r="K980" s="67">
        <v>113.5</v>
      </c>
      <c r="L980" s="67">
        <v>106.3</v>
      </c>
      <c r="M980" s="67">
        <v>118.9</v>
      </c>
      <c r="N980" s="67">
        <f t="shared" si="64"/>
        <v>110.17500000000001</v>
      </c>
    </row>
    <row r="982" spans="1:14" x14ac:dyDescent="0.2">
      <c r="A982" s="113" t="s">
        <v>503</v>
      </c>
      <c r="B982" s="122"/>
    </row>
    <row r="983" spans="1:14" x14ac:dyDescent="0.2">
      <c r="B983" s="6" t="s">
        <v>2</v>
      </c>
      <c r="C983" s="6" t="s">
        <v>0</v>
      </c>
      <c r="D983" s="87" t="s">
        <v>1</v>
      </c>
      <c r="E983" s="100" t="s">
        <v>156</v>
      </c>
      <c r="F983" s="6" t="s">
        <v>32</v>
      </c>
      <c r="G983" s="6" t="s">
        <v>217</v>
      </c>
      <c r="H983" s="33" t="s">
        <v>157</v>
      </c>
      <c r="I983" s="44"/>
      <c r="J983" s="87" t="s">
        <v>338</v>
      </c>
      <c r="K983" s="87" t="s">
        <v>358</v>
      </c>
      <c r="L983" s="87" t="s">
        <v>353</v>
      </c>
      <c r="M983" s="87" t="s">
        <v>500</v>
      </c>
      <c r="N983" s="87" t="s">
        <v>368</v>
      </c>
    </row>
    <row r="984" spans="1:14" x14ac:dyDescent="0.2">
      <c r="A984" s="21">
        <v>43727</v>
      </c>
      <c r="B984" s="1">
        <v>0.36458333333333331</v>
      </c>
      <c r="C984" s="3">
        <v>60</v>
      </c>
      <c r="D984" s="99">
        <v>66</v>
      </c>
      <c r="E984" s="75">
        <v>0.79</v>
      </c>
      <c r="F984" s="66">
        <v>7</v>
      </c>
      <c r="G984" s="66" t="s">
        <v>130</v>
      </c>
      <c r="H984" s="72">
        <v>29.15</v>
      </c>
      <c r="I984" s="71"/>
      <c r="J984" s="67">
        <v>66.599999999999994</v>
      </c>
      <c r="K984" s="67">
        <v>65.7</v>
      </c>
      <c r="L984" s="67">
        <v>67.5</v>
      </c>
      <c r="M984" s="67">
        <v>63.9</v>
      </c>
      <c r="N984" s="67">
        <f>AVERAGE(J984:M984)</f>
        <v>65.924999999999997</v>
      </c>
    </row>
    <row r="985" spans="1:14" x14ac:dyDescent="0.2">
      <c r="B985" s="1">
        <v>0.375</v>
      </c>
      <c r="C985" s="3">
        <v>61</v>
      </c>
      <c r="D985" s="99">
        <v>68</v>
      </c>
      <c r="E985" s="75">
        <v>0.76</v>
      </c>
      <c r="F985" s="66">
        <v>6</v>
      </c>
      <c r="G985" s="66" t="s">
        <v>130</v>
      </c>
      <c r="H985" s="72">
        <v>29.15</v>
      </c>
      <c r="J985" s="67">
        <v>68.7</v>
      </c>
      <c r="K985" s="67">
        <v>68.5</v>
      </c>
      <c r="L985" s="67">
        <v>70.3</v>
      </c>
      <c r="M985" s="67">
        <v>66.2</v>
      </c>
      <c r="N985" s="67">
        <f t="shared" ref="N985:N1013" si="65">AVERAGE(J985:M985)</f>
        <v>68.424999999999997</v>
      </c>
    </row>
    <row r="986" spans="1:14" x14ac:dyDescent="0.2">
      <c r="B986" s="1">
        <v>0.38541666666666702</v>
      </c>
      <c r="C986" s="3">
        <v>60</v>
      </c>
      <c r="D986" s="99">
        <v>70</v>
      </c>
      <c r="E986" s="75">
        <v>0.75</v>
      </c>
      <c r="F986" s="66">
        <v>3</v>
      </c>
      <c r="G986" s="66" t="s">
        <v>201</v>
      </c>
      <c r="H986" s="72">
        <v>29.15</v>
      </c>
      <c r="J986" s="67">
        <v>70.2</v>
      </c>
      <c r="K986" s="67">
        <v>70.3</v>
      </c>
      <c r="L986" s="67">
        <v>71.8</v>
      </c>
      <c r="M986" s="67">
        <v>67.599999999999994</v>
      </c>
      <c r="N986" s="67">
        <f t="shared" si="65"/>
        <v>69.974999999999994</v>
      </c>
    </row>
    <row r="987" spans="1:14" x14ac:dyDescent="0.2">
      <c r="B987" s="1">
        <v>0.39583333333333298</v>
      </c>
      <c r="C987" s="3">
        <v>61</v>
      </c>
      <c r="D987" s="99">
        <v>73</v>
      </c>
      <c r="E987" s="75">
        <v>0.74</v>
      </c>
      <c r="F987" s="66">
        <v>2</v>
      </c>
      <c r="G987" s="66" t="s">
        <v>130</v>
      </c>
      <c r="H987" s="72">
        <v>29.16</v>
      </c>
      <c r="J987" s="67">
        <v>73</v>
      </c>
      <c r="K987" s="67">
        <v>73.400000000000006</v>
      </c>
      <c r="L987" s="67">
        <v>74.8</v>
      </c>
      <c r="M987" s="67">
        <v>70.3</v>
      </c>
      <c r="N987" s="67">
        <f t="shared" si="65"/>
        <v>72.875</v>
      </c>
    </row>
    <row r="988" spans="1:14" x14ac:dyDescent="0.2">
      <c r="B988" s="1">
        <v>0.40625</v>
      </c>
      <c r="C988" s="3">
        <v>62</v>
      </c>
      <c r="D988" s="99">
        <v>76</v>
      </c>
      <c r="E988" s="75">
        <v>0.73</v>
      </c>
      <c r="F988" s="66">
        <v>0</v>
      </c>
      <c r="G988" s="66" t="s">
        <v>201</v>
      </c>
      <c r="H988" s="72">
        <v>29.16</v>
      </c>
      <c r="J988" s="67">
        <v>75.400000000000006</v>
      </c>
      <c r="K988" s="67">
        <v>76.599999999999994</v>
      </c>
      <c r="L988" s="67">
        <v>77.7</v>
      </c>
      <c r="M988" s="67">
        <v>73.2</v>
      </c>
      <c r="N988" s="67">
        <f t="shared" si="65"/>
        <v>75.724999999999994</v>
      </c>
    </row>
    <row r="989" spans="1:14" x14ac:dyDescent="0.2">
      <c r="B989" s="1">
        <v>0.41666666666666702</v>
      </c>
      <c r="C989" s="3">
        <v>62</v>
      </c>
      <c r="D989" s="99">
        <v>78</v>
      </c>
      <c r="E989" s="75">
        <v>0.73</v>
      </c>
      <c r="F989" s="66">
        <v>0</v>
      </c>
      <c r="G989" s="66" t="s">
        <v>129</v>
      </c>
      <c r="H989" s="72">
        <v>29.16</v>
      </c>
      <c r="J989" s="67">
        <v>77.900000000000006</v>
      </c>
      <c r="K989" s="67">
        <v>78.8</v>
      </c>
      <c r="L989" s="67">
        <v>80.2</v>
      </c>
      <c r="M989" s="67">
        <v>75.7</v>
      </c>
      <c r="N989" s="67">
        <f t="shared" si="65"/>
        <v>78.149999999999991</v>
      </c>
    </row>
    <row r="990" spans="1:14" x14ac:dyDescent="0.2">
      <c r="B990" s="1">
        <v>0.42708333333333298</v>
      </c>
      <c r="C990" s="3">
        <v>63</v>
      </c>
      <c r="D990" s="68">
        <v>81</v>
      </c>
      <c r="E990" s="75">
        <v>0.71</v>
      </c>
      <c r="F990" s="66">
        <v>0</v>
      </c>
      <c r="G990" s="66" t="s">
        <v>190</v>
      </c>
      <c r="H990" s="72">
        <v>29.16</v>
      </c>
      <c r="I990" s="71"/>
      <c r="J990" s="67">
        <v>80.2</v>
      </c>
      <c r="K990" s="67">
        <v>81.3</v>
      </c>
      <c r="L990" s="67">
        <v>82.4</v>
      </c>
      <c r="M990" s="67">
        <v>78.3</v>
      </c>
      <c r="N990" s="67">
        <f t="shared" si="65"/>
        <v>80.55</v>
      </c>
    </row>
    <row r="991" spans="1:14" x14ac:dyDescent="0.2">
      <c r="B991" s="1">
        <v>0.4375</v>
      </c>
      <c r="C991" s="3">
        <v>64</v>
      </c>
      <c r="D991" s="68">
        <v>83</v>
      </c>
      <c r="E991" s="75">
        <v>0.69</v>
      </c>
      <c r="F991" s="66">
        <v>3</v>
      </c>
      <c r="G991" s="66" t="s">
        <v>129</v>
      </c>
      <c r="H991" s="97">
        <v>29.16</v>
      </c>
      <c r="I991" s="71"/>
      <c r="J991" s="67">
        <v>82.4</v>
      </c>
      <c r="K991" s="67">
        <v>83.7</v>
      </c>
      <c r="L991" s="67">
        <v>83.8</v>
      </c>
      <c r="M991" s="67">
        <v>80.599999999999994</v>
      </c>
      <c r="N991" s="67">
        <f t="shared" si="65"/>
        <v>82.625</v>
      </c>
    </row>
    <row r="992" spans="1:14" x14ac:dyDescent="0.2">
      <c r="B992" s="1">
        <v>0.44791666666666702</v>
      </c>
      <c r="C992" s="3">
        <v>64</v>
      </c>
      <c r="D992" s="68">
        <v>85</v>
      </c>
      <c r="E992" s="75">
        <v>0.67</v>
      </c>
      <c r="F992" s="66">
        <v>2</v>
      </c>
      <c r="G992" s="66" t="s">
        <v>202</v>
      </c>
      <c r="H992" s="97">
        <v>29.16</v>
      </c>
      <c r="J992" s="67">
        <v>84.7</v>
      </c>
      <c r="K992" s="67">
        <v>86.2</v>
      </c>
      <c r="L992" s="67">
        <v>86.4</v>
      </c>
      <c r="M992" s="67">
        <v>83.3</v>
      </c>
      <c r="N992" s="67">
        <f t="shared" si="65"/>
        <v>85.15</v>
      </c>
    </row>
    <row r="993" spans="2:15" x14ac:dyDescent="0.2">
      <c r="B993" s="1">
        <v>0.45833333333333298</v>
      </c>
      <c r="C993" s="3">
        <v>65</v>
      </c>
      <c r="D993" s="68">
        <v>87</v>
      </c>
      <c r="E993" s="75">
        <v>0.64</v>
      </c>
      <c r="F993" s="66">
        <v>2</v>
      </c>
      <c r="G993" s="66" t="s">
        <v>34</v>
      </c>
      <c r="H993" s="97">
        <v>29.16</v>
      </c>
      <c r="I993" s="96"/>
      <c r="J993" s="67">
        <v>86.7</v>
      </c>
      <c r="K993" s="67">
        <v>88.2</v>
      </c>
      <c r="L993" s="67">
        <v>88.7</v>
      </c>
      <c r="M993" s="67">
        <v>85.6</v>
      </c>
      <c r="N993" s="67">
        <f t="shared" si="65"/>
        <v>87.300000000000011</v>
      </c>
    </row>
    <row r="994" spans="2:15" x14ac:dyDescent="0.2">
      <c r="B994" s="1">
        <v>0.46875</v>
      </c>
      <c r="C994" s="3">
        <v>66</v>
      </c>
      <c r="D994" s="68">
        <v>89</v>
      </c>
      <c r="E994" s="75">
        <v>0.64</v>
      </c>
      <c r="F994" s="66">
        <v>5</v>
      </c>
      <c r="G994" s="66" t="s">
        <v>129</v>
      </c>
      <c r="H994" s="97">
        <v>29.16</v>
      </c>
      <c r="I994" s="96"/>
      <c r="J994" s="67">
        <v>88.5</v>
      </c>
      <c r="K994" s="67">
        <v>90.1</v>
      </c>
      <c r="L994" s="67">
        <v>89.6</v>
      </c>
      <c r="M994" s="67">
        <v>87.3</v>
      </c>
      <c r="N994" s="67">
        <f t="shared" si="65"/>
        <v>88.875</v>
      </c>
    </row>
    <row r="995" spans="2:15" x14ac:dyDescent="0.2">
      <c r="B995" s="1">
        <v>0.54166666666666663</v>
      </c>
      <c r="C995" s="3">
        <v>67</v>
      </c>
      <c r="D995" s="68">
        <v>101</v>
      </c>
      <c r="E995" s="75">
        <v>0.64</v>
      </c>
      <c r="F995" s="66">
        <v>5</v>
      </c>
      <c r="G995" s="66" t="s">
        <v>129</v>
      </c>
      <c r="H995" s="97">
        <v>29.15</v>
      </c>
      <c r="J995" s="67">
        <v>99.3</v>
      </c>
      <c r="K995" s="67">
        <v>102.2</v>
      </c>
      <c r="L995" s="67">
        <v>102.9</v>
      </c>
      <c r="M995" s="67">
        <v>97.7</v>
      </c>
      <c r="N995" s="67">
        <f t="shared" si="65"/>
        <v>100.52499999999999</v>
      </c>
    </row>
    <row r="996" spans="2:15" x14ac:dyDescent="0.2">
      <c r="B996" s="1">
        <v>0.55208333333333337</v>
      </c>
      <c r="C996" s="3">
        <v>66</v>
      </c>
      <c r="D996" s="68">
        <v>101</v>
      </c>
      <c r="E996" s="75">
        <v>0.65</v>
      </c>
      <c r="F996" s="66">
        <v>3</v>
      </c>
      <c r="G996" s="66" t="s">
        <v>180</v>
      </c>
      <c r="H996" s="97">
        <v>29.15</v>
      </c>
      <c r="J996" s="67">
        <v>99.5</v>
      </c>
      <c r="K996" s="67">
        <v>102.7</v>
      </c>
      <c r="L996" s="67">
        <v>103.3</v>
      </c>
      <c r="M996" s="67">
        <v>98.4</v>
      </c>
      <c r="N996" s="67">
        <f t="shared" si="65"/>
        <v>100.97499999999999</v>
      </c>
    </row>
    <row r="997" spans="2:15" x14ac:dyDescent="0.2">
      <c r="B997" s="1">
        <v>0.5625</v>
      </c>
      <c r="C997" s="3">
        <v>66</v>
      </c>
      <c r="D997" s="68">
        <v>100</v>
      </c>
      <c r="E997" s="75">
        <v>0.63</v>
      </c>
      <c r="F997" s="66">
        <v>3</v>
      </c>
      <c r="G997" s="66" t="s">
        <v>202</v>
      </c>
      <c r="H997" s="97">
        <v>29.14</v>
      </c>
      <c r="J997" s="67">
        <v>94.8</v>
      </c>
      <c r="K997" s="67">
        <v>103.3</v>
      </c>
      <c r="L997" s="67">
        <v>103.8</v>
      </c>
      <c r="M997" s="67">
        <v>99.5</v>
      </c>
      <c r="N997" s="67">
        <f t="shared" si="65"/>
        <v>100.35</v>
      </c>
      <c r="O997" s="127" t="s">
        <v>501</v>
      </c>
    </row>
    <row r="998" spans="2:15" x14ac:dyDescent="0.2">
      <c r="B998" s="1">
        <v>0.57291666666666696</v>
      </c>
      <c r="C998" s="3">
        <v>67</v>
      </c>
      <c r="D998" s="68">
        <v>100</v>
      </c>
      <c r="E998" s="75">
        <v>0.63</v>
      </c>
      <c r="F998" s="66">
        <v>1</v>
      </c>
      <c r="G998" s="66" t="s">
        <v>190</v>
      </c>
      <c r="H998" s="97">
        <v>29.14</v>
      </c>
      <c r="J998" s="67">
        <v>91.4</v>
      </c>
      <c r="K998" s="67">
        <v>104.2</v>
      </c>
      <c r="L998" s="67">
        <v>104.5</v>
      </c>
      <c r="M998" s="67">
        <v>99.9</v>
      </c>
      <c r="N998" s="67">
        <f t="shared" si="65"/>
        <v>100</v>
      </c>
      <c r="O998" s="67"/>
    </row>
    <row r="999" spans="2:15" x14ac:dyDescent="0.2">
      <c r="B999" s="1">
        <v>0.58333333333333404</v>
      </c>
      <c r="C999" s="3">
        <v>67</v>
      </c>
      <c r="D999" s="68">
        <v>98</v>
      </c>
      <c r="E999" s="75">
        <v>0.6</v>
      </c>
      <c r="F999" s="66">
        <v>6</v>
      </c>
      <c r="G999" s="66" t="s">
        <v>129</v>
      </c>
      <c r="H999" s="97">
        <v>29.14</v>
      </c>
      <c r="J999" s="67">
        <v>84.2</v>
      </c>
      <c r="K999" s="67">
        <v>104.5</v>
      </c>
      <c r="L999" s="67">
        <v>103.3</v>
      </c>
      <c r="M999" s="67">
        <v>100.4</v>
      </c>
      <c r="N999" s="67">
        <f t="shared" si="65"/>
        <v>98.1</v>
      </c>
      <c r="O999" s="67"/>
    </row>
    <row r="1000" spans="2:15" x14ac:dyDescent="0.2">
      <c r="B1000" s="1">
        <v>0.59375</v>
      </c>
      <c r="C1000" s="3">
        <v>67</v>
      </c>
      <c r="D1000" s="68">
        <v>97</v>
      </c>
      <c r="E1000" s="75">
        <v>0.61</v>
      </c>
      <c r="F1000" s="66">
        <v>2</v>
      </c>
      <c r="G1000" s="66" t="s">
        <v>180</v>
      </c>
      <c r="H1000" s="97">
        <v>29.14</v>
      </c>
      <c r="J1000" s="67">
        <v>80.8</v>
      </c>
      <c r="K1000" s="67">
        <v>104.4</v>
      </c>
      <c r="L1000" s="67">
        <v>102</v>
      </c>
      <c r="M1000" s="67">
        <v>100.2</v>
      </c>
      <c r="N1000" s="67">
        <f t="shared" si="65"/>
        <v>96.85</v>
      </c>
      <c r="O1000" s="67"/>
    </row>
    <row r="1001" spans="2:15" x14ac:dyDescent="0.2">
      <c r="B1001" s="1">
        <v>0.60416666666666696</v>
      </c>
      <c r="C1001" s="3">
        <v>66</v>
      </c>
      <c r="D1001" s="68">
        <v>96</v>
      </c>
      <c r="E1001" s="75">
        <v>0.59</v>
      </c>
      <c r="F1001" s="66">
        <v>2</v>
      </c>
      <c r="G1001" s="66" t="s">
        <v>35</v>
      </c>
      <c r="H1001" s="97">
        <v>29.14</v>
      </c>
      <c r="J1001" s="67">
        <v>77.5</v>
      </c>
      <c r="K1001" s="67">
        <v>104.2</v>
      </c>
      <c r="L1001" s="67">
        <v>101.7</v>
      </c>
      <c r="M1001" s="67">
        <v>99.9</v>
      </c>
      <c r="N1001" s="67">
        <f t="shared" si="65"/>
        <v>95.824999999999989</v>
      </c>
    </row>
    <row r="1002" spans="2:15" x14ac:dyDescent="0.2">
      <c r="B1002" s="1">
        <v>0.61458333333333404</v>
      </c>
      <c r="C1002" s="3">
        <v>67</v>
      </c>
      <c r="D1002" s="68">
        <v>96</v>
      </c>
      <c r="E1002" s="75">
        <v>0.59</v>
      </c>
      <c r="F1002" s="66">
        <v>5</v>
      </c>
      <c r="G1002" s="66" t="s">
        <v>35</v>
      </c>
      <c r="H1002" s="97">
        <v>29.13</v>
      </c>
      <c r="J1002" s="67">
        <v>76.3</v>
      </c>
      <c r="K1002" s="67">
        <v>104.2</v>
      </c>
      <c r="L1002" s="67">
        <v>102.2</v>
      </c>
      <c r="M1002" s="67">
        <v>100.4</v>
      </c>
      <c r="N1002" s="67">
        <f t="shared" si="65"/>
        <v>95.775000000000006</v>
      </c>
    </row>
    <row r="1003" spans="2:15" x14ac:dyDescent="0.2">
      <c r="B1003" s="1">
        <v>0.625000000000001</v>
      </c>
      <c r="C1003" s="3">
        <v>67</v>
      </c>
      <c r="D1003" s="68">
        <v>95</v>
      </c>
      <c r="E1003" s="75">
        <v>0.61</v>
      </c>
      <c r="F1003" s="66">
        <v>5</v>
      </c>
      <c r="G1003" s="66" t="s">
        <v>202</v>
      </c>
      <c r="H1003" s="97">
        <v>29.13</v>
      </c>
      <c r="I1003" s="26"/>
      <c r="J1003" s="45">
        <v>74.8</v>
      </c>
      <c r="K1003" s="45">
        <v>104</v>
      </c>
      <c r="L1003" s="45">
        <v>102</v>
      </c>
      <c r="M1003" s="45">
        <v>100.4</v>
      </c>
      <c r="N1003" s="67">
        <f t="shared" si="65"/>
        <v>95.300000000000011</v>
      </c>
    </row>
    <row r="1004" spans="2:15" x14ac:dyDescent="0.2">
      <c r="B1004" s="1">
        <v>0.63541666666666696</v>
      </c>
      <c r="C1004" s="3">
        <v>67</v>
      </c>
      <c r="D1004" s="68">
        <v>95</v>
      </c>
      <c r="E1004" s="75">
        <v>0.64</v>
      </c>
      <c r="F1004" s="66">
        <v>0</v>
      </c>
      <c r="G1004" s="66" t="s">
        <v>35</v>
      </c>
      <c r="H1004" s="97">
        <v>29.12</v>
      </c>
      <c r="I1004" s="26"/>
      <c r="J1004" s="45">
        <v>73.8</v>
      </c>
      <c r="K1004" s="45">
        <v>103.6</v>
      </c>
      <c r="L1004" s="45">
        <v>102</v>
      </c>
      <c r="M1004" s="45">
        <v>100.2</v>
      </c>
      <c r="N1004" s="67">
        <f t="shared" si="65"/>
        <v>94.899999999999991</v>
      </c>
    </row>
    <row r="1005" spans="2:15" x14ac:dyDescent="0.2">
      <c r="B1005" s="1">
        <v>0.64583333333333404</v>
      </c>
      <c r="C1005" s="3">
        <v>67</v>
      </c>
      <c r="D1005" s="68">
        <v>94</v>
      </c>
      <c r="E1005" s="75">
        <v>0.66</v>
      </c>
      <c r="F1005" s="66">
        <v>3</v>
      </c>
      <c r="G1005" s="66" t="s">
        <v>130</v>
      </c>
      <c r="H1005" s="97">
        <v>29.12</v>
      </c>
      <c r="I1005" s="26"/>
      <c r="J1005" s="45">
        <v>72.7</v>
      </c>
      <c r="K1005" s="45">
        <v>103.1</v>
      </c>
      <c r="L1005" s="45">
        <v>100.9</v>
      </c>
      <c r="M1005" s="45">
        <v>99.3</v>
      </c>
      <c r="N1005" s="67">
        <f t="shared" si="65"/>
        <v>94.000000000000014</v>
      </c>
    </row>
    <row r="1006" spans="2:15" x14ac:dyDescent="0.2">
      <c r="B1006" s="1">
        <v>0.656250000000001</v>
      </c>
      <c r="C1006" s="96">
        <v>66</v>
      </c>
      <c r="D1006" s="68">
        <v>93</v>
      </c>
      <c r="E1006" s="75">
        <v>0.67</v>
      </c>
      <c r="F1006" s="66">
        <v>4</v>
      </c>
      <c r="G1006" s="66" t="s">
        <v>202</v>
      </c>
      <c r="H1006" s="97">
        <v>29.12</v>
      </c>
      <c r="J1006" s="67">
        <v>71.8</v>
      </c>
      <c r="K1006" s="67">
        <v>102.2</v>
      </c>
      <c r="L1006" s="67">
        <v>100</v>
      </c>
      <c r="M1006" s="67">
        <v>98.4</v>
      </c>
      <c r="N1006" s="67">
        <f t="shared" si="65"/>
        <v>93.1</v>
      </c>
    </row>
    <row r="1007" spans="2:15" x14ac:dyDescent="0.2">
      <c r="B1007" s="1">
        <v>0.66666666666666796</v>
      </c>
      <c r="C1007" s="96">
        <v>66</v>
      </c>
      <c r="D1007" s="3">
        <v>92</v>
      </c>
      <c r="E1007" s="75">
        <v>0.63</v>
      </c>
      <c r="F1007" s="66">
        <v>1</v>
      </c>
      <c r="G1007" s="69" t="s">
        <v>180</v>
      </c>
      <c r="H1007" s="97">
        <v>29.11</v>
      </c>
      <c r="I1007" s="19"/>
      <c r="J1007" s="67">
        <v>71.099999999999994</v>
      </c>
      <c r="K1007" s="67">
        <v>101.1</v>
      </c>
      <c r="L1007" s="67">
        <v>99.9</v>
      </c>
      <c r="M1007" s="67">
        <v>97.7</v>
      </c>
      <c r="N1007" s="67">
        <f t="shared" si="65"/>
        <v>92.45</v>
      </c>
    </row>
    <row r="1008" spans="2:15" x14ac:dyDescent="0.2">
      <c r="B1008" s="1">
        <v>0.67708333333333504</v>
      </c>
      <c r="C1008" s="96">
        <v>66</v>
      </c>
      <c r="D1008" s="3">
        <v>91</v>
      </c>
      <c r="E1008" s="75">
        <v>0.61</v>
      </c>
      <c r="F1008" s="66">
        <v>3</v>
      </c>
      <c r="G1008" s="69" t="s">
        <v>35</v>
      </c>
      <c r="H1008" s="66">
        <v>29.11</v>
      </c>
      <c r="I1008" s="19"/>
      <c r="J1008" s="67">
        <v>70.2</v>
      </c>
      <c r="K1008" s="67">
        <v>99.1</v>
      </c>
      <c r="L1008" s="67">
        <v>97.2</v>
      </c>
      <c r="M1008" s="67">
        <v>96.3</v>
      </c>
      <c r="N1008" s="67">
        <f t="shared" si="65"/>
        <v>90.7</v>
      </c>
    </row>
    <row r="1009" spans="1:17" x14ac:dyDescent="0.2">
      <c r="B1009" s="1">
        <v>0.687500000000001</v>
      </c>
      <c r="C1009" s="96">
        <v>66</v>
      </c>
      <c r="D1009" s="3">
        <v>90</v>
      </c>
      <c r="E1009" s="75">
        <v>0.61</v>
      </c>
      <c r="F1009" s="66">
        <v>6</v>
      </c>
      <c r="G1009" s="69" t="s">
        <v>35</v>
      </c>
      <c r="H1009" s="66">
        <v>29.12</v>
      </c>
      <c r="I1009" s="19"/>
      <c r="J1009" s="67">
        <v>69.599999999999994</v>
      </c>
      <c r="K1009" s="67">
        <v>97.9</v>
      </c>
      <c r="L1009" s="67">
        <v>95.4</v>
      </c>
      <c r="M1009" s="67">
        <v>94.5</v>
      </c>
      <c r="N1009" s="67">
        <f t="shared" si="65"/>
        <v>89.35</v>
      </c>
    </row>
    <row r="1010" spans="1:17" x14ac:dyDescent="0.2">
      <c r="B1010" s="1">
        <v>0.69791666666666796</v>
      </c>
      <c r="C1010" s="96">
        <v>66</v>
      </c>
      <c r="D1010" s="3">
        <v>88</v>
      </c>
      <c r="E1010" s="75">
        <v>0.66</v>
      </c>
      <c r="F1010" s="66">
        <v>7</v>
      </c>
      <c r="G1010" s="69" t="s">
        <v>202</v>
      </c>
      <c r="H1010" s="72">
        <v>29.12</v>
      </c>
      <c r="I1010" s="19"/>
      <c r="J1010" s="67">
        <v>68.900000000000006</v>
      </c>
      <c r="K1010" s="67">
        <v>96.3</v>
      </c>
      <c r="L1010" s="67">
        <v>93.7</v>
      </c>
      <c r="M1010" s="67">
        <v>93.2</v>
      </c>
      <c r="N1010" s="67">
        <f t="shared" si="65"/>
        <v>88.024999999999991</v>
      </c>
    </row>
    <row r="1011" spans="1:17" x14ac:dyDescent="0.2">
      <c r="B1011" s="1">
        <v>0.70833333333333504</v>
      </c>
      <c r="C1011" s="96">
        <v>65</v>
      </c>
      <c r="D1011" s="3">
        <v>86</v>
      </c>
      <c r="E1011" s="75">
        <v>0.65</v>
      </c>
      <c r="F1011" s="66">
        <v>4</v>
      </c>
      <c r="G1011" s="69" t="s">
        <v>203</v>
      </c>
      <c r="H1011" s="72">
        <v>29.11</v>
      </c>
      <c r="I1011" s="19"/>
      <c r="J1011" s="67">
        <v>68.2</v>
      </c>
      <c r="K1011" s="67">
        <v>94.1</v>
      </c>
      <c r="L1011" s="67">
        <v>91.4</v>
      </c>
      <c r="M1011" s="67">
        <v>91.8</v>
      </c>
      <c r="N1011" s="67">
        <f t="shared" si="65"/>
        <v>86.375</v>
      </c>
    </row>
    <row r="1012" spans="1:17" x14ac:dyDescent="0.2">
      <c r="B1012" s="1">
        <v>0.718750000000002</v>
      </c>
      <c r="C1012" s="96">
        <v>65</v>
      </c>
      <c r="D1012" s="3">
        <v>85</v>
      </c>
      <c r="E1012" s="75">
        <v>0.66</v>
      </c>
      <c r="F1012" s="66">
        <v>5</v>
      </c>
      <c r="G1012" s="69" t="s">
        <v>202</v>
      </c>
      <c r="H1012" s="72">
        <v>29.12</v>
      </c>
      <c r="I1012" s="19"/>
      <c r="J1012" s="67">
        <v>70.3</v>
      </c>
      <c r="K1012" s="67">
        <v>92.1</v>
      </c>
      <c r="L1012" s="67">
        <v>89.1</v>
      </c>
      <c r="M1012" s="67">
        <v>89.2</v>
      </c>
      <c r="N1012" s="67">
        <f t="shared" si="65"/>
        <v>85.174999999999997</v>
      </c>
    </row>
    <row r="1013" spans="1:17" x14ac:dyDescent="0.2">
      <c r="B1013" s="1">
        <v>0.72916666666666796</v>
      </c>
      <c r="C1013" s="96">
        <v>65</v>
      </c>
      <c r="D1013" s="3">
        <v>83</v>
      </c>
      <c r="E1013" s="75">
        <v>0.64</v>
      </c>
      <c r="F1013" s="66">
        <v>2</v>
      </c>
      <c r="G1013" s="69" t="s">
        <v>129</v>
      </c>
      <c r="H1013" s="66">
        <v>29.12</v>
      </c>
      <c r="I1013" s="19"/>
      <c r="J1013" s="67">
        <v>69.3</v>
      </c>
      <c r="K1013" s="67">
        <v>88.2</v>
      </c>
      <c r="L1013" s="67">
        <v>86.7</v>
      </c>
      <c r="M1013" s="67">
        <v>87.8</v>
      </c>
      <c r="N1013" s="67">
        <f t="shared" si="65"/>
        <v>83</v>
      </c>
    </row>
    <row r="1014" spans="1:17" x14ac:dyDescent="0.2">
      <c r="C1014" s="96"/>
      <c r="D1014" s="3"/>
      <c r="E1014" s="75"/>
      <c r="F1014" s="66"/>
      <c r="G1014" s="69"/>
      <c r="H1014" s="66"/>
      <c r="I1014" s="19"/>
      <c r="J1014" s="67"/>
      <c r="K1014" s="67"/>
      <c r="L1014" s="67"/>
      <c r="M1014" s="67"/>
      <c r="N1014" s="67"/>
    </row>
    <row r="1015" spans="1:17" x14ac:dyDescent="0.2">
      <c r="A1015" s="113" t="s">
        <v>504</v>
      </c>
      <c r="B1015" s="122"/>
      <c r="C1015" s="96"/>
      <c r="D1015" s="3"/>
      <c r="E1015" s="75"/>
      <c r="F1015" s="66"/>
      <c r="G1015" s="69"/>
      <c r="H1015" s="66"/>
      <c r="I1015" s="19"/>
      <c r="J1015" s="67"/>
      <c r="K1015" s="67"/>
      <c r="L1015" s="67"/>
      <c r="M1015" s="67"/>
      <c r="N1015" s="67"/>
    </row>
    <row r="1016" spans="1:17" x14ac:dyDescent="0.2">
      <c r="A1016" s="21">
        <v>43728</v>
      </c>
      <c r="B1016" s="6" t="s">
        <v>2</v>
      </c>
      <c r="C1016" s="6" t="s">
        <v>0</v>
      </c>
      <c r="D1016" s="87" t="s">
        <v>1</v>
      </c>
      <c r="E1016" s="100" t="s">
        <v>156</v>
      </c>
      <c r="F1016" s="6" t="s">
        <v>32</v>
      </c>
      <c r="G1016" s="6" t="s">
        <v>217</v>
      </c>
      <c r="H1016" s="33" t="s">
        <v>157</v>
      </c>
      <c r="I1016" s="44"/>
      <c r="J1016" s="87" t="s">
        <v>357</v>
      </c>
      <c r="K1016" s="87" t="s">
        <v>358</v>
      </c>
      <c r="L1016" s="87" t="s">
        <v>353</v>
      </c>
      <c r="M1016" s="87" t="s">
        <v>500</v>
      </c>
      <c r="N1016" s="87" t="s">
        <v>368</v>
      </c>
      <c r="O1016" s="128" t="s">
        <v>502</v>
      </c>
      <c r="P1016" s="113"/>
      <c r="Q1016" s="113"/>
    </row>
    <row r="1017" spans="1:17" x14ac:dyDescent="0.2">
      <c r="B1017" s="1">
        <v>0.41666666666666669</v>
      </c>
      <c r="C1017" s="3">
        <v>72</v>
      </c>
      <c r="D1017" s="99">
        <v>82</v>
      </c>
      <c r="E1017" s="75">
        <v>0.49</v>
      </c>
      <c r="F1017" s="66">
        <v>2</v>
      </c>
      <c r="G1017" s="66" t="s">
        <v>190</v>
      </c>
      <c r="H1017" s="72">
        <v>29.15</v>
      </c>
      <c r="I1017" s="71"/>
      <c r="J1017" s="67">
        <v>83.7</v>
      </c>
      <c r="K1017" s="67">
        <v>81.3</v>
      </c>
      <c r="L1017" s="67">
        <v>83.7</v>
      </c>
      <c r="M1017" s="67">
        <v>78.400000000000006</v>
      </c>
      <c r="N1017" s="67">
        <f>AVERAGE(J1017:M1017)</f>
        <v>81.775000000000006</v>
      </c>
    </row>
    <row r="1018" spans="1:17" x14ac:dyDescent="0.2">
      <c r="B1018" s="1">
        <v>0.42708333333333331</v>
      </c>
      <c r="C1018" s="3">
        <v>72</v>
      </c>
      <c r="D1018" s="99">
        <v>85</v>
      </c>
      <c r="E1018" s="75">
        <v>0.47</v>
      </c>
      <c r="F1018" s="66">
        <v>0</v>
      </c>
      <c r="G1018" s="66"/>
      <c r="H1018" s="72">
        <v>29.15</v>
      </c>
      <c r="J1018" s="67">
        <v>86.7</v>
      </c>
      <c r="K1018" s="67">
        <v>84.4</v>
      </c>
      <c r="L1018" s="67">
        <v>86.9</v>
      </c>
      <c r="M1018" s="67">
        <v>81.7</v>
      </c>
      <c r="N1018" s="67">
        <f t="shared" ref="N1018:N1033" si="66">AVERAGE(J1018:M1018)</f>
        <v>84.924999999999997</v>
      </c>
    </row>
    <row r="1019" spans="1:17" x14ac:dyDescent="0.2">
      <c r="B1019" s="1">
        <v>0.4375</v>
      </c>
      <c r="C1019" s="3">
        <v>72</v>
      </c>
      <c r="D1019" s="99">
        <v>88</v>
      </c>
      <c r="E1019" s="75">
        <v>0.45</v>
      </c>
      <c r="F1019" s="66">
        <v>2</v>
      </c>
      <c r="G1019" s="66" t="s">
        <v>180</v>
      </c>
      <c r="H1019" s="72">
        <v>29.15</v>
      </c>
      <c r="J1019" s="67">
        <v>89.2</v>
      </c>
      <c r="K1019" s="67">
        <v>86.9</v>
      </c>
      <c r="L1019" s="67">
        <v>89.8</v>
      </c>
      <c r="M1019" s="67">
        <v>84.4</v>
      </c>
      <c r="N1019" s="67">
        <f t="shared" si="66"/>
        <v>87.575000000000017</v>
      </c>
    </row>
    <row r="1020" spans="1:17" x14ac:dyDescent="0.2">
      <c r="B1020" s="1">
        <v>0.44791666666666702</v>
      </c>
      <c r="C1020" s="3">
        <v>72</v>
      </c>
      <c r="D1020" s="99">
        <v>91</v>
      </c>
      <c r="E1020" s="75">
        <v>0.42</v>
      </c>
      <c r="F1020" s="66">
        <v>6</v>
      </c>
      <c r="G1020" s="66" t="s">
        <v>43</v>
      </c>
      <c r="H1020" s="72">
        <v>29.15</v>
      </c>
      <c r="J1020" s="67">
        <v>92.1</v>
      </c>
      <c r="K1020" s="67">
        <v>90</v>
      </c>
      <c r="L1020" s="67">
        <v>93</v>
      </c>
      <c r="M1020" s="67">
        <v>87.6</v>
      </c>
      <c r="N1020" s="67">
        <f t="shared" si="66"/>
        <v>90.675000000000011</v>
      </c>
    </row>
    <row r="1021" spans="1:17" x14ac:dyDescent="0.2">
      <c r="B1021" s="1">
        <v>0.45833333333333298</v>
      </c>
      <c r="C1021" s="3">
        <v>74</v>
      </c>
      <c r="D1021" s="99">
        <v>93</v>
      </c>
      <c r="E1021" s="75">
        <v>0.41</v>
      </c>
      <c r="F1021" s="66">
        <v>4</v>
      </c>
      <c r="G1021" s="66" t="s">
        <v>43</v>
      </c>
      <c r="H1021" s="72">
        <v>29.15</v>
      </c>
      <c r="J1021" s="67">
        <v>94.8</v>
      </c>
      <c r="K1021" s="67">
        <v>92.5</v>
      </c>
      <c r="L1021" s="67">
        <v>95</v>
      </c>
      <c r="M1021" s="67">
        <v>90</v>
      </c>
      <c r="N1021" s="67">
        <f t="shared" si="66"/>
        <v>93.075000000000003</v>
      </c>
    </row>
    <row r="1022" spans="1:17" x14ac:dyDescent="0.2">
      <c r="B1022" s="1">
        <v>0.46875</v>
      </c>
      <c r="C1022" s="3">
        <v>74</v>
      </c>
      <c r="D1022" s="99">
        <v>95</v>
      </c>
      <c r="E1022" s="75">
        <v>0.4</v>
      </c>
      <c r="F1022" s="66">
        <v>3</v>
      </c>
      <c r="G1022" s="66" t="s">
        <v>34</v>
      </c>
      <c r="H1022" s="72">
        <v>29.15</v>
      </c>
      <c r="J1022" s="67">
        <v>96.8</v>
      </c>
      <c r="K1022" s="67">
        <v>94.8</v>
      </c>
      <c r="L1022" s="67">
        <v>96.1</v>
      </c>
      <c r="M1022" s="67">
        <v>91.8</v>
      </c>
      <c r="N1022" s="67">
        <f t="shared" si="66"/>
        <v>94.875</v>
      </c>
    </row>
    <row r="1023" spans="1:17" x14ac:dyDescent="0.2">
      <c r="B1023" s="1">
        <v>0.5625</v>
      </c>
      <c r="C1023" s="3">
        <v>77</v>
      </c>
      <c r="D1023" s="68">
        <v>109</v>
      </c>
      <c r="E1023" s="75">
        <v>0.38</v>
      </c>
      <c r="F1023" s="66">
        <v>2</v>
      </c>
      <c r="G1023" s="66" t="s">
        <v>34</v>
      </c>
      <c r="H1023" s="72">
        <v>29.13</v>
      </c>
      <c r="I1023" s="71"/>
      <c r="J1023" s="67">
        <v>108.3</v>
      </c>
      <c r="K1023" s="67">
        <v>108.3</v>
      </c>
      <c r="L1023" s="67">
        <v>109.4</v>
      </c>
      <c r="M1023" s="67">
        <v>108.3</v>
      </c>
      <c r="N1023" s="67">
        <f t="shared" si="66"/>
        <v>108.575</v>
      </c>
    </row>
    <row r="1024" spans="1:17" x14ac:dyDescent="0.2">
      <c r="B1024" s="1">
        <v>0.57291666666666663</v>
      </c>
      <c r="C1024" s="3">
        <v>77</v>
      </c>
      <c r="D1024" s="68">
        <v>109</v>
      </c>
      <c r="E1024" s="75">
        <v>0.39</v>
      </c>
      <c r="F1024" s="66">
        <v>3</v>
      </c>
      <c r="G1024" s="66" t="s">
        <v>202</v>
      </c>
      <c r="H1024" s="97">
        <v>29.12</v>
      </c>
      <c r="I1024" s="71"/>
      <c r="J1024" s="67">
        <v>108.3</v>
      </c>
      <c r="K1024" s="67">
        <v>108.5</v>
      </c>
      <c r="L1024" s="67">
        <v>109.4</v>
      </c>
      <c r="M1024" s="67">
        <v>109</v>
      </c>
      <c r="N1024" s="67">
        <f t="shared" si="66"/>
        <v>108.80000000000001</v>
      </c>
    </row>
    <row r="1025" spans="1:14" x14ac:dyDescent="0.2">
      <c r="B1025" s="1">
        <v>0.58333333333333337</v>
      </c>
      <c r="C1025" s="3">
        <v>77</v>
      </c>
      <c r="D1025" s="68">
        <v>110</v>
      </c>
      <c r="E1025" s="75">
        <v>0.39</v>
      </c>
      <c r="F1025" s="66">
        <v>9</v>
      </c>
      <c r="G1025" s="66" t="s">
        <v>203</v>
      </c>
      <c r="H1025" s="97">
        <v>29.12</v>
      </c>
      <c r="J1025" s="67">
        <v>109</v>
      </c>
      <c r="K1025" s="67">
        <v>109.2</v>
      </c>
      <c r="L1025" s="67">
        <v>110.7</v>
      </c>
      <c r="M1025" s="67">
        <v>110.3</v>
      </c>
      <c r="N1025" s="67">
        <f t="shared" si="66"/>
        <v>109.8</v>
      </c>
    </row>
    <row r="1026" spans="1:14" x14ac:dyDescent="0.2">
      <c r="B1026" s="1">
        <v>0.59027777777777779</v>
      </c>
      <c r="C1026" s="3">
        <v>77</v>
      </c>
      <c r="D1026" s="68">
        <v>110</v>
      </c>
      <c r="E1026" s="75">
        <v>0.39</v>
      </c>
      <c r="F1026" s="66">
        <v>2</v>
      </c>
      <c r="G1026" s="66" t="s">
        <v>129</v>
      </c>
      <c r="H1026" s="97">
        <v>29.12</v>
      </c>
      <c r="I1026" s="96"/>
      <c r="J1026" s="67">
        <v>109.2</v>
      </c>
      <c r="K1026" s="67">
        <v>109.4</v>
      </c>
      <c r="L1026" s="67">
        <v>111.6</v>
      </c>
      <c r="M1026" s="67">
        <v>110.5</v>
      </c>
      <c r="N1026" s="67">
        <f t="shared" si="66"/>
        <v>110.17500000000001</v>
      </c>
    </row>
    <row r="1027" spans="1:14" x14ac:dyDescent="0.2">
      <c r="B1027" s="1">
        <v>0.60416666666666696</v>
      </c>
      <c r="C1027" s="3">
        <v>76</v>
      </c>
      <c r="D1027" s="68">
        <v>110</v>
      </c>
      <c r="E1027" s="75">
        <v>0.42</v>
      </c>
      <c r="F1027" s="66">
        <v>2</v>
      </c>
      <c r="G1027" s="66" t="s">
        <v>180</v>
      </c>
      <c r="H1027" s="97">
        <v>29.12</v>
      </c>
      <c r="I1027" s="96"/>
      <c r="J1027" s="67">
        <v>108.7</v>
      </c>
      <c r="K1027" s="67">
        <v>109.6</v>
      </c>
      <c r="L1027" s="67">
        <v>110.7</v>
      </c>
      <c r="M1027" s="67">
        <v>110.3</v>
      </c>
      <c r="N1027" s="67">
        <f t="shared" si="66"/>
        <v>109.825</v>
      </c>
    </row>
    <row r="1028" spans="1:14" x14ac:dyDescent="0.2">
      <c r="B1028" s="1">
        <v>0.61458333333333304</v>
      </c>
      <c r="C1028" s="3">
        <v>75</v>
      </c>
      <c r="D1028" s="68">
        <v>109</v>
      </c>
      <c r="E1028" s="75">
        <v>0.44</v>
      </c>
      <c r="F1028" s="66">
        <v>3</v>
      </c>
      <c r="G1028" s="66" t="s">
        <v>180</v>
      </c>
      <c r="H1028" s="97">
        <v>29.12</v>
      </c>
      <c r="J1028" s="67">
        <v>108.1</v>
      </c>
      <c r="K1028" s="67">
        <v>108.7</v>
      </c>
      <c r="L1028" s="67">
        <v>108.9</v>
      </c>
      <c r="M1028" s="67">
        <v>109.6</v>
      </c>
      <c r="N1028" s="67">
        <f t="shared" si="66"/>
        <v>108.82500000000002</v>
      </c>
    </row>
    <row r="1029" spans="1:14" x14ac:dyDescent="0.2">
      <c r="B1029" s="1">
        <v>0.62152777777777779</v>
      </c>
      <c r="C1029" s="3">
        <v>74</v>
      </c>
      <c r="D1029" s="68">
        <v>108</v>
      </c>
      <c r="E1029" s="75">
        <v>0.44</v>
      </c>
      <c r="F1029" s="66">
        <v>1</v>
      </c>
      <c r="G1029" s="66" t="s">
        <v>180</v>
      </c>
      <c r="H1029" s="97">
        <v>29.11</v>
      </c>
      <c r="J1029" s="67">
        <v>107.8</v>
      </c>
      <c r="K1029" s="67">
        <v>108.7</v>
      </c>
      <c r="L1029" s="67">
        <v>107.8</v>
      </c>
      <c r="M1029" s="67">
        <v>108.7</v>
      </c>
      <c r="N1029" s="67">
        <f t="shared" si="66"/>
        <v>108.25</v>
      </c>
    </row>
    <row r="1030" spans="1:14" x14ac:dyDescent="0.2">
      <c r="B1030" s="1">
        <v>0.625</v>
      </c>
      <c r="C1030" s="3">
        <v>75</v>
      </c>
      <c r="D1030" s="68">
        <v>109</v>
      </c>
      <c r="E1030" s="75">
        <v>0.43</v>
      </c>
      <c r="F1030" s="66">
        <v>1</v>
      </c>
      <c r="G1030" s="66" t="s">
        <v>190</v>
      </c>
      <c r="H1030" s="97">
        <v>29.11</v>
      </c>
      <c r="J1030" s="67">
        <v>107.8</v>
      </c>
      <c r="K1030" s="67">
        <v>109.2</v>
      </c>
      <c r="L1030" s="67">
        <v>109.4</v>
      </c>
      <c r="M1030" s="67">
        <v>108.9</v>
      </c>
      <c r="N1030" s="67">
        <f t="shared" si="66"/>
        <v>108.82499999999999</v>
      </c>
    </row>
    <row r="1031" spans="1:14" x14ac:dyDescent="0.2">
      <c r="B1031" s="1">
        <v>0.63194444444444442</v>
      </c>
      <c r="C1031" s="3">
        <v>75</v>
      </c>
      <c r="D1031" s="68">
        <v>109</v>
      </c>
      <c r="E1031" s="75">
        <v>0.42</v>
      </c>
      <c r="F1031" s="66">
        <v>7</v>
      </c>
      <c r="G1031" s="66" t="s">
        <v>203</v>
      </c>
      <c r="H1031" s="97">
        <v>29.11</v>
      </c>
      <c r="J1031" s="67">
        <v>107.6</v>
      </c>
      <c r="K1031" s="67">
        <v>108.9</v>
      </c>
      <c r="L1031" s="67">
        <v>109.2</v>
      </c>
      <c r="M1031" s="67">
        <v>108.7</v>
      </c>
      <c r="N1031" s="67">
        <f t="shared" si="66"/>
        <v>108.6</v>
      </c>
    </row>
    <row r="1032" spans="1:14" x14ac:dyDescent="0.2">
      <c r="B1032" s="1">
        <v>0.64583333333333304</v>
      </c>
      <c r="C1032" s="3">
        <v>74</v>
      </c>
      <c r="D1032" s="68">
        <v>106</v>
      </c>
      <c r="E1032" s="75">
        <v>0.44</v>
      </c>
      <c r="F1032" s="66">
        <v>2</v>
      </c>
      <c r="G1032" s="66" t="s">
        <v>180</v>
      </c>
      <c r="H1032" s="97">
        <v>29.11</v>
      </c>
      <c r="J1032" s="67">
        <v>105.3</v>
      </c>
      <c r="K1032" s="67">
        <v>107.2</v>
      </c>
      <c r="L1032" s="67">
        <v>105.6</v>
      </c>
      <c r="M1032" s="67">
        <v>106</v>
      </c>
      <c r="N1032" s="67">
        <f t="shared" si="66"/>
        <v>106.02500000000001</v>
      </c>
    </row>
    <row r="1033" spans="1:14" x14ac:dyDescent="0.2">
      <c r="B1033" s="1">
        <v>0.65277777777777779</v>
      </c>
      <c r="C1033" s="3">
        <v>75</v>
      </c>
      <c r="D1033" s="68">
        <v>105</v>
      </c>
      <c r="E1033" s="75">
        <v>0.44</v>
      </c>
      <c r="F1033" s="66">
        <v>4</v>
      </c>
      <c r="G1033" s="66" t="s">
        <v>203</v>
      </c>
      <c r="H1033" s="97">
        <v>29.11</v>
      </c>
      <c r="J1033" s="67">
        <v>104.4</v>
      </c>
      <c r="K1033" s="67">
        <v>106.3</v>
      </c>
      <c r="L1033" s="67">
        <v>103.6</v>
      </c>
      <c r="M1033" s="67">
        <v>104.9</v>
      </c>
      <c r="N1033" s="67">
        <f t="shared" si="66"/>
        <v>104.79999999999998</v>
      </c>
    </row>
    <row r="1035" spans="1:14" x14ac:dyDescent="0.2">
      <c r="A1035" s="21">
        <v>43729</v>
      </c>
      <c r="B1035" s="1">
        <v>0.39583333333333331</v>
      </c>
      <c r="C1035" s="3">
        <v>74</v>
      </c>
      <c r="D1035" s="99">
        <v>82</v>
      </c>
      <c r="E1035" s="75">
        <v>0.39</v>
      </c>
      <c r="F1035" s="66">
        <v>2</v>
      </c>
      <c r="G1035" s="66" t="s">
        <v>208</v>
      </c>
      <c r="H1035" s="72">
        <v>29.15</v>
      </c>
      <c r="I1035" s="71"/>
      <c r="J1035" s="67">
        <v>83.5</v>
      </c>
      <c r="K1035" s="67">
        <v>81</v>
      </c>
      <c r="L1035" s="67">
        <v>83.8</v>
      </c>
      <c r="M1035" s="67">
        <v>78.400000000000006</v>
      </c>
      <c r="N1035" s="67">
        <f>AVERAGE(J1035:M1035)</f>
        <v>81.675000000000011</v>
      </c>
    </row>
    <row r="1036" spans="1:14" x14ac:dyDescent="0.2">
      <c r="B1036" s="1">
        <v>0.40625</v>
      </c>
      <c r="C1036" s="3">
        <v>74</v>
      </c>
      <c r="D1036" s="99">
        <v>83</v>
      </c>
      <c r="E1036" s="75">
        <v>0.38</v>
      </c>
      <c r="F1036" s="66">
        <v>2</v>
      </c>
      <c r="G1036" s="66" t="s">
        <v>197</v>
      </c>
      <c r="H1036" s="72">
        <v>29.14</v>
      </c>
      <c r="J1036" s="67">
        <v>84.4</v>
      </c>
      <c r="K1036" s="67">
        <v>81.900000000000006</v>
      </c>
      <c r="L1036" s="67">
        <v>84.7</v>
      </c>
      <c r="M1036" s="67">
        <v>79.5</v>
      </c>
      <c r="N1036" s="67">
        <f t="shared" ref="N1036:N1048" si="67">AVERAGE(J1036:M1036)</f>
        <v>82.625</v>
      </c>
    </row>
    <row r="1037" spans="1:14" x14ac:dyDescent="0.2">
      <c r="B1037" s="1">
        <v>0.41666666666666702</v>
      </c>
      <c r="C1037" s="3">
        <v>74</v>
      </c>
      <c r="D1037" s="99">
        <v>85</v>
      </c>
      <c r="E1037" s="75">
        <v>0.39</v>
      </c>
      <c r="F1037" s="66">
        <v>0</v>
      </c>
      <c r="G1037" s="66" t="s">
        <v>208</v>
      </c>
      <c r="H1037" s="72">
        <v>29.14</v>
      </c>
      <c r="J1037" s="67">
        <v>86.5</v>
      </c>
      <c r="K1037" s="67">
        <v>83.8</v>
      </c>
      <c r="L1037" s="67">
        <v>87.3</v>
      </c>
      <c r="M1037" s="67">
        <v>81.5</v>
      </c>
      <c r="N1037" s="67">
        <f t="shared" si="67"/>
        <v>84.775000000000006</v>
      </c>
    </row>
    <row r="1038" spans="1:14" x14ac:dyDescent="0.2">
      <c r="B1038" s="1">
        <v>0.42708333333333298</v>
      </c>
      <c r="C1038" s="3">
        <v>75</v>
      </c>
      <c r="D1038" s="99">
        <v>88</v>
      </c>
      <c r="E1038" s="75">
        <v>0.39</v>
      </c>
      <c r="F1038" s="66">
        <v>2</v>
      </c>
      <c r="G1038" s="66" t="s">
        <v>208</v>
      </c>
      <c r="H1038" s="72">
        <v>29.14</v>
      </c>
      <c r="J1038" s="67">
        <v>89.2</v>
      </c>
      <c r="K1038" s="67">
        <v>86.9</v>
      </c>
      <c r="L1038" s="67">
        <v>89.4</v>
      </c>
      <c r="M1038" s="67">
        <v>84.4</v>
      </c>
      <c r="N1038" s="67">
        <f t="shared" si="67"/>
        <v>87.474999999999994</v>
      </c>
    </row>
    <row r="1039" spans="1:14" x14ac:dyDescent="0.2">
      <c r="B1039" s="1">
        <v>0.4375</v>
      </c>
      <c r="C1039" s="3">
        <v>77</v>
      </c>
      <c r="D1039" s="99">
        <v>90</v>
      </c>
      <c r="E1039" s="75">
        <v>0.37</v>
      </c>
      <c r="F1039" s="66">
        <v>2</v>
      </c>
      <c r="G1039" s="66" t="s">
        <v>190</v>
      </c>
      <c r="H1039" s="72">
        <v>29.14</v>
      </c>
      <c r="J1039" s="67">
        <v>92.1</v>
      </c>
      <c r="K1039" s="67">
        <v>89.2</v>
      </c>
      <c r="L1039" s="67">
        <v>92.3</v>
      </c>
      <c r="M1039" s="67">
        <v>86.9</v>
      </c>
      <c r="N1039" s="67">
        <f t="shared" si="67"/>
        <v>90.125</v>
      </c>
    </row>
    <row r="1040" spans="1:14" x14ac:dyDescent="0.2">
      <c r="B1040" s="1">
        <v>0.44791666666666702</v>
      </c>
      <c r="C1040" s="3">
        <v>78</v>
      </c>
      <c r="D1040" s="99">
        <v>92</v>
      </c>
      <c r="E1040" s="75">
        <v>0.36</v>
      </c>
      <c r="F1040" s="66">
        <v>4</v>
      </c>
      <c r="G1040" s="66" t="s">
        <v>208</v>
      </c>
      <c r="H1040" s="72">
        <v>29.14</v>
      </c>
      <c r="J1040" s="67">
        <v>94.5</v>
      </c>
      <c r="K1040" s="67">
        <v>91.9</v>
      </c>
      <c r="L1040" s="67">
        <v>93.9</v>
      </c>
      <c r="M1040" s="67">
        <v>89.2</v>
      </c>
      <c r="N1040" s="67">
        <f t="shared" si="67"/>
        <v>92.375</v>
      </c>
    </row>
    <row r="1041" spans="1:14" x14ac:dyDescent="0.2">
      <c r="B1041" s="1">
        <v>0.54166666666666663</v>
      </c>
      <c r="C1041" s="3">
        <v>82</v>
      </c>
      <c r="D1041" s="68">
        <v>110</v>
      </c>
      <c r="E1041" s="75">
        <v>0.28999999999999998</v>
      </c>
      <c r="F1041" s="66">
        <v>5</v>
      </c>
      <c r="G1041" s="66" t="s">
        <v>190</v>
      </c>
      <c r="H1041" s="72">
        <v>29.11</v>
      </c>
      <c r="I1041" s="71"/>
      <c r="J1041" s="67">
        <v>110.5</v>
      </c>
      <c r="K1041" s="67">
        <v>109.6</v>
      </c>
      <c r="L1041" s="67">
        <v>111.9</v>
      </c>
      <c r="M1041" s="67">
        <v>109.2</v>
      </c>
      <c r="N1041" s="67">
        <f t="shared" si="67"/>
        <v>110.3</v>
      </c>
    </row>
    <row r="1042" spans="1:14" x14ac:dyDescent="0.2">
      <c r="B1042" s="1">
        <v>0.55208333333333337</v>
      </c>
      <c r="C1042" s="3">
        <v>83</v>
      </c>
      <c r="D1042" s="68">
        <v>112</v>
      </c>
      <c r="E1042" s="75">
        <v>0.27</v>
      </c>
      <c r="F1042" s="66">
        <v>4</v>
      </c>
      <c r="G1042" s="66" t="s">
        <v>43</v>
      </c>
      <c r="H1042" s="97">
        <v>29.1</v>
      </c>
      <c r="I1042" s="71"/>
      <c r="J1042" s="67">
        <v>112.5</v>
      </c>
      <c r="K1042" s="67">
        <v>111.4</v>
      </c>
      <c r="L1042" s="67">
        <v>114.1</v>
      </c>
      <c r="M1042" s="67">
        <v>111.6</v>
      </c>
      <c r="N1042" s="67">
        <f t="shared" si="67"/>
        <v>112.4</v>
      </c>
    </row>
    <row r="1043" spans="1:14" x14ac:dyDescent="0.2">
      <c r="B1043" s="1">
        <v>0.56597222222222221</v>
      </c>
      <c r="C1043" s="3">
        <v>83</v>
      </c>
      <c r="D1043" s="68">
        <v>114</v>
      </c>
      <c r="E1043" s="75">
        <v>0.27</v>
      </c>
      <c r="F1043" s="66">
        <v>3</v>
      </c>
      <c r="G1043" s="66" t="s">
        <v>37</v>
      </c>
      <c r="H1043" s="97">
        <v>29.09</v>
      </c>
      <c r="J1043" s="67">
        <v>113.4</v>
      </c>
      <c r="K1043" s="67">
        <v>113.2</v>
      </c>
      <c r="L1043" s="67">
        <v>113</v>
      </c>
      <c r="M1043" s="67">
        <v>116.8</v>
      </c>
      <c r="N1043" s="67">
        <f t="shared" si="67"/>
        <v>114.10000000000001</v>
      </c>
    </row>
    <row r="1044" spans="1:14" x14ac:dyDescent="0.2">
      <c r="B1044" s="1">
        <v>0.57291666666666696</v>
      </c>
      <c r="C1044" s="3">
        <v>83</v>
      </c>
      <c r="D1044" s="68">
        <v>115</v>
      </c>
      <c r="E1044" s="75">
        <v>0.27</v>
      </c>
      <c r="F1044" s="66">
        <v>0</v>
      </c>
      <c r="G1044" s="66" t="s">
        <v>34</v>
      </c>
      <c r="H1044" s="97">
        <v>29.09</v>
      </c>
      <c r="I1044" s="96"/>
      <c r="J1044" s="67">
        <v>113.9</v>
      </c>
      <c r="K1044" s="67">
        <v>114.3</v>
      </c>
      <c r="L1044" s="67">
        <v>113.5</v>
      </c>
      <c r="M1044" s="67">
        <v>116.2</v>
      </c>
      <c r="N1044" s="67">
        <f t="shared" si="67"/>
        <v>114.47499999999999</v>
      </c>
    </row>
    <row r="1045" spans="1:14" x14ac:dyDescent="0.2">
      <c r="B1045" s="1">
        <v>0.58333333333333404</v>
      </c>
      <c r="C1045" s="3">
        <v>84</v>
      </c>
      <c r="D1045" s="68">
        <v>115</v>
      </c>
      <c r="E1045" s="75">
        <v>0.31</v>
      </c>
      <c r="F1045" s="66">
        <v>3</v>
      </c>
      <c r="G1045" s="66" t="s">
        <v>34</v>
      </c>
      <c r="H1045" s="97">
        <v>29.08</v>
      </c>
      <c r="I1045" s="96"/>
      <c r="J1045" s="67">
        <v>114.4</v>
      </c>
      <c r="K1045" s="67">
        <v>115</v>
      </c>
      <c r="L1045" s="67">
        <v>114.1</v>
      </c>
      <c r="M1045" s="67">
        <v>117.3</v>
      </c>
      <c r="N1045" s="67">
        <f t="shared" si="67"/>
        <v>115.2</v>
      </c>
    </row>
    <row r="1046" spans="1:14" x14ac:dyDescent="0.2">
      <c r="B1046" s="1">
        <v>0.59375</v>
      </c>
      <c r="C1046" s="3">
        <v>83</v>
      </c>
      <c r="D1046" s="68">
        <v>115</v>
      </c>
      <c r="E1046" s="75">
        <v>0.34</v>
      </c>
      <c r="F1046" s="66">
        <v>4</v>
      </c>
      <c r="G1046" s="66" t="s">
        <v>202</v>
      </c>
      <c r="H1046" s="97">
        <v>29.08</v>
      </c>
      <c r="J1046" s="67">
        <v>114.3</v>
      </c>
      <c r="K1046" s="67">
        <v>115.5</v>
      </c>
      <c r="L1046" s="67">
        <v>113.9</v>
      </c>
      <c r="M1046" s="67">
        <v>117.7</v>
      </c>
      <c r="N1046" s="67">
        <f t="shared" si="67"/>
        <v>115.35000000000001</v>
      </c>
    </row>
    <row r="1047" spans="1:14" x14ac:dyDescent="0.2">
      <c r="B1047" s="1">
        <v>0.60416666666666696</v>
      </c>
      <c r="C1047" s="3">
        <v>83</v>
      </c>
      <c r="D1047" s="68">
        <v>115</v>
      </c>
      <c r="E1047" s="75">
        <v>0.33</v>
      </c>
      <c r="F1047" s="66">
        <v>3</v>
      </c>
      <c r="G1047" s="66" t="s">
        <v>190</v>
      </c>
      <c r="H1047" s="97">
        <v>29.08</v>
      </c>
      <c r="J1047" s="67">
        <v>114.1</v>
      </c>
      <c r="K1047" s="67">
        <v>114.4</v>
      </c>
      <c r="L1047" s="67">
        <v>113.5</v>
      </c>
      <c r="M1047" s="67">
        <v>116.2</v>
      </c>
      <c r="N1047" s="67">
        <f t="shared" si="67"/>
        <v>114.55</v>
      </c>
    </row>
    <row r="1048" spans="1:14" x14ac:dyDescent="0.2">
      <c r="B1048" s="1">
        <v>0.61249999999999993</v>
      </c>
      <c r="C1048" s="3">
        <v>82</v>
      </c>
      <c r="D1048" s="68">
        <v>115</v>
      </c>
      <c r="E1048" s="75">
        <v>0.33</v>
      </c>
      <c r="F1048" s="66">
        <v>5</v>
      </c>
      <c r="G1048" s="66" t="s">
        <v>203</v>
      </c>
      <c r="H1048" s="97">
        <v>29.07</v>
      </c>
      <c r="J1048" s="67">
        <v>113.4</v>
      </c>
      <c r="K1048" s="67">
        <v>115.2</v>
      </c>
      <c r="L1048" s="67">
        <v>113.5</v>
      </c>
      <c r="M1048" s="67">
        <v>116.4</v>
      </c>
      <c r="N1048" s="67">
        <f t="shared" si="67"/>
        <v>114.625</v>
      </c>
    </row>
    <row r="1050" spans="1:14" x14ac:dyDescent="0.2">
      <c r="A1050" s="21">
        <v>43730</v>
      </c>
      <c r="B1050" s="1">
        <v>0.46875</v>
      </c>
      <c r="C1050" s="3">
        <v>74</v>
      </c>
      <c r="D1050" s="99">
        <v>98</v>
      </c>
      <c r="E1050" s="75">
        <v>0.49</v>
      </c>
      <c r="F1050" s="66">
        <v>3</v>
      </c>
      <c r="G1050" s="66" t="s">
        <v>43</v>
      </c>
      <c r="H1050" s="72">
        <v>29.12</v>
      </c>
      <c r="J1050" s="67">
        <v>99.5</v>
      </c>
      <c r="K1050" s="67">
        <v>97.2</v>
      </c>
      <c r="L1050" s="67">
        <v>101.1</v>
      </c>
      <c r="M1050" s="67">
        <v>95.7</v>
      </c>
      <c r="N1050" s="67">
        <f t="shared" ref="N1050:N1054" si="68">AVERAGE(J1050:M1050)</f>
        <v>98.374999999999986</v>
      </c>
    </row>
    <row r="1051" spans="1:14" x14ac:dyDescent="0.2">
      <c r="B1051" s="1">
        <v>0.47916666666666702</v>
      </c>
      <c r="C1051" s="3">
        <v>75</v>
      </c>
      <c r="D1051" s="99">
        <v>100</v>
      </c>
      <c r="E1051" s="75">
        <v>0.46</v>
      </c>
      <c r="F1051" s="66">
        <v>0</v>
      </c>
      <c r="G1051" s="66" t="s">
        <v>43</v>
      </c>
      <c r="H1051" s="72">
        <v>29.12</v>
      </c>
      <c r="J1051" s="67">
        <v>101.3</v>
      </c>
      <c r="K1051" s="67">
        <v>98.8</v>
      </c>
      <c r="L1051" s="67">
        <v>103.5</v>
      </c>
      <c r="M1051" s="67">
        <v>97.5</v>
      </c>
      <c r="N1051" s="67">
        <f t="shared" si="68"/>
        <v>100.27500000000001</v>
      </c>
    </row>
    <row r="1052" spans="1:14" x14ac:dyDescent="0.2">
      <c r="B1052" s="1">
        <v>0.48958333333333298</v>
      </c>
      <c r="C1052" s="3">
        <v>78</v>
      </c>
      <c r="D1052" s="99">
        <v>104</v>
      </c>
      <c r="E1052" s="75">
        <v>0.42</v>
      </c>
      <c r="F1052" s="66">
        <v>1</v>
      </c>
      <c r="G1052" s="66" t="s">
        <v>180</v>
      </c>
      <c r="H1052" s="72">
        <v>29.11</v>
      </c>
      <c r="J1052" s="67">
        <v>104.9</v>
      </c>
      <c r="K1052" s="67">
        <v>102.7</v>
      </c>
      <c r="L1052" s="67">
        <v>107.8</v>
      </c>
      <c r="M1052" s="67">
        <v>101.8</v>
      </c>
      <c r="N1052" s="67">
        <f t="shared" si="68"/>
        <v>104.30000000000001</v>
      </c>
    </row>
    <row r="1053" spans="1:14" x14ac:dyDescent="0.2">
      <c r="B1053" s="1">
        <v>0.5</v>
      </c>
      <c r="C1053" s="3">
        <v>79</v>
      </c>
      <c r="D1053" s="99">
        <v>106</v>
      </c>
      <c r="E1053" s="75">
        <v>0.46</v>
      </c>
      <c r="F1053" s="66">
        <v>2</v>
      </c>
      <c r="G1053" s="66" t="s">
        <v>202</v>
      </c>
      <c r="H1053" s="72">
        <v>29.11</v>
      </c>
      <c r="J1053" s="67">
        <v>105.8</v>
      </c>
      <c r="K1053" s="67">
        <v>103.8</v>
      </c>
      <c r="L1053" s="67">
        <v>109.2</v>
      </c>
      <c r="M1053" s="67">
        <v>103.3</v>
      </c>
      <c r="N1053" s="67">
        <f t="shared" si="68"/>
        <v>105.52500000000001</v>
      </c>
    </row>
    <row r="1054" spans="1:14" x14ac:dyDescent="0.2">
      <c r="B1054" s="1">
        <v>0.51041666666666663</v>
      </c>
      <c r="C1054" s="3">
        <v>78</v>
      </c>
      <c r="D1054" s="99">
        <v>108</v>
      </c>
      <c r="E1054" s="75">
        <v>0.5</v>
      </c>
      <c r="F1054" s="66">
        <v>0</v>
      </c>
      <c r="G1054" s="66" t="s">
        <v>35</v>
      </c>
      <c r="H1054" s="72">
        <v>29.11</v>
      </c>
      <c r="J1054" s="67">
        <v>107.1</v>
      </c>
      <c r="K1054" s="67">
        <v>105.6</v>
      </c>
      <c r="L1054" s="67">
        <v>111.6</v>
      </c>
      <c r="M1054" s="67">
        <v>105.6</v>
      </c>
      <c r="N1054" s="67">
        <f t="shared" si="68"/>
        <v>107.47499999999999</v>
      </c>
    </row>
    <row r="1055" spans="1:14" x14ac:dyDescent="0.2">
      <c r="B1055" s="1">
        <v>0.52083333333333304</v>
      </c>
      <c r="C1055" s="3">
        <v>73</v>
      </c>
      <c r="D1055" s="68">
        <v>107</v>
      </c>
      <c r="E1055" s="75">
        <v>0.56999999999999995</v>
      </c>
      <c r="F1055" s="66">
        <v>4</v>
      </c>
      <c r="G1055" s="66" t="s">
        <v>71</v>
      </c>
      <c r="H1055" s="72">
        <v>29.11</v>
      </c>
      <c r="I1055" s="71"/>
      <c r="J1055" s="67">
        <v>106.7</v>
      </c>
      <c r="K1055" s="67">
        <v>106</v>
      </c>
      <c r="L1055" s="67">
        <v>111</v>
      </c>
      <c r="M1055" s="67">
        <v>105.8</v>
      </c>
      <c r="N1055" s="67">
        <f t="shared" ref="N1055:N1063" si="69">AVERAGE(J1055:M1055)</f>
        <v>107.375</v>
      </c>
    </row>
    <row r="1056" spans="1:14" x14ac:dyDescent="0.2">
      <c r="B1056" s="1">
        <v>0.53125</v>
      </c>
      <c r="C1056" s="3">
        <v>70</v>
      </c>
      <c r="D1056" s="68">
        <v>106</v>
      </c>
      <c r="E1056" s="75">
        <v>0.62</v>
      </c>
      <c r="F1056" s="66">
        <v>5</v>
      </c>
      <c r="G1056" s="66" t="s">
        <v>202</v>
      </c>
      <c r="H1056" s="97">
        <v>29.11</v>
      </c>
      <c r="I1056" s="71"/>
      <c r="J1056" s="67">
        <v>105.4</v>
      </c>
      <c r="K1056" s="67">
        <v>105.6</v>
      </c>
      <c r="L1056" s="67">
        <v>106</v>
      </c>
      <c r="M1056" s="67">
        <v>105.36</v>
      </c>
      <c r="N1056" s="67">
        <f t="shared" si="69"/>
        <v>105.59</v>
      </c>
    </row>
    <row r="1057" spans="2:14" x14ac:dyDescent="0.2">
      <c r="B1057" s="1">
        <v>0.54166666666666696</v>
      </c>
      <c r="C1057" s="3">
        <v>66</v>
      </c>
      <c r="D1057" s="68">
        <v>105</v>
      </c>
      <c r="E1057" s="75">
        <v>0.68</v>
      </c>
      <c r="F1057" s="66">
        <v>5</v>
      </c>
      <c r="G1057" s="66" t="s">
        <v>34</v>
      </c>
      <c r="H1057" s="97">
        <v>29.11</v>
      </c>
      <c r="J1057" s="67">
        <v>105.1</v>
      </c>
      <c r="K1057" s="67">
        <v>106.2</v>
      </c>
      <c r="L1057" s="67">
        <v>104</v>
      </c>
      <c r="M1057" s="67">
        <v>104.5</v>
      </c>
      <c r="N1057" s="67">
        <f t="shared" si="69"/>
        <v>104.95</v>
      </c>
    </row>
    <row r="1058" spans="2:14" x14ac:dyDescent="0.2">
      <c r="B1058" s="1">
        <v>0.55208333333333304</v>
      </c>
      <c r="C1058" s="3">
        <v>66</v>
      </c>
      <c r="D1058" s="68">
        <v>105</v>
      </c>
      <c r="E1058" s="75">
        <v>0.69</v>
      </c>
      <c r="F1058" s="66">
        <v>5</v>
      </c>
      <c r="G1058" s="66" t="s">
        <v>180</v>
      </c>
      <c r="H1058" s="97">
        <v>29.12</v>
      </c>
      <c r="I1058" s="96"/>
      <c r="J1058" s="67">
        <v>105.1</v>
      </c>
      <c r="K1058" s="67">
        <v>106.7</v>
      </c>
      <c r="L1058" s="67">
        <v>103.1</v>
      </c>
      <c r="M1058" s="67">
        <v>104.9</v>
      </c>
      <c r="N1058" s="67">
        <f t="shared" si="69"/>
        <v>104.94999999999999</v>
      </c>
    </row>
    <row r="1059" spans="2:14" x14ac:dyDescent="0.2">
      <c r="B1059" s="1">
        <v>0.5625</v>
      </c>
      <c r="C1059" s="3">
        <v>62</v>
      </c>
      <c r="D1059" s="68">
        <v>100</v>
      </c>
      <c r="E1059" s="75">
        <v>0.76</v>
      </c>
      <c r="F1059" s="66">
        <v>3</v>
      </c>
      <c r="G1059" s="66" t="s">
        <v>203</v>
      </c>
      <c r="H1059" s="97">
        <v>29.13</v>
      </c>
      <c r="I1059" s="96"/>
      <c r="J1059" s="67">
        <v>101.7</v>
      </c>
      <c r="K1059" s="67">
        <v>101.5</v>
      </c>
      <c r="L1059" s="67">
        <v>96.4</v>
      </c>
      <c r="M1059" s="67">
        <v>98.4</v>
      </c>
      <c r="N1059" s="67">
        <f t="shared" si="69"/>
        <v>99.5</v>
      </c>
    </row>
    <row r="1060" spans="2:14" x14ac:dyDescent="0.2">
      <c r="B1060" s="1">
        <v>0.57291666666666696</v>
      </c>
      <c r="C1060" s="3">
        <v>62</v>
      </c>
      <c r="D1060" s="68">
        <v>100</v>
      </c>
      <c r="E1060" s="75">
        <v>0.78</v>
      </c>
      <c r="F1060" s="66">
        <v>4</v>
      </c>
      <c r="G1060" s="66" t="s">
        <v>130</v>
      </c>
      <c r="H1060" s="97">
        <v>29.13</v>
      </c>
      <c r="J1060" s="67">
        <v>103.1</v>
      </c>
      <c r="K1060" s="67">
        <v>101.8</v>
      </c>
      <c r="L1060" s="67">
        <v>97.3</v>
      </c>
      <c r="M1060" s="67">
        <v>99.3</v>
      </c>
      <c r="N1060" s="67">
        <f t="shared" si="69"/>
        <v>100.375</v>
      </c>
    </row>
    <row r="1061" spans="2:14" x14ac:dyDescent="0.2">
      <c r="B1061" s="1">
        <v>0.58333333333333304</v>
      </c>
      <c r="C1061" s="3">
        <v>61</v>
      </c>
      <c r="D1061" s="68">
        <v>99</v>
      </c>
      <c r="E1061" s="75">
        <v>0.8</v>
      </c>
      <c r="F1061" s="66">
        <v>4</v>
      </c>
      <c r="G1061" s="66" t="s">
        <v>202</v>
      </c>
      <c r="H1061" s="97">
        <v>29.14</v>
      </c>
      <c r="J1061" s="67">
        <v>101.1</v>
      </c>
      <c r="K1061" s="67">
        <v>100.6</v>
      </c>
      <c r="L1061" s="67">
        <v>95.7</v>
      </c>
      <c r="M1061" s="67">
        <v>97</v>
      </c>
      <c r="N1061" s="67">
        <f t="shared" si="69"/>
        <v>98.6</v>
      </c>
    </row>
    <row r="1062" spans="2:14" x14ac:dyDescent="0.2">
      <c r="B1062" s="1">
        <v>0.59375</v>
      </c>
      <c r="C1062" s="3">
        <v>61</v>
      </c>
      <c r="D1062" s="68">
        <v>93</v>
      </c>
      <c r="E1062" s="75">
        <v>0.81</v>
      </c>
      <c r="F1062" s="66">
        <v>3</v>
      </c>
      <c r="G1062" s="66" t="s">
        <v>129</v>
      </c>
      <c r="H1062" s="97">
        <v>29.13</v>
      </c>
      <c r="J1062" s="67">
        <v>96.1</v>
      </c>
      <c r="K1062" s="67">
        <v>94.6</v>
      </c>
      <c r="L1062" s="67">
        <v>89.6</v>
      </c>
      <c r="M1062" s="67">
        <v>91.8</v>
      </c>
      <c r="N1062" s="67">
        <f t="shared" si="69"/>
        <v>93.024999999999991</v>
      </c>
    </row>
    <row r="1063" spans="2:14" x14ac:dyDescent="0.2">
      <c r="B1063" s="1">
        <v>0.59861111111111109</v>
      </c>
      <c r="C1063" s="3">
        <v>61</v>
      </c>
      <c r="D1063" s="68">
        <v>93</v>
      </c>
      <c r="E1063" s="75">
        <v>0.8</v>
      </c>
      <c r="F1063" s="66">
        <v>1</v>
      </c>
      <c r="G1063" s="66" t="s">
        <v>202</v>
      </c>
      <c r="H1063" s="97">
        <v>29.13</v>
      </c>
      <c r="J1063" s="67">
        <v>96.1</v>
      </c>
      <c r="K1063" s="67">
        <v>94.6</v>
      </c>
      <c r="L1063" s="67">
        <v>89.2</v>
      </c>
      <c r="M1063" s="67">
        <v>91.6</v>
      </c>
      <c r="N1063" s="67">
        <f t="shared" si="69"/>
        <v>92.875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50D9-48E7-4321-86A7-2DF0527ADAFB}">
  <dimension ref="A1:R1118"/>
  <sheetViews>
    <sheetView workbookViewId="0"/>
    <sheetView workbookViewId="1"/>
  </sheetViews>
  <sheetFormatPr defaultRowHeight="12.75" x14ac:dyDescent="0.2"/>
  <cols>
    <col min="1" max="1" width="14.42578125" customWidth="1"/>
    <col min="2" max="2" width="11.28515625" style="2" bestFit="1" customWidth="1"/>
    <col min="15" max="15" width="8.85546875" customWidth="1"/>
  </cols>
  <sheetData>
    <row r="1" spans="1:18" x14ac:dyDescent="0.2">
      <c r="A1" s="6" t="s">
        <v>216</v>
      </c>
      <c r="B1" s="24" t="s">
        <v>2</v>
      </c>
      <c r="C1" s="6" t="s">
        <v>3</v>
      </c>
      <c r="D1" s="6" t="s">
        <v>1</v>
      </c>
      <c r="E1" s="31" t="s">
        <v>156</v>
      </c>
      <c r="F1" s="6" t="s">
        <v>32</v>
      </c>
      <c r="G1" s="6" t="s">
        <v>217</v>
      </c>
      <c r="H1" s="44" t="s">
        <v>218</v>
      </c>
    </row>
    <row r="2" spans="1:18" x14ac:dyDescent="0.2">
      <c r="A2" s="6"/>
      <c r="B2" s="24"/>
      <c r="C2" s="6"/>
      <c r="D2" s="6"/>
      <c r="E2" s="31"/>
      <c r="F2" s="6"/>
      <c r="G2" s="6"/>
      <c r="H2" s="44"/>
      <c r="P2" s="71" t="s">
        <v>623</v>
      </c>
    </row>
    <row r="3" spans="1:18" x14ac:dyDescent="0.2">
      <c r="A3" s="88" t="s">
        <v>378</v>
      </c>
      <c r="C3" s="3"/>
      <c r="D3" s="69"/>
      <c r="E3" s="75"/>
      <c r="F3" s="3"/>
      <c r="G3" s="66"/>
      <c r="H3" s="72"/>
      <c r="J3" s="87" t="s">
        <v>404</v>
      </c>
      <c r="K3" s="87" t="s">
        <v>405</v>
      </c>
      <c r="L3" s="87" t="s">
        <v>406</v>
      </c>
      <c r="M3" s="87" t="s">
        <v>407</v>
      </c>
      <c r="N3" s="33" t="s">
        <v>368</v>
      </c>
      <c r="P3">
        <f>MAX(J:M)</f>
        <v>138.69999999999999</v>
      </c>
      <c r="R3" s="71" t="s">
        <v>230</v>
      </c>
    </row>
    <row r="4" spans="1:18" x14ac:dyDescent="0.2">
      <c r="A4" s="21">
        <v>42774</v>
      </c>
      <c r="B4" s="2">
        <v>0.52083333333333337</v>
      </c>
      <c r="C4" s="66">
        <v>75</v>
      </c>
      <c r="D4" s="69">
        <v>87</v>
      </c>
      <c r="E4" s="16">
        <v>0.15</v>
      </c>
      <c r="F4" s="66">
        <v>4</v>
      </c>
      <c r="G4" s="66" t="s">
        <v>197</v>
      </c>
      <c r="H4" s="72">
        <v>29.05</v>
      </c>
      <c r="I4" s="71"/>
      <c r="J4" s="67">
        <v>90.3</v>
      </c>
      <c r="K4" s="67">
        <v>88</v>
      </c>
      <c r="L4" s="67">
        <v>79.900000000000006</v>
      </c>
      <c r="M4" s="67">
        <v>81.2</v>
      </c>
      <c r="N4" s="67">
        <f>AVERAGE(J4:M4)</f>
        <v>84.850000000000009</v>
      </c>
      <c r="R4" s="21">
        <v>43259</v>
      </c>
    </row>
    <row r="5" spans="1:18" x14ac:dyDescent="0.2">
      <c r="B5" s="2">
        <v>0.53125</v>
      </c>
      <c r="C5" s="66">
        <v>76</v>
      </c>
      <c r="D5" s="69">
        <v>93</v>
      </c>
      <c r="E5" s="16">
        <v>0.15</v>
      </c>
      <c r="F5" s="66">
        <v>2</v>
      </c>
      <c r="G5" s="66" t="s">
        <v>208</v>
      </c>
      <c r="H5" s="72">
        <v>29.02</v>
      </c>
      <c r="I5" s="71"/>
      <c r="J5" s="67">
        <v>96.8</v>
      </c>
      <c r="K5" s="67">
        <v>90.7</v>
      </c>
      <c r="L5" s="67">
        <v>87.1</v>
      </c>
      <c r="M5" s="67">
        <v>99</v>
      </c>
      <c r="N5" s="67">
        <f t="shared" ref="N5:N22" si="0">AVERAGE(J5:M5)</f>
        <v>93.4</v>
      </c>
    </row>
    <row r="6" spans="1:18" x14ac:dyDescent="0.2">
      <c r="B6" s="2">
        <v>0.54166666666666663</v>
      </c>
      <c r="C6" s="66">
        <v>77</v>
      </c>
      <c r="D6" s="3">
        <v>94</v>
      </c>
      <c r="E6" s="16">
        <v>0.14000000000000001</v>
      </c>
      <c r="F6" s="66">
        <v>3</v>
      </c>
      <c r="G6" s="66" t="s">
        <v>43</v>
      </c>
      <c r="H6" s="72">
        <v>29.02</v>
      </c>
      <c r="J6" s="67">
        <v>97.2</v>
      </c>
      <c r="K6" s="67">
        <v>90.7</v>
      </c>
      <c r="L6" s="67">
        <v>87.6</v>
      </c>
      <c r="M6" s="67">
        <v>99.7</v>
      </c>
      <c r="N6" s="67">
        <f t="shared" si="0"/>
        <v>93.8</v>
      </c>
    </row>
    <row r="7" spans="1:18" x14ac:dyDescent="0.2">
      <c r="B7" s="2">
        <v>0.55208333333333304</v>
      </c>
      <c r="C7" s="66">
        <v>78</v>
      </c>
      <c r="D7" s="69">
        <v>95</v>
      </c>
      <c r="E7" s="16">
        <v>0.13</v>
      </c>
      <c r="F7" s="66">
        <v>4</v>
      </c>
      <c r="G7" s="66" t="s">
        <v>37</v>
      </c>
      <c r="H7" s="72">
        <v>29.01</v>
      </c>
      <c r="J7" s="67">
        <v>98.6</v>
      </c>
      <c r="K7" s="67">
        <v>90.9</v>
      </c>
      <c r="L7" s="67">
        <v>89.1</v>
      </c>
      <c r="M7" s="67">
        <v>101.5</v>
      </c>
      <c r="N7" s="67">
        <f t="shared" si="0"/>
        <v>95.025000000000006</v>
      </c>
    </row>
    <row r="8" spans="1:18" x14ac:dyDescent="0.2">
      <c r="B8" s="2">
        <v>0.5625</v>
      </c>
      <c r="C8" s="66">
        <v>78</v>
      </c>
      <c r="D8" s="69">
        <v>96</v>
      </c>
      <c r="E8" s="75">
        <v>0.15</v>
      </c>
      <c r="F8" s="66">
        <v>4</v>
      </c>
      <c r="G8" s="66" t="s">
        <v>37</v>
      </c>
      <c r="H8" s="72">
        <v>29</v>
      </c>
      <c r="I8" s="71"/>
      <c r="J8" s="67">
        <v>99.1</v>
      </c>
      <c r="K8" s="67">
        <v>91</v>
      </c>
      <c r="L8" s="67">
        <v>90.3</v>
      </c>
      <c r="M8" s="67">
        <v>102.7</v>
      </c>
      <c r="N8" s="67">
        <f t="shared" si="0"/>
        <v>95.774999999999991</v>
      </c>
    </row>
    <row r="9" spans="1:18" x14ac:dyDescent="0.2">
      <c r="B9" s="2">
        <v>0.57291666666666696</v>
      </c>
      <c r="C9" s="66">
        <v>79</v>
      </c>
      <c r="D9" s="69">
        <v>97</v>
      </c>
      <c r="E9" s="75">
        <v>0.14000000000000001</v>
      </c>
      <c r="F9" s="66">
        <v>4</v>
      </c>
      <c r="G9" s="66" t="s">
        <v>43</v>
      </c>
      <c r="H9" s="66">
        <v>28.99</v>
      </c>
      <c r="I9" s="71"/>
      <c r="J9" s="67">
        <v>100</v>
      </c>
      <c r="K9" s="67">
        <v>91.2</v>
      </c>
      <c r="L9" s="67">
        <v>91.6</v>
      </c>
      <c r="M9" s="67">
        <v>104</v>
      </c>
      <c r="N9" s="67">
        <f t="shared" si="0"/>
        <v>96.699999999999989</v>
      </c>
    </row>
    <row r="10" spans="1:18" x14ac:dyDescent="0.2">
      <c r="B10" s="2">
        <v>0.58333333333333304</v>
      </c>
      <c r="C10" s="66">
        <v>79</v>
      </c>
      <c r="D10" s="69">
        <v>97</v>
      </c>
      <c r="E10" s="75">
        <v>0.14000000000000001</v>
      </c>
      <c r="F10" s="66">
        <v>4</v>
      </c>
      <c r="G10" s="66" t="s">
        <v>208</v>
      </c>
      <c r="H10" s="72">
        <v>28.98</v>
      </c>
      <c r="J10" s="67">
        <v>100.4</v>
      </c>
      <c r="K10" s="67">
        <v>91</v>
      </c>
      <c r="L10" s="67">
        <v>92.5</v>
      </c>
      <c r="M10" s="67">
        <v>105.1</v>
      </c>
      <c r="N10" s="67">
        <f t="shared" si="0"/>
        <v>97.25</v>
      </c>
    </row>
    <row r="11" spans="1:18" x14ac:dyDescent="0.2">
      <c r="B11" s="2">
        <v>0.59375</v>
      </c>
      <c r="C11" s="66">
        <v>80</v>
      </c>
      <c r="D11" s="69">
        <v>98</v>
      </c>
      <c r="E11" s="75">
        <v>0.13</v>
      </c>
      <c r="F11" s="66">
        <v>2</v>
      </c>
      <c r="G11" s="66" t="s">
        <v>208</v>
      </c>
      <c r="H11" s="72">
        <v>28.97</v>
      </c>
      <c r="I11" s="71"/>
      <c r="J11" s="67">
        <v>100.8</v>
      </c>
      <c r="K11" s="67">
        <v>90.7</v>
      </c>
      <c r="L11" s="67">
        <v>93.2</v>
      </c>
      <c r="M11" s="67">
        <v>105.8</v>
      </c>
      <c r="N11" s="67">
        <f t="shared" si="0"/>
        <v>97.625</v>
      </c>
    </row>
    <row r="12" spans="1:18" x14ac:dyDescent="0.2">
      <c r="B12" s="2">
        <v>0.60416666666666596</v>
      </c>
      <c r="C12" s="66">
        <v>80</v>
      </c>
      <c r="D12" s="69">
        <v>98</v>
      </c>
      <c r="E12" s="75">
        <v>0.13</v>
      </c>
      <c r="F12" s="66">
        <v>3</v>
      </c>
      <c r="G12" s="66" t="s">
        <v>37</v>
      </c>
      <c r="H12" s="72">
        <v>28.96</v>
      </c>
      <c r="J12" s="67">
        <v>100.8</v>
      </c>
      <c r="K12" s="67">
        <v>89.6</v>
      </c>
      <c r="L12" s="67">
        <v>93.7</v>
      </c>
      <c r="M12" s="67">
        <v>106.5</v>
      </c>
      <c r="N12" s="67">
        <f t="shared" si="0"/>
        <v>97.649999999999991</v>
      </c>
    </row>
    <row r="13" spans="1:18" x14ac:dyDescent="0.2">
      <c r="B13" s="2">
        <v>0.61458333333333304</v>
      </c>
      <c r="C13" s="69">
        <v>81</v>
      </c>
      <c r="D13" s="69">
        <v>98</v>
      </c>
      <c r="E13" s="75">
        <v>0.13</v>
      </c>
      <c r="F13" s="69">
        <v>2</v>
      </c>
      <c r="G13" s="66" t="s">
        <v>208</v>
      </c>
      <c r="H13" s="82">
        <v>28.95</v>
      </c>
      <c r="I13" s="85"/>
      <c r="J13" s="67">
        <v>100.6</v>
      </c>
      <c r="K13" s="67">
        <v>88.2</v>
      </c>
      <c r="L13" s="67">
        <v>94.1</v>
      </c>
      <c r="M13" s="67">
        <v>107.1</v>
      </c>
      <c r="N13" s="67">
        <f t="shared" si="0"/>
        <v>97.5</v>
      </c>
    </row>
    <row r="14" spans="1:18" x14ac:dyDescent="0.2">
      <c r="B14" s="2">
        <v>0.625</v>
      </c>
      <c r="C14" s="66">
        <v>81</v>
      </c>
      <c r="D14" s="79">
        <v>97</v>
      </c>
      <c r="E14" s="75">
        <v>0.13</v>
      </c>
      <c r="F14" s="66">
        <v>4</v>
      </c>
      <c r="G14" s="66" t="s">
        <v>208</v>
      </c>
      <c r="H14" s="72">
        <v>28.94</v>
      </c>
      <c r="I14" s="71"/>
      <c r="J14" s="67">
        <v>100.6</v>
      </c>
      <c r="K14" s="67">
        <v>83.7</v>
      </c>
      <c r="L14" s="67">
        <v>94.3</v>
      </c>
      <c r="M14" s="67">
        <v>107.6</v>
      </c>
      <c r="N14" s="67">
        <f t="shared" si="0"/>
        <v>96.550000000000011</v>
      </c>
    </row>
    <row r="15" spans="1:18" x14ac:dyDescent="0.2">
      <c r="B15" s="2">
        <v>0.63541666666666596</v>
      </c>
      <c r="C15" s="69">
        <v>81</v>
      </c>
      <c r="D15" s="69">
        <v>95</v>
      </c>
      <c r="E15" s="13">
        <v>0.12</v>
      </c>
      <c r="F15" s="69">
        <v>2</v>
      </c>
      <c r="G15" s="69" t="s">
        <v>208</v>
      </c>
      <c r="H15" s="82">
        <v>28.94</v>
      </c>
      <c r="I15" s="65"/>
      <c r="J15" s="45">
        <v>99.5</v>
      </c>
      <c r="K15" s="45">
        <v>80.599999999999994</v>
      </c>
      <c r="L15" s="45">
        <v>94.1</v>
      </c>
      <c r="M15" s="45">
        <v>107.6</v>
      </c>
      <c r="N15" s="45">
        <f t="shared" si="0"/>
        <v>95.449999999999989</v>
      </c>
    </row>
    <row r="16" spans="1:18" x14ac:dyDescent="0.2">
      <c r="B16" s="2">
        <v>0.64583333333333304</v>
      </c>
      <c r="C16" s="66">
        <v>82</v>
      </c>
      <c r="D16" s="68">
        <v>95</v>
      </c>
      <c r="E16" s="75">
        <v>0.12</v>
      </c>
      <c r="F16" s="66">
        <v>1</v>
      </c>
      <c r="G16" s="66" t="s">
        <v>37</v>
      </c>
      <c r="H16" s="72">
        <v>28.93</v>
      </c>
      <c r="I16" s="93"/>
      <c r="J16" s="67">
        <v>99.1</v>
      </c>
      <c r="K16" s="67">
        <v>78.599999999999994</v>
      </c>
      <c r="L16" s="67">
        <v>94.1</v>
      </c>
      <c r="M16" s="67">
        <v>107.6</v>
      </c>
      <c r="N16" s="67">
        <f t="shared" si="0"/>
        <v>94.85</v>
      </c>
    </row>
    <row r="17" spans="1:14" x14ac:dyDescent="0.2">
      <c r="B17" s="2">
        <v>0.65625</v>
      </c>
      <c r="C17" s="3">
        <v>83</v>
      </c>
      <c r="D17" s="69">
        <v>94</v>
      </c>
      <c r="E17" s="13">
        <v>0.11</v>
      </c>
      <c r="F17" s="3">
        <v>1</v>
      </c>
      <c r="G17" s="66" t="s">
        <v>208</v>
      </c>
      <c r="H17" s="19">
        <v>28.92</v>
      </c>
      <c r="J17" s="45">
        <v>97.7</v>
      </c>
      <c r="K17" s="45">
        <v>77</v>
      </c>
      <c r="L17" s="45">
        <v>93.4</v>
      </c>
      <c r="M17" s="45">
        <v>107.4</v>
      </c>
      <c r="N17" s="45">
        <f t="shared" si="0"/>
        <v>93.875</v>
      </c>
    </row>
    <row r="18" spans="1:14" x14ac:dyDescent="0.2">
      <c r="B18" s="2">
        <v>0.66666666666666596</v>
      </c>
      <c r="C18" s="66">
        <v>83</v>
      </c>
      <c r="D18" s="68">
        <v>93</v>
      </c>
      <c r="E18" s="75">
        <v>0.11</v>
      </c>
      <c r="F18" s="66">
        <v>2</v>
      </c>
      <c r="G18" s="66" t="s">
        <v>208</v>
      </c>
      <c r="H18" s="72">
        <v>28.92</v>
      </c>
      <c r="I18" s="93"/>
      <c r="J18" s="67">
        <v>96.4</v>
      </c>
      <c r="K18" s="67">
        <v>75.599999999999994</v>
      </c>
      <c r="L18" s="67">
        <v>91.9</v>
      </c>
      <c r="M18" s="67">
        <v>106.5</v>
      </c>
      <c r="N18" s="67">
        <f t="shared" si="0"/>
        <v>92.6</v>
      </c>
    </row>
    <row r="19" spans="1:14" x14ac:dyDescent="0.2">
      <c r="B19" s="2">
        <v>0.67708333333333204</v>
      </c>
      <c r="C19" s="66">
        <v>83</v>
      </c>
      <c r="D19" s="66">
        <v>92</v>
      </c>
      <c r="E19" s="75">
        <v>0.11</v>
      </c>
      <c r="F19" s="66">
        <v>2</v>
      </c>
      <c r="G19" s="66" t="s">
        <v>43</v>
      </c>
      <c r="H19" s="72">
        <v>28.91</v>
      </c>
      <c r="I19" s="66"/>
      <c r="J19" s="67">
        <v>94.8</v>
      </c>
      <c r="K19" s="67">
        <v>75</v>
      </c>
      <c r="L19" s="67">
        <v>91.6</v>
      </c>
      <c r="M19" s="67">
        <v>105.8</v>
      </c>
      <c r="N19" s="67">
        <f t="shared" si="0"/>
        <v>91.8</v>
      </c>
    </row>
    <row r="20" spans="1:14" x14ac:dyDescent="0.2">
      <c r="B20" s="2">
        <v>0.687499999999998</v>
      </c>
      <c r="C20" s="66">
        <v>82</v>
      </c>
      <c r="D20" s="68">
        <v>90</v>
      </c>
      <c r="E20" s="75">
        <v>0.11</v>
      </c>
      <c r="F20" s="66">
        <v>1</v>
      </c>
      <c r="G20" s="66" t="s">
        <v>208</v>
      </c>
      <c r="H20" s="72">
        <v>29.91</v>
      </c>
      <c r="J20" s="67">
        <v>92.7</v>
      </c>
      <c r="K20" s="67">
        <v>73.900000000000006</v>
      </c>
      <c r="L20" s="67">
        <v>90.1</v>
      </c>
      <c r="M20" s="67">
        <v>104.5</v>
      </c>
      <c r="N20" s="67">
        <f t="shared" si="0"/>
        <v>90.300000000000011</v>
      </c>
    </row>
    <row r="21" spans="1:14" x14ac:dyDescent="0.2">
      <c r="B21" s="2">
        <v>0.69791666666666397</v>
      </c>
      <c r="C21" s="66">
        <v>82</v>
      </c>
      <c r="D21" s="68">
        <v>89</v>
      </c>
      <c r="E21" s="75">
        <v>0.11</v>
      </c>
      <c r="F21" s="66">
        <v>2</v>
      </c>
      <c r="G21" s="66" t="s">
        <v>43</v>
      </c>
      <c r="H21" s="72">
        <v>28.91</v>
      </c>
      <c r="J21" s="67">
        <v>90.5</v>
      </c>
      <c r="K21" s="67">
        <v>73</v>
      </c>
      <c r="L21" s="67">
        <v>88.5</v>
      </c>
      <c r="M21" s="67">
        <v>102.7</v>
      </c>
      <c r="N21" s="67">
        <f t="shared" si="0"/>
        <v>88.674999999999997</v>
      </c>
    </row>
    <row r="22" spans="1:14" x14ac:dyDescent="0.2">
      <c r="B22" s="2">
        <v>0.70833333333333004</v>
      </c>
      <c r="C22" s="69">
        <v>82</v>
      </c>
      <c r="D22" s="66">
        <v>87</v>
      </c>
      <c r="E22" s="75">
        <v>0.11</v>
      </c>
      <c r="F22" s="69">
        <v>2</v>
      </c>
      <c r="G22" s="66" t="s">
        <v>208</v>
      </c>
      <c r="H22" s="82">
        <v>28.91</v>
      </c>
      <c r="J22" s="67">
        <v>88</v>
      </c>
      <c r="K22" s="67">
        <v>72.3</v>
      </c>
      <c r="L22" s="67">
        <v>86.5</v>
      </c>
      <c r="M22" s="67">
        <v>110.8</v>
      </c>
      <c r="N22" s="67">
        <f t="shared" si="0"/>
        <v>89.4</v>
      </c>
    </row>
    <row r="24" spans="1:14" x14ac:dyDescent="0.2">
      <c r="J24" s="87" t="s">
        <v>404</v>
      </c>
      <c r="K24" s="87" t="s">
        <v>405</v>
      </c>
      <c r="L24" s="87" t="s">
        <v>406</v>
      </c>
      <c r="M24" s="87" t="s">
        <v>407</v>
      </c>
      <c r="N24" s="33" t="s">
        <v>368</v>
      </c>
    </row>
    <row r="25" spans="1:14" x14ac:dyDescent="0.2">
      <c r="A25" s="21">
        <v>43140</v>
      </c>
      <c r="B25" s="2">
        <v>0.51041666666666663</v>
      </c>
      <c r="C25" s="66">
        <v>74</v>
      </c>
      <c r="D25" s="69">
        <v>89</v>
      </c>
      <c r="E25" s="16">
        <v>0.15</v>
      </c>
      <c r="F25" s="66">
        <v>1</v>
      </c>
      <c r="G25" s="66" t="s">
        <v>129</v>
      </c>
      <c r="H25" s="72">
        <v>28.9</v>
      </c>
      <c r="I25" s="71"/>
      <c r="J25" s="67">
        <v>92.3</v>
      </c>
      <c r="K25" s="67">
        <v>89.4</v>
      </c>
      <c r="L25" s="67">
        <v>81.7</v>
      </c>
      <c r="M25" s="67">
        <v>94.3</v>
      </c>
      <c r="N25" s="67">
        <f>AVERAGE(J25:M25)</f>
        <v>89.424999999999997</v>
      </c>
    </row>
    <row r="26" spans="1:14" x14ac:dyDescent="0.2">
      <c r="B26" s="2">
        <v>0.53125</v>
      </c>
      <c r="C26" s="66">
        <v>77</v>
      </c>
      <c r="D26" s="69">
        <v>93</v>
      </c>
      <c r="E26" s="16">
        <v>0.13</v>
      </c>
      <c r="F26" s="66">
        <v>2</v>
      </c>
      <c r="G26" s="66" t="s">
        <v>203</v>
      </c>
      <c r="H26" s="72">
        <v>28.89</v>
      </c>
      <c r="I26" s="71"/>
      <c r="J26" s="67">
        <v>96.8</v>
      </c>
      <c r="K26" s="67">
        <v>91.9</v>
      </c>
      <c r="L26" s="67">
        <v>86.4</v>
      </c>
      <c r="M26" s="67">
        <v>98.2</v>
      </c>
      <c r="N26" s="67">
        <f t="shared" ref="N26:N53" si="1">AVERAGE(J26:M26)</f>
        <v>93.325000000000003</v>
      </c>
    </row>
    <row r="27" spans="1:14" x14ac:dyDescent="0.2">
      <c r="B27" s="2">
        <v>0.54166666666666663</v>
      </c>
      <c r="C27" s="66">
        <v>77</v>
      </c>
      <c r="D27" s="3">
        <v>95</v>
      </c>
      <c r="E27" s="16">
        <v>0.13</v>
      </c>
      <c r="F27" s="66">
        <v>3</v>
      </c>
      <c r="G27" s="66" t="s">
        <v>71</v>
      </c>
      <c r="H27" s="72">
        <v>28.87</v>
      </c>
      <c r="J27" s="67">
        <v>98.1</v>
      </c>
      <c r="K27" s="67">
        <v>91.8</v>
      </c>
      <c r="L27" s="67">
        <v>88.5</v>
      </c>
      <c r="M27" s="67">
        <v>100.2</v>
      </c>
      <c r="N27" s="67">
        <f t="shared" si="1"/>
        <v>94.649999999999991</v>
      </c>
    </row>
    <row r="28" spans="1:14" x14ac:dyDescent="0.2">
      <c r="B28" s="2">
        <v>0.55208333333333304</v>
      </c>
      <c r="C28" s="66">
        <v>79</v>
      </c>
      <c r="D28" s="69">
        <v>96</v>
      </c>
      <c r="E28" s="16">
        <v>0.13</v>
      </c>
      <c r="F28" s="66">
        <v>0</v>
      </c>
      <c r="G28" s="66" t="s">
        <v>43</v>
      </c>
      <c r="H28" s="72">
        <v>28.86</v>
      </c>
      <c r="J28" s="67">
        <v>100</v>
      </c>
      <c r="K28" s="67">
        <v>92.1</v>
      </c>
      <c r="L28" s="67">
        <v>90.3</v>
      </c>
      <c r="M28" s="67">
        <v>102.4</v>
      </c>
      <c r="N28" s="67">
        <f t="shared" si="1"/>
        <v>96.199999999999989</v>
      </c>
    </row>
    <row r="29" spans="1:14" x14ac:dyDescent="0.2">
      <c r="B29" s="2">
        <v>0.5625</v>
      </c>
      <c r="C29" s="66">
        <v>80</v>
      </c>
      <c r="D29" s="69">
        <v>98</v>
      </c>
      <c r="E29" s="75">
        <v>0.12</v>
      </c>
      <c r="F29" s="66">
        <v>3</v>
      </c>
      <c r="G29" s="66" t="s">
        <v>202</v>
      </c>
      <c r="H29" s="72">
        <v>28.85</v>
      </c>
      <c r="I29" s="71"/>
      <c r="J29" s="67">
        <v>100.8</v>
      </c>
      <c r="K29" s="67">
        <v>92.5</v>
      </c>
      <c r="L29" s="67">
        <v>92.1</v>
      </c>
      <c r="M29" s="67">
        <v>104.5</v>
      </c>
      <c r="N29" s="67">
        <f t="shared" si="1"/>
        <v>97.474999999999994</v>
      </c>
    </row>
    <row r="30" spans="1:14" x14ac:dyDescent="0.2">
      <c r="B30" s="2">
        <v>0.57291666666666696</v>
      </c>
      <c r="C30" s="66">
        <v>80</v>
      </c>
      <c r="D30" s="69">
        <v>98</v>
      </c>
      <c r="E30" s="75">
        <v>0.12</v>
      </c>
      <c r="F30" s="66">
        <v>4</v>
      </c>
      <c r="G30" s="66" t="s">
        <v>202</v>
      </c>
      <c r="H30" s="66">
        <v>28.84</v>
      </c>
      <c r="I30" s="71"/>
      <c r="J30" s="67">
        <v>101.8</v>
      </c>
      <c r="K30" s="67">
        <v>92.7</v>
      </c>
      <c r="L30" s="67">
        <v>93.2</v>
      </c>
      <c r="M30" s="67">
        <v>105.4</v>
      </c>
      <c r="N30" s="67">
        <f t="shared" si="1"/>
        <v>98.275000000000006</v>
      </c>
    </row>
    <row r="31" spans="1:14" x14ac:dyDescent="0.2">
      <c r="B31" s="2">
        <v>0.58333333333333304</v>
      </c>
      <c r="C31" s="66">
        <v>80</v>
      </c>
      <c r="D31" s="69">
        <v>99</v>
      </c>
      <c r="E31" s="75">
        <v>0.14000000000000001</v>
      </c>
      <c r="F31" s="66">
        <v>1</v>
      </c>
      <c r="G31" s="66" t="s">
        <v>35</v>
      </c>
      <c r="H31" s="72">
        <v>28.83</v>
      </c>
      <c r="J31" s="67">
        <v>101.5</v>
      </c>
      <c r="K31" s="67">
        <v>92.5</v>
      </c>
      <c r="L31" s="67">
        <v>93.9</v>
      </c>
      <c r="M31" s="67">
        <v>106.3</v>
      </c>
      <c r="N31" s="67">
        <f t="shared" si="1"/>
        <v>98.55</v>
      </c>
    </row>
    <row r="32" spans="1:14" x14ac:dyDescent="0.2">
      <c r="B32" s="2">
        <v>0.59375</v>
      </c>
      <c r="C32" s="66">
        <v>80</v>
      </c>
      <c r="D32" s="69">
        <v>99</v>
      </c>
      <c r="E32" s="75">
        <v>0.13</v>
      </c>
      <c r="F32" s="66">
        <v>2</v>
      </c>
      <c r="G32" s="66" t="s">
        <v>43</v>
      </c>
      <c r="H32" s="72">
        <v>28.82</v>
      </c>
      <c r="I32" s="71"/>
      <c r="J32" s="67">
        <v>101.5</v>
      </c>
      <c r="K32" s="67">
        <v>91.4</v>
      </c>
      <c r="L32" s="67">
        <v>94.1</v>
      </c>
      <c r="M32" s="67">
        <v>106.9</v>
      </c>
      <c r="N32" s="67">
        <f t="shared" si="1"/>
        <v>98.474999999999994</v>
      </c>
    </row>
    <row r="33" spans="2:14" x14ac:dyDescent="0.2">
      <c r="B33" s="2">
        <v>0.60416666666666596</v>
      </c>
      <c r="C33" s="66">
        <v>81</v>
      </c>
      <c r="D33" s="69">
        <v>99</v>
      </c>
      <c r="E33" s="75">
        <v>0.14000000000000001</v>
      </c>
      <c r="F33" s="66">
        <v>1</v>
      </c>
      <c r="G33" s="66" t="s">
        <v>143</v>
      </c>
      <c r="H33" s="72">
        <v>28.82</v>
      </c>
      <c r="J33" s="67">
        <v>102</v>
      </c>
      <c r="K33" s="67">
        <v>90.5</v>
      </c>
      <c r="L33" s="67">
        <v>94.6</v>
      </c>
      <c r="M33" s="67">
        <v>107.2</v>
      </c>
      <c r="N33" s="67">
        <f t="shared" si="1"/>
        <v>98.575000000000003</v>
      </c>
    </row>
    <row r="34" spans="2:14" x14ac:dyDescent="0.2">
      <c r="B34" s="2">
        <v>0.61458333333333304</v>
      </c>
      <c r="C34" s="69">
        <v>82</v>
      </c>
      <c r="D34" s="69">
        <v>98</v>
      </c>
      <c r="E34" s="75">
        <v>0.14000000000000001</v>
      </c>
      <c r="F34" s="69">
        <v>4</v>
      </c>
      <c r="G34" s="66" t="s">
        <v>43</v>
      </c>
      <c r="H34" s="82">
        <v>28.81</v>
      </c>
      <c r="I34" s="85"/>
      <c r="J34" s="67">
        <v>101.7</v>
      </c>
      <c r="K34" s="67">
        <v>88.7</v>
      </c>
      <c r="L34" s="67">
        <v>94.8</v>
      </c>
      <c r="M34" s="67">
        <v>107.4</v>
      </c>
      <c r="N34" s="67">
        <f t="shared" si="1"/>
        <v>98.15</v>
      </c>
    </row>
    <row r="35" spans="2:14" x14ac:dyDescent="0.2">
      <c r="B35" s="2">
        <v>0.625</v>
      </c>
      <c r="C35" s="66">
        <v>82</v>
      </c>
      <c r="D35" s="79">
        <v>97</v>
      </c>
      <c r="E35" s="75">
        <v>0.13</v>
      </c>
      <c r="F35" s="66">
        <v>4</v>
      </c>
      <c r="G35" s="66" t="s">
        <v>71</v>
      </c>
      <c r="H35" s="72">
        <v>28.8</v>
      </c>
      <c r="I35" s="71"/>
      <c r="J35" s="67">
        <v>101.5</v>
      </c>
      <c r="K35" s="67">
        <v>84.7</v>
      </c>
      <c r="L35" s="67">
        <v>95.2</v>
      </c>
      <c r="M35" s="67">
        <v>108.1</v>
      </c>
      <c r="N35" s="67">
        <f t="shared" si="1"/>
        <v>97.375</v>
      </c>
    </row>
    <row r="36" spans="2:14" x14ac:dyDescent="0.2">
      <c r="B36" s="2">
        <v>0.63541666666666596</v>
      </c>
      <c r="C36" s="69">
        <v>82</v>
      </c>
      <c r="D36" s="69">
        <v>96</v>
      </c>
      <c r="E36" s="13">
        <v>0.13</v>
      </c>
      <c r="F36" s="69">
        <v>4</v>
      </c>
      <c r="G36" s="69" t="s">
        <v>202</v>
      </c>
      <c r="H36" s="82">
        <v>28.8</v>
      </c>
      <c r="I36" s="65"/>
      <c r="J36" s="45">
        <v>100.4</v>
      </c>
      <c r="K36" s="45">
        <v>81.5</v>
      </c>
      <c r="L36" s="45">
        <v>95</v>
      </c>
      <c r="M36" s="45">
        <v>108.1</v>
      </c>
      <c r="N36" s="67">
        <f t="shared" si="1"/>
        <v>96.25</v>
      </c>
    </row>
    <row r="37" spans="2:14" x14ac:dyDescent="0.2">
      <c r="B37" s="2">
        <v>0.64583333333333304</v>
      </c>
      <c r="C37" s="66">
        <v>82</v>
      </c>
      <c r="D37" s="68">
        <v>95</v>
      </c>
      <c r="E37" s="75">
        <v>0.12</v>
      </c>
      <c r="F37" s="66">
        <v>6</v>
      </c>
      <c r="G37" s="66" t="s">
        <v>129</v>
      </c>
      <c r="H37" s="72">
        <v>28.79</v>
      </c>
      <c r="I37" s="93"/>
      <c r="J37" s="67">
        <v>99.1</v>
      </c>
      <c r="K37" s="67">
        <v>79.3</v>
      </c>
      <c r="L37" s="67">
        <v>94.3</v>
      </c>
      <c r="M37" s="67">
        <v>107.4</v>
      </c>
      <c r="N37" s="67">
        <f t="shared" si="1"/>
        <v>95.025000000000006</v>
      </c>
    </row>
    <row r="38" spans="2:14" x14ac:dyDescent="0.2">
      <c r="B38" s="2">
        <v>0.65625</v>
      </c>
      <c r="C38" s="3">
        <v>82</v>
      </c>
      <c r="D38" s="69">
        <v>94</v>
      </c>
      <c r="E38" s="13">
        <v>0.11</v>
      </c>
      <c r="F38" s="3">
        <v>8</v>
      </c>
      <c r="G38" s="66" t="s">
        <v>71</v>
      </c>
      <c r="H38" s="19">
        <v>28.78</v>
      </c>
      <c r="J38" s="45">
        <v>97.7</v>
      </c>
      <c r="K38" s="45">
        <v>77.900000000000006</v>
      </c>
      <c r="L38" s="45">
        <v>93.6</v>
      </c>
      <c r="M38" s="45">
        <v>106.9</v>
      </c>
      <c r="N38" s="67">
        <f t="shared" si="1"/>
        <v>94.025000000000006</v>
      </c>
    </row>
    <row r="39" spans="2:14" x14ac:dyDescent="0.2">
      <c r="B39" s="2">
        <v>0.66666666666666596</v>
      </c>
      <c r="C39" s="66">
        <v>82</v>
      </c>
      <c r="D39" s="68">
        <v>93</v>
      </c>
      <c r="E39" s="75">
        <v>0.11</v>
      </c>
      <c r="F39" s="66">
        <v>2</v>
      </c>
      <c r="G39" s="66" t="s">
        <v>71</v>
      </c>
      <c r="H39" s="72">
        <v>28.78</v>
      </c>
      <c r="I39" s="93"/>
      <c r="J39" s="67">
        <v>96.1</v>
      </c>
      <c r="K39" s="67">
        <v>76.5</v>
      </c>
      <c r="L39" s="67">
        <v>92.7</v>
      </c>
      <c r="M39" s="67">
        <v>106</v>
      </c>
      <c r="N39" s="67">
        <f t="shared" si="1"/>
        <v>92.825000000000003</v>
      </c>
    </row>
    <row r="40" spans="2:14" x14ac:dyDescent="0.2">
      <c r="B40" s="2">
        <v>0.73958333333333337</v>
      </c>
      <c r="C40" s="66">
        <v>79</v>
      </c>
      <c r="D40" s="66">
        <v>81</v>
      </c>
      <c r="E40" s="75">
        <v>0.2</v>
      </c>
      <c r="F40" s="66">
        <v>0</v>
      </c>
      <c r="G40" s="66" t="s">
        <v>203</v>
      </c>
      <c r="H40" s="72">
        <v>28.77</v>
      </c>
      <c r="I40" s="66"/>
      <c r="J40" s="67">
        <v>80.599999999999994</v>
      </c>
      <c r="K40" s="67">
        <v>70.7</v>
      </c>
      <c r="L40" s="67">
        <v>80.400000000000006</v>
      </c>
      <c r="M40" s="67">
        <v>93.4</v>
      </c>
      <c r="N40" s="67">
        <f t="shared" si="1"/>
        <v>81.275000000000006</v>
      </c>
    </row>
    <row r="41" spans="2:14" x14ac:dyDescent="0.2">
      <c r="B41" s="74">
        <v>0.75</v>
      </c>
      <c r="C41" s="66">
        <v>77</v>
      </c>
      <c r="D41" s="68">
        <v>79</v>
      </c>
      <c r="E41" s="75">
        <v>0.2</v>
      </c>
      <c r="F41" s="66">
        <v>0</v>
      </c>
      <c r="G41" s="66" t="s">
        <v>203</v>
      </c>
      <c r="H41" s="72">
        <v>28.77</v>
      </c>
      <c r="J41" s="67">
        <v>77.5</v>
      </c>
      <c r="K41" s="67">
        <v>69.599999999999994</v>
      </c>
      <c r="L41" s="67">
        <v>77.5</v>
      </c>
      <c r="M41" s="67">
        <v>89.6</v>
      </c>
      <c r="N41" s="67">
        <f t="shared" si="1"/>
        <v>78.55</v>
      </c>
    </row>
    <row r="42" spans="2:14" x14ac:dyDescent="0.2">
      <c r="B42" s="2">
        <v>0.76041666666666696</v>
      </c>
      <c r="C42" s="66">
        <v>75</v>
      </c>
      <c r="D42" s="68">
        <v>77</v>
      </c>
      <c r="E42" s="75">
        <v>0.22</v>
      </c>
      <c r="F42" s="66">
        <v>0</v>
      </c>
      <c r="G42" s="66" t="s">
        <v>203</v>
      </c>
      <c r="H42" s="72">
        <v>28.78</v>
      </c>
      <c r="J42" s="67">
        <v>75.2</v>
      </c>
      <c r="K42" s="67">
        <v>68.5</v>
      </c>
      <c r="L42" s="67">
        <v>75.400000000000006</v>
      </c>
      <c r="M42" s="67">
        <v>86.9</v>
      </c>
      <c r="N42" s="67">
        <f t="shared" si="1"/>
        <v>76.5</v>
      </c>
    </row>
    <row r="43" spans="2:14" x14ac:dyDescent="0.2">
      <c r="B43" s="74">
        <v>0.77083333333333304</v>
      </c>
      <c r="C43" s="69">
        <v>74</v>
      </c>
      <c r="D43" s="66">
        <v>75</v>
      </c>
      <c r="E43" s="75">
        <v>0.21</v>
      </c>
      <c r="F43" s="69">
        <v>2</v>
      </c>
      <c r="G43" s="66" t="s">
        <v>202</v>
      </c>
      <c r="H43" s="82">
        <v>28.78</v>
      </c>
      <c r="J43" s="67">
        <v>73.900000000000006</v>
      </c>
      <c r="K43" s="67">
        <v>68.2</v>
      </c>
      <c r="L43" s="67">
        <v>73.900000000000006</v>
      </c>
      <c r="M43" s="67">
        <v>84.9</v>
      </c>
      <c r="N43" s="67">
        <f t="shared" si="1"/>
        <v>75.225000000000009</v>
      </c>
    </row>
    <row r="44" spans="2:14" x14ac:dyDescent="0.2">
      <c r="B44" s="2">
        <v>0.78125</v>
      </c>
      <c r="C44" s="69">
        <v>74</v>
      </c>
      <c r="D44" s="66">
        <v>75</v>
      </c>
      <c r="E44" s="75">
        <v>0.2</v>
      </c>
      <c r="F44" s="69">
        <v>0</v>
      </c>
      <c r="G44" s="66" t="s">
        <v>202</v>
      </c>
      <c r="H44" s="82">
        <v>28.78</v>
      </c>
      <c r="I44" s="71"/>
      <c r="J44" s="67">
        <v>73.400000000000006</v>
      </c>
      <c r="K44" s="67">
        <v>67.5</v>
      </c>
      <c r="L44" s="67">
        <v>73.2</v>
      </c>
      <c r="M44" s="67">
        <v>84</v>
      </c>
      <c r="N44" s="67">
        <f t="shared" si="1"/>
        <v>74.525000000000006</v>
      </c>
    </row>
    <row r="45" spans="2:14" x14ac:dyDescent="0.2">
      <c r="B45" s="74">
        <v>0.79166666666666696</v>
      </c>
      <c r="C45" s="69">
        <v>74</v>
      </c>
      <c r="D45" s="66">
        <v>73</v>
      </c>
      <c r="E45" s="75">
        <v>0.19</v>
      </c>
      <c r="F45" s="66">
        <v>1</v>
      </c>
      <c r="G45" s="66" t="s">
        <v>202</v>
      </c>
      <c r="H45" s="82">
        <v>28.78</v>
      </c>
      <c r="I45" s="71"/>
      <c r="J45" s="67">
        <v>71.599999999999994</v>
      </c>
      <c r="K45" s="67">
        <v>66.7</v>
      </c>
      <c r="L45" s="67">
        <v>71.599999999999994</v>
      </c>
      <c r="M45" s="67">
        <v>81.900000000000006</v>
      </c>
      <c r="N45" s="67">
        <f t="shared" si="1"/>
        <v>72.95</v>
      </c>
    </row>
    <row r="46" spans="2:14" x14ac:dyDescent="0.2">
      <c r="B46" s="2">
        <v>0.80208333333333304</v>
      </c>
      <c r="C46" s="69">
        <v>74</v>
      </c>
      <c r="D46" s="66">
        <v>72</v>
      </c>
      <c r="E46" s="75">
        <v>0.17</v>
      </c>
      <c r="F46" s="66">
        <v>1</v>
      </c>
      <c r="G46" s="66" t="s">
        <v>202</v>
      </c>
      <c r="H46" s="72">
        <v>28.78</v>
      </c>
      <c r="I46" s="92"/>
      <c r="J46" s="67">
        <v>70.7</v>
      </c>
      <c r="K46" s="67">
        <v>66.400000000000006</v>
      </c>
      <c r="L46" s="67">
        <v>70.7</v>
      </c>
      <c r="M46" s="67">
        <v>80.400000000000006</v>
      </c>
      <c r="N46" s="67">
        <f t="shared" si="1"/>
        <v>72.050000000000011</v>
      </c>
    </row>
    <row r="47" spans="2:14" x14ac:dyDescent="0.2">
      <c r="B47" s="74">
        <v>0.8125</v>
      </c>
      <c r="C47" s="69">
        <v>74</v>
      </c>
      <c r="D47" s="66">
        <v>71</v>
      </c>
      <c r="E47" s="75">
        <v>0.17</v>
      </c>
      <c r="F47" s="66">
        <v>1</v>
      </c>
      <c r="G47" s="66" t="s">
        <v>203</v>
      </c>
      <c r="H47" s="82">
        <v>28.78</v>
      </c>
      <c r="I47" s="71"/>
      <c r="J47" s="67">
        <v>69.8</v>
      </c>
      <c r="K47" s="67">
        <v>66</v>
      </c>
      <c r="L47" s="67">
        <v>69.599999999999994</v>
      </c>
      <c r="M47" s="67">
        <v>79.3</v>
      </c>
      <c r="N47" s="67">
        <f t="shared" si="1"/>
        <v>71.174999999999997</v>
      </c>
    </row>
    <row r="48" spans="2:14" x14ac:dyDescent="0.2">
      <c r="B48" s="2">
        <v>0.82291666666666596</v>
      </c>
      <c r="C48" s="69">
        <v>74</v>
      </c>
      <c r="D48" s="66">
        <v>70</v>
      </c>
      <c r="E48" s="75">
        <v>0.17</v>
      </c>
      <c r="F48" s="66">
        <v>2</v>
      </c>
      <c r="G48" s="66" t="s">
        <v>203</v>
      </c>
      <c r="H48" s="82">
        <v>28.79</v>
      </c>
      <c r="I48" s="71"/>
      <c r="J48" s="67">
        <v>68.900000000000006</v>
      </c>
      <c r="K48" s="67">
        <v>65.3</v>
      </c>
      <c r="L48" s="67">
        <v>68.5</v>
      </c>
      <c r="M48" s="67">
        <v>78.3</v>
      </c>
      <c r="N48" s="67">
        <f t="shared" si="1"/>
        <v>70.25</v>
      </c>
    </row>
    <row r="49" spans="1:14" x14ac:dyDescent="0.2">
      <c r="B49" s="74">
        <v>0.83333333333333304</v>
      </c>
      <c r="C49" s="69">
        <v>75</v>
      </c>
      <c r="D49" s="66">
        <v>70</v>
      </c>
      <c r="E49" s="75">
        <v>0.16</v>
      </c>
      <c r="F49" s="68">
        <v>1</v>
      </c>
      <c r="G49" s="66" t="s">
        <v>202</v>
      </c>
      <c r="H49" s="72">
        <v>28.79</v>
      </c>
      <c r="I49" s="93"/>
      <c r="J49" s="67">
        <v>68.400000000000006</v>
      </c>
      <c r="K49" s="67">
        <v>65.3</v>
      </c>
      <c r="L49" s="67">
        <v>68</v>
      </c>
      <c r="M49" s="67">
        <v>77.400000000000006</v>
      </c>
      <c r="N49" s="67">
        <f t="shared" si="1"/>
        <v>69.775000000000006</v>
      </c>
    </row>
    <row r="50" spans="1:14" x14ac:dyDescent="0.2">
      <c r="B50" s="2">
        <v>0.843749999999999</v>
      </c>
      <c r="C50" s="69">
        <v>74</v>
      </c>
      <c r="D50" s="66">
        <v>68</v>
      </c>
      <c r="E50" s="75">
        <v>0.18</v>
      </c>
      <c r="F50" s="66">
        <v>0</v>
      </c>
      <c r="G50" s="66" t="s">
        <v>202</v>
      </c>
      <c r="H50" s="72">
        <v>28.78</v>
      </c>
      <c r="J50" s="67">
        <v>66.900000000000006</v>
      </c>
      <c r="K50" s="67">
        <v>64.400000000000006</v>
      </c>
      <c r="L50" s="67">
        <v>66.599999999999994</v>
      </c>
      <c r="M50" s="67">
        <v>75.7</v>
      </c>
      <c r="N50" s="67">
        <f t="shared" si="1"/>
        <v>68.400000000000006</v>
      </c>
    </row>
    <row r="51" spans="1:14" x14ac:dyDescent="0.2">
      <c r="B51" s="74">
        <v>0.85416666666666596</v>
      </c>
      <c r="C51" s="69">
        <v>74</v>
      </c>
      <c r="D51" s="66">
        <v>68</v>
      </c>
      <c r="E51" s="75">
        <v>0.18</v>
      </c>
      <c r="F51" s="66">
        <v>0</v>
      </c>
      <c r="G51" s="66" t="s">
        <v>202</v>
      </c>
      <c r="H51" s="72">
        <v>28.78</v>
      </c>
      <c r="J51" s="67">
        <v>66.900000000000006</v>
      </c>
      <c r="K51" s="67">
        <v>64.400000000000006</v>
      </c>
      <c r="L51" s="67">
        <v>66.599999999999994</v>
      </c>
      <c r="M51" s="67">
        <v>75.7</v>
      </c>
      <c r="N51" s="67">
        <f t="shared" si="1"/>
        <v>68.400000000000006</v>
      </c>
    </row>
    <row r="52" spans="1:14" x14ac:dyDescent="0.2">
      <c r="B52" s="2">
        <v>0.86458333333333304</v>
      </c>
      <c r="C52" s="69">
        <v>72</v>
      </c>
      <c r="D52" s="66">
        <v>68</v>
      </c>
      <c r="E52" s="75">
        <v>0.17</v>
      </c>
      <c r="F52" s="69">
        <v>3</v>
      </c>
      <c r="G52" s="66" t="s">
        <v>202</v>
      </c>
      <c r="H52" s="69">
        <v>28.78</v>
      </c>
      <c r="I52" s="85"/>
      <c r="J52" s="76">
        <v>66.400000000000006</v>
      </c>
      <c r="K52" s="67">
        <v>64</v>
      </c>
      <c r="L52" s="67">
        <v>66</v>
      </c>
      <c r="M52" s="67">
        <v>74.7</v>
      </c>
      <c r="N52" s="67">
        <f t="shared" si="1"/>
        <v>67.775000000000006</v>
      </c>
    </row>
    <row r="53" spans="1:14" x14ac:dyDescent="0.2">
      <c r="B53" s="74">
        <v>0.874999999999999</v>
      </c>
      <c r="C53" s="3">
        <v>73</v>
      </c>
      <c r="D53" s="66">
        <v>68</v>
      </c>
      <c r="E53" s="13">
        <v>0.18</v>
      </c>
      <c r="F53" s="69">
        <v>1</v>
      </c>
      <c r="G53" s="66" t="s">
        <v>180</v>
      </c>
      <c r="H53" s="19">
        <v>28.79</v>
      </c>
      <c r="I53" s="42"/>
      <c r="J53" s="76">
        <v>66</v>
      </c>
      <c r="K53" s="76">
        <v>64.2</v>
      </c>
      <c r="L53" s="76">
        <v>65.8</v>
      </c>
      <c r="M53" s="76">
        <v>74.099999999999994</v>
      </c>
      <c r="N53" s="67">
        <f t="shared" si="1"/>
        <v>67.525000000000006</v>
      </c>
    </row>
    <row r="55" spans="1:14" x14ac:dyDescent="0.2">
      <c r="J55" s="87" t="s">
        <v>404</v>
      </c>
      <c r="K55" s="87" t="s">
        <v>405</v>
      </c>
      <c r="L55" s="87" t="s">
        <v>406</v>
      </c>
      <c r="M55" s="87" t="s">
        <v>407</v>
      </c>
      <c r="N55" s="33" t="s">
        <v>368</v>
      </c>
    </row>
    <row r="56" spans="1:14" x14ac:dyDescent="0.2">
      <c r="A56" s="21">
        <v>43141</v>
      </c>
      <c r="B56" s="2">
        <v>0.5</v>
      </c>
      <c r="C56" s="66">
        <v>72</v>
      </c>
      <c r="D56" s="69">
        <v>88</v>
      </c>
      <c r="E56" s="16">
        <v>0.2</v>
      </c>
      <c r="F56" s="66">
        <v>3</v>
      </c>
      <c r="G56" s="66" t="s">
        <v>208</v>
      </c>
      <c r="H56" s="72">
        <v>28.75</v>
      </c>
      <c r="I56" s="71"/>
      <c r="J56" s="67">
        <v>90.5</v>
      </c>
      <c r="K56" s="67">
        <v>89.4</v>
      </c>
      <c r="L56" s="67">
        <v>81.3</v>
      </c>
      <c r="M56" s="67">
        <v>91.4</v>
      </c>
      <c r="N56" s="67">
        <f>AVERAGE(J56:M56)</f>
        <v>88.15</v>
      </c>
    </row>
    <row r="57" spans="1:14" x14ac:dyDescent="0.2">
      <c r="B57" s="2">
        <v>0.53125</v>
      </c>
      <c r="C57" s="66">
        <v>73</v>
      </c>
      <c r="D57" s="69">
        <v>95</v>
      </c>
      <c r="E57" s="16">
        <v>0.19</v>
      </c>
      <c r="F57" s="66">
        <v>3</v>
      </c>
      <c r="G57" s="66" t="s">
        <v>208</v>
      </c>
      <c r="H57" s="72">
        <v>28.71</v>
      </c>
      <c r="I57" s="71"/>
      <c r="J57" s="67">
        <v>97.9</v>
      </c>
      <c r="K57" s="67">
        <v>93.7</v>
      </c>
      <c r="L57" s="67">
        <v>89.2</v>
      </c>
      <c r="M57" s="67">
        <v>99.3</v>
      </c>
      <c r="N57" s="67">
        <f t="shared" ref="N57:N84" si="2">AVERAGE(J57:M57)</f>
        <v>95.025000000000006</v>
      </c>
    </row>
    <row r="58" spans="1:14" x14ac:dyDescent="0.2">
      <c r="B58" s="2">
        <v>0.54166666666666663</v>
      </c>
      <c r="C58" s="66">
        <v>74</v>
      </c>
      <c r="D58" s="3">
        <v>95</v>
      </c>
      <c r="E58" s="16">
        <v>0.2</v>
      </c>
      <c r="F58" s="66">
        <v>1</v>
      </c>
      <c r="G58" s="66" t="s">
        <v>35</v>
      </c>
      <c r="H58" s="72">
        <v>28.71</v>
      </c>
      <c r="J58" s="67">
        <v>97.3</v>
      </c>
      <c r="K58" s="67">
        <v>93</v>
      </c>
      <c r="L58" s="67">
        <v>89.6</v>
      </c>
      <c r="M58" s="67">
        <v>99.5</v>
      </c>
      <c r="N58" s="67">
        <f t="shared" si="2"/>
        <v>94.85</v>
      </c>
    </row>
    <row r="59" spans="1:14" x14ac:dyDescent="0.2">
      <c r="B59" s="2">
        <v>0.55208333333333304</v>
      </c>
      <c r="C59" s="66">
        <v>76</v>
      </c>
      <c r="D59" s="69">
        <v>97</v>
      </c>
      <c r="E59" s="16">
        <v>0.19</v>
      </c>
      <c r="F59" s="66">
        <v>2</v>
      </c>
      <c r="G59" s="66" t="s">
        <v>208</v>
      </c>
      <c r="H59" s="72">
        <v>28.69</v>
      </c>
      <c r="J59" s="67">
        <v>99.9</v>
      </c>
      <c r="K59" s="67">
        <v>93.9</v>
      </c>
      <c r="L59" s="67">
        <v>92.7</v>
      </c>
      <c r="M59" s="67">
        <v>102.7</v>
      </c>
      <c r="N59" s="67">
        <f t="shared" si="2"/>
        <v>97.3</v>
      </c>
    </row>
    <row r="60" spans="1:14" x14ac:dyDescent="0.2">
      <c r="B60" s="2">
        <v>0.5625</v>
      </c>
      <c r="C60" s="66">
        <v>77</v>
      </c>
      <c r="D60" s="69">
        <v>98</v>
      </c>
      <c r="E60" s="75">
        <v>0.17</v>
      </c>
      <c r="F60" s="66">
        <v>3</v>
      </c>
      <c r="G60" s="66" t="s">
        <v>34</v>
      </c>
      <c r="H60" s="72">
        <v>28.68</v>
      </c>
      <c r="I60" s="71"/>
      <c r="J60" s="67">
        <v>101.1</v>
      </c>
      <c r="K60" s="67">
        <v>94.1</v>
      </c>
      <c r="L60" s="67">
        <v>94.1</v>
      </c>
      <c r="M60" s="67">
        <v>104</v>
      </c>
      <c r="N60" s="67">
        <f t="shared" si="2"/>
        <v>98.324999999999989</v>
      </c>
    </row>
    <row r="61" spans="1:14" x14ac:dyDescent="0.2">
      <c r="B61" s="2">
        <v>0.57291666666666696</v>
      </c>
      <c r="C61" s="66">
        <v>79</v>
      </c>
      <c r="D61" s="69">
        <v>97</v>
      </c>
      <c r="E61" s="75">
        <v>0.18</v>
      </c>
      <c r="F61" s="66">
        <v>2</v>
      </c>
      <c r="G61" s="66" t="s">
        <v>71</v>
      </c>
      <c r="H61" s="66">
        <v>28.67</v>
      </c>
      <c r="I61" s="71"/>
      <c r="J61" s="67">
        <v>98.8</v>
      </c>
      <c r="K61" s="67">
        <v>92.7</v>
      </c>
      <c r="L61" s="67">
        <v>93.2</v>
      </c>
      <c r="M61" s="67">
        <v>102.7</v>
      </c>
      <c r="N61" s="67">
        <f t="shared" si="2"/>
        <v>96.85</v>
      </c>
    </row>
    <row r="62" spans="1:14" x14ac:dyDescent="0.2">
      <c r="B62" s="2">
        <v>0.58333333333333304</v>
      </c>
      <c r="C62" s="66">
        <v>78</v>
      </c>
      <c r="D62" s="69">
        <v>98</v>
      </c>
      <c r="E62" s="75">
        <v>0.17</v>
      </c>
      <c r="F62" s="66">
        <v>3</v>
      </c>
      <c r="G62" s="66" t="s">
        <v>43</v>
      </c>
      <c r="H62" s="72">
        <v>28.66</v>
      </c>
      <c r="J62" s="67">
        <v>99.3</v>
      </c>
      <c r="K62" s="67">
        <v>92.8</v>
      </c>
      <c r="L62" s="67">
        <v>94.3</v>
      </c>
      <c r="M62" s="67">
        <v>103.8</v>
      </c>
      <c r="N62" s="67">
        <f t="shared" si="2"/>
        <v>97.55</v>
      </c>
    </row>
    <row r="63" spans="1:14" x14ac:dyDescent="0.2">
      <c r="B63" s="2">
        <v>0.59375</v>
      </c>
      <c r="C63" s="66">
        <v>78</v>
      </c>
      <c r="D63" s="69">
        <v>97</v>
      </c>
      <c r="E63" s="75">
        <v>0.18</v>
      </c>
      <c r="F63" s="66">
        <v>3</v>
      </c>
      <c r="G63" s="66" t="s">
        <v>43</v>
      </c>
      <c r="H63" s="72">
        <v>28.65</v>
      </c>
      <c r="I63" s="71"/>
      <c r="J63" s="67">
        <v>99</v>
      </c>
      <c r="K63" s="67">
        <v>92.1</v>
      </c>
      <c r="L63" s="67">
        <v>94.1</v>
      </c>
      <c r="M63" s="67">
        <v>103.3</v>
      </c>
      <c r="N63" s="67">
        <f t="shared" si="2"/>
        <v>97.125</v>
      </c>
    </row>
    <row r="64" spans="1:14" x14ac:dyDescent="0.2">
      <c r="B64" s="2">
        <v>0.60416666666666596</v>
      </c>
      <c r="C64" s="66">
        <v>79</v>
      </c>
      <c r="D64" s="69">
        <v>95</v>
      </c>
      <c r="E64" s="75">
        <v>0.17</v>
      </c>
      <c r="F64" s="66">
        <v>1</v>
      </c>
      <c r="G64" s="66" t="s">
        <v>208</v>
      </c>
      <c r="H64" s="72">
        <v>28.64</v>
      </c>
      <c r="J64" s="67">
        <v>96.6</v>
      </c>
      <c r="K64" s="67">
        <v>90.3</v>
      </c>
      <c r="L64" s="67">
        <v>92.7</v>
      </c>
      <c r="M64" s="67">
        <v>101.3</v>
      </c>
      <c r="N64" s="67">
        <f t="shared" si="2"/>
        <v>95.224999999999994</v>
      </c>
    </row>
    <row r="65" spans="2:14" x14ac:dyDescent="0.2">
      <c r="B65" s="2">
        <v>0.61458333333333304</v>
      </c>
      <c r="C65" s="69">
        <v>78</v>
      </c>
      <c r="D65" s="69">
        <v>96</v>
      </c>
      <c r="E65" s="75">
        <v>0.17</v>
      </c>
      <c r="F65" s="69">
        <v>2</v>
      </c>
      <c r="G65" s="66" t="s">
        <v>130</v>
      </c>
      <c r="H65" s="82">
        <v>28.63</v>
      </c>
      <c r="I65" s="85"/>
      <c r="J65" s="67">
        <v>96.6</v>
      </c>
      <c r="K65" s="67">
        <v>90.3</v>
      </c>
      <c r="L65" s="67">
        <v>93.2</v>
      </c>
      <c r="M65" s="67">
        <v>102.4</v>
      </c>
      <c r="N65" s="67">
        <f t="shared" si="2"/>
        <v>95.625</v>
      </c>
    </row>
    <row r="66" spans="2:14" x14ac:dyDescent="0.2">
      <c r="B66" s="2">
        <v>0.625</v>
      </c>
      <c r="C66" s="66">
        <v>80</v>
      </c>
      <c r="D66" s="79">
        <v>95</v>
      </c>
      <c r="E66" s="75">
        <v>0.16</v>
      </c>
      <c r="F66" s="66">
        <v>2</v>
      </c>
      <c r="G66" s="66" t="s">
        <v>197</v>
      </c>
      <c r="H66" s="72">
        <v>28.63</v>
      </c>
      <c r="I66" s="71"/>
      <c r="J66" s="67">
        <v>95.9</v>
      </c>
      <c r="K66" s="67">
        <v>87.4</v>
      </c>
      <c r="L66" s="67">
        <v>93</v>
      </c>
      <c r="M66" s="67">
        <v>102.4</v>
      </c>
      <c r="N66" s="67">
        <f t="shared" si="2"/>
        <v>94.675000000000011</v>
      </c>
    </row>
    <row r="67" spans="2:14" x14ac:dyDescent="0.2">
      <c r="B67" s="2">
        <v>0.63541666666666596</v>
      </c>
      <c r="C67" s="69">
        <v>80</v>
      </c>
      <c r="D67" s="69">
        <v>94</v>
      </c>
      <c r="E67" s="13">
        <v>0.16</v>
      </c>
      <c r="F67" s="69">
        <v>4</v>
      </c>
      <c r="G67" s="69" t="s">
        <v>129</v>
      </c>
      <c r="H67" s="82">
        <v>28.62</v>
      </c>
      <c r="I67" s="65"/>
      <c r="J67" s="45">
        <v>95.4</v>
      </c>
      <c r="K67" s="45">
        <v>84.9</v>
      </c>
      <c r="L67" s="45">
        <v>92.8</v>
      </c>
      <c r="M67" s="45">
        <v>102.2</v>
      </c>
      <c r="N67" s="67">
        <f t="shared" si="2"/>
        <v>93.825000000000003</v>
      </c>
    </row>
    <row r="68" spans="2:14" x14ac:dyDescent="0.2">
      <c r="B68" s="2">
        <v>0.64583333333333304</v>
      </c>
      <c r="C68" s="66">
        <v>80</v>
      </c>
      <c r="D68" s="68">
        <v>93</v>
      </c>
      <c r="E68" s="75">
        <v>0.17</v>
      </c>
      <c r="F68" s="66">
        <v>1</v>
      </c>
      <c r="G68" s="66" t="s">
        <v>130</v>
      </c>
      <c r="H68" s="72">
        <v>28.62</v>
      </c>
      <c r="I68" s="93"/>
      <c r="J68" s="67">
        <v>94.3</v>
      </c>
      <c r="K68" s="67">
        <v>84</v>
      </c>
      <c r="L68" s="67">
        <v>91.8</v>
      </c>
      <c r="M68" s="67">
        <v>100.9</v>
      </c>
      <c r="N68" s="67">
        <f t="shared" si="2"/>
        <v>92.75</v>
      </c>
    </row>
    <row r="69" spans="2:14" x14ac:dyDescent="0.2">
      <c r="B69" s="2">
        <v>0.65625</v>
      </c>
      <c r="C69" s="3">
        <v>80</v>
      </c>
      <c r="D69" s="69">
        <v>92</v>
      </c>
      <c r="E69" s="13">
        <v>0.15</v>
      </c>
      <c r="F69" s="3">
        <v>4</v>
      </c>
      <c r="G69" s="66" t="s">
        <v>71</v>
      </c>
      <c r="H69" s="19">
        <v>28.61</v>
      </c>
      <c r="J69" s="45">
        <v>92.3</v>
      </c>
      <c r="K69" s="45">
        <v>84</v>
      </c>
      <c r="L69" s="45">
        <v>90.7</v>
      </c>
      <c r="M69" s="45">
        <v>99.5</v>
      </c>
      <c r="N69" s="67">
        <f t="shared" si="2"/>
        <v>91.625</v>
      </c>
    </row>
    <row r="70" spans="2:14" x14ac:dyDescent="0.2">
      <c r="B70" s="2">
        <v>0.66666666666666596</v>
      </c>
      <c r="C70" s="66">
        <v>79</v>
      </c>
      <c r="D70" s="68">
        <v>89</v>
      </c>
      <c r="E70" s="75">
        <v>0.15</v>
      </c>
      <c r="F70" s="66">
        <v>5</v>
      </c>
      <c r="G70" s="66" t="s">
        <v>203</v>
      </c>
      <c r="H70" s="72">
        <v>28.61</v>
      </c>
      <c r="I70" s="93"/>
      <c r="J70" s="67">
        <v>88.3</v>
      </c>
      <c r="K70" s="67">
        <v>82.6</v>
      </c>
      <c r="L70" s="67">
        <v>87.8</v>
      </c>
      <c r="M70" s="67">
        <v>96.1</v>
      </c>
      <c r="N70" s="67">
        <f t="shared" si="2"/>
        <v>88.699999999999989</v>
      </c>
    </row>
    <row r="71" spans="2:14" x14ac:dyDescent="0.2">
      <c r="B71" s="2">
        <v>0.73958333333333337</v>
      </c>
      <c r="C71" s="66">
        <v>78</v>
      </c>
      <c r="D71" s="66">
        <v>79</v>
      </c>
      <c r="E71" s="75">
        <v>0.19</v>
      </c>
      <c r="F71" s="66">
        <v>0</v>
      </c>
      <c r="G71" s="66" t="s">
        <v>43</v>
      </c>
      <c r="H71" s="72">
        <v>28.6</v>
      </c>
      <c r="I71" s="66"/>
      <c r="J71" s="67">
        <v>77.400000000000006</v>
      </c>
      <c r="K71" s="67">
        <v>73.900000000000006</v>
      </c>
      <c r="L71" s="67">
        <v>78.3</v>
      </c>
      <c r="M71" s="67">
        <v>87.1</v>
      </c>
      <c r="N71" s="67">
        <f t="shared" si="2"/>
        <v>79.175000000000011</v>
      </c>
    </row>
    <row r="72" spans="2:14" x14ac:dyDescent="0.2">
      <c r="B72" s="74">
        <v>0.75</v>
      </c>
      <c r="C72" s="66">
        <v>77</v>
      </c>
      <c r="D72" s="68">
        <v>77</v>
      </c>
      <c r="E72" s="75">
        <v>0.19</v>
      </c>
      <c r="F72" s="66">
        <v>0</v>
      </c>
      <c r="G72" s="66" t="s">
        <v>43</v>
      </c>
      <c r="H72" s="72">
        <v>28.61</v>
      </c>
      <c r="J72" s="67">
        <v>74.7</v>
      </c>
      <c r="K72" s="67">
        <v>72.5</v>
      </c>
      <c r="L72" s="67">
        <v>75.7</v>
      </c>
      <c r="M72" s="67">
        <v>84.6</v>
      </c>
      <c r="N72" s="67">
        <f t="shared" si="2"/>
        <v>76.875</v>
      </c>
    </row>
    <row r="73" spans="2:14" x14ac:dyDescent="0.2">
      <c r="B73" s="2">
        <v>0.76041666666666696</v>
      </c>
      <c r="C73" s="66">
        <v>76</v>
      </c>
      <c r="D73" s="68">
        <v>76</v>
      </c>
      <c r="E73" s="75">
        <v>0.19</v>
      </c>
      <c r="F73" s="66">
        <v>0</v>
      </c>
      <c r="G73" s="66" t="s">
        <v>43</v>
      </c>
      <c r="H73" s="72">
        <v>28.61</v>
      </c>
      <c r="J73" s="67">
        <v>73.400000000000006</v>
      </c>
      <c r="K73" s="67">
        <v>71.599999999999994</v>
      </c>
      <c r="L73" s="67">
        <v>74.3</v>
      </c>
      <c r="M73" s="67">
        <v>82.9</v>
      </c>
      <c r="N73" s="67">
        <f t="shared" si="2"/>
        <v>75.550000000000011</v>
      </c>
    </row>
    <row r="74" spans="2:14" x14ac:dyDescent="0.2">
      <c r="B74" s="74">
        <v>0.77083333333333304</v>
      </c>
      <c r="C74" s="69">
        <v>75</v>
      </c>
      <c r="D74" s="66">
        <v>74</v>
      </c>
      <c r="E74" s="75">
        <v>0.19</v>
      </c>
      <c r="F74" s="69">
        <v>1</v>
      </c>
      <c r="G74" s="66" t="s">
        <v>37</v>
      </c>
      <c r="H74" s="82">
        <v>28.61</v>
      </c>
      <c r="J74" s="67">
        <v>72.3</v>
      </c>
      <c r="K74" s="67">
        <v>70.7</v>
      </c>
      <c r="L74" s="67">
        <v>72.900000000000006</v>
      </c>
      <c r="M74" s="67">
        <v>81</v>
      </c>
      <c r="N74" s="67">
        <f t="shared" si="2"/>
        <v>74.224999999999994</v>
      </c>
    </row>
    <row r="75" spans="2:14" x14ac:dyDescent="0.2">
      <c r="B75" s="2">
        <v>0.78125</v>
      </c>
      <c r="C75" s="69">
        <v>75</v>
      </c>
      <c r="D75" s="66">
        <v>73</v>
      </c>
      <c r="E75" s="75">
        <v>0.2</v>
      </c>
      <c r="F75" s="69">
        <v>1</v>
      </c>
      <c r="G75" s="66" t="s">
        <v>37</v>
      </c>
      <c r="H75" s="82">
        <v>28.61</v>
      </c>
      <c r="I75" s="71"/>
      <c r="J75" s="67">
        <v>71.099999999999994</v>
      </c>
      <c r="K75" s="67">
        <v>70</v>
      </c>
      <c r="L75" s="67">
        <v>71.599999999999994</v>
      </c>
      <c r="M75" s="67">
        <v>79.5</v>
      </c>
      <c r="N75" s="67">
        <f t="shared" si="2"/>
        <v>73.05</v>
      </c>
    </row>
    <row r="76" spans="2:14" x14ac:dyDescent="0.2">
      <c r="B76" s="74">
        <v>0.79166666666666696</v>
      </c>
      <c r="C76" s="69">
        <v>74</v>
      </c>
      <c r="D76" s="66">
        <v>72</v>
      </c>
      <c r="E76" s="75">
        <v>0.18</v>
      </c>
      <c r="F76" s="66">
        <v>3</v>
      </c>
      <c r="G76" s="66" t="s">
        <v>202</v>
      </c>
      <c r="H76" s="82">
        <v>28.62</v>
      </c>
      <c r="I76" s="71"/>
      <c r="J76" s="67">
        <v>69.8</v>
      </c>
      <c r="K76" s="67">
        <v>69.3</v>
      </c>
      <c r="L76" s="67">
        <v>70.5</v>
      </c>
      <c r="M76" s="67">
        <v>77.900000000000006</v>
      </c>
      <c r="N76" s="67">
        <f t="shared" si="2"/>
        <v>71.875</v>
      </c>
    </row>
    <row r="77" spans="2:14" x14ac:dyDescent="0.2">
      <c r="B77" s="2">
        <v>0.80208333333333304</v>
      </c>
      <c r="C77" s="69">
        <v>74</v>
      </c>
      <c r="D77" s="66">
        <v>71</v>
      </c>
      <c r="E77" s="75">
        <v>0.18</v>
      </c>
      <c r="F77" s="66">
        <v>3</v>
      </c>
      <c r="G77" s="66" t="s">
        <v>202</v>
      </c>
      <c r="H77" s="82">
        <v>28.62</v>
      </c>
      <c r="I77" s="92"/>
      <c r="J77" s="67">
        <v>69.400000000000006</v>
      </c>
      <c r="K77" s="67">
        <v>69.099999999999994</v>
      </c>
      <c r="L77" s="67">
        <v>69.8</v>
      </c>
      <c r="M77" s="67">
        <v>77.2</v>
      </c>
      <c r="N77" s="67">
        <f t="shared" si="2"/>
        <v>71.375</v>
      </c>
    </row>
    <row r="78" spans="2:14" x14ac:dyDescent="0.2">
      <c r="B78" s="74">
        <v>0.8125</v>
      </c>
      <c r="C78" s="69">
        <v>75</v>
      </c>
      <c r="D78" s="66">
        <v>71</v>
      </c>
      <c r="E78" s="75">
        <v>0.17</v>
      </c>
      <c r="F78" s="66">
        <v>3</v>
      </c>
      <c r="G78" s="66" t="s">
        <v>202</v>
      </c>
      <c r="H78" s="82">
        <v>28.63</v>
      </c>
      <c r="I78" s="71"/>
      <c r="J78" s="67">
        <v>69.099999999999994</v>
      </c>
      <c r="K78" s="67">
        <v>68.900000000000006</v>
      </c>
      <c r="L78" s="67">
        <v>69.599999999999994</v>
      </c>
      <c r="M78" s="67">
        <v>76.5</v>
      </c>
      <c r="N78" s="67">
        <f t="shared" si="2"/>
        <v>71.025000000000006</v>
      </c>
    </row>
    <row r="79" spans="2:14" x14ac:dyDescent="0.2">
      <c r="B79" s="2">
        <v>0.82291666666666596</v>
      </c>
      <c r="C79" s="69">
        <v>74</v>
      </c>
      <c r="D79" s="66">
        <v>70</v>
      </c>
      <c r="E79" s="75">
        <v>0.18</v>
      </c>
      <c r="F79" s="66">
        <v>8</v>
      </c>
      <c r="G79" s="66" t="s">
        <v>71</v>
      </c>
      <c r="H79" s="82">
        <v>28.64</v>
      </c>
      <c r="I79" s="71"/>
      <c r="J79" s="67">
        <v>68.400000000000006</v>
      </c>
      <c r="K79" s="67">
        <v>68.400000000000006</v>
      </c>
      <c r="L79" s="67">
        <v>68.7</v>
      </c>
      <c r="M79" s="67">
        <v>75.7</v>
      </c>
      <c r="N79" s="67">
        <f t="shared" si="2"/>
        <v>70.3</v>
      </c>
    </row>
    <row r="80" spans="2:14" x14ac:dyDescent="0.2">
      <c r="B80" s="74">
        <v>0.83333333333333304</v>
      </c>
      <c r="C80" s="69">
        <v>73</v>
      </c>
      <c r="D80" s="66">
        <v>70</v>
      </c>
      <c r="E80" s="75">
        <v>0.19</v>
      </c>
      <c r="F80" s="68">
        <v>6</v>
      </c>
      <c r="G80" s="66" t="s">
        <v>71</v>
      </c>
      <c r="H80" s="72">
        <v>28.64</v>
      </c>
      <c r="I80" s="93"/>
      <c r="J80" s="67">
        <v>67.8</v>
      </c>
      <c r="K80" s="67">
        <v>68</v>
      </c>
      <c r="L80" s="67">
        <v>68.400000000000006</v>
      </c>
      <c r="M80" s="67">
        <v>75</v>
      </c>
      <c r="N80" s="67">
        <f t="shared" si="2"/>
        <v>69.800000000000011</v>
      </c>
    </row>
    <row r="81" spans="1:14" x14ac:dyDescent="0.2">
      <c r="B81" s="2">
        <v>0.843749999999999</v>
      </c>
      <c r="C81" s="69">
        <v>71</v>
      </c>
      <c r="D81" s="66">
        <v>69</v>
      </c>
      <c r="E81" s="75">
        <v>0.2</v>
      </c>
      <c r="F81" s="69">
        <v>7</v>
      </c>
      <c r="G81" s="66" t="s">
        <v>202</v>
      </c>
      <c r="H81" s="82">
        <v>28.64</v>
      </c>
      <c r="I81" s="69"/>
      <c r="J81" s="67">
        <v>66.900000000000006</v>
      </c>
      <c r="K81" s="67">
        <v>67.3</v>
      </c>
      <c r="L81" s="67">
        <v>67.599999999999994</v>
      </c>
      <c r="M81" s="67">
        <v>74.099999999999994</v>
      </c>
      <c r="N81" s="67">
        <f t="shared" si="2"/>
        <v>68.974999999999994</v>
      </c>
    </row>
    <row r="82" spans="1:14" x14ac:dyDescent="0.2">
      <c r="B82" s="74">
        <v>0.85416666666666596</v>
      </c>
      <c r="C82" s="69">
        <v>72</v>
      </c>
      <c r="D82" s="66">
        <v>68</v>
      </c>
      <c r="E82" s="75">
        <v>0.19</v>
      </c>
      <c r="F82" s="66">
        <v>3</v>
      </c>
      <c r="G82" s="66" t="s">
        <v>203</v>
      </c>
      <c r="H82" s="72">
        <v>28.65</v>
      </c>
      <c r="J82" s="67">
        <v>66.900000000000006</v>
      </c>
      <c r="K82" s="67">
        <v>67.5</v>
      </c>
      <c r="L82" s="67">
        <v>67.3</v>
      </c>
      <c r="M82" s="67">
        <v>72</v>
      </c>
      <c r="N82" s="67">
        <f t="shared" si="2"/>
        <v>68.424999999999997</v>
      </c>
    </row>
    <row r="83" spans="1:14" x14ac:dyDescent="0.2">
      <c r="B83" s="2">
        <v>0.86458333333333304</v>
      </c>
      <c r="C83" s="69">
        <v>72</v>
      </c>
      <c r="D83" s="66">
        <v>68</v>
      </c>
      <c r="E83" s="75">
        <v>0.2</v>
      </c>
      <c r="F83" s="69">
        <v>2</v>
      </c>
      <c r="G83" s="66" t="s">
        <v>203</v>
      </c>
      <c r="H83" s="69">
        <v>28.65</v>
      </c>
      <c r="I83" s="85"/>
      <c r="J83" s="76">
        <v>66.400000000000006</v>
      </c>
      <c r="K83" s="67">
        <v>66.900000000000006</v>
      </c>
      <c r="L83" s="67">
        <v>66.7</v>
      </c>
      <c r="M83" s="67">
        <v>73</v>
      </c>
      <c r="N83" s="67">
        <f t="shared" si="2"/>
        <v>68.25</v>
      </c>
    </row>
    <row r="84" spans="1:14" x14ac:dyDescent="0.2">
      <c r="B84" s="74">
        <v>0.874999999999999</v>
      </c>
      <c r="C84" s="3">
        <v>72</v>
      </c>
      <c r="D84" s="66">
        <v>68</v>
      </c>
      <c r="E84" s="13">
        <v>0.2</v>
      </c>
      <c r="F84" s="69">
        <v>2</v>
      </c>
      <c r="G84" s="66" t="s">
        <v>180</v>
      </c>
      <c r="H84" s="19">
        <v>28.66</v>
      </c>
      <c r="I84" s="42"/>
      <c r="J84" s="76">
        <v>66.2</v>
      </c>
      <c r="K84" s="67">
        <v>66.900000000000006</v>
      </c>
      <c r="L84" s="67">
        <v>66.599999999999994</v>
      </c>
      <c r="M84" s="67">
        <v>72.900000000000006</v>
      </c>
      <c r="N84" s="67">
        <f t="shared" si="2"/>
        <v>68.150000000000006</v>
      </c>
    </row>
    <row r="86" spans="1:14" x14ac:dyDescent="0.2">
      <c r="A86" s="88" t="s">
        <v>455</v>
      </c>
      <c r="J86" s="87" t="s">
        <v>342</v>
      </c>
      <c r="K86" s="87" t="s">
        <v>456</v>
      </c>
      <c r="L86" s="87" t="s">
        <v>358</v>
      </c>
      <c r="M86" s="87" t="s">
        <v>343</v>
      </c>
      <c r="N86" s="33" t="s">
        <v>368</v>
      </c>
    </row>
    <row r="87" spans="1:14" x14ac:dyDescent="0.2">
      <c r="A87" s="21">
        <v>43168</v>
      </c>
      <c r="B87" s="2">
        <v>0.41666666666666669</v>
      </c>
      <c r="C87" s="66">
        <v>59</v>
      </c>
      <c r="D87" s="69">
        <v>75</v>
      </c>
      <c r="E87" s="16">
        <v>0.37</v>
      </c>
      <c r="F87" s="66">
        <v>2</v>
      </c>
      <c r="G87" s="66" t="s">
        <v>34</v>
      </c>
      <c r="H87" s="72">
        <v>30.15</v>
      </c>
      <c r="I87" s="71"/>
      <c r="J87" s="67">
        <v>81.3</v>
      </c>
      <c r="K87" s="67">
        <v>61.2</v>
      </c>
      <c r="L87" s="67">
        <v>78.8</v>
      </c>
      <c r="M87" s="67">
        <v>80.099999999999994</v>
      </c>
      <c r="N87" s="67">
        <f>AVERAGE(J87:M87)</f>
        <v>75.349999999999994</v>
      </c>
    </row>
    <row r="88" spans="1:14" x14ac:dyDescent="0.2">
      <c r="B88" s="2">
        <v>0.45833333333333331</v>
      </c>
      <c r="C88" s="66">
        <v>60</v>
      </c>
      <c r="D88" s="69">
        <v>87</v>
      </c>
      <c r="E88" s="16">
        <v>0.34</v>
      </c>
      <c r="F88" s="66">
        <v>3</v>
      </c>
      <c r="G88" s="66" t="s">
        <v>34</v>
      </c>
      <c r="H88" s="72">
        <v>30.14</v>
      </c>
      <c r="I88" s="71"/>
      <c r="J88" s="67">
        <v>92.7</v>
      </c>
      <c r="K88" s="67">
        <v>74.099999999999994</v>
      </c>
      <c r="L88" s="67">
        <v>88.9</v>
      </c>
      <c r="M88" s="67">
        <v>90.9</v>
      </c>
      <c r="N88" s="67">
        <f t="shared" ref="N88:N100" si="3">AVERAGE(J88:M88)</f>
        <v>86.65</v>
      </c>
    </row>
    <row r="89" spans="1:14" x14ac:dyDescent="0.2">
      <c r="B89" s="2">
        <v>0.46875</v>
      </c>
      <c r="C89" s="66">
        <v>61</v>
      </c>
      <c r="D89" s="3">
        <v>89</v>
      </c>
      <c r="E89" s="16">
        <v>0.33</v>
      </c>
      <c r="F89" s="66">
        <v>2</v>
      </c>
      <c r="G89" s="66" t="s">
        <v>37</v>
      </c>
      <c r="H89" s="72">
        <v>30.14</v>
      </c>
      <c r="J89" s="67">
        <v>94.6</v>
      </c>
      <c r="K89" s="67">
        <v>78.3</v>
      </c>
      <c r="L89" s="67">
        <v>91.4</v>
      </c>
      <c r="M89" s="67">
        <v>92.7</v>
      </c>
      <c r="N89" s="67">
        <f t="shared" si="3"/>
        <v>89.249999999999986</v>
      </c>
    </row>
    <row r="90" spans="1:14" x14ac:dyDescent="0.2">
      <c r="B90" s="2">
        <v>0.47222222222222227</v>
      </c>
      <c r="C90" s="66">
        <v>61</v>
      </c>
      <c r="D90" s="69">
        <v>91</v>
      </c>
      <c r="E90" s="16">
        <v>0.32</v>
      </c>
      <c r="F90" s="66">
        <v>5</v>
      </c>
      <c r="G90" s="66" t="s">
        <v>37</v>
      </c>
      <c r="H90" s="72">
        <v>30.14</v>
      </c>
      <c r="J90" s="67">
        <v>95.5</v>
      </c>
      <c r="K90" s="67">
        <v>80.2</v>
      </c>
      <c r="L90" s="67">
        <v>92.7</v>
      </c>
      <c r="M90" s="67">
        <v>93.9</v>
      </c>
      <c r="N90" s="67">
        <f t="shared" si="3"/>
        <v>90.574999999999989</v>
      </c>
    </row>
    <row r="91" spans="1:14" x14ac:dyDescent="0.2">
      <c r="B91" s="2">
        <v>0.47916666666666669</v>
      </c>
      <c r="C91" s="66">
        <v>61</v>
      </c>
      <c r="D91" s="69">
        <v>93</v>
      </c>
      <c r="E91" s="75">
        <v>0.33</v>
      </c>
      <c r="F91" s="66">
        <v>4</v>
      </c>
      <c r="G91" s="66" t="s">
        <v>34</v>
      </c>
      <c r="H91" s="72">
        <v>30.14</v>
      </c>
      <c r="I91" s="71"/>
      <c r="J91" s="67">
        <v>97.7</v>
      </c>
      <c r="K91" s="67">
        <v>85.1</v>
      </c>
      <c r="L91" s="67">
        <v>94.5</v>
      </c>
      <c r="M91" s="67">
        <v>96.1</v>
      </c>
      <c r="N91" s="67">
        <f t="shared" si="3"/>
        <v>93.35</v>
      </c>
    </row>
    <row r="92" spans="1:14" x14ac:dyDescent="0.2">
      <c r="B92" s="2">
        <v>0.48958333333333331</v>
      </c>
      <c r="C92" s="66">
        <v>63</v>
      </c>
      <c r="D92" s="69">
        <v>98</v>
      </c>
      <c r="E92" s="75">
        <v>0.3</v>
      </c>
      <c r="F92" s="66">
        <v>6</v>
      </c>
      <c r="G92" s="66" t="s">
        <v>34</v>
      </c>
      <c r="H92" s="72">
        <v>30.12</v>
      </c>
      <c r="J92" s="67">
        <v>100.6</v>
      </c>
      <c r="K92" s="67">
        <v>94.6</v>
      </c>
      <c r="L92" s="67">
        <v>96.1</v>
      </c>
      <c r="M92" s="67">
        <v>99</v>
      </c>
      <c r="N92" s="67">
        <f t="shared" si="3"/>
        <v>97.574999999999989</v>
      </c>
    </row>
    <row r="93" spans="1:14" x14ac:dyDescent="0.2">
      <c r="B93" s="2">
        <v>0.5</v>
      </c>
      <c r="C93" s="66">
        <v>63</v>
      </c>
      <c r="D93" s="69">
        <v>98</v>
      </c>
      <c r="E93" s="75">
        <v>0.3</v>
      </c>
      <c r="F93" s="66">
        <v>6</v>
      </c>
      <c r="G93" s="66" t="s">
        <v>34</v>
      </c>
      <c r="H93" s="72">
        <v>30.12</v>
      </c>
      <c r="J93" s="67">
        <v>100.6</v>
      </c>
      <c r="K93" s="67">
        <v>94.6</v>
      </c>
      <c r="L93" s="67">
        <v>96.1</v>
      </c>
      <c r="M93" s="67">
        <v>99</v>
      </c>
      <c r="N93" s="67">
        <f t="shared" si="3"/>
        <v>97.574999999999989</v>
      </c>
    </row>
    <row r="94" spans="1:14" x14ac:dyDescent="0.2">
      <c r="B94" s="2">
        <v>0.50347222222222221</v>
      </c>
      <c r="C94" s="66">
        <v>63</v>
      </c>
      <c r="D94" s="69">
        <v>98</v>
      </c>
      <c r="E94" s="75">
        <v>0.3</v>
      </c>
      <c r="F94" s="66">
        <v>5</v>
      </c>
      <c r="G94" s="66" t="s">
        <v>37</v>
      </c>
      <c r="H94" s="72">
        <v>30.11</v>
      </c>
      <c r="I94" s="71"/>
      <c r="J94" s="67">
        <v>100.8</v>
      </c>
      <c r="K94" s="67">
        <v>96.3</v>
      </c>
      <c r="L94" s="67">
        <v>95.5</v>
      </c>
      <c r="M94" s="67">
        <v>99</v>
      </c>
      <c r="N94" s="67">
        <f t="shared" si="3"/>
        <v>97.9</v>
      </c>
    </row>
    <row r="95" spans="1:14" x14ac:dyDescent="0.2">
      <c r="B95" s="2">
        <v>0.625</v>
      </c>
      <c r="C95" s="66">
        <v>70</v>
      </c>
      <c r="D95" s="69">
        <v>106</v>
      </c>
      <c r="E95" s="75">
        <v>0.26</v>
      </c>
      <c r="F95" s="66">
        <v>2</v>
      </c>
      <c r="G95" s="66" t="s">
        <v>34</v>
      </c>
      <c r="H95" s="72">
        <v>30.05</v>
      </c>
      <c r="J95" s="67">
        <v>110.3</v>
      </c>
      <c r="K95" s="67">
        <v>114.4</v>
      </c>
      <c r="L95" s="67">
        <v>88</v>
      </c>
      <c r="M95" s="67">
        <v>111.2</v>
      </c>
      <c r="N95" s="67">
        <f t="shared" si="3"/>
        <v>105.97499999999999</v>
      </c>
    </row>
    <row r="96" spans="1:14" x14ac:dyDescent="0.2">
      <c r="B96" s="2">
        <v>0.63194444444444442</v>
      </c>
      <c r="C96" s="66">
        <v>70</v>
      </c>
      <c r="D96" s="69">
        <v>106</v>
      </c>
      <c r="E96" s="75">
        <v>0.26</v>
      </c>
      <c r="F96" s="66">
        <v>2</v>
      </c>
      <c r="G96" s="66" t="s">
        <v>34</v>
      </c>
      <c r="H96" s="72">
        <v>30.05</v>
      </c>
      <c r="J96" s="67">
        <v>110.3</v>
      </c>
      <c r="K96" s="67">
        <v>114.4</v>
      </c>
      <c r="L96" s="67">
        <v>88</v>
      </c>
      <c r="M96" s="67">
        <v>111.2</v>
      </c>
      <c r="N96" s="67">
        <f t="shared" si="3"/>
        <v>105.97499999999999</v>
      </c>
    </row>
    <row r="97" spans="1:14" x14ac:dyDescent="0.2">
      <c r="B97" s="2">
        <v>0.63541666666666663</v>
      </c>
      <c r="C97" s="66">
        <v>70</v>
      </c>
      <c r="D97" s="79">
        <v>105</v>
      </c>
      <c r="E97" s="75">
        <v>0.23</v>
      </c>
      <c r="F97" s="66">
        <v>2</v>
      </c>
      <c r="G97" s="66" t="s">
        <v>37</v>
      </c>
      <c r="H97" s="72">
        <v>30.05</v>
      </c>
      <c r="I97" s="71"/>
      <c r="J97" s="67">
        <v>109.2</v>
      </c>
      <c r="K97" s="67">
        <v>113.5</v>
      </c>
      <c r="L97" s="67">
        <v>86.7</v>
      </c>
      <c r="M97" s="67">
        <v>110.5</v>
      </c>
      <c r="N97" s="67">
        <f t="shared" si="3"/>
        <v>104.97499999999999</v>
      </c>
    </row>
    <row r="98" spans="1:14" x14ac:dyDescent="0.2">
      <c r="B98" s="2">
        <v>0.64583333333333337</v>
      </c>
      <c r="C98" s="69">
        <v>69</v>
      </c>
      <c r="D98" s="69">
        <v>101</v>
      </c>
      <c r="E98" s="13">
        <v>0.26</v>
      </c>
      <c r="F98" s="69">
        <v>3</v>
      </c>
      <c r="G98" s="69" t="s">
        <v>190</v>
      </c>
      <c r="H98" s="82">
        <v>30.05</v>
      </c>
      <c r="I98" s="65"/>
      <c r="J98" s="45">
        <v>99.5</v>
      </c>
      <c r="K98" s="45">
        <v>112.6</v>
      </c>
      <c r="L98" s="45">
        <v>83.3</v>
      </c>
      <c r="M98" s="45">
        <v>108.7</v>
      </c>
      <c r="N98" s="67">
        <f t="shared" si="3"/>
        <v>101.02499999999999</v>
      </c>
    </row>
    <row r="99" spans="1:14" x14ac:dyDescent="0.2">
      <c r="B99" s="2">
        <v>0.65625</v>
      </c>
      <c r="C99" s="66">
        <v>70</v>
      </c>
      <c r="D99" s="68">
        <v>100</v>
      </c>
      <c r="E99" s="75">
        <v>0.24</v>
      </c>
      <c r="F99" s="66">
        <v>3</v>
      </c>
      <c r="G99" s="66" t="s">
        <v>190</v>
      </c>
      <c r="H99" s="72">
        <v>30.05</v>
      </c>
      <c r="I99" s="93"/>
      <c r="J99" s="67">
        <v>96.6</v>
      </c>
      <c r="K99" s="67">
        <v>111.9</v>
      </c>
      <c r="L99" s="67">
        <v>82</v>
      </c>
      <c r="M99" s="67">
        <v>108</v>
      </c>
      <c r="N99" s="67">
        <f t="shared" si="3"/>
        <v>99.625</v>
      </c>
    </row>
    <row r="100" spans="1:14" x14ac:dyDescent="0.2">
      <c r="B100" s="2">
        <v>0.66319444444444442</v>
      </c>
      <c r="C100" s="3">
        <v>70</v>
      </c>
      <c r="D100" s="69">
        <v>99</v>
      </c>
      <c r="E100" s="13">
        <v>0.24</v>
      </c>
      <c r="F100" s="3">
        <v>2</v>
      </c>
      <c r="G100" s="66" t="s">
        <v>37</v>
      </c>
      <c r="H100" s="19">
        <v>30.05</v>
      </c>
      <c r="J100" s="45">
        <v>95.5</v>
      </c>
      <c r="K100" s="45">
        <v>111</v>
      </c>
      <c r="L100" s="45">
        <v>81.7</v>
      </c>
      <c r="M100" s="45">
        <v>106.9</v>
      </c>
      <c r="N100" s="67">
        <f t="shared" si="3"/>
        <v>98.775000000000006</v>
      </c>
    </row>
    <row r="101" spans="1:14" x14ac:dyDescent="0.2">
      <c r="C101" s="3"/>
      <c r="D101" s="69"/>
      <c r="E101" s="13"/>
      <c r="F101" s="3"/>
      <c r="G101" s="66"/>
      <c r="H101" s="19"/>
      <c r="J101" s="45"/>
      <c r="K101" s="45"/>
      <c r="L101" s="45"/>
      <c r="M101" s="45"/>
      <c r="N101" s="67"/>
    </row>
    <row r="102" spans="1:14" x14ac:dyDescent="0.2">
      <c r="J102" s="87" t="s">
        <v>342</v>
      </c>
      <c r="K102" s="87" t="s">
        <v>456</v>
      </c>
      <c r="L102" s="87" t="s">
        <v>358</v>
      </c>
      <c r="M102" s="87" t="s">
        <v>343</v>
      </c>
      <c r="N102" s="33" t="s">
        <v>368</v>
      </c>
    </row>
    <row r="103" spans="1:14" x14ac:dyDescent="0.2">
      <c r="A103" s="21">
        <v>43169</v>
      </c>
      <c r="B103" s="2">
        <v>0.41666666666666669</v>
      </c>
      <c r="C103" s="66">
        <v>59</v>
      </c>
      <c r="D103" s="69">
        <v>75</v>
      </c>
      <c r="E103" s="16">
        <v>0.37</v>
      </c>
      <c r="F103" s="66">
        <v>2</v>
      </c>
      <c r="G103" s="66" t="s">
        <v>34</v>
      </c>
      <c r="H103" s="72">
        <v>30.15</v>
      </c>
      <c r="I103" s="71"/>
      <c r="J103" s="67">
        <v>81.3</v>
      </c>
      <c r="K103" s="67">
        <v>61.2</v>
      </c>
      <c r="L103" s="67">
        <v>78.8</v>
      </c>
      <c r="M103" s="67">
        <v>80.099999999999994</v>
      </c>
      <c r="N103" s="67">
        <f>AVERAGE(J103:M103)</f>
        <v>75.349999999999994</v>
      </c>
    </row>
    <row r="104" spans="1:14" x14ac:dyDescent="0.2">
      <c r="B104" s="2">
        <v>0.44791666666666669</v>
      </c>
      <c r="C104" s="66">
        <v>66</v>
      </c>
      <c r="D104" s="69">
        <v>75</v>
      </c>
      <c r="E104" s="16">
        <v>0.64</v>
      </c>
      <c r="F104" s="66">
        <v>8</v>
      </c>
      <c r="G104" s="66" t="s">
        <v>197</v>
      </c>
      <c r="H104" s="72">
        <v>30.03</v>
      </c>
      <c r="I104" s="71"/>
      <c r="J104" s="67">
        <v>75</v>
      </c>
      <c r="K104" s="67">
        <v>74.3</v>
      </c>
      <c r="L104" s="67">
        <v>72.5</v>
      </c>
      <c r="M104" s="67">
        <v>76.5</v>
      </c>
      <c r="N104" s="67">
        <f>AVERAGE(J104:M104)</f>
        <v>74.575000000000003</v>
      </c>
    </row>
    <row r="105" spans="1:14" x14ac:dyDescent="0.2">
      <c r="B105" s="2">
        <v>0.45833333333333331</v>
      </c>
      <c r="C105" s="66">
        <v>66</v>
      </c>
      <c r="D105" s="3">
        <v>75</v>
      </c>
      <c r="E105" s="16">
        <v>0.64</v>
      </c>
      <c r="F105" s="66">
        <v>5</v>
      </c>
      <c r="G105" s="66" t="s">
        <v>143</v>
      </c>
      <c r="H105" s="72">
        <v>30.04</v>
      </c>
      <c r="J105" s="67">
        <v>75.7</v>
      </c>
      <c r="K105" s="67">
        <v>74.8</v>
      </c>
      <c r="L105" s="67">
        <v>73</v>
      </c>
      <c r="M105" s="67">
        <v>77</v>
      </c>
      <c r="N105" s="67">
        <f t="shared" ref="N105:N118" si="4">AVERAGE(J105:M105)</f>
        <v>75.125</v>
      </c>
    </row>
    <row r="106" spans="1:14" x14ac:dyDescent="0.2">
      <c r="B106" s="2">
        <v>0.46527777777777773</v>
      </c>
      <c r="C106" s="66">
        <v>67</v>
      </c>
      <c r="D106" s="69">
        <v>76</v>
      </c>
      <c r="E106" s="16">
        <v>0.65</v>
      </c>
      <c r="F106" s="66">
        <v>7</v>
      </c>
      <c r="G106" s="66" t="s">
        <v>43</v>
      </c>
      <c r="H106" s="72">
        <v>30.03</v>
      </c>
      <c r="J106" s="67">
        <v>76.3</v>
      </c>
      <c r="K106" s="67">
        <v>75.599999999999994</v>
      </c>
      <c r="L106" s="67">
        <v>73.8</v>
      </c>
      <c r="M106" s="67">
        <v>78.099999999999994</v>
      </c>
      <c r="N106" s="67">
        <f t="shared" si="4"/>
        <v>75.949999999999989</v>
      </c>
    </row>
    <row r="107" spans="1:14" x14ac:dyDescent="0.2">
      <c r="B107" s="2">
        <v>0.46875</v>
      </c>
      <c r="C107" s="66">
        <v>67</v>
      </c>
      <c r="D107" s="69">
        <v>76</v>
      </c>
      <c r="E107" s="75">
        <v>0.64</v>
      </c>
      <c r="F107" s="66">
        <v>7</v>
      </c>
      <c r="G107" s="66" t="s">
        <v>43</v>
      </c>
      <c r="H107" s="72">
        <v>30.03</v>
      </c>
      <c r="I107" s="71"/>
      <c r="J107" s="67">
        <v>76.599999999999994</v>
      </c>
      <c r="K107" s="67">
        <v>76.099999999999994</v>
      </c>
      <c r="L107" s="67">
        <v>74.099999999999994</v>
      </c>
      <c r="M107" s="67">
        <v>78.099999999999994</v>
      </c>
      <c r="N107" s="67">
        <f t="shared" si="4"/>
        <v>76.224999999999994</v>
      </c>
    </row>
    <row r="108" spans="1:14" x14ac:dyDescent="0.2">
      <c r="B108" s="2">
        <v>0.47916666666666669</v>
      </c>
      <c r="C108" s="66">
        <v>68</v>
      </c>
      <c r="D108" s="69">
        <v>77</v>
      </c>
      <c r="E108" s="75">
        <v>0.63</v>
      </c>
      <c r="F108" s="66">
        <v>4</v>
      </c>
      <c r="G108" s="66" t="s">
        <v>43</v>
      </c>
      <c r="H108" s="66">
        <v>30.03</v>
      </c>
      <c r="I108" s="71"/>
      <c r="J108" s="67">
        <v>77.400000000000006</v>
      </c>
      <c r="K108" s="67">
        <v>77</v>
      </c>
      <c r="L108" s="67">
        <v>75</v>
      </c>
      <c r="M108" s="67">
        <v>78.8</v>
      </c>
      <c r="N108" s="67">
        <f t="shared" si="4"/>
        <v>77.05</v>
      </c>
    </row>
    <row r="109" spans="1:14" x14ac:dyDescent="0.2">
      <c r="B109" s="2">
        <v>0.48958333333333298</v>
      </c>
      <c r="C109" s="66">
        <v>68</v>
      </c>
      <c r="D109" s="69">
        <v>78</v>
      </c>
      <c r="E109" s="75">
        <v>0.62</v>
      </c>
      <c r="F109" s="66">
        <v>2</v>
      </c>
      <c r="G109" s="66" t="s">
        <v>43</v>
      </c>
      <c r="H109" s="72">
        <v>30.02</v>
      </c>
      <c r="J109" s="67">
        <v>78.099999999999994</v>
      </c>
      <c r="K109" s="67">
        <v>77.900000000000006</v>
      </c>
      <c r="L109" s="67">
        <v>75.900000000000006</v>
      </c>
      <c r="M109" s="67">
        <v>79.5</v>
      </c>
      <c r="N109" s="67">
        <f t="shared" si="4"/>
        <v>77.849999999999994</v>
      </c>
    </row>
    <row r="110" spans="1:14" x14ac:dyDescent="0.2">
      <c r="B110" s="2">
        <v>0.49652777777777773</v>
      </c>
      <c r="C110" s="66">
        <v>68</v>
      </c>
      <c r="D110" s="69">
        <v>78</v>
      </c>
      <c r="E110" s="75">
        <v>0.63</v>
      </c>
      <c r="F110" s="66">
        <v>6</v>
      </c>
      <c r="G110" s="66" t="s">
        <v>130</v>
      </c>
      <c r="H110" s="72">
        <v>30.02</v>
      </c>
      <c r="I110" s="71"/>
      <c r="J110" s="67">
        <v>78.3</v>
      </c>
      <c r="K110" s="67">
        <v>78.099999999999994</v>
      </c>
      <c r="L110" s="67">
        <v>76.5</v>
      </c>
      <c r="M110" s="67">
        <v>79.5</v>
      </c>
      <c r="N110" s="67">
        <f t="shared" si="4"/>
        <v>78.099999999999994</v>
      </c>
    </row>
    <row r="111" spans="1:14" x14ac:dyDescent="0.2">
      <c r="B111" s="2">
        <v>0.58333333333333337</v>
      </c>
      <c r="C111" s="66">
        <v>70</v>
      </c>
      <c r="D111" s="69">
        <v>78</v>
      </c>
      <c r="E111" s="75">
        <v>0.65</v>
      </c>
      <c r="F111" s="66">
        <v>3</v>
      </c>
      <c r="G111" s="66" t="s">
        <v>37</v>
      </c>
      <c r="H111" s="72">
        <v>9.9499999999999993</v>
      </c>
      <c r="J111" s="67">
        <v>78.099999999999994</v>
      </c>
      <c r="K111" s="67">
        <v>78.099999999999994</v>
      </c>
      <c r="L111" s="67">
        <v>76.099999999999994</v>
      </c>
      <c r="M111" s="67">
        <v>79.5</v>
      </c>
      <c r="N111" s="67">
        <f t="shared" si="4"/>
        <v>77.949999999999989</v>
      </c>
    </row>
    <row r="112" spans="1:14" x14ac:dyDescent="0.2">
      <c r="B112" s="2">
        <v>0.59375</v>
      </c>
      <c r="C112" s="66">
        <v>70</v>
      </c>
      <c r="D112" s="69">
        <v>79</v>
      </c>
      <c r="E112" s="75">
        <v>0.65</v>
      </c>
      <c r="F112" s="66">
        <v>1</v>
      </c>
      <c r="G112" s="66" t="s">
        <v>190</v>
      </c>
      <c r="H112" s="72">
        <v>29.95</v>
      </c>
      <c r="J112" s="67">
        <v>79</v>
      </c>
      <c r="K112" s="67">
        <v>78.599999999999994</v>
      </c>
      <c r="L112" s="67">
        <v>76.8</v>
      </c>
      <c r="M112" s="67">
        <v>80.400000000000006</v>
      </c>
      <c r="N112" s="67">
        <f t="shared" si="4"/>
        <v>78.699999999999989</v>
      </c>
    </row>
    <row r="113" spans="1:14" x14ac:dyDescent="0.2">
      <c r="B113" s="2">
        <v>0.59722222222222221</v>
      </c>
      <c r="C113" s="66">
        <v>70</v>
      </c>
      <c r="D113" s="79">
        <v>78</v>
      </c>
      <c r="E113" s="75">
        <v>0.63</v>
      </c>
      <c r="F113" s="66">
        <v>0</v>
      </c>
      <c r="G113" s="66" t="s">
        <v>457</v>
      </c>
      <c r="H113" s="72">
        <v>29.94</v>
      </c>
      <c r="I113" s="71"/>
      <c r="J113" s="67">
        <v>78.3</v>
      </c>
      <c r="K113" s="67">
        <v>78.099999999999994</v>
      </c>
      <c r="L113" s="67">
        <v>76.599999999999994</v>
      </c>
      <c r="M113" s="67">
        <v>79.7</v>
      </c>
      <c r="N113" s="67">
        <f t="shared" si="4"/>
        <v>78.174999999999997</v>
      </c>
    </row>
    <row r="114" spans="1:14" x14ac:dyDescent="0.2">
      <c r="B114" s="2">
        <v>0.60416666666666663</v>
      </c>
      <c r="C114" s="69">
        <v>70</v>
      </c>
      <c r="D114" s="69">
        <v>78</v>
      </c>
      <c r="E114" s="13">
        <v>0.63</v>
      </c>
      <c r="F114" s="69">
        <v>1</v>
      </c>
      <c r="G114" s="69" t="s">
        <v>180</v>
      </c>
      <c r="H114" s="82">
        <v>29.94</v>
      </c>
      <c r="I114" s="65"/>
      <c r="J114" s="45">
        <v>78.099999999999994</v>
      </c>
      <c r="K114" s="45">
        <v>77.900000000000006</v>
      </c>
      <c r="L114" s="45">
        <v>76.3</v>
      </c>
      <c r="M114" s="45">
        <v>79.3</v>
      </c>
      <c r="N114" s="67">
        <f t="shared" si="4"/>
        <v>77.900000000000006</v>
      </c>
    </row>
    <row r="115" spans="1:14" x14ac:dyDescent="0.2">
      <c r="B115" s="2">
        <v>0.61458333333333337</v>
      </c>
      <c r="C115" s="66">
        <v>70</v>
      </c>
      <c r="D115" s="68">
        <v>77</v>
      </c>
      <c r="E115" s="75">
        <v>0.63</v>
      </c>
      <c r="F115" s="66">
        <v>0</v>
      </c>
      <c r="G115" s="66" t="s">
        <v>180</v>
      </c>
      <c r="H115" s="72">
        <v>29.95</v>
      </c>
      <c r="I115" s="93"/>
      <c r="J115" s="67">
        <v>77.400000000000006</v>
      </c>
      <c r="K115" s="67">
        <v>77.400000000000006</v>
      </c>
      <c r="L115" s="67">
        <v>75.599999999999994</v>
      </c>
      <c r="M115" s="67">
        <v>78.400000000000006</v>
      </c>
      <c r="N115" s="67">
        <f t="shared" si="4"/>
        <v>77.2</v>
      </c>
    </row>
    <row r="116" spans="1:14" x14ac:dyDescent="0.2">
      <c r="B116" s="2">
        <v>0.625</v>
      </c>
      <c r="C116" s="3">
        <v>71</v>
      </c>
      <c r="D116" s="69">
        <v>76</v>
      </c>
      <c r="E116" s="13">
        <v>0.62</v>
      </c>
      <c r="F116" s="3">
        <v>0</v>
      </c>
      <c r="G116" s="66" t="s">
        <v>180</v>
      </c>
      <c r="H116" s="19">
        <v>29.94</v>
      </c>
      <c r="J116" s="45">
        <v>76.099999999999994</v>
      </c>
      <c r="K116" s="45">
        <v>76.5</v>
      </c>
      <c r="L116" s="45">
        <v>74.7</v>
      </c>
      <c r="M116" s="45">
        <v>77.400000000000006</v>
      </c>
      <c r="N116" s="67">
        <f t="shared" si="4"/>
        <v>76.175000000000011</v>
      </c>
    </row>
    <row r="117" spans="1:14" x14ac:dyDescent="0.2">
      <c r="B117" s="2">
        <v>0.63541666666666696</v>
      </c>
      <c r="C117" s="66">
        <v>70</v>
      </c>
      <c r="D117" s="68">
        <v>75</v>
      </c>
      <c r="E117" s="75">
        <v>0.63</v>
      </c>
      <c r="F117" s="66">
        <v>0</v>
      </c>
      <c r="G117" s="66" t="s">
        <v>180</v>
      </c>
      <c r="H117" s="72">
        <v>29.94</v>
      </c>
      <c r="I117" s="93"/>
      <c r="J117" s="67">
        <v>74.7</v>
      </c>
      <c r="K117" s="67">
        <v>74.7</v>
      </c>
      <c r="L117" s="67">
        <v>73</v>
      </c>
      <c r="M117" s="67">
        <v>75.599999999999994</v>
      </c>
      <c r="N117" s="67">
        <f t="shared" si="4"/>
        <v>74.5</v>
      </c>
    </row>
    <row r="118" spans="1:14" x14ac:dyDescent="0.2">
      <c r="B118" s="2">
        <v>0.64097222222222217</v>
      </c>
      <c r="C118" s="66">
        <v>70</v>
      </c>
      <c r="D118" s="66">
        <v>74</v>
      </c>
      <c r="E118" s="75">
        <v>0.59</v>
      </c>
      <c r="F118" s="66">
        <v>0</v>
      </c>
      <c r="G118" s="66" t="s">
        <v>180</v>
      </c>
      <c r="H118" s="72">
        <v>29.93</v>
      </c>
      <c r="I118" s="66"/>
      <c r="J118" s="67">
        <v>73.8</v>
      </c>
      <c r="K118" s="67">
        <v>73.900000000000006</v>
      </c>
      <c r="L118" s="67">
        <v>72.099999999999994</v>
      </c>
      <c r="M118" s="67">
        <v>74.8</v>
      </c>
      <c r="N118" s="67">
        <f t="shared" si="4"/>
        <v>73.649999999999991</v>
      </c>
    </row>
    <row r="119" spans="1:14" x14ac:dyDescent="0.2">
      <c r="C119" s="66"/>
      <c r="D119" s="68"/>
      <c r="E119" s="75"/>
      <c r="F119" s="66"/>
      <c r="G119" s="66"/>
      <c r="H119" s="72"/>
      <c r="J119" s="67"/>
      <c r="K119" s="67"/>
      <c r="L119" s="67"/>
      <c r="M119" s="67"/>
      <c r="N119" s="67"/>
    </row>
    <row r="120" spans="1:14" x14ac:dyDescent="0.2">
      <c r="J120" s="87" t="s">
        <v>342</v>
      </c>
      <c r="K120" s="87" t="s">
        <v>456</v>
      </c>
      <c r="L120" s="87" t="s">
        <v>358</v>
      </c>
      <c r="M120" s="87" t="s">
        <v>343</v>
      </c>
      <c r="N120" s="33" t="s">
        <v>368</v>
      </c>
    </row>
    <row r="121" spans="1:14" x14ac:dyDescent="0.2">
      <c r="A121" s="21">
        <v>43170</v>
      </c>
      <c r="B121" s="2">
        <v>0.34722222222222227</v>
      </c>
      <c r="C121" s="66">
        <v>65</v>
      </c>
      <c r="D121" s="69">
        <v>63</v>
      </c>
      <c r="E121" s="16">
        <v>0.9</v>
      </c>
      <c r="F121" s="66">
        <v>6</v>
      </c>
      <c r="G121" s="66" t="s">
        <v>208</v>
      </c>
      <c r="H121" s="72">
        <v>29.88</v>
      </c>
      <c r="I121" s="71"/>
      <c r="J121" s="67">
        <v>64.8</v>
      </c>
      <c r="K121" s="67">
        <v>62.1</v>
      </c>
      <c r="L121" s="67">
        <v>61</v>
      </c>
      <c r="M121" s="67">
        <v>64</v>
      </c>
      <c r="N121" s="67">
        <f>AVERAGE(J121:M121)</f>
        <v>62.975000000000001</v>
      </c>
    </row>
    <row r="122" spans="1:14" x14ac:dyDescent="0.2">
      <c r="B122" s="2">
        <v>0.35416666666666669</v>
      </c>
      <c r="C122" s="66">
        <v>65</v>
      </c>
      <c r="D122" s="69">
        <v>63</v>
      </c>
      <c r="E122" s="16">
        <v>0.9</v>
      </c>
      <c r="F122" s="66">
        <v>6</v>
      </c>
      <c r="G122" s="66" t="s">
        <v>208</v>
      </c>
      <c r="H122" s="72">
        <v>29.88</v>
      </c>
      <c r="I122" s="71"/>
      <c r="J122" s="67">
        <v>65.099999999999994</v>
      </c>
      <c r="K122" s="67">
        <v>62.4</v>
      </c>
      <c r="L122" s="67">
        <v>61.3</v>
      </c>
      <c r="M122" s="67">
        <v>64.8</v>
      </c>
      <c r="N122" s="67">
        <f t="shared" ref="N122:N139" si="5">AVERAGE(J122:M122)</f>
        <v>63.400000000000006</v>
      </c>
    </row>
    <row r="123" spans="1:14" x14ac:dyDescent="0.2">
      <c r="B123" s="2">
        <v>0.36458333333333331</v>
      </c>
      <c r="C123" s="66">
        <v>65</v>
      </c>
      <c r="D123" s="3">
        <v>65</v>
      </c>
      <c r="E123" s="16">
        <v>0.89</v>
      </c>
      <c r="F123" s="66">
        <v>6</v>
      </c>
      <c r="G123" s="66" t="s">
        <v>208</v>
      </c>
      <c r="H123" s="72">
        <v>29.89</v>
      </c>
      <c r="J123" s="67">
        <v>66.599999999999994</v>
      </c>
      <c r="K123" s="67">
        <v>63.1</v>
      </c>
      <c r="L123" s="67">
        <v>62.2</v>
      </c>
      <c r="M123" s="67">
        <v>66.599999999999994</v>
      </c>
      <c r="N123" s="67">
        <f t="shared" si="5"/>
        <v>64.625</v>
      </c>
    </row>
    <row r="124" spans="1:14" x14ac:dyDescent="0.2">
      <c r="B124" s="2">
        <v>0.375</v>
      </c>
      <c r="C124" s="66">
        <v>66</v>
      </c>
      <c r="D124" s="69">
        <v>66</v>
      </c>
      <c r="E124" s="16">
        <v>0.88</v>
      </c>
      <c r="F124" s="66">
        <v>6</v>
      </c>
      <c r="G124" s="66" t="s">
        <v>208</v>
      </c>
      <c r="H124" s="72">
        <v>29.89</v>
      </c>
      <c r="J124" s="67">
        <v>68.400000000000006</v>
      </c>
      <c r="K124" s="67">
        <v>63.9</v>
      </c>
      <c r="L124" s="67">
        <v>63.5</v>
      </c>
      <c r="M124" s="67">
        <v>68.400000000000006</v>
      </c>
      <c r="N124" s="67">
        <f t="shared" si="5"/>
        <v>66.050000000000011</v>
      </c>
    </row>
    <row r="125" spans="1:14" x14ac:dyDescent="0.2">
      <c r="B125" s="2">
        <v>0.38541666666666702</v>
      </c>
      <c r="C125" s="66">
        <v>66</v>
      </c>
      <c r="D125" s="69">
        <v>67</v>
      </c>
      <c r="E125" s="75">
        <v>0.87</v>
      </c>
      <c r="F125" s="66">
        <v>6</v>
      </c>
      <c r="G125" s="66" t="s">
        <v>208</v>
      </c>
      <c r="H125" s="72">
        <v>29.89</v>
      </c>
      <c r="I125" s="71"/>
      <c r="J125" s="67">
        <v>68.7</v>
      </c>
      <c r="K125" s="67">
        <v>64.599999999999994</v>
      </c>
      <c r="L125" s="67">
        <v>64.599999999999994</v>
      </c>
      <c r="M125" s="67">
        <v>68.5</v>
      </c>
      <c r="N125" s="67">
        <f t="shared" si="5"/>
        <v>66.599999999999994</v>
      </c>
    </row>
    <row r="126" spans="1:14" x14ac:dyDescent="0.2">
      <c r="B126" s="2">
        <v>0.5</v>
      </c>
      <c r="C126" s="66">
        <v>71</v>
      </c>
      <c r="D126" s="69">
        <v>93</v>
      </c>
      <c r="E126" s="75">
        <v>0.79</v>
      </c>
      <c r="F126" s="66">
        <v>6</v>
      </c>
      <c r="G126" s="66" t="s">
        <v>201</v>
      </c>
      <c r="H126" s="66">
        <v>29.89</v>
      </c>
      <c r="I126" s="71"/>
      <c r="J126" s="67">
        <v>95.9</v>
      </c>
      <c r="K126" s="67">
        <v>84.2</v>
      </c>
      <c r="L126" s="67">
        <v>93.2</v>
      </c>
      <c r="M126" s="67">
        <v>99</v>
      </c>
      <c r="N126" s="67">
        <f t="shared" si="5"/>
        <v>93.075000000000003</v>
      </c>
    </row>
    <row r="127" spans="1:14" x14ac:dyDescent="0.2">
      <c r="B127" s="2">
        <v>0.51041666666666663</v>
      </c>
      <c r="C127" s="66">
        <v>72</v>
      </c>
      <c r="D127" s="69">
        <v>96</v>
      </c>
      <c r="E127" s="75">
        <v>0.78</v>
      </c>
      <c r="F127" s="66">
        <v>3</v>
      </c>
      <c r="G127" s="66" t="s">
        <v>143</v>
      </c>
      <c r="H127" s="72">
        <v>29.89</v>
      </c>
      <c r="J127" s="67">
        <v>98.2</v>
      </c>
      <c r="K127" s="67">
        <v>88.7</v>
      </c>
      <c r="L127" s="67">
        <v>96.8</v>
      </c>
      <c r="M127" s="67">
        <v>102</v>
      </c>
      <c r="N127" s="67">
        <f t="shared" si="5"/>
        <v>96.424999999999997</v>
      </c>
    </row>
    <row r="128" spans="1:14" x14ac:dyDescent="0.2">
      <c r="B128" s="2">
        <v>0.52083333333333337</v>
      </c>
      <c r="C128" s="66">
        <v>72</v>
      </c>
      <c r="D128" s="69">
        <v>101</v>
      </c>
      <c r="E128" s="75">
        <v>0.77</v>
      </c>
      <c r="F128" s="66">
        <v>7</v>
      </c>
      <c r="G128" s="66" t="s">
        <v>197</v>
      </c>
      <c r="H128" s="72">
        <v>29.87</v>
      </c>
      <c r="I128" s="71"/>
      <c r="J128" s="67">
        <v>101.5</v>
      </c>
      <c r="K128" s="67">
        <v>95.4</v>
      </c>
      <c r="L128" s="67">
        <v>101.1</v>
      </c>
      <c r="M128" s="67">
        <v>106</v>
      </c>
      <c r="N128" s="67">
        <f t="shared" si="5"/>
        <v>101</v>
      </c>
    </row>
    <row r="129" spans="1:14" x14ac:dyDescent="0.2">
      <c r="B129" s="2">
        <v>0.52777777777777779</v>
      </c>
      <c r="C129" s="66">
        <v>72</v>
      </c>
      <c r="D129" s="69">
        <v>102</v>
      </c>
      <c r="E129" s="75">
        <v>0.77</v>
      </c>
      <c r="F129" s="66">
        <v>5</v>
      </c>
      <c r="G129" s="66" t="s">
        <v>130</v>
      </c>
      <c r="H129" s="72">
        <v>29.87</v>
      </c>
      <c r="J129" s="67">
        <v>102</v>
      </c>
      <c r="K129" s="67">
        <v>97.9</v>
      </c>
      <c r="L129" s="67">
        <v>100.9</v>
      </c>
      <c r="M129" s="67">
        <v>106</v>
      </c>
      <c r="N129" s="67">
        <f t="shared" si="5"/>
        <v>101.7</v>
      </c>
    </row>
    <row r="130" spans="1:14" x14ac:dyDescent="0.2">
      <c r="B130" s="2">
        <v>0.53125</v>
      </c>
      <c r="C130" s="66">
        <v>72</v>
      </c>
      <c r="D130" s="69">
        <v>102</v>
      </c>
      <c r="E130" s="75">
        <v>0.77</v>
      </c>
      <c r="F130" s="66">
        <v>5</v>
      </c>
      <c r="G130" s="66" t="s">
        <v>143</v>
      </c>
      <c r="H130" s="72">
        <v>29.86</v>
      </c>
      <c r="J130" s="67" t="s">
        <v>458</v>
      </c>
      <c r="K130" s="67">
        <v>99.5</v>
      </c>
      <c r="L130" s="67">
        <v>101.1</v>
      </c>
      <c r="M130" s="67">
        <v>106</v>
      </c>
      <c r="N130" s="67">
        <f t="shared" si="5"/>
        <v>102.2</v>
      </c>
    </row>
    <row r="131" spans="1:14" x14ac:dyDescent="0.2">
      <c r="B131" s="2">
        <v>0.54166666666666663</v>
      </c>
      <c r="C131" s="66">
        <v>72</v>
      </c>
      <c r="D131" s="79">
        <v>104</v>
      </c>
      <c r="E131" s="75">
        <v>0.78</v>
      </c>
      <c r="F131" s="66">
        <v>6</v>
      </c>
      <c r="G131" s="66" t="s">
        <v>197</v>
      </c>
      <c r="H131" s="72">
        <v>29.86</v>
      </c>
      <c r="I131" s="71"/>
      <c r="J131" s="67">
        <v>104.4</v>
      </c>
      <c r="K131" s="67">
        <v>103.3</v>
      </c>
      <c r="L131" s="67">
        <v>102.4</v>
      </c>
      <c r="M131" s="67">
        <v>107.4</v>
      </c>
      <c r="N131" s="67">
        <f t="shared" si="5"/>
        <v>104.375</v>
      </c>
    </row>
    <row r="132" spans="1:14" x14ac:dyDescent="0.2">
      <c r="B132" s="2">
        <v>0.55208333333333304</v>
      </c>
      <c r="C132" s="69">
        <v>74</v>
      </c>
      <c r="D132" s="69">
        <v>106</v>
      </c>
      <c r="E132" s="13">
        <v>0.76</v>
      </c>
      <c r="F132" s="69">
        <v>4</v>
      </c>
      <c r="G132" s="69" t="s">
        <v>143</v>
      </c>
      <c r="H132" s="82">
        <v>29.85</v>
      </c>
      <c r="I132" s="65"/>
      <c r="J132" s="45">
        <v>105.6</v>
      </c>
      <c r="K132" s="45">
        <v>106.9</v>
      </c>
      <c r="L132" s="45">
        <v>103.8</v>
      </c>
      <c r="M132" s="45">
        <v>107.8</v>
      </c>
      <c r="N132" s="67">
        <f t="shared" si="5"/>
        <v>106.02500000000001</v>
      </c>
    </row>
    <row r="133" spans="1:14" x14ac:dyDescent="0.2">
      <c r="B133" s="2">
        <v>0.5625</v>
      </c>
      <c r="C133" s="66">
        <v>75</v>
      </c>
      <c r="D133" s="68">
        <v>107</v>
      </c>
      <c r="E133" s="75">
        <v>0.75</v>
      </c>
      <c r="F133" s="66">
        <v>9</v>
      </c>
      <c r="G133" s="66" t="s">
        <v>203</v>
      </c>
      <c r="H133" s="72">
        <v>29.84</v>
      </c>
      <c r="I133" s="93"/>
      <c r="J133" s="67">
        <v>107.6</v>
      </c>
      <c r="K133" s="67">
        <v>106.9</v>
      </c>
      <c r="L133" s="67">
        <v>105.4</v>
      </c>
      <c r="M133" s="67" t="s">
        <v>459</v>
      </c>
      <c r="N133" s="67">
        <f t="shared" si="5"/>
        <v>106.63333333333333</v>
      </c>
    </row>
    <row r="134" spans="1:14" x14ac:dyDescent="0.2">
      <c r="B134" s="2">
        <v>0.57291666666666696</v>
      </c>
      <c r="C134" s="3">
        <v>75</v>
      </c>
      <c r="D134" s="69">
        <v>110</v>
      </c>
      <c r="E134" s="13">
        <v>0.74</v>
      </c>
      <c r="F134" s="3">
        <v>9</v>
      </c>
      <c r="G134" s="66" t="s">
        <v>130</v>
      </c>
      <c r="H134" s="19">
        <v>29.83</v>
      </c>
      <c r="J134" s="45">
        <v>109.6</v>
      </c>
      <c r="K134" s="45">
        <v>110.3</v>
      </c>
      <c r="L134" s="45">
        <v>107.6</v>
      </c>
      <c r="M134" s="45">
        <v>111.7</v>
      </c>
      <c r="N134" s="67">
        <f t="shared" si="5"/>
        <v>109.8</v>
      </c>
    </row>
    <row r="135" spans="1:14" x14ac:dyDescent="0.2">
      <c r="B135" s="2">
        <v>0.58333333333333304</v>
      </c>
      <c r="C135" s="66">
        <v>75</v>
      </c>
      <c r="D135" s="68">
        <v>110</v>
      </c>
      <c r="E135" s="75">
        <v>0.73</v>
      </c>
      <c r="F135" s="66">
        <v>8</v>
      </c>
      <c r="G135" s="66" t="s">
        <v>201</v>
      </c>
      <c r="H135" s="72">
        <v>29.83</v>
      </c>
      <c r="I135" s="93"/>
      <c r="J135" s="67">
        <v>109.6</v>
      </c>
      <c r="K135" s="67">
        <v>111.2</v>
      </c>
      <c r="L135" s="67">
        <v>108</v>
      </c>
      <c r="M135" s="67">
        <v>111</v>
      </c>
      <c r="N135" s="67">
        <f t="shared" si="5"/>
        <v>109.95</v>
      </c>
    </row>
    <row r="136" spans="1:14" x14ac:dyDescent="0.2">
      <c r="B136" s="2">
        <v>0.59375</v>
      </c>
      <c r="C136" s="66">
        <v>76</v>
      </c>
      <c r="D136" s="66">
        <v>111</v>
      </c>
      <c r="E136" s="75">
        <v>0.73</v>
      </c>
      <c r="F136" s="66">
        <v>9</v>
      </c>
      <c r="G136" s="66" t="s">
        <v>129</v>
      </c>
      <c r="H136" s="72">
        <v>29.82</v>
      </c>
      <c r="I136" s="66"/>
      <c r="J136" s="67">
        <v>110.3</v>
      </c>
      <c r="K136" s="67">
        <v>113.5</v>
      </c>
      <c r="L136" s="67">
        <v>109</v>
      </c>
      <c r="M136" s="67">
        <v>111</v>
      </c>
      <c r="N136" s="67">
        <f t="shared" si="5"/>
        <v>110.95</v>
      </c>
    </row>
    <row r="137" spans="1:14" x14ac:dyDescent="0.2">
      <c r="B137" s="2">
        <v>0.60416666666666596</v>
      </c>
      <c r="C137" s="66">
        <v>76</v>
      </c>
      <c r="D137" s="68">
        <v>112</v>
      </c>
      <c r="E137" s="75">
        <v>0.72</v>
      </c>
      <c r="F137" s="66">
        <v>4</v>
      </c>
      <c r="G137" s="66" t="s">
        <v>130</v>
      </c>
      <c r="H137" s="72">
        <v>29.82</v>
      </c>
      <c r="J137" s="67">
        <v>110.5</v>
      </c>
      <c r="K137" s="67">
        <v>114.6</v>
      </c>
      <c r="L137" s="67">
        <v>110.1</v>
      </c>
      <c r="M137" s="67">
        <v>111</v>
      </c>
      <c r="N137" s="67">
        <f t="shared" si="5"/>
        <v>111.55</v>
      </c>
    </row>
    <row r="138" spans="1:14" x14ac:dyDescent="0.2">
      <c r="B138" s="2">
        <v>0.61458333333333304</v>
      </c>
      <c r="C138" s="66">
        <v>76</v>
      </c>
      <c r="D138" s="68">
        <v>112</v>
      </c>
      <c r="E138" s="75">
        <v>0.72</v>
      </c>
      <c r="F138" s="66">
        <v>9</v>
      </c>
      <c r="G138" s="66" t="s">
        <v>129</v>
      </c>
      <c r="H138" s="72">
        <v>29.81</v>
      </c>
      <c r="J138" s="67">
        <v>111</v>
      </c>
      <c r="K138" s="67">
        <v>115.9</v>
      </c>
      <c r="L138" s="67">
        <v>110.7</v>
      </c>
      <c r="M138" s="67">
        <v>111</v>
      </c>
      <c r="N138" s="67">
        <f t="shared" si="5"/>
        <v>112.15</v>
      </c>
    </row>
    <row r="139" spans="1:14" x14ac:dyDescent="0.2">
      <c r="B139" s="2">
        <v>0.62361111111111112</v>
      </c>
      <c r="C139" s="69">
        <v>76</v>
      </c>
      <c r="D139" s="66">
        <v>114</v>
      </c>
      <c r="E139" s="75">
        <v>0.72</v>
      </c>
      <c r="F139" s="69">
        <v>5</v>
      </c>
      <c r="G139" s="66" t="s">
        <v>130</v>
      </c>
      <c r="H139" s="82">
        <v>29.81</v>
      </c>
      <c r="J139" s="67">
        <v>112.6</v>
      </c>
      <c r="K139" s="67">
        <v>116.4</v>
      </c>
      <c r="L139" s="67">
        <v>112.1</v>
      </c>
      <c r="M139" s="67">
        <v>114.1</v>
      </c>
      <c r="N139" s="67">
        <f t="shared" si="5"/>
        <v>113.80000000000001</v>
      </c>
    </row>
    <row r="140" spans="1:14" x14ac:dyDescent="0.2">
      <c r="C140" s="69"/>
      <c r="D140" s="66"/>
      <c r="E140" s="75"/>
      <c r="F140" s="69"/>
      <c r="G140" s="66"/>
      <c r="H140" s="82"/>
      <c r="I140" s="71"/>
      <c r="J140" s="67"/>
      <c r="K140" s="67"/>
      <c r="L140" s="67"/>
      <c r="M140" s="67"/>
      <c r="N140" s="67"/>
    </row>
    <row r="141" spans="1:14" x14ac:dyDescent="0.2">
      <c r="A141" s="88" t="s">
        <v>460</v>
      </c>
      <c r="C141" s="69"/>
      <c r="D141" s="66"/>
      <c r="E141" s="75"/>
      <c r="F141" s="66"/>
      <c r="G141" s="66"/>
      <c r="H141" s="82"/>
      <c r="I141" s="71"/>
      <c r="J141" s="87" t="s">
        <v>357</v>
      </c>
      <c r="K141" s="87" t="s">
        <v>416</v>
      </c>
      <c r="L141" s="87" t="s">
        <v>417</v>
      </c>
      <c r="M141" s="87" t="s">
        <v>443</v>
      </c>
      <c r="N141" s="33" t="s">
        <v>368</v>
      </c>
    </row>
    <row r="142" spans="1:14" x14ac:dyDescent="0.2">
      <c r="A142" s="21">
        <v>43179</v>
      </c>
      <c r="B142" s="2">
        <v>0.40138888888888885</v>
      </c>
      <c r="C142" s="66">
        <v>56</v>
      </c>
      <c r="D142" s="69">
        <v>63</v>
      </c>
      <c r="E142" s="16">
        <v>0.77</v>
      </c>
      <c r="F142" s="66">
        <v>3</v>
      </c>
      <c r="G142" s="66" t="s">
        <v>129</v>
      </c>
      <c r="H142" s="72">
        <v>29.91</v>
      </c>
      <c r="I142" s="71"/>
      <c r="J142" s="67">
        <v>63.3</v>
      </c>
      <c r="K142" s="67">
        <v>63.1</v>
      </c>
      <c r="L142" s="67">
        <v>60.1</v>
      </c>
      <c r="M142" s="67">
        <v>63.9</v>
      </c>
      <c r="N142" s="67">
        <f>AVERAGE(J142:M142)</f>
        <v>62.6</v>
      </c>
    </row>
    <row r="143" spans="1:14" x14ac:dyDescent="0.2">
      <c r="B143" s="2">
        <v>0.41666666666666669</v>
      </c>
      <c r="C143" s="66">
        <v>56</v>
      </c>
      <c r="D143" s="69">
        <v>63</v>
      </c>
      <c r="E143" s="16">
        <v>0.76</v>
      </c>
      <c r="F143" s="66">
        <v>3</v>
      </c>
      <c r="G143" s="66" t="s">
        <v>201</v>
      </c>
      <c r="H143" s="72">
        <v>28.93</v>
      </c>
      <c r="I143" s="71"/>
      <c r="J143" s="67">
        <v>64.400000000000006</v>
      </c>
      <c r="K143" s="67">
        <v>64</v>
      </c>
      <c r="L143" s="67">
        <v>60.6</v>
      </c>
      <c r="M143" s="67">
        <v>64.400000000000006</v>
      </c>
      <c r="N143" s="67">
        <f t="shared" ref="N143:N155" si="6">AVERAGE(J143:M143)</f>
        <v>63.35</v>
      </c>
    </row>
    <row r="144" spans="1:14" x14ac:dyDescent="0.2">
      <c r="B144" s="2">
        <v>0.42708333333333298</v>
      </c>
      <c r="C144" s="66">
        <v>56</v>
      </c>
      <c r="D144" s="3">
        <v>64</v>
      </c>
      <c r="E144" s="16">
        <v>0.76</v>
      </c>
      <c r="F144" s="66">
        <v>4</v>
      </c>
      <c r="G144" s="66" t="s">
        <v>203</v>
      </c>
      <c r="H144" s="72">
        <v>28.92</v>
      </c>
      <c r="J144" s="67">
        <v>64.599999999999994</v>
      </c>
      <c r="K144" s="67">
        <v>64.2</v>
      </c>
      <c r="L144" s="67">
        <v>61.3</v>
      </c>
      <c r="M144" s="67">
        <v>64.599999999999994</v>
      </c>
      <c r="N144" s="67">
        <f t="shared" si="6"/>
        <v>63.675000000000004</v>
      </c>
    </row>
    <row r="145" spans="2:14" x14ac:dyDescent="0.2">
      <c r="B145" s="2">
        <v>0.4375</v>
      </c>
      <c r="C145" s="66">
        <v>56</v>
      </c>
      <c r="D145" s="69">
        <v>66</v>
      </c>
      <c r="E145" s="16">
        <v>0.75</v>
      </c>
      <c r="F145" s="66">
        <v>2</v>
      </c>
      <c r="G145" s="66" t="s">
        <v>190</v>
      </c>
      <c r="H145" s="72">
        <v>28.92</v>
      </c>
      <c r="J145" s="67">
        <v>66.2</v>
      </c>
      <c r="K145" s="67">
        <v>65.5</v>
      </c>
      <c r="L145" s="67">
        <v>63.9</v>
      </c>
      <c r="M145" s="67">
        <v>67.099999999999994</v>
      </c>
      <c r="N145" s="67">
        <f t="shared" si="6"/>
        <v>65.674999999999997</v>
      </c>
    </row>
    <row r="146" spans="2:14" x14ac:dyDescent="0.2">
      <c r="B146" s="2">
        <v>0.44791666666666702</v>
      </c>
      <c r="C146" s="66">
        <v>57</v>
      </c>
      <c r="D146" s="69">
        <v>67</v>
      </c>
      <c r="E146" s="75">
        <v>0.75</v>
      </c>
      <c r="F146" s="66">
        <v>3</v>
      </c>
      <c r="G146" s="66" t="s">
        <v>34</v>
      </c>
      <c r="H146" s="72">
        <v>28.92</v>
      </c>
      <c r="I146" s="71"/>
      <c r="J146" s="67">
        <v>68</v>
      </c>
      <c r="K146" s="67">
        <v>67.3</v>
      </c>
      <c r="L146" s="67">
        <v>64.900000000000006</v>
      </c>
      <c r="M146" s="67">
        <v>67.8</v>
      </c>
      <c r="N146" s="67">
        <f t="shared" si="6"/>
        <v>67</v>
      </c>
    </row>
    <row r="147" spans="2:14" x14ac:dyDescent="0.2">
      <c r="B147" s="2">
        <v>0.45833333333333298</v>
      </c>
      <c r="C147" s="66">
        <v>58</v>
      </c>
      <c r="D147" s="69">
        <v>69</v>
      </c>
      <c r="E147" s="75">
        <v>0.72</v>
      </c>
      <c r="F147" s="66">
        <v>8</v>
      </c>
      <c r="G147" s="66" t="s">
        <v>203</v>
      </c>
      <c r="H147" s="66">
        <v>28.92</v>
      </c>
      <c r="I147" s="71"/>
      <c r="J147" s="67">
        <v>70</v>
      </c>
      <c r="K147" s="67">
        <v>68.7</v>
      </c>
      <c r="L147" s="67">
        <v>67.5</v>
      </c>
      <c r="M147" s="67">
        <v>70.2</v>
      </c>
      <c r="N147" s="67">
        <f t="shared" si="6"/>
        <v>69.099999999999994</v>
      </c>
    </row>
    <row r="148" spans="2:14" x14ac:dyDescent="0.2">
      <c r="B148" s="2">
        <v>0.46875</v>
      </c>
      <c r="C148" s="66">
        <v>57</v>
      </c>
      <c r="D148" s="69">
        <v>68</v>
      </c>
      <c r="E148" s="75">
        <v>0.72</v>
      </c>
      <c r="F148" s="66">
        <v>4</v>
      </c>
      <c r="G148" s="66" t="s">
        <v>130</v>
      </c>
      <c r="H148" s="72">
        <v>28.93</v>
      </c>
      <c r="J148" s="67">
        <v>68.7</v>
      </c>
      <c r="K148" s="67">
        <v>67.099999999999994</v>
      </c>
      <c r="L148" s="67">
        <v>66.400000000000006</v>
      </c>
      <c r="M148" s="67">
        <v>68.2</v>
      </c>
      <c r="N148" s="67">
        <f t="shared" si="6"/>
        <v>67.600000000000009</v>
      </c>
    </row>
    <row r="149" spans="2:14" x14ac:dyDescent="0.2">
      <c r="B149" s="2">
        <v>0.47916666666666702</v>
      </c>
      <c r="C149" s="66">
        <v>56</v>
      </c>
      <c r="D149" s="69">
        <v>65</v>
      </c>
      <c r="E149" s="75">
        <v>0.74</v>
      </c>
      <c r="F149" s="66">
        <v>4</v>
      </c>
      <c r="G149" s="66" t="s">
        <v>129</v>
      </c>
      <c r="H149" s="72">
        <v>28.93</v>
      </c>
      <c r="I149" s="71"/>
      <c r="J149" s="67">
        <v>66.7</v>
      </c>
      <c r="K149" s="67">
        <v>64.900000000000006</v>
      </c>
      <c r="L149" s="67">
        <v>64.400000000000006</v>
      </c>
      <c r="M149" s="67">
        <v>65.7</v>
      </c>
      <c r="N149" s="67">
        <f t="shared" si="6"/>
        <v>65.425000000000011</v>
      </c>
    </row>
    <row r="150" spans="2:14" x14ac:dyDescent="0.2">
      <c r="B150" s="2">
        <v>0.48958333333333298</v>
      </c>
      <c r="C150" s="66">
        <v>56</v>
      </c>
      <c r="D150" s="69">
        <v>64</v>
      </c>
      <c r="E150" s="75">
        <v>0.74</v>
      </c>
      <c r="F150" s="66">
        <v>3</v>
      </c>
      <c r="G150" s="66" t="s">
        <v>129</v>
      </c>
      <c r="H150" s="72">
        <v>28.93</v>
      </c>
      <c r="J150" s="67">
        <v>65.7</v>
      </c>
      <c r="K150" s="67">
        <v>63.7</v>
      </c>
      <c r="L150" s="67">
        <v>63</v>
      </c>
      <c r="M150" s="67">
        <v>63.9</v>
      </c>
      <c r="N150" s="67">
        <f t="shared" si="6"/>
        <v>64.075000000000003</v>
      </c>
    </row>
    <row r="151" spans="2:14" x14ac:dyDescent="0.2">
      <c r="B151" s="2">
        <v>0.5</v>
      </c>
      <c r="C151" s="66">
        <v>55</v>
      </c>
      <c r="D151" s="69">
        <v>61</v>
      </c>
      <c r="E151" s="75">
        <v>0.76</v>
      </c>
      <c r="F151" s="66">
        <v>4</v>
      </c>
      <c r="G151" s="66" t="s">
        <v>203</v>
      </c>
      <c r="H151" s="72">
        <v>28.94</v>
      </c>
      <c r="J151" s="67">
        <v>62.6</v>
      </c>
      <c r="K151" s="67">
        <v>61.3</v>
      </c>
      <c r="L151" s="67">
        <v>60.6</v>
      </c>
      <c r="M151" s="67">
        <v>61.2</v>
      </c>
      <c r="N151" s="67">
        <f t="shared" si="6"/>
        <v>61.424999999999997</v>
      </c>
    </row>
    <row r="152" spans="2:14" x14ac:dyDescent="0.2">
      <c r="B152" s="2">
        <v>0.51041666666666696</v>
      </c>
      <c r="C152" s="66">
        <v>54</v>
      </c>
      <c r="D152" s="79">
        <v>61</v>
      </c>
      <c r="E152" s="75">
        <v>0.77</v>
      </c>
      <c r="F152" s="66">
        <v>7</v>
      </c>
      <c r="G152" s="66" t="s">
        <v>203</v>
      </c>
      <c r="H152" s="72">
        <v>28.94</v>
      </c>
      <c r="I152" s="71"/>
      <c r="J152" s="67">
        <v>62.4</v>
      </c>
      <c r="K152" s="67">
        <v>61</v>
      </c>
      <c r="L152" s="67">
        <v>60.3</v>
      </c>
      <c r="M152" s="67">
        <v>61</v>
      </c>
      <c r="N152" s="67">
        <f t="shared" si="6"/>
        <v>61.174999999999997</v>
      </c>
    </row>
    <row r="153" spans="2:14" x14ac:dyDescent="0.2">
      <c r="B153" s="2">
        <v>0.52083333333333404</v>
      </c>
      <c r="C153" s="69">
        <v>54</v>
      </c>
      <c r="D153" s="69">
        <v>61</v>
      </c>
      <c r="E153" s="13">
        <v>0.78</v>
      </c>
      <c r="F153" s="69">
        <v>7</v>
      </c>
      <c r="G153" s="69" t="s">
        <v>201</v>
      </c>
      <c r="H153" s="82">
        <v>28.94</v>
      </c>
      <c r="I153" s="65"/>
      <c r="J153" s="45">
        <v>62.1</v>
      </c>
      <c r="K153" s="45">
        <v>60.4</v>
      </c>
      <c r="L153" s="45">
        <v>60.3</v>
      </c>
      <c r="M153" s="45">
        <v>60.4</v>
      </c>
      <c r="N153" s="67">
        <f t="shared" si="6"/>
        <v>60.800000000000004</v>
      </c>
    </row>
    <row r="154" spans="2:14" x14ac:dyDescent="0.2">
      <c r="B154" s="2">
        <v>0.53125</v>
      </c>
      <c r="C154" s="66">
        <v>53</v>
      </c>
      <c r="D154" s="68">
        <v>60</v>
      </c>
      <c r="E154" s="75">
        <v>0.84</v>
      </c>
      <c r="F154" s="66">
        <v>6</v>
      </c>
      <c r="G154" s="66" t="s">
        <v>201</v>
      </c>
      <c r="H154" s="72">
        <v>28.94</v>
      </c>
      <c r="I154" s="93"/>
      <c r="J154" s="67">
        <v>62.1</v>
      </c>
      <c r="K154" s="67">
        <v>61</v>
      </c>
      <c r="L154" s="67">
        <v>59.5</v>
      </c>
      <c r="M154" s="67">
        <v>59.4</v>
      </c>
      <c r="N154" s="67">
        <f t="shared" si="6"/>
        <v>60.5</v>
      </c>
    </row>
    <row r="155" spans="2:14" x14ac:dyDescent="0.2">
      <c r="B155" s="2">
        <v>0.53611111111111109</v>
      </c>
      <c r="C155" s="3">
        <v>53</v>
      </c>
      <c r="D155" s="69">
        <v>59</v>
      </c>
      <c r="E155" s="13">
        <v>0.85</v>
      </c>
      <c r="F155" s="3">
        <v>9</v>
      </c>
      <c r="G155" s="66" t="s">
        <v>201</v>
      </c>
      <c r="H155" s="19">
        <v>28.95</v>
      </c>
      <c r="J155" s="45">
        <v>60.4</v>
      </c>
      <c r="K155" s="45">
        <v>59.4</v>
      </c>
      <c r="L155" s="45">
        <v>58.5</v>
      </c>
      <c r="M155" s="45">
        <v>58.5</v>
      </c>
      <c r="N155" s="67">
        <f t="shared" si="6"/>
        <v>59.2</v>
      </c>
    </row>
    <row r="156" spans="2:14" x14ac:dyDescent="0.2">
      <c r="B156" s="2">
        <v>0.57291666666666663</v>
      </c>
    </row>
    <row r="157" spans="2:14" x14ac:dyDescent="0.2">
      <c r="B157" s="2">
        <v>0.58333333333333337</v>
      </c>
    </row>
    <row r="158" spans="2:14" x14ac:dyDescent="0.2">
      <c r="B158" s="2">
        <v>0.59375</v>
      </c>
    </row>
    <row r="159" spans="2:14" x14ac:dyDescent="0.2">
      <c r="B159" s="2">
        <v>0.60416666666666696</v>
      </c>
      <c r="C159" s="66">
        <v>53</v>
      </c>
      <c r="D159" s="68">
        <v>61</v>
      </c>
      <c r="E159" s="75">
        <v>0.86</v>
      </c>
      <c r="F159" s="66">
        <v>4</v>
      </c>
      <c r="G159" s="66" t="s">
        <v>129</v>
      </c>
      <c r="H159" s="72">
        <v>28.94</v>
      </c>
      <c r="J159" s="67">
        <v>62.8</v>
      </c>
      <c r="K159" s="67">
        <v>60.4</v>
      </c>
      <c r="L159" s="67">
        <v>60.3</v>
      </c>
      <c r="M159" s="67">
        <v>61.2</v>
      </c>
      <c r="N159" s="67">
        <f t="shared" ref="N159:N160" si="7">AVERAGE(J159:M159)</f>
        <v>61.174999999999997</v>
      </c>
    </row>
    <row r="160" spans="2:14" x14ac:dyDescent="0.2">
      <c r="B160" s="2">
        <v>0.61458333333333404</v>
      </c>
      <c r="C160" s="69">
        <v>52</v>
      </c>
      <c r="D160" s="66">
        <v>58</v>
      </c>
      <c r="E160" s="75">
        <v>0.85</v>
      </c>
      <c r="F160" s="69">
        <v>10</v>
      </c>
      <c r="G160" s="66" t="s">
        <v>203</v>
      </c>
      <c r="H160" s="82">
        <v>28.95</v>
      </c>
      <c r="J160" s="67">
        <v>58.6</v>
      </c>
      <c r="K160" s="67">
        <v>57.4</v>
      </c>
      <c r="L160" s="67">
        <v>57.6</v>
      </c>
      <c r="M160" s="67">
        <v>57</v>
      </c>
      <c r="N160" s="67">
        <f t="shared" si="7"/>
        <v>57.65</v>
      </c>
    </row>
    <row r="161" spans="1:14" x14ac:dyDescent="0.2">
      <c r="B161" s="2">
        <v>0.625</v>
      </c>
    </row>
    <row r="162" spans="1:14" x14ac:dyDescent="0.2">
      <c r="B162" s="2">
        <v>0.63541666666666696</v>
      </c>
      <c r="C162" s="69">
        <v>54</v>
      </c>
      <c r="D162" s="66">
        <v>60</v>
      </c>
      <c r="E162" s="75">
        <v>0.8</v>
      </c>
      <c r="F162" s="66">
        <v>11</v>
      </c>
      <c r="G162" s="66" t="s">
        <v>201</v>
      </c>
      <c r="H162" s="82">
        <v>28.95</v>
      </c>
      <c r="I162" s="71"/>
      <c r="J162" s="67">
        <v>61</v>
      </c>
      <c r="K162" s="67">
        <v>59.7</v>
      </c>
      <c r="L162" s="67">
        <v>60.1</v>
      </c>
      <c r="M162" s="67">
        <v>59.7</v>
      </c>
      <c r="N162" s="67">
        <f t="shared" ref="N162" si="8">AVERAGE(J162:M162)</f>
        <v>60.125</v>
      </c>
    </row>
    <row r="164" spans="1:14" x14ac:dyDescent="0.2">
      <c r="A164" s="88" t="s">
        <v>379</v>
      </c>
      <c r="J164" s="87" t="s">
        <v>338</v>
      </c>
      <c r="K164" s="87" t="s">
        <v>346</v>
      </c>
      <c r="L164" s="87" t="s">
        <v>347</v>
      </c>
      <c r="M164" s="87" t="s">
        <v>348</v>
      </c>
      <c r="N164" s="33" t="s">
        <v>368</v>
      </c>
    </row>
    <row r="165" spans="1:14" x14ac:dyDescent="0.2">
      <c r="A165" s="21">
        <v>43196</v>
      </c>
      <c r="B165" s="2">
        <v>0.5625</v>
      </c>
      <c r="C165" s="66">
        <v>89</v>
      </c>
      <c r="D165" s="69">
        <v>127</v>
      </c>
      <c r="E165" s="16">
        <v>0.15</v>
      </c>
      <c r="F165" s="66">
        <v>4</v>
      </c>
      <c r="G165" s="66" t="s">
        <v>35</v>
      </c>
      <c r="H165" s="72">
        <v>28.71</v>
      </c>
      <c r="I165" s="71"/>
      <c r="J165" s="67">
        <v>127.8</v>
      </c>
      <c r="K165" s="67">
        <v>126</v>
      </c>
      <c r="L165" s="67">
        <v>127.6</v>
      </c>
      <c r="M165" s="67">
        <v>127.9</v>
      </c>
      <c r="N165" s="67">
        <f>AVERAGE(J165:M165)</f>
        <v>127.32499999999999</v>
      </c>
    </row>
    <row r="166" spans="1:14" x14ac:dyDescent="0.2">
      <c r="B166" s="2">
        <v>0.57291666666666663</v>
      </c>
      <c r="C166" s="66">
        <v>90</v>
      </c>
      <c r="D166" s="69">
        <v>129</v>
      </c>
      <c r="E166" s="16">
        <v>0.15</v>
      </c>
      <c r="F166" s="66">
        <v>1</v>
      </c>
      <c r="G166" s="66" t="s">
        <v>201</v>
      </c>
      <c r="H166" s="72">
        <v>28.7</v>
      </c>
      <c r="I166" s="71"/>
      <c r="J166" s="67">
        <v>127.2</v>
      </c>
      <c r="K166" s="67">
        <v>125.8</v>
      </c>
      <c r="L166" s="67">
        <v>128.5</v>
      </c>
      <c r="M166" s="67">
        <v>129.6</v>
      </c>
      <c r="N166" s="67">
        <f t="shared" ref="N166:N184" si="9">AVERAGE(J166:M166)</f>
        <v>127.77500000000001</v>
      </c>
    </row>
    <row r="167" spans="1:14" x14ac:dyDescent="0.2">
      <c r="B167" s="2">
        <v>0.58333333333333337</v>
      </c>
      <c r="C167" s="66">
        <v>90</v>
      </c>
      <c r="D167" s="3">
        <v>128</v>
      </c>
      <c r="E167" s="16">
        <v>0.15</v>
      </c>
      <c r="F167" s="66">
        <v>6</v>
      </c>
      <c r="G167" s="66" t="s">
        <v>201</v>
      </c>
      <c r="H167" s="72">
        <v>28.7</v>
      </c>
      <c r="J167" s="67">
        <v>127.2</v>
      </c>
      <c r="K167" s="67">
        <v>125.6</v>
      </c>
      <c r="L167" s="67">
        <v>129.19999999999999</v>
      </c>
      <c r="M167" s="67">
        <v>130.1</v>
      </c>
      <c r="N167" s="67">
        <f t="shared" si="9"/>
        <v>128.02500000000001</v>
      </c>
    </row>
    <row r="168" spans="1:14" x14ac:dyDescent="0.2">
      <c r="B168" s="2">
        <v>0.59375</v>
      </c>
      <c r="C168" s="66">
        <v>90</v>
      </c>
      <c r="D168" s="69">
        <v>128</v>
      </c>
      <c r="E168" s="16">
        <v>0.15</v>
      </c>
      <c r="F168" s="66">
        <v>3</v>
      </c>
      <c r="G168" s="66" t="s">
        <v>71</v>
      </c>
      <c r="H168" s="72">
        <v>28.69</v>
      </c>
      <c r="J168" s="67">
        <v>127.2</v>
      </c>
      <c r="K168" s="67">
        <v>124.7</v>
      </c>
      <c r="L168" s="67">
        <v>129.69999999999999</v>
      </c>
      <c r="M168" s="67">
        <v>131.19999999999999</v>
      </c>
      <c r="N168" s="67">
        <f t="shared" si="9"/>
        <v>128.19999999999999</v>
      </c>
    </row>
    <row r="169" spans="1:14" x14ac:dyDescent="0.2">
      <c r="B169" s="2">
        <v>0.60416666666666696</v>
      </c>
      <c r="C169" s="66">
        <v>91</v>
      </c>
      <c r="D169" s="69">
        <v>128</v>
      </c>
      <c r="E169" s="75">
        <v>0.14000000000000001</v>
      </c>
      <c r="F169" s="66">
        <v>5</v>
      </c>
      <c r="G169" s="66" t="s">
        <v>203</v>
      </c>
      <c r="H169" s="72">
        <v>28.68</v>
      </c>
      <c r="I169" s="71"/>
      <c r="J169" s="67">
        <v>127.4</v>
      </c>
      <c r="K169" s="67">
        <v>123.8</v>
      </c>
      <c r="L169" s="67">
        <v>130.1</v>
      </c>
      <c r="M169" s="67">
        <v>131.5</v>
      </c>
      <c r="N169" s="67">
        <f t="shared" si="9"/>
        <v>128.19999999999999</v>
      </c>
    </row>
    <row r="170" spans="1:14" x14ac:dyDescent="0.2">
      <c r="B170" s="2">
        <v>0.61458333333333404</v>
      </c>
      <c r="C170" s="66">
        <v>90</v>
      </c>
      <c r="D170" s="69">
        <v>127</v>
      </c>
      <c r="E170" s="75">
        <v>0.15</v>
      </c>
      <c r="F170" s="66">
        <v>6</v>
      </c>
      <c r="G170" s="66" t="s">
        <v>71</v>
      </c>
      <c r="H170" s="66">
        <v>28.68</v>
      </c>
      <c r="I170" s="71"/>
      <c r="J170" s="67">
        <v>125.8</v>
      </c>
      <c r="K170" s="67">
        <v>122</v>
      </c>
      <c r="L170" s="67">
        <v>129.6</v>
      </c>
      <c r="M170" s="67">
        <v>130.5</v>
      </c>
      <c r="N170" s="67">
        <f t="shared" si="9"/>
        <v>126.97499999999999</v>
      </c>
    </row>
    <row r="171" spans="1:14" x14ac:dyDescent="0.2">
      <c r="B171" s="2">
        <v>0.625</v>
      </c>
      <c r="C171" s="66">
        <v>90</v>
      </c>
      <c r="D171" s="69">
        <v>126</v>
      </c>
      <c r="E171" s="75">
        <v>0.14000000000000001</v>
      </c>
      <c r="F171" s="66">
        <v>5</v>
      </c>
      <c r="G171" s="66" t="s">
        <v>35</v>
      </c>
      <c r="H171" s="72">
        <v>28.67</v>
      </c>
      <c r="J171" s="67">
        <v>126</v>
      </c>
      <c r="K171" s="67">
        <v>120.6</v>
      </c>
      <c r="L171" s="67">
        <v>129</v>
      </c>
      <c r="M171" s="67">
        <v>130.1</v>
      </c>
      <c r="N171" s="67">
        <f t="shared" si="9"/>
        <v>126.42500000000001</v>
      </c>
    </row>
    <row r="172" spans="1:14" x14ac:dyDescent="0.2">
      <c r="B172" s="2">
        <v>0.69791666666666663</v>
      </c>
      <c r="C172" s="66">
        <v>91</v>
      </c>
      <c r="D172" s="69">
        <v>114</v>
      </c>
      <c r="E172" s="75">
        <v>0.13</v>
      </c>
      <c r="F172" s="66">
        <v>6</v>
      </c>
      <c r="G172" s="66" t="s">
        <v>35</v>
      </c>
      <c r="H172" s="72">
        <v>28.66</v>
      </c>
      <c r="I172" s="71"/>
      <c r="J172" s="67">
        <v>111.4</v>
      </c>
      <c r="K172" s="67">
        <v>105.3</v>
      </c>
      <c r="L172" s="67">
        <v>117.9</v>
      </c>
      <c r="M172" s="67">
        <v>119.8</v>
      </c>
      <c r="N172" s="67">
        <f t="shared" si="9"/>
        <v>113.60000000000001</v>
      </c>
    </row>
    <row r="173" spans="1:14" x14ac:dyDescent="0.2">
      <c r="B173" s="2">
        <v>0.70833333333333337</v>
      </c>
      <c r="C173" s="66">
        <v>90</v>
      </c>
      <c r="D173" s="69">
        <v>113</v>
      </c>
      <c r="E173" s="75">
        <v>0.12</v>
      </c>
      <c r="F173" s="66">
        <v>3</v>
      </c>
      <c r="G173" s="66" t="s">
        <v>71</v>
      </c>
      <c r="H173" s="72">
        <v>28.66</v>
      </c>
      <c r="J173" s="67">
        <v>110.5</v>
      </c>
      <c r="K173" s="67">
        <v>105.1</v>
      </c>
      <c r="L173" s="67">
        <v>117</v>
      </c>
      <c r="M173" s="67">
        <v>119.3</v>
      </c>
      <c r="N173" s="67">
        <f t="shared" si="9"/>
        <v>112.97500000000001</v>
      </c>
    </row>
    <row r="174" spans="1:14" x14ac:dyDescent="0.2">
      <c r="B174" s="2">
        <v>0.71875</v>
      </c>
      <c r="C174" s="66">
        <v>90</v>
      </c>
      <c r="D174" s="69">
        <v>110</v>
      </c>
      <c r="E174" s="75">
        <v>0.12</v>
      </c>
      <c r="F174" s="66">
        <v>2</v>
      </c>
      <c r="G174" s="66" t="s">
        <v>129</v>
      </c>
      <c r="H174" s="72">
        <v>28.66</v>
      </c>
      <c r="J174" s="67">
        <v>107.1</v>
      </c>
      <c r="K174" s="67">
        <v>104</v>
      </c>
      <c r="L174" s="67">
        <v>113.4</v>
      </c>
      <c r="M174" s="67">
        <v>115.7</v>
      </c>
      <c r="N174" s="67">
        <f t="shared" si="9"/>
        <v>110.05</v>
      </c>
    </row>
    <row r="175" spans="1:14" x14ac:dyDescent="0.2">
      <c r="B175" s="2">
        <v>0.72916666666666696</v>
      </c>
      <c r="C175" s="66">
        <v>90</v>
      </c>
      <c r="D175" s="79">
        <v>108</v>
      </c>
      <c r="E175" s="75">
        <v>0.12</v>
      </c>
      <c r="F175" s="66">
        <v>8</v>
      </c>
      <c r="G175" s="66" t="s">
        <v>202</v>
      </c>
      <c r="H175" s="72">
        <v>28.66</v>
      </c>
      <c r="I175" s="71"/>
      <c r="J175" s="67">
        <v>104.2</v>
      </c>
      <c r="K175" s="67">
        <v>102.7</v>
      </c>
      <c r="L175" s="67">
        <v>110.8</v>
      </c>
      <c r="M175" s="67">
        <v>112.8</v>
      </c>
      <c r="N175" s="67">
        <f t="shared" si="9"/>
        <v>107.625</v>
      </c>
    </row>
    <row r="176" spans="1:14" x14ac:dyDescent="0.2">
      <c r="B176" s="2">
        <v>0.73958333333333404</v>
      </c>
      <c r="C176" s="69">
        <v>89</v>
      </c>
      <c r="D176" s="69">
        <v>106</v>
      </c>
      <c r="E176" s="13">
        <v>0.13</v>
      </c>
      <c r="F176" s="69">
        <v>6</v>
      </c>
      <c r="G176" s="69" t="s">
        <v>71</v>
      </c>
      <c r="H176" s="82">
        <v>28.66</v>
      </c>
      <c r="I176" s="65"/>
      <c r="J176" s="45">
        <v>102.6</v>
      </c>
      <c r="K176" s="45">
        <v>100.9</v>
      </c>
      <c r="L176" s="45">
        <v>109</v>
      </c>
      <c r="M176" s="45">
        <v>110.8</v>
      </c>
      <c r="N176" s="67">
        <f t="shared" si="9"/>
        <v>105.825</v>
      </c>
    </row>
    <row r="177" spans="1:14" x14ac:dyDescent="0.2">
      <c r="B177" s="2">
        <v>0.75</v>
      </c>
      <c r="C177" s="66">
        <v>90</v>
      </c>
      <c r="D177" s="68">
        <v>106</v>
      </c>
      <c r="E177" s="75">
        <v>0.13</v>
      </c>
      <c r="F177" s="66">
        <v>4</v>
      </c>
      <c r="G177" s="66" t="s">
        <v>180</v>
      </c>
      <c r="H177" s="72" t="s">
        <v>461</v>
      </c>
      <c r="I177" s="93"/>
      <c r="J177" s="67">
        <v>102.6</v>
      </c>
      <c r="K177" s="67">
        <v>100</v>
      </c>
      <c r="L177" s="67">
        <v>109.2</v>
      </c>
      <c r="M177" s="67">
        <v>110.8</v>
      </c>
      <c r="N177" s="67">
        <f t="shared" si="9"/>
        <v>105.65</v>
      </c>
    </row>
    <row r="178" spans="1:14" x14ac:dyDescent="0.2">
      <c r="B178" s="2">
        <v>0.82291666666666663</v>
      </c>
      <c r="C178" s="3">
        <v>86</v>
      </c>
      <c r="D178" s="69">
        <v>93</v>
      </c>
      <c r="E178" s="13">
        <v>0.16</v>
      </c>
      <c r="F178" s="3">
        <v>8</v>
      </c>
      <c r="G178" s="66" t="s">
        <v>71</v>
      </c>
      <c r="H178" s="19">
        <v>28.68</v>
      </c>
      <c r="J178" s="45">
        <v>89.8</v>
      </c>
      <c r="K178" s="45">
        <v>90.5</v>
      </c>
      <c r="L178" s="45">
        <v>93.9</v>
      </c>
      <c r="M178" s="45">
        <v>96.1</v>
      </c>
      <c r="N178" s="67">
        <f t="shared" si="9"/>
        <v>92.575000000000017</v>
      </c>
    </row>
    <row r="179" spans="1:14" x14ac:dyDescent="0.2">
      <c r="B179" s="2">
        <v>0.83333333333333337</v>
      </c>
      <c r="C179" s="66">
        <v>85</v>
      </c>
      <c r="D179" s="69">
        <v>91</v>
      </c>
      <c r="E179" s="75">
        <v>0.17</v>
      </c>
      <c r="F179" s="66">
        <v>5</v>
      </c>
      <c r="G179" s="66" t="s">
        <v>202</v>
      </c>
      <c r="H179" s="72">
        <v>28.68</v>
      </c>
      <c r="I179" s="93"/>
      <c r="J179" s="67">
        <v>89.1</v>
      </c>
      <c r="K179" s="67">
        <v>89.8</v>
      </c>
      <c r="L179" s="67">
        <v>93</v>
      </c>
      <c r="M179" s="67">
        <v>95</v>
      </c>
      <c r="N179" s="67">
        <f t="shared" si="9"/>
        <v>91.724999999999994</v>
      </c>
    </row>
    <row r="180" spans="1:14" x14ac:dyDescent="0.2">
      <c r="B180" s="2">
        <v>0.84375</v>
      </c>
      <c r="C180" s="66">
        <v>85</v>
      </c>
      <c r="D180" s="69">
        <v>91</v>
      </c>
      <c r="E180" s="75">
        <v>0.17</v>
      </c>
      <c r="F180" s="66">
        <v>8</v>
      </c>
      <c r="G180" s="66" t="s">
        <v>203</v>
      </c>
      <c r="H180" s="72">
        <v>28.68</v>
      </c>
      <c r="I180" s="66"/>
      <c r="J180" s="67">
        <v>88.2</v>
      </c>
      <c r="K180" s="67">
        <v>88.9</v>
      </c>
      <c r="L180" s="67">
        <v>91.8</v>
      </c>
      <c r="M180" s="67">
        <v>93.9</v>
      </c>
      <c r="N180" s="67">
        <f t="shared" si="9"/>
        <v>90.700000000000017</v>
      </c>
    </row>
    <row r="181" spans="1:14" x14ac:dyDescent="0.2">
      <c r="B181" s="2">
        <v>0.85416666666666696</v>
      </c>
      <c r="C181" s="66">
        <v>85</v>
      </c>
      <c r="D181" s="69">
        <v>90</v>
      </c>
      <c r="E181" s="75">
        <v>0.17</v>
      </c>
      <c r="F181" s="66">
        <v>6</v>
      </c>
      <c r="G181" s="66" t="s">
        <v>71</v>
      </c>
      <c r="H181" s="72">
        <v>28.69</v>
      </c>
      <c r="J181" s="67">
        <v>87.4</v>
      </c>
      <c r="K181" s="67">
        <v>88</v>
      </c>
      <c r="L181" s="67">
        <v>90.9</v>
      </c>
      <c r="M181" s="67">
        <v>92.7</v>
      </c>
      <c r="N181" s="67">
        <f t="shared" si="9"/>
        <v>89.75</v>
      </c>
    </row>
    <row r="182" spans="1:14" x14ac:dyDescent="0.2">
      <c r="B182" s="2">
        <v>0.86458333333333404</v>
      </c>
      <c r="C182" s="66">
        <v>85</v>
      </c>
      <c r="D182" s="68">
        <v>89</v>
      </c>
      <c r="E182" s="75">
        <v>0.17</v>
      </c>
      <c r="F182" s="66">
        <v>8</v>
      </c>
      <c r="G182" s="66" t="s">
        <v>71</v>
      </c>
      <c r="H182" s="72">
        <v>28.7</v>
      </c>
      <c r="J182" s="67">
        <v>86.9</v>
      </c>
      <c r="K182" s="67">
        <v>87.4</v>
      </c>
      <c r="L182" s="67">
        <v>90</v>
      </c>
      <c r="M182" s="67">
        <v>91.8</v>
      </c>
      <c r="N182" s="67">
        <f t="shared" si="9"/>
        <v>89.025000000000006</v>
      </c>
    </row>
    <row r="183" spans="1:14" x14ac:dyDescent="0.2">
      <c r="B183" s="2">
        <v>0.875</v>
      </c>
      <c r="C183" s="69">
        <v>85</v>
      </c>
      <c r="D183" s="66">
        <v>89</v>
      </c>
      <c r="E183" s="75">
        <v>0.17</v>
      </c>
      <c r="F183" s="69">
        <v>5</v>
      </c>
      <c r="G183" s="66" t="s">
        <v>202</v>
      </c>
      <c r="H183" s="82">
        <v>28.7</v>
      </c>
      <c r="J183" s="67">
        <v>86.2</v>
      </c>
      <c r="K183" s="67">
        <v>86.9</v>
      </c>
      <c r="L183" s="67">
        <v>89.2</v>
      </c>
      <c r="M183" s="67">
        <v>90.9</v>
      </c>
      <c r="N183" s="67">
        <f t="shared" si="9"/>
        <v>88.300000000000011</v>
      </c>
    </row>
    <row r="184" spans="1:14" x14ac:dyDescent="0.2">
      <c r="B184" s="2">
        <v>0.88194444444444453</v>
      </c>
      <c r="C184" s="69">
        <v>84</v>
      </c>
      <c r="D184" s="66">
        <v>88</v>
      </c>
      <c r="E184" s="75">
        <v>0.17</v>
      </c>
      <c r="F184" s="69">
        <v>5</v>
      </c>
      <c r="G184" s="66" t="s">
        <v>202</v>
      </c>
      <c r="H184" s="82">
        <v>28.7</v>
      </c>
      <c r="I184" s="71"/>
      <c r="J184" s="67">
        <v>86</v>
      </c>
      <c r="K184" s="67">
        <v>86.4</v>
      </c>
      <c r="L184" s="67">
        <v>88.9</v>
      </c>
      <c r="M184" s="67">
        <v>90.3</v>
      </c>
      <c r="N184" s="67">
        <f t="shared" si="9"/>
        <v>87.9</v>
      </c>
    </row>
    <row r="186" spans="1:14" x14ac:dyDescent="0.2">
      <c r="J186" s="87" t="s">
        <v>338</v>
      </c>
      <c r="K186" s="87" t="s">
        <v>346</v>
      </c>
      <c r="L186" s="87" t="s">
        <v>347</v>
      </c>
      <c r="M186" s="87" t="s">
        <v>348</v>
      </c>
      <c r="N186" s="33" t="s">
        <v>368</v>
      </c>
    </row>
    <row r="187" spans="1:14" x14ac:dyDescent="0.2">
      <c r="A187" s="21">
        <v>43198</v>
      </c>
      <c r="B187" s="2">
        <v>0.625</v>
      </c>
      <c r="C187" s="66">
        <v>93</v>
      </c>
      <c r="D187" s="69">
        <v>132</v>
      </c>
      <c r="E187" s="16">
        <v>0.22</v>
      </c>
      <c r="F187" s="66">
        <v>4</v>
      </c>
      <c r="G187" s="66" t="s">
        <v>71</v>
      </c>
      <c r="H187" s="72">
        <v>28.7</v>
      </c>
      <c r="I187" s="71"/>
      <c r="J187" s="67">
        <v>123.1</v>
      </c>
      <c r="K187" s="67">
        <v>126</v>
      </c>
      <c r="L187" s="67">
        <v>135.1</v>
      </c>
      <c r="M187" s="67">
        <v>135.9</v>
      </c>
      <c r="N187" s="67">
        <f>AVERAGE(J187:M187)</f>
        <v>130.02500000000001</v>
      </c>
    </row>
    <row r="188" spans="1:14" x14ac:dyDescent="0.2">
      <c r="B188" s="2">
        <v>0.69791666666666663</v>
      </c>
      <c r="C188" s="66">
        <v>93</v>
      </c>
      <c r="D188" s="69">
        <v>121</v>
      </c>
      <c r="E188" s="16">
        <v>0.22</v>
      </c>
      <c r="F188" s="66">
        <v>4</v>
      </c>
      <c r="G188" s="66" t="s">
        <v>71</v>
      </c>
      <c r="H188" s="72">
        <v>28.7</v>
      </c>
      <c r="I188" s="71"/>
      <c r="J188" s="67">
        <v>123.1</v>
      </c>
      <c r="K188" s="67">
        <v>107.2</v>
      </c>
      <c r="L188" s="67">
        <v>127.6</v>
      </c>
      <c r="M188" s="67">
        <v>127.8</v>
      </c>
      <c r="N188" s="67">
        <f t="shared" ref="N188:N201" si="10">AVERAGE(J188:M188)</f>
        <v>121.425</v>
      </c>
    </row>
    <row r="189" spans="1:14" x14ac:dyDescent="0.2">
      <c r="B189" s="2">
        <v>0.71875</v>
      </c>
      <c r="C189" s="66">
        <v>93</v>
      </c>
      <c r="D189" s="3">
        <v>117</v>
      </c>
      <c r="E189" s="16">
        <v>0.22</v>
      </c>
      <c r="F189" s="66">
        <v>4</v>
      </c>
      <c r="G189" s="66" t="s">
        <v>71</v>
      </c>
      <c r="H189" s="72">
        <v>28.7</v>
      </c>
      <c r="J189" s="67">
        <v>114.1</v>
      </c>
      <c r="K189" s="67">
        <v>104.7</v>
      </c>
      <c r="L189" s="67">
        <v>123.4</v>
      </c>
      <c r="M189" s="67">
        <v>124.5</v>
      </c>
      <c r="N189" s="67">
        <f t="shared" si="10"/>
        <v>116.67500000000001</v>
      </c>
    </row>
    <row r="190" spans="1:14" x14ac:dyDescent="0.2">
      <c r="B190" s="2">
        <v>0.75</v>
      </c>
      <c r="C190" s="66">
        <v>93</v>
      </c>
      <c r="D190" s="3">
        <v>111</v>
      </c>
      <c r="E190" s="16">
        <v>0.22</v>
      </c>
      <c r="F190" s="66">
        <v>4</v>
      </c>
      <c r="G190" s="66" t="s">
        <v>71</v>
      </c>
      <c r="H190" s="72">
        <v>28.7</v>
      </c>
      <c r="J190" s="67">
        <v>107.2</v>
      </c>
      <c r="K190" s="67">
        <v>100.6</v>
      </c>
      <c r="L190" s="67">
        <v>116.8</v>
      </c>
      <c r="M190" s="67">
        <v>118.4</v>
      </c>
      <c r="N190" s="67">
        <f t="shared" si="10"/>
        <v>110.75</v>
      </c>
    </row>
    <row r="191" spans="1:14" x14ac:dyDescent="0.2">
      <c r="B191" s="2">
        <v>0.76041666666666663</v>
      </c>
      <c r="C191" s="66">
        <v>93</v>
      </c>
      <c r="D191" s="69">
        <v>109</v>
      </c>
      <c r="E191" s="16">
        <v>0.22</v>
      </c>
      <c r="F191" s="66">
        <v>4</v>
      </c>
      <c r="G191" s="66" t="s">
        <v>71</v>
      </c>
      <c r="H191" s="72">
        <v>28.7</v>
      </c>
      <c r="J191" s="67">
        <v>105.3</v>
      </c>
      <c r="K191" s="67">
        <v>99.7</v>
      </c>
      <c r="L191" s="67">
        <v>114.3</v>
      </c>
      <c r="M191" s="67">
        <v>116.2</v>
      </c>
      <c r="N191" s="67">
        <f t="shared" si="10"/>
        <v>108.875</v>
      </c>
    </row>
    <row r="192" spans="1:14" x14ac:dyDescent="0.2">
      <c r="B192" s="2">
        <v>0.77083333333333337</v>
      </c>
      <c r="C192" s="66">
        <v>93</v>
      </c>
      <c r="D192" s="69">
        <v>106</v>
      </c>
      <c r="E192" s="75">
        <v>0.23</v>
      </c>
      <c r="F192" s="66">
        <v>1</v>
      </c>
      <c r="G192" s="66" t="s">
        <v>71</v>
      </c>
      <c r="H192" s="72">
        <v>28.66</v>
      </c>
      <c r="I192" s="71"/>
      <c r="J192" s="67">
        <v>102.2</v>
      </c>
      <c r="K192" s="67">
        <v>98.6</v>
      </c>
      <c r="L192" s="67">
        <v>111</v>
      </c>
      <c r="M192" s="67">
        <v>113</v>
      </c>
      <c r="N192" s="67">
        <f t="shared" si="10"/>
        <v>106.2</v>
      </c>
    </row>
    <row r="193" spans="1:14" x14ac:dyDescent="0.2">
      <c r="B193" s="2">
        <v>0.77777777777777779</v>
      </c>
      <c r="C193" s="66">
        <v>92</v>
      </c>
      <c r="D193" s="69">
        <v>105</v>
      </c>
      <c r="E193" s="75">
        <v>0.24</v>
      </c>
      <c r="F193" s="66">
        <v>4</v>
      </c>
      <c r="G193" s="66" t="s">
        <v>71</v>
      </c>
      <c r="H193" s="66">
        <v>28.66</v>
      </c>
      <c r="I193" s="71"/>
      <c r="J193" s="67">
        <v>100.6</v>
      </c>
      <c r="K193" s="67">
        <v>97.9</v>
      </c>
      <c r="L193" s="67">
        <v>108.9</v>
      </c>
      <c r="M193" s="67">
        <v>110.8</v>
      </c>
      <c r="N193" s="67">
        <f t="shared" si="10"/>
        <v>104.55</v>
      </c>
    </row>
    <row r="194" spans="1:14" x14ac:dyDescent="0.2">
      <c r="B194" s="2">
        <v>0.78125</v>
      </c>
      <c r="C194" s="66">
        <v>92</v>
      </c>
      <c r="D194" s="69">
        <v>103</v>
      </c>
      <c r="E194" s="75">
        <v>0.24</v>
      </c>
      <c r="F194" s="66">
        <v>5</v>
      </c>
      <c r="G194" s="66" t="s">
        <v>201</v>
      </c>
      <c r="H194" s="72">
        <v>28.66</v>
      </c>
      <c r="J194" s="67">
        <v>99.9</v>
      </c>
      <c r="K194" s="67">
        <v>97.2</v>
      </c>
      <c r="L194" s="67">
        <v>107.6</v>
      </c>
      <c r="M194" s="67">
        <v>109</v>
      </c>
      <c r="N194" s="67">
        <f t="shared" si="10"/>
        <v>103.42500000000001</v>
      </c>
    </row>
    <row r="195" spans="1:14" x14ac:dyDescent="0.2">
      <c r="B195" s="2">
        <v>0.79166666666666663</v>
      </c>
      <c r="C195" s="66">
        <v>92</v>
      </c>
      <c r="D195" s="69">
        <v>102</v>
      </c>
      <c r="E195" s="75">
        <v>0.25</v>
      </c>
      <c r="F195" s="66">
        <v>7</v>
      </c>
      <c r="G195" s="66" t="s">
        <v>71</v>
      </c>
      <c r="H195" s="72">
        <v>28.66</v>
      </c>
      <c r="I195" s="71"/>
      <c r="J195" s="67">
        <v>98.4</v>
      </c>
      <c r="K195" s="67">
        <v>96.1</v>
      </c>
      <c r="L195" s="67">
        <v>105.3</v>
      </c>
      <c r="M195" s="67">
        <v>106.3</v>
      </c>
      <c r="N195" s="67">
        <f t="shared" si="10"/>
        <v>101.52500000000001</v>
      </c>
    </row>
    <row r="196" spans="1:14" x14ac:dyDescent="0.2">
      <c r="B196" s="2">
        <v>0.80208333333333304</v>
      </c>
      <c r="C196" s="66">
        <v>92</v>
      </c>
      <c r="D196" s="69">
        <v>100</v>
      </c>
      <c r="E196" s="75">
        <v>0.26</v>
      </c>
      <c r="F196" s="66">
        <v>7</v>
      </c>
      <c r="G196" s="66" t="s">
        <v>35</v>
      </c>
      <c r="H196" s="72">
        <v>28.66</v>
      </c>
      <c r="J196" s="67">
        <v>97</v>
      </c>
      <c r="K196" s="67">
        <v>95.2</v>
      </c>
      <c r="L196" s="67">
        <v>103.5</v>
      </c>
      <c r="M196" s="67">
        <v>104</v>
      </c>
      <c r="N196" s="67">
        <f t="shared" si="10"/>
        <v>99.924999999999997</v>
      </c>
    </row>
    <row r="197" spans="1:14" x14ac:dyDescent="0.2">
      <c r="B197" s="2">
        <v>0.8125</v>
      </c>
      <c r="C197" s="66">
        <v>91</v>
      </c>
      <c r="D197" s="69">
        <v>98</v>
      </c>
      <c r="E197" s="75">
        <v>0.27</v>
      </c>
      <c r="F197" s="66">
        <v>4</v>
      </c>
      <c r="G197" s="66" t="s">
        <v>71</v>
      </c>
      <c r="H197" s="72">
        <v>28.67</v>
      </c>
      <c r="J197" s="67">
        <v>95.5</v>
      </c>
      <c r="K197" s="67">
        <v>94.1</v>
      </c>
      <c r="L197" s="67">
        <v>101.3</v>
      </c>
      <c r="M197" s="67">
        <v>101.7</v>
      </c>
      <c r="N197" s="67">
        <f t="shared" si="10"/>
        <v>98.149999999999991</v>
      </c>
    </row>
    <row r="198" spans="1:14" x14ac:dyDescent="0.2">
      <c r="B198" s="2">
        <v>0.82291666666666696</v>
      </c>
      <c r="C198" s="66">
        <v>90</v>
      </c>
      <c r="D198" s="79">
        <v>97</v>
      </c>
      <c r="E198" s="75">
        <v>0.28000000000000003</v>
      </c>
      <c r="F198" s="66">
        <v>10</v>
      </c>
      <c r="G198" s="66" t="s">
        <v>71</v>
      </c>
      <c r="H198" s="72">
        <v>28.67</v>
      </c>
      <c r="I198" s="71"/>
      <c r="J198" s="67">
        <v>94.8</v>
      </c>
      <c r="K198" s="67">
        <v>93.6</v>
      </c>
      <c r="L198" s="67">
        <v>100.4</v>
      </c>
      <c r="M198" s="67">
        <v>100.6</v>
      </c>
      <c r="N198" s="67">
        <f t="shared" si="10"/>
        <v>97.35</v>
      </c>
    </row>
    <row r="199" spans="1:14" x14ac:dyDescent="0.2">
      <c r="B199" s="2">
        <v>0.83333333333333304</v>
      </c>
      <c r="C199" s="69">
        <v>90</v>
      </c>
      <c r="D199" s="69">
        <v>96</v>
      </c>
      <c r="E199" s="13">
        <v>0.28000000000000003</v>
      </c>
      <c r="F199" s="69">
        <v>5</v>
      </c>
      <c r="G199" s="69" t="s">
        <v>203</v>
      </c>
      <c r="H199" s="82">
        <v>28.67</v>
      </c>
      <c r="I199" s="65"/>
      <c r="J199" s="45">
        <v>93.9</v>
      </c>
      <c r="K199" s="45">
        <v>92.8</v>
      </c>
      <c r="L199" s="45">
        <v>99.3</v>
      </c>
      <c r="M199" s="45">
        <v>99.5</v>
      </c>
      <c r="N199" s="67">
        <f t="shared" si="10"/>
        <v>96.375</v>
      </c>
    </row>
    <row r="200" spans="1:14" x14ac:dyDescent="0.2">
      <c r="B200" s="2">
        <v>0.84375</v>
      </c>
      <c r="C200" s="69">
        <v>90</v>
      </c>
      <c r="D200" s="69">
        <v>96</v>
      </c>
      <c r="E200" s="13">
        <v>0.28000000000000003</v>
      </c>
      <c r="F200" s="69">
        <v>4</v>
      </c>
      <c r="G200" s="69" t="s">
        <v>71</v>
      </c>
      <c r="H200" s="82">
        <v>28.67</v>
      </c>
      <c r="I200" s="65"/>
      <c r="J200" s="45">
        <v>93.6</v>
      </c>
      <c r="K200" s="45">
        <v>92.4</v>
      </c>
      <c r="L200" s="45">
        <v>98.6</v>
      </c>
      <c r="M200" s="45">
        <v>98.4</v>
      </c>
      <c r="N200" s="67">
        <f t="shared" si="10"/>
        <v>95.75</v>
      </c>
    </row>
    <row r="201" spans="1:14" x14ac:dyDescent="0.2">
      <c r="B201" s="2">
        <v>0.85</v>
      </c>
      <c r="C201" s="66">
        <v>89</v>
      </c>
      <c r="D201" s="68">
        <v>95</v>
      </c>
      <c r="E201" s="75">
        <v>0.28999999999999998</v>
      </c>
      <c r="F201" s="66">
        <v>6</v>
      </c>
      <c r="G201" s="66" t="s">
        <v>71</v>
      </c>
      <c r="H201" s="72">
        <v>28.68</v>
      </c>
      <c r="I201" s="93"/>
      <c r="J201" s="67">
        <v>92.7</v>
      </c>
      <c r="K201" s="67">
        <v>91.8</v>
      </c>
      <c r="L201" s="67">
        <v>97.3</v>
      </c>
      <c r="M201" s="67">
        <v>97.9</v>
      </c>
      <c r="N201" s="67">
        <f t="shared" si="10"/>
        <v>94.925000000000011</v>
      </c>
    </row>
    <row r="202" spans="1:14" x14ac:dyDescent="0.2">
      <c r="C202" s="3"/>
      <c r="D202" s="69"/>
      <c r="E202" s="13"/>
      <c r="F202" s="3"/>
      <c r="G202" s="66"/>
      <c r="H202" s="19"/>
      <c r="J202" s="45"/>
      <c r="K202" s="45"/>
      <c r="L202" s="45"/>
      <c r="M202" s="45"/>
      <c r="N202" s="67" t="s">
        <v>251</v>
      </c>
    </row>
    <row r="203" spans="1:14" x14ac:dyDescent="0.2">
      <c r="A203" s="88" t="s">
        <v>462</v>
      </c>
      <c r="C203" s="66"/>
      <c r="D203" s="69"/>
      <c r="E203" s="75"/>
      <c r="F203" s="66"/>
      <c r="G203" s="66"/>
      <c r="H203" s="72"/>
      <c r="I203" s="93"/>
      <c r="J203" s="86" t="s">
        <v>357</v>
      </c>
      <c r="K203" s="86" t="s">
        <v>352</v>
      </c>
      <c r="L203" s="86" t="s">
        <v>358</v>
      </c>
      <c r="M203" s="86" t="s">
        <v>344</v>
      </c>
      <c r="N203" s="86" t="s">
        <v>368</v>
      </c>
    </row>
    <row r="204" spans="1:14" x14ac:dyDescent="0.2">
      <c r="A204" s="21">
        <v>43203</v>
      </c>
      <c r="B204" s="2">
        <v>0.39583333333333331</v>
      </c>
      <c r="C204" s="66">
        <v>68</v>
      </c>
      <c r="D204" s="69">
        <v>77</v>
      </c>
      <c r="E204" s="16">
        <v>0.21</v>
      </c>
      <c r="F204" s="66">
        <v>3</v>
      </c>
      <c r="G204" s="66" t="s">
        <v>190</v>
      </c>
      <c r="H204" s="72">
        <v>30.12</v>
      </c>
      <c r="I204" s="71"/>
      <c r="J204" s="67">
        <v>79.5</v>
      </c>
      <c r="K204" s="67">
        <v>75.7</v>
      </c>
      <c r="L204" s="67">
        <v>73.8</v>
      </c>
      <c r="M204" s="67">
        <v>81.099999999999994</v>
      </c>
      <c r="N204" s="67">
        <f>AVERAGE(J204:M204)</f>
        <v>77.525000000000006</v>
      </c>
    </row>
    <row r="205" spans="1:14" x14ac:dyDescent="0.2">
      <c r="B205" s="2">
        <v>0.40625</v>
      </c>
      <c r="C205" s="66">
        <v>69</v>
      </c>
      <c r="D205" s="69">
        <v>81</v>
      </c>
      <c r="E205" s="16">
        <v>0.2</v>
      </c>
      <c r="F205" s="66">
        <v>1</v>
      </c>
      <c r="G205" s="66" t="s">
        <v>208</v>
      </c>
      <c r="H205" s="72">
        <v>30.13</v>
      </c>
      <c r="I205" s="71"/>
      <c r="J205" s="67">
        <v>82.4</v>
      </c>
      <c r="K205" s="67">
        <v>80.099999999999994</v>
      </c>
      <c r="L205" s="67">
        <v>77.2</v>
      </c>
      <c r="M205" s="67">
        <v>84</v>
      </c>
      <c r="N205" s="67">
        <f t="shared" ref="N205:N214" si="11">AVERAGE(J205:M205)</f>
        <v>80.924999999999997</v>
      </c>
    </row>
    <row r="206" spans="1:14" x14ac:dyDescent="0.2">
      <c r="B206" s="2">
        <v>0.41666666666666669</v>
      </c>
      <c r="C206" s="66">
        <v>70</v>
      </c>
      <c r="D206" s="3">
        <v>81</v>
      </c>
      <c r="E206" s="16">
        <v>0.19</v>
      </c>
      <c r="F206" s="66">
        <v>0</v>
      </c>
      <c r="G206" s="66" t="s">
        <v>208</v>
      </c>
      <c r="H206" s="72">
        <v>30.13</v>
      </c>
      <c r="J206" s="67">
        <v>83.5</v>
      </c>
      <c r="K206" s="67">
        <v>81.3</v>
      </c>
      <c r="L206" s="67">
        <v>77.7</v>
      </c>
      <c r="M206" s="67">
        <v>82.2</v>
      </c>
      <c r="N206" s="67">
        <f t="shared" si="11"/>
        <v>81.174999999999997</v>
      </c>
    </row>
    <row r="207" spans="1:14" x14ac:dyDescent="0.2">
      <c r="B207" s="2">
        <v>0.42708333333333298</v>
      </c>
      <c r="C207" s="66">
        <v>71</v>
      </c>
      <c r="D207" s="3">
        <v>85</v>
      </c>
      <c r="E207" s="16">
        <v>0.19</v>
      </c>
      <c r="F207" s="66">
        <v>3</v>
      </c>
      <c r="G207" s="66" t="s">
        <v>37</v>
      </c>
      <c r="H207" s="72">
        <v>30.13</v>
      </c>
      <c r="J207" s="67">
        <v>86.2</v>
      </c>
      <c r="K207" s="67">
        <v>85.6</v>
      </c>
      <c r="L207" s="67">
        <v>83.1</v>
      </c>
      <c r="M207" s="67">
        <v>86</v>
      </c>
      <c r="N207" s="67">
        <f t="shared" si="11"/>
        <v>85.224999999999994</v>
      </c>
    </row>
    <row r="208" spans="1:14" x14ac:dyDescent="0.2">
      <c r="B208" s="2">
        <v>0.4375</v>
      </c>
      <c r="C208" s="66">
        <v>71</v>
      </c>
      <c r="D208" s="69">
        <v>89</v>
      </c>
      <c r="E208" s="16">
        <v>0.19</v>
      </c>
      <c r="F208" s="66">
        <v>1</v>
      </c>
      <c r="G208" s="66" t="s">
        <v>37</v>
      </c>
      <c r="H208" s="72">
        <v>30.13</v>
      </c>
      <c r="J208" s="67">
        <v>88.7</v>
      </c>
      <c r="K208" s="67">
        <v>89.1</v>
      </c>
      <c r="L208" s="67">
        <v>86.7</v>
      </c>
      <c r="M208" s="67">
        <v>89.4</v>
      </c>
      <c r="N208" s="67">
        <f t="shared" si="11"/>
        <v>88.474999999999994</v>
      </c>
    </row>
    <row r="209" spans="1:14" x14ac:dyDescent="0.2">
      <c r="B209" s="2">
        <v>0.44791666666666702</v>
      </c>
      <c r="C209" s="66">
        <v>73</v>
      </c>
      <c r="D209" s="69">
        <v>92</v>
      </c>
      <c r="E209" s="75">
        <v>0.18</v>
      </c>
      <c r="F209" s="66">
        <v>2</v>
      </c>
      <c r="G209" s="66" t="s">
        <v>37</v>
      </c>
      <c r="H209" s="72">
        <v>30.13</v>
      </c>
      <c r="I209" s="71"/>
      <c r="J209" s="67">
        <v>91.6</v>
      </c>
      <c r="K209" s="67">
        <v>92.8</v>
      </c>
      <c r="L209" s="67">
        <v>90.5</v>
      </c>
      <c r="M209" s="67">
        <v>92.5</v>
      </c>
      <c r="N209" s="67">
        <f t="shared" si="11"/>
        <v>91.85</v>
      </c>
    </row>
    <row r="210" spans="1:14" x14ac:dyDescent="0.2">
      <c r="B210" s="2">
        <v>0.57291666666666663</v>
      </c>
      <c r="C210" s="66">
        <v>78</v>
      </c>
      <c r="D210" s="69">
        <v>116</v>
      </c>
      <c r="E210" s="75">
        <v>0.16</v>
      </c>
      <c r="F210" s="66">
        <v>8</v>
      </c>
      <c r="G210" s="66" t="s">
        <v>213</v>
      </c>
      <c r="H210" s="72">
        <v>30.1</v>
      </c>
      <c r="I210" s="71"/>
      <c r="J210" s="67">
        <v>112.8</v>
      </c>
      <c r="K210" s="67">
        <v>118.8</v>
      </c>
      <c r="L210" s="67">
        <v>116.4</v>
      </c>
      <c r="M210" s="67">
        <v>115.2</v>
      </c>
      <c r="N210" s="67">
        <f t="shared" si="11"/>
        <v>115.8</v>
      </c>
    </row>
    <row r="211" spans="1:14" x14ac:dyDescent="0.2">
      <c r="B211" s="2">
        <v>0.58333333333333337</v>
      </c>
      <c r="C211" s="66">
        <v>78</v>
      </c>
      <c r="D211" s="69">
        <v>116</v>
      </c>
      <c r="E211" s="75">
        <v>0.16</v>
      </c>
      <c r="F211" s="66">
        <v>8</v>
      </c>
      <c r="G211" s="66" t="s">
        <v>129</v>
      </c>
      <c r="H211" s="72">
        <v>30.1</v>
      </c>
      <c r="J211" s="67">
        <v>113.4</v>
      </c>
      <c r="K211" s="67">
        <v>119.5</v>
      </c>
      <c r="L211" s="67">
        <v>116.4</v>
      </c>
      <c r="M211" s="67">
        <v>115</v>
      </c>
      <c r="N211" s="67">
        <f t="shared" si="11"/>
        <v>116.075</v>
      </c>
    </row>
    <row r="212" spans="1:14" x14ac:dyDescent="0.2">
      <c r="B212" s="2">
        <v>0.59375</v>
      </c>
      <c r="C212" s="66">
        <v>79</v>
      </c>
      <c r="D212" s="69">
        <v>117</v>
      </c>
      <c r="E212" s="75">
        <v>0.15</v>
      </c>
      <c r="F212" s="66">
        <v>7</v>
      </c>
      <c r="G212" s="66" t="s">
        <v>129</v>
      </c>
      <c r="H212" s="72">
        <v>30.1</v>
      </c>
      <c r="I212" s="71"/>
      <c r="J212" s="67">
        <v>113.9</v>
      </c>
      <c r="K212" s="67">
        <v>119.8</v>
      </c>
      <c r="L212" s="67">
        <v>116.6</v>
      </c>
      <c r="M212" s="67">
        <v>115.5</v>
      </c>
      <c r="N212" s="67">
        <f t="shared" si="11"/>
        <v>116.44999999999999</v>
      </c>
    </row>
    <row r="213" spans="1:14" x14ac:dyDescent="0.2">
      <c r="B213" s="2">
        <v>0.60416666666666663</v>
      </c>
      <c r="C213" s="66">
        <v>79</v>
      </c>
      <c r="D213" s="69">
        <v>117</v>
      </c>
      <c r="E213" s="75">
        <v>0.15</v>
      </c>
      <c r="F213" s="66">
        <v>6</v>
      </c>
      <c r="G213" s="66" t="s">
        <v>129</v>
      </c>
      <c r="H213" s="72">
        <v>30.09</v>
      </c>
      <c r="J213" s="67">
        <v>114.1</v>
      </c>
      <c r="K213" s="67">
        <v>119.8</v>
      </c>
      <c r="L213" s="67">
        <v>117</v>
      </c>
      <c r="M213" s="67">
        <v>115.5</v>
      </c>
      <c r="N213" s="67">
        <f t="shared" si="11"/>
        <v>116.6</v>
      </c>
    </row>
    <row r="214" spans="1:14" x14ac:dyDescent="0.2">
      <c r="B214" s="2">
        <v>0.61458333333333337</v>
      </c>
      <c r="C214" s="66">
        <v>80</v>
      </c>
      <c r="D214" s="69">
        <v>117</v>
      </c>
      <c r="E214" s="75">
        <v>0.15</v>
      </c>
      <c r="F214" s="66">
        <v>4</v>
      </c>
      <c r="G214" s="66" t="s">
        <v>201</v>
      </c>
      <c r="H214" s="72">
        <v>30.09</v>
      </c>
      <c r="J214" s="67">
        <v>113.7</v>
      </c>
      <c r="K214" s="67">
        <v>119.5</v>
      </c>
      <c r="L214" s="67">
        <v>117.1</v>
      </c>
      <c r="M214" s="67">
        <v>116.1</v>
      </c>
      <c r="N214" s="67">
        <f t="shared" si="11"/>
        <v>116.6</v>
      </c>
    </row>
    <row r="215" spans="1:14" x14ac:dyDescent="0.2">
      <c r="C215" s="66"/>
      <c r="D215" s="69"/>
      <c r="E215" s="75"/>
      <c r="F215" s="66"/>
      <c r="G215" s="66"/>
      <c r="H215" s="72"/>
      <c r="J215" s="67"/>
      <c r="K215" s="67"/>
      <c r="L215" s="67"/>
      <c r="M215" s="67"/>
      <c r="N215" s="67"/>
    </row>
    <row r="216" spans="1:14" x14ac:dyDescent="0.2">
      <c r="J216" s="86" t="s">
        <v>357</v>
      </c>
      <c r="K216" s="86" t="s">
        <v>352</v>
      </c>
      <c r="L216" s="86" t="s">
        <v>358</v>
      </c>
      <c r="M216" s="86" t="s">
        <v>344</v>
      </c>
      <c r="N216" s="86" t="s">
        <v>368</v>
      </c>
    </row>
    <row r="217" spans="1:14" x14ac:dyDescent="0.2">
      <c r="A217" s="21">
        <v>43204</v>
      </c>
      <c r="B217" s="2">
        <v>0.41666666666666669</v>
      </c>
      <c r="C217" s="66">
        <v>71</v>
      </c>
      <c r="D217" s="69">
        <v>88</v>
      </c>
      <c r="E217" s="16">
        <v>0.32</v>
      </c>
      <c r="F217" s="66">
        <v>1</v>
      </c>
      <c r="G217" s="66" t="s">
        <v>129</v>
      </c>
      <c r="H217" s="72">
        <v>30.13</v>
      </c>
      <c r="I217" s="71"/>
      <c r="J217" s="67">
        <v>88.7</v>
      </c>
      <c r="K217" s="67">
        <v>89.2</v>
      </c>
      <c r="L217" s="67">
        <v>86.4</v>
      </c>
      <c r="M217" s="67">
        <v>88.2</v>
      </c>
      <c r="N217" s="67">
        <f>AVERAGE(J217:M217)</f>
        <v>88.125</v>
      </c>
    </row>
    <row r="218" spans="1:14" x14ac:dyDescent="0.2">
      <c r="B218" s="2">
        <v>0.4375</v>
      </c>
      <c r="C218" s="66">
        <v>70</v>
      </c>
      <c r="D218" s="69">
        <v>92</v>
      </c>
      <c r="E218" s="16">
        <v>0.35</v>
      </c>
      <c r="F218" s="66">
        <v>2</v>
      </c>
      <c r="G218" s="66" t="s">
        <v>197</v>
      </c>
      <c r="H218" s="72">
        <v>30.14</v>
      </c>
      <c r="I218" s="71"/>
      <c r="J218" s="67">
        <v>91.8</v>
      </c>
      <c r="K218" s="67">
        <v>94.1</v>
      </c>
      <c r="L218" s="67">
        <v>91</v>
      </c>
      <c r="M218" s="67">
        <v>92.5</v>
      </c>
      <c r="N218" s="67">
        <f t="shared" ref="N218:N229" si="12">AVERAGE(J218:M218)</f>
        <v>92.35</v>
      </c>
    </row>
    <row r="219" spans="1:14" x14ac:dyDescent="0.2">
      <c r="B219" s="2">
        <v>0.44791666666666669</v>
      </c>
      <c r="C219" s="66">
        <v>70</v>
      </c>
      <c r="D219" s="3">
        <v>94</v>
      </c>
      <c r="E219" s="16">
        <v>0.4</v>
      </c>
      <c r="F219" s="66">
        <v>2</v>
      </c>
      <c r="G219" s="66" t="s">
        <v>130</v>
      </c>
      <c r="H219" s="72">
        <v>30.14</v>
      </c>
      <c r="J219" s="67">
        <v>93.4</v>
      </c>
      <c r="K219" s="67">
        <v>95.7</v>
      </c>
      <c r="L219" s="67">
        <v>92.7</v>
      </c>
      <c r="M219" s="67">
        <v>94.1</v>
      </c>
      <c r="N219" s="67">
        <f t="shared" si="12"/>
        <v>93.974999999999994</v>
      </c>
    </row>
    <row r="220" spans="1:14" x14ac:dyDescent="0.2">
      <c r="B220" s="2">
        <v>0.45833333333333298</v>
      </c>
      <c r="C220" s="66">
        <v>69</v>
      </c>
      <c r="D220" s="3">
        <v>97</v>
      </c>
      <c r="E220" s="16">
        <v>0.45</v>
      </c>
      <c r="F220" s="66">
        <v>2</v>
      </c>
      <c r="G220" s="66" t="s">
        <v>197</v>
      </c>
      <c r="H220" s="72">
        <v>30.14</v>
      </c>
      <c r="J220" s="67">
        <v>96.6</v>
      </c>
      <c r="K220" s="67">
        <v>100.9</v>
      </c>
      <c r="L220" s="67">
        <v>97.3</v>
      </c>
      <c r="M220" s="67">
        <v>91.9</v>
      </c>
      <c r="N220" s="67">
        <f t="shared" si="12"/>
        <v>96.675000000000011</v>
      </c>
    </row>
    <row r="221" spans="1:14" x14ac:dyDescent="0.2">
      <c r="B221" s="2">
        <v>0.46875</v>
      </c>
      <c r="C221" s="66">
        <v>68</v>
      </c>
      <c r="D221" s="69">
        <v>99</v>
      </c>
      <c r="E221" s="16">
        <v>0.51</v>
      </c>
      <c r="F221" s="66">
        <v>2</v>
      </c>
      <c r="G221" s="66" t="s">
        <v>143</v>
      </c>
      <c r="H221" s="72">
        <v>30.14</v>
      </c>
      <c r="J221" s="67">
        <v>98.6</v>
      </c>
      <c r="K221" s="67">
        <v>103.1</v>
      </c>
      <c r="L221" s="67">
        <v>99.7</v>
      </c>
      <c r="M221" s="67">
        <v>95.9</v>
      </c>
      <c r="N221" s="67">
        <f t="shared" si="12"/>
        <v>99.324999999999989</v>
      </c>
    </row>
    <row r="222" spans="1:14" x14ac:dyDescent="0.2">
      <c r="B222" s="2">
        <v>0.47916666666666702</v>
      </c>
      <c r="C222" s="66">
        <v>68</v>
      </c>
      <c r="D222" s="69">
        <v>103</v>
      </c>
      <c r="E222" s="75">
        <v>0.47</v>
      </c>
      <c r="F222" s="66">
        <v>3</v>
      </c>
      <c r="G222" s="66" t="s">
        <v>197</v>
      </c>
      <c r="H222" s="72">
        <v>30.14</v>
      </c>
      <c r="I222" s="71"/>
      <c r="J222" s="67">
        <v>101.1</v>
      </c>
      <c r="K222" s="67">
        <v>106.3</v>
      </c>
      <c r="L222" s="67">
        <v>102.7</v>
      </c>
      <c r="M222" s="67">
        <v>99.9</v>
      </c>
      <c r="N222" s="67">
        <f t="shared" si="12"/>
        <v>102.5</v>
      </c>
    </row>
    <row r="223" spans="1:14" x14ac:dyDescent="0.2">
      <c r="B223" s="2">
        <v>0.63541666666666663</v>
      </c>
      <c r="C223" s="66">
        <v>80</v>
      </c>
      <c r="D223" s="69">
        <v>119</v>
      </c>
      <c r="E223" s="75">
        <v>0.2</v>
      </c>
      <c r="F223" s="66">
        <v>4</v>
      </c>
      <c r="G223" s="66" t="s">
        <v>129</v>
      </c>
      <c r="H223" s="72">
        <v>30.04</v>
      </c>
      <c r="I223" s="71"/>
      <c r="J223" s="67">
        <v>116.1</v>
      </c>
      <c r="K223" s="67">
        <v>121.8</v>
      </c>
      <c r="L223" s="67">
        <v>118.9</v>
      </c>
      <c r="M223" s="67">
        <v>117.1</v>
      </c>
      <c r="N223" s="67">
        <f t="shared" si="12"/>
        <v>118.47499999999999</v>
      </c>
    </row>
    <row r="224" spans="1:14" x14ac:dyDescent="0.2">
      <c r="B224" s="2">
        <v>0.64583333333333337</v>
      </c>
      <c r="C224" s="66">
        <v>80</v>
      </c>
      <c r="D224" s="69">
        <v>118</v>
      </c>
      <c r="E224" s="75">
        <v>0.2</v>
      </c>
      <c r="F224" s="66">
        <v>6</v>
      </c>
      <c r="G224" s="66" t="s">
        <v>130</v>
      </c>
      <c r="H224" s="72">
        <v>30.03</v>
      </c>
      <c r="J224" s="67">
        <v>115.9</v>
      </c>
      <c r="K224" s="67">
        <v>120.9</v>
      </c>
      <c r="L224" s="67">
        <v>118.4</v>
      </c>
      <c r="M224" s="67">
        <v>116.6</v>
      </c>
      <c r="N224" s="67">
        <f t="shared" si="12"/>
        <v>117.95000000000002</v>
      </c>
    </row>
    <row r="225" spans="1:14" x14ac:dyDescent="0.2">
      <c r="B225" s="2">
        <v>0.65625</v>
      </c>
      <c r="C225" s="66">
        <v>80</v>
      </c>
      <c r="D225" s="69">
        <v>115</v>
      </c>
      <c r="E225" s="75">
        <v>0.17</v>
      </c>
      <c r="F225" s="66">
        <v>3</v>
      </c>
      <c r="G225" s="66" t="s">
        <v>201</v>
      </c>
      <c r="H225" s="72">
        <v>30.02</v>
      </c>
      <c r="I225" s="71"/>
      <c r="J225" s="67">
        <v>114.3</v>
      </c>
      <c r="K225" s="67">
        <v>114.4</v>
      </c>
      <c r="L225" s="67">
        <v>116.1</v>
      </c>
      <c r="M225" s="67">
        <v>114.8</v>
      </c>
      <c r="N225" s="67">
        <f t="shared" si="12"/>
        <v>114.89999999999999</v>
      </c>
    </row>
    <row r="226" spans="1:14" x14ac:dyDescent="0.2">
      <c r="B226" s="2">
        <v>0.66666666666666696</v>
      </c>
      <c r="C226" s="66">
        <v>80</v>
      </c>
      <c r="D226" s="69">
        <v>113</v>
      </c>
      <c r="E226" s="75">
        <v>0.18</v>
      </c>
      <c r="F226" s="66">
        <v>6</v>
      </c>
      <c r="G226" s="66" t="s">
        <v>201</v>
      </c>
      <c r="H226" s="72">
        <v>30.02</v>
      </c>
      <c r="J226" s="67">
        <v>113.7</v>
      </c>
      <c r="K226" s="67">
        <v>110.7</v>
      </c>
      <c r="L226" s="67">
        <v>115.5</v>
      </c>
      <c r="M226" s="67">
        <v>111.4</v>
      </c>
      <c r="N226" s="67">
        <f t="shared" si="12"/>
        <v>112.82499999999999</v>
      </c>
    </row>
    <row r="227" spans="1:14" x14ac:dyDescent="0.2">
      <c r="B227" s="2">
        <v>0.67708333333333404</v>
      </c>
      <c r="C227" s="66">
        <v>81</v>
      </c>
      <c r="D227" s="69">
        <v>108</v>
      </c>
      <c r="E227" s="75">
        <v>0.18</v>
      </c>
      <c r="F227" s="66">
        <v>3</v>
      </c>
      <c r="G227" s="66" t="s">
        <v>203</v>
      </c>
      <c r="H227" s="72">
        <v>30.02</v>
      </c>
      <c r="J227" s="67">
        <v>109</v>
      </c>
      <c r="K227" s="67">
        <v>110.8</v>
      </c>
      <c r="L227" s="67">
        <v>106.5</v>
      </c>
      <c r="M227" s="67">
        <v>104.5</v>
      </c>
      <c r="N227" s="67">
        <f t="shared" si="12"/>
        <v>107.7</v>
      </c>
    </row>
    <row r="228" spans="1:14" x14ac:dyDescent="0.2">
      <c r="B228" s="2">
        <v>0.6875</v>
      </c>
      <c r="C228" s="66">
        <v>81</v>
      </c>
      <c r="D228" s="79">
        <v>106</v>
      </c>
      <c r="E228" s="75">
        <v>0.15</v>
      </c>
      <c r="F228" s="66">
        <v>9</v>
      </c>
      <c r="G228" s="66" t="s">
        <v>129</v>
      </c>
      <c r="H228" s="72">
        <v>30.01</v>
      </c>
      <c r="I228" s="71"/>
      <c r="J228" s="67">
        <v>103.8</v>
      </c>
      <c r="K228" s="67">
        <v>110.3</v>
      </c>
      <c r="L228" s="67">
        <v>102.9</v>
      </c>
      <c r="M228" s="67">
        <v>107.4</v>
      </c>
      <c r="N228" s="67">
        <f t="shared" si="12"/>
        <v>106.1</v>
      </c>
    </row>
    <row r="229" spans="1:14" x14ac:dyDescent="0.2">
      <c r="B229" s="2">
        <v>0.69097222222222221</v>
      </c>
      <c r="C229" s="69">
        <v>81</v>
      </c>
      <c r="D229" s="69">
        <v>106</v>
      </c>
      <c r="E229" s="13" t="s">
        <v>463</v>
      </c>
      <c r="F229" s="69">
        <v>8</v>
      </c>
      <c r="G229" s="69" t="s">
        <v>203</v>
      </c>
      <c r="H229" s="82">
        <v>30.01</v>
      </c>
      <c r="I229" s="65"/>
      <c r="J229" s="45">
        <v>104.5</v>
      </c>
      <c r="K229" s="45">
        <v>109.8</v>
      </c>
      <c r="L229" s="45">
        <v>101.3</v>
      </c>
      <c r="M229" s="45">
        <v>108</v>
      </c>
      <c r="N229" s="67">
        <f t="shared" si="12"/>
        <v>105.9</v>
      </c>
    </row>
    <row r="230" spans="1:14" x14ac:dyDescent="0.2">
      <c r="C230" s="69"/>
      <c r="D230" s="69"/>
      <c r="E230" s="13"/>
      <c r="F230" s="69"/>
      <c r="G230" s="69"/>
      <c r="H230" s="82"/>
      <c r="I230" s="65"/>
      <c r="J230" s="45"/>
      <c r="K230" s="45"/>
      <c r="L230" s="45"/>
      <c r="M230" s="45"/>
      <c r="N230" s="67"/>
    </row>
    <row r="231" spans="1:14" x14ac:dyDescent="0.2">
      <c r="J231" s="86" t="s">
        <v>357</v>
      </c>
      <c r="K231" s="86" t="s">
        <v>352</v>
      </c>
      <c r="L231" s="86" t="s">
        <v>358</v>
      </c>
      <c r="M231" s="86" t="s">
        <v>344</v>
      </c>
      <c r="N231" s="86" t="s">
        <v>368</v>
      </c>
    </row>
    <row r="232" spans="1:14" x14ac:dyDescent="0.2">
      <c r="A232" s="21">
        <v>43205</v>
      </c>
      <c r="B232" s="2">
        <v>0.33333333333333331</v>
      </c>
      <c r="C232" s="66">
        <v>60</v>
      </c>
      <c r="D232" s="69">
        <v>65</v>
      </c>
      <c r="E232" s="16">
        <v>0.69</v>
      </c>
      <c r="F232" s="66">
        <v>1</v>
      </c>
      <c r="G232" s="66" t="s">
        <v>208</v>
      </c>
      <c r="H232" s="72">
        <v>29.95</v>
      </c>
      <c r="I232" s="71"/>
      <c r="J232" s="67">
        <v>65.8</v>
      </c>
      <c r="K232" s="67">
        <v>64.2</v>
      </c>
      <c r="L232" s="67">
        <v>64.2</v>
      </c>
      <c r="M232" s="67">
        <v>64.900000000000006</v>
      </c>
      <c r="N232" s="67">
        <f>AVERAGE(J232:M232)</f>
        <v>64.775000000000006</v>
      </c>
    </row>
    <row r="233" spans="1:14" x14ac:dyDescent="0.2">
      <c r="B233" s="2">
        <v>0.36458333333333331</v>
      </c>
      <c r="C233" s="66">
        <v>61</v>
      </c>
      <c r="D233" s="69">
        <v>70</v>
      </c>
      <c r="E233" s="16">
        <v>0.6</v>
      </c>
      <c r="F233" s="66">
        <v>2</v>
      </c>
      <c r="G233" s="66" t="s">
        <v>43</v>
      </c>
      <c r="H233" s="72">
        <v>29.96</v>
      </c>
      <c r="I233" s="71"/>
      <c r="J233" s="67">
        <v>72</v>
      </c>
      <c r="K233" s="67">
        <v>65.8</v>
      </c>
      <c r="L233" s="67">
        <v>69.599999999999994</v>
      </c>
      <c r="M233" s="67">
        <v>71.8</v>
      </c>
      <c r="N233" s="67">
        <f t="shared" ref="N233:N249" si="13">AVERAGE(J233:M233)</f>
        <v>69.8</v>
      </c>
    </row>
    <row r="234" spans="1:14" x14ac:dyDescent="0.2">
      <c r="B234" s="2">
        <v>0.375</v>
      </c>
      <c r="C234" s="66">
        <v>62</v>
      </c>
      <c r="D234" s="3">
        <v>72</v>
      </c>
      <c r="E234" s="16">
        <v>0.5</v>
      </c>
      <c r="F234" s="66">
        <v>2</v>
      </c>
      <c r="G234" s="66" t="s">
        <v>43</v>
      </c>
      <c r="H234" s="72">
        <v>29.95</v>
      </c>
      <c r="J234" s="67">
        <v>73.8</v>
      </c>
      <c r="K234" s="67">
        <v>68.7</v>
      </c>
      <c r="L234" s="67">
        <v>71.099999999999994</v>
      </c>
      <c r="M234" s="67">
        <v>73.599999999999994</v>
      </c>
      <c r="N234" s="67">
        <f t="shared" si="13"/>
        <v>71.8</v>
      </c>
    </row>
    <row r="235" spans="1:14" x14ac:dyDescent="0.2">
      <c r="B235" s="2">
        <v>0.38541666666666702</v>
      </c>
      <c r="C235" s="66">
        <v>63</v>
      </c>
      <c r="D235" s="3">
        <v>75</v>
      </c>
      <c r="E235" s="16">
        <v>0.51</v>
      </c>
      <c r="F235" s="66">
        <v>3</v>
      </c>
      <c r="G235" s="66" t="s">
        <v>43</v>
      </c>
      <c r="H235" s="72">
        <v>29.94</v>
      </c>
      <c r="J235" s="67">
        <v>76.5</v>
      </c>
      <c r="K235" s="67">
        <v>71.599999999999994</v>
      </c>
      <c r="L235" s="67">
        <v>73.599999999999994</v>
      </c>
      <c r="M235" s="67">
        <v>76.599999999999994</v>
      </c>
      <c r="N235" s="67">
        <f t="shared" si="13"/>
        <v>74.574999999999989</v>
      </c>
    </row>
    <row r="236" spans="1:14" x14ac:dyDescent="0.2">
      <c r="B236" s="2">
        <v>0.39583333333333298</v>
      </c>
      <c r="C236" s="66">
        <v>64</v>
      </c>
      <c r="D236" s="69">
        <v>79</v>
      </c>
      <c r="E236" s="16">
        <v>0.53</v>
      </c>
      <c r="F236" s="66">
        <v>2</v>
      </c>
      <c r="G236" s="66" t="s">
        <v>197</v>
      </c>
      <c r="H236" s="72">
        <v>29.94</v>
      </c>
      <c r="J236" s="67">
        <v>80.2</v>
      </c>
      <c r="K236" s="67">
        <v>76.5</v>
      </c>
      <c r="L236" s="67">
        <v>77.5</v>
      </c>
      <c r="M236" s="67">
        <v>80.8</v>
      </c>
      <c r="N236" s="67">
        <f t="shared" si="13"/>
        <v>78.75</v>
      </c>
    </row>
    <row r="237" spans="1:14" x14ac:dyDescent="0.2">
      <c r="B237" s="2">
        <v>0.53125</v>
      </c>
      <c r="C237" s="66">
        <v>67</v>
      </c>
      <c r="D237" s="69">
        <v>107</v>
      </c>
      <c r="E237" s="75">
        <v>0.59</v>
      </c>
      <c r="F237" s="66">
        <v>3</v>
      </c>
      <c r="G237" s="66" t="s">
        <v>201</v>
      </c>
      <c r="H237" s="72">
        <v>29.92</v>
      </c>
      <c r="I237" s="71"/>
      <c r="J237" s="67">
        <v>106.2</v>
      </c>
      <c r="K237" s="67">
        <v>109.8</v>
      </c>
      <c r="L237" s="67">
        <v>105.4</v>
      </c>
      <c r="M237" s="67">
        <v>105.8</v>
      </c>
      <c r="N237" s="67">
        <f t="shared" si="13"/>
        <v>106.8</v>
      </c>
    </row>
    <row r="238" spans="1:14" x14ac:dyDescent="0.2">
      <c r="B238" s="2">
        <v>0.54166666666666663</v>
      </c>
      <c r="C238" s="66">
        <v>67</v>
      </c>
      <c r="D238" s="69">
        <v>106</v>
      </c>
      <c r="E238" s="75">
        <v>0.61</v>
      </c>
      <c r="F238" s="66">
        <v>4</v>
      </c>
      <c r="G238" s="66" t="s">
        <v>201</v>
      </c>
      <c r="H238" s="72">
        <v>29.91</v>
      </c>
      <c r="I238" s="71"/>
      <c r="J238" s="67">
        <v>105.6</v>
      </c>
      <c r="K238" s="67">
        <v>108.5</v>
      </c>
      <c r="L238" s="67">
        <v>104.2</v>
      </c>
      <c r="M238" s="67">
        <v>105.1</v>
      </c>
      <c r="N238" s="67">
        <f t="shared" si="13"/>
        <v>105.85</v>
      </c>
    </row>
    <row r="239" spans="1:14" x14ac:dyDescent="0.2">
      <c r="B239" s="2">
        <v>0.55208333333333337</v>
      </c>
      <c r="C239" s="66">
        <v>67</v>
      </c>
      <c r="D239" s="69">
        <v>105</v>
      </c>
      <c r="E239" s="75">
        <v>0.61</v>
      </c>
      <c r="F239" s="66">
        <v>4</v>
      </c>
      <c r="G239" s="66" t="s">
        <v>201</v>
      </c>
      <c r="H239" s="72">
        <v>29.92</v>
      </c>
      <c r="J239" s="67">
        <v>104.7</v>
      </c>
      <c r="K239" s="67">
        <v>106.5</v>
      </c>
      <c r="L239" s="67">
        <v>103.8</v>
      </c>
      <c r="M239" s="67">
        <v>104.7</v>
      </c>
      <c r="N239" s="67">
        <f t="shared" si="13"/>
        <v>104.925</v>
      </c>
    </row>
    <row r="240" spans="1:14" x14ac:dyDescent="0.2">
      <c r="B240" s="2">
        <v>0.5625</v>
      </c>
      <c r="C240" s="66">
        <v>66</v>
      </c>
      <c r="D240" s="69">
        <v>106</v>
      </c>
      <c r="E240" s="75">
        <v>0.63</v>
      </c>
      <c r="F240" s="66">
        <v>4</v>
      </c>
      <c r="G240" s="66" t="s">
        <v>201</v>
      </c>
      <c r="H240" s="72">
        <v>29.91</v>
      </c>
      <c r="I240" s="71"/>
      <c r="J240" s="67">
        <v>106</v>
      </c>
      <c r="K240" s="67">
        <v>108.1</v>
      </c>
      <c r="L240" s="67">
        <v>104.5</v>
      </c>
      <c r="M240" s="67">
        <v>105.6</v>
      </c>
      <c r="N240" s="67">
        <f t="shared" si="13"/>
        <v>106.05000000000001</v>
      </c>
    </row>
    <row r="241" spans="1:14" x14ac:dyDescent="0.2">
      <c r="B241" s="2">
        <v>0.57291666666666663</v>
      </c>
      <c r="C241" s="66">
        <v>65</v>
      </c>
      <c r="D241" s="69">
        <v>105</v>
      </c>
      <c r="E241" s="75">
        <v>0.65</v>
      </c>
      <c r="F241" s="66">
        <v>5</v>
      </c>
      <c r="G241" s="66" t="s">
        <v>201</v>
      </c>
      <c r="H241" s="72">
        <v>29.91</v>
      </c>
      <c r="J241" s="67">
        <v>104.4</v>
      </c>
      <c r="K241" s="67">
        <v>106.5</v>
      </c>
      <c r="L241" s="67">
        <v>102.9</v>
      </c>
      <c r="M241" s="67">
        <v>104.2</v>
      </c>
      <c r="N241" s="67">
        <f t="shared" si="13"/>
        <v>104.5</v>
      </c>
    </row>
    <row r="242" spans="1:14" x14ac:dyDescent="0.2">
      <c r="B242" s="2">
        <v>0.58333333333333337</v>
      </c>
      <c r="C242" s="66">
        <v>65</v>
      </c>
      <c r="D242" s="69">
        <v>105</v>
      </c>
      <c r="E242" s="75">
        <v>0.62</v>
      </c>
      <c r="F242" s="66">
        <v>5</v>
      </c>
      <c r="G242" s="66" t="s">
        <v>130</v>
      </c>
      <c r="H242" s="72">
        <v>29.9</v>
      </c>
      <c r="J242" s="67">
        <v>103.8</v>
      </c>
      <c r="K242" s="67">
        <v>106.9</v>
      </c>
      <c r="L242" s="67">
        <v>103.3</v>
      </c>
      <c r="M242" s="67">
        <v>104.4</v>
      </c>
      <c r="N242" s="67">
        <f t="shared" si="13"/>
        <v>104.6</v>
      </c>
    </row>
    <row r="243" spans="1:14" x14ac:dyDescent="0.2">
      <c r="B243" s="2">
        <v>0.59375</v>
      </c>
      <c r="C243" s="66">
        <v>66</v>
      </c>
      <c r="D243" s="79">
        <v>102</v>
      </c>
      <c r="E243" s="75">
        <v>0.62</v>
      </c>
      <c r="F243" s="66">
        <v>3</v>
      </c>
      <c r="G243" s="66" t="s">
        <v>201</v>
      </c>
      <c r="H243" s="72">
        <v>29.89</v>
      </c>
      <c r="I243" s="71"/>
      <c r="J243" s="67">
        <v>100.4</v>
      </c>
      <c r="K243" s="67">
        <v>104.2</v>
      </c>
      <c r="L243" s="67">
        <v>101.7</v>
      </c>
      <c r="M243" s="67">
        <v>102.7</v>
      </c>
      <c r="N243" s="67">
        <f t="shared" si="13"/>
        <v>102.25</v>
      </c>
    </row>
    <row r="244" spans="1:14" x14ac:dyDescent="0.2">
      <c r="B244" s="2">
        <v>0.60416666666666696</v>
      </c>
      <c r="C244" s="69">
        <v>66</v>
      </c>
      <c r="D244" s="69">
        <v>101</v>
      </c>
      <c r="E244" s="13">
        <v>0.59</v>
      </c>
      <c r="F244" s="69">
        <v>3</v>
      </c>
      <c r="G244" s="69" t="s">
        <v>130</v>
      </c>
      <c r="H244" s="82">
        <v>29.89</v>
      </c>
      <c r="I244" s="65"/>
      <c r="J244" s="45">
        <v>98.9</v>
      </c>
      <c r="K244" s="45">
        <v>103.1</v>
      </c>
      <c r="L244" s="45">
        <v>100.2</v>
      </c>
      <c r="M244" s="45">
        <v>101.5</v>
      </c>
      <c r="N244" s="67">
        <f t="shared" si="13"/>
        <v>100.925</v>
      </c>
    </row>
    <row r="245" spans="1:14" x14ac:dyDescent="0.2">
      <c r="B245" s="2">
        <v>0.61458333333333404</v>
      </c>
      <c r="C245" s="66">
        <v>66</v>
      </c>
      <c r="D245" s="68">
        <v>105</v>
      </c>
      <c r="E245" s="75">
        <v>0.65</v>
      </c>
      <c r="F245" s="66">
        <v>5</v>
      </c>
      <c r="G245" s="66" t="s">
        <v>129</v>
      </c>
      <c r="H245" s="72">
        <v>29.89</v>
      </c>
      <c r="I245" s="93"/>
      <c r="J245" s="67">
        <v>103.6</v>
      </c>
      <c r="K245" s="67">
        <v>107.8</v>
      </c>
      <c r="L245" s="67">
        <v>104.4</v>
      </c>
      <c r="M245" s="67">
        <v>105.6</v>
      </c>
      <c r="N245" s="67">
        <f t="shared" si="13"/>
        <v>105.35</v>
      </c>
    </row>
    <row r="246" spans="1:14" x14ac:dyDescent="0.2">
      <c r="B246" s="2">
        <v>0.625</v>
      </c>
      <c r="C246" s="3">
        <v>65</v>
      </c>
      <c r="D246" s="69">
        <v>104</v>
      </c>
      <c r="E246" s="13">
        <v>0.62</v>
      </c>
      <c r="F246" s="3">
        <v>6</v>
      </c>
      <c r="G246" s="66" t="s">
        <v>201</v>
      </c>
      <c r="H246" s="19">
        <v>29.89</v>
      </c>
      <c r="J246" s="45">
        <v>102</v>
      </c>
      <c r="K246" s="45">
        <v>105.8</v>
      </c>
      <c r="L246" s="45">
        <v>103.1</v>
      </c>
      <c r="M246" s="45">
        <v>104.4</v>
      </c>
      <c r="N246" s="67">
        <f t="shared" si="13"/>
        <v>103.82499999999999</v>
      </c>
    </row>
    <row r="247" spans="1:14" x14ac:dyDescent="0.2">
      <c r="B247" s="2">
        <v>0.63541666666666696</v>
      </c>
      <c r="C247" s="66">
        <v>66</v>
      </c>
      <c r="D247" s="69">
        <v>106</v>
      </c>
      <c r="E247" s="75">
        <v>0.64</v>
      </c>
      <c r="F247" s="66">
        <v>7</v>
      </c>
      <c r="G247" s="66" t="s">
        <v>201</v>
      </c>
      <c r="H247" s="72">
        <v>29.89</v>
      </c>
      <c r="I247" s="93"/>
      <c r="J247" s="67">
        <v>104.4</v>
      </c>
      <c r="K247" s="67">
        <v>107.6</v>
      </c>
      <c r="L247" s="67">
        <v>104.7</v>
      </c>
      <c r="M247" s="67">
        <v>105.8</v>
      </c>
      <c r="N247" s="67">
        <v>105.8</v>
      </c>
    </row>
    <row r="248" spans="1:14" x14ac:dyDescent="0.2">
      <c r="B248" s="2">
        <v>0.64583333333333404</v>
      </c>
      <c r="C248" s="66">
        <v>66</v>
      </c>
      <c r="D248" s="69">
        <v>104</v>
      </c>
      <c r="E248" s="75">
        <v>0.59</v>
      </c>
      <c r="F248" s="66">
        <v>8</v>
      </c>
      <c r="G248" s="66" t="s">
        <v>203</v>
      </c>
      <c r="H248" s="72">
        <v>29.88</v>
      </c>
      <c r="I248" s="66"/>
      <c r="J248" s="67">
        <v>102.6</v>
      </c>
      <c r="K248" s="67">
        <v>105.6</v>
      </c>
      <c r="L248" s="67">
        <v>102.6</v>
      </c>
      <c r="M248" s="67">
        <v>104.5</v>
      </c>
      <c r="N248" s="67">
        <f t="shared" si="13"/>
        <v>103.82499999999999</v>
      </c>
    </row>
    <row r="249" spans="1:14" x14ac:dyDescent="0.2">
      <c r="B249" s="2">
        <v>0.65138888888888891</v>
      </c>
      <c r="C249" s="66">
        <v>66</v>
      </c>
      <c r="D249" s="69">
        <v>102</v>
      </c>
      <c r="E249" s="75">
        <v>0.65</v>
      </c>
      <c r="F249" s="66">
        <v>2</v>
      </c>
      <c r="G249" s="66" t="s">
        <v>201</v>
      </c>
      <c r="H249" s="72">
        <v>29.88</v>
      </c>
      <c r="J249" s="67">
        <v>100.2</v>
      </c>
      <c r="K249" s="67">
        <v>103.5</v>
      </c>
      <c r="L249" s="67">
        <v>101.1</v>
      </c>
      <c r="M249" s="67">
        <v>103.1</v>
      </c>
      <c r="N249" s="67">
        <f t="shared" si="13"/>
        <v>101.97499999999999</v>
      </c>
    </row>
    <row r="251" spans="1:14" x14ac:dyDescent="0.2">
      <c r="A251" s="88" t="s">
        <v>268</v>
      </c>
      <c r="J251" s="87" t="s">
        <v>357</v>
      </c>
      <c r="K251" s="87" t="s">
        <v>416</v>
      </c>
      <c r="L251" s="87" t="s">
        <v>417</v>
      </c>
      <c r="M251" s="87" t="s">
        <v>443</v>
      </c>
      <c r="N251" s="33" t="s">
        <v>368</v>
      </c>
    </row>
    <row r="252" spans="1:14" x14ac:dyDescent="0.2">
      <c r="A252" s="21">
        <v>43210</v>
      </c>
      <c r="B252" s="2">
        <v>0.42708333333333331</v>
      </c>
      <c r="C252" s="66">
        <v>56</v>
      </c>
      <c r="D252" s="69">
        <v>81</v>
      </c>
      <c r="E252" s="16">
        <v>0.4</v>
      </c>
      <c r="F252" s="66">
        <v>7</v>
      </c>
      <c r="G252" s="66" t="s">
        <v>37</v>
      </c>
      <c r="H252" s="72">
        <v>29.59</v>
      </c>
      <c r="I252" s="71"/>
      <c r="J252" s="67">
        <v>84.2</v>
      </c>
      <c r="K252" s="67">
        <v>67.5</v>
      </c>
      <c r="L252" s="67">
        <v>83.1</v>
      </c>
      <c r="M252" s="67">
        <v>87.8</v>
      </c>
      <c r="N252" s="67">
        <f>AVERAGE(J252:M252)</f>
        <v>80.649999999999991</v>
      </c>
    </row>
    <row r="253" spans="1:14" x14ac:dyDescent="0.2">
      <c r="B253" s="2">
        <v>0.45833333333333331</v>
      </c>
      <c r="C253" s="66">
        <v>58</v>
      </c>
      <c r="D253" s="69">
        <v>86</v>
      </c>
      <c r="E253" s="16">
        <v>0.36</v>
      </c>
      <c r="F253" s="66">
        <v>8</v>
      </c>
      <c r="G253" s="66" t="s">
        <v>190</v>
      </c>
      <c r="H253" s="72">
        <v>29.6</v>
      </c>
      <c r="I253" s="71"/>
      <c r="J253" s="67">
        <v>91.8</v>
      </c>
      <c r="K253" s="67">
        <v>68.2</v>
      </c>
      <c r="L253" s="67">
        <v>90.1</v>
      </c>
      <c r="M253" s="67">
        <v>94.1</v>
      </c>
      <c r="N253" s="67">
        <f t="shared" ref="N253:N265" si="14">AVERAGE(J253:M253)</f>
        <v>86.05</v>
      </c>
    </row>
    <row r="254" spans="1:14" x14ac:dyDescent="0.2">
      <c r="B254" s="2">
        <v>0.46875</v>
      </c>
      <c r="C254" s="66">
        <v>59</v>
      </c>
      <c r="D254" s="3">
        <v>91</v>
      </c>
      <c r="E254" s="16">
        <v>0.35</v>
      </c>
      <c r="F254" s="66">
        <v>9</v>
      </c>
      <c r="G254" s="66" t="s">
        <v>37</v>
      </c>
      <c r="H254" s="72">
        <v>29.6</v>
      </c>
      <c r="J254" s="67">
        <v>93.7</v>
      </c>
      <c r="K254" s="67">
        <v>80.099999999999994</v>
      </c>
      <c r="L254" s="67">
        <v>91.8</v>
      </c>
      <c r="M254" s="67">
        <v>98.8</v>
      </c>
      <c r="N254" s="67">
        <f t="shared" si="14"/>
        <v>91.100000000000009</v>
      </c>
    </row>
    <row r="255" spans="1:14" x14ac:dyDescent="0.2">
      <c r="B255" s="2">
        <v>0.47916666666666702</v>
      </c>
      <c r="C255" s="66">
        <v>60</v>
      </c>
      <c r="D255" s="3">
        <v>94</v>
      </c>
      <c r="E255" s="16">
        <v>0.35</v>
      </c>
      <c r="F255" s="66">
        <v>6</v>
      </c>
      <c r="G255" s="66" t="s">
        <v>208</v>
      </c>
      <c r="H255" s="72">
        <v>29.59</v>
      </c>
      <c r="J255" s="67">
        <v>95.7</v>
      </c>
      <c r="K255" s="67">
        <v>86.7</v>
      </c>
      <c r="L255" s="67">
        <v>93.7</v>
      </c>
      <c r="M255" s="67">
        <v>98.4</v>
      </c>
      <c r="N255" s="67">
        <f t="shared" si="14"/>
        <v>93.625</v>
      </c>
    </row>
    <row r="256" spans="1:14" x14ac:dyDescent="0.2">
      <c r="B256" s="2">
        <v>0.48958333333333298</v>
      </c>
      <c r="C256" s="66">
        <v>60</v>
      </c>
      <c r="D256" s="69">
        <v>97</v>
      </c>
      <c r="E256" s="16">
        <v>0.35</v>
      </c>
      <c r="F256" s="66">
        <v>1</v>
      </c>
      <c r="G256" s="66" t="s">
        <v>208</v>
      </c>
      <c r="H256" s="72">
        <v>29.59</v>
      </c>
      <c r="J256" s="67">
        <v>98.4</v>
      </c>
      <c r="K256" s="67">
        <v>91.9</v>
      </c>
      <c r="L256" s="67">
        <v>96.1</v>
      </c>
      <c r="M256" s="67">
        <v>100.9</v>
      </c>
      <c r="N256" s="67">
        <f t="shared" si="14"/>
        <v>96.824999999999989</v>
      </c>
    </row>
    <row r="257" spans="1:14" x14ac:dyDescent="0.2">
      <c r="B257" s="2">
        <v>0.5</v>
      </c>
      <c r="C257" s="66">
        <v>62</v>
      </c>
      <c r="D257" s="69">
        <v>100</v>
      </c>
      <c r="E257" s="75">
        <v>0.34</v>
      </c>
      <c r="F257" s="66">
        <v>2</v>
      </c>
      <c r="G257" s="66" t="s">
        <v>43</v>
      </c>
      <c r="H257" s="72">
        <v>29.58</v>
      </c>
      <c r="I257" s="71"/>
      <c r="J257" s="67">
        <v>101.7</v>
      </c>
      <c r="K257" s="67">
        <v>96.4</v>
      </c>
      <c r="L257" s="67">
        <v>97.5</v>
      </c>
      <c r="M257" s="67">
        <v>106</v>
      </c>
      <c r="N257" s="67">
        <f t="shared" si="14"/>
        <v>100.4</v>
      </c>
    </row>
    <row r="258" spans="1:14" x14ac:dyDescent="0.2">
      <c r="B258" s="2">
        <v>0.60416666666666663</v>
      </c>
      <c r="C258" s="66">
        <v>68</v>
      </c>
      <c r="D258" s="69">
        <v>110</v>
      </c>
      <c r="E258" s="75">
        <v>0.27</v>
      </c>
      <c r="F258" s="66">
        <v>4</v>
      </c>
      <c r="G258" s="66" t="s">
        <v>208</v>
      </c>
      <c r="H258" s="72">
        <v>29.53</v>
      </c>
      <c r="I258" s="71"/>
      <c r="J258" s="67">
        <v>109.9</v>
      </c>
      <c r="K258" s="67">
        <v>112.8</v>
      </c>
      <c r="L258" s="67">
        <v>106.9</v>
      </c>
      <c r="M258" s="67">
        <v>111</v>
      </c>
      <c r="N258" s="67">
        <f t="shared" si="14"/>
        <v>110.15</v>
      </c>
    </row>
    <row r="259" spans="1:14" x14ac:dyDescent="0.2">
      <c r="B259" s="2">
        <v>0.61458333333333337</v>
      </c>
      <c r="C259" s="66">
        <v>68</v>
      </c>
      <c r="D259" s="69">
        <v>110</v>
      </c>
      <c r="E259" s="75">
        <v>0.27</v>
      </c>
      <c r="F259" s="66">
        <v>6</v>
      </c>
      <c r="G259" s="66" t="s">
        <v>37</v>
      </c>
      <c r="H259" s="72">
        <v>29.53</v>
      </c>
      <c r="J259" s="67">
        <v>110.1</v>
      </c>
      <c r="K259" s="67">
        <v>113.2</v>
      </c>
      <c r="L259" s="67">
        <v>107.2</v>
      </c>
      <c r="M259" s="67">
        <v>111</v>
      </c>
      <c r="N259" s="67">
        <f t="shared" si="14"/>
        <v>110.375</v>
      </c>
    </row>
    <row r="260" spans="1:14" x14ac:dyDescent="0.2">
      <c r="B260" s="2">
        <v>0.61805555555555558</v>
      </c>
      <c r="C260" s="66">
        <v>68</v>
      </c>
      <c r="D260" s="69">
        <v>111</v>
      </c>
      <c r="E260" s="75">
        <v>0.27</v>
      </c>
      <c r="F260" s="66">
        <v>3</v>
      </c>
      <c r="G260" s="66" t="s">
        <v>37</v>
      </c>
      <c r="H260" s="72">
        <v>29.53</v>
      </c>
      <c r="I260" s="71"/>
      <c r="J260" s="67">
        <v>109.8</v>
      </c>
      <c r="K260" s="67">
        <v>113</v>
      </c>
      <c r="L260" s="67">
        <v>106.9</v>
      </c>
      <c r="M260" s="67">
        <v>113.7</v>
      </c>
      <c r="N260" s="67">
        <f t="shared" si="14"/>
        <v>110.85000000000001</v>
      </c>
    </row>
    <row r="261" spans="1:14" x14ac:dyDescent="0.2">
      <c r="B261" s="2">
        <v>0.625</v>
      </c>
      <c r="C261" s="66">
        <v>69</v>
      </c>
      <c r="D261" s="69">
        <v>111</v>
      </c>
      <c r="E261" s="75">
        <v>0.26</v>
      </c>
      <c r="F261" s="66">
        <v>6</v>
      </c>
      <c r="G261" s="66" t="s">
        <v>37</v>
      </c>
      <c r="H261" s="72">
        <v>29.52</v>
      </c>
      <c r="J261" s="67">
        <v>110.8</v>
      </c>
      <c r="K261" s="67">
        <v>113.2</v>
      </c>
      <c r="L261" s="67">
        <v>107.1</v>
      </c>
      <c r="M261" s="67">
        <v>114.3</v>
      </c>
      <c r="N261" s="67">
        <f t="shared" si="14"/>
        <v>111.35000000000001</v>
      </c>
    </row>
    <row r="262" spans="1:14" x14ac:dyDescent="0.2">
      <c r="B262" s="2">
        <v>0.63541666666666663</v>
      </c>
      <c r="C262" s="66">
        <v>69</v>
      </c>
      <c r="D262" s="69">
        <v>110</v>
      </c>
      <c r="E262" s="75">
        <v>0.26</v>
      </c>
      <c r="F262" s="66">
        <v>5</v>
      </c>
      <c r="G262" s="66" t="s">
        <v>37</v>
      </c>
      <c r="H262" s="72">
        <v>29.51</v>
      </c>
      <c r="J262" s="67">
        <v>110.3</v>
      </c>
      <c r="K262" s="67">
        <v>111.4</v>
      </c>
      <c r="L262" s="67">
        <v>105.8</v>
      </c>
      <c r="M262" s="67">
        <v>113.4</v>
      </c>
      <c r="N262" s="67">
        <f t="shared" si="14"/>
        <v>110.22499999999999</v>
      </c>
    </row>
    <row r="263" spans="1:14" x14ac:dyDescent="0.2">
      <c r="B263" s="2">
        <v>0.64583333333333304</v>
      </c>
      <c r="C263" s="66">
        <v>70</v>
      </c>
      <c r="D263" s="79">
        <v>109</v>
      </c>
      <c r="E263" s="75">
        <v>0.26</v>
      </c>
      <c r="F263" s="66">
        <v>5</v>
      </c>
      <c r="G263" s="66" t="s">
        <v>37</v>
      </c>
      <c r="H263" s="72">
        <v>29.51</v>
      </c>
      <c r="I263" s="71"/>
      <c r="J263" s="67">
        <v>108.1</v>
      </c>
      <c r="K263" s="67">
        <v>110.3</v>
      </c>
      <c r="L263" s="67">
        <v>104.5</v>
      </c>
      <c r="M263" s="67">
        <v>111.9</v>
      </c>
      <c r="N263" s="67">
        <f t="shared" si="14"/>
        <v>108.69999999999999</v>
      </c>
    </row>
    <row r="264" spans="1:14" x14ac:dyDescent="0.2">
      <c r="B264" s="2">
        <v>0.65625</v>
      </c>
      <c r="C264" s="69">
        <v>70</v>
      </c>
      <c r="D264" s="69">
        <v>108</v>
      </c>
      <c r="E264" s="13">
        <v>0.26</v>
      </c>
      <c r="F264" s="69">
        <v>10</v>
      </c>
      <c r="G264" s="69" t="s">
        <v>208</v>
      </c>
      <c r="H264" s="82">
        <v>29.51</v>
      </c>
      <c r="I264" s="65"/>
      <c r="J264" s="45">
        <v>108.5</v>
      </c>
      <c r="K264" s="45">
        <v>110.3</v>
      </c>
      <c r="L264" s="45">
        <v>104.5</v>
      </c>
      <c r="M264" s="45">
        <v>108.5</v>
      </c>
      <c r="N264" s="67">
        <f t="shared" si="14"/>
        <v>107.95</v>
      </c>
    </row>
    <row r="265" spans="1:14" x14ac:dyDescent="0.2">
      <c r="B265" s="2">
        <v>0.65972222222222221</v>
      </c>
      <c r="C265" s="66">
        <v>70</v>
      </c>
      <c r="D265" s="68">
        <v>107</v>
      </c>
      <c r="E265" s="75">
        <v>0.25</v>
      </c>
      <c r="F265" s="66">
        <v>3</v>
      </c>
      <c r="G265" s="66" t="s">
        <v>208</v>
      </c>
      <c r="H265" s="72">
        <v>29.5</v>
      </c>
      <c r="I265" s="93"/>
      <c r="J265" s="67">
        <v>107.1</v>
      </c>
      <c r="K265" s="67">
        <v>109.2</v>
      </c>
      <c r="L265" s="67">
        <v>103.6</v>
      </c>
      <c r="M265" s="67">
        <v>107.8</v>
      </c>
      <c r="N265" s="67">
        <f t="shared" si="14"/>
        <v>106.925</v>
      </c>
    </row>
    <row r="266" spans="1:14" x14ac:dyDescent="0.2">
      <c r="B266" s="2" t="s">
        <v>251</v>
      </c>
    </row>
    <row r="267" spans="1:14" x14ac:dyDescent="0.2">
      <c r="A267" s="21" t="s">
        <v>251</v>
      </c>
      <c r="J267" s="87" t="s">
        <v>357</v>
      </c>
      <c r="K267" s="87" t="s">
        <v>416</v>
      </c>
      <c r="L267" s="87" t="s">
        <v>417</v>
      </c>
      <c r="M267" s="87" t="s">
        <v>443</v>
      </c>
      <c r="N267" s="33" t="s">
        <v>368</v>
      </c>
    </row>
    <row r="268" spans="1:14" x14ac:dyDescent="0.2">
      <c r="A268" s="21">
        <v>43211</v>
      </c>
      <c r="B268" s="2">
        <v>0.41666666666666669</v>
      </c>
      <c r="C268" s="66">
        <v>63</v>
      </c>
      <c r="D268" s="69">
        <v>82</v>
      </c>
      <c r="E268" s="16">
        <v>0.43</v>
      </c>
      <c r="F268" s="66">
        <v>1</v>
      </c>
      <c r="G268" s="66" t="s">
        <v>43</v>
      </c>
      <c r="H268" s="72">
        <v>29.83</v>
      </c>
      <c r="I268" s="71"/>
      <c r="J268" s="67">
        <v>85.5</v>
      </c>
      <c r="K268" s="67">
        <v>72.7</v>
      </c>
      <c r="L268" s="67">
        <v>85.3</v>
      </c>
      <c r="M268" s="67">
        <v>84.9</v>
      </c>
      <c r="N268" s="67">
        <f>AVERAGE(J268:M268)</f>
        <v>82.1</v>
      </c>
    </row>
    <row r="269" spans="1:14" x14ac:dyDescent="0.2">
      <c r="B269" s="2">
        <v>0.44791666666666669</v>
      </c>
      <c r="C269" s="66">
        <v>65</v>
      </c>
      <c r="D269" s="3">
        <v>88</v>
      </c>
      <c r="E269" s="16">
        <v>0.42</v>
      </c>
      <c r="F269" s="66">
        <v>6</v>
      </c>
      <c r="G269" s="66" t="s">
        <v>208</v>
      </c>
      <c r="H269" s="72">
        <v>29.52</v>
      </c>
      <c r="J269" s="67">
        <v>93</v>
      </c>
      <c r="K269" s="67">
        <v>70.5</v>
      </c>
      <c r="L269" s="67">
        <v>93.4</v>
      </c>
      <c r="M269" s="67">
        <v>96.6</v>
      </c>
      <c r="N269" s="67">
        <f t="shared" ref="N269:N281" si="15">AVERAGE(J269:M269)</f>
        <v>88.375</v>
      </c>
    </row>
    <row r="270" spans="1:14" x14ac:dyDescent="0.2">
      <c r="B270" s="2">
        <v>0.4513888888888889</v>
      </c>
      <c r="C270" s="66">
        <v>66</v>
      </c>
      <c r="D270" s="3">
        <v>89</v>
      </c>
      <c r="E270" s="16">
        <v>0.41</v>
      </c>
      <c r="F270" s="66">
        <v>4</v>
      </c>
      <c r="G270" s="66" t="s">
        <v>43</v>
      </c>
      <c r="H270" s="72">
        <v>29.52</v>
      </c>
      <c r="J270" s="67">
        <v>93.9</v>
      </c>
      <c r="K270" s="67">
        <v>70.5</v>
      </c>
      <c r="L270" s="67">
        <v>94.1</v>
      </c>
      <c r="M270" s="67">
        <v>97</v>
      </c>
      <c r="N270" s="67">
        <f t="shared" si="15"/>
        <v>88.875</v>
      </c>
    </row>
    <row r="271" spans="1:14" x14ac:dyDescent="0.2">
      <c r="B271" s="2">
        <v>0.45833333333333331</v>
      </c>
      <c r="C271" s="66">
        <v>67</v>
      </c>
      <c r="D271" s="69">
        <v>91</v>
      </c>
      <c r="E271" s="16">
        <v>0.38</v>
      </c>
      <c r="F271" s="66">
        <v>4</v>
      </c>
      <c r="G271" s="66" t="s">
        <v>130</v>
      </c>
      <c r="H271" s="72">
        <v>29.52</v>
      </c>
      <c r="J271" s="67">
        <v>95.9</v>
      </c>
      <c r="K271" s="67">
        <v>72.3</v>
      </c>
      <c r="L271" s="67">
        <v>96.1</v>
      </c>
      <c r="M271" s="67">
        <v>99.3</v>
      </c>
      <c r="N271" s="67">
        <f t="shared" si="15"/>
        <v>90.899999999999991</v>
      </c>
    </row>
    <row r="272" spans="1:14" x14ac:dyDescent="0.2">
      <c r="B272" s="2">
        <v>0.46875</v>
      </c>
      <c r="C272" s="66">
        <v>68</v>
      </c>
      <c r="D272" s="69">
        <v>94</v>
      </c>
      <c r="E272" s="75">
        <v>0.35</v>
      </c>
      <c r="F272" s="66">
        <v>3</v>
      </c>
      <c r="G272" s="66" t="s">
        <v>143</v>
      </c>
      <c r="H272" s="72">
        <v>29.52</v>
      </c>
      <c r="I272" s="71"/>
      <c r="J272" s="67">
        <v>98.1</v>
      </c>
      <c r="K272" s="67">
        <v>85.3</v>
      </c>
      <c r="L272" s="67">
        <v>97.7</v>
      </c>
      <c r="M272" s="67">
        <v>96.8</v>
      </c>
      <c r="N272" s="67">
        <f t="shared" si="15"/>
        <v>94.474999999999994</v>
      </c>
    </row>
    <row r="273" spans="1:14" x14ac:dyDescent="0.2">
      <c r="B273" s="2">
        <v>0.47916666666666702</v>
      </c>
      <c r="C273" s="66">
        <v>69</v>
      </c>
      <c r="D273" s="69">
        <v>98</v>
      </c>
      <c r="E273" s="75">
        <v>0.35</v>
      </c>
      <c r="F273" s="66">
        <v>4</v>
      </c>
      <c r="G273" s="66" t="s">
        <v>197</v>
      </c>
      <c r="H273" s="72">
        <v>29.51</v>
      </c>
      <c r="I273" s="71"/>
      <c r="J273" s="67">
        <v>100.6</v>
      </c>
      <c r="K273" s="67">
        <v>91</v>
      </c>
      <c r="L273" s="67">
        <v>99.9</v>
      </c>
      <c r="M273" s="67">
        <v>99.1</v>
      </c>
      <c r="N273" s="67">
        <f t="shared" si="15"/>
        <v>97.65</v>
      </c>
    </row>
    <row r="274" spans="1:14" x14ac:dyDescent="0.2">
      <c r="B274" s="2">
        <v>0.4826388888888889</v>
      </c>
      <c r="C274" s="66">
        <v>69</v>
      </c>
      <c r="D274" s="69">
        <v>99</v>
      </c>
      <c r="E274" s="75">
        <v>0.35</v>
      </c>
      <c r="F274" s="66">
        <v>9</v>
      </c>
      <c r="G274" s="66" t="s">
        <v>43</v>
      </c>
      <c r="H274" s="72">
        <v>29.51</v>
      </c>
      <c r="J274" s="67">
        <v>101.1</v>
      </c>
      <c r="K274" s="67">
        <v>92.8</v>
      </c>
      <c r="L274" s="67">
        <v>100.9</v>
      </c>
      <c r="M274" s="67">
        <v>100.4</v>
      </c>
      <c r="N274" s="67">
        <f t="shared" si="15"/>
        <v>98.799999999999983</v>
      </c>
    </row>
    <row r="275" spans="1:14" x14ac:dyDescent="0.2">
      <c r="B275" s="2">
        <v>0.625</v>
      </c>
      <c r="C275" s="66">
        <v>75</v>
      </c>
      <c r="D275" s="69">
        <v>115</v>
      </c>
      <c r="E275" s="75">
        <v>0.38</v>
      </c>
      <c r="F275" s="66">
        <v>6</v>
      </c>
      <c r="G275" s="66" t="s">
        <v>197</v>
      </c>
      <c r="H275" s="72">
        <v>29.43</v>
      </c>
      <c r="I275" s="71"/>
      <c r="J275" s="67">
        <v>114.8</v>
      </c>
      <c r="K275" s="67">
        <v>116.1</v>
      </c>
      <c r="L275" s="67">
        <v>113.5</v>
      </c>
      <c r="M275" s="67">
        <v>116.4</v>
      </c>
      <c r="N275" s="67">
        <f t="shared" si="15"/>
        <v>115.19999999999999</v>
      </c>
    </row>
    <row r="276" spans="1:14" x14ac:dyDescent="0.2">
      <c r="B276" s="2">
        <v>0.62847222222222221</v>
      </c>
      <c r="C276" s="66">
        <v>75</v>
      </c>
      <c r="D276" s="69">
        <v>115</v>
      </c>
      <c r="E276" s="75">
        <v>0.38</v>
      </c>
      <c r="F276" s="66">
        <v>6</v>
      </c>
      <c r="G276" s="66" t="s">
        <v>129</v>
      </c>
      <c r="H276" s="72">
        <v>29.43</v>
      </c>
      <c r="J276" s="67">
        <v>114.6</v>
      </c>
      <c r="K276" s="67">
        <v>117</v>
      </c>
      <c r="L276" s="67">
        <v>113.7</v>
      </c>
      <c r="M276" s="67">
        <v>116.2</v>
      </c>
      <c r="N276" s="67">
        <f t="shared" si="15"/>
        <v>115.375</v>
      </c>
    </row>
    <row r="277" spans="1:14" x14ac:dyDescent="0.2">
      <c r="B277" s="2">
        <v>0.63541666666666663</v>
      </c>
      <c r="C277" s="66">
        <v>75</v>
      </c>
      <c r="D277" s="69">
        <v>110</v>
      </c>
      <c r="E277" s="75">
        <v>0.38</v>
      </c>
      <c r="F277" s="66">
        <v>3</v>
      </c>
      <c r="G277" s="66" t="s">
        <v>143</v>
      </c>
      <c r="H277" s="72">
        <v>29.43</v>
      </c>
      <c r="J277" s="67">
        <v>110.8</v>
      </c>
      <c r="K277" s="67">
        <v>109.2</v>
      </c>
      <c r="L277" s="67">
        <v>111.6</v>
      </c>
      <c r="M277" s="67">
        <v>109</v>
      </c>
      <c r="N277" s="67">
        <f t="shared" si="15"/>
        <v>110.15</v>
      </c>
    </row>
    <row r="278" spans="1:14" x14ac:dyDescent="0.2">
      <c r="B278" s="2">
        <v>0.64583333333333337</v>
      </c>
      <c r="C278" s="66">
        <v>74</v>
      </c>
      <c r="D278" s="79">
        <v>109</v>
      </c>
      <c r="E278" s="75">
        <v>0.39</v>
      </c>
      <c r="F278" s="66">
        <v>2</v>
      </c>
      <c r="G278" s="66" t="s">
        <v>43</v>
      </c>
      <c r="H278" s="72">
        <v>29.43</v>
      </c>
      <c r="I278" s="71"/>
      <c r="J278" s="67">
        <v>109</v>
      </c>
      <c r="K278" s="67">
        <v>109</v>
      </c>
      <c r="L278" s="67">
        <v>109.9</v>
      </c>
      <c r="M278" s="67">
        <v>107.6</v>
      </c>
      <c r="N278" s="67">
        <f t="shared" si="15"/>
        <v>108.875</v>
      </c>
    </row>
    <row r="279" spans="1:14" x14ac:dyDescent="0.2">
      <c r="B279" s="2">
        <v>0.65625</v>
      </c>
      <c r="C279" s="69">
        <v>74</v>
      </c>
      <c r="D279" s="69">
        <v>106</v>
      </c>
      <c r="E279" s="13">
        <v>0.39</v>
      </c>
      <c r="F279" s="69">
        <v>7</v>
      </c>
      <c r="G279" s="69" t="s">
        <v>43</v>
      </c>
      <c r="H279" s="82">
        <v>29.42</v>
      </c>
      <c r="I279" s="65"/>
      <c r="J279" s="45">
        <v>106.7</v>
      </c>
      <c r="K279" s="45">
        <v>106.5</v>
      </c>
      <c r="L279" s="45">
        <v>106.9</v>
      </c>
      <c r="M279" s="45">
        <v>104.5</v>
      </c>
      <c r="N279" s="67">
        <f t="shared" si="15"/>
        <v>106.15</v>
      </c>
    </row>
    <row r="280" spans="1:14" x14ac:dyDescent="0.2">
      <c r="B280" s="2">
        <v>0.66666666666666696</v>
      </c>
      <c r="C280" s="66">
        <v>74</v>
      </c>
      <c r="D280" s="68">
        <v>104</v>
      </c>
      <c r="E280" s="75">
        <v>0.39</v>
      </c>
      <c r="F280" s="66">
        <v>4</v>
      </c>
      <c r="G280" s="66" t="s">
        <v>37</v>
      </c>
      <c r="H280" s="72">
        <v>29.42</v>
      </c>
      <c r="I280" s="93"/>
      <c r="J280" s="67">
        <v>104.4</v>
      </c>
      <c r="K280" s="67">
        <v>104.2</v>
      </c>
      <c r="L280" s="67">
        <v>105.1</v>
      </c>
      <c r="M280" s="67">
        <v>101.7</v>
      </c>
      <c r="N280" s="67">
        <f t="shared" si="15"/>
        <v>103.85000000000001</v>
      </c>
    </row>
    <row r="281" spans="1:14" x14ac:dyDescent="0.2">
      <c r="B281" s="2">
        <v>0.67013888888888884</v>
      </c>
      <c r="C281" s="3">
        <v>74</v>
      </c>
      <c r="D281" s="69">
        <v>104</v>
      </c>
      <c r="E281" s="13">
        <v>0.41</v>
      </c>
      <c r="F281" s="3">
        <v>2</v>
      </c>
      <c r="G281" s="66" t="s">
        <v>37</v>
      </c>
      <c r="H281" s="19">
        <v>29.42</v>
      </c>
      <c r="J281" s="45">
        <v>104.5</v>
      </c>
      <c r="K281" s="45">
        <v>104</v>
      </c>
      <c r="L281" s="45">
        <v>104.7</v>
      </c>
      <c r="M281" s="45">
        <v>101.8</v>
      </c>
      <c r="N281" s="67">
        <f t="shared" si="15"/>
        <v>103.75</v>
      </c>
    </row>
    <row r="283" spans="1:14" x14ac:dyDescent="0.2">
      <c r="A283" s="21" t="s">
        <v>251</v>
      </c>
      <c r="J283" s="87" t="s">
        <v>357</v>
      </c>
      <c r="K283" s="87" t="s">
        <v>416</v>
      </c>
      <c r="L283" s="87" t="s">
        <v>417</v>
      </c>
      <c r="M283" s="87" t="s">
        <v>443</v>
      </c>
      <c r="N283" s="33" t="s">
        <v>368</v>
      </c>
    </row>
    <row r="284" spans="1:14" x14ac:dyDescent="0.2">
      <c r="A284" s="21">
        <v>43213</v>
      </c>
      <c r="B284" s="2">
        <v>0.44791666666666669</v>
      </c>
      <c r="C284" s="66">
        <v>67</v>
      </c>
      <c r="D284" s="69">
        <v>88</v>
      </c>
      <c r="E284" s="16">
        <v>0.74</v>
      </c>
      <c r="F284" s="66">
        <v>3</v>
      </c>
      <c r="G284" s="66" t="s">
        <v>43</v>
      </c>
      <c r="H284" s="72">
        <v>29.2</v>
      </c>
      <c r="I284" s="71"/>
      <c r="J284" s="67">
        <v>93.2</v>
      </c>
      <c r="K284" s="67">
        <v>78.3</v>
      </c>
      <c r="L284" s="67">
        <v>91</v>
      </c>
      <c r="M284" s="67">
        <v>90.3</v>
      </c>
      <c r="N284" s="67">
        <f>AVERAGE(J284:M284)</f>
        <v>88.2</v>
      </c>
    </row>
    <row r="285" spans="1:14" x14ac:dyDescent="0.2">
      <c r="B285" s="2">
        <v>0.45833333333333331</v>
      </c>
      <c r="C285" s="66">
        <v>67</v>
      </c>
      <c r="D285" s="3">
        <v>91</v>
      </c>
      <c r="E285" s="16">
        <v>0.74</v>
      </c>
      <c r="F285" s="66">
        <v>2</v>
      </c>
      <c r="G285" s="66" t="s">
        <v>43</v>
      </c>
      <c r="H285" s="72">
        <v>29.19</v>
      </c>
      <c r="J285" s="67">
        <v>95.9</v>
      </c>
      <c r="K285" s="67">
        <v>81</v>
      </c>
      <c r="L285" s="67">
        <v>93.7</v>
      </c>
      <c r="M285" s="67">
        <v>92.8</v>
      </c>
      <c r="N285" s="67">
        <f t="shared" ref="N285:N291" si="16">AVERAGE(J285:M285)</f>
        <v>90.850000000000009</v>
      </c>
    </row>
    <row r="286" spans="1:14" x14ac:dyDescent="0.2">
      <c r="B286" s="2">
        <v>0.46875</v>
      </c>
      <c r="C286" s="66">
        <v>67</v>
      </c>
      <c r="D286" s="3">
        <v>93</v>
      </c>
      <c r="E286" s="16">
        <v>0.73</v>
      </c>
      <c r="F286" s="66">
        <v>5</v>
      </c>
      <c r="G286" s="66" t="s">
        <v>201</v>
      </c>
      <c r="H286" s="72">
        <v>29.19</v>
      </c>
      <c r="J286" s="67">
        <v>94.6</v>
      </c>
      <c r="K286" s="67">
        <v>86.65</v>
      </c>
      <c r="L286" s="67">
        <v>93</v>
      </c>
      <c r="M286" s="67">
        <v>95.9</v>
      </c>
      <c r="N286" s="67">
        <f t="shared" si="16"/>
        <v>92.537499999999994</v>
      </c>
    </row>
    <row r="287" spans="1:14" x14ac:dyDescent="0.2">
      <c r="B287" s="2">
        <v>0.47916666666666702</v>
      </c>
      <c r="C287" s="66">
        <v>68</v>
      </c>
      <c r="D287" s="69">
        <v>93</v>
      </c>
      <c r="E287" s="16">
        <v>0.72</v>
      </c>
      <c r="F287" s="66">
        <v>3</v>
      </c>
      <c r="G287" s="66" t="s">
        <v>143</v>
      </c>
      <c r="H287" s="72">
        <v>29.19</v>
      </c>
      <c r="J287" s="67">
        <v>95.4</v>
      </c>
      <c r="K287" s="67">
        <v>89.6</v>
      </c>
      <c r="L287" s="67">
        <v>94.5</v>
      </c>
      <c r="M287" s="67">
        <v>94.1</v>
      </c>
      <c r="N287" s="67">
        <f t="shared" si="16"/>
        <v>93.4</v>
      </c>
    </row>
    <row r="288" spans="1:14" x14ac:dyDescent="0.2">
      <c r="B288" s="2">
        <v>0.48958333333333298</v>
      </c>
      <c r="C288" s="66">
        <v>68</v>
      </c>
      <c r="D288" s="69">
        <v>89</v>
      </c>
      <c r="E288" s="75">
        <v>0.72</v>
      </c>
      <c r="F288" s="66">
        <v>2</v>
      </c>
      <c r="G288" s="66" t="s">
        <v>129</v>
      </c>
      <c r="H288" s="72">
        <v>29.18</v>
      </c>
      <c r="I288" s="71"/>
      <c r="J288" s="67">
        <v>90.7</v>
      </c>
      <c r="K288" s="67">
        <v>85.5</v>
      </c>
      <c r="L288" s="67">
        <v>90.1</v>
      </c>
      <c r="M288" s="67">
        <v>91</v>
      </c>
      <c r="N288" s="67">
        <f t="shared" si="16"/>
        <v>89.324999999999989</v>
      </c>
    </row>
    <row r="289" spans="1:14" x14ac:dyDescent="0.2">
      <c r="B289" s="2">
        <v>0.5</v>
      </c>
      <c r="C289" s="66">
        <v>68</v>
      </c>
      <c r="D289" s="69">
        <v>85</v>
      </c>
      <c r="E289" s="75">
        <v>0.72</v>
      </c>
      <c r="F289" s="66">
        <v>3</v>
      </c>
      <c r="G289" s="66" t="s">
        <v>201</v>
      </c>
      <c r="H289" s="72">
        <v>29.18</v>
      </c>
      <c r="I289" s="71"/>
      <c r="J289" s="67">
        <v>86.9</v>
      </c>
      <c r="K289" s="67">
        <v>82.8</v>
      </c>
      <c r="L289" s="67">
        <v>86.7</v>
      </c>
      <c r="M289" s="67">
        <v>86.7</v>
      </c>
      <c r="N289" s="67">
        <f t="shared" si="16"/>
        <v>85.774999999999991</v>
      </c>
    </row>
    <row r="290" spans="1:14" x14ac:dyDescent="0.2">
      <c r="B290" s="2">
        <v>0.51041666666666696</v>
      </c>
      <c r="C290" s="66">
        <v>66</v>
      </c>
      <c r="D290" s="69">
        <v>78</v>
      </c>
      <c r="E290" s="75">
        <v>0.79</v>
      </c>
      <c r="F290" s="66">
        <v>4</v>
      </c>
      <c r="G290" s="66" t="s">
        <v>201</v>
      </c>
      <c r="H290" s="72">
        <v>29.18</v>
      </c>
      <c r="J290" s="67">
        <v>78.3</v>
      </c>
      <c r="K290" s="67">
        <v>75.599999999999994</v>
      </c>
      <c r="L290" s="67">
        <v>79.900000000000006</v>
      </c>
      <c r="M290" s="67">
        <v>78.099999999999994</v>
      </c>
      <c r="N290" s="67">
        <f t="shared" si="16"/>
        <v>77.974999999999994</v>
      </c>
    </row>
    <row r="291" spans="1:14" x14ac:dyDescent="0.2">
      <c r="B291" s="2">
        <v>0.5131944444444444</v>
      </c>
      <c r="C291" s="66">
        <v>65</v>
      </c>
      <c r="D291" s="69">
        <v>77</v>
      </c>
      <c r="E291" s="75">
        <v>0.8</v>
      </c>
      <c r="F291" s="66">
        <v>3</v>
      </c>
      <c r="G291" s="66" t="s">
        <v>129</v>
      </c>
      <c r="H291" s="72">
        <v>29.18</v>
      </c>
      <c r="I291" s="71"/>
      <c r="J291" s="67">
        <v>77.2</v>
      </c>
      <c r="K291" s="67">
        <v>74.8</v>
      </c>
      <c r="L291" s="67">
        <v>79.2</v>
      </c>
      <c r="M291" s="67">
        <v>76.599999999999994</v>
      </c>
      <c r="N291" s="67">
        <f t="shared" si="16"/>
        <v>76.949999999999989</v>
      </c>
    </row>
    <row r="292" spans="1:14" x14ac:dyDescent="0.2">
      <c r="B292" s="2" t="s">
        <v>251</v>
      </c>
    </row>
    <row r="293" spans="1:14" x14ac:dyDescent="0.2">
      <c r="A293" s="88" t="s">
        <v>464</v>
      </c>
      <c r="B293" s="2" t="s">
        <v>251</v>
      </c>
      <c r="J293" s="87" t="s">
        <v>427</v>
      </c>
      <c r="K293" s="87" t="s">
        <v>428</v>
      </c>
      <c r="L293" s="87" t="s">
        <v>326</v>
      </c>
      <c r="M293" s="87" t="s">
        <v>429</v>
      </c>
      <c r="N293" s="33" t="s">
        <v>368</v>
      </c>
    </row>
    <row r="294" spans="1:14" x14ac:dyDescent="0.2">
      <c r="A294" s="21">
        <v>43220</v>
      </c>
      <c r="B294" s="2">
        <v>0.40625</v>
      </c>
      <c r="C294" s="66">
        <v>55</v>
      </c>
      <c r="D294" s="69">
        <v>64</v>
      </c>
      <c r="E294" s="16">
        <v>0.39</v>
      </c>
      <c r="F294" s="66">
        <v>6</v>
      </c>
      <c r="G294" s="66" t="s">
        <v>130</v>
      </c>
      <c r="H294" s="72">
        <v>29.47</v>
      </c>
      <c r="I294" s="71"/>
      <c r="J294" s="67">
        <v>68.900000000000006</v>
      </c>
      <c r="K294" s="67">
        <v>49.5</v>
      </c>
      <c r="L294" s="67">
        <v>62.6</v>
      </c>
      <c r="M294" s="67">
        <v>75</v>
      </c>
      <c r="N294" s="67">
        <f>AVERAGE(J294:M294)</f>
        <v>64</v>
      </c>
    </row>
    <row r="295" spans="1:14" x14ac:dyDescent="0.2">
      <c r="B295" s="2">
        <v>0.41666666666666669</v>
      </c>
      <c r="C295" s="66">
        <v>56</v>
      </c>
      <c r="D295" s="3">
        <v>66</v>
      </c>
      <c r="E295" s="16">
        <v>0.37</v>
      </c>
      <c r="F295" s="66">
        <v>2</v>
      </c>
      <c r="G295" s="66" t="s">
        <v>143</v>
      </c>
      <c r="H295" s="72">
        <v>29.47</v>
      </c>
      <c r="J295" s="67">
        <v>71.099999999999994</v>
      </c>
      <c r="K295" s="67">
        <v>49.8</v>
      </c>
      <c r="L295" s="67">
        <v>64.599999999999994</v>
      </c>
      <c r="M295" s="67">
        <v>77.2</v>
      </c>
      <c r="N295" s="67">
        <f t="shared" ref="N295:N320" si="17">AVERAGE(J295:M295)</f>
        <v>65.674999999999997</v>
      </c>
    </row>
    <row r="296" spans="1:14" x14ac:dyDescent="0.2">
      <c r="B296" s="2">
        <v>0.42708333333333331</v>
      </c>
      <c r="C296" s="66">
        <v>58</v>
      </c>
      <c r="D296" s="3">
        <v>68</v>
      </c>
      <c r="E296" s="16">
        <v>0.33</v>
      </c>
      <c r="F296" s="66">
        <v>5</v>
      </c>
      <c r="G296" s="66" t="s">
        <v>130</v>
      </c>
      <c r="H296" s="72">
        <v>29.47</v>
      </c>
      <c r="J296" s="67">
        <v>74.099999999999994</v>
      </c>
      <c r="K296" s="67">
        <v>50.2</v>
      </c>
      <c r="L296" s="67">
        <v>68</v>
      </c>
      <c r="M296" s="67">
        <v>80.099999999999994</v>
      </c>
      <c r="N296" s="67">
        <f t="shared" si="17"/>
        <v>68.099999999999994</v>
      </c>
    </row>
    <row r="297" spans="1:14" x14ac:dyDescent="0.2">
      <c r="B297" s="2">
        <v>0.4375</v>
      </c>
      <c r="C297" s="66">
        <v>59</v>
      </c>
      <c r="D297" s="69">
        <v>71</v>
      </c>
      <c r="E297" s="16">
        <v>0.31</v>
      </c>
      <c r="F297" s="66">
        <v>5</v>
      </c>
      <c r="G297" s="66" t="s">
        <v>130</v>
      </c>
      <c r="H297" s="72">
        <v>29.46</v>
      </c>
      <c r="J297" s="67">
        <v>77.400000000000006</v>
      </c>
      <c r="K297" s="67">
        <v>50.7</v>
      </c>
      <c r="L297" s="67">
        <v>71.400000000000006</v>
      </c>
      <c r="M297" s="67">
        <v>82.9</v>
      </c>
      <c r="N297" s="67">
        <f t="shared" si="17"/>
        <v>70.600000000000009</v>
      </c>
    </row>
    <row r="298" spans="1:14" x14ac:dyDescent="0.2">
      <c r="B298" s="2">
        <v>0.44791666666666702</v>
      </c>
      <c r="C298" s="66">
        <v>60</v>
      </c>
      <c r="D298" s="69">
        <v>73</v>
      </c>
      <c r="E298" s="75">
        <v>0.31</v>
      </c>
      <c r="F298" s="66">
        <v>6</v>
      </c>
      <c r="G298" s="66" t="s">
        <v>201</v>
      </c>
      <c r="H298" s="72">
        <v>29.46</v>
      </c>
      <c r="I298" s="71"/>
      <c r="J298" s="67">
        <v>80.2</v>
      </c>
      <c r="K298" s="67">
        <v>51.1</v>
      </c>
      <c r="L298" s="67">
        <v>74.5</v>
      </c>
      <c r="M298" s="67">
        <v>85.8</v>
      </c>
      <c r="N298" s="67">
        <f t="shared" si="17"/>
        <v>72.900000000000006</v>
      </c>
    </row>
    <row r="299" spans="1:14" x14ac:dyDescent="0.2">
      <c r="B299" s="2">
        <v>0.45833333333333298</v>
      </c>
      <c r="C299" s="66">
        <v>61</v>
      </c>
      <c r="D299" s="69">
        <v>75</v>
      </c>
      <c r="E299" s="75">
        <v>0.28000000000000003</v>
      </c>
      <c r="F299" s="66">
        <v>6</v>
      </c>
      <c r="G299" s="66" t="s">
        <v>130</v>
      </c>
      <c r="H299" s="72">
        <v>29.46</v>
      </c>
      <c r="I299" s="71"/>
      <c r="J299" s="67">
        <v>83.7</v>
      </c>
      <c r="K299" s="67">
        <v>51.8</v>
      </c>
      <c r="L299" s="67">
        <v>77.5</v>
      </c>
      <c r="M299" s="67">
        <v>88.7</v>
      </c>
      <c r="N299" s="67">
        <f t="shared" si="17"/>
        <v>75.424999999999997</v>
      </c>
    </row>
    <row r="300" spans="1:14" x14ac:dyDescent="0.2">
      <c r="B300" s="2">
        <v>0.46875</v>
      </c>
      <c r="C300" s="66">
        <v>62</v>
      </c>
      <c r="D300" s="69">
        <v>77</v>
      </c>
      <c r="E300" s="75">
        <v>0.27</v>
      </c>
      <c r="F300" s="66">
        <v>2</v>
      </c>
      <c r="G300" s="66" t="s">
        <v>130</v>
      </c>
      <c r="H300" s="72">
        <v>29.45</v>
      </c>
      <c r="J300" s="67">
        <v>86.4</v>
      </c>
      <c r="K300" s="67">
        <v>52.3</v>
      </c>
      <c r="L300" s="67">
        <v>79.900000000000006</v>
      </c>
      <c r="M300" s="67">
        <v>90.7</v>
      </c>
      <c r="N300" s="67">
        <f t="shared" si="17"/>
        <v>77.325000000000003</v>
      </c>
    </row>
    <row r="301" spans="1:14" x14ac:dyDescent="0.2">
      <c r="B301" s="2">
        <v>0.47916666666666602</v>
      </c>
      <c r="C301" s="66">
        <v>63</v>
      </c>
      <c r="D301" s="69">
        <v>80</v>
      </c>
      <c r="E301" s="75">
        <v>0.26</v>
      </c>
      <c r="F301" s="66">
        <v>5</v>
      </c>
      <c r="G301" s="66" t="s">
        <v>130</v>
      </c>
      <c r="H301" s="72">
        <v>29.45</v>
      </c>
      <c r="I301" s="71"/>
      <c r="J301" s="67">
        <v>89.4</v>
      </c>
      <c r="K301" s="67">
        <v>52.9</v>
      </c>
      <c r="L301" s="67">
        <v>82.8</v>
      </c>
      <c r="M301" s="67">
        <v>93.4</v>
      </c>
      <c r="N301" s="67">
        <f t="shared" si="17"/>
        <v>79.625</v>
      </c>
    </row>
    <row r="302" spans="1:14" x14ac:dyDescent="0.2">
      <c r="B302" s="2">
        <v>0.48958333333333298</v>
      </c>
      <c r="C302" s="66">
        <v>64</v>
      </c>
      <c r="D302" s="69">
        <v>88</v>
      </c>
      <c r="E302" s="75">
        <v>0.26</v>
      </c>
      <c r="F302" s="66">
        <v>2</v>
      </c>
      <c r="G302" s="66" t="s">
        <v>202</v>
      </c>
      <c r="H302" s="72">
        <v>29.44</v>
      </c>
      <c r="J302" s="67">
        <v>95</v>
      </c>
      <c r="K302" s="67">
        <v>68.7</v>
      </c>
      <c r="L302" s="67">
        <v>88.5</v>
      </c>
      <c r="M302" s="67">
        <v>98</v>
      </c>
      <c r="N302" s="67">
        <f t="shared" si="17"/>
        <v>87.55</v>
      </c>
    </row>
    <row r="303" spans="1:14" x14ac:dyDescent="0.2">
      <c r="B303" s="2">
        <v>0.5</v>
      </c>
      <c r="C303" s="66">
        <v>64</v>
      </c>
      <c r="D303" s="69">
        <v>88</v>
      </c>
      <c r="E303" s="75">
        <v>0.26</v>
      </c>
      <c r="F303" s="66">
        <v>2</v>
      </c>
      <c r="G303" s="66" t="s">
        <v>202</v>
      </c>
      <c r="H303" s="72">
        <v>29.44</v>
      </c>
      <c r="J303" s="67">
        <v>95</v>
      </c>
      <c r="K303" s="67">
        <v>68.7</v>
      </c>
      <c r="L303" s="67">
        <v>88.5</v>
      </c>
      <c r="M303" s="67">
        <v>98</v>
      </c>
      <c r="N303" s="67">
        <f t="shared" si="17"/>
        <v>87.55</v>
      </c>
    </row>
    <row r="304" spans="1:14" x14ac:dyDescent="0.2">
      <c r="B304" s="2">
        <v>0.54166666666666663</v>
      </c>
      <c r="C304" s="69">
        <v>66</v>
      </c>
      <c r="D304" s="69">
        <v>99</v>
      </c>
      <c r="E304" s="13">
        <v>0.23</v>
      </c>
      <c r="F304" s="69">
        <v>1</v>
      </c>
      <c r="G304" s="69" t="s">
        <v>130</v>
      </c>
      <c r="H304" s="82">
        <v>29.42</v>
      </c>
      <c r="I304" s="65"/>
      <c r="J304" s="45">
        <v>104.5</v>
      </c>
      <c r="K304" s="45">
        <v>86.5</v>
      </c>
      <c r="L304" s="45">
        <v>98.6</v>
      </c>
      <c r="M304" s="45">
        <v>107.4</v>
      </c>
      <c r="N304" s="67">
        <f t="shared" si="17"/>
        <v>99.25</v>
      </c>
    </row>
    <row r="305" spans="2:14" x14ac:dyDescent="0.2">
      <c r="B305" s="1">
        <v>0.55208333333333304</v>
      </c>
      <c r="C305" s="66">
        <v>67</v>
      </c>
      <c r="D305" s="68">
        <v>102</v>
      </c>
      <c r="E305" s="75">
        <v>0.22</v>
      </c>
      <c r="F305" s="66">
        <v>5</v>
      </c>
      <c r="G305" s="66" t="s">
        <v>130</v>
      </c>
      <c r="H305" s="72">
        <v>29.41</v>
      </c>
      <c r="I305" s="93"/>
      <c r="J305" s="67">
        <v>105.6</v>
      </c>
      <c r="K305" s="67">
        <v>90.7</v>
      </c>
      <c r="L305" s="67">
        <v>100.9</v>
      </c>
      <c r="M305" s="67">
        <v>108.9</v>
      </c>
      <c r="N305" s="67">
        <f t="shared" si="17"/>
        <v>101.52500000000001</v>
      </c>
    </row>
    <row r="306" spans="2:14" x14ac:dyDescent="0.2">
      <c r="B306" s="2">
        <v>0.5625</v>
      </c>
      <c r="C306" s="3">
        <v>69</v>
      </c>
      <c r="D306" s="69">
        <v>104</v>
      </c>
      <c r="E306" s="13">
        <v>0.22</v>
      </c>
      <c r="F306" s="3">
        <v>2</v>
      </c>
      <c r="G306" s="66" t="s">
        <v>130</v>
      </c>
      <c r="H306" s="19">
        <v>29.41</v>
      </c>
      <c r="J306" s="45">
        <v>108.3</v>
      </c>
      <c r="K306" s="45">
        <v>94.5</v>
      </c>
      <c r="L306" s="45">
        <v>102.9</v>
      </c>
      <c r="M306" s="45">
        <v>110.3</v>
      </c>
      <c r="N306" s="67">
        <f t="shared" si="17"/>
        <v>104.00000000000001</v>
      </c>
    </row>
    <row r="307" spans="2:14" x14ac:dyDescent="0.2">
      <c r="B307" s="1">
        <v>0.57291666666666696</v>
      </c>
      <c r="C307" s="66">
        <v>70</v>
      </c>
      <c r="D307" s="69">
        <v>106</v>
      </c>
      <c r="E307" s="75">
        <v>0.2</v>
      </c>
      <c r="F307" s="66">
        <v>6</v>
      </c>
      <c r="G307" s="66" t="s">
        <v>130</v>
      </c>
      <c r="H307" s="72">
        <v>29.4</v>
      </c>
      <c r="I307" s="93"/>
      <c r="J307" s="67">
        <v>109.8</v>
      </c>
      <c r="K307" s="67">
        <v>96.6</v>
      </c>
      <c r="L307" s="67">
        <v>104.4</v>
      </c>
      <c r="M307" s="67">
        <v>111.9</v>
      </c>
      <c r="N307" s="67">
        <f t="shared" si="17"/>
        <v>105.67499999999998</v>
      </c>
    </row>
    <row r="308" spans="2:14" x14ac:dyDescent="0.2">
      <c r="B308" s="2">
        <v>0.58333333333333304</v>
      </c>
      <c r="C308" s="66">
        <v>69</v>
      </c>
      <c r="D308" s="69">
        <v>107</v>
      </c>
      <c r="E308" s="75">
        <v>0.22</v>
      </c>
      <c r="F308" s="66">
        <v>4</v>
      </c>
      <c r="G308" s="66" t="s">
        <v>143</v>
      </c>
      <c r="H308" s="72">
        <v>29.39</v>
      </c>
      <c r="I308" s="66"/>
      <c r="J308" s="67">
        <v>110.5</v>
      </c>
      <c r="K308" s="67">
        <v>99</v>
      </c>
      <c r="L308" s="67">
        <v>105.1</v>
      </c>
      <c r="M308" s="67">
        <v>112.5</v>
      </c>
      <c r="N308" s="67">
        <f t="shared" si="17"/>
        <v>106.77500000000001</v>
      </c>
    </row>
    <row r="309" spans="2:14" x14ac:dyDescent="0.2">
      <c r="B309" s="1">
        <v>0.59375</v>
      </c>
      <c r="C309" s="66">
        <v>71</v>
      </c>
      <c r="D309" s="69">
        <v>108</v>
      </c>
      <c r="E309" s="75">
        <v>0.2</v>
      </c>
      <c r="F309" s="66">
        <v>5</v>
      </c>
      <c r="G309" s="66" t="s">
        <v>130</v>
      </c>
      <c r="H309" s="72">
        <v>29.38</v>
      </c>
      <c r="J309" s="67">
        <v>112.1</v>
      </c>
      <c r="K309" s="67">
        <v>100.9</v>
      </c>
      <c r="L309" s="67">
        <v>106.5</v>
      </c>
      <c r="M309" s="67">
        <v>113.4</v>
      </c>
      <c r="N309" s="67">
        <f t="shared" si="17"/>
        <v>108.22499999999999</v>
      </c>
    </row>
    <row r="310" spans="2:14" x14ac:dyDescent="0.2">
      <c r="B310" s="2">
        <v>0.60416666666666596</v>
      </c>
      <c r="C310" s="66">
        <v>71</v>
      </c>
      <c r="D310" s="68">
        <v>110</v>
      </c>
      <c r="E310" s="75">
        <v>0.19</v>
      </c>
      <c r="F310" s="66">
        <v>7</v>
      </c>
      <c r="G310" s="66" t="s">
        <v>130</v>
      </c>
      <c r="H310" s="72">
        <v>29.38</v>
      </c>
      <c r="J310" s="67">
        <v>113</v>
      </c>
      <c r="K310" s="67">
        <v>102.3</v>
      </c>
      <c r="L310" s="67">
        <v>108.3</v>
      </c>
      <c r="M310" s="67">
        <v>114.3</v>
      </c>
      <c r="N310" s="67">
        <f t="shared" si="17"/>
        <v>109.47500000000001</v>
      </c>
    </row>
    <row r="311" spans="2:14" x14ac:dyDescent="0.2">
      <c r="B311" s="1">
        <v>0.61458333333333304</v>
      </c>
      <c r="C311" s="69">
        <v>72</v>
      </c>
      <c r="D311" s="66">
        <v>110</v>
      </c>
      <c r="E311" s="75">
        <v>0.19</v>
      </c>
      <c r="F311" s="69">
        <v>7</v>
      </c>
      <c r="G311" s="66" t="s">
        <v>130</v>
      </c>
      <c r="H311" s="82">
        <v>29.37</v>
      </c>
      <c r="J311" s="67">
        <v>113.5</v>
      </c>
      <c r="K311" s="67">
        <v>104</v>
      </c>
      <c r="L311" s="67">
        <v>109.2</v>
      </c>
      <c r="M311" s="67">
        <v>114.4</v>
      </c>
      <c r="N311" s="67">
        <f t="shared" si="17"/>
        <v>110.27500000000001</v>
      </c>
    </row>
    <row r="312" spans="2:14" x14ac:dyDescent="0.2">
      <c r="B312" s="2">
        <v>0.625</v>
      </c>
      <c r="C312" s="69">
        <v>71</v>
      </c>
      <c r="D312" s="66">
        <v>111</v>
      </c>
      <c r="E312" s="75">
        <v>0.2</v>
      </c>
      <c r="F312" s="69">
        <v>4</v>
      </c>
      <c r="G312" s="66" t="s">
        <v>130</v>
      </c>
      <c r="H312" s="82">
        <v>29.37</v>
      </c>
      <c r="I312" s="71"/>
      <c r="J312" s="67">
        <v>114.1</v>
      </c>
      <c r="K312" s="67">
        <v>106</v>
      </c>
      <c r="L312" s="67">
        <v>110.1</v>
      </c>
      <c r="M312" s="67">
        <v>115.2</v>
      </c>
      <c r="N312" s="67">
        <f t="shared" si="17"/>
        <v>111.35</v>
      </c>
    </row>
    <row r="313" spans="2:14" x14ac:dyDescent="0.2">
      <c r="B313" s="1">
        <v>0.63541666666666596</v>
      </c>
      <c r="C313" s="69">
        <v>72</v>
      </c>
      <c r="D313" s="66">
        <v>112</v>
      </c>
      <c r="E313" s="75">
        <v>0.18</v>
      </c>
      <c r="F313" s="66">
        <v>4</v>
      </c>
      <c r="G313" s="66" t="s">
        <v>130</v>
      </c>
      <c r="H313" s="82">
        <v>29.36</v>
      </c>
      <c r="I313" s="71"/>
      <c r="J313" s="67">
        <v>114.3</v>
      </c>
      <c r="K313" s="67">
        <v>107.2</v>
      </c>
      <c r="L313" s="67">
        <v>111</v>
      </c>
      <c r="M313" s="67">
        <v>115.3</v>
      </c>
      <c r="N313" s="67">
        <f t="shared" si="17"/>
        <v>111.95</v>
      </c>
    </row>
    <row r="314" spans="2:14" x14ac:dyDescent="0.2">
      <c r="B314" s="2">
        <v>0.64583333333333304</v>
      </c>
      <c r="C314" s="69">
        <v>72</v>
      </c>
      <c r="D314" s="66">
        <v>112</v>
      </c>
      <c r="E314" s="75">
        <v>0.19</v>
      </c>
      <c r="F314" s="66">
        <v>4</v>
      </c>
      <c r="G314" s="66" t="s">
        <v>130</v>
      </c>
      <c r="H314" s="72">
        <v>29.35</v>
      </c>
      <c r="I314" s="92"/>
      <c r="J314" s="67">
        <v>113.9</v>
      </c>
      <c r="K314" s="67">
        <v>108.5</v>
      </c>
      <c r="L314" s="67">
        <v>111.4</v>
      </c>
      <c r="M314" s="67">
        <v>114.4</v>
      </c>
      <c r="N314" s="67">
        <f t="shared" si="17"/>
        <v>112.05000000000001</v>
      </c>
    </row>
    <row r="315" spans="2:14" x14ac:dyDescent="0.2">
      <c r="B315" s="1">
        <v>0.65625</v>
      </c>
      <c r="C315" s="69">
        <v>72</v>
      </c>
      <c r="D315" s="66">
        <v>112</v>
      </c>
      <c r="E315" s="75">
        <v>0.19</v>
      </c>
      <c r="F315" s="66">
        <v>8</v>
      </c>
      <c r="G315" s="66" t="s">
        <v>143</v>
      </c>
      <c r="H315" s="82">
        <v>29.35</v>
      </c>
      <c r="I315" s="71"/>
      <c r="J315" s="67">
        <v>114.3</v>
      </c>
      <c r="K315" s="67">
        <v>108.9</v>
      </c>
      <c r="L315" s="67">
        <v>111.6</v>
      </c>
      <c r="M315" s="67">
        <v>112.8</v>
      </c>
      <c r="N315" s="67">
        <f t="shared" si="17"/>
        <v>111.89999999999999</v>
      </c>
    </row>
    <row r="316" spans="2:14" x14ac:dyDescent="0.2">
      <c r="B316" s="2">
        <v>0.66666666666666596</v>
      </c>
      <c r="C316" s="69">
        <v>73</v>
      </c>
      <c r="D316" s="66">
        <v>112</v>
      </c>
      <c r="E316" s="75">
        <v>0.19</v>
      </c>
      <c r="F316" s="66">
        <v>4</v>
      </c>
      <c r="G316" s="66" t="s">
        <v>130</v>
      </c>
      <c r="H316" s="82">
        <v>29.34</v>
      </c>
      <c r="I316" s="71"/>
      <c r="J316" s="67">
        <v>113.9</v>
      </c>
      <c r="K316" s="67">
        <v>109</v>
      </c>
      <c r="L316" s="67">
        <v>112.3</v>
      </c>
      <c r="M316" s="67">
        <v>111.4</v>
      </c>
      <c r="N316" s="67">
        <f t="shared" si="17"/>
        <v>111.65</v>
      </c>
    </row>
    <row r="317" spans="2:14" x14ac:dyDescent="0.2">
      <c r="B317" s="1">
        <v>0.67708333333333304</v>
      </c>
      <c r="C317" s="69">
        <v>73</v>
      </c>
      <c r="D317" s="66">
        <v>112</v>
      </c>
      <c r="E317" s="75">
        <v>0.19</v>
      </c>
      <c r="F317" s="68">
        <v>1</v>
      </c>
      <c r="G317" s="66" t="s">
        <v>43</v>
      </c>
      <c r="H317" s="72">
        <v>29.33</v>
      </c>
      <c r="I317" s="93"/>
      <c r="J317" s="67">
        <v>113.2</v>
      </c>
      <c r="K317" s="67">
        <v>109.9</v>
      </c>
      <c r="L317" s="67">
        <v>112.6</v>
      </c>
      <c r="M317" s="67">
        <v>110.7</v>
      </c>
      <c r="N317" s="67">
        <f t="shared" si="17"/>
        <v>111.60000000000001</v>
      </c>
    </row>
    <row r="318" spans="2:14" x14ac:dyDescent="0.2">
      <c r="B318" s="2">
        <v>0.687499999999999</v>
      </c>
      <c r="C318" s="69">
        <v>74</v>
      </c>
      <c r="D318" s="66">
        <v>111</v>
      </c>
      <c r="E318" s="75">
        <v>0.19</v>
      </c>
      <c r="F318" s="69">
        <v>3</v>
      </c>
      <c r="G318" s="66" t="s">
        <v>201</v>
      </c>
      <c r="H318" s="82">
        <v>29.32</v>
      </c>
      <c r="I318" s="69"/>
      <c r="J318" s="67">
        <v>112.6</v>
      </c>
      <c r="K318" s="67">
        <v>109.6</v>
      </c>
      <c r="L318" s="67">
        <v>112.6</v>
      </c>
      <c r="M318" s="67">
        <v>109.2</v>
      </c>
      <c r="N318" s="67">
        <f t="shared" si="17"/>
        <v>110.99999999999999</v>
      </c>
    </row>
    <row r="319" spans="2:14" x14ac:dyDescent="0.2">
      <c r="B319" s="1">
        <v>0.69791666666666596</v>
      </c>
      <c r="C319" s="69">
        <v>74</v>
      </c>
      <c r="D319" s="66">
        <v>109</v>
      </c>
      <c r="E319" s="75">
        <v>0.19</v>
      </c>
      <c r="F319" s="66">
        <v>6</v>
      </c>
      <c r="G319" s="66" t="s">
        <v>143</v>
      </c>
      <c r="H319" s="72">
        <v>29.32</v>
      </c>
      <c r="J319" s="67">
        <v>111</v>
      </c>
      <c r="K319" s="67">
        <v>108.9</v>
      </c>
      <c r="L319" s="67">
        <v>110.7</v>
      </c>
      <c r="M319" s="67">
        <v>106.3</v>
      </c>
      <c r="N319" s="67">
        <f t="shared" si="17"/>
        <v>109.22500000000001</v>
      </c>
    </row>
    <row r="320" spans="2:14" x14ac:dyDescent="0.2">
      <c r="B320" s="2">
        <v>0.70833333333333304</v>
      </c>
      <c r="C320" s="69">
        <v>75</v>
      </c>
      <c r="D320" s="66">
        <v>107</v>
      </c>
      <c r="E320" s="75">
        <v>0.18</v>
      </c>
      <c r="F320" s="69">
        <v>7</v>
      </c>
      <c r="G320" s="66" t="s">
        <v>201</v>
      </c>
      <c r="H320" s="69">
        <v>29.31</v>
      </c>
      <c r="I320" s="85"/>
      <c r="J320" s="76">
        <v>108.7</v>
      </c>
      <c r="K320" s="67">
        <v>108.3</v>
      </c>
      <c r="L320" s="67">
        <v>110.7</v>
      </c>
      <c r="M320" s="67">
        <v>101.1</v>
      </c>
      <c r="N320" s="67">
        <f t="shared" si="17"/>
        <v>107.19999999999999</v>
      </c>
    </row>
    <row r="322" spans="1:14" x14ac:dyDescent="0.2">
      <c r="A322" s="21" t="s">
        <v>251</v>
      </c>
      <c r="J322" s="87" t="s">
        <v>427</v>
      </c>
      <c r="K322" s="87" t="s">
        <v>428</v>
      </c>
      <c r="L322" s="87" t="s">
        <v>326</v>
      </c>
      <c r="M322" s="87" t="s">
        <v>429</v>
      </c>
      <c r="N322" s="33" t="s">
        <v>368</v>
      </c>
    </row>
    <row r="323" spans="1:14" x14ac:dyDescent="0.2">
      <c r="A323" s="21">
        <v>43221</v>
      </c>
      <c r="B323" s="2">
        <v>0.38541666666666669</v>
      </c>
      <c r="C323" s="66">
        <v>60</v>
      </c>
      <c r="D323" s="69">
        <v>65</v>
      </c>
      <c r="E323" s="16">
        <v>0.42</v>
      </c>
      <c r="F323" s="66">
        <v>3</v>
      </c>
      <c r="G323" s="66" t="s">
        <v>130</v>
      </c>
      <c r="H323" s="72">
        <v>29.3</v>
      </c>
      <c r="I323" s="71"/>
      <c r="J323" s="67">
        <v>68.400000000000006</v>
      </c>
      <c r="K323" s="67">
        <v>56.5</v>
      </c>
      <c r="L323" s="67">
        <v>63</v>
      </c>
      <c r="M323" s="67">
        <v>73.900000000000006</v>
      </c>
      <c r="N323" s="67">
        <f>AVERAGE(J323:M323)</f>
        <v>65.45</v>
      </c>
    </row>
    <row r="324" spans="1:14" x14ac:dyDescent="0.2">
      <c r="B324" s="2">
        <v>0.41666666666666669</v>
      </c>
      <c r="C324" s="66">
        <v>68</v>
      </c>
      <c r="D324" s="3">
        <v>73</v>
      </c>
      <c r="E324" s="16">
        <v>0.36</v>
      </c>
      <c r="F324" s="66">
        <v>5</v>
      </c>
      <c r="G324" s="66" t="s">
        <v>130</v>
      </c>
      <c r="H324" s="72">
        <v>29.3</v>
      </c>
      <c r="J324" s="67">
        <v>79</v>
      </c>
      <c r="K324" s="67">
        <v>58.1</v>
      </c>
      <c r="L324" s="67">
        <v>72.7</v>
      </c>
      <c r="M324" s="67">
        <v>84.4</v>
      </c>
      <c r="N324" s="67">
        <f t="shared" ref="N324:N349" si="18">AVERAGE(J324:M324)</f>
        <v>73.550000000000011</v>
      </c>
    </row>
    <row r="325" spans="1:14" x14ac:dyDescent="0.2">
      <c r="B325" s="2">
        <v>0.42708333333333298</v>
      </c>
      <c r="C325" s="66">
        <v>68</v>
      </c>
      <c r="D325" s="3">
        <v>76</v>
      </c>
      <c r="E325" s="16">
        <v>0.36</v>
      </c>
      <c r="F325" s="66">
        <v>1</v>
      </c>
      <c r="G325" s="66" t="s">
        <v>130</v>
      </c>
      <c r="H325" s="72">
        <v>29.3</v>
      </c>
      <c r="J325" s="67">
        <v>81.900000000000006</v>
      </c>
      <c r="K325" s="67">
        <v>58.6</v>
      </c>
      <c r="L325" s="67">
        <v>75.7</v>
      </c>
      <c r="M325" s="67">
        <v>87.3</v>
      </c>
      <c r="N325" s="67">
        <f t="shared" si="18"/>
        <v>75.875</v>
      </c>
    </row>
    <row r="326" spans="1:14" x14ac:dyDescent="0.2">
      <c r="B326" s="2">
        <v>0.4375</v>
      </c>
      <c r="C326" s="66">
        <v>70</v>
      </c>
      <c r="D326" s="69">
        <v>78</v>
      </c>
      <c r="E326" s="16">
        <v>0.35</v>
      </c>
      <c r="F326" s="66">
        <v>5</v>
      </c>
      <c r="G326" s="66" t="s">
        <v>130</v>
      </c>
      <c r="H326" s="72">
        <v>29.3</v>
      </c>
      <c r="J326" s="67">
        <v>84.9</v>
      </c>
      <c r="K326" s="67">
        <v>59.2</v>
      </c>
      <c r="L326" s="67">
        <v>78.8</v>
      </c>
      <c r="M326" s="67">
        <v>90.1</v>
      </c>
      <c r="N326" s="67">
        <f t="shared" si="18"/>
        <v>78.25</v>
      </c>
    </row>
    <row r="327" spans="1:14" x14ac:dyDescent="0.2">
      <c r="B327" s="2">
        <v>0.44791666666666702</v>
      </c>
      <c r="C327" s="66">
        <v>72</v>
      </c>
      <c r="D327" s="69">
        <v>81</v>
      </c>
      <c r="E327" s="75">
        <v>0.32</v>
      </c>
      <c r="F327" s="66">
        <v>2</v>
      </c>
      <c r="G327" s="66" t="s">
        <v>202</v>
      </c>
      <c r="H327" s="72">
        <v>29.3</v>
      </c>
      <c r="I327" s="71"/>
      <c r="J327" s="67">
        <v>88</v>
      </c>
      <c r="K327" s="67">
        <v>59.9</v>
      </c>
      <c r="L327" s="67">
        <v>81.900000000000006</v>
      </c>
      <c r="M327" s="67">
        <v>93.2</v>
      </c>
      <c r="N327" s="67">
        <f t="shared" si="18"/>
        <v>80.75</v>
      </c>
    </row>
    <row r="328" spans="1:14" x14ac:dyDescent="0.2">
      <c r="B328" s="2">
        <v>0.45833333333333298</v>
      </c>
      <c r="C328" s="66">
        <v>73</v>
      </c>
      <c r="D328" s="69">
        <v>83</v>
      </c>
      <c r="E328" s="75">
        <v>0.3</v>
      </c>
      <c r="F328" s="66">
        <v>3</v>
      </c>
      <c r="G328" s="66" t="s">
        <v>71</v>
      </c>
      <c r="H328" s="72">
        <v>29.3</v>
      </c>
      <c r="I328" s="71"/>
      <c r="J328" s="67">
        <v>90.9</v>
      </c>
      <c r="K328" s="67">
        <v>60.6</v>
      </c>
      <c r="L328" s="67">
        <v>84.2</v>
      </c>
      <c r="M328" s="67">
        <v>95.9</v>
      </c>
      <c r="N328" s="67">
        <f t="shared" si="18"/>
        <v>82.9</v>
      </c>
    </row>
    <row r="329" spans="1:14" x14ac:dyDescent="0.2">
      <c r="B329" s="2">
        <v>0.46875</v>
      </c>
      <c r="C329" s="66">
        <v>74</v>
      </c>
      <c r="D329" s="69">
        <v>86</v>
      </c>
      <c r="E329" s="75">
        <v>0.28999999999999998</v>
      </c>
      <c r="F329" s="66">
        <v>5</v>
      </c>
      <c r="G329" s="66" t="s">
        <v>130</v>
      </c>
      <c r="H329" s="72">
        <v>29.3</v>
      </c>
      <c r="J329" s="67">
        <v>94.6</v>
      </c>
      <c r="K329" s="67">
        <v>61.3</v>
      </c>
      <c r="L329" s="67">
        <v>87.3</v>
      </c>
      <c r="M329" s="67">
        <v>98.8</v>
      </c>
      <c r="N329" s="67">
        <f t="shared" si="18"/>
        <v>85.5</v>
      </c>
    </row>
    <row r="330" spans="1:14" x14ac:dyDescent="0.2">
      <c r="B330" s="2">
        <v>0.47916666666666702</v>
      </c>
      <c r="C330" s="66">
        <v>74</v>
      </c>
      <c r="D330" s="69">
        <v>88</v>
      </c>
      <c r="E330" s="75">
        <v>0.3</v>
      </c>
      <c r="F330" s="66">
        <v>9</v>
      </c>
      <c r="G330" s="66" t="s">
        <v>130</v>
      </c>
      <c r="H330" s="72">
        <v>29.3</v>
      </c>
      <c r="I330" s="71"/>
      <c r="J330" s="67">
        <v>97.3</v>
      </c>
      <c r="K330" s="67">
        <v>62.1</v>
      </c>
      <c r="L330" s="67">
        <v>89.8</v>
      </c>
      <c r="M330" s="67">
        <v>101.3</v>
      </c>
      <c r="N330" s="67">
        <f t="shared" si="18"/>
        <v>87.625</v>
      </c>
    </row>
    <row r="331" spans="1:14" x14ac:dyDescent="0.2">
      <c r="B331" s="2">
        <v>0.48958333333333298</v>
      </c>
      <c r="C331" s="66">
        <v>74</v>
      </c>
      <c r="D331" s="69">
        <v>91</v>
      </c>
      <c r="E331" s="75">
        <v>0.3</v>
      </c>
      <c r="F331" s="66">
        <v>3</v>
      </c>
      <c r="G331" s="66" t="s">
        <v>130</v>
      </c>
      <c r="H331" s="72">
        <v>29.3</v>
      </c>
      <c r="J331" s="67">
        <v>99.7</v>
      </c>
      <c r="K331" s="67">
        <v>69.400000000000006</v>
      </c>
      <c r="L331" s="67">
        <v>91.9</v>
      </c>
      <c r="M331" s="67">
        <v>103.5</v>
      </c>
      <c r="N331" s="67">
        <f t="shared" si="18"/>
        <v>91.125</v>
      </c>
    </row>
    <row r="332" spans="1:14" x14ac:dyDescent="0.2">
      <c r="B332" s="2">
        <v>0.5</v>
      </c>
      <c r="C332" s="66">
        <v>76</v>
      </c>
      <c r="D332" s="69">
        <v>95</v>
      </c>
      <c r="E332" s="75">
        <v>0.3</v>
      </c>
      <c r="F332" s="66">
        <v>5</v>
      </c>
      <c r="G332" s="66" t="s">
        <v>129</v>
      </c>
      <c r="H332" s="72">
        <v>29.29</v>
      </c>
      <c r="J332" s="67">
        <v>102.7</v>
      </c>
      <c r="K332" s="67">
        <v>77</v>
      </c>
      <c r="L332" s="67">
        <v>94.8</v>
      </c>
      <c r="M332" s="67">
        <v>106.3</v>
      </c>
      <c r="N332" s="67">
        <f t="shared" si="18"/>
        <v>95.2</v>
      </c>
    </row>
    <row r="333" spans="1:14" x14ac:dyDescent="0.2">
      <c r="B333" s="2">
        <v>0.51041666666666696</v>
      </c>
      <c r="C333" s="69">
        <v>76</v>
      </c>
      <c r="D333" s="69">
        <v>98</v>
      </c>
      <c r="E333" s="13">
        <v>0.3</v>
      </c>
      <c r="F333" s="69">
        <v>1</v>
      </c>
      <c r="G333" s="69" t="s">
        <v>197</v>
      </c>
      <c r="H333" s="82">
        <v>29.29</v>
      </c>
      <c r="I333" s="65"/>
      <c r="J333" s="45">
        <v>105.1</v>
      </c>
      <c r="K333" s="45">
        <v>80.8</v>
      </c>
      <c r="L333" s="45">
        <v>97.3</v>
      </c>
      <c r="M333" s="45">
        <v>108.9</v>
      </c>
      <c r="N333" s="67">
        <f t="shared" si="18"/>
        <v>98.025000000000006</v>
      </c>
    </row>
    <row r="334" spans="1:14" x14ac:dyDescent="0.2">
      <c r="B334" s="2">
        <v>0.52083333333333404</v>
      </c>
      <c r="C334" s="66">
        <v>78</v>
      </c>
      <c r="D334" s="68">
        <v>101</v>
      </c>
      <c r="E334" s="75">
        <v>0.28000000000000003</v>
      </c>
      <c r="F334" s="66">
        <v>7</v>
      </c>
      <c r="G334" s="66" t="s">
        <v>130</v>
      </c>
      <c r="H334" s="72">
        <v>29.28</v>
      </c>
      <c r="I334" s="93"/>
      <c r="J334" s="67">
        <v>107.6</v>
      </c>
      <c r="K334" s="67">
        <v>85.5</v>
      </c>
      <c r="L334" s="67">
        <v>100.2</v>
      </c>
      <c r="M334" s="67">
        <v>111.2</v>
      </c>
      <c r="N334" s="67">
        <f t="shared" si="18"/>
        <v>101.125</v>
      </c>
    </row>
    <row r="335" spans="1:14" x14ac:dyDescent="0.2">
      <c r="B335" s="2">
        <v>0.53125</v>
      </c>
      <c r="C335" s="3">
        <v>77</v>
      </c>
      <c r="D335" s="69">
        <v>103</v>
      </c>
      <c r="E335" s="13">
        <v>0.28999999999999998</v>
      </c>
      <c r="F335" s="3">
        <v>5</v>
      </c>
      <c r="G335" s="66" t="s">
        <v>130</v>
      </c>
      <c r="H335" s="19">
        <v>29.28</v>
      </c>
      <c r="J335" s="45">
        <v>109.6</v>
      </c>
      <c r="K335" s="45">
        <v>87.6</v>
      </c>
      <c r="L335" s="45">
        <v>101.7</v>
      </c>
      <c r="M335" s="45">
        <v>113</v>
      </c>
      <c r="N335" s="67">
        <f t="shared" si="18"/>
        <v>102.97499999999999</v>
      </c>
    </row>
    <row r="336" spans="1:14" x14ac:dyDescent="0.2">
      <c r="B336" s="2">
        <v>0.5395833333333333</v>
      </c>
      <c r="C336" s="66">
        <v>78</v>
      </c>
      <c r="D336" s="69">
        <v>105</v>
      </c>
      <c r="E336" s="75">
        <v>0.28999999999999998</v>
      </c>
      <c r="F336" s="66">
        <v>3</v>
      </c>
      <c r="G336" s="66" t="s">
        <v>143</v>
      </c>
      <c r="H336" s="72">
        <v>29.27</v>
      </c>
      <c r="I336" s="93"/>
      <c r="J336" s="67">
        <v>111.7</v>
      </c>
      <c r="K336" s="67">
        <v>92.5</v>
      </c>
      <c r="L336" s="67">
        <v>103.5</v>
      </c>
      <c r="M336" s="67">
        <v>113.9</v>
      </c>
      <c r="N336" s="67">
        <f t="shared" si="18"/>
        <v>105.4</v>
      </c>
    </row>
    <row r="337" spans="1:15" x14ac:dyDescent="0.2">
      <c r="B337" s="1">
        <v>0.58333333333333337</v>
      </c>
      <c r="C337" s="66">
        <v>79</v>
      </c>
      <c r="D337" s="69">
        <v>114</v>
      </c>
      <c r="E337" s="75">
        <v>0.28999999999999998</v>
      </c>
      <c r="F337" s="66">
        <v>7</v>
      </c>
      <c r="G337" s="66" t="s">
        <v>143</v>
      </c>
      <c r="H337" s="72">
        <v>29.26</v>
      </c>
      <c r="J337" s="67">
        <v>118.4</v>
      </c>
      <c r="K337" s="67">
        <v>105.4</v>
      </c>
      <c r="L337" s="67">
        <v>110.8</v>
      </c>
      <c r="M337" s="67">
        <v>120.4</v>
      </c>
      <c r="N337" s="67">
        <f t="shared" si="18"/>
        <v>113.75</v>
      </c>
    </row>
    <row r="338" spans="1:15" x14ac:dyDescent="0.2">
      <c r="B338" s="2">
        <v>0.59375</v>
      </c>
      <c r="C338" s="66">
        <v>80</v>
      </c>
      <c r="D338" s="68">
        <v>115</v>
      </c>
      <c r="E338" s="75">
        <v>0.28999999999999998</v>
      </c>
      <c r="F338" s="66">
        <v>9</v>
      </c>
      <c r="G338" s="66" t="s">
        <v>143</v>
      </c>
      <c r="H338" s="72">
        <v>29.25</v>
      </c>
      <c r="J338" s="67">
        <v>119.7</v>
      </c>
      <c r="K338" s="67">
        <v>107.1</v>
      </c>
      <c r="L338" s="67">
        <v>111.9</v>
      </c>
      <c r="M338" s="67">
        <v>120.4</v>
      </c>
      <c r="N338" s="67">
        <f t="shared" si="18"/>
        <v>114.77500000000001</v>
      </c>
    </row>
    <row r="339" spans="1:15" x14ac:dyDescent="0.2">
      <c r="B339" s="1">
        <v>0.60416666666666696</v>
      </c>
      <c r="C339" s="69">
        <v>81</v>
      </c>
      <c r="D339" s="66">
        <v>116</v>
      </c>
      <c r="E339" s="75">
        <v>0.28000000000000003</v>
      </c>
      <c r="F339" s="69">
        <v>2</v>
      </c>
      <c r="G339" s="66" t="s">
        <v>129</v>
      </c>
      <c r="H339" s="82">
        <v>29.25</v>
      </c>
      <c r="J339" s="67">
        <v>120.7</v>
      </c>
      <c r="K339" s="67">
        <v>108.9</v>
      </c>
      <c r="L339" s="67">
        <v>113.5</v>
      </c>
      <c r="M339" s="67">
        <v>121.1</v>
      </c>
      <c r="N339" s="67">
        <f t="shared" si="18"/>
        <v>116.05000000000001</v>
      </c>
    </row>
    <row r="340" spans="1:15" x14ac:dyDescent="0.2">
      <c r="B340" s="2">
        <v>0.61458333333333404</v>
      </c>
      <c r="C340" s="69">
        <v>80</v>
      </c>
      <c r="D340" s="66">
        <v>117</v>
      </c>
      <c r="E340" s="75">
        <v>0.27</v>
      </c>
      <c r="F340" s="69">
        <v>8</v>
      </c>
      <c r="G340" s="66" t="s">
        <v>130</v>
      </c>
      <c r="H340" s="82">
        <v>29.25</v>
      </c>
      <c r="I340" s="71"/>
      <c r="J340" s="67">
        <v>120.6</v>
      </c>
      <c r="K340" s="67">
        <v>110.5</v>
      </c>
      <c r="L340" s="67">
        <v>114.6</v>
      </c>
      <c r="M340" s="67">
        <v>121.1</v>
      </c>
      <c r="N340" s="67">
        <f t="shared" si="18"/>
        <v>116.69999999999999</v>
      </c>
    </row>
    <row r="341" spans="1:15" x14ac:dyDescent="0.2">
      <c r="B341" s="1">
        <v>0.625</v>
      </c>
      <c r="C341" s="69">
        <v>81</v>
      </c>
      <c r="D341" s="66">
        <v>117</v>
      </c>
      <c r="E341" s="75">
        <v>0.26</v>
      </c>
      <c r="F341" s="66">
        <v>4</v>
      </c>
      <c r="G341" s="66" t="s">
        <v>201</v>
      </c>
      <c r="H341" s="82">
        <v>29.25</v>
      </c>
      <c r="I341" s="71"/>
      <c r="J341" s="67">
        <v>120.9</v>
      </c>
      <c r="K341" s="67">
        <v>111.9</v>
      </c>
      <c r="L341" s="67">
        <v>115.3</v>
      </c>
      <c r="M341" s="67">
        <v>120.7</v>
      </c>
      <c r="N341" s="67">
        <f t="shared" si="18"/>
        <v>117.2</v>
      </c>
    </row>
    <row r="342" spans="1:15" x14ac:dyDescent="0.2">
      <c r="B342" s="2">
        <v>0.63541666666666696</v>
      </c>
      <c r="C342" s="69">
        <v>81</v>
      </c>
      <c r="D342" s="66">
        <v>118</v>
      </c>
      <c r="E342" s="75">
        <v>0.25</v>
      </c>
      <c r="F342" s="66">
        <v>10</v>
      </c>
      <c r="G342" s="66" t="s">
        <v>130</v>
      </c>
      <c r="H342" s="72">
        <v>29.25</v>
      </c>
      <c r="I342" s="92"/>
      <c r="J342" s="67">
        <v>121.6</v>
      </c>
      <c r="K342" s="67">
        <v>113.2</v>
      </c>
      <c r="L342" s="67">
        <v>115.9</v>
      </c>
      <c r="M342" s="67">
        <v>121.5</v>
      </c>
      <c r="N342" s="67">
        <f t="shared" si="18"/>
        <v>118.05000000000001</v>
      </c>
    </row>
    <row r="343" spans="1:15" x14ac:dyDescent="0.2">
      <c r="B343" s="1">
        <v>0.64583333333333404</v>
      </c>
      <c r="C343" s="69">
        <v>82</v>
      </c>
      <c r="D343" s="66">
        <v>118</v>
      </c>
      <c r="E343" s="75">
        <v>0.25</v>
      </c>
      <c r="F343" s="66">
        <v>3</v>
      </c>
      <c r="G343" s="66" t="s">
        <v>130</v>
      </c>
      <c r="H343" s="82">
        <v>29.24</v>
      </c>
      <c r="I343" s="71"/>
      <c r="J343" s="67">
        <v>120.9</v>
      </c>
      <c r="K343" s="67">
        <v>114.3</v>
      </c>
      <c r="L343" s="67">
        <v>116.1</v>
      </c>
      <c r="M343" s="67">
        <v>120.6</v>
      </c>
      <c r="N343" s="67">
        <f t="shared" si="18"/>
        <v>117.97499999999999</v>
      </c>
    </row>
    <row r="344" spans="1:15" x14ac:dyDescent="0.2">
      <c r="B344" s="2">
        <v>0.656250000000001</v>
      </c>
      <c r="C344" s="69">
        <v>82</v>
      </c>
      <c r="D344" s="66">
        <v>117</v>
      </c>
      <c r="E344" s="75">
        <v>0.24</v>
      </c>
      <c r="F344" s="66">
        <v>16</v>
      </c>
      <c r="G344" s="66" t="s">
        <v>130</v>
      </c>
      <c r="H344" s="82">
        <v>29.24</v>
      </c>
      <c r="I344" s="71"/>
      <c r="J344" s="67">
        <v>120</v>
      </c>
      <c r="K344" s="67">
        <v>114.4</v>
      </c>
      <c r="L344" s="67">
        <v>115.9</v>
      </c>
      <c r="M344" s="67">
        <v>118.6</v>
      </c>
      <c r="N344" s="67">
        <f t="shared" si="18"/>
        <v>117.22499999999999</v>
      </c>
    </row>
    <row r="345" spans="1:15" x14ac:dyDescent="0.2">
      <c r="B345" s="1">
        <v>0.66666666666666696</v>
      </c>
      <c r="C345" s="69">
        <v>82</v>
      </c>
      <c r="D345" s="66">
        <v>117</v>
      </c>
      <c r="E345" s="75">
        <v>0.24</v>
      </c>
      <c r="F345" s="68">
        <v>13</v>
      </c>
      <c r="G345" s="66" t="s">
        <v>130</v>
      </c>
      <c r="H345" s="72">
        <v>29.23</v>
      </c>
      <c r="I345" s="93"/>
      <c r="J345" s="67">
        <v>119.3</v>
      </c>
      <c r="K345" s="67">
        <v>115</v>
      </c>
      <c r="L345" s="67">
        <v>115.2</v>
      </c>
      <c r="M345" s="67">
        <v>117.3</v>
      </c>
      <c r="N345" s="67">
        <f t="shared" si="18"/>
        <v>116.7</v>
      </c>
    </row>
    <row r="346" spans="1:15" x14ac:dyDescent="0.2">
      <c r="B346" s="2">
        <v>0.67708333333333404</v>
      </c>
      <c r="C346" s="69">
        <v>82</v>
      </c>
      <c r="D346" s="66">
        <v>117</v>
      </c>
      <c r="E346" s="75">
        <v>0.23</v>
      </c>
      <c r="F346" s="69">
        <v>9</v>
      </c>
      <c r="G346" s="66" t="s">
        <v>130</v>
      </c>
      <c r="H346" s="82">
        <v>29.23</v>
      </c>
      <c r="I346" s="69"/>
      <c r="J346" s="67">
        <v>118.9</v>
      </c>
      <c r="K346" s="67">
        <v>114.8</v>
      </c>
      <c r="L346" s="67">
        <v>115.2</v>
      </c>
      <c r="M346" s="67">
        <v>117.5</v>
      </c>
      <c r="N346" s="67">
        <f t="shared" si="18"/>
        <v>116.6</v>
      </c>
    </row>
    <row r="347" spans="1:15" x14ac:dyDescent="0.2">
      <c r="B347" s="1">
        <v>0.687500000000001</v>
      </c>
      <c r="C347" s="69">
        <v>82</v>
      </c>
      <c r="D347" s="66">
        <v>116</v>
      </c>
      <c r="E347" s="75">
        <v>0.23</v>
      </c>
      <c r="F347" s="69">
        <v>10</v>
      </c>
      <c r="G347" s="66" t="s">
        <v>130</v>
      </c>
      <c r="H347" s="82">
        <v>29.23</v>
      </c>
      <c r="J347" s="67">
        <v>119.1</v>
      </c>
      <c r="K347" s="67">
        <v>115.3</v>
      </c>
      <c r="L347" s="67">
        <v>114.8</v>
      </c>
      <c r="M347" s="67">
        <v>115.57</v>
      </c>
      <c r="N347" s="67">
        <f t="shared" si="18"/>
        <v>116.1925</v>
      </c>
    </row>
    <row r="348" spans="1:15" x14ac:dyDescent="0.2">
      <c r="B348" s="2">
        <v>0.69791666666666796</v>
      </c>
      <c r="C348" s="69">
        <v>82</v>
      </c>
      <c r="D348" s="66">
        <v>115</v>
      </c>
      <c r="E348" s="75">
        <v>0.23</v>
      </c>
      <c r="F348" s="69">
        <v>2</v>
      </c>
      <c r="G348" s="66" t="s">
        <v>143</v>
      </c>
      <c r="H348" s="82">
        <v>29.22</v>
      </c>
      <c r="J348" s="67">
        <v>118</v>
      </c>
      <c r="K348" s="67">
        <v>115.5</v>
      </c>
      <c r="L348" s="67">
        <v>114.4</v>
      </c>
      <c r="M348" s="67">
        <v>110.3</v>
      </c>
      <c r="N348" s="67">
        <f t="shared" si="18"/>
        <v>114.55</v>
      </c>
    </row>
    <row r="349" spans="1:15" x14ac:dyDescent="0.2">
      <c r="B349" s="1">
        <v>0.70833333333333504</v>
      </c>
      <c r="C349" s="3">
        <v>82</v>
      </c>
      <c r="D349" s="66">
        <v>112</v>
      </c>
      <c r="E349" s="13">
        <v>0.23</v>
      </c>
      <c r="F349" s="69">
        <v>2</v>
      </c>
      <c r="G349" s="66" t="s">
        <v>129</v>
      </c>
      <c r="H349" s="19">
        <v>29.22</v>
      </c>
      <c r="I349" s="42"/>
      <c r="J349" s="76">
        <v>115</v>
      </c>
      <c r="K349" s="67">
        <v>113.4</v>
      </c>
      <c r="L349" s="67">
        <v>112.5</v>
      </c>
      <c r="M349" s="67">
        <v>107.8</v>
      </c>
      <c r="N349" s="67">
        <f t="shared" si="18"/>
        <v>112.175</v>
      </c>
    </row>
    <row r="351" spans="1:15" x14ac:dyDescent="0.2">
      <c r="J351" s="87" t="s">
        <v>427</v>
      </c>
      <c r="K351" s="87" t="s">
        <v>428</v>
      </c>
      <c r="L351" s="87" t="s">
        <v>326</v>
      </c>
      <c r="M351" s="87" t="s">
        <v>429</v>
      </c>
      <c r="N351" s="33" t="s">
        <v>368</v>
      </c>
    </row>
    <row r="352" spans="1:15" x14ac:dyDescent="0.2">
      <c r="A352" s="21">
        <v>43222</v>
      </c>
      <c r="B352" s="2">
        <v>0.35416666666666669</v>
      </c>
      <c r="C352" s="66">
        <v>68</v>
      </c>
      <c r="D352" s="69">
        <v>70</v>
      </c>
      <c r="E352" s="16">
        <v>0.56999999999999995</v>
      </c>
      <c r="F352" s="66">
        <v>1</v>
      </c>
      <c r="G352" s="66" t="s">
        <v>130</v>
      </c>
      <c r="H352" s="72">
        <v>29.24</v>
      </c>
      <c r="I352" s="71"/>
      <c r="J352" s="67">
        <v>70.7</v>
      </c>
      <c r="K352" s="67">
        <v>66.599999999999994</v>
      </c>
      <c r="L352" s="67">
        <v>68.7</v>
      </c>
      <c r="M352" s="67">
        <v>75.2</v>
      </c>
      <c r="N352" s="67">
        <f>AVERAGE(J352:M352)</f>
        <v>70.3</v>
      </c>
      <c r="O352" t="s">
        <v>251</v>
      </c>
    </row>
    <row r="353" spans="2:15" x14ac:dyDescent="0.2">
      <c r="B353" s="2">
        <v>0.375</v>
      </c>
      <c r="C353" s="66">
        <v>71</v>
      </c>
      <c r="D353" s="3">
        <v>72</v>
      </c>
      <c r="E353" s="16">
        <v>0.59</v>
      </c>
      <c r="F353" s="66">
        <v>3</v>
      </c>
      <c r="G353" s="66" t="s">
        <v>143</v>
      </c>
      <c r="H353" s="72">
        <v>29.24</v>
      </c>
      <c r="J353" s="67">
        <v>73.900000000000006</v>
      </c>
      <c r="K353" s="67">
        <v>67.8</v>
      </c>
      <c r="L353" s="67">
        <v>71.099999999999994</v>
      </c>
      <c r="M353" s="67">
        <v>77.2</v>
      </c>
      <c r="N353" s="67">
        <f t="shared" ref="N353:N384" si="19">AVERAGE(J353:M353)</f>
        <v>72.5</v>
      </c>
      <c r="O353" t="s">
        <v>465</v>
      </c>
    </row>
    <row r="354" spans="2:15" x14ac:dyDescent="0.2">
      <c r="B354" s="2">
        <v>0.38541666666666669</v>
      </c>
      <c r="C354" s="66">
        <v>72</v>
      </c>
      <c r="D354" s="3">
        <v>75</v>
      </c>
      <c r="E354" s="16">
        <v>0.59</v>
      </c>
      <c r="F354" s="66">
        <v>5</v>
      </c>
      <c r="G354" s="66" t="s">
        <v>201</v>
      </c>
      <c r="H354" s="72">
        <v>29.24</v>
      </c>
      <c r="J354" s="67">
        <v>76.5</v>
      </c>
      <c r="K354" s="67">
        <v>68.7</v>
      </c>
      <c r="L354" s="67">
        <v>73.2</v>
      </c>
      <c r="M354" s="67">
        <v>79.900000000000006</v>
      </c>
      <c r="N354" s="67">
        <f t="shared" si="19"/>
        <v>74.574999999999989</v>
      </c>
      <c r="O354" t="s">
        <v>465</v>
      </c>
    </row>
    <row r="355" spans="2:15" x14ac:dyDescent="0.2">
      <c r="B355" s="2">
        <v>0.39583333333333298</v>
      </c>
      <c r="C355" s="66">
        <v>73</v>
      </c>
      <c r="D355" s="69">
        <v>77</v>
      </c>
      <c r="E355" s="16">
        <v>0.59</v>
      </c>
      <c r="F355" s="66">
        <v>2</v>
      </c>
      <c r="G355" s="66" t="s">
        <v>197</v>
      </c>
      <c r="H355" s="72">
        <v>29.24</v>
      </c>
      <c r="J355" s="67">
        <v>79.3</v>
      </c>
      <c r="K355" s="67">
        <v>69.400000000000006</v>
      </c>
      <c r="L355" s="67">
        <v>75.7</v>
      </c>
      <c r="M355" s="67">
        <v>83.1</v>
      </c>
      <c r="N355" s="67">
        <f t="shared" si="19"/>
        <v>76.875</v>
      </c>
    </row>
    <row r="356" spans="2:15" x14ac:dyDescent="0.2">
      <c r="B356" s="2">
        <v>0.40625</v>
      </c>
      <c r="C356" s="66">
        <v>73</v>
      </c>
      <c r="D356" s="69">
        <v>78</v>
      </c>
      <c r="E356" s="75">
        <v>0.57999999999999996</v>
      </c>
      <c r="F356" s="66">
        <v>4</v>
      </c>
      <c r="G356" s="66" t="s">
        <v>130</v>
      </c>
      <c r="H356" s="72">
        <v>29.25</v>
      </c>
      <c r="I356" s="71"/>
      <c r="J356" s="67">
        <v>81</v>
      </c>
      <c r="K356" s="67">
        <v>69.8</v>
      </c>
      <c r="L356" s="67">
        <v>76.8</v>
      </c>
      <c r="M356" s="67">
        <v>84.7</v>
      </c>
      <c r="N356" s="67">
        <f t="shared" si="19"/>
        <v>78.075000000000003</v>
      </c>
    </row>
    <row r="357" spans="2:15" x14ac:dyDescent="0.2">
      <c r="B357" s="2">
        <v>0.41666666666666702</v>
      </c>
      <c r="C357" s="66">
        <v>74</v>
      </c>
      <c r="D357" s="69">
        <v>80</v>
      </c>
      <c r="E357" s="75">
        <v>0.56999999999999995</v>
      </c>
      <c r="F357" s="66">
        <v>5</v>
      </c>
      <c r="G357" s="66" t="s">
        <v>201</v>
      </c>
      <c r="H357" s="72">
        <v>29.25</v>
      </c>
      <c r="I357" s="71"/>
      <c r="J357" s="67">
        <v>83.1</v>
      </c>
      <c r="K357" s="67">
        <v>70</v>
      </c>
      <c r="L357" s="67">
        <v>78.400000000000006</v>
      </c>
      <c r="M357" s="67">
        <v>86.7</v>
      </c>
      <c r="N357" s="67">
        <f t="shared" si="19"/>
        <v>79.55</v>
      </c>
    </row>
    <row r="358" spans="2:15" x14ac:dyDescent="0.2">
      <c r="B358" s="2">
        <v>0.42708333333333298</v>
      </c>
      <c r="C358" s="66">
        <v>75</v>
      </c>
      <c r="D358" s="69">
        <v>82</v>
      </c>
      <c r="E358" s="75">
        <v>0.55000000000000004</v>
      </c>
      <c r="F358" s="66">
        <v>4</v>
      </c>
      <c r="G358" s="66" t="s">
        <v>197</v>
      </c>
      <c r="H358" s="72">
        <v>29.25</v>
      </c>
      <c r="J358" s="67">
        <v>84.9</v>
      </c>
      <c r="K358" s="67">
        <v>70.900000000000006</v>
      </c>
      <c r="L358" s="67">
        <v>80.8</v>
      </c>
      <c r="M358" s="67">
        <v>89.4</v>
      </c>
      <c r="N358" s="67">
        <f t="shared" si="19"/>
        <v>81.5</v>
      </c>
    </row>
    <row r="359" spans="2:15" x14ac:dyDescent="0.2">
      <c r="B359" s="2">
        <v>0.4375</v>
      </c>
      <c r="C359" s="66">
        <v>76</v>
      </c>
      <c r="D359" s="69">
        <v>85</v>
      </c>
      <c r="E359" s="75">
        <v>0.53</v>
      </c>
      <c r="F359" s="66">
        <v>2</v>
      </c>
      <c r="G359" s="66" t="s">
        <v>130</v>
      </c>
      <c r="H359" s="72">
        <v>29.25</v>
      </c>
      <c r="I359" s="71"/>
      <c r="J359" s="67">
        <v>88.5</v>
      </c>
      <c r="K359" s="67">
        <v>72.3</v>
      </c>
      <c r="L359" s="67">
        <v>84.4</v>
      </c>
      <c r="M359" s="67">
        <v>93.4</v>
      </c>
      <c r="N359" s="67">
        <f t="shared" si="19"/>
        <v>84.65</v>
      </c>
    </row>
    <row r="360" spans="2:15" x14ac:dyDescent="0.2">
      <c r="B360" s="2">
        <v>0.44791666666666702</v>
      </c>
      <c r="C360" s="66">
        <v>76</v>
      </c>
      <c r="D360" s="69">
        <v>86</v>
      </c>
      <c r="E360" s="75">
        <v>0.53</v>
      </c>
      <c r="F360" s="66">
        <v>2</v>
      </c>
      <c r="G360" s="66" t="s">
        <v>203</v>
      </c>
      <c r="H360" s="72">
        <v>29.25</v>
      </c>
      <c r="J360" s="67">
        <v>90.1</v>
      </c>
      <c r="K360" s="67">
        <v>75.400000000000006</v>
      </c>
      <c r="L360" s="67">
        <v>84.7</v>
      </c>
      <c r="M360" s="67">
        <v>92.5</v>
      </c>
      <c r="N360" s="67">
        <f t="shared" si="19"/>
        <v>85.674999999999997</v>
      </c>
    </row>
    <row r="361" spans="2:15" x14ac:dyDescent="0.2">
      <c r="B361" s="2">
        <v>0.45833333333333298</v>
      </c>
      <c r="C361" s="66">
        <v>77</v>
      </c>
      <c r="D361" s="69">
        <v>86</v>
      </c>
      <c r="E361" s="75">
        <v>0.53</v>
      </c>
      <c r="F361" s="66">
        <v>3</v>
      </c>
      <c r="G361" s="66" t="s">
        <v>201</v>
      </c>
      <c r="H361" s="72">
        <v>29.25</v>
      </c>
      <c r="J361" s="67">
        <v>90.5</v>
      </c>
      <c r="K361" s="67">
        <v>76.599999999999994</v>
      </c>
      <c r="L361" s="67">
        <v>85.3</v>
      </c>
      <c r="M361" s="67">
        <v>92.5</v>
      </c>
      <c r="N361" s="67">
        <f t="shared" si="19"/>
        <v>86.224999999999994</v>
      </c>
    </row>
    <row r="362" spans="2:15" x14ac:dyDescent="0.2">
      <c r="B362" s="2">
        <v>0.46875</v>
      </c>
      <c r="C362" s="69">
        <v>77</v>
      </c>
      <c r="D362" s="69">
        <v>90</v>
      </c>
      <c r="E362" s="13">
        <v>0.53</v>
      </c>
      <c r="F362" s="69">
        <v>4</v>
      </c>
      <c r="G362" s="69" t="s">
        <v>130</v>
      </c>
      <c r="H362" s="82">
        <v>29.24</v>
      </c>
      <c r="I362" s="65"/>
      <c r="J362" s="45">
        <v>95.2</v>
      </c>
      <c r="K362" s="45">
        <v>75</v>
      </c>
      <c r="L362" s="45">
        <v>89.4</v>
      </c>
      <c r="M362" s="45">
        <v>98.8</v>
      </c>
      <c r="N362" s="67">
        <f t="shared" si="19"/>
        <v>89.600000000000009</v>
      </c>
    </row>
    <row r="363" spans="2:15" x14ac:dyDescent="0.2">
      <c r="B363" s="2">
        <v>0.47916666666666702</v>
      </c>
      <c r="C363" s="66">
        <v>77</v>
      </c>
      <c r="D363" s="68">
        <v>91</v>
      </c>
      <c r="E363" s="75">
        <v>0.53</v>
      </c>
      <c r="F363" s="66">
        <v>2</v>
      </c>
      <c r="G363" s="66" t="s">
        <v>129</v>
      </c>
      <c r="H363" s="72">
        <v>29.23</v>
      </c>
      <c r="I363" s="93"/>
      <c r="J363" s="67">
        <v>98.1</v>
      </c>
      <c r="K363" s="67">
        <v>74.8</v>
      </c>
      <c r="L363" s="67">
        <v>91.6</v>
      </c>
      <c r="M363" s="67">
        <v>100.9</v>
      </c>
      <c r="N363" s="67">
        <f t="shared" si="19"/>
        <v>91.35</v>
      </c>
    </row>
    <row r="364" spans="2:15" x14ac:dyDescent="0.2">
      <c r="B364" s="2">
        <v>0.48958333333333398</v>
      </c>
      <c r="C364" s="66">
        <v>78</v>
      </c>
      <c r="D364" s="69">
        <v>96</v>
      </c>
      <c r="E364" s="75">
        <v>0.52</v>
      </c>
      <c r="F364" s="66">
        <v>4</v>
      </c>
      <c r="G364" s="66" t="s">
        <v>201</v>
      </c>
      <c r="H364" s="72">
        <v>29.23</v>
      </c>
      <c r="J364" s="67">
        <v>101.8</v>
      </c>
      <c r="K364" s="67">
        <v>82.2</v>
      </c>
      <c r="L364" s="67">
        <v>94.8</v>
      </c>
      <c r="M364" s="67">
        <v>104.4</v>
      </c>
      <c r="N364" s="67">
        <f t="shared" si="19"/>
        <v>95.800000000000011</v>
      </c>
    </row>
    <row r="365" spans="2:15" x14ac:dyDescent="0.2">
      <c r="B365" s="2">
        <v>0.5</v>
      </c>
      <c r="C365" s="66">
        <v>79</v>
      </c>
      <c r="D365" s="69">
        <v>99</v>
      </c>
      <c r="E365" s="75">
        <v>0.52</v>
      </c>
      <c r="F365" s="66">
        <v>8</v>
      </c>
      <c r="G365" s="66" t="s">
        <v>129</v>
      </c>
      <c r="H365" s="72">
        <v>29.23</v>
      </c>
      <c r="I365" s="93"/>
      <c r="J365" s="67">
        <v>104.7</v>
      </c>
      <c r="K365" s="67">
        <v>86.4</v>
      </c>
      <c r="L365" s="67">
        <v>96.8</v>
      </c>
      <c r="M365" s="67">
        <v>107.2</v>
      </c>
      <c r="N365" s="67">
        <f t="shared" si="19"/>
        <v>98.775000000000006</v>
      </c>
    </row>
    <row r="366" spans="2:15" x14ac:dyDescent="0.2">
      <c r="B366" s="2">
        <v>0.51041666666666696</v>
      </c>
      <c r="C366" s="66">
        <v>80</v>
      </c>
      <c r="D366" s="69">
        <v>101</v>
      </c>
      <c r="E366" s="75">
        <v>0.52</v>
      </c>
      <c r="F366" s="66">
        <v>5</v>
      </c>
      <c r="G366" s="66" t="s">
        <v>130</v>
      </c>
      <c r="H366" s="72">
        <v>29.23</v>
      </c>
      <c r="J366" s="67">
        <v>107.2</v>
      </c>
      <c r="K366" s="67">
        <v>89.4</v>
      </c>
      <c r="L366" s="67">
        <v>98.8</v>
      </c>
      <c r="M366" s="67">
        <v>109.2</v>
      </c>
      <c r="N366" s="67">
        <f t="shared" si="19"/>
        <v>101.15</v>
      </c>
    </row>
    <row r="367" spans="2:15" x14ac:dyDescent="0.2">
      <c r="B367" s="2">
        <v>0.52083333333333404</v>
      </c>
      <c r="C367" s="66">
        <v>81</v>
      </c>
      <c r="D367" s="68">
        <v>104</v>
      </c>
      <c r="E367" s="75">
        <v>0.51</v>
      </c>
      <c r="F367" s="66">
        <v>2</v>
      </c>
      <c r="G367" s="66" t="s">
        <v>143</v>
      </c>
      <c r="H367" s="72">
        <v>29.22</v>
      </c>
      <c r="J367" s="67">
        <v>110.1</v>
      </c>
      <c r="K367" s="67">
        <v>92.7</v>
      </c>
      <c r="L367" s="67">
        <v>101.1</v>
      </c>
      <c r="M367" s="67">
        <v>111.4</v>
      </c>
      <c r="N367" s="67">
        <f t="shared" si="19"/>
        <v>103.82499999999999</v>
      </c>
    </row>
    <row r="368" spans="2:15" x14ac:dyDescent="0.2">
      <c r="B368" s="2">
        <v>0.54166666666666696</v>
      </c>
      <c r="C368" s="69">
        <v>81</v>
      </c>
      <c r="D368" s="66">
        <v>108</v>
      </c>
      <c r="E368" s="75">
        <v>0.51</v>
      </c>
      <c r="F368" s="69">
        <v>5</v>
      </c>
      <c r="G368" s="66" t="s">
        <v>143</v>
      </c>
      <c r="H368" s="82">
        <v>29.22</v>
      </c>
      <c r="I368" s="71"/>
      <c r="J368" s="67">
        <v>114.1</v>
      </c>
      <c r="K368" s="67">
        <v>98.4</v>
      </c>
      <c r="L368" s="67">
        <v>104</v>
      </c>
      <c r="M368" s="67">
        <v>113.7</v>
      </c>
      <c r="N368" s="67">
        <f t="shared" si="19"/>
        <v>107.55</v>
      </c>
      <c r="O368" t="s">
        <v>465</v>
      </c>
    </row>
    <row r="369" spans="2:15" x14ac:dyDescent="0.2">
      <c r="B369" s="2">
        <v>0.55208333333333404</v>
      </c>
      <c r="C369" s="69">
        <v>82</v>
      </c>
      <c r="D369" s="66">
        <v>110</v>
      </c>
      <c r="E369" s="75">
        <v>0.5</v>
      </c>
      <c r="F369" s="66">
        <v>11</v>
      </c>
      <c r="G369" s="66" t="s">
        <v>130</v>
      </c>
      <c r="H369" s="82">
        <v>29.21</v>
      </c>
      <c r="I369" s="71"/>
      <c r="J369" s="67">
        <v>116.6</v>
      </c>
      <c r="K369" s="67">
        <v>101.5</v>
      </c>
      <c r="L369" s="67">
        <v>106.7</v>
      </c>
      <c r="M369" s="67">
        <v>116.1</v>
      </c>
      <c r="N369" s="67">
        <f t="shared" si="19"/>
        <v>110.22499999999999</v>
      </c>
      <c r="O369" t="s">
        <v>465</v>
      </c>
    </row>
    <row r="370" spans="2:15" x14ac:dyDescent="0.2">
      <c r="B370" s="2">
        <v>0.5625</v>
      </c>
      <c r="C370" s="69">
        <v>83</v>
      </c>
      <c r="D370" s="66">
        <v>112</v>
      </c>
      <c r="E370" s="75">
        <v>0.5</v>
      </c>
      <c r="F370" s="66">
        <v>9</v>
      </c>
      <c r="G370" s="66" t="s">
        <v>130</v>
      </c>
      <c r="H370" s="72">
        <v>29.21</v>
      </c>
      <c r="I370" s="92"/>
      <c r="J370" s="67">
        <v>118.2</v>
      </c>
      <c r="K370" s="67">
        <v>104</v>
      </c>
      <c r="L370" s="67">
        <v>108.3</v>
      </c>
      <c r="M370" s="67">
        <v>117.1</v>
      </c>
      <c r="N370" s="67">
        <f t="shared" si="19"/>
        <v>111.9</v>
      </c>
      <c r="O370" t="s">
        <v>465</v>
      </c>
    </row>
    <row r="371" spans="2:15" x14ac:dyDescent="0.2">
      <c r="B371" s="2">
        <v>0.57291666666666696</v>
      </c>
      <c r="C371" s="69">
        <v>82</v>
      </c>
      <c r="D371" s="66">
        <v>113</v>
      </c>
      <c r="E371" s="75">
        <v>0.5</v>
      </c>
      <c r="F371" s="66">
        <v>9</v>
      </c>
      <c r="G371" s="66" t="s">
        <v>201</v>
      </c>
      <c r="H371" s="82">
        <v>29.21</v>
      </c>
      <c r="I371" s="71"/>
      <c r="J371" s="67">
        <v>119.3</v>
      </c>
      <c r="K371" s="67">
        <v>105.6</v>
      </c>
      <c r="L371" s="67">
        <v>109.4</v>
      </c>
      <c r="M371" s="67">
        <v>118</v>
      </c>
      <c r="N371" s="67">
        <f t="shared" si="19"/>
        <v>113.07499999999999</v>
      </c>
      <c r="O371" t="s">
        <v>465</v>
      </c>
    </row>
    <row r="372" spans="2:15" x14ac:dyDescent="0.2">
      <c r="B372" s="2">
        <v>0.58333333333333404</v>
      </c>
      <c r="C372" s="69">
        <v>83</v>
      </c>
      <c r="D372" s="66">
        <v>115</v>
      </c>
      <c r="E372" s="75">
        <v>0.49</v>
      </c>
      <c r="F372" s="66">
        <v>11</v>
      </c>
      <c r="G372" s="66" t="s">
        <v>130</v>
      </c>
      <c r="H372" s="82">
        <v>29.21</v>
      </c>
      <c r="I372" s="71"/>
      <c r="J372" s="67">
        <v>120.9</v>
      </c>
      <c r="K372" s="67">
        <v>107.2</v>
      </c>
      <c r="L372" s="67">
        <v>110.5</v>
      </c>
      <c r="M372" s="67">
        <v>119.7</v>
      </c>
      <c r="N372" s="67">
        <f t="shared" si="19"/>
        <v>114.575</v>
      </c>
    </row>
    <row r="373" spans="2:15" x14ac:dyDescent="0.2">
      <c r="B373" s="2">
        <v>0.59375</v>
      </c>
      <c r="C373" s="69">
        <v>84</v>
      </c>
      <c r="D373" s="66">
        <v>115</v>
      </c>
      <c r="E373" s="75">
        <v>0.49</v>
      </c>
      <c r="F373" s="68">
        <v>4</v>
      </c>
      <c r="G373" s="66" t="s">
        <v>130</v>
      </c>
      <c r="H373" s="72">
        <v>29.2</v>
      </c>
      <c r="I373" s="93"/>
      <c r="J373" s="67">
        <v>121.5</v>
      </c>
      <c r="K373" s="67">
        <v>108.9</v>
      </c>
      <c r="L373" s="67">
        <v>111.2</v>
      </c>
      <c r="M373" s="67">
        <v>120.4</v>
      </c>
      <c r="N373" s="67">
        <f t="shared" si="19"/>
        <v>115.5</v>
      </c>
    </row>
    <row r="374" spans="2:15" x14ac:dyDescent="0.2">
      <c r="B374" s="2">
        <v>0.60416666666666696</v>
      </c>
      <c r="C374" s="69">
        <v>84</v>
      </c>
      <c r="D374" s="66">
        <v>116</v>
      </c>
      <c r="E374" s="75">
        <v>0.48</v>
      </c>
      <c r="F374" s="69">
        <v>3</v>
      </c>
      <c r="G374" s="66" t="s">
        <v>71</v>
      </c>
      <c r="H374" s="82">
        <v>29.2</v>
      </c>
      <c r="I374" s="69"/>
      <c r="J374" s="67">
        <v>122.2</v>
      </c>
      <c r="K374" s="67">
        <v>110.3</v>
      </c>
      <c r="L374" s="67">
        <v>112.1</v>
      </c>
      <c r="M374" s="67">
        <v>120.2</v>
      </c>
      <c r="N374" s="67">
        <f t="shared" si="19"/>
        <v>116.2</v>
      </c>
    </row>
    <row r="375" spans="2:15" x14ac:dyDescent="0.2">
      <c r="B375" s="2">
        <v>0.61458333333333404</v>
      </c>
      <c r="C375" s="69">
        <v>84</v>
      </c>
      <c r="D375" s="66">
        <v>116</v>
      </c>
      <c r="E375" s="75">
        <v>0.48</v>
      </c>
      <c r="F375" s="69">
        <v>5</v>
      </c>
      <c r="G375" s="66" t="s">
        <v>129</v>
      </c>
      <c r="H375" s="82">
        <v>29.21</v>
      </c>
      <c r="J375" s="67">
        <v>122.2</v>
      </c>
      <c r="K375" s="67">
        <v>111.4</v>
      </c>
      <c r="L375" s="67">
        <v>111.7</v>
      </c>
      <c r="M375" s="67">
        <v>118.9</v>
      </c>
      <c r="N375" s="67">
        <f t="shared" si="19"/>
        <v>116.05000000000001</v>
      </c>
    </row>
    <row r="376" spans="2:15" x14ac:dyDescent="0.2">
      <c r="B376" s="2">
        <v>0.625</v>
      </c>
      <c r="C376" s="69">
        <v>84</v>
      </c>
      <c r="D376" s="66">
        <v>117</v>
      </c>
      <c r="E376" s="75">
        <v>0.47</v>
      </c>
      <c r="F376" s="69">
        <v>5</v>
      </c>
      <c r="G376" s="66" t="s">
        <v>130</v>
      </c>
      <c r="H376" s="82">
        <v>29.2</v>
      </c>
      <c r="J376" s="67">
        <v>123.6</v>
      </c>
      <c r="K376" s="67">
        <v>110.3</v>
      </c>
      <c r="L376" s="67">
        <v>112.3</v>
      </c>
      <c r="M376" s="67">
        <v>120.2</v>
      </c>
      <c r="N376" s="67">
        <f t="shared" si="19"/>
        <v>116.6</v>
      </c>
    </row>
    <row r="377" spans="2:15" x14ac:dyDescent="0.2">
      <c r="B377" s="2">
        <v>0.63541666666666696</v>
      </c>
      <c r="C377" s="3">
        <v>84</v>
      </c>
      <c r="D377" s="66">
        <v>116</v>
      </c>
      <c r="E377" s="13">
        <v>0.48</v>
      </c>
      <c r="F377" s="69">
        <v>3</v>
      </c>
      <c r="G377" s="66" t="s">
        <v>130</v>
      </c>
      <c r="H377" s="19">
        <v>29.2</v>
      </c>
      <c r="I377" s="42"/>
      <c r="J377" s="76">
        <v>122.2</v>
      </c>
      <c r="K377" s="67">
        <v>109.6</v>
      </c>
      <c r="L377" s="67">
        <v>111.9</v>
      </c>
      <c r="M377" s="67">
        <v>120.9</v>
      </c>
      <c r="N377" s="67">
        <f t="shared" si="19"/>
        <v>116.15</v>
      </c>
    </row>
    <row r="378" spans="2:15" x14ac:dyDescent="0.2">
      <c r="B378" s="2">
        <v>0.64583333333333404</v>
      </c>
      <c r="C378" s="3">
        <v>84</v>
      </c>
      <c r="D378" s="66">
        <v>117</v>
      </c>
      <c r="E378" s="13">
        <v>0.49</v>
      </c>
      <c r="F378" s="69">
        <v>10</v>
      </c>
      <c r="G378" s="66" t="s">
        <v>201</v>
      </c>
      <c r="H378" s="19">
        <v>29.19</v>
      </c>
      <c r="I378" s="42"/>
      <c r="J378" s="76">
        <v>122.4</v>
      </c>
      <c r="K378" s="67">
        <v>111.7</v>
      </c>
      <c r="L378" s="67">
        <v>113.4</v>
      </c>
      <c r="M378" s="67">
        <v>118.8</v>
      </c>
      <c r="N378" s="67">
        <f t="shared" si="19"/>
        <v>116.575</v>
      </c>
    </row>
    <row r="379" spans="2:15" x14ac:dyDescent="0.2">
      <c r="B379" s="2">
        <v>0.65625</v>
      </c>
      <c r="C379" s="69">
        <v>85</v>
      </c>
      <c r="D379" s="66">
        <v>116</v>
      </c>
      <c r="E379" s="13">
        <v>0.47</v>
      </c>
      <c r="F379" s="69">
        <v>6</v>
      </c>
      <c r="G379" s="66" t="s">
        <v>130</v>
      </c>
      <c r="H379" s="82">
        <v>29.18</v>
      </c>
      <c r="I379" s="69"/>
      <c r="J379" s="76">
        <v>122</v>
      </c>
      <c r="K379" s="67">
        <v>112.5</v>
      </c>
      <c r="L379" s="67">
        <v>111.4</v>
      </c>
      <c r="M379" s="67">
        <v>117.3</v>
      </c>
      <c r="N379" s="67">
        <f t="shared" si="19"/>
        <v>115.8</v>
      </c>
    </row>
    <row r="380" spans="2:15" x14ac:dyDescent="0.2">
      <c r="B380" s="2">
        <v>0.66666666666666696</v>
      </c>
      <c r="C380" s="69">
        <v>84</v>
      </c>
      <c r="D380" s="66">
        <v>115</v>
      </c>
      <c r="E380" s="13">
        <v>0.48</v>
      </c>
      <c r="F380" s="69">
        <v>8</v>
      </c>
      <c r="G380" s="66" t="s">
        <v>130</v>
      </c>
      <c r="H380" s="82">
        <v>29.18</v>
      </c>
      <c r="I380" s="69"/>
      <c r="J380" s="76">
        <v>121.3</v>
      </c>
      <c r="K380" s="67">
        <v>111.9</v>
      </c>
      <c r="L380" s="67">
        <v>111</v>
      </c>
      <c r="M380" s="67">
        <v>116.6</v>
      </c>
      <c r="N380" s="67">
        <f t="shared" si="19"/>
        <v>115.19999999999999</v>
      </c>
    </row>
    <row r="381" spans="2:15" x14ac:dyDescent="0.2">
      <c r="B381" s="2">
        <v>0.67708333333333404</v>
      </c>
      <c r="C381" s="69">
        <v>85</v>
      </c>
      <c r="D381" s="66">
        <v>115</v>
      </c>
      <c r="E381" s="13">
        <v>0.47</v>
      </c>
      <c r="F381" s="69">
        <v>2</v>
      </c>
      <c r="G381" s="66" t="s">
        <v>201</v>
      </c>
      <c r="H381" s="82">
        <v>29.17</v>
      </c>
      <c r="J381" s="76">
        <v>119.8</v>
      </c>
      <c r="K381" s="67">
        <v>111</v>
      </c>
      <c r="L381" s="67">
        <v>111.6</v>
      </c>
      <c r="M381" s="67">
        <v>115.7</v>
      </c>
      <c r="N381" s="67">
        <f t="shared" si="19"/>
        <v>114.52499999999999</v>
      </c>
    </row>
    <row r="382" spans="2:15" x14ac:dyDescent="0.2">
      <c r="B382" s="2">
        <v>0.687500000000001</v>
      </c>
      <c r="C382" s="3">
        <v>85</v>
      </c>
      <c r="D382" s="3">
        <v>114</v>
      </c>
      <c r="E382" s="13">
        <v>0.47</v>
      </c>
      <c r="F382" s="69">
        <v>2</v>
      </c>
      <c r="G382" s="66" t="s">
        <v>129</v>
      </c>
      <c r="H382" s="19">
        <v>29.17</v>
      </c>
      <c r="I382" s="42"/>
      <c r="J382" s="76">
        <v>118.6</v>
      </c>
      <c r="K382" s="67">
        <v>111.6</v>
      </c>
      <c r="L382" s="67">
        <v>109.8</v>
      </c>
      <c r="M382" s="67">
        <v>114.3</v>
      </c>
      <c r="N382" s="67">
        <f t="shared" si="19"/>
        <v>113.575</v>
      </c>
    </row>
    <row r="383" spans="2:15" x14ac:dyDescent="0.2">
      <c r="B383" s="2">
        <v>0.69791666666666696</v>
      </c>
      <c r="C383" s="3">
        <v>85</v>
      </c>
      <c r="D383" s="3">
        <v>113</v>
      </c>
      <c r="E383" s="13">
        <v>0.47</v>
      </c>
      <c r="F383" s="69">
        <v>6</v>
      </c>
      <c r="G383" s="66" t="s">
        <v>201</v>
      </c>
      <c r="H383" s="19">
        <v>29.16</v>
      </c>
      <c r="I383" s="42"/>
      <c r="J383" s="76">
        <v>119.1</v>
      </c>
      <c r="K383" s="67">
        <v>111.9</v>
      </c>
      <c r="L383" s="67">
        <v>109.9</v>
      </c>
      <c r="M383" s="67">
        <v>111.7</v>
      </c>
      <c r="N383" s="67">
        <f t="shared" si="19"/>
        <v>113.14999999999999</v>
      </c>
    </row>
    <row r="384" spans="2:15" x14ac:dyDescent="0.2">
      <c r="B384" s="2">
        <v>0.70833333333333404</v>
      </c>
      <c r="C384" s="3">
        <v>86</v>
      </c>
      <c r="D384" s="3">
        <v>113</v>
      </c>
      <c r="E384" s="13">
        <v>0.46</v>
      </c>
      <c r="F384" s="69">
        <v>1</v>
      </c>
      <c r="G384" s="66" t="s">
        <v>130</v>
      </c>
      <c r="H384" s="19">
        <v>29.17</v>
      </c>
      <c r="I384" s="42"/>
      <c r="J384" s="76">
        <v>117.7</v>
      </c>
      <c r="K384" s="67">
        <v>114.3</v>
      </c>
      <c r="L384" s="67">
        <v>110.5</v>
      </c>
      <c r="M384" s="67">
        <v>111.2</v>
      </c>
      <c r="N384" s="67">
        <f t="shared" si="19"/>
        <v>113.425</v>
      </c>
    </row>
    <row r="386" spans="1:14" x14ac:dyDescent="0.2">
      <c r="A386" s="88" t="s">
        <v>363</v>
      </c>
      <c r="J386" s="87" t="s">
        <v>357</v>
      </c>
      <c r="K386" s="87" t="s">
        <v>352</v>
      </c>
      <c r="L386" s="87" t="s">
        <v>343</v>
      </c>
      <c r="M386" s="87" t="s">
        <v>353</v>
      </c>
      <c r="N386" s="87" t="s">
        <v>368</v>
      </c>
    </row>
    <row r="387" spans="1:14" x14ac:dyDescent="0.2">
      <c r="A387" s="21">
        <v>43231</v>
      </c>
      <c r="B387" s="2">
        <v>0.35416666666666669</v>
      </c>
      <c r="C387" s="66">
        <v>66</v>
      </c>
      <c r="D387" s="79">
        <f>N387</f>
        <v>72.574999999999989</v>
      </c>
      <c r="E387" s="16">
        <v>0.67</v>
      </c>
      <c r="F387" s="66">
        <v>3</v>
      </c>
      <c r="G387" s="66" t="s">
        <v>130</v>
      </c>
      <c r="H387" s="72">
        <v>29.16</v>
      </c>
      <c r="I387" s="71"/>
      <c r="J387" s="67">
        <v>69.400000000000006</v>
      </c>
      <c r="K387" s="67">
        <v>74.099999999999994</v>
      </c>
      <c r="L387" s="67">
        <v>73.2</v>
      </c>
      <c r="M387" s="67">
        <v>73.599999999999994</v>
      </c>
      <c r="N387" s="67">
        <f>AVERAGE(J387:M387)</f>
        <v>72.574999999999989</v>
      </c>
    </row>
    <row r="388" spans="1:14" x14ac:dyDescent="0.2">
      <c r="B388" s="2">
        <v>0.38541666666666669</v>
      </c>
      <c r="C388" s="66">
        <v>68</v>
      </c>
      <c r="D388" s="79">
        <v>80</v>
      </c>
      <c r="E388" s="16">
        <v>0.64</v>
      </c>
      <c r="F388" s="66">
        <v>8</v>
      </c>
      <c r="G388" s="66" t="s">
        <v>130</v>
      </c>
      <c r="H388" s="72">
        <v>29.15</v>
      </c>
      <c r="J388" s="67">
        <v>81.5</v>
      </c>
      <c r="K388" s="67">
        <v>79.3</v>
      </c>
      <c r="L388" s="67">
        <v>78.400000000000006</v>
      </c>
      <c r="M388" s="67">
        <v>79.3</v>
      </c>
      <c r="N388" s="67">
        <f>AVERAGE(J388:M388)</f>
        <v>79.625</v>
      </c>
    </row>
    <row r="389" spans="1:14" x14ac:dyDescent="0.2">
      <c r="B389" s="2">
        <v>0.39583333333333298</v>
      </c>
      <c r="C389" s="66">
        <v>69</v>
      </c>
      <c r="D389" s="79">
        <v>82</v>
      </c>
      <c r="E389" s="16">
        <v>0.62</v>
      </c>
      <c r="F389" s="66">
        <v>6</v>
      </c>
      <c r="G389" s="66" t="s">
        <v>130</v>
      </c>
      <c r="H389" s="72">
        <v>29.16</v>
      </c>
      <c r="J389" s="67">
        <v>83.8</v>
      </c>
      <c r="K389" s="67">
        <v>81.5</v>
      </c>
      <c r="L389" s="67">
        <v>79.900000000000006</v>
      </c>
      <c r="M389" s="67">
        <v>81.7</v>
      </c>
      <c r="N389" s="67">
        <f t="shared" ref="N389:N402" si="20">AVERAGE(J389:M389)</f>
        <v>81.725000000000009</v>
      </c>
    </row>
    <row r="390" spans="1:14" x14ac:dyDescent="0.2">
      <c r="B390" s="2">
        <v>0.40625</v>
      </c>
      <c r="C390" s="66">
        <v>69</v>
      </c>
      <c r="D390" s="79">
        <v>83</v>
      </c>
      <c r="E390" s="16">
        <v>0.62</v>
      </c>
      <c r="F390" s="66">
        <v>4</v>
      </c>
      <c r="G390" s="66" t="s">
        <v>143</v>
      </c>
      <c r="H390" s="72">
        <v>29.16</v>
      </c>
      <c r="J390" s="67">
        <v>84.7</v>
      </c>
      <c r="K390" s="67">
        <v>82.4</v>
      </c>
      <c r="L390" s="67">
        <v>81.099999999999994</v>
      </c>
      <c r="M390" s="67">
        <v>83.5</v>
      </c>
      <c r="N390" s="67">
        <f t="shared" si="20"/>
        <v>82.925000000000011</v>
      </c>
    </row>
    <row r="391" spans="1:14" x14ac:dyDescent="0.2">
      <c r="B391" s="2">
        <v>0.41666666666666702</v>
      </c>
      <c r="C391" s="66">
        <v>71</v>
      </c>
      <c r="D391" s="79">
        <v>86</v>
      </c>
      <c r="E391" s="75">
        <v>0.6</v>
      </c>
      <c r="F391" s="66">
        <v>5</v>
      </c>
      <c r="G391" s="66" t="s">
        <v>130</v>
      </c>
      <c r="H391" s="72">
        <v>29.16</v>
      </c>
      <c r="I391" s="71"/>
      <c r="J391" s="67">
        <v>88.2</v>
      </c>
      <c r="K391" s="67">
        <v>84.9</v>
      </c>
      <c r="L391" s="67">
        <v>83.3</v>
      </c>
      <c r="M391" s="67">
        <v>86</v>
      </c>
      <c r="N391" s="67">
        <f t="shared" si="20"/>
        <v>85.600000000000009</v>
      </c>
    </row>
    <row r="392" spans="1:14" x14ac:dyDescent="0.2">
      <c r="B392" s="2">
        <v>0.51041666666666663</v>
      </c>
      <c r="C392" s="66">
        <v>79</v>
      </c>
      <c r="D392" s="79">
        <v>109</v>
      </c>
      <c r="E392" s="75">
        <v>0.53</v>
      </c>
      <c r="F392" s="66">
        <v>2</v>
      </c>
      <c r="G392" s="66" t="s">
        <v>196</v>
      </c>
      <c r="H392" s="72">
        <v>29.14</v>
      </c>
      <c r="I392" s="71"/>
      <c r="J392" s="67">
        <v>112.1</v>
      </c>
      <c r="K392" s="67">
        <v>106.5</v>
      </c>
      <c r="L392" s="67">
        <v>105.1</v>
      </c>
      <c r="M392" s="67">
        <v>110.8</v>
      </c>
      <c r="N392" s="67">
        <f t="shared" si="20"/>
        <v>108.625</v>
      </c>
    </row>
    <row r="393" spans="1:14" x14ac:dyDescent="0.2">
      <c r="B393" s="2">
        <v>0.52083333333333337</v>
      </c>
      <c r="C393" s="66">
        <v>79</v>
      </c>
      <c r="D393" s="79">
        <v>111</v>
      </c>
      <c r="E393" s="75">
        <v>0.53</v>
      </c>
      <c r="F393" s="66">
        <v>9</v>
      </c>
      <c r="G393" s="66" t="s">
        <v>143</v>
      </c>
      <c r="H393" s="72">
        <v>29.13</v>
      </c>
      <c r="J393" s="67">
        <v>115</v>
      </c>
      <c r="K393" s="67">
        <v>108.9</v>
      </c>
      <c r="L393" s="67">
        <v>107.6</v>
      </c>
      <c r="M393" s="67">
        <v>112.8</v>
      </c>
      <c r="N393" s="67">
        <f t="shared" si="20"/>
        <v>111.075</v>
      </c>
    </row>
    <row r="394" spans="1:14" x14ac:dyDescent="0.2">
      <c r="B394" s="2">
        <v>0.53125</v>
      </c>
      <c r="C394" s="66">
        <v>81</v>
      </c>
      <c r="D394" s="79">
        <v>111</v>
      </c>
      <c r="E394" s="75">
        <v>0.52</v>
      </c>
      <c r="F394" s="66">
        <v>7</v>
      </c>
      <c r="G394" s="66" t="s">
        <v>143</v>
      </c>
      <c r="H394" s="72">
        <v>29.13</v>
      </c>
      <c r="I394" s="71"/>
      <c r="J394" s="67">
        <v>115.2</v>
      </c>
      <c r="K394" s="67">
        <v>109.4</v>
      </c>
      <c r="L394" s="67">
        <v>107.1</v>
      </c>
      <c r="M394" s="67">
        <v>113.4</v>
      </c>
      <c r="N394" s="67">
        <f t="shared" si="20"/>
        <v>111.27500000000001</v>
      </c>
    </row>
    <row r="395" spans="1:14" x14ac:dyDescent="0.2">
      <c r="B395" s="2">
        <v>0.54166666666666696</v>
      </c>
      <c r="C395" s="66">
        <v>82</v>
      </c>
      <c r="D395" s="79">
        <v>113</v>
      </c>
      <c r="E395" s="75">
        <v>0.49</v>
      </c>
      <c r="F395" s="66">
        <v>6</v>
      </c>
      <c r="G395" s="66" t="s">
        <v>130</v>
      </c>
      <c r="H395" s="72">
        <v>29.12</v>
      </c>
      <c r="J395" s="67">
        <v>117.5</v>
      </c>
      <c r="K395" s="67">
        <v>110.8</v>
      </c>
      <c r="L395" s="67">
        <v>107.6</v>
      </c>
      <c r="M395" s="67">
        <v>115</v>
      </c>
      <c r="N395" s="67">
        <f t="shared" si="20"/>
        <v>112.72499999999999</v>
      </c>
    </row>
    <row r="396" spans="1:14" x14ac:dyDescent="0.2">
      <c r="B396" s="2">
        <v>0.55208333333333404</v>
      </c>
      <c r="C396" s="66">
        <v>83</v>
      </c>
      <c r="D396" s="79">
        <v>115</v>
      </c>
      <c r="E396" s="75">
        <v>0.48</v>
      </c>
      <c r="F396" s="66">
        <v>3</v>
      </c>
      <c r="G396" s="66" t="s">
        <v>130</v>
      </c>
      <c r="H396" s="72">
        <v>29.11</v>
      </c>
      <c r="J396" s="67">
        <v>118.8</v>
      </c>
      <c r="K396" s="67">
        <v>112.6</v>
      </c>
      <c r="L396" s="67">
        <v>110.5</v>
      </c>
      <c r="M396" s="67">
        <v>118.2</v>
      </c>
      <c r="N396" s="67">
        <f t="shared" si="20"/>
        <v>115.02499999999999</v>
      </c>
    </row>
    <row r="397" spans="1:14" x14ac:dyDescent="0.2">
      <c r="B397" s="2">
        <v>0.67708333333333337</v>
      </c>
      <c r="C397" s="69">
        <v>87</v>
      </c>
      <c r="D397" s="79">
        <v>119</v>
      </c>
      <c r="E397" s="13">
        <v>0.38</v>
      </c>
      <c r="F397" s="69">
        <v>2</v>
      </c>
      <c r="G397" s="69" t="s">
        <v>201</v>
      </c>
      <c r="H397" s="82">
        <v>29.06</v>
      </c>
      <c r="I397" s="65"/>
      <c r="J397" s="45">
        <v>125.6</v>
      </c>
      <c r="K397" s="45">
        <v>115.2</v>
      </c>
      <c r="L397" s="45">
        <v>113.9</v>
      </c>
      <c r="M397" s="45">
        <v>122.7</v>
      </c>
      <c r="N397" s="67">
        <f t="shared" si="20"/>
        <v>119.35000000000001</v>
      </c>
    </row>
    <row r="398" spans="1:14" x14ac:dyDescent="0.2">
      <c r="B398" s="2">
        <v>0.6875</v>
      </c>
      <c r="C398" s="66">
        <v>86</v>
      </c>
      <c r="D398" s="79">
        <v>119</v>
      </c>
      <c r="E398" s="75">
        <v>0.38</v>
      </c>
      <c r="F398" s="66">
        <v>4</v>
      </c>
      <c r="G398" s="66" t="s">
        <v>43</v>
      </c>
      <c r="H398" s="72">
        <v>29.06</v>
      </c>
      <c r="I398" s="93"/>
      <c r="J398" s="67">
        <v>124.2</v>
      </c>
      <c r="K398" s="67">
        <v>115</v>
      </c>
      <c r="L398" s="67">
        <v>114.1</v>
      </c>
      <c r="M398" s="67">
        <v>122.5</v>
      </c>
      <c r="N398" s="67">
        <f t="shared" si="20"/>
        <v>118.94999999999999</v>
      </c>
    </row>
    <row r="399" spans="1:14" x14ac:dyDescent="0.2">
      <c r="B399" s="2">
        <v>0.69791666666666696</v>
      </c>
      <c r="C399" s="66">
        <v>86</v>
      </c>
      <c r="D399" s="79">
        <v>117</v>
      </c>
      <c r="E399" s="75">
        <v>0.4</v>
      </c>
      <c r="F399" s="66">
        <v>9</v>
      </c>
      <c r="G399" s="66" t="s">
        <v>130</v>
      </c>
      <c r="H399" s="72">
        <v>29.06</v>
      </c>
      <c r="J399" s="67">
        <v>121.6</v>
      </c>
      <c r="K399" s="67">
        <v>113.4</v>
      </c>
      <c r="L399" s="67">
        <v>112.8</v>
      </c>
      <c r="M399" s="67">
        <v>120.2</v>
      </c>
      <c r="N399" s="67">
        <f t="shared" si="20"/>
        <v>117</v>
      </c>
    </row>
    <row r="400" spans="1:14" x14ac:dyDescent="0.2">
      <c r="B400" s="2">
        <v>0.70833333333333304</v>
      </c>
      <c r="C400" s="66">
        <v>86</v>
      </c>
      <c r="D400" s="79">
        <v>115</v>
      </c>
      <c r="E400" s="75">
        <v>0.39</v>
      </c>
      <c r="F400" s="66">
        <v>6</v>
      </c>
      <c r="G400" s="66" t="s">
        <v>130</v>
      </c>
      <c r="H400" s="72">
        <v>29.06</v>
      </c>
      <c r="I400" s="93"/>
      <c r="J400" s="67">
        <v>120</v>
      </c>
      <c r="K400" s="67">
        <v>111.2</v>
      </c>
      <c r="L400" s="67">
        <v>111</v>
      </c>
      <c r="M400" s="67">
        <v>118</v>
      </c>
      <c r="N400" s="67">
        <f t="shared" si="20"/>
        <v>115.05</v>
      </c>
    </row>
    <row r="401" spans="1:18" x14ac:dyDescent="0.2">
      <c r="B401" s="2">
        <v>0.71875</v>
      </c>
      <c r="C401" s="66">
        <v>86</v>
      </c>
      <c r="D401" s="79">
        <v>113</v>
      </c>
      <c r="E401" s="75">
        <v>0.39</v>
      </c>
      <c r="F401" s="66">
        <v>4</v>
      </c>
      <c r="G401" s="66" t="s">
        <v>197</v>
      </c>
      <c r="H401" s="72">
        <v>29.05</v>
      </c>
      <c r="J401" s="67">
        <v>117.1</v>
      </c>
      <c r="K401" s="67">
        <v>109.2</v>
      </c>
      <c r="L401" s="67">
        <v>109.2</v>
      </c>
      <c r="M401" s="67">
        <v>115.7</v>
      </c>
      <c r="N401" s="67">
        <f t="shared" si="20"/>
        <v>112.8</v>
      </c>
    </row>
    <row r="402" spans="1:18" x14ac:dyDescent="0.2">
      <c r="B402" s="2">
        <v>0.72916666666666696</v>
      </c>
      <c r="C402" s="66">
        <v>85</v>
      </c>
      <c r="D402" s="79">
        <v>111</v>
      </c>
      <c r="E402" s="75">
        <v>0.4</v>
      </c>
      <c r="F402" s="66">
        <v>6</v>
      </c>
      <c r="G402" s="66" t="s">
        <v>130</v>
      </c>
      <c r="H402" s="72">
        <v>29.05</v>
      </c>
      <c r="J402" s="67">
        <v>114.5</v>
      </c>
      <c r="K402" s="67">
        <v>107.1</v>
      </c>
      <c r="L402" s="67">
        <v>107.4</v>
      </c>
      <c r="M402" s="67">
        <v>112.8</v>
      </c>
      <c r="N402" s="67">
        <f t="shared" si="20"/>
        <v>110.45</v>
      </c>
    </row>
    <row r="403" spans="1:18" x14ac:dyDescent="0.2">
      <c r="R403" s="71" t="s">
        <v>622</v>
      </c>
    </row>
    <row r="404" spans="1:18" x14ac:dyDescent="0.2">
      <c r="A404" s="88" t="s">
        <v>341</v>
      </c>
      <c r="J404" s="87" t="s">
        <v>427</v>
      </c>
      <c r="K404" s="87" t="s">
        <v>428</v>
      </c>
      <c r="L404" s="87" t="s">
        <v>326</v>
      </c>
      <c r="M404" s="87" t="s">
        <v>429</v>
      </c>
      <c r="N404" s="33" t="s">
        <v>368</v>
      </c>
      <c r="R404" s="55">
        <f>MAX(J405:M658)</f>
        <v>136.19999999999999</v>
      </c>
    </row>
    <row r="405" spans="1:18" x14ac:dyDescent="0.2">
      <c r="A405" s="21">
        <v>43235</v>
      </c>
      <c r="B405" s="2">
        <v>0.44791666666666669</v>
      </c>
      <c r="C405" s="66">
        <v>78</v>
      </c>
      <c r="D405" s="99">
        <v>97</v>
      </c>
      <c r="E405" s="16">
        <v>0.62</v>
      </c>
      <c r="F405" s="66">
        <v>1</v>
      </c>
      <c r="G405" s="66" t="s">
        <v>201</v>
      </c>
      <c r="H405" s="72">
        <v>29.02</v>
      </c>
      <c r="I405" s="71"/>
      <c r="J405" s="67">
        <v>103.5</v>
      </c>
      <c r="K405" s="67">
        <v>78.599999999999994</v>
      </c>
      <c r="L405" s="67">
        <v>99.1</v>
      </c>
      <c r="M405" s="67">
        <v>107.8</v>
      </c>
      <c r="N405" s="67">
        <f>AVERAGE(J405:M405)</f>
        <v>97.25</v>
      </c>
    </row>
    <row r="406" spans="1:18" x14ac:dyDescent="0.2">
      <c r="B406" s="2">
        <v>0.45833333333333331</v>
      </c>
      <c r="C406" s="66">
        <v>81</v>
      </c>
      <c r="D406" s="99">
        <v>101</v>
      </c>
      <c r="E406" s="16">
        <v>0.55000000000000004</v>
      </c>
      <c r="F406" s="66">
        <v>2</v>
      </c>
      <c r="G406" s="66" t="s">
        <v>201</v>
      </c>
      <c r="H406" s="72">
        <v>29.1</v>
      </c>
      <c r="J406" s="67">
        <v>108</v>
      </c>
      <c r="K406" s="67">
        <v>80.400000000000006</v>
      </c>
      <c r="L406" s="67">
        <v>103.8</v>
      </c>
      <c r="M406" s="67">
        <v>112.8</v>
      </c>
      <c r="N406" s="67">
        <f t="shared" ref="N406:N429" si="21">AVERAGE(J406:M406)</f>
        <v>101.25</v>
      </c>
    </row>
    <row r="407" spans="1:18" x14ac:dyDescent="0.2">
      <c r="B407" s="2">
        <v>0.46875</v>
      </c>
      <c r="C407" s="66">
        <v>82</v>
      </c>
      <c r="D407" s="99">
        <v>100</v>
      </c>
      <c r="E407" s="16">
        <v>0.53</v>
      </c>
      <c r="F407" s="66">
        <v>2</v>
      </c>
      <c r="G407" s="66" t="s">
        <v>37</v>
      </c>
      <c r="H407" s="72">
        <v>29.1</v>
      </c>
      <c r="J407" s="67">
        <v>105.7</v>
      </c>
      <c r="K407" s="67">
        <v>84.2</v>
      </c>
      <c r="L407" s="67">
        <v>101.3</v>
      </c>
      <c r="M407" s="67">
        <v>108.1</v>
      </c>
      <c r="N407" s="67">
        <f t="shared" si="21"/>
        <v>99.824999999999989</v>
      </c>
    </row>
    <row r="408" spans="1:18" x14ac:dyDescent="0.2">
      <c r="B408" s="2">
        <v>0.47916666666666702</v>
      </c>
      <c r="C408" s="66">
        <v>82</v>
      </c>
      <c r="D408" s="99">
        <v>102</v>
      </c>
      <c r="E408" s="16">
        <v>0.54</v>
      </c>
      <c r="F408" s="66">
        <v>1</v>
      </c>
      <c r="G408" s="66" t="s">
        <v>43</v>
      </c>
      <c r="H408" s="72">
        <v>29.1</v>
      </c>
      <c r="J408" s="67">
        <v>107.1</v>
      </c>
      <c r="K408" s="67">
        <v>87.4</v>
      </c>
      <c r="L408" s="67">
        <v>104</v>
      </c>
      <c r="M408" s="67">
        <v>110.7</v>
      </c>
      <c r="N408" s="67">
        <f t="shared" si="21"/>
        <v>102.3</v>
      </c>
    </row>
    <row r="409" spans="1:18" x14ac:dyDescent="0.2">
      <c r="B409" s="2">
        <v>0.48958333333333298</v>
      </c>
      <c r="C409" s="66">
        <v>84</v>
      </c>
      <c r="D409" s="99">
        <v>106</v>
      </c>
      <c r="E409" s="75">
        <v>0.52</v>
      </c>
      <c r="F409" s="66">
        <v>4</v>
      </c>
      <c r="G409" s="66" t="s">
        <v>129</v>
      </c>
      <c r="H409" s="72">
        <v>29.1</v>
      </c>
      <c r="I409" s="71"/>
      <c r="J409" s="67">
        <v>111.6</v>
      </c>
      <c r="K409" s="67">
        <v>93.2</v>
      </c>
      <c r="L409" s="67">
        <v>107.1</v>
      </c>
      <c r="M409" s="67">
        <v>112.1</v>
      </c>
      <c r="N409" s="67">
        <f t="shared" si="21"/>
        <v>106</v>
      </c>
    </row>
    <row r="410" spans="1:18" x14ac:dyDescent="0.2">
      <c r="B410" s="2">
        <v>0.5</v>
      </c>
      <c r="C410" s="66">
        <v>84</v>
      </c>
      <c r="D410" s="99">
        <v>104</v>
      </c>
      <c r="E410" s="75">
        <v>0.5</v>
      </c>
      <c r="F410" s="66">
        <v>1</v>
      </c>
      <c r="G410" s="66" t="s">
        <v>202</v>
      </c>
      <c r="H410" s="72">
        <v>29.11</v>
      </c>
      <c r="I410" s="71"/>
      <c r="J410" s="67">
        <v>108.5</v>
      </c>
      <c r="K410" s="67">
        <v>92.7</v>
      </c>
      <c r="L410" s="67">
        <v>104.7</v>
      </c>
      <c r="M410" s="67">
        <v>109.9</v>
      </c>
      <c r="N410" s="67">
        <f t="shared" si="21"/>
        <v>103.94999999999999</v>
      </c>
    </row>
    <row r="411" spans="1:18" x14ac:dyDescent="0.2">
      <c r="B411" s="2">
        <v>0.51041666666666663</v>
      </c>
      <c r="C411" s="66">
        <v>82</v>
      </c>
      <c r="D411" s="99">
        <v>100</v>
      </c>
      <c r="E411" s="75">
        <v>0.53</v>
      </c>
      <c r="F411" s="66">
        <v>1</v>
      </c>
      <c r="G411" s="66" t="s">
        <v>71</v>
      </c>
      <c r="H411" s="72">
        <v>29.12</v>
      </c>
      <c r="J411" s="67">
        <v>104</v>
      </c>
      <c r="K411" s="67">
        <v>90.1</v>
      </c>
      <c r="L411" s="67">
        <v>100</v>
      </c>
      <c r="M411" s="67">
        <v>104.9</v>
      </c>
      <c r="N411" s="67">
        <f t="shared" si="21"/>
        <v>99.75</v>
      </c>
    </row>
    <row r="412" spans="1:18" x14ac:dyDescent="0.2">
      <c r="B412" s="2">
        <v>0.52083333333333337</v>
      </c>
      <c r="C412" s="66">
        <v>82</v>
      </c>
      <c r="D412" s="99">
        <v>100</v>
      </c>
      <c r="E412" s="75">
        <v>0.54</v>
      </c>
      <c r="F412" s="66">
        <v>1</v>
      </c>
      <c r="G412" s="66" t="s">
        <v>202</v>
      </c>
      <c r="H412" s="72">
        <v>29.11</v>
      </c>
      <c r="I412" s="71"/>
      <c r="J412" s="67">
        <v>103.3</v>
      </c>
      <c r="K412" s="67">
        <v>90.5</v>
      </c>
      <c r="L412" s="67">
        <v>99.9</v>
      </c>
      <c r="M412" s="67">
        <v>104.2</v>
      </c>
      <c r="N412" s="67">
        <f t="shared" si="21"/>
        <v>99.475000000000009</v>
      </c>
    </row>
    <row r="413" spans="1:18" x14ac:dyDescent="0.2">
      <c r="B413" s="2">
        <v>0.53125</v>
      </c>
      <c r="C413" s="66">
        <v>83</v>
      </c>
      <c r="D413" s="99">
        <v>101</v>
      </c>
      <c r="E413" s="75">
        <v>0.55000000000000004</v>
      </c>
      <c r="F413" s="66">
        <v>1</v>
      </c>
      <c r="G413" s="66" t="s">
        <v>202</v>
      </c>
      <c r="H413" s="72">
        <v>29.11</v>
      </c>
      <c r="J413" s="67">
        <v>104.5</v>
      </c>
      <c r="K413" s="67">
        <v>92.7</v>
      </c>
      <c r="L413" s="67">
        <v>101.8</v>
      </c>
      <c r="M413" s="67">
        <v>105.8</v>
      </c>
      <c r="N413" s="67">
        <f t="shared" si="21"/>
        <v>101.2</v>
      </c>
    </row>
    <row r="414" spans="1:18" x14ac:dyDescent="0.2">
      <c r="B414" s="2">
        <v>0.54166666666666663</v>
      </c>
      <c r="C414" s="66">
        <v>83</v>
      </c>
      <c r="D414" s="99">
        <v>106</v>
      </c>
      <c r="E414" s="75">
        <v>0.53</v>
      </c>
      <c r="F414" s="66">
        <v>4</v>
      </c>
      <c r="G414" s="66" t="s">
        <v>202</v>
      </c>
      <c r="H414" s="72">
        <v>29.11</v>
      </c>
      <c r="J414" s="67">
        <v>108.9</v>
      </c>
      <c r="K414" s="67">
        <v>97.3</v>
      </c>
      <c r="L414" s="67">
        <v>106.9</v>
      </c>
      <c r="M414" s="67">
        <v>111.7</v>
      </c>
      <c r="N414" s="67">
        <f t="shared" si="21"/>
        <v>106.2</v>
      </c>
    </row>
    <row r="415" spans="1:18" x14ac:dyDescent="0.2">
      <c r="B415" s="2">
        <v>0.55208333333333337</v>
      </c>
      <c r="C415" s="96">
        <v>83</v>
      </c>
      <c r="D415" s="99">
        <v>108</v>
      </c>
      <c r="E415" s="13">
        <v>0.53</v>
      </c>
      <c r="F415" s="96">
        <v>1</v>
      </c>
      <c r="G415" s="96" t="s">
        <v>202</v>
      </c>
      <c r="H415" s="97">
        <v>29.11</v>
      </c>
      <c r="I415" s="98"/>
      <c r="J415" s="45">
        <v>111</v>
      </c>
      <c r="K415" s="45">
        <v>98.1</v>
      </c>
      <c r="L415" s="45">
        <v>108.1</v>
      </c>
      <c r="M415" s="45">
        <v>113.7</v>
      </c>
      <c r="N415" s="67">
        <f t="shared" si="21"/>
        <v>107.72499999999999</v>
      </c>
    </row>
    <row r="416" spans="1:18" x14ac:dyDescent="0.2">
      <c r="B416" s="2">
        <v>0.5625</v>
      </c>
      <c r="C416" s="96">
        <v>84</v>
      </c>
      <c r="D416" s="99">
        <v>114</v>
      </c>
      <c r="E416" s="13">
        <v>0.5</v>
      </c>
      <c r="F416" s="96">
        <v>2</v>
      </c>
      <c r="G416" s="96" t="s">
        <v>190</v>
      </c>
      <c r="H416" s="97">
        <v>29.1</v>
      </c>
      <c r="I416" s="98"/>
      <c r="J416" s="45">
        <v>116.1</v>
      </c>
      <c r="K416" s="45">
        <v>106.3</v>
      </c>
      <c r="L416" s="45">
        <v>113</v>
      </c>
      <c r="M416" s="45">
        <v>118.4</v>
      </c>
      <c r="N416" s="67">
        <f t="shared" si="21"/>
        <v>113.44999999999999</v>
      </c>
    </row>
    <row r="417" spans="2:14" x14ac:dyDescent="0.2">
      <c r="B417" s="2">
        <v>0.57291666666666663</v>
      </c>
      <c r="C417" s="66">
        <v>84</v>
      </c>
      <c r="D417" s="99">
        <v>114</v>
      </c>
      <c r="E417" s="75">
        <v>0.5</v>
      </c>
      <c r="F417" s="66">
        <v>0</v>
      </c>
      <c r="G417" s="66"/>
      <c r="H417" s="72">
        <v>29.1</v>
      </c>
      <c r="J417" s="67">
        <v>116.4</v>
      </c>
      <c r="K417" s="67">
        <v>106.9</v>
      </c>
      <c r="L417" s="67">
        <v>113.2</v>
      </c>
      <c r="M417" s="67">
        <v>118</v>
      </c>
      <c r="N417" s="67">
        <f t="shared" si="21"/>
        <v>113.625</v>
      </c>
    </row>
    <row r="418" spans="2:14" x14ac:dyDescent="0.2">
      <c r="B418" s="2">
        <v>0.58333333333333337</v>
      </c>
      <c r="C418" s="66">
        <v>84</v>
      </c>
      <c r="D418" s="99">
        <v>115</v>
      </c>
      <c r="E418" s="75">
        <v>0.47</v>
      </c>
      <c r="F418" s="66">
        <v>4</v>
      </c>
      <c r="G418" s="66" t="s">
        <v>180</v>
      </c>
      <c r="H418" s="72">
        <v>29.1</v>
      </c>
      <c r="I418" s="93"/>
      <c r="J418" s="67">
        <v>118.2</v>
      </c>
      <c r="K418" s="67">
        <v>109</v>
      </c>
      <c r="L418" s="67">
        <v>113.9</v>
      </c>
      <c r="M418" s="67">
        <v>118.2</v>
      </c>
      <c r="N418" s="67">
        <f t="shared" si="21"/>
        <v>114.825</v>
      </c>
    </row>
    <row r="419" spans="2:14" x14ac:dyDescent="0.2">
      <c r="B419" s="2">
        <v>0.59375</v>
      </c>
      <c r="C419" s="66">
        <v>83</v>
      </c>
      <c r="D419" s="99">
        <v>113</v>
      </c>
      <c r="E419" s="75">
        <v>0.5</v>
      </c>
      <c r="F419" s="66">
        <v>2</v>
      </c>
      <c r="G419" s="66" t="s">
        <v>35</v>
      </c>
      <c r="H419" s="72">
        <v>29.11</v>
      </c>
      <c r="J419" s="67">
        <v>115.2</v>
      </c>
      <c r="K419" s="67">
        <v>105.6</v>
      </c>
      <c r="L419" s="67">
        <v>112.3</v>
      </c>
      <c r="M419" s="67">
        <v>118</v>
      </c>
      <c r="N419" s="67">
        <f t="shared" si="21"/>
        <v>112.77500000000001</v>
      </c>
    </row>
    <row r="420" spans="2:14" x14ac:dyDescent="0.2">
      <c r="B420" s="2">
        <v>0.60416666666666663</v>
      </c>
      <c r="C420" s="66">
        <v>84</v>
      </c>
      <c r="D420" s="99">
        <v>118</v>
      </c>
      <c r="E420" s="75">
        <v>0.5</v>
      </c>
      <c r="F420" s="66">
        <v>2</v>
      </c>
      <c r="G420" s="66" t="s">
        <v>202</v>
      </c>
      <c r="H420" s="72">
        <v>29.11</v>
      </c>
      <c r="J420" s="67">
        <v>119.3</v>
      </c>
      <c r="K420" s="67">
        <v>111.2</v>
      </c>
      <c r="L420" s="67">
        <v>116.8</v>
      </c>
      <c r="M420" s="67">
        <v>124.2</v>
      </c>
      <c r="N420" s="67">
        <f t="shared" si="21"/>
        <v>117.875</v>
      </c>
    </row>
    <row r="421" spans="2:14" x14ac:dyDescent="0.2">
      <c r="B421" s="2">
        <v>0.61458333333333337</v>
      </c>
      <c r="C421" s="96">
        <v>82</v>
      </c>
      <c r="D421" s="99">
        <v>117</v>
      </c>
      <c r="E421" s="75">
        <v>0.52</v>
      </c>
      <c r="F421" s="96">
        <v>9</v>
      </c>
      <c r="G421" s="66" t="s">
        <v>180</v>
      </c>
      <c r="H421" s="97">
        <v>29.11</v>
      </c>
      <c r="I421" s="71"/>
      <c r="J421" s="67">
        <v>117.7</v>
      </c>
      <c r="K421" s="67">
        <v>110.5</v>
      </c>
      <c r="L421" s="67">
        <v>117.1</v>
      </c>
      <c r="M421" s="67">
        <v>121.8</v>
      </c>
      <c r="N421" s="67">
        <f t="shared" si="21"/>
        <v>116.77499999999999</v>
      </c>
    </row>
    <row r="422" spans="2:14" x14ac:dyDescent="0.2">
      <c r="B422" s="2">
        <v>0.625</v>
      </c>
      <c r="C422" s="96">
        <v>82</v>
      </c>
      <c r="D422" s="68">
        <v>117</v>
      </c>
      <c r="E422" s="75">
        <v>0.53</v>
      </c>
      <c r="F422" s="66">
        <v>3</v>
      </c>
      <c r="G422" s="66" t="s">
        <v>34</v>
      </c>
      <c r="H422" s="97">
        <v>29.1</v>
      </c>
      <c r="I422" s="71"/>
      <c r="J422" s="67">
        <v>117.1</v>
      </c>
      <c r="K422" s="67">
        <v>111.7</v>
      </c>
      <c r="L422" s="67">
        <v>118.2</v>
      </c>
      <c r="M422" s="67">
        <v>122</v>
      </c>
      <c r="N422" s="67">
        <f t="shared" si="21"/>
        <v>117.25</v>
      </c>
    </row>
    <row r="423" spans="2:14" x14ac:dyDescent="0.2">
      <c r="B423" s="2">
        <v>0.63541666666666663</v>
      </c>
      <c r="C423" s="96">
        <v>82</v>
      </c>
      <c r="D423" s="68">
        <v>114</v>
      </c>
      <c r="E423" s="75">
        <v>0.56000000000000005</v>
      </c>
      <c r="F423" s="66">
        <v>3</v>
      </c>
      <c r="G423" s="66" t="s">
        <v>35</v>
      </c>
      <c r="H423" s="72">
        <v>29.1</v>
      </c>
      <c r="I423" s="92"/>
      <c r="J423" s="67">
        <v>115.2</v>
      </c>
      <c r="K423" s="67">
        <v>109</v>
      </c>
      <c r="L423" s="67">
        <v>114.4</v>
      </c>
      <c r="M423" s="67">
        <v>119.1</v>
      </c>
      <c r="N423" s="67">
        <f t="shared" si="21"/>
        <v>114.42500000000001</v>
      </c>
    </row>
    <row r="424" spans="2:14" x14ac:dyDescent="0.2">
      <c r="B424" s="2">
        <v>0.64583333333333337</v>
      </c>
      <c r="C424" s="96">
        <v>82</v>
      </c>
      <c r="D424" s="68">
        <v>120</v>
      </c>
      <c r="E424" s="75">
        <v>0.55000000000000004</v>
      </c>
      <c r="F424" s="66">
        <v>2</v>
      </c>
      <c r="G424" s="66" t="s">
        <v>190</v>
      </c>
      <c r="H424" s="97">
        <v>29.11</v>
      </c>
      <c r="I424" s="71"/>
      <c r="J424" s="67">
        <v>119.8</v>
      </c>
      <c r="K424" s="67">
        <v>114.3</v>
      </c>
      <c r="L424" s="67">
        <v>120.6</v>
      </c>
      <c r="M424" s="67">
        <v>124.2</v>
      </c>
      <c r="N424" s="67">
        <f t="shared" si="21"/>
        <v>119.72499999999999</v>
      </c>
    </row>
    <row r="425" spans="2:14" x14ac:dyDescent="0.2">
      <c r="B425" s="2">
        <v>0.65625</v>
      </c>
      <c r="C425" s="96">
        <v>83</v>
      </c>
      <c r="D425" s="68">
        <v>119</v>
      </c>
      <c r="E425" s="75">
        <v>0.54</v>
      </c>
      <c r="F425" s="66">
        <v>3</v>
      </c>
      <c r="G425" s="66" t="s">
        <v>34</v>
      </c>
      <c r="H425" s="97">
        <v>29.1</v>
      </c>
      <c r="I425" s="71"/>
      <c r="J425" s="67">
        <v>119.1</v>
      </c>
      <c r="K425" s="67">
        <v>115.5</v>
      </c>
      <c r="L425" s="67">
        <v>120</v>
      </c>
      <c r="M425" s="67">
        <v>122.4</v>
      </c>
      <c r="N425" s="67">
        <f t="shared" si="21"/>
        <v>119.25</v>
      </c>
    </row>
    <row r="426" spans="2:14" x14ac:dyDescent="0.2">
      <c r="B426" s="2">
        <v>0.66666666666666663</v>
      </c>
      <c r="C426" s="96">
        <v>83</v>
      </c>
      <c r="D426" s="68">
        <v>117</v>
      </c>
      <c r="E426" s="75">
        <v>0.56000000000000005</v>
      </c>
      <c r="F426" s="68">
        <v>3</v>
      </c>
      <c r="G426" s="66" t="s">
        <v>180</v>
      </c>
      <c r="H426" s="72">
        <v>29.09</v>
      </c>
      <c r="I426" s="93"/>
      <c r="J426" s="67">
        <v>118.2</v>
      </c>
      <c r="K426" s="67">
        <v>112.8</v>
      </c>
      <c r="L426" s="67">
        <v>118.8</v>
      </c>
      <c r="M426" s="67">
        <v>119.8</v>
      </c>
      <c r="N426" s="67">
        <f t="shared" si="21"/>
        <v>117.4</v>
      </c>
    </row>
    <row r="427" spans="2:14" x14ac:dyDescent="0.2">
      <c r="B427" s="2">
        <v>0.67708333333333337</v>
      </c>
      <c r="C427" s="96">
        <v>82</v>
      </c>
      <c r="D427" s="68">
        <v>114</v>
      </c>
      <c r="E427" s="75">
        <v>0.59</v>
      </c>
      <c r="F427" s="96">
        <v>14</v>
      </c>
      <c r="G427" s="66" t="s">
        <v>34</v>
      </c>
      <c r="H427" s="97">
        <v>29.1</v>
      </c>
      <c r="I427" s="96"/>
      <c r="J427" s="67">
        <v>116.2</v>
      </c>
      <c r="K427" s="67">
        <v>111</v>
      </c>
      <c r="L427" s="67">
        <v>113.7</v>
      </c>
      <c r="M427" s="67">
        <v>115.2</v>
      </c>
      <c r="N427" s="67">
        <f t="shared" si="21"/>
        <v>114.02499999999999</v>
      </c>
    </row>
    <row r="428" spans="2:14" x14ac:dyDescent="0.2">
      <c r="B428" s="2">
        <v>0.6875</v>
      </c>
      <c r="C428" s="96">
        <v>79</v>
      </c>
      <c r="D428" s="68">
        <v>109</v>
      </c>
      <c r="E428" s="75">
        <v>0.62</v>
      </c>
      <c r="F428" s="96">
        <v>6</v>
      </c>
      <c r="G428" s="66" t="s">
        <v>35</v>
      </c>
      <c r="H428" s="97">
        <v>29.08</v>
      </c>
      <c r="J428" s="67">
        <v>113.7</v>
      </c>
      <c r="K428" s="67">
        <v>109.4</v>
      </c>
      <c r="L428" s="67">
        <v>101.7</v>
      </c>
      <c r="M428" s="67">
        <v>111.6</v>
      </c>
      <c r="N428" s="67">
        <f t="shared" si="21"/>
        <v>109.1</v>
      </c>
    </row>
    <row r="429" spans="2:14" x14ac:dyDescent="0.2">
      <c r="B429" s="2">
        <v>0.69791666666666696</v>
      </c>
      <c r="C429" s="96">
        <v>79</v>
      </c>
      <c r="D429" s="68">
        <v>112</v>
      </c>
      <c r="E429" s="75">
        <v>0.56000000000000005</v>
      </c>
      <c r="F429" s="96">
        <v>4</v>
      </c>
      <c r="G429" s="66" t="s">
        <v>34</v>
      </c>
      <c r="H429" s="97">
        <v>29.08</v>
      </c>
      <c r="J429" s="67">
        <v>113.2</v>
      </c>
      <c r="K429" s="67">
        <v>110.8</v>
      </c>
      <c r="L429" s="67">
        <v>108.9</v>
      </c>
      <c r="M429" s="67">
        <v>113</v>
      </c>
      <c r="N429" s="67">
        <f t="shared" si="21"/>
        <v>111.47499999999999</v>
      </c>
    </row>
    <row r="430" spans="2:14" x14ac:dyDescent="0.2">
      <c r="B430" s="2">
        <v>0.70833333333333404</v>
      </c>
      <c r="C430" s="3">
        <v>78</v>
      </c>
      <c r="D430" s="68">
        <v>114</v>
      </c>
      <c r="E430" s="13">
        <v>0.69</v>
      </c>
      <c r="F430" s="96">
        <v>3</v>
      </c>
      <c r="G430" s="66" t="s">
        <v>35</v>
      </c>
      <c r="H430" s="19">
        <v>29.08</v>
      </c>
      <c r="I430" s="42"/>
      <c r="J430" s="101">
        <v>114.1</v>
      </c>
      <c r="K430" s="67">
        <v>113.2</v>
      </c>
      <c r="L430" s="67">
        <v>112.5</v>
      </c>
      <c r="M430" s="67">
        <v>114.1</v>
      </c>
      <c r="N430" s="67">
        <v>113.5</v>
      </c>
    </row>
    <row r="431" spans="2:14" x14ac:dyDescent="0.2">
      <c r="B431" s="2">
        <v>0.71875</v>
      </c>
      <c r="C431" s="3">
        <v>79</v>
      </c>
      <c r="D431" s="68">
        <v>112</v>
      </c>
      <c r="E431" s="13">
        <v>0.68</v>
      </c>
      <c r="F431" s="96">
        <v>8</v>
      </c>
      <c r="G431" s="66" t="s">
        <v>34</v>
      </c>
      <c r="H431" s="19">
        <v>29.08</v>
      </c>
      <c r="I431" s="42"/>
      <c r="J431" s="101">
        <v>110.5</v>
      </c>
      <c r="K431" s="67">
        <v>114.1</v>
      </c>
      <c r="L431" s="67">
        <v>113.5</v>
      </c>
      <c r="M431" s="67">
        <v>111.2</v>
      </c>
      <c r="N431" s="67">
        <f t="shared" ref="N431:N434" si="22">AVERAGE(J431:M431)</f>
        <v>112.325</v>
      </c>
    </row>
    <row r="432" spans="2:14" x14ac:dyDescent="0.2">
      <c r="B432" s="2">
        <v>0.72916666666666696</v>
      </c>
      <c r="C432" s="96">
        <v>78</v>
      </c>
      <c r="D432" s="68">
        <v>110</v>
      </c>
      <c r="E432" s="13">
        <v>0.68</v>
      </c>
      <c r="F432" s="96">
        <v>4</v>
      </c>
      <c r="G432" s="66" t="s">
        <v>180</v>
      </c>
      <c r="H432" s="97">
        <v>29.08</v>
      </c>
      <c r="I432" s="96"/>
      <c r="J432" s="101">
        <v>106.9</v>
      </c>
      <c r="K432" s="67">
        <v>111.7</v>
      </c>
      <c r="L432" s="67">
        <v>112.3</v>
      </c>
      <c r="M432" s="67">
        <v>108.5</v>
      </c>
      <c r="N432" s="67">
        <f t="shared" si="22"/>
        <v>109.85000000000001</v>
      </c>
    </row>
    <row r="433" spans="1:14" x14ac:dyDescent="0.2">
      <c r="B433" s="2">
        <v>0.73958333333333404</v>
      </c>
      <c r="C433" s="96">
        <v>79</v>
      </c>
      <c r="D433" s="68">
        <v>108</v>
      </c>
      <c r="E433" s="13">
        <v>0.63</v>
      </c>
      <c r="F433" s="96">
        <v>6</v>
      </c>
      <c r="G433" s="66" t="s">
        <v>180</v>
      </c>
      <c r="H433" s="97">
        <v>29.07</v>
      </c>
      <c r="I433" s="96"/>
      <c r="J433" s="101">
        <v>103.8</v>
      </c>
      <c r="K433" s="67">
        <v>109.9</v>
      </c>
      <c r="L433" s="67">
        <v>111.4</v>
      </c>
      <c r="M433" s="67">
        <v>106.5</v>
      </c>
      <c r="N433" s="67">
        <f t="shared" si="22"/>
        <v>107.9</v>
      </c>
    </row>
    <row r="434" spans="1:14" x14ac:dyDescent="0.2">
      <c r="B434" s="2">
        <v>0.750000000000001</v>
      </c>
      <c r="C434" s="96">
        <v>79</v>
      </c>
      <c r="D434" s="68">
        <v>105</v>
      </c>
      <c r="E434" s="13">
        <v>0.66</v>
      </c>
      <c r="F434" s="96">
        <v>5</v>
      </c>
      <c r="G434" s="66" t="s">
        <v>34</v>
      </c>
      <c r="H434" s="97">
        <v>29.07</v>
      </c>
      <c r="J434" s="101">
        <v>102</v>
      </c>
      <c r="K434" s="67">
        <v>107.4</v>
      </c>
      <c r="L434" s="67">
        <v>108.7</v>
      </c>
      <c r="M434" s="67">
        <v>103.6</v>
      </c>
      <c r="N434" s="67">
        <f t="shared" si="22"/>
        <v>105.42500000000001</v>
      </c>
    </row>
    <row r="435" spans="1:14" x14ac:dyDescent="0.2">
      <c r="C435" s="96"/>
      <c r="D435" s="68"/>
      <c r="E435" s="13"/>
      <c r="F435" s="96"/>
      <c r="G435" s="66"/>
      <c r="H435" s="97"/>
      <c r="J435" s="101"/>
      <c r="K435" s="67"/>
      <c r="L435" s="67"/>
      <c r="M435" s="67"/>
      <c r="N435" s="67"/>
    </row>
    <row r="436" spans="1:14" x14ac:dyDescent="0.2">
      <c r="J436" s="87" t="s">
        <v>427</v>
      </c>
      <c r="K436" s="87" t="s">
        <v>428</v>
      </c>
      <c r="L436" s="87" t="s">
        <v>326</v>
      </c>
      <c r="M436" s="87" t="s">
        <v>429</v>
      </c>
      <c r="N436" s="33" t="s">
        <v>368</v>
      </c>
    </row>
    <row r="437" spans="1:14" x14ac:dyDescent="0.2">
      <c r="A437" s="21">
        <v>43236</v>
      </c>
      <c r="B437" s="2">
        <v>0.41666666666666669</v>
      </c>
      <c r="C437" s="66">
        <v>69</v>
      </c>
      <c r="D437" s="99">
        <v>81</v>
      </c>
      <c r="E437" s="16">
        <v>0.74</v>
      </c>
      <c r="F437" s="66">
        <v>1</v>
      </c>
      <c r="G437" s="66" t="s">
        <v>180</v>
      </c>
      <c r="H437" s="72">
        <v>29.13</v>
      </c>
      <c r="I437" s="71"/>
      <c r="J437" s="67">
        <v>81.099999999999994</v>
      </c>
      <c r="K437" s="67">
        <v>78.400000000000006</v>
      </c>
      <c r="L437" s="67">
        <v>82.4</v>
      </c>
      <c r="M437" s="67">
        <v>82.4</v>
      </c>
      <c r="N437" s="67">
        <f>AVERAGE(J437:M437)</f>
        <v>81.075000000000003</v>
      </c>
    </row>
    <row r="438" spans="1:14" x14ac:dyDescent="0.2">
      <c r="B438" s="2">
        <v>0.45833333333333331</v>
      </c>
      <c r="C438" s="66">
        <v>71</v>
      </c>
      <c r="D438" s="99">
        <v>91</v>
      </c>
      <c r="E438" s="16">
        <v>0.72</v>
      </c>
      <c r="F438" s="66">
        <v>5</v>
      </c>
      <c r="G438" s="66" t="s">
        <v>180</v>
      </c>
      <c r="H438" s="72">
        <v>29.13</v>
      </c>
      <c r="J438" s="67">
        <v>91</v>
      </c>
      <c r="K438" s="67">
        <v>84.7</v>
      </c>
      <c r="L438" s="67">
        <v>93.2</v>
      </c>
      <c r="M438" s="67">
        <v>94.3</v>
      </c>
      <c r="N438" s="67">
        <f t="shared" ref="N438:N466" si="23">AVERAGE(J438:M438)</f>
        <v>90.8</v>
      </c>
    </row>
    <row r="439" spans="1:14" x14ac:dyDescent="0.2">
      <c r="B439" s="2">
        <v>0.46875</v>
      </c>
      <c r="C439" s="66">
        <v>74</v>
      </c>
      <c r="D439" s="99">
        <v>95</v>
      </c>
      <c r="E439" s="16">
        <v>0.68</v>
      </c>
      <c r="F439" s="66">
        <v>4</v>
      </c>
      <c r="G439" s="66" t="s">
        <v>180</v>
      </c>
      <c r="H439" s="72">
        <v>29.13</v>
      </c>
      <c r="J439" s="67">
        <v>96.4</v>
      </c>
      <c r="K439" s="67">
        <v>86</v>
      </c>
      <c r="L439" s="67">
        <v>98.4</v>
      </c>
      <c r="M439" s="67">
        <v>98.1</v>
      </c>
      <c r="N439" s="67">
        <f t="shared" si="23"/>
        <v>94.724999999999994</v>
      </c>
    </row>
    <row r="440" spans="1:14" x14ac:dyDescent="0.2">
      <c r="B440" s="2">
        <v>0.47916666666666702</v>
      </c>
      <c r="C440" s="66">
        <v>73</v>
      </c>
      <c r="D440" s="99">
        <v>96</v>
      </c>
      <c r="E440" s="16">
        <v>0.68</v>
      </c>
      <c r="F440" s="66">
        <v>6</v>
      </c>
      <c r="G440" s="66" t="s">
        <v>180</v>
      </c>
      <c r="H440" s="72">
        <v>29.14</v>
      </c>
      <c r="J440" s="67">
        <v>97.5</v>
      </c>
      <c r="K440" s="67">
        <v>88.2</v>
      </c>
      <c r="L440" s="67">
        <v>99.5</v>
      </c>
      <c r="M440" s="67">
        <v>97.7</v>
      </c>
      <c r="N440" s="67">
        <f t="shared" si="23"/>
        <v>95.724999999999994</v>
      </c>
    </row>
    <row r="441" spans="1:14" x14ac:dyDescent="0.2">
      <c r="B441" s="2">
        <v>0.48958333333333298</v>
      </c>
      <c r="C441" s="66">
        <v>73</v>
      </c>
      <c r="D441" s="99">
        <v>97</v>
      </c>
      <c r="E441" s="75">
        <v>0.68</v>
      </c>
      <c r="F441" s="66">
        <v>2</v>
      </c>
      <c r="G441" s="66" t="s">
        <v>180</v>
      </c>
      <c r="H441" s="72">
        <v>29.13</v>
      </c>
      <c r="I441" s="71"/>
      <c r="J441" s="67">
        <v>98.4</v>
      </c>
      <c r="K441" s="67">
        <v>89.2</v>
      </c>
      <c r="L441" s="67">
        <v>99.5</v>
      </c>
      <c r="M441" s="67">
        <v>100.2</v>
      </c>
      <c r="N441" s="67">
        <f t="shared" si="23"/>
        <v>96.825000000000003</v>
      </c>
    </row>
    <row r="442" spans="1:14" x14ac:dyDescent="0.2">
      <c r="B442" s="2">
        <v>0.5</v>
      </c>
      <c r="C442" s="66">
        <v>74</v>
      </c>
      <c r="D442" s="99">
        <v>101</v>
      </c>
      <c r="E442" s="75">
        <v>0.69</v>
      </c>
      <c r="F442" s="66">
        <v>5</v>
      </c>
      <c r="G442" s="66" t="s">
        <v>180</v>
      </c>
      <c r="H442" s="72">
        <v>29.14</v>
      </c>
      <c r="I442" s="71"/>
      <c r="J442" s="67">
        <v>101.3</v>
      </c>
      <c r="K442" s="67">
        <v>91.2</v>
      </c>
      <c r="L442" s="67">
        <v>104.9</v>
      </c>
      <c r="M442" s="67">
        <v>104.7</v>
      </c>
      <c r="N442" s="67">
        <f t="shared" si="23"/>
        <v>100.52499999999999</v>
      </c>
    </row>
    <row r="443" spans="1:14" x14ac:dyDescent="0.2">
      <c r="B443" s="2">
        <v>0.51041666666666663</v>
      </c>
      <c r="C443" s="66">
        <v>76</v>
      </c>
      <c r="D443" s="99">
        <v>104</v>
      </c>
      <c r="E443" s="75">
        <v>0.65</v>
      </c>
      <c r="F443" s="66">
        <v>3</v>
      </c>
      <c r="G443" s="66" t="s">
        <v>180</v>
      </c>
      <c r="H443" s="72">
        <v>29.14</v>
      </c>
      <c r="J443" s="67">
        <v>105.1</v>
      </c>
      <c r="K443" s="67">
        <v>95</v>
      </c>
      <c r="L443" s="67">
        <v>107.2</v>
      </c>
      <c r="M443" s="67">
        <v>107.6</v>
      </c>
      <c r="N443" s="67">
        <f t="shared" si="23"/>
        <v>103.72499999999999</v>
      </c>
    </row>
    <row r="444" spans="1:14" x14ac:dyDescent="0.2">
      <c r="B444" s="2">
        <v>0.52083333333333337</v>
      </c>
      <c r="C444" s="66">
        <v>76</v>
      </c>
      <c r="D444" s="99">
        <v>107</v>
      </c>
      <c r="E444" s="75">
        <v>0.66</v>
      </c>
      <c r="F444" s="66">
        <v>1</v>
      </c>
      <c r="G444" s="66" t="s">
        <v>180</v>
      </c>
      <c r="H444" s="72">
        <v>29.14</v>
      </c>
      <c r="I444" s="71"/>
      <c r="J444" s="67">
        <v>107.4</v>
      </c>
      <c r="K444" s="67">
        <v>98.6</v>
      </c>
      <c r="L444" s="67">
        <v>110.5</v>
      </c>
      <c r="M444" s="67">
        <v>109.8</v>
      </c>
      <c r="N444" s="67">
        <f t="shared" si="23"/>
        <v>106.575</v>
      </c>
    </row>
    <row r="445" spans="1:14" x14ac:dyDescent="0.2">
      <c r="B445" s="2">
        <v>0.53125</v>
      </c>
      <c r="C445" s="66">
        <v>75</v>
      </c>
      <c r="D445" s="99">
        <v>109</v>
      </c>
      <c r="E445" s="75">
        <v>0.66</v>
      </c>
      <c r="F445" s="66">
        <v>5</v>
      </c>
      <c r="G445" s="66" t="s">
        <v>35</v>
      </c>
      <c r="H445" s="72">
        <v>29.13</v>
      </c>
      <c r="J445" s="67">
        <v>109</v>
      </c>
      <c r="K445" s="67">
        <v>101.7</v>
      </c>
      <c r="L445" s="67">
        <v>111.9</v>
      </c>
      <c r="M445" s="67">
        <v>111.6</v>
      </c>
      <c r="N445" s="67">
        <f t="shared" si="23"/>
        <v>108.55000000000001</v>
      </c>
    </row>
    <row r="446" spans="1:14" x14ac:dyDescent="0.2">
      <c r="B446" s="2">
        <v>0.54166666666666663</v>
      </c>
      <c r="C446" s="66">
        <v>76</v>
      </c>
      <c r="D446" s="99">
        <v>109</v>
      </c>
      <c r="E446" s="75">
        <v>0.65</v>
      </c>
      <c r="F446" s="66">
        <v>1</v>
      </c>
      <c r="G446" s="66" t="s">
        <v>34</v>
      </c>
      <c r="H446" s="72">
        <v>29.13</v>
      </c>
      <c r="J446" s="67">
        <v>108.7</v>
      </c>
      <c r="K446" s="67">
        <v>102.4</v>
      </c>
      <c r="L446" s="67">
        <v>112.5</v>
      </c>
      <c r="M446" s="67">
        <v>111.2</v>
      </c>
      <c r="N446" s="67">
        <f t="shared" si="23"/>
        <v>108.7</v>
      </c>
    </row>
    <row r="447" spans="1:14" x14ac:dyDescent="0.2">
      <c r="B447" s="2">
        <v>0.55208333333333337</v>
      </c>
      <c r="C447" s="96">
        <v>76</v>
      </c>
      <c r="D447" s="99">
        <v>108</v>
      </c>
      <c r="E447" s="13">
        <v>0.64</v>
      </c>
      <c r="F447" s="96">
        <v>3</v>
      </c>
      <c r="G447" s="96" t="s">
        <v>34</v>
      </c>
      <c r="H447" s="97">
        <v>29.13</v>
      </c>
      <c r="I447" s="98"/>
      <c r="J447" s="45">
        <v>107.8</v>
      </c>
      <c r="K447" s="45">
        <v>102.6</v>
      </c>
      <c r="L447" s="45">
        <v>111.6</v>
      </c>
      <c r="M447" s="45">
        <v>111</v>
      </c>
      <c r="N447" s="67">
        <f t="shared" si="23"/>
        <v>108.25</v>
      </c>
    </row>
    <row r="448" spans="1:14" x14ac:dyDescent="0.2">
      <c r="B448" s="2">
        <v>0.5625</v>
      </c>
      <c r="C448" s="96">
        <v>77</v>
      </c>
      <c r="D448" s="99">
        <v>107</v>
      </c>
      <c r="E448" s="13">
        <v>0.64</v>
      </c>
      <c r="F448" s="96">
        <v>3</v>
      </c>
      <c r="G448" s="96" t="s">
        <v>34</v>
      </c>
      <c r="H448" s="97">
        <v>29.12</v>
      </c>
      <c r="I448" s="98"/>
      <c r="J448" s="45">
        <v>107.1</v>
      </c>
      <c r="K448" s="45">
        <v>101.7</v>
      </c>
      <c r="L448" s="45">
        <v>109</v>
      </c>
      <c r="M448" s="45">
        <v>108.5</v>
      </c>
      <c r="N448" s="67">
        <f t="shared" si="23"/>
        <v>106.575</v>
      </c>
    </row>
    <row r="449" spans="2:14" x14ac:dyDescent="0.2">
      <c r="B449" s="2">
        <v>0.57291666666666663</v>
      </c>
      <c r="C449" s="66">
        <v>77</v>
      </c>
      <c r="D449" s="99">
        <v>105</v>
      </c>
      <c r="E449" s="75">
        <v>0.62</v>
      </c>
      <c r="F449" s="66">
        <v>4</v>
      </c>
      <c r="G449" s="96" t="s">
        <v>180</v>
      </c>
      <c r="H449" s="72">
        <v>29.12</v>
      </c>
      <c r="J449" s="67">
        <v>104.7</v>
      </c>
      <c r="K449" s="67">
        <v>99.7</v>
      </c>
      <c r="L449" s="67">
        <v>107.2</v>
      </c>
      <c r="M449" s="67">
        <v>106.5</v>
      </c>
      <c r="N449" s="67">
        <f t="shared" si="23"/>
        <v>104.52500000000001</v>
      </c>
    </row>
    <row r="450" spans="2:14" x14ac:dyDescent="0.2">
      <c r="B450" s="2">
        <v>0.58333333333333337</v>
      </c>
      <c r="C450" s="66">
        <v>78</v>
      </c>
      <c r="D450" s="99">
        <v>104</v>
      </c>
      <c r="E450" s="75">
        <v>0.6</v>
      </c>
      <c r="F450" s="66">
        <v>3</v>
      </c>
      <c r="G450" s="66" t="s">
        <v>130</v>
      </c>
      <c r="H450" s="72">
        <v>29.11</v>
      </c>
      <c r="I450" s="93"/>
      <c r="J450" s="67">
        <v>104</v>
      </c>
      <c r="K450" s="67">
        <v>98.8</v>
      </c>
      <c r="L450" s="67">
        <v>106.2</v>
      </c>
      <c r="M450" s="67">
        <v>105.4</v>
      </c>
      <c r="N450" s="67">
        <f t="shared" si="23"/>
        <v>103.6</v>
      </c>
    </row>
    <row r="451" spans="2:14" x14ac:dyDescent="0.2">
      <c r="B451" s="2">
        <v>0.59375</v>
      </c>
      <c r="C451" s="66">
        <v>78</v>
      </c>
      <c r="D451" s="99">
        <v>103</v>
      </c>
      <c r="E451" s="75">
        <v>0.6</v>
      </c>
      <c r="F451" s="66">
        <v>1</v>
      </c>
      <c r="G451" s="66" t="s">
        <v>197</v>
      </c>
      <c r="H451" s="72">
        <v>29.11</v>
      </c>
      <c r="J451" s="67">
        <v>103.1</v>
      </c>
      <c r="K451" s="67">
        <v>98.1</v>
      </c>
      <c r="L451" s="67">
        <v>105.3</v>
      </c>
      <c r="M451" s="67">
        <v>104.2</v>
      </c>
      <c r="N451" s="67">
        <f t="shared" si="23"/>
        <v>102.675</v>
      </c>
    </row>
    <row r="452" spans="2:14" x14ac:dyDescent="0.2">
      <c r="B452" s="2">
        <v>0.60416666666666663</v>
      </c>
      <c r="C452" s="66">
        <v>78</v>
      </c>
      <c r="D452" s="99">
        <v>102</v>
      </c>
      <c r="E452" s="75">
        <v>0.59</v>
      </c>
      <c r="F452" s="66">
        <v>3</v>
      </c>
      <c r="G452" s="66" t="s">
        <v>35</v>
      </c>
      <c r="H452" s="72">
        <v>29.11</v>
      </c>
      <c r="J452" s="67">
        <v>102</v>
      </c>
      <c r="K452" s="67">
        <v>97</v>
      </c>
      <c r="L452" s="67">
        <v>103.8</v>
      </c>
      <c r="M452" s="67">
        <v>103.1</v>
      </c>
      <c r="N452" s="67">
        <f t="shared" si="23"/>
        <v>101.47499999999999</v>
      </c>
    </row>
    <row r="453" spans="2:14" x14ac:dyDescent="0.2">
      <c r="B453" s="2">
        <v>0.61458333333333337</v>
      </c>
      <c r="C453" s="96">
        <v>78</v>
      </c>
      <c r="D453" s="99">
        <v>100</v>
      </c>
      <c r="E453" s="75">
        <v>0.6</v>
      </c>
      <c r="F453" s="96">
        <v>4</v>
      </c>
      <c r="G453" s="66" t="s">
        <v>180</v>
      </c>
      <c r="H453" s="97">
        <v>29.1</v>
      </c>
      <c r="I453" s="71"/>
      <c r="J453" s="67">
        <v>100</v>
      </c>
      <c r="K453" s="67">
        <v>95.5</v>
      </c>
      <c r="L453" s="67">
        <v>102.6</v>
      </c>
      <c r="M453" s="67">
        <v>101.5</v>
      </c>
      <c r="N453" s="67">
        <f t="shared" si="23"/>
        <v>99.9</v>
      </c>
    </row>
    <row r="454" spans="2:14" x14ac:dyDescent="0.2">
      <c r="B454" s="2">
        <v>0.625</v>
      </c>
      <c r="C454" s="96">
        <v>78</v>
      </c>
      <c r="D454" s="68">
        <v>98</v>
      </c>
      <c r="E454" s="75">
        <v>0.61</v>
      </c>
      <c r="F454" s="66">
        <v>5</v>
      </c>
      <c r="G454" s="66" t="s">
        <v>180</v>
      </c>
      <c r="H454" s="97">
        <v>29.1</v>
      </c>
      <c r="I454" s="71"/>
      <c r="J454" s="67">
        <v>98.2</v>
      </c>
      <c r="K454" s="67">
        <v>94.1</v>
      </c>
      <c r="L454" s="67">
        <v>100.6</v>
      </c>
      <c r="M454" s="67">
        <v>99.5</v>
      </c>
      <c r="N454" s="67">
        <f t="shared" si="23"/>
        <v>98.1</v>
      </c>
    </row>
    <row r="455" spans="2:14" x14ac:dyDescent="0.2">
      <c r="B455" s="2">
        <v>0.63541666666666663</v>
      </c>
      <c r="C455" s="96">
        <v>77</v>
      </c>
      <c r="D455" s="68">
        <v>97</v>
      </c>
      <c r="E455" s="75">
        <v>0.61</v>
      </c>
      <c r="F455" s="66">
        <v>4</v>
      </c>
      <c r="G455" s="66" t="s">
        <v>180</v>
      </c>
      <c r="H455" s="72">
        <v>29.1</v>
      </c>
      <c r="I455" s="92"/>
      <c r="J455" s="67">
        <v>97.5</v>
      </c>
      <c r="K455" s="67">
        <v>93.6</v>
      </c>
      <c r="L455" s="67">
        <v>99.7</v>
      </c>
      <c r="M455" s="67">
        <v>98.8</v>
      </c>
      <c r="N455" s="67">
        <f t="shared" si="23"/>
        <v>97.4</v>
      </c>
    </row>
    <row r="456" spans="2:14" x14ac:dyDescent="0.2">
      <c r="B456" s="2">
        <v>0.64583333333333337</v>
      </c>
      <c r="C456" s="96">
        <v>78</v>
      </c>
      <c r="D456" s="68">
        <v>97</v>
      </c>
      <c r="E456" s="75">
        <v>0.6</v>
      </c>
      <c r="F456" s="66">
        <v>5</v>
      </c>
      <c r="G456" s="66" t="s">
        <v>180</v>
      </c>
      <c r="H456" s="97">
        <v>29.1</v>
      </c>
      <c r="I456" s="71"/>
      <c r="J456" s="67">
        <v>97.3</v>
      </c>
      <c r="K456" s="67">
        <v>93.9</v>
      </c>
      <c r="L456" s="67">
        <v>100</v>
      </c>
      <c r="M456" s="67">
        <v>98.1</v>
      </c>
      <c r="N456" s="67">
        <f t="shared" si="23"/>
        <v>97.324999999999989</v>
      </c>
    </row>
    <row r="457" spans="2:14" x14ac:dyDescent="0.2">
      <c r="B457" s="2">
        <v>0.65625</v>
      </c>
      <c r="C457" s="96">
        <v>78</v>
      </c>
      <c r="D457" s="68">
        <v>98</v>
      </c>
      <c r="E457" s="75">
        <v>0.6</v>
      </c>
      <c r="F457" s="66">
        <v>3</v>
      </c>
      <c r="G457" s="66" t="s">
        <v>71</v>
      </c>
      <c r="H457" s="97">
        <v>29.09</v>
      </c>
      <c r="I457" s="71"/>
      <c r="J457" s="67">
        <v>97.7</v>
      </c>
      <c r="K457" s="67">
        <v>94.6</v>
      </c>
      <c r="L457" s="67">
        <v>100.6</v>
      </c>
      <c r="M457" s="67">
        <v>98.6</v>
      </c>
      <c r="N457" s="67">
        <f t="shared" si="23"/>
        <v>97.875</v>
      </c>
    </row>
    <row r="458" spans="2:14" x14ac:dyDescent="0.2">
      <c r="B458" s="2">
        <v>0.66666666666666663</v>
      </c>
      <c r="C458" s="96">
        <v>78</v>
      </c>
      <c r="D458" s="68">
        <v>99</v>
      </c>
      <c r="E458" s="75">
        <v>0.6</v>
      </c>
      <c r="F458" s="68">
        <v>2</v>
      </c>
      <c r="G458" s="66" t="s">
        <v>180</v>
      </c>
      <c r="H458" s="72">
        <v>29.09</v>
      </c>
      <c r="I458" s="93"/>
      <c r="J458" s="67">
        <v>98.4</v>
      </c>
      <c r="K458" s="67">
        <v>95.4</v>
      </c>
      <c r="L458" s="67">
        <v>101.1</v>
      </c>
      <c r="M458" s="67">
        <v>99</v>
      </c>
      <c r="N458" s="67">
        <f t="shared" si="23"/>
        <v>98.474999999999994</v>
      </c>
    </row>
    <row r="459" spans="2:14" x14ac:dyDescent="0.2">
      <c r="B459" s="2">
        <v>0.67708333333333337</v>
      </c>
      <c r="C459" s="96">
        <v>79</v>
      </c>
      <c r="D459" s="68">
        <v>101</v>
      </c>
      <c r="E459" s="75">
        <v>0.6</v>
      </c>
      <c r="F459" s="96">
        <v>5</v>
      </c>
      <c r="G459" s="66" t="s">
        <v>35</v>
      </c>
      <c r="H459" s="97">
        <v>29.08</v>
      </c>
      <c r="I459" s="96"/>
      <c r="J459" s="67">
        <v>100.6</v>
      </c>
      <c r="K459" s="67">
        <v>98.4</v>
      </c>
      <c r="L459" s="67">
        <v>104.2</v>
      </c>
      <c r="M459" s="67">
        <v>101.3</v>
      </c>
      <c r="N459" s="67">
        <f t="shared" si="23"/>
        <v>101.125</v>
      </c>
    </row>
    <row r="460" spans="2:14" x14ac:dyDescent="0.2">
      <c r="B460" s="2">
        <v>0.6875</v>
      </c>
      <c r="C460" s="96">
        <v>80</v>
      </c>
      <c r="D460" s="68">
        <v>103</v>
      </c>
      <c r="E460" s="75">
        <v>0.56999999999999995</v>
      </c>
      <c r="F460" s="96">
        <v>4</v>
      </c>
      <c r="G460" s="66" t="s">
        <v>180</v>
      </c>
      <c r="H460" s="97">
        <v>29.07</v>
      </c>
      <c r="J460" s="67">
        <v>102.2</v>
      </c>
      <c r="K460" s="67">
        <v>98.6</v>
      </c>
      <c r="L460" s="67">
        <v>106.5</v>
      </c>
      <c r="M460" s="67">
        <v>103.1</v>
      </c>
      <c r="N460" s="67">
        <f t="shared" si="23"/>
        <v>102.6</v>
      </c>
    </row>
    <row r="461" spans="2:14" x14ac:dyDescent="0.2">
      <c r="B461" s="2">
        <v>0.69791666666666696</v>
      </c>
      <c r="C461" s="96">
        <v>81</v>
      </c>
      <c r="D461" s="68">
        <v>106</v>
      </c>
      <c r="E461" s="75">
        <v>0.56000000000000005</v>
      </c>
      <c r="F461" s="96">
        <v>0</v>
      </c>
      <c r="G461" s="66" t="s">
        <v>180</v>
      </c>
      <c r="H461" s="97">
        <v>29.07</v>
      </c>
      <c r="J461" s="67">
        <v>104</v>
      </c>
      <c r="K461" s="67">
        <v>104.2</v>
      </c>
      <c r="L461" s="67">
        <v>110.3</v>
      </c>
      <c r="M461" s="67">
        <v>103.3</v>
      </c>
      <c r="N461" s="67">
        <f t="shared" si="23"/>
        <v>105.45</v>
      </c>
    </row>
    <row r="462" spans="2:14" x14ac:dyDescent="0.2">
      <c r="B462" s="2">
        <v>0.70833333333333404</v>
      </c>
      <c r="C462" s="3">
        <v>81</v>
      </c>
      <c r="D462" s="68">
        <v>103</v>
      </c>
      <c r="E462" s="13">
        <v>0.56999999999999995</v>
      </c>
      <c r="F462" s="96">
        <v>1</v>
      </c>
      <c r="G462" s="66" t="s">
        <v>35</v>
      </c>
      <c r="H462" s="19">
        <v>29.07</v>
      </c>
      <c r="I462" s="42"/>
      <c r="J462" s="101">
        <v>101.7</v>
      </c>
      <c r="K462" s="67">
        <v>102.2</v>
      </c>
      <c r="L462" s="67">
        <v>106.7</v>
      </c>
      <c r="M462" s="67">
        <v>100.6</v>
      </c>
      <c r="N462" s="67">
        <f t="shared" si="23"/>
        <v>102.80000000000001</v>
      </c>
    </row>
    <row r="463" spans="2:14" x14ac:dyDescent="0.2">
      <c r="B463" s="2">
        <v>0.71875</v>
      </c>
      <c r="C463" s="3">
        <v>81</v>
      </c>
      <c r="D463" s="68">
        <v>103</v>
      </c>
      <c r="E463" s="13">
        <v>0.55000000000000004</v>
      </c>
      <c r="F463" s="96">
        <v>2</v>
      </c>
      <c r="G463" s="66" t="s">
        <v>180</v>
      </c>
      <c r="H463" s="19">
        <v>29.07</v>
      </c>
      <c r="I463" s="42"/>
      <c r="J463" s="101">
        <v>100.8</v>
      </c>
      <c r="K463" s="67">
        <v>101.5</v>
      </c>
      <c r="L463" s="67">
        <v>109.4</v>
      </c>
      <c r="M463" s="67">
        <v>101.5</v>
      </c>
      <c r="N463" s="67">
        <f t="shared" si="23"/>
        <v>103.30000000000001</v>
      </c>
    </row>
    <row r="464" spans="2:14" x14ac:dyDescent="0.2">
      <c r="B464" s="2">
        <v>0.72916666666666696</v>
      </c>
      <c r="C464" s="96">
        <v>81</v>
      </c>
      <c r="D464" s="68">
        <v>104</v>
      </c>
      <c r="E464" s="13">
        <v>0.55000000000000004</v>
      </c>
      <c r="F464" s="96">
        <v>3</v>
      </c>
      <c r="G464" s="66" t="s">
        <v>34</v>
      </c>
      <c r="H464" s="97">
        <v>29.07</v>
      </c>
      <c r="I464" s="96"/>
      <c r="J464" s="101">
        <v>99.5</v>
      </c>
      <c r="K464" s="67">
        <v>104.7</v>
      </c>
      <c r="L464" s="67">
        <v>109.6</v>
      </c>
      <c r="M464" s="67">
        <v>102.6</v>
      </c>
      <c r="N464" s="67">
        <f t="shared" si="23"/>
        <v>104.1</v>
      </c>
    </row>
    <row r="465" spans="1:14" x14ac:dyDescent="0.2">
      <c r="B465" s="2">
        <v>0.73958333333333404</v>
      </c>
      <c r="C465" s="96">
        <v>80</v>
      </c>
      <c r="D465" s="68">
        <v>100</v>
      </c>
      <c r="E465" s="13">
        <v>0.54</v>
      </c>
      <c r="F465" s="96">
        <v>3</v>
      </c>
      <c r="G465" s="66" t="s">
        <v>34</v>
      </c>
      <c r="H465" s="97">
        <v>29.07</v>
      </c>
      <c r="I465" s="96"/>
      <c r="J465" s="101">
        <v>96.8</v>
      </c>
      <c r="K465" s="67">
        <v>100.9</v>
      </c>
      <c r="L465" s="67">
        <v>104.5</v>
      </c>
      <c r="M465" s="67">
        <v>98.1</v>
      </c>
      <c r="N465" s="67">
        <f t="shared" si="23"/>
        <v>100.07499999999999</v>
      </c>
    </row>
    <row r="466" spans="1:14" x14ac:dyDescent="0.2">
      <c r="B466" s="2">
        <v>0.750000000000001</v>
      </c>
      <c r="C466" s="96">
        <v>80</v>
      </c>
      <c r="D466" s="68">
        <v>100</v>
      </c>
      <c r="E466" s="13">
        <v>0.56000000000000005</v>
      </c>
      <c r="F466" s="96">
        <v>4</v>
      </c>
      <c r="G466" s="66" t="s">
        <v>180</v>
      </c>
      <c r="H466" s="97">
        <v>29.07</v>
      </c>
      <c r="J466" s="101">
        <v>95.5</v>
      </c>
      <c r="K466" s="67">
        <v>102.4</v>
      </c>
      <c r="L466" s="67">
        <v>105.4</v>
      </c>
      <c r="M466" s="67">
        <v>98.1</v>
      </c>
      <c r="N466" s="67">
        <f t="shared" si="23"/>
        <v>100.35</v>
      </c>
    </row>
    <row r="468" spans="1:14" x14ac:dyDescent="0.2">
      <c r="A468" s="21" t="s">
        <v>251</v>
      </c>
      <c r="J468" s="87" t="s">
        <v>427</v>
      </c>
      <c r="K468" s="87" t="s">
        <v>428</v>
      </c>
      <c r="L468" s="87" t="s">
        <v>326</v>
      </c>
      <c r="M468" s="87" t="s">
        <v>429</v>
      </c>
      <c r="N468" s="33" t="s">
        <v>368</v>
      </c>
    </row>
    <row r="469" spans="1:14" x14ac:dyDescent="0.2">
      <c r="A469" s="21">
        <v>43237</v>
      </c>
      <c r="B469" s="2">
        <v>0.44791666666666669</v>
      </c>
      <c r="C469" s="66">
        <v>67</v>
      </c>
      <c r="D469" s="99">
        <v>86</v>
      </c>
      <c r="E469" s="16">
        <v>0.65</v>
      </c>
      <c r="F469" s="66">
        <v>5</v>
      </c>
      <c r="G469" s="66" t="s">
        <v>71</v>
      </c>
      <c r="H469" s="72">
        <v>29.09</v>
      </c>
      <c r="I469" s="71"/>
      <c r="J469" s="67">
        <v>89.4</v>
      </c>
      <c r="K469" s="67">
        <v>72.7</v>
      </c>
      <c r="L469" s="67">
        <v>87.8</v>
      </c>
      <c r="M469" s="67">
        <v>93.2</v>
      </c>
      <c r="N469" s="67">
        <f>AVERAGE(J469:M469)</f>
        <v>85.775000000000006</v>
      </c>
    </row>
    <row r="470" spans="1:14" x14ac:dyDescent="0.2">
      <c r="B470" s="2">
        <v>0.45833333333333331</v>
      </c>
      <c r="C470" s="66">
        <v>74</v>
      </c>
      <c r="D470" s="99">
        <v>91</v>
      </c>
      <c r="E470" s="16">
        <v>0.47</v>
      </c>
      <c r="F470" s="66">
        <v>6</v>
      </c>
      <c r="G470" s="66" t="s">
        <v>71</v>
      </c>
      <c r="H470" s="72">
        <v>29.1</v>
      </c>
      <c r="J470" s="67">
        <v>94.3</v>
      </c>
      <c r="K470" s="67">
        <v>77.2</v>
      </c>
      <c r="L470" s="67">
        <v>93.6</v>
      </c>
      <c r="M470" s="67">
        <v>97.7</v>
      </c>
      <c r="N470" s="67">
        <f t="shared" ref="N470:N498" si="24">AVERAGE(J470:M470)</f>
        <v>90.7</v>
      </c>
    </row>
    <row r="471" spans="1:14" x14ac:dyDescent="0.2">
      <c r="B471" s="2">
        <v>0.46875</v>
      </c>
      <c r="C471" s="66">
        <v>76</v>
      </c>
      <c r="D471" s="99">
        <v>94</v>
      </c>
      <c r="E471" s="16">
        <v>0.46</v>
      </c>
      <c r="F471" s="66">
        <v>3</v>
      </c>
      <c r="G471" s="66" t="s">
        <v>71</v>
      </c>
      <c r="H471" s="72">
        <v>29.1</v>
      </c>
      <c r="J471" s="67">
        <v>98.6</v>
      </c>
      <c r="K471" s="67">
        <v>78.3</v>
      </c>
      <c r="L471" s="67">
        <v>97.9</v>
      </c>
      <c r="M471" s="67">
        <v>100.8</v>
      </c>
      <c r="N471" s="67">
        <f t="shared" si="24"/>
        <v>93.899999999999991</v>
      </c>
    </row>
    <row r="472" spans="1:14" x14ac:dyDescent="0.2">
      <c r="B472" s="2">
        <v>0.47916666666666702</v>
      </c>
      <c r="C472" s="66">
        <v>77</v>
      </c>
      <c r="D472" s="99">
        <v>97</v>
      </c>
      <c r="E472" s="16">
        <v>0.45</v>
      </c>
      <c r="F472" s="66">
        <v>7</v>
      </c>
      <c r="G472" s="66" t="s">
        <v>71</v>
      </c>
      <c r="H472" s="72">
        <v>29.1</v>
      </c>
      <c r="J472" s="67">
        <v>102.2</v>
      </c>
      <c r="K472" s="67">
        <v>82</v>
      </c>
      <c r="L472" s="67">
        <v>101.1</v>
      </c>
      <c r="M472" s="67">
        <v>103.8</v>
      </c>
      <c r="N472" s="67">
        <f t="shared" si="24"/>
        <v>97.274999999999991</v>
      </c>
    </row>
    <row r="473" spans="1:14" x14ac:dyDescent="0.2">
      <c r="B473" s="2">
        <v>0.48958333333333298</v>
      </c>
      <c r="C473" s="66">
        <v>78</v>
      </c>
      <c r="D473" s="99">
        <v>101</v>
      </c>
      <c r="E473" s="75">
        <v>0.43</v>
      </c>
      <c r="F473" s="66">
        <v>3</v>
      </c>
      <c r="G473" s="66" t="s">
        <v>71</v>
      </c>
      <c r="H473" s="72">
        <v>29.11</v>
      </c>
      <c r="I473" s="71"/>
      <c r="J473" s="67">
        <v>104.9</v>
      </c>
      <c r="K473" s="67">
        <v>89.6</v>
      </c>
      <c r="L473" s="67">
        <v>104.2</v>
      </c>
      <c r="M473" s="67">
        <v>105.6</v>
      </c>
      <c r="N473" s="67">
        <f t="shared" si="24"/>
        <v>101.07499999999999</v>
      </c>
    </row>
    <row r="474" spans="1:14" x14ac:dyDescent="0.2">
      <c r="B474" s="2">
        <v>0.5</v>
      </c>
      <c r="C474" s="66">
        <v>79</v>
      </c>
      <c r="D474" s="99">
        <v>103</v>
      </c>
      <c r="E474" s="75">
        <v>0.43</v>
      </c>
      <c r="F474" s="66">
        <v>10</v>
      </c>
      <c r="G474" s="66" t="s">
        <v>71</v>
      </c>
      <c r="H474" s="72">
        <v>29.1</v>
      </c>
      <c r="I474" s="71"/>
      <c r="J474" s="67">
        <v>106.3</v>
      </c>
      <c r="K474" s="67">
        <v>91.4</v>
      </c>
      <c r="L474" s="67">
        <v>105.4</v>
      </c>
      <c r="M474" s="67">
        <v>106.9</v>
      </c>
      <c r="N474" s="67">
        <f t="shared" si="24"/>
        <v>102.5</v>
      </c>
    </row>
    <row r="475" spans="1:14" x14ac:dyDescent="0.2">
      <c r="B475" s="2">
        <v>0.51041666666666663</v>
      </c>
      <c r="C475" s="66">
        <v>79</v>
      </c>
      <c r="D475" s="99">
        <v>105</v>
      </c>
      <c r="E475" s="75">
        <v>0.39</v>
      </c>
      <c r="F475" s="66">
        <v>4</v>
      </c>
      <c r="G475" s="66" t="s">
        <v>203</v>
      </c>
      <c r="H475" s="72">
        <v>29.1</v>
      </c>
      <c r="J475" s="67">
        <v>108.1</v>
      </c>
      <c r="K475" s="67">
        <v>93.7</v>
      </c>
      <c r="L475" s="67">
        <v>108</v>
      </c>
      <c r="M475" s="67">
        <v>109.4</v>
      </c>
      <c r="N475" s="67">
        <f t="shared" si="24"/>
        <v>104.80000000000001</v>
      </c>
    </row>
    <row r="476" spans="1:14" x14ac:dyDescent="0.2">
      <c r="B476" s="2">
        <v>0.52083333333333337</v>
      </c>
      <c r="C476" s="66">
        <v>79</v>
      </c>
      <c r="D476" s="99">
        <v>107</v>
      </c>
      <c r="E476" s="75">
        <v>0.38</v>
      </c>
      <c r="F476" s="66">
        <v>7</v>
      </c>
      <c r="G476" s="66" t="s">
        <v>71</v>
      </c>
      <c r="H476" s="72">
        <v>29.1</v>
      </c>
      <c r="I476" s="71"/>
      <c r="J476" s="67">
        <v>109.8</v>
      </c>
      <c r="K476" s="67">
        <v>96.6</v>
      </c>
      <c r="L476" s="67">
        <v>109.9</v>
      </c>
      <c r="M476" s="67">
        <v>110.3</v>
      </c>
      <c r="N476" s="67">
        <f t="shared" si="24"/>
        <v>106.64999999999999</v>
      </c>
    </row>
    <row r="477" spans="1:14" x14ac:dyDescent="0.2">
      <c r="B477" s="2">
        <v>0.53125</v>
      </c>
      <c r="C477" s="66">
        <v>80</v>
      </c>
      <c r="D477" s="99">
        <v>109</v>
      </c>
      <c r="E477" s="75">
        <v>0.36</v>
      </c>
      <c r="F477" s="66">
        <v>9</v>
      </c>
      <c r="G477" s="66" t="s">
        <v>71</v>
      </c>
      <c r="H477" s="72">
        <v>29.1</v>
      </c>
      <c r="J477" s="67">
        <v>111.9</v>
      </c>
      <c r="K477" s="67">
        <v>100.4</v>
      </c>
      <c r="L477" s="67">
        <v>112.3</v>
      </c>
      <c r="M477" s="67">
        <v>112.6</v>
      </c>
      <c r="N477" s="67">
        <f t="shared" si="24"/>
        <v>109.30000000000001</v>
      </c>
    </row>
    <row r="478" spans="1:14" x14ac:dyDescent="0.2">
      <c r="B478" s="2">
        <v>0.54166666666666663</v>
      </c>
      <c r="C478" s="66">
        <v>81</v>
      </c>
      <c r="D478" s="99">
        <v>111</v>
      </c>
      <c r="E478" s="75">
        <v>0.35</v>
      </c>
      <c r="F478" s="66">
        <v>7</v>
      </c>
      <c r="G478" s="66" t="s">
        <v>71</v>
      </c>
      <c r="H478" s="72">
        <v>29.09</v>
      </c>
      <c r="J478" s="67">
        <v>113.7</v>
      </c>
      <c r="K478" s="67">
        <v>103.1</v>
      </c>
      <c r="L478" s="67">
        <v>114.1</v>
      </c>
      <c r="M478" s="67">
        <v>114.4</v>
      </c>
      <c r="N478" s="67">
        <f t="shared" si="24"/>
        <v>111.32499999999999</v>
      </c>
    </row>
    <row r="479" spans="1:14" x14ac:dyDescent="0.2">
      <c r="B479" s="2">
        <v>0.55208333333333337</v>
      </c>
      <c r="C479" s="96">
        <v>81</v>
      </c>
      <c r="D479" s="99">
        <v>114</v>
      </c>
      <c r="E479" s="13">
        <v>0.33</v>
      </c>
      <c r="F479" s="96">
        <v>6</v>
      </c>
      <c r="G479" s="96" t="s">
        <v>71</v>
      </c>
      <c r="H479" s="97">
        <v>29.1</v>
      </c>
      <c r="I479" s="98"/>
      <c r="J479" s="45">
        <v>115.5</v>
      </c>
      <c r="K479" s="45">
        <v>107.1</v>
      </c>
      <c r="L479" s="45">
        <v>116.4</v>
      </c>
      <c r="M479" s="45">
        <v>115.9</v>
      </c>
      <c r="N479" s="67">
        <f t="shared" si="24"/>
        <v>113.72499999999999</v>
      </c>
    </row>
    <row r="480" spans="1:14" x14ac:dyDescent="0.2">
      <c r="B480" s="2">
        <v>0.5625</v>
      </c>
      <c r="C480" s="96">
        <v>81</v>
      </c>
      <c r="D480" s="99">
        <v>115</v>
      </c>
      <c r="E480" s="13">
        <v>0.3</v>
      </c>
      <c r="F480" s="96">
        <v>4</v>
      </c>
      <c r="G480" s="96" t="s">
        <v>71</v>
      </c>
      <c r="H480" s="97">
        <v>29.1</v>
      </c>
      <c r="I480" s="98"/>
      <c r="J480" s="45">
        <v>116.8</v>
      </c>
      <c r="K480" s="45">
        <v>108.9</v>
      </c>
      <c r="L480" s="45">
        <v>118</v>
      </c>
      <c r="M480" s="45">
        <v>118</v>
      </c>
      <c r="N480" s="67">
        <f t="shared" si="24"/>
        <v>115.425</v>
      </c>
    </row>
    <row r="481" spans="2:14" x14ac:dyDescent="0.2">
      <c r="B481" s="2">
        <v>0.57291666666666663</v>
      </c>
      <c r="C481" s="66">
        <v>82</v>
      </c>
      <c r="D481" s="99">
        <v>116</v>
      </c>
      <c r="E481" s="75">
        <v>0.28999999999999998</v>
      </c>
      <c r="F481" s="66">
        <v>9</v>
      </c>
      <c r="G481" s="96" t="s">
        <v>71</v>
      </c>
      <c r="H481" s="72">
        <v>29.09</v>
      </c>
      <c r="J481" s="67">
        <v>117.9</v>
      </c>
      <c r="K481" s="67">
        <v>111.4</v>
      </c>
      <c r="L481" s="67">
        <v>118.9</v>
      </c>
      <c r="M481" s="67">
        <v>117.1</v>
      </c>
      <c r="N481" s="67">
        <f t="shared" si="24"/>
        <v>116.32500000000002</v>
      </c>
    </row>
    <row r="482" spans="2:14" x14ac:dyDescent="0.2">
      <c r="B482" s="2">
        <v>0.58333333333333337</v>
      </c>
      <c r="C482" s="66">
        <v>83</v>
      </c>
      <c r="D482" s="99">
        <v>119</v>
      </c>
      <c r="E482" s="75">
        <v>0.28000000000000003</v>
      </c>
      <c r="F482" s="66">
        <v>6</v>
      </c>
      <c r="G482" s="66" t="s">
        <v>71</v>
      </c>
      <c r="H482" s="72">
        <v>29.1</v>
      </c>
      <c r="I482" s="93"/>
      <c r="J482" s="67">
        <v>119.7</v>
      </c>
      <c r="K482" s="67">
        <v>113.7</v>
      </c>
      <c r="L482" s="67">
        <v>121.3</v>
      </c>
      <c r="M482" s="67">
        <v>120</v>
      </c>
      <c r="N482" s="67">
        <f t="shared" si="24"/>
        <v>118.675</v>
      </c>
    </row>
    <row r="483" spans="2:14" x14ac:dyDescent="0.2">
      <c r="B483" s="2">
        <v>0.59375</v>
      </c>
      <c r="C483" s="66">
        <v>84</v>
      </c>
      <c r="D483" s="99">
        <v>118</v>
      </c>
      <c r="E483" s="75">
        <v>0.31</v>
      </c>
      <c r="F483" s="66">
        <v>4</v>
      </c>
      <c r="G483" s="66" t="s">
        <v>143</v>
      </c>
      <c r="H483" s="72">
        <v>29.09</v>
      </c>
      <c r="J483" s="67">
        <v>118</v>
      </c>
      <c r="K483" s="67">
        <v>113</v>
      </c>
      <c r="L483" s="67">
        <v>120.4</v>
      </c>
      <c r="M483" s="67">
        <v>119.1</v>
      </c>
      <c r="N483" s="67">
        <f t="shared" si="24"/>
        <v>117.625</v>
      </c>
    </row>
    <row r="484" spans="2:14" x14ac:dyDescent="0.2">
      <c r="B484" s="2">
        <v>0.60416666666666663</v>
      </c>
      <c r="C484" s="66">
        <v>83</v>
      </c>
      <c r="D484" s="99">
        <v>118</v>
      </c>
      <c r="E484" s="75">
        <v>0.33</v>
      </c>
      <c r="F484" s="66">
        <v>4</v>
      </c>
      <c r="G484" s="66" t="s">
        <v>71</v>
      </c>
      <c r="H484" s="72">
        <v>29.07</v>
      </c>
      <c r="J484" s="67">
        <v>118.2</v>
      </c>
      <c r="K484" s="67">
        <v>114.4</v>
      </c>
      <c r="L484" s="67">
        <v>120.9</v>
      </c>
      <c r="M484" s="67">
        <v>118.6</v>
      </c>
      <c r="N484" s="67">
        <f t="shared" si="24"/>
        <v>118.02500000000001</v>
      </c>
    </row>
    <row r="485" spans="2:14" x14ac:dyDescent="0.2">
      <c r="B485" s="2">
        <v>0.61458333333333337</v>
      </c>
      <c r="C485" s="96">
        <v>83</v>
      </c>
      <c r="D485" s="99">
        <v>119</v>
      </c>
      <c r="E485" s="75">
        <v>0.37</v>
      </c>
      <c r="F485" s="96">
        <v>9</v>
      </c>
      <c r="G485" s="66" t="s">
        <v>71</v>
      </c>
      <c r="H485" s="97">
        <v>29.07</v>
      </c>
      <c r="I485" s="71"/>
      <c r="J485" s="67">
        <v>119.3</v>
      </c>
      <c r="K485" s="67">
        <v>116.1</v>
      </c>
      <c r="L485" s="67">
        <v>122.9</v>
      </c>
      <c r="M485" s="67">
        <v>118.9</v>
      </c>
      <c r="N485" s="67">
        <f t="shared" si="24"/>
        <v>119.29999999999998</v>
      </c>
    </row>
    <row r="486" spans="2:14" x14ac:dyDescent="0.2">
      <c r="B486" s="2">
        <v>0.625</v>
      </c>
      <c r="C486" s="96">
        <v>84</v>
      </c>
      <c r="D486" s="68">
        <v>121</v>
      </c>
      <c r="E486" s="75">
        <v>0.36</v>
      </c>
      <c r="F486" s="66">
        <v>5</v>
      </c>
      <c r="G486" s="66" t="s">
        <v>71</v>
      </c>
      <c r="H486" s="97">
        <v>29.07</v>
      </c>
      <c r="I486" s="71"/>
      <c r="J486" s="67">
        <v>120.6</v>
      </c>
      <c r="K486" s="67">
        <v>118</v>
      </c>
      <c r="L486" s="67">
        <v>124.9</v>
      </c>
      <c r="M486" s="67">
        <v>120.4</v>
      </c>
      <c r="N486" s="67">
        <f t="shared" si="24"/>
        <v>120.97499999999999</v>
      </c>
    </row>
    <row r="487" spans="2:14" x14ac:dyDescent="0.2">
      <c r="B487" s="2">
        <v>0.63541666666666663</v>
      </c>
      <c r="C487" s="96">
        <v>83</v>
      </c>
      <c r="D487" s="68">
        <v>120</v>
      </c>
      <c r="E487" s="75">
        <v>0.39</v>
      </c>
      <c r="F487" s="66">
        <v>4</v>
      </c>
      <c r="G487" s="66" t="s">
        <v>71</v>
      </c>
      <c r="H487" s="72">
        <v>29.07</v>
      </c>
      <c r="I487" s="92"/>
      <c r="J487" s="67">
        <v>119.8</v>
      </c>
      <c r="K487" s="67">
        <v>117</v>
      </c>
      <c r="L487" s="67">
        <v>124.3</v>
      </c>
      <c r="M487" s="67">
        <v>119.8</v>
      </c>
      <c r="N487" s="67">
        <f t="shared" si="24"/>
        <v>120.22500000000001</v>
      </c>
    </row>
    <row r="488" spans="2:14" x14ac:dyDescent="0.2">
      <c r="B488" s="2">
        <v>0.64583333333333337</v>
      </c>
      <c r="C488" s="96">
        <v>85</v>
      </c>
      <c r="D488" s="68">
        <v>120</v>
      </c>
      <c r="E488" s="75">
        <v>0.39</v>
      </c>
      <c r="F488" s="66">
        <v>8</v>
      </c>
      <c r="G488" s="66" t="s">
        <v>71</v>
      </c>
      <c r="H488" s="97">
        <v>29.06</v>
      </c>
      <c r="I488" s="71"/>
      <c r="J488" s="67">
        <v>120</v>
      </c>
      <c r="K488" s="67">
        <v>119.8</v>
      </c>
      <c r="L488" s="67">
        <v>122.7</v>
      </c>
      <c r="M488" s="67">
        <v>117.7</v>
      </c>
      <c r="N488" s="67">
        <f t="shared" si="24"/>
        <v>120.05</v>
      </c>
    </row>
    <row r="489" spans="2:14" x14ac:dyDescent="0.2">
      <c r="B489" s="2">
        <v>0.65625</v>
      </c>
      <c r="C489" s="96">
        <v>84</v>
      </c>
      <c r="D489" s="68">
        <v>121</v>
      </c>
      <c r="E489" s="75">
        <v>0.4</v>
      </c>
      <c r="F489" s="66">
        <v>6</v>
      </c>
      <c r="G489" s="66" t="s">
        <v>71</v>
      </c>
      <c r="H489" s="97">
        <v>29.05</v>
      </c>
      <c r="I489" s="71"/>
      <c r="J489" s="67">
        <v>121.5</v>
      </c>
      <c r="K489" s="67">
        <v>121.8</v>
      </c>
      <c r="L489" s="67">
        <v>124.3</v>
      </c>
      <c r="M489" s="67">
        <v>116.2</v>
      </c>
      <c r="N489" s="67">
        <f t="shared" si="24"/>
        <v>120.95</v>
      </c>
    </row>
    <row r="490" spans="2:14" x14ac:dyDescent="0.2">
      <c r="B490" s="2">
        <v>0.66666666666666663</v>
      </c>
      <c r="C490" s="96">
        <v>84</v>
      </c>
      <c r="D490" s="68">
        <v>121</v>
      </c>
      <c r="E490" s="75">
        <v>0.41</v>
      </c>
      <c r="F490" s="68">
        <v>9</v>
      </c>
      <c r="G490" s="66" t="s">
        <v>71</v>
      </c>
      <c r="H490" s="72">
        <v>29.04</v>
      </c>
      <c r="I490" s="93"/>
      <c r="J490" s="67">
        <v>120.7</v>
      </c>
      <c r="K490" s="67">
        <v>121.1</v>
      </c>
      <c r="L490" s="67">
        <v>125.2</v>
      </c>
      <c r="M490" s="67">
        <v>115.3</v>
      </c>
      <c r="N490" s="67">
        <f t="shared" si="24"/>
        <v>120.575</v>
      </c>
    </row>
    <row r="491" spans="2:14" x14ac:dyDescent="0.2">
      <c r="B491" s="2">
        <v>0.67708333333333337</v>
      </c>
      <c r="C491" s="96">
        <v>84</v>
      </c>
      <c r="D491" s="68">
        <v>118</v>
      </c>
      <c r="E491" s="75">
        <v>0.42</v>
      </c>
      <c r="F491" s="96">
        <v>7</v>
      </c>
      <c r="G491" s="66" t="s">
        <v>71</v>
      </c>
      <c r="H491" s="97">
        <v>29.04</v>
      </c>
      <c r="I491" s="96"/>
      <c r="J491" s="67">
        <v>112.3</v>
      </c>
      <c r="K491" s="67">
        <v>118.4</v>
      </c>
      <c r="L491" s="67">
        <v>118.9</v>
      </c>
      <c r="M491" s="67">
        <v>124</v>
      </c>
      <c r="N491" s="67">
        <f t="shared" si="24"/>
        <v>118.4</v>
      </c>
    </row>
    <row r="492" spans="2:14" x14ac:dyDescent="0.2">
      <c r="B492" s="2">
        <v>0.6875</v>
      </c>
      <c r="C492" s="96">
        <v>84</v>
      </c>
      <c r="D492" s="68">
        <v>118</v>
      </c>
      <c r="E492" s="75">
        <v>0.41</v>
      </c>
      <c r="F492" s="96">
        <v>10</v>
      </c>
      <c r="G492" s="66" t="s">
        <v>71</v>
      </c>
      <c r="H492" s="97">
        <v>29.04</v>
      </c>
      <c r="J492" s="67">
        <v>118</v>
      </c>
      <c r="K492" s="67">
        <v>118.8</v>
      </c>
      <c r="L492" s="67">
        <v>122.5</v>
      </c>
      <c r="M492" s="67">
        <v>112.6</v>
      </c>
      <c r="N492" s="67">
        <f t="shared" si="24"/>
        <v>117.97499999999999</v>
      </c>
    </row>
    <row r="493" spans="2:14" x14ac:dyDescent="0.2">
      <c r="B493" s="2">
        <v>0.69791666666666696</v>
      </c>
      <c r="C493" s="96">
        <v>84</v>
      </c>
      <c r="D493" s="68">
        <v>117</v>
      </c>
      <c r="E493" s="75">
        <v>0.42</v>
      </c>
      <c r="F493" s="96">
        <v>9</v>
      </c>
      <c r="G493" s="66" t="s">
        <v>71</v>
      </c>
      <c r="H493" s="97">
        <v>29.03</v>
      </c>
      <c r="J493" s="67">
        <v>115.9</v>
      </c>
      <c r="K493" s="67">
        <v>117</v>
      </c>
      <c r="L493" s="67">
        <v>123.4</v>
      </c>
      <c r="M493" s="67">
        <v>112.8</v>
      </c>
      <c r="N493" s="67">
        <f t="shared" si="24"/>
        <v>117.27500000000001</v>
      </c>
    </row>
    <row r="494" spans="2:14" x14ac:dyDescent="0.2">
      <c r="B494" s="2">
        <v>0.70833333333333404</v>
      </c>
      <c r="C494" s="3">
        <v>84</v>
      </c>
      <c r="D494" s="68">
        <v>116</v>
      </c>
      <c r="E494" s="13">
        <v>0.42</v>
      </c>
      <c r="F494" s="96">
        <v>8</v>
      </c>
      <c r="G494" s="66" t="s">
        <v>71</v>
      </c>
      <c r="H494" s="19">
        <v>29.02</v>
      </c>
      <c r="I494" s="42"/>
      <c r="J494" s="101">
        <v>114.6</v>
      </c>
      <c r="K494" s="67">
        <v>116.2</v>
      </c>
      <c r="L494" s="67">
        <v>121.1</v>
      </c>
      <c r="M494" s="67">
        <v>110.7</v>
      </c>
      <c r="N494" s="67">
        <f t="shared" si="24"/>
        <v>115.64999999999999</v>
      </c>
    </row>
    <row r="495" spans="2:14" x14ac:dyDescent="0.2">
      <c r="B495" s="2">
        <v>0.71875</v>
      </c>
      <c r="C495" s="3">
        <v>84</v>
      </c>
      <c r="D495" s="68">
        <v>116</v>
      </c>
      <c r="E495" s="13">
        <v>0.41</v>
      </c>
      <c r="F495" s="96">
        <v>7</v>
      </c>
      <c r="G495" s="66" t="s">
        <v>71</v>
      </c>
      <c r="H495" s="19">
        <v>29.02</v>
      </c>
      <c r="I495" s="42"/>
      <c r="J495" s="101">
        <v>111.6</v>
      </c>
      <c r="K495" s="67">
        <v>117.9</v>
      </c>
      <c r="L495" s="67">
        <v>122.5</v>
      </c>
      <c r="M495" s="67">
        <v>111</v>
      </c>
      <c r="N495" s="67">
        <f t="shared" si="24"/>
        <v>115.75</v>
      </c>
    </row>
    <row r="496" spans="2:14" x14ac:dyDescent="0.2">
      <c r="B496" s="2">
        <v>0.72916666666666696</v>
      </c>
      <c r="C496" s="96">
        <v>85</v>
      </c>
      <c r="D496" s="68">
        <v>114</v>
      </c>
      <c r="E496" s="13">
        <v>0.4</v>
      </c>
      <c r="F496" s="96">
        <v>12</v>
      </c>
      <c r="G496" s="66" t="s">
        <v>71</v>
      </c>
      <c r="H496" s="97">
        <v>29.02</v>
      </c>
      <c r="I496" s="96"/>
      <c r="J496" s="101">
        <v>108</v>
      </c>
      <c r="K496" s="67">
        <v>117</v>
      </c>
      <c r="L496" s="67">
        <v>121.1</v>
      </c>
      <c r="M496" s="67">
        <v>108.5</v>
      </c>
      <c r="N496" s="67">
        <f t="shared" si="24"/>
        <v>113.65</v>
      </c>
    </row>
    <row r="497" spans="1:14" x14ac:dyDescent="0.2">
      <c r="B497" s="2">
        <v>0.73958333333333404</v>
      </c>
      <c r="C497" s="96">
        <v>84</v>
      </c>
      <c r="D497" s="68">
        <v>112</v>
      </c>
      <c r="E497" s="13">
        <v>0.39</v>
      </c>
      <c r="F497" s="96">
        <v>8</v>
      </c>
      <c r="G497" s="66" t="s">
        <v>71</v>
      </c>
      <c r="H497" s="97">
        <v>29.02</v>
      </c>
      <c r="I497" s="96"/>
      <c r="J497" s="101">
        <v>104.9</v>
      </c>
      <c r="K497" s="67">
        <v>115.2</v>
      </c>
      <c r="L497" s="67">
        <v>119.1</v>
      </c>
      <c r="M497" s="67">
        <v>107.4</v>
      </c>
      <c r="N497" s="67">
        <f t="shared" si="24"/>
        <v>111.65</v>
      </c>
    </row>
    <row r="498" spans="1:14" x14ac:dyDescent="0.2">
      <c r="B498" s="2">
        <v>0.750000000000001</v>
      </c>
      <c r="C498" s="96">
        <v>84</v>
      </c>
      <c r="D498" s="68">
        <v>109</v>
      </c>
      <c r="E498" s="13">
        <v>0.38</v>
      </c>
      <c r="F498" s="96">
        <v>7</v>
      </c>
      <c r="G498" s="66" t="s">
        <v>71</v>
      </c>
      <c r="H498" s="97">
        <v>29.02</v>
      </c>
      <c r="J498" s="101">
        <v>102.4</v>
      </c>
      <c r="K498" s="67">
        <v>112.1</v>
      </c>
      <c r="L498" s="67">
        <v>116.1</v>
      </c>
      <c r="M498" s="67">
        <v>104.5</v>
      </c>
      <c r="N498" s="67">
        <f t="shared" si="24"/>
        <v>108.77500000000001</v>
      </c>
    </row>
    <row r="500" spans="1:14" x14ac:dyDescent="0.2">
      <c r="J500" s="87" t="s">
        <v>427</v>
      </c>
      <c r="K500" s="87" t="s">
        <v>428</v>
      </c>
      <c r="L500" s="87" t="s">
        <v>326</v>
      </c>
      <c r="M500" s="87" t="s">
        <v>429</v>
      </c>
      <c r="N500" s="33" t="s">
        <v>368</v>
      </c>
    </row>
    <row r="501" spans="1:14" x14ac:dyDescent="0.2">
      <c r="A501" s="21">
        <v>43238</v>
      </c>
      <c r="B501" s="2">
        <v>0.42708333333333331</v>
      </c>
      <c r="C501" s="66">
        <v>66</v>
      </c>
      <c r="D501" s="99">
        <v>78</v>
      </c>
      <c r="E501" s="16">
        <v>0.66</v>
      </c>
      <c r="F501" s="66">
        <v>3</v>
      </c>
      <c r="G501" s="66" t="s">
        <v>71</v>
      </c>
      <c r="H501" s="72">
        <v>29.07</v>
      </c>
      <c r="I501" s="71"/>
      <c r="J501" s="67">
        <v>77.7</v>
      </c>
      <c r="K501" s="67">
        <v>75.7</v>
      </c>
      <c r="L501" s="67">
        <v>79.900000000000006</v>
      </c>
      <c r="M501" s="67">
        <v>77.7</v>
      </c>
      <c r="N501" s="67">
        <f>AVERAGE(J501:M501)</f>
        <v>77.75</v>
      </c>
    </row>
    <row r="502" spans="1:14" x14ac:dyDescent="0.2">
      <c r="B502" s="2">
        <v>0.44791666666666669</v>
      </c>
      <c r="C502" s="66">
        <v>65</v>
      </c>
      <c r="D502" s="99">
        <v>78</v>
      </c>
      <c r="E502" s="16">
        <v>0.68</v>
      </c>
      <c r="F502" s="66">
        <v>8</v>
      </c>
      <c r="G502" s="66" t="s">
        <v>71</v>
      </c>
      <c r="H502" s="72">
        <v>29.06</v>
      </c>
      <c r="J502" s="67">
        <v>77.900000000000006</v>
      </c>
      <c r="K502" s="67">
        <v>75.599999999999994</v>
      </c>
      <c r="L502" s="67">
        <v>80.099999999999994</v>
      </c>
      <c r="M502" s="67">
        <v>77.7</v>
      </c>
      <c r="N502" s="67">
        <f t="shared" ref="N502:N531" si="25">AVERAGE(J502:M502)</f>
        <v>77.825000000000003</v>
      </c>
    </row>
    <row r="503" spans="1:14" x14ac:dyDescent="0.2">
      <c r="B503" s="2">
        <v>0.45833333333333331</v>
      </c>
      <c r="C503" s="66">
        <v>66</v>
      </c>
      <c r="D503" s="99">
        <v>78</v>
      </c>
      <c r="E503" s="16">
        <v>0.68</v>
      </c>
      <c r="F503" s="66">
        <v>7</v>
      </c>
      <c r="G503" s="66" t="s">
        <v>71</v>
      </c>
      <c r="H503" s="72">
        <v>29.06</v>
      </c>
      <c r="J503" s="67">
        <v>77.900000000000006</v>
      </c>
      <c r="K503" s="67">
        <v>75.7</v>
      </c>
      <c r="L503" s="67">
        <v>80.2</v>
      </c>
      <c r="M503" s="67">
        <v>77.900000000000006</v>
      </c>
      <c r="N503" s="67">
        <f t="shared" si="25"/>
        <v>77.925000000000011</v>
      </c>
    </row>
    <row r="504" spans="1:14" x14ac:dyDescent="0.2">
      <c r="B504" s="2">
        <v>0.46875</v>
      </c>
      <c r="C504" s="66">
        <v>67</v>
      </c>
      <c r="D504" s="99">
        <v>80</v>
      </c>
      <c r="E504" s="16">
        <v>0.67</v>
      </c>
      <c r="F504" s="66">
        <v>4</v>
      </c>
      <c r="G504" s="66" t="s">
        <v>71</v>
      </c>
      <c r="H504" s="72">
        <v>29.06</v>
      </c>
      <c r="J504" s="67">
        <v>79.5</v>
      </c>
      <c r="K504" s="67">
        <v>77.2</v>
      </c>
      <c r="L504" s="67">
        <v>81.900000000000006</v>
      </c>
      <c r="M504" s="67">
        <v>79.3</v>
      </c>
      <c r="N504" s="67">
        <f t="shared" si="25"/>
        <v>79.474999999999994</v>
      </c>
    </row>
    <row r="505" spans="1:14" x14ac:dyDescent="0.2">
      <c r="B505" s="2">
        <v>0.47916666666666702</v>
      </c>
      <c r="C505" s="66">
        <v>68</v>
      </c>
      <c r="D505" s="99">
        <v>81</v>
      </c>
      <c r="E505" s="75">
        <v>0.66</v>
      </c>
      <c r="F505" s="66">
        <v>4</v>
      </c>
      <c r="G505" s="66" t="s">
        <v>203</v>
      </c>
      <c r="H505" s="72">
        <v>29.06</v>
      </c>
      <c r="I505" s="71"/>
      <c r="J505" s="67">
        <v>80.8</v>
      </c>
      <c r="K505" s="67">
        <v>79.2</v>
      </c>
      <c r="L505" s="67">
        <v>84</v>
      </c>
      <c r="M505" s="67">
        <v>80.8</v>
      </c>
      <c r="N505" s="67">
        <f t="shared" si="25"/>
        <v>81.2</v>
      </c>
    </row>
    <row r="506" spans="1:14" x14ac:dyDescent="0.2">
      <c r="B506" s="2">
        <v>0.48958333333333298</v>
      </c>
      <c r="C506" s="66">
        <v>69</v>
      </c>
      <c r="D506" s="99">
        <v>82</v>
      </c>
      <c r="E506" s="75">
        <v>0.66</v>
      </c>
      <c r="F506" s="66">
        <v>4</v>
      </c>
      <c r="G506" s="66" t="s">
        <v>71</v>
      </c>
      <c r="H506" s="72">
        <v>29.06</v>
      </c>
      <c r="I506" s="71"/>
      <c r="J506" s="67">
        <v>81.7</v>
      </c>
      <c r="K506" s="67">
        <v>79.7</v>
      </c>
      <c r="L506" s="67">
        <v>85.5</v>
      </c>
      <c r="M506" s="67">
        <v>82</v>
      </c>
      <c r="N506" s="67">
        <f t="shared" si="25"/>
        <v>82.224999999999994</v>
      </c>
    </row>
    <row r="507" spans="1:14" x14ac:dyDescent="0.2">
      <c r="B507" s="2">
        <v>0.5</v>
      </c>
      <c r="C507" s="66">
        <v>69</v>
      </c>
      <c r="D507" s="99">
        <v>82</v>
      </c>
      <c r="E507" s="75">
        <v>0.66</v>
      </c>
      <c r="F507" s="66">
        <v>4</v>
      </c>
      <c r="G507" s="66" t="s">
        <v>71</v>
      </c>
      <c r="H507" s="72">
        <v>29.06</v>
      </c>
      <c r="J507" s="67">
        <v>81.5</v>
      </c>
      <c r="K507" s="67">
        <v>79.7</v>
      </c>
      <c r="L507" s="67">
        <v>84.9</v>
      </c>
      <c r="M507" s="67">
        <v>81.900000000000006</v>
      </c>
      <c r="N507" s="67">
        <f t="shared" si="25"/>
        <v>82</v>
      </c>
    </row>
    <row r="508" spans="1:14" x14ac:dyDescent="0.2">
      <c r="B508" s="2">
        <v>0.51041666666666663</v>
      </c>
      <c r="C508" s="66">
        <v>70</v>
      </c>
      <c r="D508" s="99">
        <v>81</v>
      </c>
      <c r="E508" s="75">
        <v>0.66</v>
      </c>
      <c r="F508" s="66">
        <v>3</v>
      </c>
      <c r="G508" s="66" t="s">
        <v>71</v>
      </c>
      <c r="H508" s="72">
        <v>29.05</v>
      </c>
      <c r="I508" s="71"/>
      <c r="J508" s="67">
        <v>81.099999999999994</v>
      </c>
      <c r="K508" s="67">
        <v>79.2</v>
      </c>
      <c r="L508" s="67">
        <v>84.4</v>
      </c>
      <c r="M508" s="67">
        <v>80.8</v>
      </c>
      <c r="N508" s="67">
        <f t="shared" si="25"/>
        <v>81.375</v>
      </c>
    </row>
    <row r="509" spans="1:14" x14ac:dyDescent="0.2">
      <c r="B509" s="2">
        <v>0.52083333333333337</v>
      </c>
      <c r="C509" s="66">
        <v>71</v>
      </c>
      <c r="D509" s="99">
        <v>82</v>
      </c>
      <c r="E509" s="75">
        <v>0.66</v>
      </c>
      <c r="F509" s="66">
        <v>4</v>
      </c>
      <c r="G509" s="66" t="s">
        <v>203</v>
      </c>
      <c r="H509" s="72">
        <v>29.05</v>
      </c>
      <c r="J509" s="67">
        <v>81.7</v>
      </c>
      <c r="K509" s="67">
        <v>79.7</v>
      </c>
      <c r="L509" s="67">
        <v>84.6</v>
      </c>
      <c r="M509" s="67">
        <v>81.099999999999994</v>
      </c>
      <c r="N509" s="67">
        <f t="shared" si="25"/>
        <v>81.775000000000006</v>
      </c>
    </row>
    <row r="510" spans="1:14" x14ac:dyDescent="0.2">
      <c r="B510" s="2">
        <v>0.53125</v>
      </c>
      <c r="C510" s="66">
        <v>71</v>
      </c>
      <c r="D510" s="99">
        <v>83</v>
      </c>
      <c r="E510" s="75">
        <v>0.66</v>
      </c>
      <c r="F510" s="66">
        <v>4</v>
      </c>
      <c r="G510" s="66" t="s">
        <v>203</v>
      </c>
      <c r="H510" s="72">
        <v>29.05</v>
      </c>
      <c r="J510" s="67">
        <v>82.4</v>
      </c>
      <c r="K510" s="67">
        <v>80.599999999999994</v>
      </c>
      <c r="L510" s="67">
        <v>85.1</v>
      </c>
      <c r="M510" s="67">
        <v>82</v>
      </c>
      <c r="N510" s="67">
        <f t="shared" si="25"/>
        <v>82.525000000000006</v>
      </c>
    </row>
    <row r="511" spans="1:14" x14ac:dyDescent="0.2">
      <c r="B511" s="2">
        <v>0.54166666666666663</v>
      </c>
      <c r="C511" s="96">
        <v>72</v>
      </c>
      <c r="D511" s="99">
        <v>83</v>
      </c>
      <c r="E511" s="13">
        <v>0.66</v>
      </c>
      <c r="F511" s="96">
        <v>3</v>
      </c>
      <c r="G511" s="96" t="s">
        <v>71</v>
      </c>
      <c r="H511" s="97">
        <v>29.05</v>
      </c>
      <c r="I511" s="98"/>
      <c r="J511" s="45">
        <v>82.8</v>
      </c>
      <c r="K511" s="45">
        <v>81</v>
      </c>
      <c r="L511" s="45">
        <v>85.5</v>
      </c>
      <c r="M511" s="45">
        <v>82.4</v>
      </c>
      <c r="N511" s="67">
        <f t="shared" si="25"/>
        <v>82.925000000000011</v>
      </c>
    </row>
    <row r="512" spans="1:14" x14ac:dyDescent="0.2">
      <c r="B512" s="2">
        <v>0.55208333333333337</v>
      </c>
      <c r="C512" s="96">
        <v>73</v>
      </c>
      <c r="D512" s="99">
        <v>85</v>
      </c>
      <c r="E512" s="13">
        <v>0.66</v>
      </c>
      <c r="F512" s="96">
        <v>3</v>
      </c>
      <c r="G512" s="96" t="s">
        <v>71</v>
      </c>
      <c r="H512" s="97">
        <v>29.05</v>
      </c>
      <c r="I512" s="98"/>
      <c r="J512" s="45">
        <v>84.4</v>
      </c>
      <c r="K512" s="45">
        <v>82.6</v>
      </c>
      <c r="L512" s="45">
        <v>87.1</v>
      </c>
      <c r="M512" s="45">
        <v>84.2</v>
      </c>
      <c r="N512" s="67">
        <f t="shared" si="25"/>
        <v>84.575000000000003</v>
      </c>
    </row>
    <row r="513" spans="2:14" x14ac:dyDescent="0.2">
      <c r="B513" s="2">
        <v>0.5625</v>
      </c>
      <c r="C513" s="66">
        <v>74</v>
      </c>
      <c r="D513" s="99">
        <v>85</v>
      </c>
      <c r="E513" s="75">
        <v>0.66</v>
      </c>
      <c r="F513" s="66">
        <v>3</v>
      </c>
      <c r="G513" s="96" t="s">
        <v>129</v>
      </c>
      <c r="H513" s="72">
        <v>29.05</v>
      </c>
      <c r="J513" s="67">
        <v>85.1</v>
      </c>
      <c r="K513" s="67">
        <v>83.5</v>
      </c>
      <c r="L513" s="67">
        <v>88</v>
      </c>
      <c r="M513" s="67">
        <v>85.1</v>
      </c>
      <c r="N513" s="67">
        <f t="shared" si="25"/>
        <v>85.425000000000011</v>
      </c>
    </row>
    <row r="514" spans="2:14" x14ac:dyDescent="0.2">
      <c r="B514" s="2">
        <v>0.57291666666666663</v>
      </c>
      <c r="C514" s="66">
        <v>74</v>
      </c>
      <c r="D514" s="99">
        <v>85</v>
      </c>
      <c r="E514" s="75">
        <v>0.66</v>
      </c>
      <c r="F514" s="66">
        <v>1</v>
      </c>
      <c r="G514" s="66" t="s">
        <v>196</v>
      </c>
      <c r="H514" s="72">
        <v>29.05</v>
      </c>
      <c r="I514" s="93"/>
      <c r="J514" s="67">
        <v>84.7</v>
      </c>
      <c r="K514" s="67">
        <v>83.3</v>
      </c>
      <c r="L514" s="67">
        <v>88</v>
      </c>
      <c r="M514" s="67">
        <v>84.9</v>
      </c>
      <c r="N514" s="67">
        <f t="shared" si="25"/>
        <v>85.224999999999994</v>
      </c>
    </row>
    <row r="515" spans="2:14" x14ac:dyDescent="0.2">
      <c r="B515" s="2">
        <v>0.58333333333333337</v>
      </c>
      <c r="C515" s="66">
        <v>75</v>
      </c>
      <c r="D515" s="99">
        <v>85</v>
      </c>
      <c r="E515" s="75">
        <v>0.65</v>
      </c>
      <c r="F515" s="66">
        <v>2</v>
      </c>
      <c r="G515" s="66" t="s">
        <v>129</v>
      </c>
      <c r="H515" s="72">
        <v>29.04</v>
      </c>
      <c r="J515" s="67">
        <v>84.4</v>
      </c>
      <c r="K515" s="67">
        <v>82.8</v>
      </c>
      <c r="L515" s="67">
        <v>87.3</v>
      </c>
      <c r="M515" s="67">
        <v>84.4</v>
      </c>
      <c r="N515" s="67">
        <f t="shared" si="25"/>
        <v>84.724999999999994</v>
      </c>
    </row>
    <row r="516" spans="2:14" x14ac:dyDescent="0.2">
      <c r="B516" s="2">
        <v>0.59375</v>
      </c>
      <c r="C516" s="66">
        <v>75</v>
      </c>
      <c r="D516" s="99">
        <v>85</v>
      </c>
      <c r="E516" s="75">
        <v>0.66</v>
      </c>
      <c r="F516" s="66">
        <v>3</v>
      </c>
      <c r="G516" s="66" t="s">
        <v>201</v>
      </c>
      <c r="H516" s="72">
        <v>29.04</v>
      </c>
      <c r="J516" s="67">
        <v>84.4</v>
      </c>
      <c r="K516" s="67">
        <v>82.8</v>
      </c>
      <c r="L516" s="67">
        <v>87.1</v>
      </c>
      <c r="M516" s="67">
        <v>84.2</v>
      </c>
      <c r="N516" s="67">
        <f t="shared" si="25"/>
        <v>84.625</v>
      </c>
    </row>
    <row r="517" spans="2:14" x14ac:dyDescent="0.2">
      <c r="B517" s="2">
        <v>0.60416666666666663</v>
      </c>
      <c r="C517" s="66">
        <v>75</v>
      </c>
      <c r="D517" s="99">
        <v>84</v>
      </c>
      <c r="E517" s="75">
        <v>0.67</v>
      </c>
      <c r="F517" s="66">
        <v>3</v>
      </c>
      <c r="G517" s="66" t="s">
        <v>201</v>
      </c>
      <c r="H517" s="72">
        <v>29.04</v>
      </c>
      <c r="J517" s="67">
        <v>83.9</v>
      </c>
      <c r="K517" s="67">
        <v>82.3</v>
      </c>
      <c r="L517" s="67">
        <v>86.2</v>
      </c>
      <c r="M517" s="67">
        <v>83.8</v>
      </c>
      <c r="N517" s="67">
        <f t="shared" si="25"/>
        <v>84.05</v>
      </c>
    </row>
    <row r="518" spans="2:14" x14ac:dyDescent="0.2">
      <c r="B518" s="2">
        <v>0.61458333333333337</v>
      </c>
      <c r="C518" s="96">
        <v>74</v>
      </c>
      <c r="D518" s="68">
        <v>84</v>
      </c>
      <c r="E518" s="75">
        <v>0.68</v>
      </c>
      <c r="F518" s="66">
        <v>4</v>
      </c>
      <c r="G518" s="66" t="s">
        <v>71</v>
      </c>
      <c r="H518" s="97">
        <v>29.03</v>
      </c>
      <c r="I518" s="71"/>
      <c r="J518" s="67">
        <v>83.3</v>
      </c>
      <c r="K518" s="67">
        <v>81.7</v>
      </c>
      <c r="L518" s="67">
        <v>85.6</v>
      </c>
      <c r="M518" s="67">
        <v>82.9</v>
      </c>
      <c r="N518" s="67">
        <f t="shared" si="25"/>
        <v>83.375</v>
      </c>
    </row>
    <row r="519" spans="2:14" x14ac:dyDescent="0.2">
      <c r="B519" s="2">
        <v>0.625</v>
      </c>
      <c r="C519" s="96">
        <v>74</v>
      </c>
      <c r="D519" s="68">
        <v>83</v>
      </c>
      <c r="E519" s="75">
        <v>0.69</v>
      </c>
      <c r="F519" s="66">
        <v>5</v>
      </c>
      <c r="G519" s="66" t="s">
        <v>71</v>
      </c>
      <c r="H519" s="72">
        <v>29.03</v>
      </c>
      <c r="I519" s="92"/>
      <c r="J519" s="67">
        <v>82.4</v>
      </c>
      <c r="K519" s="67">
        <v>81</v>
      </c>
      <c r="L519" s="67">
        <v>85.1</v>
      </c>
      <c r="M519" s="67">
        <v>82.6</v>
      </c>
      <c r="N519" s="67">
        <f t="shared" si="25"/>
        <v>82.775000000000006</v>
      </c>
    </row>
    <row r="520" spans="2:14" x14ac:dyDescent="0.2">
      <c r="B520" s="2">
        <v>0.63541666666666663</v>
      </c>
      <c r="C520" s="96">
        <v>74</v>
      </c>
      <c r="D520" s="68">
        <v>82</v>
      </c>
      <c r="E520" s="75">
        <v>0.7</v>
      </c>
      <c r="F520" s="66">
        <v>4</v>
      </c>
      <c r="G520" s="66" t="s">
        <v>71</v>
      </c>
      <c r="H520" s="97">
        <v>29.02</v>
      </c>
      <c r="I520" s="71"/>
      <c r="J520" s="67">
        <v>81.900000000000006</v>
      </c>
      <c r="K520" s="67">
        <v>80.2</v>
      </c>
      <c r="L520" s="67">
        <v>84.4</v>
      </c>
      <c r="M520" s="67">
        <v>81.5</v>
      </c>
      <c r="N520" s="67">
        <f t="shared" si="25"/>
        <v>82</v>
      </c>
    </row>
    <row r="521" spans="2:14" x14ac:dyDescent="0.2">
      <c r="B521" s="2">
        <v>0.64583333333333337</v>
      </c>
      <c r="C521" s="96">
        <v>74</v>
      </c>
      <c r="D521" s="68">
        <v>82</v>
      </c>
      <c r="E521" s="75">
        <v>0.71</v>
      </c>
      <c r="F521" s="66">
        <v>4</v>
      </c>
      <c r="G521" s="66" t="s">
        <v>130</v>
      </c>
      <c r="H521" s="97">
        <v>29.02</v>
      </c>
      <c r="I521" s="71"/>
      <c r="J521" s="67">
        <v>81.5</v>
      </c>
      <c r="K521" s="67">
        <v>80.099999999999994</v>
      </c>
      <c r="L521" s="67">
        <v>84</v>
      </c>
      <c r="M521" s="67">
        <v>81.099999999999994</v>
      </c>
      <c r="N521" s="67">
        <f t="shared" si="25"/>
        <v>81.674999999999997</v>
      </c>
    </row>
    <row r="522" spans="2:14" x14ac:dyDescent="0.2">
      <c r="B522" s="2">
        <v>0.65625</v>
      </c>
      <c r="C522" s="96">
        <v>73</v>
      </c>
      <c r="D522" s="68">
        <v>82</v>
      </c>
      <c r="E522" s="75">
        <v>0.72</v>
      </c>
      <c r="F522" s="68">
        <v>3</v>
      </c>
      <c r="G522" s="66" t="s">
        <v>203</v>
      </c>
      <c r="H522" s="72">
        <v>29.02</v>
      </c>
      <c r="I522" s="93"/>
      <c r="J522" s="67">
        <v>81.5</v>
      </c>
      <c r="K522" s="67">
        <v>79.900000000000006</v>
      </c>
      <c r="L522" s="67">
        <v>84.2</v>
      </c>
      <c r="M522" s="67">
        <v>81.099999999999994</v>
      </c>
      <c r="N522" s="67">
        <f t="shared" si="25"/>
        <v>81.675000000000011</v>
      </c>
    </row>
    <row r="523" spans="2:14" x14ac:dyDescent="0.2">
      <c r="B523" s="2">
        <v>0.66666666666666663</v>
      </c>
      <c r="C523" s="96">
        <v>73</v>
      </c>
      <c r="D523" s="68">
        <v>82</v>
      </c>
      <c r="E523" s="75">
        <v>0.73</v>
      </c>
      <c r="F523" s="96">
        <v>3</v>
      </c>
      <c r="G523" s="66" t="s">
        <v>130</v>
      </c>
      <c r="H523" s="97">
        <v>29.01</v>
      </c>
      <c r="I523" s="96"/>
      <c r="J523" s="67">
        <v>81.900000000000006</v>
      </c>
      <c r="K523" s="67">
        <v>80.599999999999994</v>
      </c>
      <c r="L523" s="67">
        <v>84.9</v>
      </c>
      <c r="M523" s="67">
        <v>81.900000000000006</v>
      </c>
      <c r="N523" s="67">
        <f t="shared" si="25"/>
        <v>82.325000000000003</v>
      </c>
    </row>
    <row r="524" spans="2:14" x14ac:dyDescent="0.2">
      <c r="B524" s="2">
        <v>0.67708333333333337</v>
      </c>
      <c r="C524" s="96">
        <v>73</v>
      </c>
      <c r="D524" s="68">
        <v>82</v>
      </c>
      <c r="E524" s="75">
        <v>0.74</v>
      </c>
      <c r="F524" s="96">
        <v>4</v>
      </c>
      <c r="G524" s="66" t="s">
        <v>71</v>
      </c>
      <c r="H524" s="97">
        <v>29.01</v>
      </c>
      <c r="J524" s="67">
        <v>81.900000000000006</v>
      </c>
      <c r="K524" s="67">
        <v>81</v>
      </c>
      <c r="L524" s="67">
        <v>84.6</v>
      </c>
      <c r="M524" s="67">
        <v>81.5</v>
      </c>
      <c r="N524" s="67">
        <f t="shared" si="25"/>
        <v>82.25</v>
      </c>
    </row>
    <row r="525" spans="2:14" x14ac:dyDescent="0.2">
      <c r="B525" s="2">
        <v>0.6875</v>
      </c>
      <c r="C525" s="96">
        <v>73</v>
      </c>
      <c r="D525" s="68">
        <v>82</v>
      </c>
      <c r="E525" s="75">
        <v>0.75</v>
      </c>
      <c r="F525" s="96">
        <v>3</v>
      </c>
      <c r="G525" s="66" t="s">
        <v>129</v>
      </c>
      <c r="H525" s="97">
        <v>29</v>
      </c>
      <c r="J525" s="67">
        <v>81.3</v>
      </c>
      <c r="K525" s="67">
        <v>80.400000000000006</v>
      </c>
      <c r="L525" s="67">
        <v>84.6</v>
      </c>
      <c r="M525" s="67">
        <v>81.5</v>
      </c>
      <c r="N525" s="67">
        <f t="shared" si="25"/>
        <v>81.949999999999989</v>
      </c>
    </row>
    <row r="526" spans="2:14" x14ac:dyDescent="0.2">
      <c r="B526" s="2">
        <v>0.69791666666666696</v>
      </c>
      <c r="C526" s="3">
        <v>72</v>
      </c>
      <c r="D526" s="68">
        <v>82</v>
      </c>
      <c r="E526" s="13">
        <v>0.76</v>
      </c>
      <c r="F526" s="96">
        <v>3</v>
      </c>
      <c r="G526" s="66" t="s">
        <v>203</v>
      </c>
      <c r="H526" s="19">
        <v>29</v>
      </c>
      <c r="I526" s="42"/>
      <c r="J526" s="101">
        <v>81.099999999999994</v>
      </c>
      <c r="K526" s="67">
        <v>80.099999999999994</v>
      </c>
      <c r="L526" s="67">
        <v>84</v>
      </c>
      <c r="M526" s="67">
        <v>80.8</v>
      </c>
      <c r="N526" s="67">
        <f t="shared" si="25"/>
        <v>81.5</v>
      </c>
    </row>
    <row r="527" spans="2:14" x14ac:dyDescent="0.2">
      <c r="B527" s="2">
        <v>0.70833333333333404</v>
      </c>
      <c r="C527" s="3">
        <v>72</v>
      </c>
      <c r="D527" s="68">
        <v>82</v>
      </c>
      <c r="E527" s="13">
        <v>0.76</v>
      </c>
      <c r="F527" s="96">
        <v>4</v>
      </c>
      <c r="G527" s="66" t="s">
        <v>71</v>
      </c>
      <c r="H527" s="19">
        <v>29</v>
      </c>
      <c r="I527" s="42"/>
      <c r="J527" s="101">
        <v>81.3</v>
      </c>
      <c r="K527" s="67">
        <v>79.7</v>
      </c>
      <c r="L527" s="67">
        <v>84</v>
      </c>
      <c r="M527" s="67">
        <v>81.099999999999994</v>
      </c>
      <c r="N527" s="67">
        <f t="shared" si="25"/>
        <v>81.525000000000006</v>
      </c>
    </row>
    <row r="528" spans="2:14" x14ac:dyDescent="0.2">
      <c r="B528" s="2">
        <v>0.71875</v>
      </c>
      <c r="C528" s="96">
        <v>72</v>
      </c>
      <c r="D528" s="68">
        <v>82</v>
      </c>
      <c r="E528" s="13">
        <v>0.76</v>
      </c>
      <c r="F528" s="96">
        <v>4</v>
      </c>
      <c r="G528" s="66" t="s">
        <v>71</v>
      </c>
      <c r="H528" s="97">
        <v>28.99</v>
      </c>
      <c r="I528" s="96"/>
      <c r="J528" s="101">
        <v>82</v>
      </c>
      <c r="K528" s="67">
        <v>80.2</v>
      </c>
      <c r="L528" s="67">
        <v>84.7</v>
      </c>
      <c r="M528" s="67">
        <v>81.7</v>
      </c>
      <c r="N528" s="67">
        <f t="shared" si="25"/>
        <v>82.149999999999991</v>
      </c>
    </row>
    <row r="529" spans="1:14" x14ac:dyDescent="0.2">
      <c r="B529" s="2">
        <v>0.72916666666666696</v>
      </c>
      <c r="C529" s="96">
        <v>72</v>
      </c>
      <c r="D529" s="68">
        <v>82</v>
      </c>
      <c r="E529" s="13">
        <v>0.76</v>
      </c>
      <c r="F529" s="96">
        <v>5</v>
      </c>
      <c r="G529" s="66" t="s">
        <v>71</v>
      </c>
      <c r="H529" s="97">
        <v>29</v>
      </c>
      <c r="I529" s="96"/>
      <c r="J529" s="101">
        <v>81.5</v>
      </c>
      <c r="K529" s="67">
        <v>79.5</v>
      </c>
      <c r="L529" s="67">
        <v>83.8</v>
      </c>
      <c r="M529" s="67">
        <v>81.099999999999994</v>
      </c>
      <c r="N529" s="67">
        <f t="shared" si="25"/>
        <v>81.474999999999994</v>
      </c>
    </row>
    <row r="530" spans="1:14" x14ac:dyDescent="0.2">
      <c r="B530" s="2">
        <v>0.73958333333333404</v>
      </c>
      <c r="C530" s="96">
        <v>72</v>
      </c>
      <c r="D530" s="68">
        <v>81</v>
      </c>
      <c r="E530" s="13">
        <v>0.77</v>
      </c>
      <c r="F530" s="96">
        <v>4</v>
      </c>
      <c r="G530" s="66" t="s">
        <v>71</v>
      </c>
      <c r="H530" s="97">
        <v>28.99</v>
      </c>
      <c r="J530" s="101">
        <v>81</v>
      </c>
      <c r="K530" s="67">
        <v>79</v>
      </c>
      <c r="L530" s="67">
        <v>82.9</v>
      </c>
      <c r="M530" s="67">
        <v>80.2</v>
      </c>
      <c r="N530" s="67">
        <f t="shared" si="25"/>
        <v>80.775000000000006</v>
      </c>
    </row>
    <row r="531" spans="1:14" x14ac:dyDescent="0.2">
      <c r="B531" s="2">
        <v>0.750000000000001</v>
      </c>
      <c r="C531" s="96">
        <v>72</v>
      </c>
      <c r="D531" s="69">
        <v>81</v>
      </c>
      <c r="E531" s="68">
        <v>77</v>
      </c>
      <c r="F531" s="96">
        <v>2</v>
      </c>
      <c r="G531" s="69" t="s">
        <v>129</v>
      </c>
      <c r="H531" s="97">
        <v>29</v>
      </c>
      <c r="I531" s="82"/>
      <c r="J531" s="101">
        <v>81.099999999999994</v>
      </c>
      <c r="K531" s="76">
        <v>79.2</v>
      </c>
      <c r="L531" s="67">
        <v>82.8</v>
      </c>
      <c r="M531" s="67">
        <v>80.2</v>
      </c>
      <c r="N531" s="67">
        <f t="shared" si="25"/>
        <v>80.825000000000003</v>
      </c>
    </row>
    <row r="533" spans="1:14" x14ac:dyDescent="0.2">
      <c r="J533" s="87" t="s">
        <v>427</v>
      </c>
      <c r="K533" s="87" t="s">
        <v>428</v>
      </c>
      <c r="L533" s="87" t="s">
        <v>326</v>
      </c>
      <c r="M533" s="87" t="s">
        <v>429</v>
      </c>
      <c r="N533" s="33" t="s">
        <v>368</v>
      </c>
    </row>
    <row r="534" spans="1:14" x14ac:dyDescent="0.2">
      <c r="A534" s="21">
        <v>43239</v>
      </c>
      <c r="B534" s="2">
        <v>0.32291666666666669</v>
      </c>
      <c r="C534" s="66">
        <v>69</v>
      </c>
      <c r="D534" s="99">
        <v>73</v>
      </c>
      <c r="E534" s="16">
        <v>0.93</v>
      </c>
      <c r="F534" s="66">
        <v>5</v>
      </c>
      <c r="G534" s="66" t="s">
        <v>208</v>
      </c>
      <c r="H534" s="72">
        <v>28.98</v>
      </c>
      <c r="I534" s="71"/>
      <c r="J534" s="67">
        <v>73.2</v>
      </c>
      <c r="K534" s="67">
        <v>70.3</v>
      </c>
      <c r="L534" s="67">
        <v>76.099999999999994</v>
      </c>
      <c r="M534" s="67">
        <v>71.400000000000006</v>
      </c>
      <c r="N534" s="67">
        <f>AVERAGE(J534:M534)</f>
        <v>72.75</v>
      </c>
    </row>
    <row r="535" spans="1:14" x14ac:dyDescent="0.2">
      <c r="B535" s="2">
        <v>0.33333333333333331</v>
      </c>
      <c r="C535" s="66">
        <v>70</v>
      </c>
      <c r="D535" s="99">
        <v>73</v>
      </c>
      <c r="E535" s="16">
        <v>0.92</v>
      </c>
      <c r="F535" s="66">
        <v>5</v>
      </c>
      <c r="G535" s="66" t="s">
        <v>208</v>
      </c>
      <c r="H535" s="72">
        <v>28.98</v>
      </c>
      <c r="J535" s="67">
        <v>74.099999999999994</v>
      </c>
      <c r="K535" s="67">
        <v>71.099999999999994</v>
      </c>
      <c r="L535" s="67">
        <v>73</v>
      </c>
      <c r="M535" s="67">
        <v>72.099999999999994</v>
      </c>
      <c r="N535" s="67">
        <f t="shared" ref="N535:N553" si="26">AVERAGE(J535:M535)</f>
        <v>72.574999999999989</v>
      </c>
    </row>
    <row r="536" spans="1:14" x14ac:dyDescent="0.2">
      <c r="B536" s="2">
        <v>0.34375</v>
      </c>
      <c r="C536" s="66">
        <v>70</v>
      </c>
      <c r="D536" s="99">
        <v>73</v>
      </c>
      <c r="E536" s="16">
        <v>0.92</v>
      </c>
      <c r="F536" s="66">
        <v>3</v>
      </c>
      <c r="G536" s="66" t="s">
        <v>43</v>
      </c>
      <c r="H536" s="72">
        <v>28.98</v>
      </c>
      <c r="J536" s="67">
        <v>74.099999999999994</v>
      </c>
      <c r="K536" s="67">
        <v>70.900000000000006</v>
      </c>
      <c r="L536" s="67">
        <v>74.099999999999994</v>
      </c>
      <c r="M536" s="67">
        <v>72.099999999999994</v>
      </c>
      <c r="N536" s="67">
        <f t="shared" si="26"/>
        <v>72.8</v>
      </c>
    </row>
    <row r="537" spans="1:14" x14ac:dyDescent="0.2">
      <c r="B537" s="2">
        <v>0.35416666666666702</v>
      </c>
      <c r="C537" s="66">
        <v>70</v>
      </c>
      <c r="D537" s="99">
        <v>74</v>
      </c>
      <c r="E537" s="16">
        <v>0.92</v>
      </c>
      <c r="F537" s="66">
        <v>5</v>
      </c>
      <c r="G537" s="66" t="s">
        <v>43</v>
      </c>
      <c r="H537" s="72">
        <v>28.98</v>
      </c>
      <c r="J537" s="67">
        <v>75.2</v>
      </c>
      <c r="K537" s="67">
        <v>70.900000000000006</v>
      </c>
      <c r="L537" s="67">
        <v>78.400000000000006</v>
      </c>
      <c r="M537" s="67">
        <v>72</v>
      </c>
      <c r="N537" s="67">
        <f t="shared" si="26"/>
        <v>74.125</v>
      </c>
    </row>
    <row r="538" spans="1:14" x14ac:dyDescent="0.2">
      <c r="B538" s="2">
        <v>0.36458333333333298</v>
      </c>
      <c r="C538" s="66">
        <v>70</v>
      </c>
      <c r="D538" s="99">
        <v>73</v>
      </c>
      <c r="E538" s="75">
        <v>0.91</v>
      </c>
      <c r="F538" s="66">
        <v>3</v>
      </c>
      <c r="G538" s="66" t="s">
        <v>208</v>
      </c>
      <c r="H538" s="72">
        <v>28.98</v>
      </c>
      <c r="I538" s="71"/>
      <c r="J538" s="67">
        <v>74.3</v>
      </c>
      <c r="K538" s="67">
        <v>71.099999999999994</v>
      </c>
      <c r="L538" s="67">
        <v>75.400000000000006</v>
      </c>
      <c r="M538" s="67">
        <v>71.8</v>
      </c>
      <c r="N538" s="67">
        <f t="shared" si="26"/>
        <v>73.149999999999991</v>
      </c>
    </row>
    <row r="539" spans="1:14" x14ac:dyDescent="0.2">
      <c r="B539" s="2">
        <v>0.375</v>
      </c>
      <c r="C539" s="66">
        <v>70</v>
      </c>
      <c r="D539" s="99">
        <v>73</v>
      </c>
      <c r="E539" s="75">
        <v>0.91</v>
      </c>
      <c r="F539" s="66">
        <v>3</v>
      </c>
      <c r="G539" s="66" t="s">
        <v>208</v>
      </c>
      <c r="H539" s="72">
        <v>28.98</v>
      </c>
      <c r="I539" s="71"/>
      <c r="J539" s="67">
        <v>73.900000000000006</v>
      </c>
      <c r="K539" s="67">
        <v>71.099999999999994</v>
      </c>
      <c r="L539" s="67">
        <v>74.7</v>
      </c>
      <c r="M539" s="67">
        <v>72.099999999999994</v>
      </c>
      <c r="N539" s="67">
        <f t="shared" si="26"/>
        <v>72.949999999999989</v>
      </c>
    </row>
    <row r="540" spans="1:14" x14ac:dyDescent="0.2">
      <c r="B540" s="2">
        <v>0.38541666666666602</v>
      </c>
      <c r="C540" s="66">
        <v>70</v>
      </c>
      <c r="D540" s="99">
        <v>74</v>
      </c>
      <c r="E540" s="75">
        <v>0.9</v>
      </c>
      <c r="F540" s="66">
        <v>3</v>
      </c>
      <c r="G540" s="66" t="s">
        <v>208</v>
      </c>
      <c r="H540" s="72">
        <v>28.99</v>
      </c>
      <c r="J540" s="67">
        <v>74.7</v>
      </c>
      <c r="K540" s="67">
        <v>71.599999999999994</v>
      </c>
      <c r="L540" s="67">
        <v>75.2</v>
      </c>
      <c r="M540" s="67">
        <v>73.900000000000006</v>
      </c>
      <c r="N540" s="67">
        <f t="shared" si="26"/>
        <v>73.849999999999994</v>
      </c>
    </row>
    <row r="541" spans="1:14" x14ac:dyDescent="0.2">
      <c r="B541" s="2">
        <v>0.3923611111111111</v>
      </c>
      <c r="C541" s="66">
        <v>71</v>
      </c>
      <c r="D541" s="99">
        <v>75</v>
      </c>
      <c r="E541" s="75">
        <v>0.89</v>
      </c>
      <c r="F541" s="66">
        <v>5</v>
      </c>
      <c r="G541" s="66" t="s">
        <v>43</v>
      </c>
      <c r="H541" s="72">
        <v>28.99</v>
      </c>
      <c r="I541" s="71"/>
      <c r="J541" s="67">
        <v>76.099999999999994</v>
      </c>
      <c r="K541" s="67">
        <v>72.900000000000006</v>
      </c>
      <c r="L541" s="67">
        <v>77</v>
      </c>
      <c r="M541" s="67">
        <v>75.900000000000006</v>
      </c>
      <c r="N541" s="67">
        <f t="shared" si="26"/>
        <v>75.474999999999994</v>
      </c>
    </row>
    <row r="542" spans="1:14" x14ac:dyDescent="0.2">
      <c r="B542" s="2">
        <v>0.44791666666666669</v>
      </c>
      <c r="C542" s="66">
        <v>73</v>
      </c>
      <c r="D542" s="99">
        <v>85</v>
      </c>
      <c r="E542" s="75">
        <v>0.82</v>
      </c>
      <c r="F542" s="66">
        <v>5</v>
      </c>
      <c r="G542" s="66" t="s">
        <v>208</v>
      </c>
      <c r="H542" s="72">
        <v>28.99</v>
      </c>
      <c r="J542" s="67">
        <v>84.2</v>
      </c>
      <c r="K542" s="67">
        <v>80.400000000000006</v>
      </c>
      <c r="L542" s="67">
        <v>87.6</v>
      </c>
      <c r="M542" s="67">
        <v>86.4</v>
      </c>
      <c r="N542" s="67">
        <f t="shared" si="26"/>
        <v>84.65</v>
      </c>
    </row>
    <row r="543" spans="1:14" x14ac:dyDescent="0.2">
      <c r="B543" s="2">
        <v>0.45833333333333331</v>
      </c>
      <c r="C543" s="66">
        <v>74</v>
      </c>
      <c r="D543" s="99">
        <v>85</v>
      </c>
      <c r="E543" s="75">
        <v>0.81</v>
      </c>
      <c r="F543" s="66">
        <v>8</v>
      </c>
      <c r="G543" s="66" t="s">
        <v>43</v>
      </c>
      <c r="H543" s="72">
        <v>28.99</v>
      </c>
      <c r="J543" s="67">
        <v>84.7</v>
      </c>
      <c r="K543" s="67">
        <v>81</v>
      </c>
      <c r="L543" s="67">
        <v>87.8</v>
      </c>
      <c r="M543" s="67">
        <v>86.2</v>
      </c>
      <c r="N543" s="67">
        <f t="shared" si="26"/>
        <v>84.924999999999997</v>
      </c>
    </row>
    <row r="544" spans="1:14" x14ac:dyDescent="0.2">
      <c r="B544" s="2">
        <v>0.46875</v>
      </c>
      <c r="C544" s="96">
        <v>74</v>
      </c>
      <c r="D544" s="99">
        <v>86</v>
      </c>
      <c r="E544" s="13">
        <v>0.8</v>
      </c>
      <c r="F544" s="96">
        <v>5</v>
      </c>
      <c r="G544" s="96" t="s">
        <v>208</v>
      </c>
      <c r="H544" s="97">
        <v>28.99</v>
      </c>
      <c r="I544" s="98"/>
      <c r="J544" s="45">
        <v>86.2</v>
      </c>
      <c r="K544" s="45">
        <v>81.5</v>
      </c>
      <c r="L544" s="45">
        <v>87.8</v>
      </c>
      <c r="M544" s="45">
        <v>89.4</v>
      </c>
      <c r="N544" s="67">
        <f t="shared" si="26"/>
        <v>86.224999999999994</v>
      </c>
    </row>
    <row r="545" spans="2:15" x14ac:dyDescent="0.2">
      <c r="B545" s="2">
        <v>0.47916666666666702</v>
      </c>
      <c r="C545" s="96">
        <v>75</v>
      </c>
      <c r="D545" s="99">
        <v>91</v>
      </c>
      <c r="E545" s="13">
        <v>0.77</v>
      </c>
      <c r="F545" s="96">
        <v>6</v>
      </c>
      <c r="G545" s="96" t="s">
        <v>208</v>
      </c>
      <c r="H545" s="97">
        <v>28.99</v>
      </c>
      <c r="I545" s="98"/>
      <c r="J545" s="45">
        <v>93.6</v>
      </c>
      <c r="K545" s="45">
        <v>81.7</v>
      </c>
      <c r="L545" s="45">
        <v>92.3</v>
      </c>
      <c r="M545" s="45">
        <v>94.5</v>
      </c>
      <c r="N545" s="67">
        <f t="shared" si="26"/>
        <v>90.525000000000006</v>
      </c>
    </row>
    <row r="546" spans="2:15" x14ac:dyDescent="0.2">
      <c r="B546" s="2">
        <v>0.48958333333333298</v>
      </c>
      <c r="C546" s="66">
        <v>76</v>
      </c>
      <c r="D546" s="99">
        <v>93</v>
      </c>
      <c r="E546" s="75">
        <v>0.74</v>
      </c>
      <c r="F546" s="66">
        <v>4</v>
      </c>
      <c r="G546" s="96" t="s">
        <v>37</v>
      </c>
      <c r="H546" s="72">
        <v>28.99</v>
      </c>
      <c r="J546" s="67">
        <v>95.5</v>
      </c>
      <c r="K546" s="67">
        <v>86.9</v>
      </c>
      <c r="L546" s="67">
        <v>94.3</v>
      </c>
      <c r="M546" s="67">
        <v>96.1</v>
      </c>
      <c r="N546" s="67">
        <f t="shared" si="26"/>
        <v>93.199999999999989</v>
      </c>
    </row>
    <row r="547" spans="2:15" x14ac:dyDescent="0.2">
      <c r="B547" s="2">
        <v>0.5</v>
      </c>
      <c r="C547" s="66">
        <v>76</v>
      </c>
      <c r="D547" s="99">
        <v>91</v>
      </c>
      <c r="E547" s="75">
        <v>0.75</v>
      </c>
      <c r="F547" s="66">
        <v>6</v>
      </c>
      <c r="G547" s="66" t="s">
        <v>208</v>
      </c>
      <c r="H547" s="72">
        <v>28.99</v>
      </c>
      <c r="I547" s="93"/>
      <c r="J547" s="67">
        <v>91.9</v>
      </c>
      <c r="K547" s="67">
        <v>84.7</v>
      </c>
      <c r="L547" s="67">
        <v>92.3</v>
      </c>
      <c r="M547" s="67">
        <v>93</v>
      </c>
      <c r="N547" s="67">
        <f t="shared" si="26"/>
        <v>90.475000000000009</v>
      </c>
    </row>
    <row r="548" spans="2:15" x14ac:dyDescent="0.2">
      <c r="B548" s="2">
        <v>0.51041666666666696</v>
      </c>
      <c r="C548" s="66">
        <v>76</v>
      </c>
      <c r="D548" s="99">
        <v>91</v>
      </c>
      <c r="E548" s="75">
        <v>0.75</v>
      </c>
      <c r="F548" s="66">
        <v>6</v>
      </c>
      <c r="G548" s="66" t="s">
        <v>208</v>
      </c>
      <c r="H548" s="72">
        <v>28.99</v>
      </c>
      <c r="I548" s="93"/>
      <c r="J548" s="67">
        <v>91.9</v>
      </c>
      <c r="K548" s="67">
        <v>84.7</v>
      </c>
      <c r="L548" s="67">
        <v>92.3</v>
      </c>
      <c r="M548" s="67">
        <v>93</v>
      </c>
      <c r="N548" s="67">
        <f t="shared" si="26"/>
        <v>90.475000000000009</v>
      </c>
      <c r="O548" t="s">
        <v>432</v>
      </c>
    </row>
    <row r="549" spans="2:15" x14ac:dyDescent="0.2">
      <c r="B549" s="2">
        <v>0.52083333333333304</v>
      </c>
      <c r="C549" s="66">
        <v>76</v>
      </c>
      <c r="D549" s="99">
        <v>91</v>
      </c>
      <c r="E549" s="75">
        <v>0.75</v>
      </c>
      <c r="F549" s="66">
        <v>6</v>
      </c>
      <c r="G549" s="66" t="s">
        <v>208</v>
      </c>
      <c r="H549" s="72">
        <v>28.99</v>
      </c>
      <c r="J549" s="67">
        <v>91.9</v>
      </c>
      <c r="K549" s="67">
        <v>84.7</v>
      </c>
      <c r="L549" s="67">
        <v>92.3</v>
      </c>
      <c r="M549" s="67">
        <v>93</v>
      </c>
      <c r="N549" s="67">
        <f t="shared" si="26"/>
        <v>90.475000000000009</v>
      </c>
      <c r="O549" t="s">
        <v>432</v>
      </c>
    </row>
    <row r="550" spans="2:15" x14ac:dyDescent="0.2">
      <c r="B550" s="2">
        <v>0.53125</v>
      </c>
      <c r="C550" s="66">
        <v>76</v>
      </c>
      <c r="D550" s="99">
        <v>91</v>
      </c>
      <c r="E550" s="75">
        <v>0.75</v>
      </c>
      <c r="F550" s="66">
        <v>6</v>
      </c>
      <c r="G550" s="66" t="s">
        <v>208</v>
      </c>
      <c r="H550" s="72">
        <v>28.99</v>
      </c>
      <c r="J550" s="67">
        <v>91.9</v>
      </c>
      <c r="K550" s="67">
        <v>84.7</v>
      </c>
      <c r="L550" s="67">
        <v>92.3</v>
      </c>
      <c r="M550" s="67">
        <v>93</v>
      </c>
      <c r="N550" s="67">
        <f t="shared" si="26"/>
        <v>90.475000000000009</v>
      </c>
      <c r="O550" t="s">
        <v>432</v>
      </c>
    </row>
    <row r="551" spans="2:15" x14ac:dyDescent="0.2">
      <c r="B551" s="2">
        <v>0.54166666666666596</v>
      </c>
      <c r="C551" s="66">
        <v>76</v>
      </c>
      <c r="D551" s="99">
        <v>91</v>
      </c>
      <c r="E551" s="75">
        <v>0.75</v>
      </c>
      <c r="F551" s="66">
        <v>6</v>
      </c>
      <c r="G551" s="66" t="s">
        <v>208</v>
      </c>
      <c r="H551" s="72">
        <v>28.99</v>
      </c>
      <c r="J551" s="67">
        <v>91.9</v>
      </c>
      <c r="K551" s="67">
        <v>84.7</v>
      </c>
      <c r="L551" s="67">
        <v>92.3</v>
      </c>
      <c r="M551" s="67">
        <v>93</v>
      </c>
      <c r="N551" s="67">
        <f t="shared" si="26"/>
        <v>90.475000000000009</v>
      </c>
      <c r="O551" t="s">
        <v>432</v>
      </c>
    </row>
    <row r="552" spans="2:15" x14ac:dyDescent="0.2">
      <c r="B552" s="2">
        <v>0.55208333333333304</v>
      </c>
      <c r="C552" s="66">
        <v>76</v>
      </c>
      <c r="D552" s="99">
        <v>91</v>
      </c>
      <c r="E552" s="75">
        <v>0.75</v>
      </c>
      <c r="F552" s="66">
        <v>6</v>
      </c>
      <c r="G552" s="66" t="s">
        <v>208</v>
      </c>
      <c r="H552" s="72">
        <v>28.99</v>
      </c>
      <c r="I552" s="71"/>
      <c r="J552" s="67">
        <v>91.9</v>
      </c>
      <c r="K552" s="67">
        <v>84.7</v>
      </c>
      <c r="L552" s="67">
        <v>92.3</v>
      </c>
      <c r="M552" s="67">
        <v>93</v>
      </c>
      <c r="N552" s="67">
        <f t="shared" si="26"/>
        <v>90.475000000000009</v>
      </c>
      <c r="O552" t="s">
        <v>432</v>
      </c>
    </row>
    <row r="553" spans="2:15" x14ac:dyDescent="0.2">
      <c r="B553" s="2">
        <v>0.5625</v>
      </c>
      <c r="C553" s="96">
        <v>76</v>
      </c>
      <c r="D553" s="68">
        <v>87</v>
      </c>
      <c r="E553" s="75">
        <v>0.75</v>
      </c>
      <c r="F553" s="66">
        <v>6</v>
      </c>
      <c r="G553" s="66" t="s">
        <v>180</v>
      </c>
      <c r="H553" s="72">
        <v>28.99</v>
      </c>
      <c r="I553" s="92"/>
      <c r="J553" s="67">
        <v>85.1</v>
      </c>
      <c r="K553" s="67">
        <v>85.1</v>
      </c>
      <c r="L553" s="67">
        <v>86</v>
      </c>
      <c r="M553" s="67">
        <v>93</v>
      </c>
      <c r="N553" s="67">
        <f t="shared" si="26"/>
        <v>87.3</v>
      </c>
      <c r="O553" t="s">
        <v>432</v>
      </c>
    </row>
    <row r="554" spans="2:15" x14ac:dyDescent="0.2">
      <c r="B554" s="2">
        <v>0.57291666666666696</v>
      </c>
      <c r="C554" s="96">
        <v>77</v>
      </c>
      <c r="D554" s="68">
        <v>101</v>
      </c>
      <c r="E554" s="75">
        <v>0.7</v>
      </c>
      <c r="F554" s="66">
        <v>6</v>
      </c>
      <c r="G554" s="66" t="s">
        <v>35</v>
      </c>
      <c r="H554" s="97">
        <v>29</v>
      </c>
      <c r="I554" s="71"/>
      <c r="J554" s="67">
        <v>101.3</v>
      </c>
      <c r="K554" s="67">
        <v>98.2</v>
      </c>
      <c r="L554" s="67">
        <v>98.8</v>
      </c>
      <c r="M554" s="67">
        <v>106</v>
      </c>
      <c r="N554" s="67">
        <f t="shared" ref="N554:N560" si="27">AVERAGE(J554:M554)</f>
        <v>101.075</v>
      </c>
      <c r="O554" t="s">
        <v>432</v>
      </c>
    </row>
    <row r="555" spans="2:15" x14ac:dyDescent="0.2">
      <c r="B555" s="2">
        <v>0.58333333333333304</v>
      </c>
      <c r="C555" s="96">
        <v>78</v>
      </c>
      <c r="D555" s="68">
        <v>103</v>
      </c>
      <c r="E555" s="75">
        <v>0.69</v>
      </c>
      <c r="F555" s="68">
        <v>6</v>
      </c>
      <c r="G555" s="66" t="s">
        <v>180</v>
      </c>
      <c r="H555" s="72">
        <v>28.99</v>
      </c>
      <c r="I555" s="93"/>
      <c r="J555" s="67">
        <v>102.2</v>
      </c>
      <c r="K555" s="67">
        <v>100.8</v>
      </c>
      <c r="L555" s="67">
        <v>101.8</v>
      </c>
      <c r="M555" s="67">
        <v>107.1</v>
      </c>
      <c r="N555" s="67">
        <f t="shared" si="27"/>
        <v>102.97499999999999</v>
      </c>
      <c r="O555" t="s">
        <v>432</v>
      </c>
    </row>
    <row r="556" spans="2:15" x14ac:dyDescent="0.2">
      <c r="B556" s="2">
        <v>0.59166666666666667</v>
      </c>
      <c r="C556" s="96">
        <v>78</v>
      </c>
      <c r="D556" s="68">
        <v>100</v>
      </c>
      <c r="E556" s="75">
        <v>0.68</v>
      </c>
      <c r="F556" s="96">
        <v>4</v>
      </c>
      <c r="G556" s="66" t="s">
        <v>35</v>
      </c>
      <c r="H556" s="97">
        <v>28.99</v>
      </c>
      <c r="I556" s="96"/>
      <c r="J556" s="67">
        <v>101.3</v>
      </c>
      <c r="K556" s="67">
        <v>101.3</v>
      </c>
      <c r="L556" s="67">
        <v>95.9</v>
      </c>
      <c r="M556" s="67">
        <v>102.9</v>
      </c>
      <c r="N556" s="67">
        <f t="shared" si="27"/>
        <v>100.35</v>
      </c>
      <c r="O556" t="s">
        <v>251</v>
      </c>
    </row>
    <row r="557" spans="2:15" x14ac:dyDescent="0.2">
      <c r="B557" s="2">
        <v>0.60416666666666596</v>
      </c>
      <c r="C557" s="96">
        <v>79</v>
      </c>
      <c r="D557" s="68">
        <v>105</v>
      </c>
      <c r="E557" s="75">
        <v>0.67</v>
      </c>
      <c r="F557" s="96">
        <v>3</v>
      </c>
      <c r="G557" s="66" t="s">
        <v>202</v>
      </c>
      <c r="H557" s="97">
        <v>28.99</v>
      </c>
      <c r="J557" s="67">
        <v>106.3</v>
      </c>
      <c r="K557" s="67">
        <v>106</v>
      </c>
      <c r="L557" s="67">
        <v>100.2</v>
      </c>
      <c r="M557" s="67">
        <v>105.6</v>
      </c>
      <c r="N557" s="67">
        <f t="shared" si="27"/>
        <v>104.52500000000001</v>
      </c>
      <c r="O557" t="s">
        <v>251</v>
      </c>
    </row>
    <row r="558" spans="2:15" x14ac:dyDescent="0.2">
      <c r="B558" s="2">
        <v>0.61458333333333304</v>
      </c>
      <c r="C558" s="96">
        <v>81</v>
      </c>
      <c r="D558" s="68">
        <v>108</v>
      </c>
      <c r="E558" s="75">
        <v>0.62</v>
      </c>
      <c r="F558" s="96">
        <v>4</v>
      </c>
      <c r="G558" s="66" t="s">
        <v>180</v>
      </c>
      <c r="H558" s="97">
        <v>29</v>
      </c>
      <c r="J558" s="67">
        <v>109.4</v>
      </c>
      <c r="K558" s="67">
        <v>109.2</v>
      </c>
      <c r="L558" s="67">
        <v>104</v>
      </c>
      <c r="M558" s="67">
        <v>110.1</v>
      </c>
      <c r="N558" s="67">
        <f t="shared" si="27"/>
        <v>108.17500000000001</v>
      </c>
    </row>
    <row r="559" spans="2:15" x14ac:dyDescent="0.2">
      <c r="B559" s="2">
        <v>0.625</v>
      </c>
      <c r="C559" s="3">
        <v>81</v>
      </c>
      <c r="D559" s="68">
        <v>111</v>
      </c>
      <c r="E559" s="13">
        <v>0.6</v>
      </c>
      <c r="F559" s="96">
        <v>6</v>
      </c>
      <c r="G559" s="66" t="s">
        <v>34</v>
      </c>
      <c r="H559" s="19">
        <v>29</v>
      </c>
      <c r="I559" s="42"/>
      <c r="J559" s="101">
        <v>113</v>
      </c>
      <c r="K559" s="67">
        <v>113.2</v>
      </c>
      <c r="L559" s="67">
        <v>107.2</v>
      </c>
      <c r="M559" s="67">
        <v>111.9</v>
      </c>
      <c r="N559" s="67">
        <f t="shared" si="27"/>
        <v>111.32499999999999</v>
      </c>
    </row>
    <row r="560" spans="2:15" x14ac:dyDescent="0.2">
      <c r="B560" s="2">
        <v>0.63541666666666596</v>
      </c>
      <c r="C560" s="3">
        <v>80</v>
      </c>
      <c r="D560" s="68">
        <v>104</v>
      </c>
      <c r="E560" s="13">
        <v>0.63</v>
      </c>
      <c r="F560" s="96">
        <v>6</v>
      </c>
      <c r="G560" s="66" t="s">
        <v>180</v>
      </c>
      <c r="H560" s="19">
        <v>28.99</v>
      </c>
      <c r="I560" s="42"/>
      <c r="J560" s="101">
        <v>106.5</v>
      </c>
      <c r="K560" s="67">
        <v>104.5</v>
      </c>
      <c r="L560" s="67">
        <v>99.9</v>
      </c>
      <c r="M560" s="67">
        <v>104.5</v>
      </c>
      <c r="N560" s="67">
        <f t="shared" si="27"/>
        <v>103.85</v>
      </c>
    </row>
    <row r="561" spans="1:15" x14ac:dyDescent="0.2">
      <c r="B561" s="2">
        <v>0.64583333333333304</v>
      </c>
      <c r="C561" s="96">
        <v>76</v>
      </c>
      <c r="D561" s="68">
        <v>93</v>
      </c>
      <c r="E561" s="13">
        <v>0.75</v>
      </c>
      <c r="F561" s="96">
        <v>3</v>
      </c>
      <c r="G561" s="66" t="s">
        <v>34</v>
      </c>
      <c r="H561" s="97">
        <v>28.99</v>
      </c>
      <c r="I561" s="96"/>
      <c r="J561" s="101">
        <v>95.7</v>
      </c>
      <c r="K561" s="67">
        <v>91.6</v>
      </c>
      <c r="L561" s="67">
        <v>90.9</v>
      </c>
      <c r="M561" s="67">
        <v>95.4</v>
      </c>
      <c r="N561" s="67">
        <f t="shared" ref="N561:N562" si="28">AVERAGE(J561:M561)</f>
        <v>93.4</v>
      </c>
      <c r="O561" t="s">
        <v>432</v>
      </c>
    </row>
    <row r="562" spans="1:15" x14ac:dyDescent="0.2">
      <c r="B562" s="2">
        <v>0.65625</v>
      </c>
      <c r="C562" s="96">
        <v>76</v>
      </c>
      <c r="D562" s="68">
        <v>93</v>
      </c>
      <c r="E562" s="13">
        <v>0.75</v>
      </c>
      <c r="F562" s="96">
        <v>3</v>
      </c>
      <c r="G562" s="66" t="s">
        <v>34</v>
      </c>
      <c r="H562" s="97">
        <v>28.99</v>
      </c>
      <c r="I562" s="96"/>
      <c r="J562" s="101">
        <v>95.7</v>
      </c>
      <c r="K562" s="67">
        <v>91.6</v>
      </c>
      <c r="L562" s="67">
        <v>90.9</v>
      </c>
      <c r="M562" s="67">
        <v>95.4</v>
      </c>
      <c r="N562" s="67">
        <f t="shared" si="28"/>
        <v>93.4</v>
      </c>
      <c r="O562" t="s">
        <v>432</v>
      </c>
    </row>
    <row r="563" spans="1:15" x14ac:dyDescent="0.2">
      <c r="B563" s="2">
        <v>0.66666666666666596</v>
      </c>
      <c r="C563" s="96">
        <v>79</v>
      </c>
      <c r="D563" s="68">
        <v>105</v>
      </c>
      <c r="E563" s="13">
        <v>0.68</v>
      </c>
      <c r="F563" s="96">
        <v>3</v>
      </c>
      <c r="G563" s="66" t="s">
        <v>190</v>
      </c>
      <c r="H563" s="97">
        <v>29</v>
      </c>
      <c r="J563" s="101">
        <v>106</v>
      </c>
      <c r="K563" s="67">
        <v>107.4</v>
      </c>
      <c r="L563" s="67">
        <v>106</v>
      </c>
      <c r="M563" s="67">
        <v>102.2</v>
      </c>
      <c r="N563" s="67">
        <f t="shared" ref="N563:N564" si="29">AVERAGE(J563:M563)</f>
        <v>105.39999999999999</v>
      </c>
      <c r="O563" t="s">
        <v>432</v>
      </c>
    </row>
    <row r="564" spans="1:15" x14ac:dyDescent="0.2">
      <c r="B564" s="2">
        <v>0.67708333333333304</v>
      </c>
      <c r="C564" s="96">
        <v>80</v>
      </c>
      <c r="D564" s="68">
        <v>108</v>
      </c>
      <c r="E564" s="13">
        <v>0.67</v>
      </c>
      <c r="F564" s="96">
        <v>4</v>
      </c>
      <c r="G564" s="66" t="s">
        <v>34</v>
      </c>
      <c r="H564" s="97">
        <v>28.99</v>
      </c>
      <c r="J564" s="101">
        <v>106.3</v>
      </c>
      <c r="K564" s="67">
        <v>109.2</v>
      </c>
      <c r="L564" s="67">
        <v>110.7</v>
      </c>
      <c r="M564" s="67">
        <v>106.2</v>
      </c>
      <c r="N564" s="67">
        <f t="shared" si="29"/>
        <v>108.1</v>
      </c>
    </row>
    <row r="565" spans="1:15" x14ac:dyDescent="0.2">
      <c r="B565" s="2">
        <v>0.687499999999999</v>
      </c>
      <c r="C565" s="96">
        <v>80</v>
      </c>
      <c r="D565" s="3">
        <v>106</v>
      </c>
      <c r="E565" s="13">
        <v>0.64</v>
      </c>
      <c r="F565" s="96">
        <v>3</v>
      </c>
      <c r="G565" s="69" t="s">
        <v>34</v>
      </c>
      <c r="H565" s="97">
        <v>29</v>
      </c>
      <c r="I565" s="19"/>
      <c r="J565" s="76">
        <v>105.1</v>
      </c>
      <c r="K565" s="76">
        <v>105.8</v>
      </c>
      <c r="L565" s="67">
        <v>106.3</v>
      </c>
      <c r="M565" s="67">
        <v>104.9</v>
      </c>
      <c r="N565" s="67">
        <f t="shared" ref="N565:N571" si="30">AVERAGE(J565:M565)</f>
        <v>105.52500000000001</v>
      </c>
    </row>
    <row r="566" spans="1:15" x14ac:dyDescent="0.2">
      <c r="B566" s="2">
        <v>0.69791666666666596</v>
      </c>
      <c r="C566" s="96">
        <v>81</v>
      </c>
      <c r="D566" s="3">
        <v>107</v>
      </c>
      <c r="E566" s="41">
        <v>61</v>
      </c>
      <c r="F566" s="13">
        <v>0.06</v>
      </c>
      <c r="G566" s="69" t="s">
        <v>34</v>
      </c>
      <c r="H566" s="66">
        <v>28.99</v>
      </c>
      <c r="I566" s="19"/>
      <c r="J566" s="76">
        <v>107.6</v>
      </c>
      <c r="K566" s="76">
        <v>107.8</v>
      </c>
      <c r="L566" s="67">
        <v>107.2</v>
      </c>
      <c r="M566" s="67">
        <v>106.2</v>
      </c>
      <c r="N566" s="67">
        <f t="shared" si="30"/>
        <v>107.19999999999999</v>
      </c>
    </row>
    <row r="567" spans="1:15" x14ac:dyDescent="0.2">
      <c r="B567" s="2">
        <v>0.70833333333333304</v>
      </c>
      <c r="C567" s="96">
        <v>81</v>
      </c>
      <c r="D567" s="3">
        <v>109</v>
      </c>
      <c r="E567" s="13">
        <v>0.59</v>
      </c>
      <c r="F567" s="96">
        <v>2</v>
      </c>
      <c r="G567" s="69" t="s">
        <v>190</v>
      </c>
      <c r="H567" s="66">
        <v>28.99</v>
      </c>
      <c r="I567" s="19"/>
      <c r="J567" s="76">
        <v>108.9</v>
      </c>
      <c r="K567" s="76">
        <v>110.3</v>
      </c>
      <c r="L567" s="67">
        <v>109.8</v>
      </c>
      <c r="M567" s="67">
        <v>107.4</v>
      </c>
      <c r="N567" s="67">
        <f t="shared" si="30"/>
        <v>109.1</v>
      </c>
    </row>
    <row r="568" spans="1:15" x14ac:dyDescent="0.2">
      <c r="B568" s="2">
        <v>0.718749999999999</v>
      </c>
      <c r="C568" s="96">
        <v>81</v>
      </c>
      <c r="D568" s="3">
        <v>108</v>
      </c>
      <c r="E568" s="13">
        <v>0.6</v>
      </c>
      <c r="F568" s="96">
        <v>2</v>
      </c>
      <c r="G568" s="69" t="s">
        <v>34</v>
      </c>
      <c r="H568" s="66">
        <v>28.98</v>
      </c>
      <c r="I568" s="19"/>
      <c r="J568" s="76">
        <v>104.4</v>
      </c>
      <c r="K568" s="76">
        <v>111.4</v>
      </c>
      <c r="L568" s="67">
        <v>110.3</v>
      </c>
      <c r="M568" s="67">
        <v>106.9</v>
      </c>
      <c r="N568" s="67">
        <f t="shared" si="30"/>
        <v>108.25</v>
      </c>
    </row>
    <row r="569" spans="1:15" x14ac:dyDescent="0.2">
      <c r="B569" s="2">
        <v>0.72916666666666596</v>
      </c>
      <c r="C569" s="96">
        <v>82</v>
      </c>
      <c r="D569" s="3">
        <v>106</v>
      </c>
      <c r="E569" s="13">
        <v>0.57999999999999996</v>
      </c>
      <c r="F569" s="96">
        <v>3</v>
      </c>
      <c r="G569" s="69" t="s">
        <v>34</v>
      </c>
      <c r="H569" s="66">
        <v>28.99</v>
      </c>
      <c r="I569" s="19"/>
      <c r="J569" s="76">
        <v>100.9</v>
      </c>
      <c r="K569" s="76">
        <v>110.7</v>
      </c>
      <c r="L569" s="67">
        <v>108.5</v>
      </c>
      <c r="M569" s="67">
        <v>105.1</v>
      </c>
      <c r="N569" s="67">
        <f t="shared" si="30"/>
        <v>106.30000000000001</v>
      </c>
    </row>
    <row r="570" spans="1:15" x14ac:dyDescent="0.2">
      <c r="B570" s="2">
        <v>0.73958333333333304</v>
      </c>
      <c r="C570" s="96">
        <v>81</v>
      </c>
      <c r="D570" s="3">
        <v>106</v>
      </c>
      <c r="E570" s="13">
        <v>0.6</v>
      </c>
      <c r="F570" s="96">
        <v>4</v>
      </c>
      <c r="G570" s="69" t="s">
        <v>180</v>
      </c>
      <c r="H570" s="66">
        <v>28.98</v>
      </c>
      <c r="I570" s="19"/>
      <c r="J570" s="76">
        <v>99.1</v>
      </c>
      <c r="K570" s="76">
        <v>110.7</v>
      </c>
      <c r="L570" s="67">
        <v>108.3</v>
      </c>
      <c r="M570" s="67">
        <v>104.7</v>
      </c>
      <c r="N570" s="67">
        <f t="shared" si="30"/>
        <v>105.7</v>
      </c>
    </row>
    <row r="571" spans="1:15" x14ac:dyDescent="0.2">
      <c r="B571" s="2">
        <v>0.74305555555555547</v>
      </c>
      <c r="C571" s="96">
        <v>81</v>
      </c>
      <c r="D571" s="3">
        <v>105</v>
      </c>
      <c r="E571" s="13">
        <v>0.61</v>
      </c>
      <c r="F571" s="96">
        <v>4</v>
      </c>
      <c r="G571" s="69" t="s">
        <v>37</v>
      </c>
      <c r="H571" s="66">
        <v>28.99</v>
      </c>
      <c r="I571" s="19"/>
      <c r="J571" s="76">
        <v>98.4</v>
      </c>
      <c r="K571" s="76">
        <v>110.3</v>
      </c>
      <c r="L571" s="67">
        <v>108.3</v>
      </c>
      <c r="M571" s="67">
        <v>104.4</v>
      </c>
      <c r="N571" s="67">
        <f t="shared" si="30"/>
        <v>105.35</v>
      </c>
    </row>
    <row r="573" spans="1:15" x14ac:dyDescent="0.2">
      <c r="J573" s="87" t="s">
        <v>427</v>
      </c>
      <c r="K573" s="87" t="s">
        <v>428</v>
      </c>
      <c r="L573" s="87" t="s">
        <v>326</v>
      </c>
      <c r="M573" s="87" t="s">
        <v>429</v>
      </c>
      <c r="N573" s="33" t="s">
        <v>368</v>
      </c>
    </row>
    <row r="574" spans="1:15" x14ac:dyDescent="0.2">
      <c r="A574" s="21">
        <v>43240</v>
      </c>
      <c r="B574" s="2">
        <v>0.47916666666666669</v>
      </c>
      <c r="C574" s="66">
        <v>76</v>
      </c>
      <c r="D574" s="99">
        <v>105</v>
      </c>
      <c r="E574" s="16">
        <v>0.7</v>
      </c>
      <c r="F574" s="66">
        <v>4</v>
      </c>
      <c r="G574" s="66" t="s">
        <v>130</v>
      </c>
      <c r="H574" s="72">
        <v>29.28</v>
      </c>
      <c r="I574" s="71"/>
      <c r="J574" s="67">
        <v>105.8</v>
      </c>
      <c r="K574" s="67">
        <v>86.9</v>
      </c>
      <c r="L574" s="67">
        <v>103.5</v>
      </c>
      <c r="M574" s="67">
        <v>109.4</v>
      </c>
      <c r="N574" s="67">
        <f>AVERAGE(J574:M574)</f>
        <v>101.4</v>
      </c>
    </row>
    <row r="575" spans="1:15" x14ac:dyDescent="0.2">
      <c r="B575" s="2">
        <v>0.48958333333333331</v>
      </c>
      <c r="C575" s="66">
        <v>77</v>
      </c>
      <c r="D575" s="99">
        <v>101</v>
      </c>
      <c r="E575" s="16">
        <v>0.67</v>
      </c>
      <c r="F575" s="66">
        <v>5</v>
      </c>
      <c r="G575" s="66" t="s">
        <v>190</v>
      </c>
      <c r="H575" s="72">
        <v>29.21</v>
      </c>
      <c r="J575" s="67">
        <v>105.1</v>
      </c>
      <c r="K575" s="67">
        <v>88.5</v>
      </c>
      <c r="L575" s="67">
        <v>104</v>
      </c>
      <c r="M575" s="67">
        <v>108.3</v>
      </c>
      <c r="N575" s="67">
        <f t="shared" ref="N575:N598" si="31">AVERAGE(J575:M575)</f>
        <v>101.47500000000001</v>
      </c>
    </row>
    <row r="576" spans="1:15" x14ac:dyDescent="0.2">
      <c r="B576" s="2">
        <v>0.5</v>
      </c>
      <c r="C576" s="66">
        <v>78</v>
      </c>
      <c r="D576" s="99">
        <v>102</v>
      </c>
      <c r="E576" s="16">
        <v>0.67</v>
      </c>
      <c r="F576" s="66">
        <v>4</v>
      </c>
      <c r="G576" s="66" t="s">
        <v>190</v>
      </c>
      <c r="H576" s="72">
        <v>29.21</v>
      </c>
      <c r="J576" s="67">
        <v>105.4</v>
      </c>
      <c r="K576" s="67">
        <v>88.9</v>
      </c>
      <c r="L576" s="67">
        <v>104.4</v>
      </c>
      <c r="M576" s="67">
        <v>109.8</v>
      </c>
      <c r="N576" s="67">
        <f t="shared" si="31"/>
        <v>102.12500000000001</v>
      </c>
    </row>
    <row r="577" spans="2:14" x14ac:dyDescent="0.2">
      <c r="B577" s="2">
        <v>0.51041666666666696</v>
      </c>
      <c r="C577" s="66">
        <v>79</v>
      </c>
      <c r="D577" s="99">
        <v>105</v>
      </c>
      <c r="E577" s="16">
        <v>0.66</v>
      </c>
      <c r="F577" s="66">
        <v>5</v>
      </c>
      <c r="G577" s="66" t="s">
        <v>398</v>
      </c>
      <c r="H577" s="72">
        <v>29.21</v>
      </c>
      <c r="J577" s="67">
        <v>107.8</v>
      </c>
      <c r="K577" s="67">
        <v>93</v>
      </c>
      <c r="L577" s="67">
        <v>106.7</v>
      </c>
      <c r="M577" s="67">
        <v>111.2</v>
      </c>
      <c r="N577" s="67">
        <f t="shared" si="31"/>
        <v>104.675</v>
      </c>
    </row>
    <row r="578" spans="2:14" x14ac:dyDescent="0.2">
      <c r="B578" s="2">
        <v>0.52083333333333404</v>
      </c>
      <c r="C578" s="66">
        <v>81</v>
      </c>
      <c r="D578" s="99">
        <v>107</v>
      </c>
      <c r="E578" s="75">
        <v>0.65</v>
      </c>
      <c r="F578" s="66">
        <v>2</v>
      </c>
      <c r="G578" s="66" t="s">
        <v>180</v>
      </c>
      <c r="H578" s="72">
        <v>29.21</v>
      </c>
      <c r="I578" s="71"/>
      <c r="J578" s="67">
        <v>111.2</v>
      </c>
      <c r="K578" s="67">
        <v>96.8</v>
      </c>
      <c r="L578" s="67">
        <v>107.8</v>
      </c>
      <c r="M578" s="67">
        <v>111.9</v>
      </c>
      <c r="N578" s="67">
        <f t="shared" si="31"/>
        <v>106.92500000000001</v>
      </c>
    </row>
    <row r="579" spans="2:14" x14ac:dyDescent="0.2">
      <c r="B579" s="2">
        <v>0.531250000000001</v>
      </c>
      <c r="C579" s="66">
        <v>79</v>
      </c>
      <c r="D579" s="99">
        <v>111</v>
      </c>
      <c r="E579" s="75">
        <v>0.64</v>
      </c>
      <c r="F579" s="66">
        <v>6</v>
      </c>
      <c r="G579" s="66" t="s">
        <v>202</v>
      </c>
      <c r="H579" s="72">
        <v>29.2</v>
      </c>
      <c r="I579" s="71"/>
      <c r="J579" s="67">
        <v>114.4</v>
      </c>
      <c r="K579" s="67">
        <v>101.7</v>
      </c>
      <c r="L579" s="67">
        <v>112.5</v>
      </c>
      <c r="M579" s="67">
        <v>114.8</v>
      </c>
      <c r="N579" s="67">
        <f t="shared" si="31"/>
        <v>110.85000000000001</v>
      </c>
    </row>
    <row r="580" spans="2:14" x14ac:dyDescent="0.2">
      <c r="B580" s="2">
        <v>0.54166666666666796</v>
      </c>
      <c r="C580" s="66">
        <v>79</v>
      </c>
      <c r="D580" s="99">
        <v>111</v>
      </c>
      <c r="E580" s="75">
        <v>0.64</v>
      </c>
      <c r="F580" s="66">
        <v>6</v>
      </c>
      <c r="G580" s="66" t="s">
        <v>202</v>
      </c>
      <c r="H580" s="72">
        <v>29.2</v>
      </c>
      <c r="I580" s="71"/>
      <c r="J580" s="67">
        <v>114.4</v>
      </c>
      <c r="K580" s="67">
        <v>101.7</v>
      </c>
      <c r="L580" s="67">
        <v>112.5</v>
      </c>
      <c r="M580" s="67">
        <v>114.8</v>
      </c>
      <c r="N580" s="67">
        <f t="shared" si="31"/>
        <v>110.85000000000001</v>
      </c>
    </row>
    <row r="581" spans="2:14" x14ac:dyDescent="0.2">
      <c r="B581" s="2">
        <v>0.55208333333333504</v>
      </c>
      <c r="C581" s="66">
        <v>80</v>
      </c>
      <c r="D581" s="99">
        <v>108</v>
      </c>
      <c r="E581" s="75">
        <v>0.62</v>
      </c>
      <c r="F581" s="66">
        <v>3</v>
      </c>
      <c r="G581" s="66" t="s">
        <v>203</v>
      </c>
      <c r="H581" s="72">
        <v>29.19</v>
      </c>
      <c r="I581" s="71"/>
      <c r="J581" s="67">
        <v>111.2</v>
      </c>
      <c r="K581" s="67">
        <v>101.5</v>
      </c>
      <c r="L581" s="67">
        <v>109</v>
      </c>
      <c r="M581" s="67">
        <v>111.4</v>
      </c>
      <c r="N581" s="67">
        <f t="shared" si="31"/>
        <v>108.27500000000001</v>
      </c>
    </row>
    <row r="582" spans="2:14" x14ac:dyDescent="0.2">
      <c r="B582" s="2">
        <v>0.562500000000002</v>
      </c>
      <c r="C582" s="66">
        <v>80</v>
      </c>
      <c r="D582" s="99">
        <v>111</v>
      </c>
      <c r="E582" s="75">
        <v>0.61</v>
      </c>
      <c r="F582" s="66">
        <v>1</v>
      </c>
      <c r="G582" s="66" t="s">
        <v>129</v>
      </c>
      <c r="H582" s="72">
        <v>29.19</v>
      </c>
      <c r="J582" s="67">
        <v>113.7</v>
      </c>
      <c r="K582" s="67">
        <v>104.5</v>
      </c>
      <c r="L582" s="67">
        <v>112.5</v>
      </c>
      <c r="M582" s="67">
        <v>114.6</v>
      </c>
      <c r="N582" s="67">
        <f t="shared" si="31"/>
        <v>111.32499999999999</v>
      </c>
    </row>
    <row r="583" spans="2:14" x14ac:dyDescent="0.2">
      <c r="B583" s="2">
        <v>0.57291666666666896</v>
      </c>
      <c r="C583" s="66">
        <v>81</v>
      </c>
      <c r="D583" s="99">
        <v>115</v>
      </c>
      <c r="E583" s="75">
        <v>0.59</v>
      </c>
      <c r="F583" s="66">
        <v>4</v>
      </c>
      <c r="G583" s="66" t="s">
        <v>208</v>
      </c>
      <c r="H583" s="72">
        <v>29.19</v>
      </c>
      <c r="J583" s="67">
        <v>116.4</v>
      </c>
      <c r="K583" s="67">
        <v>108.3</v>
      </c>
      <c r="L583" s="67">
        <v>116.2</v>
      </c>
      <c r="M583" s="67">
        <v>117.7</v>
      </c>
      <c r="N583" s="67">
        <f t="shared" si="31"/>
        <v>114.64999999999999</v>
      </c>
    </row>
    <row r="584" spans="2:14" x14ac:dyDescent="0.2">
      <c r="B584" s="2">
        <v>0.58333333333333603</v>
      </c>
      <c r="C584" s="96">
        <v>82</v>
      </c>
      <c r="D584" s="99">
        <v>117</v>
      </c>
      <c r="E584" s="13">
        <v>0.56999999999999995</v>
      </c>
      <c r="F584" s="96">
        <v>2</v>
      </c>
      <c r="G584" s="96" t="s">
        <v>202</v>
      </c>
      <c r="H584" s="97">
        <v>29.18</v>
      </c>
      <c r="I584" s="98"/>
      <c r="J584" s="45">
        <v>118</v>
      </c>
      <c r="K584" s="45">
        <v>110.8</v>
      </c>
      <c r="L584" s="45">
        <v>117.9</v>
      </c>
      <c r="M584" s="45">
        <v>119.1</v>
      </c>
      <c r="N584" s="67">
        <f t="shared" si="31"/>
        <v>116.45000000000002</v>
      </c>
    </row>
    <row r="585" spans="2:14" x14ac:dyDescent="0.2">
      <c r="B585" s="2">
        <v>0.60416666666666663</v>
      </c>
      <c r="C585" s="96">
        <v>82</v>
      </c>
      <c r="D585" s="99">
        <v>117</v>
      </c>
      <c r="E585" s="13">
        <v>0.56999999999999995</v>
      </c>
      <c r="F585" s="96">
        <v>2</v>
      </c>
      <c r="G585" s="96" t="s">
        <v>202</v>
      </c>
      <c r="H585" s="97">
        <v>29.18</v>
      </c>
      <c r="I585" s="98"/>
      <c r="J585" s="45">
        <v>118</v>
      </c>
      <c r="K585" s="45">
        <v>110.8</v>
      </c>
      <c r="L585" s="45">
        <v>117.9</v>
      </c>
      <c r="M585" s="45">
        <v>119.1</v>
      </c>
      <c r="N585" s="67">
        <f t="shared" si="31"/>
        <v>116.45000000000002</v>
      </c>
    </row>
    <row r="586" spans="2:14" x14ac:dyDescent="0.2">
      <c r="B586" s="2">
        <v>0.61458333333333337</v>
      </c>
      <c r="C586" s="66">
        <v>84</v>
      </c>
      <c r="D586" s="99">
        <v>121</v>
      </c>
      <c r="E586" s="75">
        <v>0.54</v>
      </c>
      <c r="F586" s="66">
        <v>2</v>
      </c>
      <c r="G586" s="96" t="s">
        <v>71</v>
      </c>
      <c r="H586" s="72">
        <v>29.18</v>
      </c>
      <c r="J586" s="67">
        <v>122.5</v>
      </c>
      <c r="K586" s="67">
        <v>117.7</v>
      </c>
      <c r="L586" s="67">
        <v>123.6</v>
      </c>
      <c r="M586" s="67">
        <v>120.6</v>
      </c>
      <c r="N586" s="67">
        <f t="shared" si="31"/>
        <v>121.1</v>
      </c>
    </row>
    <row r="587" spans="2:14" x14ac:dyDescent="0.2">
      <c r="B587" s="2">
        <v>0.625</v>
      </c>
      <c r="C587" s="66">
        <v>84</v>
      </c>
      <c r="D587" s="99">
        <v>123</v>
      </c>
      <c r="E587" s="75">
        <v>0.55000000000000004</v>
      </c>
      <c r="F587" s="66">
        <v>4</v>
      </c>
      <c r="G587" s="66" t="s">
        <v>203</v>
      </c>
      <c r="H587" s="72">
        <v>29.17</v>
      </c>
      <c r="I587" s="93"/>
      <c r="J587" s="67">
        <v>123.6</v>
      </c>
      <c r="K587" s="67">
        <v>119.3</v>
      </c>
      <c r="L587" s="67">
        <v>125.2</v>
      </c>
      <c r="M587" s="67">
        <v>123.6</v>
      </c>
      <c r="N587" s="67">
        <f t="shared" si="31"/>
        <v>122.92499999999998</v>
      </c>
    </row>
    <row r="588" spans="2:14" x14ac:dyDescent="0.2">
      <c r="B588" s="2">
        <v>0.63541666666666696</v>
      </c>
      <c r="C588" s="66">
        <v>85</v>
      </c>
      <c r="D588" s="99">
        <v>124</v>
      </c>
      <c r="E588" s="75">
        <v>0.53</v>
      </c>
      <c r="F588" s="66">
        <v>5</v>
      </c>
      <c r="G588" s="66" t="s">
        <v>71</v>
      </c>
      <c r="H588" s="72">
        <v>29.18</v>
      </c>
      <c r="J588" s="67">
        <v>124.9</v>
      </c>
      <c r="K588" s="67">
        <v>120</v>
      </c>
      <c r="L588" s="67">
        <v>127</v>
      </c>
      <c r="M588" s="67">
        <v>124.5</v>
      </c>
      <c r="N588" s="67">
        <f t="shared" si="31"/>
        <v>124.1</v>
      </c>
    </row>
    <row r="589" spans="2:14" x14ac:dyDescent="0.2">
      <c r="B589" s="2">
        <v>0.64583333333333404</v>
      </c>
      <c r="C589" s="66">
        <v>85</v>
      </c>
      <c r="D589" s="99">
        <v>121</v>
      </c>
      <c r="E589" s="75">
        <v>0.52</v>
      </c>
      <c r="F589" s="66">
        <v>2</v>
      </c>
      <c r="G589" s="66" t="s">
        <v>180</v>
      </c>
      <c r="H589" s="72">
        <v>29.19</v>
      </c>
      <c r="J589" s="67">
        <v>119.3</v>
      </c>
      <c r="K589" s="67">
        <v>114.1</v>
      </c>
      <c r="L589" s="67">
        <v>126.1</v>
      </c>
      <c r="M589" s="67">
        <v>124</v>
      </c>
      <c r="N589" s="67">
        <f t="shared" si="31"/>
        <v>120.875</v>
      </c>
    </row>
    <row r="590" spans="2:14" x14ac:dyDescent="0.2">
      <c r="B590" s="2">
        <v>0.65625</v>
      </c>
      <c r="C590" s="66">
        <v>84</v>
      </c>
      <c r="D590" s="99">
        <v>122</v>
      </c>
      <c r="E590" s="75">
        <v>0.53</v>
      </c>
      <c r="F590" s="66">
        <v>7</v>
      </c>
      <c r="G590" s="66" t="s">
        <v>71</v>
      </c>
      <c r="H590" s="72">
        <v>29.18</v>
      </c>
      <c r="J590" s="67">
        <v>121.3</v>
      </c>
      <c r="K590" s="67">
        <v>119.5</v>
      </c>
      <c r="L590" s="67">
        <v>125.1</v>
      </c>
      <c r="M590" s="67">
        <v>124.2</v>
      </c>
      <c r="N590" s="67">
        <f t="shared" si="31"/>
        <v>122.52499999999999</v>
      </c>
    </row>
    <row r="591" spans="2:14" x14ac:dyDescent="0.2">
      <c r="B591" s="2">
        <v>0.66666666666666696</v>
      </c>
      <c r="C591" s="66">
        <v>85</v>
      </c>
      <c r="D591" s="99">
        <v>121</v>
      </c>
      <c r="E591" s="75">
        <v>0.53</v>
      </c>
      <c r="F591" s="66">
        <v>9</v>
      </c>
      <c r="G591" s="66" t="s">
        <v>202</v>
      </c>
      <c r="H591" s="72">
        <v>29.18</v>
      </c>
      <c r="I591" s="71"/>
      <c r="J591" s="67">
        <v>121.5</v>
      </c>
      <c r="K591" s="67">
        <v>121.1</v>
      </c>
      <c r="L591" s="67">
        <v>124</v>
      </c>
      <c r="M591" s="67">
        <v>119.5</v>
      </c>
      <c r="N591" s="67">
        <f t="shared" si="31"/>
        <v>121.52500000000001</v>
      </c>
    </row>
    <row r="592" spans="2:14" x14ac:dyDescent="0.2">
      <c r="B592" s="2">
        <v>0.67708333333333404</v>
      </c>
      <c r="C592" s="96">
        <v>85</v>
      </c>
      <c r="D592" s="68">
        <v>120</v>
      </c>
      <c r="E592" s="75">
        <v>0.52</v>
      </c>
      <c r="F592" s="66">
        <v>7</v>
      </c>
      <c r="G592" s="66" t="s">
        <v>202</v>
      </c>
      <c r="H592" s="72">
        <v>29.18</v>
      </c>
      <c r="I592" s="92"/>
      <c r="J592" s="67">
        <v>119.1</v>
      </c>
      <c r="K592" s="67">
        <v>116.2</v>
      </c>
      <c r="L592" s="67">
        <v>121.8</v>
      </c>
      <c r="M592" s="67">
        <v>120.7</v>
      </c>
      <c r="N592" s="67">
        <f t="shared" si="31"/>
        <v>119.45</v>
      </c>
    </row>
    <row r="593" spans="1:14" x14ac:dyDescent="0.2">
      <c r="B593" s="2">
        <v>0.687500000000001</v>
      </c>
      <c r="C593" s="96">
        <v>85</v>
      </c>
      <c r="D593" s="68">
        <v>123</v>
      </c>
      <c r="E593" s="75">
        <v>0.51</v>
      </c>
      <c r="F593" s="66">
        <v>4</v>
      </c>
      <c r="G593" s="66" t="s">
        <v>202</v>
      </c>
      <c r="H593" s="72">
        <v>29.18</v>
      </c>
      <c r="I593" s="71"/>
      <c r="J593" s="67">
        <v>122.2</v>
      </c>
      <c r="K593" s="67">
        <v>121.3</v>
      </c>
      <c r="L593" s="67">
        <v>124.9</v>
      </c>
      <c r="M593" s="67">
        <v>121.8</v>
      </c>
      <c r="N593" s="67">
        <f t="shared" si="31"/>
        <v>122.55</v>
      </c>
    </row>
    <row r="594" spans="1:14" x14ac:dyDescent="0.2">
      <c r="B594" s="2">
        <v>0.69027777777777777</v>
      </c>
      <c r="C594" s="96">
        <v>86</v>
      </c>
      <c r="D594" s="68">
        <v>122</v>
      </c>
      <c r="E594" s="75">
        <v>0.51</v>
      </c>
      <c r="F594" s="66">
        <v>9</v>
      </c>
      <c r="G594" s="66" t="s">
        <v>202</v>
      </c>
      <c r="H594" s="97">
        <v>29.18</v>
      </c>
      <c r="I594" s="71"/>
      <c r="J594" s="67">
        <v>121.3</v>
      </c>
      <c r="K594" s="67">
        <v>122.2</v>
      </c>
      <c r="L594" s="67">
        <v>125.2</v>
      </c>
      <c r="M594" s="67">
        <v>121.1</v>
      </c>
      <c r="N594" s="67">
        <f t="shared" si="31"/>
        <v>122.44999999999999</v>
      </c>
    </row>
    <row r="595" spans="1:14" x14ac:dyDescent="0.2">
      <c r="B595" s="2">
        <v>0.70833333333333304</v>
      </c>
      <c r="C595" s="96">
        <v>85</v>
      </c>
      <c r="D595" s="68">
        <v>121</v>
      </c>
      <c r="E595" s="75">
        <v>0.51</v>
      </c>
      <c r="F595" s="68">
        <v>6</v>
      </c>
      <c r="G595" s="66" t="s">
        <v>202</v>
      </c>
      <c r="H595" s="72">
        <v>29.17</v>
      </c>
      <c r="I595" s="93"/>
      <c r="J595" s="67">
        <v>120.7</v>
      </c>
      <c r="K595" s="67">
        <v>121.5</v>
      </c>
      <c r="L595" s="67">
        <v>122</v>
      </c>
      <c r="M595" s="67">
        <v>119.8</v>
      </c>
      <c r="N595" s="67">
        <f t="shared" si="31"/>
        <v>121</v>
      </c>
    </row>
    <row r="596" spans="1:14" x14ac:dyDescent="0.2">
      <c r="B596" s="2">
        <v>0.718749999999999</v>
      </c>
      <c r="C596" s="96">
        <v>85</v>
      </c>
      <c r="D596" s="68">
        <v>119</v>
      </c>
      <c r="E596" s="75">
        <v>0.49</v>
      </c>
      <c r="F596" s="96">
        <v>5</v>
      </c>
      <c r="G596" s="66" t="s">
        <v>35</v>
      </c>
      <c r="H596" s="97">
        <v>29.16</v>
      </c>
      <c r="I596" s="96"/>
      <c r="J596" s="67">
        <v>116.6</v>
      </c>
      <c r="K596" s="67">
        <v>121.5</v>
      </c>
      <c r="L596" s="67">
        <v>121.6</v>
      </c>
      <c r="M596" s="67">
        <v>118.2</v>
      </c>
      <c r="N596" s="67">
        <f t="shared" si="31"/>
        <v>119.47499999999999</v>
      </c>
    </row>
    <row r="597" spans="1:14" x14ac:dyDescent="0.2">
      <c r="B597" s="2">
        <v>0.72916666666666496</v>
      </c>
      <c r="C597" s="96">
        <v>85</v>
      </c>
      <c r="D597" s="68">
        <v>118</v>
      </c>
      <c r="E597" s="75">
        <v>0.49</v>
      </c>
      <c r="F597" s="96">
        <v>8</v>
      </c>
      <c r="G597" s="66" t="s">
        <v>202</v>
      </c>
      <c r="H597" s="97">
        <v>29.16</v>
      </c>
      <c r="J597" s="67">
        <v>111.7</v>
      </c>
      <c r="K597" s="67">
        <v>121.3</v>
      </c>
      <c r="L597" s="67">
        <v>121.6</v>
      </c>
      <c r="M597" s="67">
        <v>117.3</v>
      </c>
      <c r="N597" s="67">
        <f t="shared" si="31"/>
        <v>117.97500000000001</v>
      </c>
    </row>
    <row r="598" spans="1:14" x14ac:dyDescent="0.2">
      <c r="B598" s="2">
        <v>0.73819444444444438</v>
      </c>
      <c r="C598" s="96">
        <v>85</v>
      </c>
      <c r="D598" s="68">
        <v>118</v>
      </c>
      <c r="E598" s="75">
        <v>0.49</v>
      </c>
      <c r="F598" s="96">
        <v>9</v>
      </c>
      <c r="G598" s="66" t="s">
        <v>202</v>
      </c>
      <c r="H598" s="97">
        <v>29.16</v>
      </c>
      <c r="J598" s="67">
        <v>108.7</v>
      </c>
      <c r="K598" s="67">
        <v>122.4</v>
      </c>
      <c r="L598" s="67">
        <v>122.4</v>
      </c>
      <c r="M598" s="67">
        <v>117</v>
      </c>
      <c r="N598" s="67">
        <f t="shared" si="31"/>
        <v>117.625</v>
      </c>
    </row>
    <row r="600" spans="1:14" x14ac:dyDescent="0.2">
      <c r="A600" s="21"/>
      <c r="J600" s="87" t="s">
        <v>427</v>
      </c>
      <c r="K600" s="87" t="s">
        <v>428</v>
      </c>
      <c r="L600" s="87" t="s">
        <v>326</v>
      </c>
      <c r="M600" s="87" t="s">
        <v>429</v>
      </c>
      <c r="N600" s="33" t="s">
        <v>368</v>
      </c>
    </row>
    <row r="601" spans="1:14" x14ac:dyDescent="0.2">
      <c r="A601" s="21">
        <v>43241</v>
      </c>
      <c r="B601" s="2">
        <v>0.47916666666666669</v>
      </c>
      <c r="C601" s="66">
        <v>73</v>
      </c>
      <c r="D601" s="99">
        <v>90</v>
      </c>
      <c r="E601" s="16">
        <v>0.74</v>
      </c>
      <c r="F601" s="66">
        <v>7</v>
      </c>
      <c r="G601" s="66" t="s">
        <v>130</v>
      </c>
      <c r="H601" s="72">
        <v>29.27</v>
      </c>
      <c r="I601" s="71"/>
      <c r="J601" s="67">
        <v>89.8</v>
      </c>
      <c r="K601" s="67">
        <v>84.6</v>
      </c>
      <c r="L601" s="67">
        <v>92.3</v>
      </c>
      <c r="M601" s="67">
        <v>93</v>
      </c>
      <c r="N601" s="67">
        <f>AVERAGE(J601:M601)</f>
        <v>89.924999999999997</v>
      </c>
    </row>
    <row r="602" spans="1:14" x14ac:dyDescent="0.2">
      <c r="B602" s="2">
        <v>0.51041666666666663</v>
      </c>
      <c r="C602" s="66">
        <v>75</v>
      </c>
      <c r="D602" s="99">
        <v>95</v>
      </c>
      <c r="E602" s="16">
        <v>0.74</v>
      </c>
      <c r="F602" s="66">
        <v>4</v>
      </c>
      <c r="G602" s="66" t="s">
        <v>130</v>
      </c>
      <c r="H602" s="72">
        <v>29.28</v>
      </c>
      <c r="J602" s="67">
        <v>95.5</v>
      </c>
      <c r="K602" s="67">
        <v>90.9</v>
      </c>
      <c r="L602" s="67">
        <v>96.8</v>
      </c>
      <c r="M602" s="67">
        <v>97.7</v>
      </c>
      <c r="N602" s="67">
        <f t="shared" ref="N602:N617" si="32">AVERAGE(J602:M602)</f>
        <v>95.224999999999994</v>
      </c>
    </row>
    <row r="603" spans="1:14" x14ac:dyDescent="0.2">
      <c r="B603" s="2">
        <v>0.52083333333333337</v>
      </c>
      <c r="C603" s="66">
        <v>75</v>
      </c>
      <c r="D603" s="99">
        <v>90</v>
      </c>
      <c r="E603" s="16">
        <v>0.79</v>
      </c>
      <c r="F603" s="66">
        <v>2</v>
      </c>
      <c r="G603" s="66" t="s">
        <v>130</v>
      </c>
      <c r="H603" s="72">
        <v>29.27</v>
      </c>
      <c r="J603" s="67">
        <v>90.7</v>
      </c>
      <c r="K603" s="67">
        <v>86.5</v>
      </c>
      <c r="L603" s="67">
        <v>90.9</v>
      </c>
      <c r="M603" s="67">
        <v>89.8</v>
      </c>
      <c r="N603" s="67">
        <f t="shared" si="32"/>
        <v>89.475000000000009</v>
      </c>
    </row>
    <row r="604" spans="1:14" x14ac:dyDescent="0.2">
      <c r="B604" s="2">
        <v>0.53125</v>
      </c>
      <c r="C604" s="66">
        <v>75</v>
      </c>
      <c r="D604" s="99">
        <v>94</v>
      </c>
      <c r="E604" s="16">
        <v>0.77</v>
      </c>
      <c r="F604" s="66">
        <v>2</v>
      </c>
      <c r="G604" s="66" t="s">
        <v>129</v>
      </c>
      <c r="H604" s="72">
        <v>29.27</v>
      </c>
      <c r="J604" s="67">
        <v>94.3</v>
      </c>
      <c r="K604" s="67">
        <v>90.5</v>
      </c>
      <c r="L604" s="67">
        <v>95.5</v>
      </c>
      <c r="M604" s="67">
        <v>96.4</v>
      </c>
      <c r="N604" s="67">
        <f t="shared" si="32"/>
        <v>94.175000000000011</v>
      </c>
    </row>
    <row r="605" spans="1:14" x14ac:dyDescent="0.2">
      <c r="B605" s="2">
        <v>0.54166666666666696</v>
      </c>
      <c r="C605" s="66">
        <v>76</v>
      </c>
      <c r="D605" s="99">
        <v>98</v>
      </c>
      <c r="E605" s="75">
        <v>0.76</v>
      </c>
      <c r="F605" s="66">
        <v>2</v>
      </c>
      <c r="G605" s="66" t="s">
        <v>202</v>
      </c>
      <c r="H605" s="72">
        <v>29.27</v>
      </c>
      <c r="I605" s="71"/>
      <c r="J605" s="67">
        <v>98.4</v>
      </c>
      <c r="K605" s="67">
        <v>93.4</v>
      </c>
      <c r="L605" s="67">
        <v>98.1</v>
      </c>
      <c r="M605" s="67">
        <v>99.9</v>
      </c>
      <c r="N605" s="67">
        <f t="shared" si="32"/>
        <v>97.449999999999989</v>
      </c>
    </row>
    <row r="606" spans="1:14" x14ac:dyDescent="0.2">
      <c r="B606" s="2">
        <v>0.55208333333333404</v>
      </c>
      <c r="C606" s="66">
        <v>77</v>
      </c>
      <c r="D606" s="99">
        <v>100</v>
      </c>
      <c r="E606" s="75">
        <v>0.73</v>
      </c>
      <c r="F606" s="66">
        <v>7</v>
      </c>
      <c r="G606" s="66" t="s">
        <v>130</v>
      </c>
      <c r="H606" s="72">
        <v>29.26</v>
      </c>
      <c r="I606" s="71"/>
      <c r="J606" s="67">
        <v>100.4</v>
      </c>
      <c r="K606" s="67">
        <v>97.7</v>
      </c>
      <c r="L606" s="67">
        <v>101.8</v>
      </c>
      <c r="M606" s="67">
        <v>100.4</v>
      </c>
      <c r="N606" s="67">
        <f t="shared" si="32"/>
        <v>100.07500000000002</v>
      </c>
    </row>
    <row r="607" spans="1:14" x14ac:dyDescent="0.2">
      <c r="B607" s="2">
        <v>0.5625</v>
      </c>
      <c r="C607" s="66">
        <v>78</v>
      </c>
      <c r="D607" s="99">
        <v>107</v>
      </c>
      <c r="E607" s="75">
        <v>0.69</v>
      </c>
      <c r="F607" s="66">
        <v>0</v>
      </c>
      <c r="G607" s="66" t="s">
        <v>130</v>
      </c>
      <c r="H607" s="72">
        <v>29.25</v>
      </c>
      <c r="I607" s="71"/>
      <c r="J607" s="67">
        <v>108</v>
      </c>
      <c r="K607" s="67">
        <v>104.5</v>
      </c>
      <c r="L607" s="67">
        <v>110.3</v>
      </c>
      <c r="M607" s="67">
        <v>105.8</v>
      </c>
      <c r="N607" s="67">
        <f t="shared" si="32"/>
        <v>107.15</v>
      </c>
    </row>
    <row r="608" spans="1:14" x14ac:dyDescent="0.2">
      <c r="B608" s="2">
        <v>0.57291666666666696</v>
      </c>
      <c r="C608" s="66">
        <v>79</v>
      </c>
      <c r="D608" s="99">
        <v>107</v>
      </c>
      <c r="E608" s="75">
        <v>0.67</v>
      </c>
      <c r="F608" s="66">
        <v>2</v>
      </c>
      <c r="G608" s="66" t="s">
        <v>203</v>
      </c>
      <c r="H608" s="72">
        <v>29.24</v>
      </c>
      <c r="I608" s="71"/>
      <c r="J608" s="67">
        <v>106.2</v>
      </c>
      <c r="K608" s="67">
        <v>105.1</v>
      </c>
      <c r="L608" s="67">
        <v>111</v>
      </c>
      <c r="M608" s="67">
        <v>107.4</v>
      </c>
      <c r="N608" s="67">
        <f t="shared" si="32"/>
        <v>107.42500000000001</v>
      </c>
    </row>
    <row r="609" spans="1:15" x14ac:dyDescent="0.2">
      <c r="B609" s="2">
        <v>0.58333333333333404</v>
      </c>
      <c r="C609" s="106">
        <v>79</v>
      </c>
      <c r="D609" s="107">
        <v>112</v>
      </c>
      <c r="E609" s="108">
        <v>0.67</v>
      </c>
      <c r="F609" s="106">
        <v>1</v>
      </c>
      <c r="G609" s="106" t="s">
        <v>208</v>
      </c>
      <c r="H609" s="109">
        <v>29.24</v>
      </c>
      <c r="J609" s="67">
        <v>111</v>
      </c>
      <c r="K609" s="67">
        <v>109.8</v>
      </c>
      <c r="L609" s="67">
        <v>115.5</v>
      </c>
      <c r="M609" s="67">
        <v>113.2</v>
      </c>
      <c r="N609" s="67">
        <f t="shared" si="32"/>
        <v>112.375</v>
      </c>
      <c r="O609" s="113" t="s">
        <v>467</v>
      </c>
    </row>
    <row r="610" spans="1:15" x14ac:dyDescent="0.2">
      <c r="B610" s="2">
        <v>0.593750000000001</v>
      </c>
      <c r="C610" s="106">
        <v>79</v>
      </c>
      <c r="D610" s="107">
        <v>115</v>
      </c>
      <c r="E610" s="108">
        <v>0.67</v>
      </c>
      <c r="F610" s="106">
        <v>1</v>
      </c>
      <c r="G610" s="106" t="s">
        <v>208</v>
      </c>
      <c r="H610" s="109">
        <v>29.24</v>
      </c>
      <c r="J610" s="67">
        <v>113.2</v>
      </c>
      <c r="K610" s="67">
        <v>112.1</v>
      </c>
      <c r="L610" s="67">
        <v>118.4</v>
      </c>
      <c r="M610" s="67">
        <v>115</v>
      </c>
      <c r="N610" s="67">
        <f t="shared" si="32"/>
        <v>114.67500000000001</v>
      </c>
    </row>
    <row r="611" spans="1:15" x14ac:dyDescent="0.2">
      <c r="B611" s="2">
        <v>0.60416666666666696</v>
      </c>
      <c r="C611" s="110">
        <v>79</v>
      </c>
      <c r="D611" s="107">
        <v>112</v>
      </c>
      <c r="E611" s="111">
        <v>0.67</v>
      </c>
      <c r="F611" s="110">
        <v>1</v>
      </c>
      <c r="G611" s="110" t="s">
        <v>208</v>
      </c>
      <c r="H611" s="112">
        <v>29.24</v>
      </c>
      <c r="I611" s="98"/>
      <c r="J611" s="45">
        <v>110.5</v>
      </c>
      <c r="K611" s="45">
        <v>110.1</v>
      </c>
      <c r="L611" s="45">
        <v>115.2</v>
      </c>
      <c r="M611" s="45">
        <v>112.5</v>
      </c>
      <c r="N611" s="67">
        <f t="shared" si="32"/>
        <v>112.075</v>
      </c>
    </row>
    <row r="612" spans="1:15" x14ac:dyDescent="0.2">
      <c r="B612" s="2">
        <v>0.61458333333333404</v>
      </c>
      <c r="C612" s="110">
        <v>79</v>
      </c>
      <c r="D612" s="107">
        <v>111</v>
      </c>
      <c r="E612" s="111">
        <v>0.67</v>
      </c>
      <c r="F612" s="110">
        <v>1</v>
      </c>
      <c r="G612" s="110" t="s">
        <v>208</v>
      </c>
      <c r="H612" s="112">
        <v>29.24</v>
      </c>
      <c r="I612" s="98"/>
      <c r="J612" s="45">
        <v>109.6</v>
      </c>
      <c r="K612" s="45">
        <v>108</v>
      </c>
      <c r="L612" s="45">
        <v>114.4</v>
      </c>
      <c r="M612" s="45">
        <v>110.5</v>
      </c>
      <c r="N612" s="67">
        <f t="shared" si="32"/>
        <v>110.625</v>
      </c>
    </row>
    <row r="613" spans="1:15" x14ac:dyDescent="0.2">
      <c r="B613" s="2">
        <v>0.625000000000001</v>
      </c>
      <c r="C613" s="66">
        <v>83</v>
      </c>
      <c r="D613" s="99">
        <v>113</v>
      </c>
      <c r="E613" s="75">
        <v>0.56000000000000005</v>
      </c>
      <c r="F613" s="66">
        <v>1</v>
      </c>
      <c r="G613" s="96" t="s">
        <v>208</v>
      </c>
      <c r="H613" s="72">
        <v>29.22</v>
      </c>
      <c r="J613" s="67">
        <v>112.1</v>
      </c>
      <c r="K613" s="67">
        <v>109.9</v>
      </c>
      <c r="L613" s="67">
        <v>116.4</v>
      </c>
      <c r="M613" s="67">
        <v>111.6</v>
      </c>
      <c r="N613" s="67">
        <f t="shared" si="32"/>
        <v>112.5</v>
      </c>
    </row>
    <row r="614" spans="1:15" x14ac:dyDescent="0.2">
      <c r="B614" s="2">
        <v>0.63541666666666796</v>
      </c>
      <c r="C614" s="66">
        <v>84</v>
      </c>
      <c r="D614" s="99">
        <v>117</v>
      </c>
      <c r="E614" s="75">
        <v>0.53</v>
      </c>
      <c r="F614" s="66">
        <v>2</v>
      </c>
      <c r="G614" s="66" t="s">
        <v>34</v>
      </c>
      <c r="H614" s="72">
        <v>29.22</v>
      </c>
      <c r="I614" s="93"/>
      <c r="J614" s="67">
        <v>115.5</v>
      </c>
      <c r="K614" s="67">
        <v>114.6</v>
      </c>
      <c r="L614" s="67">
        <v>122.4</v>
      </c>
      <c r="M614" s="67">
        <v>116.6</v>
      </c>
      <c r="N614" s="67">
        <f t="shared" si="32"/>
        <v>117.27500000000001</v>
      </c>
    </row>
    <row r="615" spans="1:15" x14ac:dyDescent="0.2">
      <c r="B615" s="2">
        <v>0.64583333333333504</v>
      </c>
      <c r="C615" s="66">
        <v>84</v>
      </c>
      <c r="D615" s="99">
        <v>116</v>
      </c>
      <c r="E615" s="75">
        <v>0.52</v>
      </c>
      <c r="F615" s="66">
        <v>2</v>
      </c>
      <c r="G615" s="66" t="s">
        <v>202</v>
      </c>
      <c r="H615" s="72">
        <v>29.21</v>
      </c>
      <c r="J615" s="67">
        <v>115.2</v>
      </c>
      <c r="K615" s="67">
        <v>114.8</v>
      </c>
      <c r="L615" s="67">
        <v>121.5</v>
      </c>
      <c r="M615" s="67">
        <v>114.1</v>
      </c>
      <c r="N615" s="67">
        <f t="shared" si="32"/>
        <v>116.4</v>
      </c>
    </row>
    <row r="616" spans="1:15" x14ac:dyDescent="0.2">
      <c r="B616" s="2">
        <v>0.656250000000001</v>
      </c>
      <c r="C616" s="66">
        <v>83</v>
      </c>
      <c r="D616" s="99">
        <v>113</v>
      </c>
      <c r="E616" s="75">
        <v>0.56000000000000005</v>
      </c>
      <c r="F616" s="66">
        <v>4</v>
      </c>
      <c r="G616" s="66" t="s">
        <v>190</v>
      </c>
      <c r="H616" s="72">
        <v>29.21</v>
      </c>
      <c r="J616" s="67">
        <v>112.3</v>
      </c>
      <c r="K616" s="67">
        <v>110.8</v>
      </c>
      <c r="L616" s="67">
        <v>118.4</v>
      </c>
      <c r="M616" s="67">
        <v>111.9</v>
      </c>
      <c r="N616" s="67">
        <f t="shared" si="32"/>
        <v>113.35</v>
      </c>
    </row>
    <row r="617" spans="1:15" x14ac:dyDescent="0.2">
      <c r="B617" s="2">
        <v>0.66666666666666796</v>
      </c>
      <c r="C617" s="66">
        <v>84</v>
      </c>
      <c r="D617" s="99">
        <v>114</v>
      </c>
      <c r="E617" s="75">
        <v>0.53</v>
      </c>
      <c r="F617" s="66">
        <v>1</v>
      </c>
      <c r="G617" s="66" t="s">
        <v>35</v>
      </c>
      <c r="H617" s="72">
        <v>29.21</v>
      </c>
      <c r="J617" s="67">
        <v>112.5</v>
      </c>
      <c r="K617" s="67">
        <v>112.5</v>
      </c>
      <c r="L617" s="67">
        <v>119.5</v>
      </c>
      <c r="M617" s="67">
        <v>109.9</v>
      </c>
      <c r="N617" s="67">
        <f t="shared" si="32"/>
        <v>113.6</v>
      </c>
    </row>
    <row r="619" spans="1:15" x14ac:dyDescent="0.2">
      <c r="A619" s="21" t="s">
        <v>251</v>
      </c>
      <c r="J619" s="87" t="s">
        <v>427</v>
      </c>
      <c r="K619" s="87" t="s">
        <v>428</v>
      </c>
      <c r="L619" s="87" t="s">
        <v>326</v>
      </c>
      <c r="M619" s="87" t="s">
        <v>429</v>
      </c>
      <c r="N619" s="33" t="s">
        <v>368</v>
      </c>
    </row>
    <row r="620" spans="1:15" x14ac:dyDescent="0.2">
      <c r="A620" s="21">
        <v>43245</v>
      </c>
      <c r="B620" s="2">
        <v>0.44791666666666669</v>
      </c>
      <c r="C620" s="66">
        <v>71</v>
      </c>
      <c r="D620" s="99">
        <v>80</v>
      </c>
      <c r="E620" s="16">
        <v>0.65</v>
      </c>
      <c r="F620" s="66">
        <v>2</v>
      </c>
      <c r="G620" s="66" t="s">
        <v>196</v>
      </c>
      <c r="H620" s="72">
        <v>29.18</v>
      </c>
      <c r="I620" s="71"/>
      <c r="J620" s="67">
        <v>82.6</v>
      </c>
      <c r="K620" s="67">
        <v>72.7</v>
      </c>
      <c r="L620" s="67">
        <v>79.5</v>
      </c>
      <c r="M620" s="67">
        <v>88.2</v>
      </c>
      <c r="N620" s="67">
        <f>AVERAGE(J620:M620)</f>
        <v>80.75</v>
      </c>
    </row>
    <row r="621" spans="1:15" x14ac:dyDescent="0.2">
      <c r="B621" s="2">
        <v>0.45833333333333331</v>
      </c>
      <c r="C621" s="66">
        <v>81</v>
      </c>
      <c r="D621" s="99">
        <v>100</v>
      </c>
      <c r="E621" s="16">
        <v>0.45</v>
      </c>
      <c r="F621" s="66">
        <v>2</v>
      </c>
      <c r="G621" s="66" t="s">
        <v>196</v>
      </c>
      <c r="H621" s="72">
        <v>29.16</v>
      </c>
      <c r="J621" s="67">
        <v>107.4</v>
      </c>
      <c r="K621" s="67">
        <v>75.2</v>
      </c>
      <c r="L621" s="67">
        <v>103.3</v>
      </c>
      <c r="M621" s="67">
        <v>112.5</v>
      </c>
      <c r="N621" s="67">
        <f t="shared" ref="N621:N628" si="33">AVERAGE(J621:M621)</f>
        <v>99.600000000000009</v>
      </c>
    </row>
    <row r="622" spans="1:15" x14ac:dyDescent="0.2">
      <c r="B622" s="2">
        <v>0.46875</v>
      </c>
      <c r="C622" s="66">
        <v>82</v>
      </c>
      <c r="D622" s="99">
        <v>101</v>
      </c>
      <c r="E622" s="16">
        <v>0.42</v>
      </c>
      <c r="F622" s="66">
        <v>2</v>
      </c>
      <c r="G622" s="66" t="s">
        <v>43</v>
      </c>
      <c r="H622" s="72">
        <v>29.16</v>
      </c>
      <c r="J622" s="67">
        <v>109.8</v>
      </c>
      <c r="K622" s="67">
        <v>76.099999999999994</v>
      </c>
      <c r="L622" s="67">
        <v>105.8</v>
      </c>
      <c r="M622" s="67">
        <v>113.2</v>
      </c>
      <c r="N622" s="67">
        <f t="shared" si="33"/>
        <v>101.22499999999999</v>
      </c>
    </row>
    <row r="623" spans="1:15" x14ac:dyDescent="0.2">
      <c r="B623" s="2">
        <v>0.47916666666666702</v>
      </c>
      <c r="C623" s="66">
        <v>83</v>
      </c>
      <c r="D623" s="99">
        <v>105</v>
      </c>
      <c r="E623" s="16">
        <v>0.41</v>
      </c>
      <c r="F623" s="66">
        <v>2</v>
      </c>
      <c r="G623" s="66" t="s">
        <v>208</v>
      </c>
      <c r="H623" s="72">
        <v>29.16</v>
      </c>
      <c r="J623" s="67">
        <v>112.6</v>
      </c>
      <c r="K623" s="67">
        <v>83.3</v>
      </c>
      <c r="L623" s="67">
        <v>108.9</v>
      </c>
      <c r="M623" s="67">
        <v>115.7</v>
      </c>
      <c r="N623" s="67">
        <f t="shared" si="33"/>
        <v>105.12499999999999</v>
      </c>
    </row>
    <row r="624" spans="1:15" x14ac:dyDescent="0.2">
      <c r="B624" s="2">
        <v>0.48958333333333298</v>
      </c>
      <c r="C624" s="66">
        <v>85</v>
      </c>
      <c r="D624" s="99">
        <v>108</v>
      </c>
      <c r="E624" s="75">
        <v>0.4</v>
      </c>
      <c r="F624" s="66">
        <v>8</v>
      </c>
      <c r="G624" s="66" t="s">
        <v>143</v>
      </c>
      <c r="H624" s="72">
        <v>29.16</v>
      </c>
      <c r="I624" s="71"/>
      <c r="J624" s="67">
        <v>114.4</v>
      </c>
      <c r="K624" s="67">
        <v>89.8</v>
      </c>
      <c r="L624" s="67">
        <v>111</v>
      </c>
      <c r="M624" s="67">
        <v>116.8</v>
      </c>
      <c r="N624" s="67">
        <f t="shared" si="33"/>
        <v>108</v>
      </c>
    </row>
    <row r="625" spans="1:15" x14ac:dyDescent="0.2">
      <c r="B625" s="2">
        <v>0.5</v>
      </c>
      <c r="C625" s="66">
        <v>84</v>
      </c>
      <c r="D625" s="99">
        <v>110</v>
      </c>
      <c r="E625" s="75">
        <v>0.4</v>
      </c>
      <c r="F625" s="66">
        <v>2</v>
      </c>
      <c r="G625" s="66" t="s">
        <v>180</v>
      </c>
      <c r="H625" s="72">
        <v>29.15</v>
      </c>
      <c r="I625" s="71"/>
      <c r="J625" s="67">
        <v>116.1</v>
      </c>
      <c r="K625" s="67">
        <v>93.7</v>
      </c>
      <c r="L625" s="67">
        <v>113.2</v>
      </c>
      <c r="M625" s="67">
        <v>117.3</v>
      </c>
      <c r="N625" s="67">
        <f t="shared" si="33"/>
        <v>110.075</v>
      </c>
    </row>
    <row r="626" spans="1:15" x14ac:dyDescent="0.2">
      <c r="B626" s="2">
        <v>0.55208333333333304</v>
      </c>
      <c r="C626" s="66">
        <v>87</v>
      </c>
      <c r="D626" s="99">
        <v>123</v>
      </c>
      <c r="E626" s="75">
        <v>0.35</v>
      </c>
      <c r="F626" s="66">
        <v>5</v>
      </c>
      <c r="G626" s="66" t="s">
        <v>130</v>
      </c>
      <c r="H626" s="72">
        <v>29.15</v>
      </c>
      <c r="I626" s="71"/>
      <c r="J626" s="67">
        <v>126.1</v>
      </c>
      <c r="K626" s="67">
        <v>113</v>
      </c>
      <c r="L626" s="67">
        <v>124.3</v>
      </c>
      <c r="M626" s="67">
        <v>129.69999999999999</v>
      </c>
      <c r="N626" s="67">
        <f t="shared" si="33"/>
        <v>123.27499999999999</v>
      </c>
    </row>
    <row r="627" spans="1:15" x14ac:dyDescent="0.2">
      <c r="B627" s="2">
        <v>0.5625</v>
      </c>
      <c r="C627" s="66">
        <v>88</v>
      </c>
      <c r="D627" s="99">
        <v>126</v>
      </c>
      <c r="E627" s="75">
        <v>0.34</v>
      </c>
      <c r="F627" s="66">
        <v>6</v>
      </c>
      <c r="G627" s="66" t="s">
        <v>130</v>
      </c>
      <c r="H627" s="72">
        <v>29.13</v>
      </c>
      <c r="I627" s="71"/>
      <c r="J627" s="67">
        <v>129.4</v>
      </c>
      <c r="K627" s="67">
        <v>116.1</v>
      </c>
      <c r="L627" s="67">
        <v>126.5</v>
      </c>
      <c r="M627" s="67">
        <v>131.4</v>
      </c>
      <c r="N627" s="67">
        <f t="shared" si="33"/>
        <v>125.85</v>
      </c>
    </row>
    <row r="628" spans="1:15" x14ac:dyDescent="0.2">
      <c r="B628" s="2">
        <v>0.57291666666666696</v>
      </c>
      <c r="C628" s="66">
        <v>87</v>
      </c>
      <c r="D628" s="99">
        <v>128</v>
      </c>
      <c r="E628" s="75">
        <v>0.35</v>
      </c>
      <c r="F628" s="66">
        <v>4</v>
      </c>
      <c r="G628" s="66" t="s">
        <v>143</v>
      </c>
      <c r="H628" s="72">
        <v>29.13</v>
      </c>
      <c r="J628" s="67">
        <v>131.19999999999999</v>
      </c>
      <c r="K628" s="67">
        <v>118.6</v>
      </c>
      <c r="L628" s="67">
        <v>128.1</v>
      </c>
      <c r="M628" s="67">
        <v>132.1</v>
      </c>
      <c r="N628" s="67">
        <f t="shared" si="33"/>
        <v>127.5</v>
      </c>
      <c r="O628" t="s">
        <v>468</v>
      </c>
    </row>
    <row r="629" spans="1:15" x14ac:dyDescent="0.2">
      <c r="B629" s="2">
        <v>0.58333333333333304</v>
      </c>
      <c r="O629" t="s">
        <v>468</v>
      </c>
    </row>
    <row r="630" spans="1:15" x14ac:dyDescent="0.2">
      <c r="B630" s="2">
        <v>0.59375</v>
      </c>
      <c r="C630" s="96">
        <v>88</v>
      </c>
      <c r="D630" s="99">
        <v>130</v>
      </c>
      <c r="E630" s="13">
        <v>0.34</v>
      </c>
      <c r="F630" s="96">
        <v>9</v>
      </c>
      <c r="G630" s="96" t="s">
        <v>130</v>
      </c>
      <c r="H630" s="97">
        <v>29.11</v>
      </c>
      <c r="I630" s="98"/>
      <c r="J630" s="45">
        <v>133.5</v>
      </c>
      <c r="K630" s="45">
        <v>123.4</v>
      </c>
      <c r="L630" s="45">
        <v>130.1</v>
      </c>
      <c r="M630" s="45">
        <v>134.19999999999999</v>
      </c>
      <c r="N630" s="67">
        <f t="shared" ref="N630:N632" si="34">AVERAGE(J630:M630)</f>
        <v>130.30000000000001</v>
      </c>
      <c r="O630" t="s">
        <v>468</v>
      </c>
    </row>
    <row r="631" spans="1:15" x14ac:dyDescent="0.2">
      <c r="B631" s="2">
        <v>0.60416666666666596</v>
      </c>
      <c r="C631" s="96">
        <v>88</v>
      </c>
      <c r="D631" s="99">
        <v>132</v>
      </c>
      <c r="E631" s="13"/>
      <c r="F631" s="96"/>
      <c r="G631" s="96"/>
      <c r="H631" s="97"/>
      <c r="I631" s="98"/>
      <c r="J631" s="45">
        <v>134.19999999999999</v>
      </c>
      <c r="K631" s="45">
        <v>125.6</v>
      </c>
      <c r="L631" s="45">
        <v>131.4</v>
      </c>
      <c r="M631" s="45">
        <v>136</v>
      </c>
      <c r="N631" s="67">
        <f t="shared" si="34"/>
        <v>131.79999999999998</v>
      </c>
      <c r="O631" t="s">
        <v>468</v>
      </c>
    </row>
    <row r="632" spans="1:15" x14ac:dyDescent="0.2">
      <c r="B632" s="2">
        <v>0.61458333333333304</v>
      </c>
      <c r="C632" s="66">
        <v>89</v>
      </c>
      <c r="D632" s="99">
        <v>133</v>
      </c>
      <c r="E632" s="75"/>
      <c r="F632" s="66"/>
      <c r="G632" s="96"/>
      <c r="H632" s="72"/>
      <c r="J632" s="67">
        <v>135</v>
      </c>
      <c r="K632" s="67">
        <v>127</v>
      </c>
      <c r="L632" s="67">
        <v>132.30000000000001</v>
      </c>
      <c r="M632" s="95">
        <v>136.19999999999999</v>
      </c>
      <c r="N632" s="67">
        <f t="shared" si="34"/>
        <v>132.625</v>
      </c>
      <c r="O632" t="s">
        <v>468</v>
      </c>
    </row>
    <row r="633" spans="1:15" x14ac:dyDescent="0.2">
      <c r="B633" s="2">
        <v>0.625</v>
      </c>
      <c r="O633" t="s">
        <v>468</v>
      </c>
    </row>
    <row r="634" spans="1:15" x14ac:dyDescent="0.2">
      <c r="B634" s="2">
        <v>0.63541666666666596</v>
      </c>
      <c r="C634" s="66">
        <v>88</v>
      </c>
      <c r="D634" s="99">
        <v>129</v>
      </c>
      <c r="E634" s="75"/>
      <c r="F634" s="66"/>
      <c r="G634" s="66"/>
      <c r="H634" s="72"/>
      <c r="I634" s="93"/>
      <c r="J634" s="67">
        <v>131.19999999999999</v>
      </c>
      <c r="K634" s="67">
        <v>123.8</v>
      </c>
      <c r="L634" s="67">
        <v>132.80000000000001</v>
      </c>
      <c r="M634" s="67">
        <v>135.9</v>
      </c>
      <c r="N634" s="67">
        <f t="shared" ref="N634" si="35">AVERAGE(J634:M634)</f>
        <v>130.92500000000001</v>
      </c>
      <c r="O634" t="s">
        <v>468</v>
      </c>
    </row>
    <row r="636" spans="1:15" x14ac:dyDescent="0.2">
      <c r="A636" s="21" t="s">
        <v>251</v>
      </c>
      <c r="J636" s="87" t="s">
        <v>427</v>
      </c>
      <c r="K636" s="87" t="s">
        <v>428</v>
      </c>
      <c r="L636" s="87" t="s">
        <v>326</v>
      </c>
      <c r="M636" s="87" t="s">
        <v>429</v>
      </c>
      <c r="N636" s="33" t="s">
        <v>368</v>
      </c>
    </row>
    <row r="637" spans="1:15" x14ac:dyDescent="0.2">
      <c r="A637" s="21">
        <v>43247</v>
      </c>
      <c r="B637" s="2">
        <v>0.375</v>
      </c>
      <c r="C637" s="66">
        <v>76</v>
      </c>
      <c r="D637" s="99">
        <v>85</v>
      </c>
      <c r="E637" s="16">
        <v>0.79</v>
      </c>
      <c r="F637" s="66">
        <v>3</v>
      </c>
      <c r="G637" s="66" t="s">
        <v>143</v>
      </c>
      <c r="H637" s="72">
        <v>29.09</v>
      </c>
      <c r="I637" s="71"/>
      <c r="J637" s="67">
        <v>88.2</v>
      </c>
      <c r="K637" s="67">
        <v>77</v>
      </c>
      <c r="L637" s="67">
        <v>83.5</v>
      </c>
      <c r="M637" s="67">
        <v>92.7</v>
      </c>
      <c r="N637" s="67">
        <f>AVERAGE(J637:M637)</f>
        <v>85.35</v>
      </c>
    </row>
    <row r="638" spans="1:15" x14ac:dyDescent="0.2">
      <c r="B638" s="2">
        <v>0.44791666666666669</v>
      </c>
      <c r="C638" s="66">
        <v>85</v>
      </c>
      <c r="D638" s="99">
        <v>100</v>
      </c>
      <c r="E638" s="16">
        <v>0.62</v>
      </c>
      <c r="F638" s="66">
        <v>1</v>
      </c>
      <c r="G638" s="66" t="s">
        <v>143</v>
      </c>
      <c r="H638" s="72">
        <v>29.09</v>
      </c>
      <c r="J638" s="67">
        <v>106.2</v>
      </c>
      <c r="K638" s="67">
        <v>79</v>
      </c>
      <c r="L638" s="67">
        <v>102.2</v>
      </c>
      <c r="M638" s="67">
        <v>112.6</v>
      </c>
      <c r="N638" s="67">
        <f t="shared" ref="N638:N658" si="36">AVERAGE(J638:M638)</f>
        <v>100</v>
      </c>
    </row>
    <row r="639" spans="1:15" x14ac:dyDescent="0.2">
      <c r="B639" s="2">
        <v>0.45833333333333359</v>
      </c>
      <c r="C639" s="66">
        <v>86</v>
      </c>
      <c r="D639" s="99">
        <v>103</v>
      </c>
      <c r="E639" s="16">
        <v>0.57999999999999996</v>
      </c>
      <c r="F639" s="66">
        <v>3</v>
      </c>
      <c r="G639" s="66" t="s">
        <v>190</v>
      </c>
      <c r="H639" s="72">
        <v>29.08</v>
      </c>
      <c r="J639" s="67">
        <v>109.6</v>
      </c>
      <c r="K639" s="67">
        <v>79.2</v>
      </c>
      <c r="L639" s="67">
        <v>105.8</v>
      </c>
      <c r="M639" s="67">
        <v>116.1</v>
      </c>
      <c r="N639" s="67">
        <f t="shared" si="36"/>
        <v>102.67500000000001</v>
      </c>
    </row>
    <row r="640" spans="1:15" x14ac:dyDescent="0.2">
      <c r="B640" s="1">
        <v>0.46875</v>
      </c>
      <c r="C640" s="66">
        <v>87</v>
      </c>
      <c r="D640" s="99">
        <v>107</v>
      </c>
      <c r="E640" s="16">
        <v>0.55000000000000004</v>
      </c>
      <c r="F640" s="66">
        <v>2</v>
      </c>
      <c r="G640" s="66" t="s">
        <v>180</v>
      </c>
      <c r="H640" s="72">
        <v>29.08</v>
      </c>
      <c r="J640" s="67">
        <v>114.3</v>
      </c>
      <c r="K640" s="67">
        <v>82</v>
      </c>
      <c r="L640" s="67">
        <v>110.5</v>
      </c>
      <c r="M640" s="67">
        <v>120.6</v>
      </c>
      <c r="N640" s="67">
        <f t="shared" si="36"/>
        <v>106.85</v>
      </c>
    </row>
    <row r="641" spans="2:14" x14ac:dyDescent="0.2">
      <c r="B641" s="1">
        <v>0.47916666666666669</v>
      </c>
      <c r="C641" s="66">
        <v>87</v>
      </c>
      <c r="D641" s="99">
        <v>109</v>
      </c>
      <c r="E641" s="75">
        <v>0.55000000000000004</v>
      </c>
      <c r="F641" s="66">
        <v>1</v>
      </c>
      <c r="G641" s="66" t="s">
        <v>43</v>
      </c>
      <c r="H641" s="72">
        <v>29.08</v>
      </c>
      <c r="I641" s="71"/>
      <c r="J641" s="67">
        <v>115.5</v>
      </c>
      <c r="K641" s="67">
        <v>86</v>
      </c>
      <c r="L641" s="67">
        <v>111.7</v>
      </c>
      <c r="M641" s="67">
        <v>121.8</v>
      </c>
      <c r="N641" s="67">
        <f t="shared" si="36"/>
        <v>108.75</v>
      </c>
    </row>
    <row r="642" spans="2:14" x14ac:dyDescent="0.2">
      <c r="B642" s="1">
        <v>0.48958333333333331</v>
      </c>
      <c r="C642" s="66">
        <v>89</v>
      </c>
      <c r="D642" s="99">
        <v>116</v>
      </c>
      <c r="E642" s="75">
        <v>0.5</v>
      </c>
      <c r="F642" s="66">
        <v>0</v>
      </c>
      <c r="G642" s="66" t="s">
        <v>34</v>
      </c>
      <c r="H642" s="72">
        <v>29.08</v>
      </c>
      <c r="I642" s="71"/>
      <c r="J642" s="67">
        <v>120.09</v>
      </c>
      <c r="K642" s="67">
        <v>99.7</v>
      </c>
      <c r="L642" s="67">
        <v>117.7</v>
      </c>
      <c r="M642" s="67">
        <v>126.7</v>
      </c>
      <c r="N642" s="67">
        <f t="shared" si="36"/>
        <v>116.0475</v>
      </c>
    </row>
    <row r="643" spans="2:14" x14ac:dyDescent="0.2">
      <c r="B643" s="2">
        <v>0.5</v>
      </c>
      <c r="C643" s="66">
        <v>89</v>
      </c>
      <c r="D643" s="99">
        <v>116</v>
      </c>
      <c r="E643" s="75">
        <v>0.5</v>
      </c>
      <c r="F643" s="66">
        <v>1</v>
      </c>
      <c r="G643" s="66" t="s">
        <v>34</v>
      </c>
      <c r="H643" s="72">
        <v>29.08</v>
      </c>
      <c r="I643" s="71"/>
      <c r="J643" s="67">
        <v>120.9</v>
      </c>
      <c r="K643" s="67">
        <v>99.9</v>
      </c>
      <c r="L643" s="67">
        <v>117.9</v>
      </c>
      <c r="M643" s="67">
        <v>126.9</v>
      </c>
      <c r="N643" s="67">
        <f t="shared" si="36"/>
        <v>116.4</v>
      </c>
    </row>
    <row r="644" spans="2:14" x14ac:dyDescent="0.2">
      <c r="B644" s="2">
        <v>0.51041666666666663</v>
      </c>
      <c r="C644" s="66">
        <v>89</v>
      </c>
      <c r="D644" s="99">
        <v>119</v>
      </c>
      <c r="E644" s="75">
        <v>0.5</v>
      </c>
      <c r="F644" s="66">
        <v>2</v>
      </c>
      <c r="G644" s="66" t="s">
        <v>37</v>
      </c>
      <c r="H644" s="72">
        <v>29.08</v>
      </c>
      <c r="I644" s="71"/>
      <c r="J644" s="67">
        <v>122.9</v>
      </c>
      <c r="K644" s="67">
        <v>103.1</v>
      </c>
      <c r="L644" s="67">
        <v>120</v>
      </c>
      <c r="M644" s="67">
        <v>128.80000000000001</v>
      </c>
      <c r="N644" s="67">
        <f t="shared" si="36"/>
        <v>118.7</v>
      </c>
    </row>
    <row r="645" spans="2:14" x14ac:dyDescent="0.2">
      <c r="B645" s="2">
        <v>0.51597222222222217</v>
      </c>
      <c r="C645" s="66">
        <v>89</v>
      </c>
      <c r="D645" s="99">
        <v>117</v>
      </c>
      <c r="E645" s="75">
        <v>0.49</v>
      </c>
      <c r="F645" s="66">
        <v>1</v>
      </c>
      <c r="G645" s="66" t="s">
        <v>37</v>
      </c>
      <c r="H645" s="72">
        <v>29.08</v>
      </c>
      <c r="J645" s="67">
        <v>116.8</v>
      </c>
      <c r="K645" s="67">
        <v>103.6</v>
      </c>
      <c r="L645" s="67">
        <v>122</v>
      </c>
      <c r="M645" s="67">
        <v>126.5</v>
      </c>
      <c r="N645" s="67">
        <f t="shared" si="36"/>
        <v>117.22499999999999</v>
      </c>
    </row>
    <row r="646" spans="2:14" x14ac:dyDescent="0.2">
      <c r="B646" s="2">
        <v>0.52083333333333337</v>
      </c>
      <c r="C646" s="66">
        <v>89</v>
      </c>
      <c r="D646" s="99">
        <v>117</v>
      </c>
      <c r="E646" s="75">
        <v>0.49</v>
      </c>
      <c r="F646" s="66">
        <v>1</v>
      </c>
      <c r="G646" s="66" t="s">
        <v>37</v>
      </c>
      <c r="H646" s="72">
        <v>29.08</v>
      </c>
      <c r="J646" s="67">
        <v>116.8</v>
      </c>
      <c r="K646" s="67">
        <v>103.6</v>
      </c>
      <c r="L646" s="67">
        <v>122</v>
      </c>
      <c r="M646" s="67">
        <v>126.5</v>
      </c>
      <c r="N646" s="67">
        <f t="shared" si="36"/>
        <v>117.22499999999999</v>
      </c>
    </row>
    <row r="647" spans="2:14" x14ac:dyDescent="0.2">
      <c r="B647" s="2">
        <v>0.53125</v>
      </c>
      <c r="C647" s="96">
        <v>88</v>
      </c>
      <c r="D647" s="99">
        <v>113</v>
      </c>
      <c r="E647" s="13">
        <v>0.49</v>
      </c>
      <c r="F647" s="96">
        <v>1</v>
      </c>
      <c r="G647" s="96" t="s">
        <v>34</v>
      </c>
      <c r="H647" s="97">
        <v>29.08</v>
      </c>
      <c r="I647" s="98"/>
      <c r="J647" s="45">
        <v>109.8</v>
      </c>
      <c r="K647" s="45">
        <v>96.8</v>
      </c>
      <c r="L647" s="45">
        <v>124.5</v>
      </c>
      <c r="M647" s="45">
        <v>119.1</v>
      </c>
      <c r="N647" s="67">
        <f t="shared" si="36"/>
        <v>112.55000000000001</v>
      </c>
    </row>
    <row r="648" spans="2:14" x14ac:dyDescent="0.2">
      <c r="B648" s="2">
        <v>0.54166666666666696</v>
      </c>
      <c r="C648" s="96">
        <v>88</v>
      </c>
      <c r="D648" s="99">
        <v>114</v>
      </c>
      <c r="E648" s="13">
        <v>0.49</v>
      </c>
      <c r="F648" s="96">
        <v>1</v>
      </c>
      <c r="G648" s="96" t="s">
        <v>34</v>
      </c>
      <c r="H648" s="97">
        <v>29.08</v>
      </c>
      <c r="I648" s="98"/>
      <c r="J648" s="45">
        <v>112.6</v>
      </c>
      <c r="K648" s="45">
        <v>103.1</v>
      </c>
      <c r="L648" s="45">
        <v>123.3</v>
      </c>
      <c r="M648" s="45">
        <v>115.9</v>
      </c>
      <c r="N648" s="67">
        <f t="shared" si="36"/>
        <v>113.72499999999999</v>
      </c>
    </row>
    <row r="649" spans="2:14" x14ac:dyDescent="0.2">
      <c r="B649" s="2">
        <v>0.55208333333333304</v>
      </c>
      <c r="C649" s="66">
        <v>88</v>
      </c>
      <c r="D649" s="99">
        <v>119</v>
      </c>
      <c r="E649" s="75">
        <v>0.49</v>
      </c>
      <c r="F649" s="66">
        <v>1</v>
      </c>
      <c r="G649" s="96" t="s">
        <v>34</v>
      </c>
      <c r="H649" s="72">
        <v>29.08</v>
      </c>
      <c r="J649" s="67">
        <v>113.9</v>
      </c>
      <c r="K649" s="67">
        <v>111.2</v>
      </c>
      <c r="L649" s="67">
        <v>127.6</v>
      </c>
      <c r="M649" s="67">
        <v>121.1</v>
      </c>
      <c r="N649" s="67">
        <f t="shared" si="36"/>
        <v>118.45000000000002</v>
      </c>
    </row>
    <row r="650" spans="2:14" x14ac:dyDescent="0.2">
      <c r="B650" s="2">
        <v>0.5625</v>
      </c>
      <c r="C650" s="66">
        <v>91</v>
      </c>
      <c r="D650" s="99">
        <v>122</v>
      </c>
      <c r="E650" s="75">
        <v>0.43</v>
      </c>
      <c r="F650" s="66">
        <v>2</v>
      </c>
      <c r="G650" s="66" t="s">
        <v>180</v>
      </c>
      <c r="H650" s="72">
        <v>29.07</v>
      </c>
      <c r="I650" s="93"/>
      <c r="J650" s="67">
        <v>116.2</v>
      </c>
      <c r="K650" s="67">
        <v>115.5</v>
      </c>
      <c r="L650" s="67">
        <v>129.4</v>
      </c>
      <c r="M650" s="67">
        <v>126.3</v>
      </c>
      <c r="N650" s="67">
        <f t="shared" si="36"/>
        <v>121.85000000000001</v>
      </c>
    </row>
    <row r="651" spans="2:14" x14ac:dyDescent="0.2">
      <c r="B651" s="2">
        <v>0.57291666666666696</v>
      </c>
      <c r="C651" s="66">
        <v>93</v>
      </c>
      <c r="D651" s="99">
        <v>125</v>
      </c>
      <c r="E651" s="75">
        <v>0.38</v>
      </c>
      <c r="F651" s="66">
        <v>3</v>
      </c>
      <c r="G651" s="66" t="s">
        <v>202</v>
      </c>
      <c r="H651" s="72">
        <v>29.07</v>
      </c>
      <c r="J651" s="67">
        <v>122</v>
      </c>
      <c r="K651" s="67">
        <v>117.9</v>
      </c>
      <c r="L651" s="67">
        <v>131.4</v>
      </c>
      <c r="M651" s="67">
        <v>127</v>
      </c>
      <c r="N651" s="67">
        <f t="shared" si="36"/>
        <v>124.575</v>
      </c>
    </row>
    <row r="652" spans="2:14" x14ac:dyDescent="0.2">
      <c r="B652" s="2">
        <v>0.58333333333333304</v>
      </c>
      <c r="C652" s="66">
        <v>93</v>
      </c>
      <c r="D652" s="99">
        <v>117</v>
      </c>
      <c r="E652" s="75">
        <v>0.03</v>
      </c>
      <c r="F652" s="66">
        <v>0</v>
      </c>
      <c r="G652" s="66" t="s">
        <v>43</v>
      </c>
      <c r="H652" s="72">
        <v>29.07</v>
      </c>
      <c r="J652" s="67">
        <v>115.7</v>
      </c>
      <c r="K652" s="67">
        <v>110.7</v>
      </c>
      <c r="L652" s="67">
        <v>123.6</v>
      </c>
      <c r="M652" s="67">
        <v>118.4</v>
      </c>
      <c r="N652" s="67">
        <f t="shared" si="36"/>
        <v>117.1</v>
      </c>
    </row>
    <row r="653" spans="2:14" x14ac:dyDescent="0.2">
      <c r="B653" s="2">
        <v>0.59375</v>
      </c>
      <c r="C653" s="66">
        <v>92</v>
      </c>
      <c r="D653" s="99">
        <v>113</v>
      </c>
      <c r="E653" s="75">
        <v>0.36</v>
      </c>
      <c r="F653" s="66">
        <v>2</v>
      </c>
      <c r="G653" s="66" t="s">
        <v>208</v>
      </c>
      <c r="H653" s="72">
        <v>29.07</v>
      </c>
      <c r="J653" s="67">
        <v>113.2</v>
      </c>
      <c r="K653" s="67">
        <v>106.5</v>
      </c>
      <c r="L653" s="67">
        <v>118</v>
      </c>
      <c r="M653" s="67">
        <v>114.1</v>
      </c>
      <c r="N653" s="67">
        <f t="shared" si="36"/>
        <v>112.94999999999999</v>
      </c>
    </row>
    <row r="654" spans="2:14" x14ac:dyDescent="0.2">
      <c r="B654" s="2">
        <v>0.60416666666666596</v>
      </c>
      <c r="C654" s="66">
        <v>92</v>
      </c>
      <c r="D654" s="99">
        <v>115</v>
      </c>
      <c r="E654" s="75">
        <v>0.36</v>
      </c>
      <c r="F654" s="66">
        <v>0</v>
      </c>
      <c r="G654" s="66" t="s">
        <v>190</v>
      </c>
      <c r="H654" s="72">
        <v>29.07</v>
      </c>
      <c r="I654" s="71"/>
      <c r="J654" s="67">
        <v>113.9</v>
      </c>
      <c r="K654" s="67">
        <v>108.3</v>
      </c>
      <c r="L654" s="67">
        <v>119.7</v>
      </c>
      <c r="M654" s="67">
        <v>117.7</v>
      </c>
      <c r="N654" s="67">
        <f t="shared" si="36"/>
        <v>114.89999999999999</v>
      </c>
    </row>
    <row r="655" spans="2:14" x14ac:dyDescent="0.2">
      <c r="B655" s="2">
        <v>0.61458333333333304</v>
      </c>
      <c r="C655" s="96">
        <v>91</v>
      </c>
      <c r="D655" s="68">
        <v>113</v>
      </c>
      <c r="E655" s="75">
        <v>0.38</v>
      </c>
      <c r="F655" s="66">
        <v>3</v>
      </c>
      <c r="G655" s="66" t="s">
        <v>34</v>
      </c>
      <c r="H655" s="72">
        <v>29.07</v>
      </c>
      <c r="I655" s="92"/>
      <c r="J655" s="67">
        <v>112.5</v>
      </c>
      <c r="K655" s="67">
        <v>106.5</v>
      </c>
      <c r="L655" s="67">
        <v>116.8</v>
      </c>
      <c r="M655" s="67">
        <v>115.9</v>
      </c>
      <c r="N655" s="67">
        <f t="shared" si="36"/>
        <v>112.92500000000001</v>
      </c>
    </row>
    <row r="656" spans="2:14" x14ac:dyDescent="0.2">
      <c r="B656" s="2">
        <v>0.624999999999999</v>
      </c>
      <c r="C656" s="96">
        <v>92</v>
      </c>
      <c r="D656" s="68">
        <v>114</v>
      </c>
      <c r="E656" s="75">
        <v>0.37</v>
      </c>
      <c r="F656" s="66">
        <v>3</v>
      </c>
      <c r="G656" s="66" t="s">
        <v>180</v>
      </c>
      <c r="H656" s="72">
        <v>29.07</v>
      </c>
      <c r="I656" s="71"/>
      <c r="J656" s="67">
        <v>113.9</v>
      </c>
      <c r="K656" s="67">
        <v>107.8</v>
      </c>
      <c r="L656" s="67">
        <v>118.6</v>
      </c>
      <c r="M656" s="67">
        <v>117</v>
      </c>
      <c r="N656" s="67">
        <f t="shared" si="36"/>
        <v>114.32499999999999</v>
      </c>
    </row>
    <row r="657" spans="1:14" x14ac:dyDescent="0.2">
      <c r="B657" s="2">
        <v>0.63541666666666596</v>
      </c>
      <c r="C657" s="96">
        <v>92</v>
      </c>
      <c r="D657" s="68">
        <v>113</v>
      </c>
      <c r="E657" s="75">
        <v>0.37</v>
      </c>
      <c r="F657" s="66">
        <v>1</v>
      </c>
      <c r="G657" s="66" t="s">
        <v>190</v>
      </c>
      <c r="H657" s="97">
        <v>29.07</v>
      </c>
      <c r="I657" s="71"/>
      <c r="J657" s="67">
        <v>112.1</v>
      </c>
      <c r="K657" s="67">
        <v>106.9</v>
      </c>
      <c r="L657" s="67">
        <v>117.3</v>
      </c>
      <c r="M657" s="67">
        <v>113.9</v>
      </c>
      <c r="N657" s="67">
        <f t="shared" si="36"/>
        <v>112.55000000000001</v>
      </c>
    </row>
    <row r="658" spans="1:14" x14ac:dyDescent="0.2">
      <c r="B658" s="2">
        <v>0.64097222222222217</v>
      </c>
      <c r="C658" s="96">
        <v>92</v>
      </c>
      <c r="D658" s="68">
        <v>112</v>
      </c>
      <c r="E658" s="75">
        <v>0.38</v>
      </c>
      <c r="F658" s="68">
        <v>1</v>
      </c>
      <c r="G658" s="66" t="s">
        <v>180</v>
      </c>
      <c r="H658" s="72">
        <v>29.07</v>
      </c>
      <c r="I658" s="93"/>
      <c r="J658" s="67">
        <v>111.4</v>
      </c>
      <c r="K658" s="67">
        <v>106.5</v>
      </c>
      <c r="L658" s="67">
        <v>116.2</v>
      </c>
      <c r="M658" s="67">
        <v>113.5</v>
      </c>
      <c r="N658" s="67">
        <f t="shared" si="36"/>
        <v>111.9</v>
      </c>
    </row>
    <row r="659" spans="1:14" x14ac:dyDescent="0.2">
      <c r="C659" s="96"/>
      <c r="D659" s="68"/>
      <c r="E659" s="75"/>
      <c r="F659" s="68"/>
      <c r="G659" s="66"/>
      <c r="H659" s="72"/>
      <c r="I659" s="93"/>
      <c r="J659" s="67"/>
      <c r="K659" s="67"/>
      <c r="L659" s="67"/>
      <c r="M659" s="67"/>
      <c r="N659" s="67"/>
    </row>
    <row r="661" spans="1:14" x14ac:dyDescent="0.2">
      <c r="A661" s="88" t="s">
        <v>309</v>
      </c>
      <c r="J661" s="87" t="s">
        <v>338</v>
      </c>
      <c r="K661" s="87" t="s">
        <v>469</v>
      </c>
      <c r="L661" s="87" t="s">
        <v>358</v>
      </c>
      <c r="M661" s="87" t="s">
        <v>343</v>
      </c>
      <c r="N661" s="33" t="s">
        <v>368</v>
      </c>
    </row>
    <row r="662" spans="1:14" x14ac:dyDescent="0.2">
      <c r="A662" s="21">
        <v>43252</v>
      </c>
      <c r="B662" s="2">
        <v>0.45833333333333331</v>
      </c>
      <c r="C662" s="66">
        <v>76</v>
      </c>
      <c r="D662" s="99">
        <v>83</v>
      </c>
      <c r="E662" s="16">
        <v>0.73</v>
      </c>
      <c r="F662" s="66">
        <v>3</v>
      </c>
      <c r="G662" s="66" t="s">
        <v>43</v>
      </c>
      <c r="H662" s="72">
        <v>29.17</v>
      </c>
      <c r="I662" s="71"/>
      <c r="J662" s="67">
        <v>81.900000000000006</v>
      </c>
      <c r="K662" s="67">
        <v>83.7</v>
      </c>
      <c r="L662" s="67">
        <v>88.9</v>
      </c>
      <c r="M662" s="67">
        <v>78.400000000000006</v>
      </c>
      <c r="N662" s="67">
        <f>AVERAGE(J662:M662)</f>
        <v>83.225000000000009</v>
      </c>
    </row>
    <row r="663" spans="1:14" x14ac:dyDescent="0.2">
      <c r="B663" s="2">
        <v>0.46875</v>
      </c>
      <c r="C663" s="66">
        <v>76</v>
      </c>
      <c r="D663" s="99">
        <v>84</v>
      </c>
      <c r="E663" s="16">
        <v>0.73</v>
      </c>
      <c r="F663" s="66">
        <v>2</v>
      </c>
      <c r="G663" s="66" t="s">
        <v>197</v>
      </c>
      <c r="H663" s="72">
        <v>29.17</v>
      </c>
      <c r="J663" s="67">
        <v>82.6</v>
      </c>
      <c r="K663" s="67">
        <v>84.2</v>
      </c>
      <c r="L663" s="67">
        <v>90.1</v>
      </c>
      <c r="M663" s="67">
        <v>78.099999999999994</v>
      </c>
      <c r="N663" s="67">
        <f t="shared" ref="N663:N675" si="37">AVERAGE(J663:M663)</f>
        <v>83.75</v>
      </c>
    </row>
    <row r="664" spans="1:14" x14ac:dyDescent="0.2">
      <c r="B664" s="2">
        <v>0.47222222222222227</v>
      </c>
      <c r="C664" s="66">
        <v>76</v>
      </c>
      <c r="D664" s="99">
        <v>84</v>
      </c>
      <c r="E664" s="16">
        <v>0.73</v>
      </c>
      <c r="F664" s="66">
        <v>3</v>
      </c>
      <c r="G664" s="66" t="s">
        <v>143</v>
      </c>
      <c r="H664" s="72">
        <v>29.17</v>
      </c>
      <c r="J664" s="67">
        <v>83.3</v>
      </c>
      <c r="K664" s="67">
        <v>84.6</v>
      </c>
      <c r="L664" s="67">
        <v>91.6</v>
      </c>
      <c r="M664" s="67">
        <v>77.900000000000006</v>
      </c>
      <c r="N664" s="67">
        <f t="shared" si="37"/>
        <v>84.35</v>
      </c>
    </row>
    <row r="665" spans="1:14" x14ac:dyDescent="0.2">
      <c r="B665" s="1">
        <v>0.47916666666666669</v>
      </c>
      <c r="C665" s="66">
        <v>76</v>
      </c>
      <c r="D665" s="99">
        <v>85</v>
      </c>
      <c r="E665" s="16">
        <v>0.73</v>
      </c>
      <c r="F665" s="66">
        <v>7</v>
      </c>
      <c r="G665" s="66" t="s">
        <v>208</v>
      </c>
      <c r="H665" s="72">
        <v>29.17</v>
      </c>
      <c r="J665" s="67">
        <v>84</v>
      </c>
      <c r="K665" s="67">
        <v>86.4</v>
      </c>
      <c r="L665" s="67">
        <v>92.8</v>
      </c>
      <c r="M665" s="67">
        <v>78.099999999999994</v>
      </c>
      <c r="N665" s="67">
        <f t="shared" si="37"/>
        <v>85.324999999999989</v>
      </c>
    </row>
    <row r="666" spans="1:14" x14ac:dyDescent="0.2">
      <c r="B666" s="1">
        <v>0.48958333333333331</v>
      </c>
      <c r="C666" s="66">
        <v>77</v>
      </c>
      <c r="D666" s="99">
        <v>87</v>
      </c>
      <c r="E666" s="75">
        <v>0.72</v>
      </c>
      <c r="F666" s="66">
        <v>4</v>
      </c>
      <c r="G666" s="66" t="s">
        <v>43</v>
      </c>
      <c r="H666" s="72">
        <v>29.17</v>
      </c>
      <c r="I666" s="71"/>
      <c r="J666" s="67">
        <v>85.6</v>
      </c>
      <c r="K666" s="67">
        <v>89.6</v>
      </c>
      <c r="L666" s="67">
        <v>95.5</v>
      </c>
      <c r="M666" s="67">
        <v>78.599999999999994</v>
      </c>
      <c r="N666" s="67">
        <f t="shared" si="37"/>
        <v>87.324999999999989</v>
      </c>
    </row>
    <row r="667" spans="1:14" x14ac:dyDescent="0.2">
      <c r="B667" s="1">
        <v>0.5</v>
      </c>
      <c r="C667" s="66">
        <v>77</v>
      </c>
      <c r="D667" s="99">
        <v>89</v>
      </c>
      <c r="E667" s="75">
        <v>0.72</v>
      </c>
      <c r="F667" s="66">
        <v>4</v>
      </c>
      <c r="G667" s="66" t="s">
        <v>208</v>
      </c>
      <c r="H667" s="72">
        <v>29.17</v>
      </c>
      <c r="I667" s="71"/>
      <c r="J667" s="67">
        <v>86.2</v>
      </c>
      <c r="K667" s="67">
        <v>92.7</v>
      </c>
      <c r="L667" s="67">
        <v>96.1</v>
      </c>
      <c r="M667" s="67">
        <v>78.8</v>
      </c>
      <c r="N667" s="67">
        <f t="shared" si="37"/>
        <v>88.45</v>
      </c>
    </row>
    <row r="668" spans="1:14" x14ac:dyDescent="0.2">
      <c r="B668" s="2">
        <v>0.50486111111111109</v>
      </c>
      <c r="C668" s="66">
        <v>77</v>
      </c>
      <c r="D668" s="99">
        <v>89</v>
      </c>
      <c r="E668" s="75">
        <v>0.72</v>
      </c>
      <c r="F668" s="66">
        <v>4</v>
      </c>
      <c r="G668" s="66" t="s">
        <v>43</v>
      </c>
      <c r="H668" s="72">
        <v>29.18</v>
      </c>
      <c r="I668" s="71"/>
      <c r="J668" s="67">
        <v>86.2</v>
      </c>
      <c r="K668" s="67">
        <v>93.2</v>
      </c>
      <c r="L668" s="67">
        <v>96.4</v>
      </c>
      <c r="M668" s="67">
        <v>79</v>
      </c>
      <c r="N668" s="67">
        <f t="shared" si="37"/>
        <v>88.7</v>
      </c>
    </row>
    <row r="669" spans="1:14" x14ac:dyDescent="0.2">
      <c r="B669" s="2">
        <v>0.625</v>
      </c>
      <c r="C669" s="66">
        <v>77</v>
      </c>
      <c r="D669" s="99">
        <v>91</v>
      </c>
      <c r="E669" s="75">
        <v>0.7</v>
      </c>
      <c r="F669" s="66">
        <v>4</v>
      </c>
      <c r="G669" s="66" t="s">
        <v>37</v>
      </c>
      <c r="H669" s="72">
        <v>29.16</v>
      </c>
      <c r="I669" s="71"/>
      <c r="J669" s="67">
        <v>88.2</v>
      </c>
      <c r="K669" s="67">
        <v>97.7</v>
      </c>
      <c r="L669" s="67">
        <v>97.5</v>
      </c>
      <c r="M669" s="67">
        <v>81.099999999999994</v>
      </c>
      <c r="N669" s="67">
        <f t="shared" si="37"/>
        <v>91.125</v>
      </c>
    </row>
    <row r="670" spans="1:14" x14ac:dyDescent="0.2">
      <c r="B670" s="2">
        <v>0.63194444444444442</v>
      </c>
      <c r="C670" s="66">
        <v>77</v>
      </c>
      <c r="D670" s="99">
        <v>91</v>
      </c>
      <c r="E670" s="75">
        <v>0.7</v>
      </c>
      <c r="F670" s="66">
        <v>2</v>
      </c>
      <c r="G670" s="66" t="s">
        <v>197</v>
      </c>
      <c r="H670" s="72">
        <v>29.16</v>
      </c>
      <c r="J670" s="67">
        <v>87.8</v>
      </c>
      <c r="K670" s="67">
        <v>97</v>
      </c>
      <c r="L670" s="67">
        <v>96.6</v>
      </c>
      <c r="M670" s="67">
        <v>80.8</v>
      </c>
      <c r="N670" s="67">
        <f t="shared" si="37"/>
        <v>90.55</v>
      </c>
    </row>
    <row r="671" spans="1:14" x14ac:dyDescent="0.2">
      <c r="B671" s="2">
        <v>0.63541666666666663</v>
      </c>
      <c r="C671" s="66">
        <v>77</v>
      </c>
      <c r="D671" s="99">
        <v>91</v>
      </c>
      <c r="E671" s="75">
        <v>0.7</v>
      </c>
      <c r="F671" s="66">
        <v>6</v>
      </c>
      <c r="G671" s="66" t="s">
        <v>208</v>
      </c>
      <c r="H671" s="72">
        <v>29.16</v>
      </c>
      <c r="J671" s="67">
        <v>87.6</v>
      </c>
      <c r="K671" s="67">
        <v>96.6</v>
      </c>
      <c r="L671" s="67">
        <v>96.6</v>
      </c>
      <c r="M671" s="67">
        <v>81</v>
      </c>
      <c r="N671" s="67">
        <f t="shared" si="37"/>
        <v>90.449999999999989</v>
      </c>
    </row>
    <row r="672" spans="1:14" x14ac:dyDescent="0.2">
      <c r="B672" s="2">
        <v>0.64583333333333337</v>
      </c>
      <c r="C672" s="96">
        <v>78</v>
      </c>
      <c r="D672" s="99">
        <v>98</v>
      </c>
      <c r="E672" s="13">
        <v>0.7</v>
      </c>
      <c r="F672" s="96">
        <v>3</v>
      </c>
      <c r="G672" s="96" t="s">
        <v>37</v>
      </c>
      <c r="H672" s="97">
        <v>29.16</v>
      </c>
      <c r="I672" s="98"/>
      <c r="J672" s="45">
        <v>92.3</v>
      </c>
      <c r="K672" s="45">
        <v>106.2</v>
      </c>
      <c r="L672" s="45">
        <v>104.4</v>
      </c>
      <c r="M672" s="45">
        <v>89.2</v>
      </c>
      <c r="N672" s="67">
        <f t="shared" si="37"/>
        <v>98.024999999999991</v>
      </c>
    </row>
    <row r="673" spans="1:14" x14ac:dyDescent="0.2">
      <c r="B673" s="2">
        <v>0.65625</v>
      </c>
      <c r="C673" s="96">
        <v>79</v>
      </c>
      <c r="D673" s="99">
        <v>97</v>
      </c>
      <c r="E673" s="13">
        <v>0.66</v>
      </c>
      <c r="F673" s="96">
        <v>5</v>
      </c>
      <c r="G673" s="96" t="s">
        <v>43</v>
      </c>
      <c r="H673" s="97">
        <v>29.16</v>
      </c>
      <c r="I673" s="98"/>
      <c r="J673" s="45">
        <v>91.4</v>
      </c>
      <c r="K673" s="45">
        <v>104.2</v>
      </c>
      <c r="L673" s="45">
        <v>102.9</v>
      </c>
      <c r="M673" s="45">
        <v>87.4</v>
      </c>
      <c r="N673" s="67">
        <f t="shared" si="37"/>
        <v>96.474999999999994</v>
      </c>
    </row>
    <row r="674" spans="1:14" x14ac:dyDescent="0.2">
      <c r="B674" s="2">
        <v>0.66319444444444442</v>
      </c>
      <c r="C674" s="66">
        <v>79</v>
      </c>
      <c r="D674" s="99">
        <v>95</v>
      </c>
      <c r="E674" s="75">
        <v>0.66</v>
      </c>
      <c r="F674" s="66">
        <v>3</v>
      </c>
      <c r="G674" s="96" t="s">
        <v>43</v>
      </c>
      <c r="H674" s="72">
        <v>29.16</v>
      </c>
      <c r="J674" s="67">
        <v>90.1</v>
      </c>
      <c r="K674" s="67">
        <v>102.2</v>
      </c>
      <c r="L674" s="67">
        <v>100.8</v>
      </c>
      <c r="M674" s="67">
        <v>86</v>
      </c>
      <c r="N674" s="67">
        <f t="shared" si="37"/>
        <v>94.775000000000006</v>
      </c>
    </row>
    <row r="675" spans="1:14" x14ac:dyDescent="0.2">
      <c r="B675" s="2">
        <v>0.66666666666666663</v>
      </c>
      <c r="C675" s="66">
        <v>78</v>
      </c>
      <c r="D675" s="99">
        <v>94</v>
      </c>
      <c r="E675" s="75">
        <v>0.67</v>
      </c>
      <c r="F675" s="66">
        <v>3</v>
      </c>
      <c r="G675" s="66" t="s">
        <v>37</v>
      </c>
      <c r="H675" s="72" t="s">
        <v>470</v>
      </c>
      <c r="I675" s="93"/>
      <c r="J675" s="67">
        <v>89.4</v>
      </c>
      <c r="K675" s="67">
        <v>100</v>
      </c>
      <c r="L675" s="67">
        <v>99.5</v>
      </c>
      <c r="M675" s="67">
        <v>84.9</v>
      </c>
      <c r="N675" s="67">
        <f t="shared" si="37"/>
        <v>93.449999999999989</v>
      </c>
    </row>
    <row r="677" spans="1:14" x14ac:dyDescent="0.2">
      <c r="A677" s="21" t="s">
        <v>251</v>
      </c>
      <c r="J677" s="87" t="s">
        <v>338</v>
      </c>
      <c r="K677" s="87" t="s">
        <v>469</v>
      </c>
      <c r="L677" s="87" t="s">
        <v>358</v>
      </c>
      <c r="M677" s="87" t="s">
        <v>343</v>
      </c>
      <c r="N677" s="33" t="s">
        <v>368</v>
      </c>
    </row>
    <row r="678" spans="1:14" x14ac:dyDescent="0.2">
      <c r="A678" s="21">
        <v>43253</v>
      </c>
      <c r="B678" s="2">
        <v>0.375</v>
      </c>
      <c r="C678" s="66">
        <v>56</v>
      </c>
      <c r="D678" s="99">
        <v>71</v>
      </c>
      <c r="E678" s="16">
        <v>0.8</v>
      </c>
      <c r="F678" s="66">
        <v>5</v>
      </c>
      <c r="G678" s="66" t="s">
        <v>190</v>
      </c>
      <c r="H678" s="72">
        <v>29.32</v>
      </c>
      <c r="I678" s="71"/>
      <c r="J678" s="67">
        <v>69.599999999999994</v>
      </c>
      <c r="K678" s="67">
        <v>71.8</v>
      </c>
      <c r="L678" s="67">
        <v>73.400000000000006</v>
      </c>
      <c r="M678" s="67">
        <v>65.7</v>
      </c>
      <c r="N678" s="67">
        <f>AVERAGE(J678:M678)</f>
        <v>70.125</v>
      </c>
    </row>
    <row r="679" spans="1:14" x14ac:dyDescent="0.2">
      <c r="B679" s="2">
        <v>0.44791666666666669</v>
      </c>
      <c r="C679" s="66">
        <v>58</v>
      </c>
      <c r="D679" s="99">
        <v>73</v>
      </c>
      <c r="E679" s="16">
        <v>0.78</v>
      </c>
      <c r="F679" s="66">
        <v>3</v>
      </c>
      <c r="G679" s="66" t="s">
        <v>180</v>
      </c>
      <c r="H679" s="72">
        <v>29.32</v>
      </c>
      <c r="J679" s="67">
        <v>72.3</v>
      </c>
      <c r="K679" s="67">
        <v>75.400000000000006</v>
      </c>
      <c r="L679" s="67">
        <v>76.599999999999994</v>
      </c>
      <c r="M679" s="67">
        <v>67.5</v>
      </c>
      <c r="N679" s="67">
        <f t="shared" ref="N679:N695" si="38">AVERAGE(J679:M679)</f>
        <v>72.949999999999989</v>
      </c>
    </row>
    <row r="680" spans="1:14" x14ac:dyDescent="0.2">
      <c r="B680" s="1">
        <v>0.45833333333333331</v>
      </c>
      <c r="C680" s="66">
        <v>57</v>
      </c>
      <c r="D680" s="99">
        <v>73</v>
      </c>
      <c r="E680" s="16">
        <v>0.79</v>
      </c>
      <c r="F680" s="66">
        <v>3</v>
      </c>
      <c r="G680" s="66" t="s">
        <v>37</v>
      </c>
      <c r="H680" s="72">
        <v>29.33</v>
      </c>
      <c r="J680" s="67">
        <v>75.599999999999994</v>
      </c>
      <c r="K680" s="67">
        <v>76.8</v>
      </c>
      <c r="L680" s="67">
        <v>67.599999999999994</v>
      </c>
      <c r="M680" s="67">
        <v>72.7</v>
      </c>
      <c r="N680" s="67">
        <f t="shared" si="38"/>
        <v>73.174999999999997</v>
      </c>
    </row>
    <row r="681" spans="1:14" x14ac:dyDescent="0.2">
      <c r="B681" s="1">
        <v>0.46875</v>
      </c>
      <c r="C681" s="66">
        <v>58</v>
      </c>
      <c r="D681" s="99">
        <v>74</v>
      </c>
      <c r="E681" s="16">
        <v>0.78</v>
      </c>
      <c r="F681" s="66">
        <v>3</v>
      </c>
      <c r="G681" s="66" t="s">
        <v>180</v>
      </c>
      <c r="H681" s="72">
        <v>29.33</v>
      </c>
      <c r="J681" s="67">
        <v>76.599999999999994</v>
      </c>
      <c r="K681" s="67">
        <v>78.3</v>
      </c>
      <c r="L681" s="67">
        <v>68.2</v>
      </c>
      <c r="M681" s="67">
        <v>73.400000000000006</v>
      </c>
      <c r="N681" s="67">
        <f t="shared" si="38"/>
        <v>74.125</v>
      </c>
    </row>
    <row r="682" spans="1:14" x14ac:dyDescent="0.2">
      <c r="B682" s="1">
        <v>0.47569444444444442</v>
      </c>
      <c r="C682" s="66">
        <v>58</v>
      </c>
      <c r="D682" s="99">
        <v>75</v>
      </c>
      <c r="E682" s="75">
        <v>0.77</v>
      </c>
      <c r="F682" s="66">
        <v>3</v>
      </c>
      <c r="G682" s="66" t="s">
        <v>34</v>
      </c>
      <c r="H682" s="72">
        <v>29.34</v>
      </c>
      <c r="I682" s="71"/>
      <c r="J682" s="67">
        <v>77.5</v>
      </c>
      <c r="K682" s="67">
        <v>79.900000000000006</v>
      </c>
      <c r="L682" s="67">
        <v>68.5</v>
      </c>
      <c r="M682" s="67">
        <v>74.3</v>
      </c>
      <c r="N682" s="67">
        <f t="shared" si="38"/>
        <v>75.05</v>
      </c>
    </row>
    <row r="683" spans="1:14" x14ac:dyDescent="0.2">
      <c r="B683" s="2">
        <v>0.60416666666666663</v>
      </c>
      <c r="C683" s="66">
        <v>66</v>
      </c>
      <c r="D683" s="99">
        <v>87</v>
      </c>
      <c r="E683" s="75">
        <v>0.68</v>
      </c>
      <c r="F683" s="66">
        <v>1</v>
      </c>
      <c r="G683" s="66" t="s">
        <v>143</v>
      </c>
      <c r="H683" s="72">
        <v>29.32</v>
      </c>
      <c r="I683" s="71"/>
      <c r="J683" s="67">
        <v>83.3</v>
      </c>
      <c r="K683" s="67">
        <v>96.6</v>
      </c>
      <c r="L683" s="67">
        <v>93.4</v>
      </c>
      <c r="M683" s="67">
        <v>74.099999999999994</v>
      </c>
      <c r="N683" s="67">
        <f t="shared" si="38"/>
        <v>86.85</v>
      </c>
    </row>
    <row r="684" spans="1:14" x14ac:dyDescent="0.2">
      <c r="B684" s="2">
        <v>0.61458333333333337</v>
      </c>
      <c r="C684" s="66">
        <v>67</v>
      </c>
      <c r="D684" s="99">
        <v>90</v>
      </c>
      <c r="E684" s="75">
        <v>0.67</v>
      </c>
      <c r="F684" s="66">
        <v>2</v>
      </c>
      <c r="G684" s="66" t="s">
        <v>197</v>
      </c>
      <c r="H684" s="72">
        <v>29.31</v>
      </c>
      <c r="I684" s="71"/>
      <c r="J684" s="67">
        <v>85.3</v>
      </c>
      <c r="K684" s="67">
        <v>97.9</v>
      </c>
      <c r="L684" s="67">
        <v>97.2</v>
      </c>
      <c r="M684" s="67">
        <v>78.599999999999994</v>
      </c>
      <c r="N684" s="67">
        <f t="shared" si="38"/>
        <v>89.75</v>
      </c>
    </row>
    <row r="685" spans="1:14" x14ac:dyDescent="0.2">
      <c r="B685" s="2">
        <v>0.625</v>
      </c>
      <c r="C685" s="66">
        <v>69</v>
      </c>
      <c r="D685" s="99">
        <v>94</v>
      </c>
      <c r="E685" s="75">
        <v>0.62</v>
      </c>
      <c r="F685" s="66">
        <v>3</v>
      </c>
      <c r="G685" s="66" t="s">
        <v>208</v>
      </c>
      <c r="H685" s="72">
        <v>29.3</v>
      </c>
      <c r="I685" s="71"/>
      <c r="J685" s="67">
        <v>88.2</v>
      </c>
      <c r="K685" s="67">
        <v>100.6</v>
      </c>
      <c r="L685" s="67">
        <v>100.6</v>
      </c>
      <c r="M685" s="67">
        <v>86.4</v>
      </c>
      <c r="N685" s="67">
        <f t="shared" si="38"/>
        <v>93.949999999999989</v>
      </c>
    </row>
    <row r="686" spans="1:14" x14ac:dyDescent="0.2">
      <c r="B686" s="2">
        <v>0.63541666666666663</v>
      </c>
      <c r="C686" s="66">
        <v>70</v>
      </c>
      <c r="D686" s="99">
        <v>95</v>
      </c>
      <c r="E686" s="75">
        <v>0.62</v>
      </c>
      <c r="F686" s="66">
        <v>5</v>
      </c>
      <c r="G686" s="66" t="s">
        <v>43</v>
      </c>
      <c r="H686" s="72">
        <v>29.29</v>
      </c>
      <c r="J686" s="67">
        <v>88.3</v>
      </c>
      <c r="K686" s="67">
        <v>104</v>
      </c>
      <c r="L686" s="67">
        <v>100.6</v>
      </c>
      <c r="M686" s="67">
        <v>87.3</v>
      </c>
      <c r="N686" s="67">
        <f t="shared" si="38"/>
        <v>95.05</v>
      </c>
    </row>
    <row r="687" spans="1:14" x14ac:dyDescent="0.2">
      <c r="B687" s="2">
        <v>0.64583333333333337</v>
      </c>
      <c r="C687" s="66">
        <v>69</v>
      </c>
      <c r="D687" s="99">
        <v>97</v>
      </c>
      <c r="E687" s="75">
        <v>0.63</v>
      </c>
      <c r="F687" s="66">
        <v>3</v>
      </c>
      <c r="G687" s="66" t="s">
        <v>208</v>
      </c>
      <c r="H687" s="72">
        <v>29.28</v>
      </c>
      <c r="J687" s="67">
        <v>88.9</v>
      </c>
      <c r="K687" s="67">
        <v>105.4</v>
      </c>
      <c r="L687" s="67">
        <v>100.9</v>
      </c>
      <c r="M687" s="67">
        <v>90.7</v>
      </c>
      <c r="N687" s="67">
        <f t="shared" si="38"/>
        <v>96.475000000000009</v>
      </c>
    </row>
    <row r="688" spans="1:14" x14ac:dyDescent="0.2">
      <c r="B688" s="2">
        <v>0.65625</v>
      </c>
      <c r="C688" s="96">
        <v>68</v>
      </c>
      <c r="D688" s="99">
        <v>95</v>
      </c>
      <c r="E688" s="13">
        <v>0.66</v>
      </c>
      <c r="F688" s="96">
        <v>5</v>
      </c>
      <c r="G688" s="96" t="s">
        <v>208</v>
      </c>
      <c r="H688" s="97">
        <v>29.29</v>
      </c>
      <c r="I688" s="98"/>
      <c r="J688" s="45">
        <v>88.9</v>
      </c>
      <c r="K688" s="45">
        <v>105.1</v>
      </c>
      <c r="L688" s="45">
        <v>100.6</v>
      </c>
      <c r="M688" s="45">
        <v>84.4</v>
      </c>
      <c r="N688" s="67">
        <f t="shared" si="38"/>
        <v>94.75</v>
      </c>
    </row>
    <row r="689" spans="1:14" x14ac:dyDescent="0.2">
      <c r="B689" s="2">
        <v>0.66666666666666663</v>
      </c>
      <c r="C689" s="96">
        <v>68</v>
      </c>
      <c r="D689" s="99">
        <v>94</v>
      </c>
      <c r="E689" s="13">
        <v>0.67</v>
      </c>
      <c r="F689" s="96">
        <v>6</v>
      </c>
      <c r="G689" s="96" t="s">
        <v>143</v>
      </c>
      <c r="H689" s="97">
        <v>29.28</v>
      </c>
      <c r="I689" s="98"/>
      <c r="J689" s="45">
        <v>88.7</v>
      </c>
      <c r="K689" s="45">
        <v>106</v>
      </c>
      <c r="L689" s="45">
        <v>100.2</v>
      </c>
      <c r="M689" s="45">
        <v>80.599999999999994</v>
      </c>
      <c r="N689" s="67">
        <f t="shared" si="38"/>
        <v>93.875</v>
      </c>
    </row>
    <row r="690" spans="1:14" x14ac:dyDescent="0.2">
      <c r="B690" s="2">
        <v>0.67708333333333337</v>
      </c>
      <c r="C690" s="66">
        <v>68</v>
      </c>
      <c r="D690" s="99">
        <v>93</v>
      </c>
      <c r="E690" s="75">
        <v>0.67</v>
      </c>
      <c r="F690" s="66">
        <v>7</v>
      </c>
      <c r="G690" s="96" t="s">
        <v>43</v>
      </c>
      <c r="H690" s="72">
        <v>29.28</v>
      </c>
      <c r="J690" s="67">
        <v>88.7</v>
      </c>
      <c r="K690" s="67">
        <v>106.2</v>
      </c>
      <c r="L690" s="67">
        <v>99.9</v>
      </c>
      <c r="M690" s="67">
        <v>78.400000000000006</v>
      </c>
      <c r="N690" s="67">
        <f t="shared" si="38"/>
        <v>93.300000000000011</v>
      </c>
    </row>
    <row r="691" spans="1:14" x14ac:dyDescent="0.2">
      <c r="B691" s="2">
        <v>0.6875</v>
      </c>
      <c r="C691" s="66">
        <v>68</v>
      </c>
      <c r="D691" s="99">
        <v>93</v>
      </c>
      <c r="E691" s="75">
        <v>0.67</v>
      </c>
      <c r="F691" s="66">
        <v>3</v>
      </c>
      <c r="G691" s="66" t="s">
        <v>208</v>
      </c>
      <c r="H691" s="72">
        <v>29.27</v>
      </c>
      <c r="I691" s="93"/>
      <c r="J691" s="67">
        <v>88.5</v>
      </c>
      <c r="K691" s="67">
        <v>105.8</v>
      </c>
      <c r="L691" s="67">
        <v>99.7</v>
      </c>
      <c r="M691" s="67">
        <v>77.400000000000006</v>
      </c>
      <c r="N691" s="67">
        <f t="shared" si="38"/>
        <v>92.85</v>
      </c>
    </row>
    <row r="692" spans="1:14" x14ac:dyDescent="0.2">
      <c r="B692" s="2">
        <v>0.69791666666666663</v>
      </c>
      <c r="C692" s="66">
        <v>69</v>
      </c>
      <c r="D692" s="99">
        <v>92</v>
      </c>
      <c r="E692" s="75">
        <v>0.65</v>
      </c>
      <c r="F692" s="66">
        <v>9</v>
      </c>
      <c r="G692" s="66" t="s">
        <v>43</v>
      </c>
      <c r="H692" s="72">
        <v>29.27</v>
      </c>
      <c r="J692" s="67">
        <v>88.5</v>
      </c>
      <c r="K692" s="67">
        <v>101.8</v>
      </c>
      <c r="L692" s="67">
        <v>99</v>
      </c>
      <c r="M692" s="67">
        <v>77.7</v>
      </c>
      <c r="N692" s="67">
        <f t="shared" si="38"/>
        <v>91.75</v>
      </c>
    </row>
    <row r="693" spans="1:14" x14ac:dyDescent="0.2">
      <c r="B693" s="2">
        <v>0.70833333333333337</v>
      </c>
      <c r="C693" s="66">
        <v>69</v>
      </c>
      <c r="D693" s="99">
        <v>91</v>
      </c>
      <c r="E693" s="75">
        <v>0.65</v>
      </c>
      <c r="F693" s="66">
        <v>6</v>
      </c>
      <c r="G693" s="66" t="s">
        <v>143</v>
      </c>
      <c r="H693" s="72">
        <v>29.26</v>
      </c>
      <c r="J693" s="67">
        <v>88.2</v>
      </c>
      <c r="K693" s="67">
        <v>96.3</v>
      </c>
      <c r="L693" s="67">
        <v>98.8</v>
      </c>
      <c r="M693" s="67">
        <v>78.8</v>
      </c>
      <c r="N693" s="67">
        <f t="shared" si="38"/>
        <v>90.525000000000006</v>
      </c>
    </row>
    <row r="694" spans="1:14" x14ac:dyDescent="0.2">
      <c r="B694" s="2">
        <v>0.71875</v>
      </c>
      <c r="C694" s="66">
        <v>70</v>
      </c>
      <c r="D694" s="99">
        <v>90</v>
      </c>
      <c r="E694" s="75">
        <v>0.65</v>
      </c>
      <c r="F694" s="66">
        <v>8</v>
      </c>
      <c r="G694" s="66" t="s">
        <v>37</v>
      </c>
      <c r="H694" s="72">
        <v>29.26</v>
      </c>
      <c r="J694" s="67">
        <v>87.6</v>
      </c>
      <c r="K694" s="67">
        <v>94.1</v>
      </c>
      <c r="L694" s="67">
        <v>97.3</v>
      </c>
      <c r="M694" s="67">
        <v>79.7</v>
      </c>
      <c r="N694" s="67">
        <f t="shared" si="38"/>
        <v>89.674999999999997</v>
      </c>
    </row>
    <row r="695" spans="1:14" x14ac:dyDescent="0.2">
      <c r="B695" s="2">
        <v>0.72916666666666663</v>
      </c>
      <c r="C695" s="66">
        <v>69</v>
      </c>
      <c r="D695" s="99">
        <v>89</v>
      </c>
      <c r="E695" s="75">
        <v>0.66</v>
      </c>
      <c r="F695" s="66">
        <v>4</v>
      </c>
      <c r="G695" s="66" t="s">
        <v>43</v>
      </c>
      <c r="H695" s="72">
        <v>29.26</v>
      </c>
      <c r="I695" s="71"/>
      <c r="J695" s="67">
        <v>87.1</v>
      </c>
      <c r="K695" s="67">
        <v>93.6</v>
      </c>
      <c r="L695" s="67">
        <v>96.1</v>
      </c>
      <c r="M695" s="67">
        <v>79.5</v>
      </c>
      <c r="N695" s="67">
        <f t="shared" si="38"/>
        <v>89.074999999999989</v>
      </c>
    </row>
    <row r="697" spans="1:14" x14ac:dyDescent="0.2">
      <c r="J697" s="87" t="s">
        <v>338</v>
      </c>
      <c r="K697" s="87" t="s">
        <v>469</v>
      </c>
      <c r="L697" s="87" t="s">
        <v>358</v>
      </c>
      <c r="M697" s="87" t="s">
        <v>343</v>
      </c>
      <c r="N697" s="33" t="s">
        <v>368</v>
      </c>
    </row>
    <row r="698" spans="1:14" x14ac:dyDescent="0.2">
      <c r="A698" s="21">
        <v>43254</v>
      </c>
      <c r="B698" s="2">
        <v>0.375</v>
      </c>
      <c r="C698" s="66">
        <v>56</v>
      </c>
      <c r="D698" s="99">
        <v>71</v>
      </c>
      <c r="E698" s="16">
        <v>0.8</v>
      </c>
      <c r="F698" s="66">
        <v>5</v>
      </c>
      <c r="G698" s="66" t="s">
        <v>190</v>
      </c>
      <c r="H698" s="72">
        <v>29.32</v>
      </c>
      <c r="I698" s="71"/>
      <c r="J698" s="67">
        <v>69.599999999999994</v>
      </c>
      <c r="K698" s="67">
        <v>71.8</v>
      </c>
      <c r="L698" s="67">
        <v>73.400000000000006</v>
      </c>
      <c r="M698" s="67">
        <v>65.7</v>
      </c>
      <c r="N698" s="67">
        <f>AVERAGE(J698:M698)</f>
        <v>70.125</v>
      </c>
    </row>
    <row r="699" spans="1:14" x14ac:dyDescent="0.2">
      <c r="B699" s="2">
        <v>0.4375</v>
      </c>
      <c r="C699" s="66">
        <v>62</v>
      </c>
      <c r="D699" s="99">
        <v>67</v>
      </c>
      <c r="E699" s="16">
        <v>0.92</v>
      </c>
      <c r="F699" s="66">
        <v>2</v>
      </c>
      <c r="G699" s="66" t="s">
        <v>190</v>
      </c>
      <c r="H699" s="72">
        <v>29.135999999999999</v>
      </c>
      <c r="J699" s="67">
        <v>67.099999999999994</v>
      </c>
      <c r="K699" s="67">
        <v>66.900000000000006</v>
      </c>
      <c r="L699" s="67">
        <v>67.5</v>
      </c>
      <c r="M699" s="67">
        <v>65.3</v>
      </c>
      <c r="N699" s="67">
        <f t="shared" ref="N699:N714" si="39">AVERAGE(J699:M699)</f>
        <v>66.7</v>
      </c>
    </row>
    <row r="700" spans="1:14" x14ac:dyDescent="0.2">
      <c r="B700" s="1">
        <v>0.44791666666666669</v>
      </c>
      <c r="C700" s="66">
        <v>62</v>
      </c>
      <c r="D700" s="99">
        <v>67</v>
      </c>
      <c r="E700" s="16">
        <v>0.93</v>
      </c>
      <c r="F700" s="66">
        <v>2</v>
      </c>
      <c r="G700" s="66" t="s">
        <v>208</v>
      </c>
      <c r="H700" s="72">
        <v>29.11</v>
      </c>
      <c r="J700" s="67">
        <v>67.099999999999994</v>
      </c>
      <c r="K700" s="67">
        <v>67.099999999999994</v>
      </c>
      <c r="L700" s="67">
        <v>67.8</v>
      </c>
      <c r="M700" s="67">
        <v>65.3</v>
      </c>
      <c r="N700" s="67">
        <f t="shared" si="39"/>
        <v>66.825000000000003</v>
      </c>
    </row>
    <row r="701" spans="1:14" x14ac:dyDescent="0.2">
      <c r="B701" s="2">
        <v>0.45833333333333298</v>
      </c>
      <c r="C701" s="66">
        <v>63</v>
      </c>
      <c r="D701" s="99">
        <v>67</v>
      </c>
      <c r="E701" s="16">
        <v>0.92</v>
      </c>
      <c r="F701" s="66">
        <v>2</v>
      </c>
      <c r="G701" s="66" t="s">
        <v>34</v>
      </c>
      <c r="H701" s="72">
        <v>29.11</v>
      </c>
      <c r="J701" s="67">
        <v>67.5</v>
      </c>
      <c r="K701" s="67">
        <v>67.599999999999994</v>
      </c>
      <c r="L701" s="67">
        <v>68.7</v>
      </c>
      <c r="M701" s="67">
        <v>65.3</v>
      </c>
      <c r="N701" s="67">
        <f t="shared" si="39"/>
        <v>67.275000000000006</v>
      </c>
    </row>
    <row r="702" spans="1:14" x14ac:dyDescent="0.2">
      <c r="B702" s="1">
        <v>0.46875</v>
      </c>
      <c r="C702" s="66">
        <v>63</v>
      </c>
      <c r="D702" s="99">
        <v>69</v>
      </c>
      <c r="E702" s="75">
        <v>0.91</v>
      </c>
      <c r="F702" s="66">
        <v>2</v>
      </c>
      <c r="G702" s="66" t="s">
        <v>37</v>
      </c>
      <c r="H702" s="72">
        <v>29.11</v>
      </c>
      <c r="I702" s="71"/>
      <c r="J702" s="67">
        <v>68.5</v>
      </c>
      <c r="K702" s="67">
        <v>69.400000000000006</v>
      </c>
      <c r="L702" s="67">
        <v>70.7</v>
      </c>
      <c r="M702" s="67">
        <v>66</v>
      </c>
      <c r="N702" s="67">
        <f t="shared" si="39"/>
        <v>68.650000000000006</v>
      </c>
    </row>
    <row r="703" spans="1:14" x14ac:dyDescent="0.2">
      <c r="B703" s="2">
        <v>0.63541666666666663</v>
      </c>
      <c r="C703" s="66">
        <v>67</v>
      </c>
      <c r="D703" s="99">
        <v>73</v>
      </c>
      <c r="E703" s="75">
        <v>0.85</v>
      </c>
      <c r="F703" s="66">
        <v>1</v>
      </c>
      <c r="G703" s="66" t="s">
        <v>71</v>
      </c>
      <c r="H703" s="72">
        <v>29.1</v>
      </c>
      <c r="I703" s="71"/>
      <c r="J703" s="67">
        <v>72.7</v>
      </c>
      <c r="K703" s="67">
        <v>73.8</v>
      </c>
      <c r="L703" s="67">
        <v>73.8</v>
      </c>
      <c r="M703" s="67">
        <v>69.099999999999994</v>
      </c>
      <c r="N703" s="67">
        <f t="shared" si="39"/>
        <v>72.349999999999994</v>
      </c>
    </row>
    <row r="704" spans="1:14" x14ac:dyDescent="0.2">
      <c r="B704" s="2">
        <v>0.64583333333333337</v>
      </c>
      <c r="C704" s="66">
        <v>69</v>
      </c>
      <c r="D704" s="99">
        <v>81</v>
      </c>
      <c r="E704" s="75">
        <v>0.82</v>
      </c>
      <c r="F704" s="66">
        <v>7</v>
      </c>
      <c r="G704" s="66" t="s">
        <v>202</v>
      </c>
      <c r="H704" s="72">
        <v>29.09</v>
      </c>
      <c r="I704" s="71"/>
      <c r="J704" s="67">
        <v>78.599999999999994</v>
      </c>
      <c r="K704" s="67">
        <v>82.9</v>
      </c>
      <c r="L704" s="67">
        <v>83.7</v>
      </c>
      <c r="M704" s="67">
        <v>77</v>
      </c>
      <c r="N704" s="67">
        <f t="shared" si="39"/>
        <v>80.55</v>
      </c>
    </row>
    <row r="705" spans="1:14" x14ac:dyDescent="0.2">
      <c r="B705" s="2">
        <v>0.65625</v>
      </c>
      <c r="C705" s="66">
        <v>70</v>
      </c>
      <c r="D705" s="99">
        <v>83</v>
      </c>
      <c r="E705" s="75">
        <v>0.79</v>
      </c>
      <c r="F705" s="66">
        <v>2</v>
      </c>
      <c r="G705" s="66" t="s">
        <v>190</v>
      </c>
      <c r="H705" s="72">
        <v>29.08</v>
      </c>
      <c r="I705" s="71"/>
      <c r="J705" s="67">
        <v>81</v>
      </c>
      <c r="K705" s="67">
        <v>89.4</v>
      </c>
      <c r="L705" s="67">
        <v>87.3</v>
      </c>
      <c r="M705" s="67">
        <v>75.2</v>
      </c>
      <c r="N705" s="67">
        <f t="shared" si="39"/>
        <v>83.224999999999994</v>
      </c>
    </row>
    <row r="706" spans="1:14" x14ac:dyDescent="0.2">
      <c r="B706" s="2">
        <v>0.66666666666666663</v>
      </c>
      <c r="C706" s="66">
        <v>71</v>
      </c>
      <c r="D706" s="99">
        <v>84</v>
      </c>
      <c r="E706" s="75">
        <v>0.75</v>
      </c>
      <c r="F706" s="66">
        <v>2</v>
      </c>
      <c r="G706" s="66" t="s">
        <v>190</v>
      </c>
      <c r="H706" s="72">
        <v>29.08</v>
      </c>
      <c r="J706" s="67">
        <v>81.599999999999994</v>
      </c>
      <c r="K706" s="67">
        <v>92.3</v>
      </c>
      <c r="L706" s="67">
        <v>88.5</v>
      </c>
      <c r="M706" s="67">
        <v>75.3</v>
      </c>
      <c r="N706" s="67">
        <f t="shared" si="39"/>
        <v>84.424999999999997</v>
      </c>
    </row>
    <row r="707" spans="1:14" x14ac:dyDescent="0.2">
      <c r="B707" s="2">
        <v>0.67708333333333337</v>
      </c>
      <c r="C707" s="66">
        <v>72</v>
      </c>
      <c r="D707" s="99">
        <v>86</v>
      </c>
      <c r="E707" s="75">
        <v>0.72</v>
      </c>
      <c r="F707" s="66">
        <v>4</v>
      </c>
      <c r="G707" s="66" t="s">
        <v>35</v>
      </c>
      <c r="H707" s="72">
        <v>29.08</v>
      </c>
      <c r="J707" s="67">
        <v>82.2</v>
      </c>
      <c r="K707" s="67">
        <v>94.8</v>
      </c>
      <c r="L707" s="67">
        <v>89.6</v>
      </c>
      <c r="M707" s="67">
        <v>75.400000000000006</v>
      </c>
      <c r="N707" s="67">
        <f t="shared" si="39"/>
        <v>85.5</v>
      </c>
    </row>
    <row r="708" spans="1:14" x14ac:dyDescent="0.2">
      <c r="B708" s="2">
        <v>0.6875</v>
      </c>
      <c r="C708" s="66">
        <v>73</v>
      </c>
      <c r="D708" s="99">
        <v>85</v>
      </c>
      <c r="E708" s="75">
        <v>0.7</v>
      </c>
      <c r="F708" s="66">
        <v>7</v>
      </c>
      <c r="G708" s="66" t="s">
        <v>202</v>
      </c>
      <c r="H708" s="72">
        <v>29.08</v>
      </c>
      <c r="J708" s="67">
        <v>82.2</v>
      </c>
      <c r="K708" s="67">
        <v>93.4</v>
      </c>
      <c r="L708" s="67">
        <v>88.2</v>
      </c>
      <c r="M708" s="67">
        <v>75.2</v>
      </c>
      <c r="N708" s="67">
        <f t="shared" si="39"/>
        <v>84.75</v>
      </c>
    </row>
    <row r="709" spans="1:14" x14ac:dyDescent="0.2">
      <c r="B709" s="2">
        <v>0.69791666666666696</v>
      </c>
      <c r="C709" s="96">
        <v>73</v>
      </c>
      <c r="D709" s="99">
        <v>85</v>
      </c>
      <c r="E709" s="13">
        <v>0.7</v>
      </c>
      <c r="F709" s="96">
        <v>2</v>
      </c>
      <c r="G709" s="96" t="s">
        <v>71</v>
      </c>
      <c r="H709" s="97">
        <v>29.08</v>
      </c>
      <c r="I709" s="98"/>
      <c r="J709" s="45">
        <v>83.1</v>
      </c>
      <c r="K709" s="45">
        <v>90.9</v>
      </c>
      <c r="L709" s="45">
        <v>90.3</v>
      </c>
      <c r="M709" s="45">
        <v>76.8</v>
      </c>
      <c r="N709" s="67">
        <f t="shared" si="39"/>
        <v>85.275000000000006</v>
      </c>
    </row>
    <row r="710" spans="1:14" x14ac:dyDescent="0.2">
      <c r="B710" s="2">
        <v>0.70833333333333404</v>
      </c>
      <c r="C710" s="66">
        <v>73</v>
      </c>
      <c r="D710" s="99">
        <v>82</v>
      </c>
      <c r="E710" s="75">
        <v>0.69</v>
      </c>
      <c r="F710" s="66">
        <v>3</v>
      </c>
      <c r="G710" s="96" t="s">
        <v>202</v>
      </c>
      <c r="H710" s="72">
        <v>29.08</v>
      </c>
      <c r="J710" s="67">
        <v>80.400000000000006</v>
      </c>
      <c r="K710" s="67">
        <v>86.5</v>
      </c>
      <c r="L710" s="67">
        <v>85.5</v>
      </c>
      <c r="M710" s="67">
        <v>75.599999999999994</v>
      </c>
      <c r="N710" s="67">
        <f t="shared" si="39"/>
        <v>82</v>
      </c>
    </row>
    <row r="711" spans="1:14" x14ac:dyDescent="0.2">
      <c r="B711" s="2">
        <v>0.71875</v>
      </c>
      <c r="C711" s="66">
        <v>73</v>
      </c>
      <c r="D711" s="99">
        <v>82</v>
      </c>
      <c r="E711" s="75">
        <v>0.68</v>
      </c>
      <c r="F711" s="66">
        <v>8</v>
      </c>
      <c r="G711" s="66" t="s">
        <v>35</v>
      </c>
      <c r="H711" s="72">
        <v>29.08</v>
      </c>
      <c r="I711" s="93"/>
      <c r="J711" s="67">
        <v>80.599999999999994</v>
      </c>
      <c r="K711" s="67">
        <v>85.8</v>
      </c>
      <c r="L711" s="67">
        <v>86.4</v>
      </c>
      <c r="M711" s="67">
        <v>76.599999999999994</v>
      </c>
      <c r="N711" s="67">
        <f t="shared" si="39"/>
        <v>82.35</v>
      </c>
    </row>
    <row r="712" spans="1:14" x14ac:dyDescent="0.2">
      <c r="B712" s="2">
        <v>0.72916666666666696</v>
      </c>
      <c r="C712" s="66">
        <v>75</v>
      </c>
      <c r="D712" s="99">
        <v>84</v>
      </c>
      <c r="E712" s="75">
        <v>0.57999999999999996</v>
      </c>
      <c r="F712" s="66">
        <v>4</v>
      </c>
      <c r="G712" s="66" t="s">
        <v>71</v>
      </c>
      <c r="H712" s="72">
        <v>29.08</v>
      </c>
      <c r="J712" s="67">
        <v>82.6</v>
      </c>
      <c r="K712" s="67">
        <v>84.4</v>
      </c>
      <c r="L712" s="67">
        <v>89.6</v>
      </c>
      <c r="M712" s="67">
        <v>79.900000000000006</v>
      </c>
      <c r="N712" s="67">
        <f t="shared" si="39"/>
        <v>84.125</v>
      </c>
    </row>
    <row r="713" spans="1:14" x14ac:dyDescent="0.2">
      <c r="B713" s="2">
        <v>0.73958333333333337</v>
      </c>
      <c r="C713" s="66">
        <v>75</v>
      </c>
      <c r="D713" s="99">
        <v>83</v>
      </c>
      <c r="E713" s="75">
        <v>0.55000000000000004</v>
      </c>
      <c r="F713" s="66">
        <v>1</v>
      </c>
      <c r="G713" s="66" t="s">
        <v>71</v>
      </c>
      <c r="H713" s="72">
        <v>29.08</v>
      </c>
      <c r="J713" s="67">
        <v>82.9</v>
      </c>
      <c r="K713" s="67">
        <v>82.4</v>
      </c>
      <c r="L713" s="67">
        <v>89.4</v>
      </c>
      <c r="M713" s="67">
        <v>78.400000000000006</v>
      </c>
      <c r="N713" s="67">
        <f t="shared" si="39"/>
        <v>83.275000000000006</v>
      </c>
    </row>
    <row r="714" spans="1:14" x14ac:dyDescent="0.2">
      <c r="B714" s="2">
        <v>0.74791666666666667</v>
      </c>
      <c r="C714" s="66">
        <v>75</v>
      </c>
      <c r="D714" s="99">
        <v>83</v>
      </c>
      <c r="E714" s="75">
        <v>0.52</v>
      </c>
      <c r="F714" s="66">
        <v>7</v>
      </c>
      <c r="G714" s="66" t="s">
        <v>129</v>
      </c>
      <c r="H714" s="72">
        <v>29.08</v>
      </c>
      <c r="J714" s="67">
        <v>82.8</v>
      </c>
      <c r="K714" s="67">
        <v>81</v>
      </c>
      <c r="L714" s="67">
        <v>88.9</v>
      </c>
      <c r="M714" s="67">
        <v>77.5</v>
      </c>
      <c r="N714" s="67">
        <f t="shared" si="39"/>
        <v>82.550000000000011</v>
      </c>
    </row>
    <row r="716" spans="1:14" x14ac:dyDescent="0.2">
      <c r="A716" s="88" t="s">
        <v>259</v>
      </c>
      <c r="J716" s="87" t="s">
        <v>338</v>
      </c>
      <c r="K716" s="87" t="s">
        <v>346</v>
      </c>
      <c r="L716" s="87" t="s">
        <v>347</v>
      </c>
      <c r="M716" s="87" t="s">
        <v>348</v>
      </c>
      <c r="N716" s="33" t="s">
        <v>368</v>
      </c>
    </row>
    <row r="717" spans="1:14" x14ac:dyDescent="0.2">
      <c r="A717" s="21">
        <v>43259</v>
      </c>
      <c r="B717" s="2">
        <v>0.45833333333333331</v>
      </c>
      <c r="C717" s="66">
        <v>87</v>
      </c>
      <c r="D717" s="99">
        <v>109</v>
      </c>
      <c r="E717" s="16">
        <v>0.54</v>
      </c>
      <c r="F717" s="66">
        <v>7</v>
      </c>
      <c r="G717" s="66" t="s">
        <v>153</v>
      </c>
      <c r="H717" s="72">
        <v>29.29</v>
      </c>
      <c r="I717" s="71"/>
      <c r="J717" s="67">
        <v>114.4</v>
      </c>
      <c r="K717" s="67">
        <v>114.1</v>
      </c>
      <c r="L717" s="67">
        <v>102.7</v>
      </c>
      <c r="M717" s="67">
        <v>105.4</v>
      </c>
      <c r="N717" s="67">
        <f>AVERAGE(J717:M717)</f>
        <v>109.15</v>
      </c>
    </row>
    <row r="718" spans="1:14" x14ac:dyDescent="0.2">
      <c r="B718" s="2">
        <v>0.46875</v>
      </c>
      <c r="C718" s="66">
        <v>88</v>
      </c>
      <c r="D718" s="99">
        <v>111</v>
      </c>
      <c r="E718" s="16">
        <v>0.53</v>
      </c>
      <c r="F718" s="66">
        <v>10</v>
      </c>
      <c r="G718" s="66" t="s">
        <v>143</v>
      </c>
      <c r="H718" s="72">
        <v>29.3</v>
      </c>
      <c r="J718" s="67">
        <v>114.6</v>
      </c>
      <c r="K718" s="67">
        <v>115.7</v>
      </c>
      <c r="L718" s="67">
        <v>104.9</v>
      </c>
      <c r="M718" s="67">
        <v>106.5</v>
      </c>
      <c r="N718" s="67">
        <f t="shared" ref="N718:N737" si="40">AVERAGE(J718:M718)</f>
        <v>110.42500000000001</v>
      </c>
    </row>
    <row r="719" spans="1:14" x14ac:dyDescent="0.2">
      <c r="B719" s="1">
        <v>0.47916666666666669</v>
      </c>
      <c r="C719" s="66">
        <v>88</v>
      </c>
      <c r="D719" s="99">
        <v>111</v>
      </c>
      <c r="E719" s="16">
        <v>0.53</v>
      </c>
      <c r="F719" s="66">
        <v>7</v>
      </c>
      <c r="G719" s="66" t="s">
        <v>130</v>
      </c>
      <c r="H719" s="72">
        <v>29.3</v>
      </c>
      <c r="J719" s="67">
        <v>115.5</v>
      </c>
      <c r="K719" s="67">
        <v>116.8</v>
      </c>
      <c r="L719" s="67">
        <v>106</v>
      </c>
      <c r="M719" s="67">
        <v>107.4</v>
      </c>
      <c r="N719" s="67">
        <f t="shared" si="40"/>
        <v>111.42500000000001</v>
      </c>
    </row>
    <row r="720" spans="1:14" x14ac:dyDescent="0.2">
      <c r="B720" s="2">
        <v>0.48958333333333298</v>
      </c>
      <c r="C720" s="66">
        <v>88</v>
      </c>
      <c r="D720" s="99">
        <v>114</v>
      </c>
      <c r="E720" s="16">
        <v>0.52</v>
      </c>
      <c r="F720" s="66">
        <v>5</v>
      </c>
      <c r="G720" s="66" t="s">
        <v>130</v>
      </c>
      <c r="H720" s="72">
        <v>29.29</v>
      </c>
      <c r="J720" s="67">
        <v>118.9</v>
      </c>
      <c r="K720" s="67">
        <v>119.1</v>
      </c>
      <c r="L720" s="67">
        <v>109</v>
      </c>
      <c r="M720" s="67">
        <v>110.3</v>
      </c>
      <c r="N720" s="67">
        <f t="shared" si="40"/>
        <v>114.325</v>
      </c>
    </row>
    <row r="721" spans="2:14" x14ac:dyDescent="0.2">
      <c r="B721" s="1">
        <v>0.5</v>
      </c>
      <c r="C721" s="66">
        <v>89</v>
      </c>
      <c r="D721" s="99">
        <v>117</v>
      </c>
      <c r="E721" s="75">
        <v>0.5</v>
      </c>
      <c r="F721" s="66">
        <v>4</v>
      </c>
      <c r="G721" s="66" t="s">
        <v>130</v>
      </c>
      <c r="H721" s="72">
        <v>29.29</v>
      </c>
      <c r="I721" s="71"/>
      <c r="J721" s="67">
        <v>122</v>
      </c>
      <c r="K721" s="67">
        <v>121.8</v>
      </c>
      <c r="L721" s="67">
        <v>112.6</v>
      </c>
      <c r="M721" s="67">
        <v>113.2</v>
      </c>
      <c r="N721" s="67">
        <f t="shared" si="40"/>
        <v>117.39999999999999</v>
      </c>
    </row>
    <row r="722" spans="2:14" x14ac:dyDescent="0.2">
      <c r="B722" s="2">
        <v>0.51041666666666696</v>
      </c>
      <c r="C722" s="66">
        <v>90</v>
      </c>
      <c r="D722" s="99">
        <v>120</v>
      </c>
      <c r="E722" s="75">
        <v>0.48</v>
      </c>
      <c r="F722" s="66">
        <v>9</v>
      </c>
      <c r="G722" s="66" t="s">
        <v>130</v>
      </c>
      <c r="H722" s="72">
        <v>29.28</v>
      </c>
      <c r="I722" s="71"/>
      <c r="J722" s="67">
        <v>123.8</v>
      </c>
      <c r="K722" s="67">
        <v>123.8</v>
      </c>
      <c r="L722" s="67">
        <v>115.3</v>
      </c>
      <c r="M722" s="67">
        <v>115.5</v>
      </c>
      <c r="N722" s="67">
        <f t="shared" si="40"/>
        <v>119.6</v>
      </c>
    </row>
    <row r="723" spans="2:14" x14ac:dyDescent="0.2">
      <c r="B723" s="1">
        <v>0.52083333333333304</v>
      </c>
      <c r="C723" s="66">
        <v>91</v>
      </c>
      <c r="D723" s="99">
        <v>122</v>
      </c>
      <c r="E723" s="75">
        <v>0.45</v>
      </c>
      <c r="F723" s="66">
        <v>8</v>
      </c>
      <c r="G723" s="66" t="s">
        <v>130</v>
      </c>
      <c r="H723" s="72">
        <v>29.28</v>
      </c>
      <c r="I723" s="71"/>
      <c r="J723" s="67">
        <v>126.1</v>
      </c>
      <c r="K723" s="67">
        <v>125.8</v>
      </c>
      <c r="L723" s="67">
        <v>117.5</v>
      </c>
      <c r="M723" s="67">
        <v>117.1</v>
      </c>
      <c r="N723" s="67">
        <f t="shared" si="40"/>
        <v>121.625</v>
      </c>
    </row>
    <row r="724" spans="2:14" x14ac:dyDescent="0.2">
      <c r="B724" s="2">
        <v>0.53125</v>
      </c>
      <c r="C724" s="66">
        <v>92</v>
      </c>
      <c r="D724" s="99">
        <v>123</v>
      </c>
      <c r="E724" s="75">
        <v>0.42</v>
      </c>
      <c r="F724" s="66">
        <v>7</v>
      </c>
      <c r="G724" s="66" t="s">
        <v>130</v>
      </c>
      <c r="H724" s="72">
        <v>29.29</v>
      </c>
      <c r="I724" s="71"/>
      <c r="J724" s="67">
        <v>127.4</v>
      </c>
      <c r="K724" s="67">
        <v>127.8</v>
      </c>
      <c r="L724" s="67">
        <v>119.7</v>
      </c>
      <c r="M724" s="67">
        <v>118.9</v>
      </c>
      <c r="N724" s="67">
        <f t="shared" si="40"/>
        <v>123.44999999999999</v>
      </c>
    </row>
    <row r="725" spans="2:14" x14ac:dyDescent="0.2">
      <c r="B725" s="1">
        <v>0.54166666666666696</v>
      </c>
      <c r="C725" s="66">
        <v>92</v>
      </c>
      <c r="D725" s="99">
        <v>125</v>
      </c>
      <c r="E725" s="75">
        <v>0.41</v>
      </c>
      <c r="F725" s="66">
        <v>10</v>
      </c>
      <c r="G725" s="66" t="s">
        <v>130</v>
      </c>
      <c r="H725" s="72">
        <v>29.29</v>
      </c>
      <c r="J725" s="67">
        <v>128.69999999999999</v>
      </c>
      <c r="K725" s="67">
        <v>129</v>
      </c>
      <c r="L725" s="67">
        <v>121.6</v>
      </c>
      <c r="M725" s="67">
        <v>120.9</v>
      </c>
      <c r="N725" s="67">
        <f t="shared" si="40"/>
        <v>125.04999999999998</v>
      </c>
    </row>
    <row r="726" spans="2:14" x14ac:dyDescent="0.2">
      <c r="B726" s="2">
        <v>0.61458333333333337</v>
      </c>
      <c r="C726" s="66">
        <v>94</v>
      </c>
      <c r="D726" s="99">
        <v>135</v>
      </c>
      <c r="E726" s="75">
        <v>0.41</v>
      </c>
      <c r="F726" s="66">
        <v>7</v>
      </c>
      <c r="G726" s="66" t="s">
        <v>143</v>
      </c>
      <c r="H726" s="72">
        <v>29.28</v>
      </c>
      <c r="J726" s="67">
        <v>135.9</v>
      </c>
      <c r="K726" s="95">
        <v>138.69999999999999</v>
      </c>
      <c r="L726" s="67">
        <v>133.9</v>
      </c>
      <c r="M726" s="67">
        <v>132.80000000000001</v>
      </c>
      <c r="N726" s="67">
        <f t="shared" si="40"/>
        <v>135.32499999999999</v>
      </c>
    </row>
    <row r="727" spans="2:14" x14ac:dyDescent="0.2">
      <c r="B727" s="2">
        <v>0.625</v>
      </c>
      <c r="C727" s="66">
        <v>94</v>
      </c>
      <c r="D727" s="99">
        <v>135</v>
      </c>
      <c r="E727" s="75">
        <v>0.41</v>
      </c>
      <c r="F727" s="66">
        <v>5</v>
      </c>
      <c r="G727" s="66" t="s">
        <v>130</v>
      </c>
      <c r="H727" s="72">
        <v>29.27</v>
      </c>
      <c r="J727" s="67">
        <v>135.9</v>
      </c>
      <c r="K727" s="67">
        <v>138</v>
      </c>
      <c r="L727" s="67">
        <v>134.19999999999999</v>
      </c>
      <c r="M727" s="67">
        <v>132.6</v>
      </c>
      <c r="N727" s="67">
        <f t="shared" si="40"/>
        <v>135.17499999999998</v>
      </c>
    </row>
    <row r="728" spans="2:14" x14ac:dyDescent="0.2">
      <c r="B728" s="2">
        <v>0.63541666666666696</v>
      </c>
      <c r="C728" s="96">
        <v>94</v>
      </c>
      <c r="D728" s="99">
        <v>135</v>
      </c>
      <c r="E728" s="13">
        <v>0.39</v>
      </c>
      <c r="F728" s="96">
        <v>7</v>
      </c>
      <c r="G728" s="96" t="s">
        <v>130</v>
      </c>
      <c r="H728" s="97">
        <v>29.27</v>
      </c>
      <c r="I728" s="98"/>
      <c r="J728" s="45">
        <v>134.19999999999999</v>
      </c>
      <c r="K728" s="162">
        <v>138.69999999999999</v>
      </c>
      <c r="L728" s="45">
        <v>135.30000000000001</v>
      </c>
      <c r="M728" s="45">
        <v>132.6</v>
      </c>
      <c r="N728" s="67">
        <f t="shared" si="40"/>
        <v>135.19999999999999</v>
      </c>
    </row>
    <row r="729" spans="2:14" x14ac:dyDescent="0.2">
      <c r="B729" s="2">
        <v>0.64583333333333304</v>
      </c>
      <c r="C729" s="66">
        <v>94</v>
      </c>
      <c r="D729" s="99">
        <v>135</v>
      </c>
      <c r="E729" s="75">
        <v>0.39</v>
      </c>
      <c r="F729" s="66">
        <v>5</v>
      </c>
      <c r="G729" s="96" t="s">
        <v>143</v>
      </c>
      <c r="H729" s="72">
        <v>29.27</v>
      </c>
      <c r="J729" s="67">
        <v>134.6</v>
      </c>
      <c r="K729" s="67">
        <v>138.19999999999999</v>
      </c>
      <c r="L729" s="67">
        <v>135.30000000000001</v>
      </c>
      <c r="M729" s="67">
        <v>133.5</v>
      </c>
      <c r="N729" s="67">
        <f t="shared" si="40"/>
        <v>135.39999999999998</v>
      </c>
    </row>
    <row r="730" spans="2:14" x14ac:dyDescent="0.2">
      <c r="B730" s="2">
        <v>0.65625</v>
      </c>
      <c r="C730" s="66">
        <v>95</v>
      </c>
      <c r="D730" s="99">
        <v>135</v>
      </c>
      <c r="E730" s="75">
        <v>0.38</v>
      </c>
      <c r="F730" s="66">
        <v>5</v>
      </c>
      <c r="G730" s="66" t="s">
        <v>130</v>
      </c>
      <c r="H730" s="72">
        <v>29.27</v>
      </c>
      <c r="I730" s="93"/>
      <c r="J730" s="67">
        <v>134.6</v>
      </c>
      <c r="K730" s="67">
        <v>137.5</v>
      </c>
      <c r="L730" s="67">
        <v>134.4</v>
      </c>
      <c r="M730" s="67">
        <v>133.30000000000001</v>
      </c>
      <c r="N730" s="67">
        <f t="shared" si="40"/>
        <v>134.94999999999999</v>
      </c>
    </row>
    <row r="731" spans="2:14" x14ac:dyDescent="0.2">
      <c r="B731" s="2">
        <v>0.65972222222222221</v>
      </c>
      <c r="C731" s="66">
        <v>95</v>
      </c>
      <c r="D731" s="99">
        <v>135</v>
      </c>
      <c r="E731" s="75">
        <v>0.39</v>
      </c>
      <c r="F731" s="66">
        <v>8</v>
      </c>
      <c r="G731" s="66" t="s">
        <v>201</v>
      </c>
      <c r="H731" s="72">
        <v>29.27</v>
      </c>
      <c r="J731" s="67">
        <v>133.9</v>
      </c>
      <c r="K731" s="67">
        <v>137.1</v>
      </c>
      <c r="L731" s="67">
        <v>134.80000000000001</v>
      </c>
      <c r="M731" s="67">
        <v>133</v>
      </c>
      <c r="N731" s="67">
        <f t="shared" si="40"/>
        <v>134.69999999999999</v>
      </c>
    </row>
    <row r="732" spans="2:14" x14ac:dyDescent="0.2">
      <c r="B732" s="2">
        <v>0.75</v>
      </c>
      <c r="C732" s="66">
        <v>95</v>
      </c>
      <c r="D732" s="99">
        <v>122</v>
      </c>
      <c r="E732" s="75">
        <v>0.38</v>
      </c>
      <c r="F732" s="66">
        <v>10</v>
      </c>
      <c r="G732" s="66" t="s">
        <v>130</v>
      </c>
      <c r="H732" s="72">
        <v>29.24</v>
      </c>
      <c r="J732" s="67">
        <v>115.3</v>
      </c>
      <c r="K732" s="67">
        <v>124.5</v>
      </c>
      <c r="L732" s="67">
        <v>125.8</v>
      </c>
      <c r="M732" s="67">
        <v>122.5</v>
      </c>
      <c r="N732" s="67">
        <f t="shared" si="40"/>
        <v>122.02500000000001</v>
      </c>
    </row>
    <row r="733" spans="2:14" x14ac:dyDescent="0.2">
      <c r="B733" s="2">
        <v>0.76041666666666663</v>
      </c>
      <c r="C733" s="66">
        <v>95</v>
      </c>
      <c r="D733" s="99">
        <v>121</v>
      </c>
      <c r="E733" s="75">
        <v>0.37</v>
      </c>
      <c r="F733" s="66">
        <v>4</v>
      </c>
      <c r="G733" s="66" t="s">
        <v>201</v>
      </c>
      <c r="H733" s="72">
        <v>29.24</v>
      </c>
      <c r="J733" s="67">
        <v>112.8</v>
      </c>
      <c r="K733" s="67">
        <v>124</v>
      </c>
      <c r="L733" s="67">
        <v>124.3</v>
      </c>
      <c r="M733" s="67">
        <v>120.9</v>
      </c>
      <c r="N733" s="67">
        <f t="shared" si="40"/>
        <v>120.5</v>
      </c>
    </row>
    <row r="734" spans="2:14" x14ac:dyDescent="0.2">
      <c r="B734" s="2">
        <v>0.77083333333333304</v>
      </c>
      <c r="C734" s="66">
        <v>95</v>
      </c>
      <c r="D734" s="99">
        <v>117</v>
      </c>
      <c r="E734" s="75">
        <v>0.37</v>
      </c>
      <c r="F734" s="66">
        <v>11</v>
      </c>
      <c r="G734" s="66" t="s">
        <v>130</v>
      </c>
      <c r="H734" s="72">
        <v>29.23</v>
      </c>
      <c r="I734" s="71"/>
      <c r="J734" s="67">
        <v>110.5</v>
      </c>
      <c r="K734" s="67">
        <v>121.3</v>
      </c>
      <c r="L734" s="67">
        <v>120.9</v>
      </c>
      <c r="M734" s="67">
        <v>117</v>
      </c>
      <c r="N734" s="67">
        <f t="shared" si="40"/>
        <v>117.42500000000001</v>
      </c>
    </row>
    <row r="735" spans="2:14" x14ac:dyDescent="0.2">
      <c r="B735" s="2">
        <v>0.78125</v>
      </c>
      <c r="C735" s="96">
        <v>94</v>
      </c>
      <c r="D735" s="68">
        <v>115</v>
      </c>
      <c r="E735" s="75">
        <v>0.38</v>
      </c>
      <c r="F735" s="66">
        <v>10</v>
      </c>
      <c r="G735" s="66" t="s">
        <v>201</v>
      </c>
      <c r="H735" s="72">
        <v>29.23</v>
      </c>
      <c r="I735" s="92"/>
      <c r="J735" s="67">
        <v>108.3</v>
      </c>
      <c r="K735" s="67">
        <v>119.3</v>
      </c>
      <c r="L735" s="67">
        <v>118.9</v>
      </c>
      <c r="M735" s="67">
        <v>114.8</v>
      </c>
      <c r="N735" s="67">
        <f t="shared" si="40"/>
        <v>115.325</v>
      </c>
    </row>
    <row r="736" spans="2:14" x14ac:dyDescent="0.2">
      <c r="B736" s="2">
        <v>0.79166666666666696</v>
      </c>
      <c r="C736" s="96">
        <v>95</v>
      </c>
      <c r="D736" s="68">
        <v>113</v>
      </c>
      <c r="E736" s="75">
        <v>0.37</v>
      </c>
      <c r="F736" s="66">
        <v>4</v>
      </c>
      <c r="G736" s="66" t="s">
        <v>130</v>
      </c>
      <c r="H736" s="72">
        <v>29.23</v>
      </c>
      <c r="I736" s="71"/>
      <c r="J736" s="67">
        <v>106.7</v>
      </c>
      <c r="K736" s="67">
        <v>117.7</v>
      </c>
      <c r="L736" s="67">
        <v>116.4</v>
      </c>
      <c r="M736" s="67">
        <v>112.6</v>
      </c>
      <c r="N736" s="67">
        <f t="shared" si="40"/>
        <v>113.35</v>
      </c>
    </row>
    <row r="737" spans="1:14" x14ac:dyDescent="0.2">
      <c r="B737" s="2">
        <v>0.80208333333333304</v>
      </c>
      <c r="C737" s="96">
        <v>94</v>
      </c>
      <c r="D737" s="68">
        <v>111</v>
      </c>
      <c r="E737" s="75">
        <v>0.38</v>
      </c>
      <c r="F737" s="66">
        <v>7</v>
      </c>
      <c r="G737" s="66" t="s">
        <v>130</v>
      </c>
      <c r="H737" s="97">
        <v>29.24</v>
      </c>
      <c r="I737" s="71"/>
      <c r="J737" s="67">
        <v>105.3</v>
      </c>
      <c r="K737" s="67">
        <v>115.5</v>
      </c>
      <c r="L737" s="67">
        <v>114.4</v>
      </c>
      <c r="M737" s="67">
        <v>110.1</v>
      </c>
      <c r="N737" s="67">
        <f t="shared" si="40"/>
        <v>111.32500000000002</v>
      </c>
    </row>
    <row r="739" spans="1:14" x14ac:dyDescent="0.2">
      <c r="J739" s="87" t="s">
        <v>338</v>
      </c>
      <c r="K739" s="87" t="s">
        <v>346</v>
      </c>
      <c r="L739" s="87" t="s">
        <v>347</v>
      </c>
      <c r="M739" s="87" t="s">
        <v>348</v>
      </c>
      <c r="N739" s="33" t="s">
        <v>368</v>
      </c>
    </row>
    <row r="740" spans="1:14" x14ac:dyDescent="0.2">
      <c r="A740" s="21">
        <v>43260</v>
      </c>
      <c r="B740" s="2">
        <v>0.79166666666666663</v>
      </c>
      <c r="C740" s="66">
        <v>94</v>
      </c>
      <c r="D740" s="99">
        <v>116</v>
      </c>
      <c r="E740" s="16">
        <v>0.33</v>
      </c>
      <c r="F740" s="66">
        <v>6</v>
      </c>
      <c r="G740" s="66" t="s">
        <v>130</v>
      </c>
      <c r="H740" s="72">
        <v>29.18</v>
      </c>
      <c r="I740" s="71"/>
      <c r="J740" s="67">
        <v>119.5</v>
      </c>
      <c r="K740" s="67">
        <v>107.4</v>
      </c>
      <c r="L740" s="67">
        <v>122</v>
      </c>
      <c r="M740" s="67">
        <v>115.2</v>
      </c>
      <c r="N740" s="67">
        <f>AVERAGE(J740:M740)</f>
        <v>116.02499999999999</v>
      </c>
    </row>
    <row r="741" spans="1:14" x14ac:dyDescent="0.2">
      <c r="B741" s="2">
        <v>0.8125</v>
      </c>
      <c r="C741" s="66">
        <v>94</v>
      </c>
      <c r="D741" s="99">
        <v>111</v>
      </c>
      <c r="E741" s="16">
        <v>0.34</v>
      </c>
      <c r="F741" s="66">
        <v>8</v>
      </c>
      <c r="G741" s="66" t="s">
        <v>201</v>
      </c>
      <c r="H741" s="72">
        <v>29.18</v>
      </c>
      <c r="J741" s="67">
        <v>114.3</v>
      </c>
      <c r="K741" s="67">
        <v>104.2</v>
      </c>
      <c r="L741" s="67">
        <v>116.6</v>
      </c>
      <c r="M741" s="67">
        <v>108.7</v>
      </c>
      <c r="N741" s="67">
        <f t="shared" ref="N741:N751" si="41">AVERAGE(J741:M741)</f>
        <v>110.95</v>
      </c>
    </row>
    <row r="742" spans="1:14" x14ac:dyDescent="0.2">
      <c r="B742" s="1">
        <v>0.82291666666666663</v>
      </c>
      <c r="C742" s="66">
        <v>93</v>
      </c>
      <c r="D742" s="99">
        <v>109</v>
      </c>
      <c r="E742" s="16">
        <v>0.35</v>
      </c>
      <c r="F742" s="66">
        <v>4</v>
      </c>
      <c r="G742" s="66" t="s">
        <v>201</v>
      </c>
      <c r="H742" s="72">
        <v>29.17</v>
      </c>
      <c r="J742" s="67">
        <v>112.8</v>
      </c>
      <c r="K742" s="67">
        <v>103.3</v>
      </c>
      <c r="L742" s="67">
        <v>114.6</v>
      </c>
      <c r="M742" s="67">
        <v>107.1</v>
      </c>
      <c r="N742" s="67">
        <f t="shared" si="41"/>
        <v>109.44999999999999</v>
      </c>
    </row>
    <row r="743" spans="1:14" x14ac:dyDescent="0.2">
      <c r="B743" s="2">
        <v>0.83333333333333304</v>
      </c>
      <c r="C743" s="66">
        <v>93</v>
      </c>
      <c r="D743" s="99">
        <v>107</v>
      </c>
      <c r="E743" s="16">
        <v>0.36</v>
      </c>
      <c r="F743" s="66">
        <v>5</v>
      </c>
      <c r="G743" s="66" t="s">
        <v>130</v>
      </c>
      <c r="H743" s="72">
        <v>29.17</v>
      </c>
      <c r="J743" s="67">
        <v>110.1</v>
      </c>
      <c r="K743" s="67">
        <v>102</v>
      </c>
      <c r="L743" s="67">
        <v>111.6</v>
      </c>
      <c r="M743" s="67">
        <v>104.4</v>
      </c>
      <c r="N743" s="67">
        <f t="shared" si="41"/>
        <v>107.02500000000001</v>
      </c>
    </row>
    <row r="744" spans="1:14" x14ac:dyDescent="0.2">
      <c r="B744" s="1">
        <v>0.84375</v>
      </c>
      <c r="C744" s="66">
        <v>93</v>
      </c>
      <c r="D744" s="99">
        <v>105</v>
      </c>
      <c r="E744" s="75">
        <v>0.36</v>
      </c>
      <c r="F744" s="66">
        <v>7</v>
      </c>
      <c r="G744" s="66" t="s">
        <v>130</v>
      </c>
      <c r="H744" s="72">
        <v>29.18</v>
      </c>
      <c r="I744" s="71"/>
      <c r="J744" s="67">
        <v>107.4</v>
      </c>
      <c r="K744" s="67">
        <v>100.9</v>
      </c>
      <c r="L744" s="67">
        <v>108.9</v>
      </c>
      <c r="M744" s="67">
        <v>102.2</v>
      </c>
      <c r="N744" s="67">
        <f t="shared" si="41"/>
        <v>104.85000000000001</v>
      </c>
    </row>
    <row r="745" spans="1:14" x14ac:dyDescent="0.2">
      <c r="B745" s="2">
        <v>0.85416666666666696</v>
      </c>
      <c r="C745" s="66">
        <v>92</v>
      </c>
      <c r="D745" s="99">
        <v>103</v>
      </c>
      <c r="E745" s="75">
        <v>0.36</v>
      </c>
      <c r="F745" s="66">
        <v>5</v>
      </c>
      <c r="G745" s="66" t="s">
        <v>143</v>
      </c>
      <c r="H745" s="72">
        <v>29.17</v>
      </c>
      <c r="I745" s="71"/>
      <c r="J745" s="67">
        <v>104.7</v>
      </c>
      <c r="K745" s="67">
        <v>99.9</v>
      </c>
      <c r="L745" s="67">
        <v>106.5</v>
      </c>
      <c r="M745" s="67">
        <v>100.6</v>
      </c>
      <c r="N745" s="67">
        <f t="shared" si="41"/>
        <v>102.92500000000001</v>
      </c>
    </row>
    <row r="746" spans="1:14" x14ac:dyDescent="0.2">
      <c r="B746" s="1">
        <v>0.86458333333333304</v>
      </c>
      <c r="C746" s="66">
        <v>92</v>
      </c>
      <c r="D746" s="99">
        <v>101</v>
      </c>
      <c r="E746" s="75">
        <v>0.36</v>
      </c>
      <c r="F746" s="66">
        <v>3</v>
      </c>
      <c r="G746" s="66" t="s">
        <v>130</v>
      </c>
      <c r="H746" s="72">
        <v>29.17</v>
      </c>
      <c r="I746" s="71"/>
      <c r="J746" s="67">
        <v>102.7</v>
      </c>
      <c r="K746" s="67">
        <v>99</v>
      </c>
      <c r="L746" s="67">
        <v>104.7</v>
      </c>
      <c r="M746" s="67">
        <v>99.1</v>
      </c>
      <c r="N746" s="67">
        <f t="shared" si="41"/>
        <v>101.375</v>
      </c>
    </row>
    <row r="747" spans="1:14" x14ac:dyDescent="0.2">
      <c r="B747" s="2">
        <v>0.875</v>
      </c>
      <c r="C747" s="66">
        <v>91</v>
      </c>
      <c r="D747" s="99">
        <v>100</v>
      </c>
      <c r="E747" s="75">
        <v>0.37</v>
      </c>
      <c r="F747" s="66">
        <v>3</v>
      </c>
      <c r="G747" s="66" t="s">
        <v>130</v>
      </c>
      <c r="H747" s="72">
        <v>29.18</v>
      </c>
      <c r="I747" s="71"/>
      <c r="J747" s="67">
        <v>101.1</v>
      </c>
      <c r="K747" s="67">
        <v>97.9</v>
      </c>
      <c r="L747" s="67">
        <v>103.1</v>
      </c>
      <c r="M747" s="67">
        <v>98.1</v>
      </c>
      <c r="N747" s="67">
        <f t="shared" si="41"/>
        <v>100.05000000000001</v>
      </c>
    </row>
    <row r="748" spans="1:14" x14ac:dyDescent="0.2">
      <c r="B748" s="1">
        <v>0.88541666666666596</v>
      </c>
      <c r="C748" s="66">
        <v>91</v>
      </c>
      <c r="D748" s="99">
        <v>99</v>
      </c>
      <c r="E748" s="75">
        <v>0.37</v>
      </c>
      <c r="F748" s="66">
        <v>4</v>
      </c>
      <c r="G748" s="66" t="s">
        <v>143</v>
      </c>
      <c r="H748" s="72">
        <v>29.18</v>
      </c>
      <c r="J748" s="67">
        <v>100</v>
      </c>
      <c r="K748" s="67">
        <v>97.2</v>
      </c>
      <c r="L748" s="67">
        <v>102.4</v>
      </c>
      <c r="M748" s="67">
        <v>97.5</v>
      </c>
      <c r="N748" s="67">
        <f t="shared" si="41"/>
        <v>99.275000000000006</v>
      </c>
    </row>
    <row r="749" spans="1:14" x14ac:dyDescent="0.2">
      <c r="B749" s="2">
        <v>0.89583333333333304</v>
      </c>
      <c r="C749" s="66">
        <v>91</v>
      </c>
      <c r="D749" s="99">
        <v>98</v>
      </c>
      <c r="E749" s="75">
        <v>0.38</v>
      </c>
      <c r="F749" s="66">
        <v>1</v>
      </c>
      <c r="G749" s="66" t="s">
        <v>143</v>
      </c>
      <c r="H749" s="72">
        <v>29.19</v>
      </c>
      <c r="J749" s="67">
        <v>98.6</v>
      </c>
      <c r="K749" s="67">
        <v>96.4</v>
      </c>
      <c r="L749" s="67">
        <v>101.1</v>
      </c>
      <c r="M749" s="67">
        <v>96.4</v>
      </c>
      <c r="N749" s="67">
        <f t="shared" si="41"/>
        <v>98.125</v>
      </c>
    </row>
    <row r="750" spans="1:14" x14ac:dyDescent="0.2">
      <c r="B750" s="1">
        <v>0.90625</v>
      </c>
      <c r="C750" s="66">
        <v>90</v>
      </c>
      <c r="D750" s="99">
        <v>97</v>
      </c>
      <c r="E750" s="75">
        <v>0.4</v>
      </c>
      <c r="F750" s="66">
        <v>5</v>
      </c>
      <c r="G750" s="66" t="s">
        <v>130</v>
      </c>
      <c r="H750" s="72">
        <v>29.19</v>
      </c>
      <c r="J750" s="67">
        <v>97.2</v>
      </c>
      <c r="K750" s="67">
        <v>95.7</v>
      </c>
      <c r="L750" s="67">
        <v>99.7</v>
      </c>
      <c r="M750" s="67">
        <v>95</v>
      </c>
      <c r="N750" s="67">
        <f t="shared" si="41"/>
        <v>96.9</v>
      </c>
    </row>
    <row r="751" spans="1:14" x14ac:dyDescent="0.2">
      <c r="B751" s="2">
        <v>0.90763888888888899</v>
      </c>
      <c r="C751" s="96">
        <v>90</v>
      </c>
      <c r="D751" s="99">
        <v>97</v>
      </c>
      <c r="E751" s="13">
        <v>0.4</v>
      </c>
      <c r="F751" s="96">
        <v>3</v>
      </c>
      <c r="G751" s="96" t="s">
        <v>143</v>
      </c>
      <c r="H751" s="97">
        <v>29.19</v>
      </c>
      <c r="I751" s="98"/>
      <c r="J751" s="45">
        <v>97</v>
      </c>
      <c r="K751" s="45">
        <v>95.5</v>
      </c>
      <c r="L751" s="45">
        <v>99.7</v>
      </c>
      <c r="M751" s="45">
        <v>94.8</v>
      </c>
      <c r="N751" s="67">
        <f t="shared" si="41"/>
        <v>96.75</v>
      </c>
    </row>
    <row r="752" spans="1:14" x14ac:dyDescent="0.2">
      <c r="B752" s="1"/>
    </row>
    <row r="753" spans="1:14" x14ac:dyDescent="0.2">
      <c r="A753" s="88" t="s">
        <v>471</v>
      </c>
      <c r="J753" s="87" t="s">
        <v>442</v>
      </c>
      <c r="K753" s="87" t="s">
        <v>443</v>
      </c>
      <c r="L753" s="87" t="s">
        <v>444</v>
      </c>
      <c r="M753" s="87" t="s">
        <v>445</v>
      </c>
      <c r="N753" s="87" t="s">
        <v>368</v>
      </c>
    </row>
    <row r="754" spans="1:14" x14ac:dyDescent="0.2">
      <c r="A754" s="21">
        <v>43273</v>
      </c>
      <c r="B754" s="2">
        <v>0.40625</v>
      </c>
      <c r="C754" s="66">
        <v>62</v>
      </c>
      <c r="D754" s="99">
        <v>74</v>
      </c>
      <c r="E754" s="16">
        <v>0.6</v>
      </c>
      <c r="F754" s="66">
        <v>3</v>
      </c>
      <c r="G754" s="66" t="s">
        <v>208</v>
      </c>
      <c r="H754" s="72">
        <v>28.72</v>
      </c>
      <c r="I754" s="71"/>
      <c r="J754" s="67">
        <v>73.8</v>
      </c>
      <c r="K754" s="67">
        <v>74.5</v>
      </c>
      <c r="L754" s="67">
        <v>72.099999999999994</v>
      </c>
      <c r="M754" s="67">
        <v>74.8</v>
      </c>
      <c r="N754" s="67">
        <f>AVERAGE(J754:M754)</f>
        <v>73.8</v>
      </c>
    </row>
    <row r="755" spans="1:14" x14ac:dyDescent="0.2">
      <c r="B755" s="2">
        <v>0.44791666666666669</v>
      </c>
      <c r="C755" s="66">
        <v>64</v>
      </c>
      <c r="D755" s="99">
        <v>77</v>
      </c>
      <c r="E755" s="16">
        <v>0.56999999999999995</v>
      </c>
      <c r="F755" s="66">
        <v>7</v>
      </c>
      <c r="G755" s="66" t="s">
        <v>190</v>
      </c>
      <c r="H755" s="72">
        <v>28.71</v>
      </c>
      <c r="J755" s="67">
        <v>76.5</v>
      </c>
      <c r="K755" s="67">
        <v>77.2</v>
      </c>
      <c r="L755" s="67">
        <v>74.8</v>
      </c>
      <c r="M755" s="67">
        <v>77.7</v>
      </c>
      <c r="N755" s="67">
        <f t="shared" ref="N755:N766" si="42">AVERAGE(J755:M755)</f>
        <v>76.55</v>
      </c>
    </row>
    <row r="756" spans="1:14" x14ac:dyDescent="0.2">
      <c r="B756" s="1">
        <v>0.45833333333333331</v>
      </c>
      <c r="C756" s="66">
        <v>64</v>
      </c>
      <c r="D756" s="99">
        <v>78</v>
      </c>
      <c r="E756" s="16">
        <v>0.57999999999999996</v>
      </c>
      <c r="F756" s="66">
        <v>4</v>
      </c>
      <c r="G756" s="66" t="s">
        <v>190</v>
      </c>
      <c r="H756" s="72">
        <v>28.71</v>
      </c>
      <c r="J756" s="67">
        <v>77.900000000000006</v>
      </c>
      <c r="K756" s="67">
        <v>79.3</v>
      </c>
      <c r="L756" s="67">
        <v>76.599999999999994</v>
      </c>
      <c r="M756" s="67">
        <v>79.7</v>
      </c>
      <c r="N756" s="67">
        <f t="shared" si="42"/>
        <v>78.375</v>
      </c>
    </row>
    <row r="757" spans="1:14" x14ac:dyDescent="0.2">
      <c r="B757" s="2">
        <v>0.46875</v>
      </c>
      <c r="C757" s="66">
        <v>65</v>
      </c>
      <c r="D757" s="99">
        <v>79</v>
      </c>
      <c r="E757" s="16">
        <v>0.56999999999999995</v>
      </c>
      <c r="F757" s="66">
        <v>7</v>
      </c>
      <c r="G757" s="66" t="s">
        <v>190</v>
      </c>
      <c r="H757" s="72">
        <v>28.71</v>
      </c>
      <c r="J757" s="67">
        <v>78.3</v>
      </c>
      <c r="K757" s="67">
        <v>80.099999999999994</v>
      </c>
      <c r="L757" s="67">
        <v>77.2</v>
      </c>
      <c r="M757" s="67">
        <v>79.900000000000006</v>
      </c>
      <c r="N757" s="67">
        <f t="shared" si="42"/>
        <v>78.875</v>
      </c>
    </row>
    <row r="758" spans="1:14" x14ac:dyDescent="0.2">
      <c r="B758" s="1">
        <v>0.47916666666666702</v>
      </c>
      <c r="C758" s="66">
        <v>64</v>
      </c>
      <c r="D758" s="99">
        <v>80</v>
      </c>
      <c r="E758" s="75">
        <v>0.56999999999999995</v>
      </c>
      <c r="F758" s="66">
        <v>3</v>
      </c>
      <c r="G758" s="66" t="s">
        <v>190</v>
      </c>
      <c r="H758" s="72">
        <v>28.7</v>
      </c>
      <c r="I758" s="71"/>
      <c r="J758" s="67">
        <v>79</v>
      </c>
      <c r="K758" s="67">
        <v>80.8</v>
      </c>
      <c r="L758" s="67">
        <v>77.5</v>
      </c>
      <c r="M758" s="67">
        <v>80.599999999999994</v>
      </c>
      <c r="N758" s="67">
        <f t="shared" si="42"/>
        <v>79.474999999999994</v>
      </c>
    </row>
    <row r="759" spans="1:14" x14ac:dyDescent="0.2">
      <c r="B759" s="2">
        <v>0.48958333333333298</v>
      </c>
      <c r="C759" s="66">
        <v>65</v>
      </c>
      <c r="D759" s="99">
        <v>81</v>
      </c>
      <c r="E759" s="75">
        <v>0.56000000000000005</v>
      </c>
      <c r="F759" s="66">
        <v>5</v>
      </c>
      <c r="G759" s="66" t="s">
        <v>190</v>
      </c>
      <c r="H759" s="72">
        <v>28.7</v>
      </c>
      <c r="I759" s="71"/>
      <c r="J759" s="67">
        <v>80.2</v>
      </c>
      <c r="K759" s="67">
        <v>82.4</v>
      </c>
      <c r="L759" s="67">
        <v>79.5</v>
      </c>
      <c r="M759" s="67">
        <v>82.2</v>
      </c>
      <c r="N759" s="67">
        <f t="shared" si="42"/>
        <v>81.075000000000003</v>
      </c>
    </row>
    <row r="760" spans="1:14" x14ac:dyDescent="0.2">
      <c r="B760" s="1">
        <v>0.625</v>
      </c>
      <c r="C760" s="66">
        <v>68</v>
      </c>
      <c r="D760" s="99">
        <v>85</v>
      </c>
      <c r="E760" s="75">
        <v>0.53</v>
      </c>
      <c r="F760" s="66">
        <v>5</v>
      </c>
      <c r="G760" s="66" t="s">
        <v>180</v>
      </c>
      <c r="H760" s="72">
        <v>28.66</v>
      </c>
      <c r="I760" s="71"/>
      <c r="J760" s="67">
        <v>84.4</v>
      </c>
      <c r="K760" s="67">
        <v>85.8</v>
      </c>
      <c r="L760" s="67">
        <v>82.6</v>
      </c>
      <c r="M760" s="67">
        <v>85.6</v>
      </c>
      <c r="N760" s="67">
        <f t="shared" si="42"/>
        <v>84.6</v>
      </c>
    </row>
    <row r="761" spans="1:14" x14ac:dyDescent="0.2">
      <c r="B761" s="2">
        <v>0.63541666666666663</v>
      </c>
      <c r="C761" s="66">
        <v>68</v>
      </c>
      <c r="D761" s="99">
        <v>85</v>
      </c>
      <c r="E761" s="75">
        <v>0.55000000000000004</v>
      </c>
      <c r="F761" s="66">
        <v>5</v>
      </c>
      <c r="G761" s="66" t="s">
        <v>208</v>
      </c>
      <c r="H761" s="72"/>
      <c r="I761" s="71"/>
      <c r="J761" s="67">
        <v>84</v>
      </c>
      <c r="K761" s="67">
        <v>85.6</v>
      </c>
      <c r="L761" s="67">
        <v>82.6</v>
      </c>
      <c r="M761" s="67">
        <v>85.6</v>
      </c>
      <c r="N761" s="67">
        <f t="shared" si="42"/>
        <v>84.449999999999989</v>
      </c>
    </row>
    <row r="762" spans="1:14" x14ac:dyDescent="0.2">
      <c r="B762" s="1">
        <v>0.64583333333333304</v>
      </c>
      <c r="C762" s="66">
        <v>68</v>
      </c>
      <c r="D762" s="99">
        <v>84</v>
      </c>
      <c r="E762" s="75">
        <v>0.56999999999999995</v>
      </c>
      <c r="F762" s="66">
        <v>4</v>
      </c>
      <c r="G762" s="66" t="s">
        <v>37</v>
      </c>
      <c r="H762" s="72">
        <v>28.65</v>
      </c>
      <c r="J762" s="67">
        <v>83.5</v>
      </c>
      <c r="K762" s="67">
        <v>85.3</v>
      </c>
      <c r="L762" s="67">
        <v>82.4</v>
      </c>
      <c r="M762" s="67">
        <v>85.5</v>
      </c>
      <c r="N762" s="67">
        <f t="shared" si="42"/>
        <v>84.175000000000011</v>
      </c>
    </row>
    <row r="763" spans="1:14" x14ac:dyDescent="0.2">
      <c r="B763" s="2">
        <v>0.65625</v>
      </c>
      <c r="C763" s="66">
        <v>69</v>
      </c>
      <c r="D763" s="99">
        <v>84</v>
      </c>
      <c r="E763" s="75">
        <v>0.57999999999999996</v>
      </c>
      <c r="F763" s="66">
        <v>4</v>
      </c>
      <c r="G763" s="66" t="s">
        <v>180</v>
      </c>
      <c r="H763" s="72">
        <v>28.65</v>
      </c>
      <c r="J763" s="67">
        <v>84</v>
      </c>
      <c r="K763" s="67">
        <v>85.8</v>
      </c>
      <c r="L763" s="67">
        <v>82.8</v>
      </c>
      <c r="M763" s="67">
        <v>85.1</v>
      </c>
      <c r="N763" s="67">
        <f t="shared" si="42"/>
        <v>84.425000000000011</v>
      </c>
    </row>
    <row r="764" spans="1:14" x14ac:dyDescent="0.2">
      <c r="B764" s="1">
        <v>0.66666666666666696</v>
      </c>
      <c r="C764" s="66">
        <v>69</v>
      </c>
      <c r="D764" s="99">
        <v>84</v>
      </c>
      <c r="E764" s="75">
        <v>0.56000000000000005</v>
      </c>
      <c r="F764" s="66">
        <v>5</v>
      </c>
      <c r="G764" s="66" t="s">
        <v>190</v>
      </c>
      <c r="H764" s="72">
        <v>28.65</v>
      </c>
      <c r="J764" s="67">
        <v>83.7</v>
      </c>
      <c r="K764" s="67">
        <v>85.6</v>
      </c>
      <c r="L764" s="67">
        <v>82.9</v>
      </c>
      <c r="M764" s="67">
        <v>85.1</v>
      </c>
      <c r="N764" s="67">
        <f t="shared" si="42"/>
        <v>84.325000000000003</v>
      </c>
    </row>
    <row r="765" spans="1:14" x14ac:dyDescent="0.2">
      <c r="B765" s="2">
        <v>0.67708333333333304</v>
      </c>
      <c r="C765" s="96">
        <v>68</v>
      </c>
      <c r="D765" s="99">
        <v>84</v>
      </c>
      <c r="E765" s="13">
        <v>0.55000000000000004</v>
      </c>
      <c r="F765" s="96">
        <v>3</v>
      </c>
      <c r="G765" s="96" t="s">
        <v>37</v>
      </c>
      <c r="H765" s="97">
        <v>28.65</v>
      </c>
      <c r="I765" s="98"/>
      <c r="J765" s="45">
        <v>84.2</v>
      </c>
      <c r="K765" s="45">
        <v>85.5</v>
      </c>
      <c r="L765" s="45">
        <v>82.8</v>
      </c>
      <c r="M765" s="45">
        <v>84.9</v>
      </c>
      <c r="N765" s="67">
        <f t="shared" si="42"/>
        <v>84.35</v>
      </c>
    </row>
    <row r="766" spans="1:14" x14ac:dyDescent="0.2">
      <c r="B766" s="2">
        <v>0.6875</v>
      </c>
      <c r="C766" s="66">
        <v>68</v>
      </c>
      <c r="D766" s="99">
        <v>85</v>
      </c>
      <c r="E766" s="75">
        <v>0.56000000000000005</v>
      </c>
      <c r="F766" s="66">
        <v>10</v>
      </c>
      <c r="G766" s="96" t="s">
        <v>37</v>
      </c>
      <c r="H766" s="72">
        <v>28.65</v>
      </c>
      <c r="J766" s="67">
        <v>84.2</v>
      </c>
      <c r="K766" s="67">
        <v>85.5</v>
      </c>
      <c r="L766" s="67">
        <v>83.5</v>
      </c>
      <c r="M766" s="67">
        <v>85.5</v>
      </c>
      <c r="N766" s="67">
        <f t="shared" si="42"/>
        <v>84.674999999999997</v>
      </c>
    </row>
    <row r="767" spans="1:14" x14ac:dyDescent="0.2">
      <c r="B767" s="1"/>
    </row>
    <row r="768" spans="1:14" x14ac:dyDescent="0.2">
      <c r="A768" s="21">
        <v>43274</v>
      </c>
      <c r="B768" s="2">
        <v>0.42708333333333331</v>
      </c>
      <c r="C768" s="66">
        <v>70</v>
      </c>
      <c r="D768" s="99">
        <v>89</v>
      </c>
      <c r="E768" s="16">
        <v>0.59</v>
      </c>
      <c r="F768" s="66">
        <v>2</v>
      </c>
      <c r="G768" s="66" t="s">
        <v>34</v>
      </c>
      <c r="H768" s="72">
        <v>28.57</v>
      </c>
      <c r="I768" s="71"/>
      <c r="J768" s="67">
        <v>87.4</v>
      </c>
      <c r="K768" s="67">
        <v>91.6</v>
      </c>
      <c r="L768" s="67">
        <v>94.9</v>
      </c>
      <c r="M768" s="67">
        <v>90.9</v>
      </c>
      <c r="N768" s="67">
        <f>AVERAGE(J768:M768)</f>
        <v>91.199999999999989</v>
      </c>
    </row>
    <row r="769" spans="1:14" x14ac:dyDescent="0.2">
      <c r="B769" s="2">
        <v>0.44791666666666669</v>
      </c>
      <c r="C769" s="66">
        <v>72</v>
      </c>
      <c r="D769" s="99">
        <v>94</v>
      </c>
      <c r="E769" s="16">
        <v>0.55000000000000004</v>
      </c>
      <c r="F769" s="66">
        <v>1</v>
      </c>
      <c r="G769" s="66" t="s">
        <v>180</v>
      </c>
      <c r="H769" s="72">
        <v>28.58</v>
      </c>
      <c r="J769" s="67">
        <v>91.9</v>
      </c>
      <c r="K769" s="67">
        <v>96.4</v>
      </c>
      <c r="L769" s="67">
        <v>90.9</v>
      </c>
      <c r="M769" s="67">
        <v>96.1</v>
      </c>
      <c r="N769" s="67">
        <f t="shared" ref="N769:N780" si="43">AVERAGE(J769:M769)</f>
        <v>93.825000000000017</v>
      </c>
    </row>
    <row r="770" spans="1:14" x14ac:dyDescent="0.2">
      <c r="B770" s="1">
        <v>0.45833333333333331</v>
      </c>
      <c r="C770" s="66">
        <v>72</v>
      </c>
      <c r="D770" s="99">
        <v>96</v>
      </c>
      <c r="E770" s="16">
        <v>0.49</v>
      </c>
      <c r="F770" s="66">
        <v>4</v>
      </c>
      <c r="G770" s="66" t="s">
        <v>180</v>
      </c>
      <c r="H770" s="72">
        <v>28.58</v>
      </c>
      <c r="J770" s="67">
        <v>93.4</v>
      </c>
      <c r="K770" s="67">
        <v>98.4</v>
      </c>
      <c r="L770" s="67">
        <v>92.8</v>
      </c>
      <c r="M770" s="67">
        <v>97.5</v>
      </c>
      <c r="N770" s="67">
        <f t="shared" si="43"/>
        <v>95.525000000000006</v>
      </c>
    </row>
    <row r="771" spans="1:14" x14ac:dyDescent="0.2">
      <c r="B771" s="2">
        <v>0.46875</v>
      </c>
      <c r="C771" s="66">
        <v>73</v>
      </c>
      <c r="D771" s="99">
        <v>97</v>
      </c>
      <c r="E771" s="16">
        <v>0.48</v>
      </c>
      <c r="F771" s="66">
        <v>5</v>
      </c>
      <c r="G771" s="66" t="s">
        <v>37</v>
      </c>
      <c r="H771" s="72">
        <v>28.59</v>
      </c>
      <c r="J771" s="67">
        <v>95</v>
      </c>
      <c r="K771" s="67">
        <v>100</v>
      </c>
      <c r="L771" s="67">
        <v>95.2</v>
      </c>
      <c r="M771" s="67">
        <v>98.8</v>
      </c>
      <c r="N771" s="67">
        <f t="shared" si="43"/>
        <v>97.25</v>
      </c>
    </row>
    <row r="772" spans="1:14" x14ac:dyDescent="0.2">
      <c r="B772" s="1">
        <v>0.47916666666666702</v>
      </c>
      <c r="C772" s="66">
        <v>74</v>
      </c>
      <c r="D772" s="99">
        <v>99</v>
      </c>
      <c r="E772" s="75">
        <v>0.48</v>
      </c>
      <c r="F772" s="66">
        <v>0</v>
      </c>
      <c r="G772" s="66" t="s">
        <v>208</v>
      </c>
      <c r="H772" s="72">
        <v>28.58</v>
      </c>
      <c r="I772" s="71"/>
      <c r="J772" s="67">
        <v>96.6</v>
      </c>
      <c r="K772" s="67">
        <v>102</v>
      </c>
      <c r="L772" s="67">
        <v>97.3</v>
      </c>
      <c r="M772" s="67">
        <v>100.6</v>
      </c>
      <c r="N772" s="67">
        <f t="shared" si="43"/>
        <v>99.125</v>
      </c>
    </row>
    <row r="773" spans="1:14" x14ac:dyDescent="0.2">
      <c r="B773" s="2">
        <v>0.48958333333333298</v>
      </c>
      <c r="C773" s="66">
        <v>74</v>
      </c>
      <c r="D773" s="99">
        <v>101</v>
      </c>
      <c r="E773" s="75">
        <v>0.49</v>
      </c>
      <c r="F773" s="66">
        <v>4</v>
      </c>
      <c r="G773" s="66" t="s">
        <v>37</v>
      </c>
      <c r="H773" s="72">
        <v>28.58</v>
      </c>
      <c r="I773" s="71"/>
      <c r="J773" s="67">
        <v>98.4</v>
      </c>
      <c r="K773" s="67">
        <v>103.6</v>
      </c>
      <c r="L773" s="67">
        <v>99.5</v>
      </c>
      <c r="M773" s="67">
        <v>101.8</v>
      </c>
      <c r="N773" s="67">
        <f t="shared" si="43"/>
        <v>100.825</v>
      </c>
    </row>
    <row r="774" spans="1:14" x14ac:dyDescent="0.2">
      <c r="B774" s="1">
        <v>0.61458333333333337</v>
      </c>
      <c r="C774" s="66">
        <v>73</v>
      </c>
      <c r="D774" s="99">
        <v>111</v>
      </c>
      <c r="E774" s="75">
        <v>0.53</v>
      </c>
      <c r="F774" s="66">
        <v>6</v>
      </c>
      <c r="G774" s="66" t="s">
        <v>190</v>
      </c>
      <c r="H774" s="72">
        <v>28.59</v>
      </c>
      <c r="I774" s="71"/>
      <c r="J774" s="67">
        <v>108.5</v>
      </c>
      <c r="K774" s="67">
        <v>112.6</v>
      </c>
      <c r="L774" s="67">
        <v>111.6</v>
      </c>
      <c r="M774" s="67">
        <v>112.8</v>
      </c>
      <c r="N774" s="67">
        <f t="shared" si="43"/>
        <v>111.375</v>
      </c>
    </row>
    <row r="775" spans="1:14" x14ac:dyDescent="0.2">
      <c r="B775" s="2">
        <v>0.625</v>
      </c>
      <c r="C775" s="66">
        <v>73</v>
      </c>
      <c r="D775" s="99">
        <v>111</v>
      </c>
      <c r="E775" s="75">
        <v>0.53</v>
      </c>
      <c r="F775" s="66">
        <v>4</v>
      </c>
      <c r="G775" s="66" t="s">
        <v>190</v>
      </c>
      <c r="H775" s="72">
        <v>28.59</v>
      </c>
      <c r="I775" s="71"/>
      <c r="J775" s="67">
        <v>108.5</v>
      </c>
      <c r="K775" s="67">
        <v>112.5</v>
      </c>
      <c r="L775" s="67">
        <v>111.6</v>
      </c>
      <c r="M775" s="67">
        <v>113</v>
      </c>
      <c r="N775" s="67">
        <f t="shared" si="43"/>
        <v>111.4</v>
      </c>
    </row>
    <row r="776" spans="1:14" x14ac:dyDescent="0.2">
      <c r="B776" s="1">
        <v>0.63541666666666696</v>
      </c>
      <c r="C776" s="66">
        <v>74</v>
      </c>
      <c r="D776" s="99">
        <v>111</v>
      </c>
      <c r="E776" s="75">
        <v>0.52</v>
      </c>
      <c r="F776" s="66">
        <v>3</v>
      </c>
      <c r="G776" s="66" t="s">
        <v>43</v>
      </c>
      <c r="H776" s="72">
        <v>28.6</v>
      </c>
      <c r="J776" s="67">
        <v>108.3</v>
      </c>
      <c r="K776" s="67">
        <v>111.9</v>
      </c>
      <c r="L776" s="67">
        <v>111.2</v>
      </c>
      <c r="M776" s="67">
        <v>112.6</v>
      </c>
      <c r="N776" s="67">
        <f t="shared" si="43"/>
        <v>111</v>
      </c>
    </row>
    <row r="777" spans="1:14" x14ac:dyDescent="0.2">
      <c r="B777" s="2">
        <v>0.64583333333333304</v>
      </c>
      <c r="C777" s="66">
        <v>74</v>
      </c>
      <c r="D777" s="99">
        <v>111</v>
      </c>
      <c r="E777" s="75">
        <v>0.55000000000000004</v>
      </c>
      <c r="F777" s="66">
        <v>5</v>
      </c>
      <c r="G777" s="66" t="s">
        <v>130</v>
      </c>
      <c r="H777" s="72">
        <v>28.6</v>
      </c>
      <c r="J777" s="67">
        <v>108</v>
      </c>
      <c r="K777" s="67">
        <v>111.6</v>
      </c>
      <c r="L777" s="67">
        <v>110.8</v>
      </c>
      <c r="M777" s="67">
        <v>111.4</v>
      </c>
      <c r="N777" s="67">
        <f t="shared" si="43"/>
        <v>110.44999999999999</v>
      </c>
    </row>
    <row r="778" spans="1:14" x14ac:dyDescent="0.2">
      <c r="B778" s="1">
        <v>0.65625</v>
      </c>
      <c r="C778" s="66">
        <v>73</v>
      </c>
      <c r="D778" s="99">
        <v>110</v>
      </c>
      <c r="E778" s="75">
        <v>0.59</v>
      </c>
      <c r="F778" s="66">
        <v>1</v>
      </c>
      <c r="G778" s="66" t="s">
        <v>130</v>
      </c>
      <c r="H778" s="72">
        <v>28.6</v>
      </c>
      <c r="J778" s="67">
        <v>107.2</v>
      </c>
      <c r="K778" s="67">
        <v>111</v>
      </c>
      <c r="L778" s="67">
        <v>110.7</v>
      </c>
      <c r="M778" s="67">
        <v>111.2</v>
      </c>
      <c r="N778" s="67">
        <f t="shared" si="43"/>
        <v>110.02499999999999</v>
      </c>
    </row>
    <row r="779" spans="1:14" x14ac:dyDescent="0.2">
      <c r="B779" s="2">
        <v>0.66666666666666696</v>
      </c>
      <c r="C779" s="96">
        <v>74</v>
      </c>
      <c r="D779" s="99">
        <v>110</v>
      </c>
      <c r="E779" s="13">
        <v>0.59</v>
      </c>
      <c r="F779" s="96">
        <v>3</v>
      </c>
      <c r="G779" s="96" t="s">
        <v>143</v>
      </c>
      <c r="H779" s="97">
        <v>28.6</v>
      </c>
      <c r="I779" s="98"/>
      <c r="J779" s="45">
        <v>107.1</v>
      </c>
      <c r="K779" s="45">
        <v>110.5</v>
      </c>
      <c r="L779" s="45">
        <v>110.3</v>
      </c>
      <c r="M779" s="45">
        <v>110.7</v>
      </c>
      <c r="N779" s="67">
        <f t="shared" si="43"/>
        <v>109.64999999999999</v>
      </c>
    </row>
    <row r="780" spans="1:14" x14ac:dyDescent="0.2">
      <c r="B780" s="1">
        <v>0.67291666666666661</v>
      </c>
      <c r="C780" s="66">
        <v>73</v>
      </c>
      <c r="D780" s="99">
        <v>109</v>
      </c>
      <c r="E780" s="75">
        <v>0.61</v>
      </c>
      <c r="F780" s="66">
        <v>3</v>
      </c>
      <c r="G780" s="96" t="s">
        <v>130</v>
      </c>
      <c r="H780" s="72">
        <v>28.6</v>
      </c>
      <c r="J780" s="67">
        <v>106.7</v>
      </c>
      <c r="K780" s="67">
        <v>109.6</v>
      </c>
      <c r="L780" s="67">
        <v>109.8</v>
      </c>
      <c r="M780" s="67">
        <v>110.1</v>
      </c>
      <c r="N780" s="67">
        <f t="shared" si="43"/>
        <v>109.05000000000001</v>
      </c>
    </row>
    <row r="782" spans="1:14" x14ac:dyDescent="0.2">
      <c r="A782" s="21">
        <v>43275</v>
      </c>
      <c r="B782" s="2">
        <v>0.40625</v>
      </c>
      <c r="C782" s="66">
        <v>68</v>
      </c>
      <c r="D782" s="99">
        <v>88</v>
      </c>
      <c r="E782" s="16">
        <v>0.74</v>
      </c>
      <c r="F782" s="66">
        <v>3</v>
      </c>
      <c r="G782" s="66" t="s">
        <v>190</v>
      </c>
      <c r="H782" s="72">
        <v>28.8</v>
      </c>
      <c r="I782" s="71"/>
      <c r="J782" s="67">
        <v>88.2</v>
      </c>
      <c r="K782" s="67">
        <v>89.4</v>
      </c>
      <c r="L782" s="67">
        <v>84.7</v>
      </c>
      <c r="M782" s="67">
        <v>90.9</v>
      </c>
      <c r="N782" s="67">
        <f>AVERAGE(J782:M782)</f>
        <v>88.300000000000011</v>
      </c>
    </row>
    <row r="783" spans="1:14" x14ac:dyDescent="0.2">
      <c r="B783" s="2">
        <v>0.47916666666666669</v>
      </c>
      <c r="C783" s="66">
        <v>73</v>
      </c>
      <c r="D783" s="99">
        <v>102</v>
      </c>
      <c r="E783" s="16">
        <v>0.62</v>
      </c>
      <c r="F783" s="66">
        <v>3</v>
      </c>
      <c r="G783" s="66" t="s">
        <v>208</v>
      </c>
      <c r="H783" s="72">
        <v>28.81</v>
      </c>
      <c r="J783" s="67">
        <v>100</v>
      </c>
      <c r="K783" s="67">
        <v>103.6</v>
      </c>
      <c r="L783" s="67">
        <v>100.4</v>
      </c>
      <c r="M783" s="67">
        <v>103.6</v>
      </c>
      <c r="N783" s="67">
        <f t="shared" ref="N783:N793" si="44">AVERAGE(J783:M783)</f>
        <v>101.9</v>
      </c>
    </row>
    <row r="784" spans="1:14" x14ac:dyDescent="0.2">
      <c r="B784" s="1">
        <v>0.48958333333333331</v>
      </c>
      <c r="C784" s="66">
        <v>72</v>
      </c>
      <c r="D784" s="99">
        <v>104</v>
      </c>
      <c r="E784" s="16">
        <v>0.62</v>
      </c>
      <c r="F784" s="66">
        <v>4</v>
      </c>
      <c r="G784" s="66" t="s">
        <v>34</v>
      </c>
      <c r="H784" s="72">
        <v>28.82</v>
      </c>
      <c r="J784" s="67">
        <v>102</v>
      </c>
      <c r="K784" s="67">
        <v>105.3</v>
      </c>
      <c r="L784" s="67">
        <v>103.1</v>
      </c>
      <c r="M784" s="67">
        <v>106</v>
      </c>
      <c r="N784" s="67">
        <f t="shared" si="44"/>
        <v>104.1</v>
      </c>
    </row>
    <row r="785" spans="1:14" x14ac:dyDescent="0.2">
      <c r="B785" s="2">
        <v>0.5</v>
      </c>
      <c r="C785" s="66">
        <v>73</v>
      </c>
      <c r="D785" s="99">
        <v>106</v>
      </c>
      <c r="E785" s="16">
        <v>0.59</v>
      </c>
      <c r="F785" s="66">
        <v>7</v>
      </c>
      <c r="G785" s="66" t="s">
        <v>208</v>
      </c>
      <c r="H785" s="72">
        <v>28.82</v>
      </c>
      <c r="J785" s="67">
        <v>103.5</v>
      </c>
      <c r="K785" s="67">
        <v>107.4</v>
      </c>
      <c r="L785" s="67">
        <v>104.9</v>
      </c>
      <c r="M785" s="67">
        <v>107.8</v>
      </c>
      <c r="N785" s="67">
        <f t="shared" si="44"/>
        <v>105.9</v>
      </c>
    </row>
    <row r="786" spans="1:14" x14ac:dyDescent="0.2">
      <c r="B786" s="2">
        <v>0.51041666666666663</v>
      </c>
      <c r="C786" s="66">
        <v>74</v>
      </c>
      <c r="D786" s="99">
        <v>107</v>
      </c>
      <c r="E786" s="75">
        <v>0.6</v>
      </c>
      <c r="F786" s="66">
        <v>5</v>
      </c>
      <c r="G786" s="66" t="s">
        <v>208</v>
      </c>
      <c r="H786" s="72">
        <v>28.82</v>
      </c>
      <c r="I786" s="71"/>
      <c r="J786" s="67">
        <v>104</v>
      </c>
      <c r="K786" s="67">
        <v>107.8</v>
      </c>
      <c r="L786" s="67">
        <v>106</v>
      </c>
      <c r="M786" s="67">
        <v>108.1</v>
      </c>
      <c r="N786" s="67">
        <f t="shared" si="44"/>
        <v>106.47499999999999</v>
      </c>
    </row>
    <row r="787" spans="1:14" x14ac:dyDescent="0.2">
      <c r="B787" s="1">
        <v>0.52083333333333337</v>
      </c>
      <c r="C787" s="66">
        <v>74</v>
      </c>
      <c r="D787" s="99">
        <v>107</v>
      </c>
      <c r="E787" s="75">
        <v>0.6</v>
      </c>
      <c r="F787" s="66">
        <v>4</v>
      </c>
      <c r="G787" s="66" t="s">
        <v>37</v>
      </c>
      <c r="H787" s="72">
        <v>28.82</v>
      </c>
      <c r="I787" s="71"/>
      <c r="J787" s="67">
        <v>105.4</v>
      </c>
      <c r="K787" s="67">
        <v>108.5</v>
      </c>
      <c r="L787" s="67">
        <v>107.2</v>
      </c>
      <c r="M787" s="67">
        <v>108.3</v>
      </c>
      <c r="N787" s="67">
        <f t="shared" si="44"/>
        <v>107.35000000000001</v>
      </c>
    </row>
    <row r="788" spans="1:14" x14ac:dyDescent="0.2">
      <c r="B788" s="2">
        <v>0.53125</v>
      </c>
      <c r="C788" s="66">
        <v>74</v>
      </c>
      <c r="D788" s="99">
        <v>108</v>
      </c>
      <c r="E788" s="75">
        <v>0.62</v>
      </c>
      <c r="F788" s="66">
        <v>4</v>
      </c>
      <c r="G788" s="66" t="s">
        <v>37</v>
      </c>
      <c r="H788" s="72">
        <v>28.81</v>
      </c>
      <c r="I788" s="71"/>
      <c r="J788" s="67">
        <v>106.2</v>
      </c>
      <c r="K788" s="67">
        <v>109.8</v>
      </c>
      <c r="L788" s="67">
        <v>108.1</v>
      </c>
      <c r="M788" s="67">
        <v>108.3</v>
      </c>
      <c r="N788" s="67">
        <f t="shared" si="44"/>
        <v>108.10000000000001</v>
      </c>
    </row>
    <row r="789" spans="1:14" x14ac:dyDescent="0.2">
      <c r="B789" s="1">
        <v>0.54166666666666696</v>
      </c>
      <c r="C789" s="66">
        <v>74</v>
      </c>
      <c r="D789" s="99">
        <v>109</v>
      </c>
      <c r="E789" s="75">
        <v>0.61</v>
      </c>
      <c r="F789" s="66">
        <v>4</v>
      </c>
      <c r="G789" s="66" t="s">
        <v>208</v>
      </c>
      <c r="H789" s="72">
        <v>28.82</v>
      </c>
      <c r="I789" s="71"/>
      <c r="J789" s="67">
        <v>106.9</v>
      </c>
      <c r="K789" s="67">
        <v>110.1</v>
      </c>
      <c r="L789" s="67">
        <v>108.7</v>
      </c>
      <c r="M789" s="67">
        <v>108.5</v>
      </c>
      <c r="N789" s="67">
        <f t="shared" si="44"/>
        <v>108.55</v>
      </c>
    </row>
    <row r="790" spans="1:14" x14ac:dyDescent="0.2">
      <c r="B790" s="2">
        <v>0.55208333333333404</v>
      </c>
      <c r="C790" s="66">
        <v>73</v>
      </c>
      <c r="D790" s="99">
        <v>109</v>
      </c>
      <c r="E790" s="75">
        <v>0.63</v>
      </c>
      <c r="F790" s="66">
        <v>3</v>
      </c>
      <c r="G790" s="66" t="s">
        <v>37</v>
      </c>
      <c r="H790" s="72">
        <v>28.84</v>
      </c>
      <c r="J790" s="67">
        <v>107.8</v>
      </c>
      <c r="K790" s="67">
        <v>110.7</v>
      </c>
      <c r="L790" s="67">
        <v>109.4</v>
      </c>
      <c r="M790" s="67">
        <v>109</v>
      </c>
      <c r="N790" s="67">
        <f t="shared" si="44"/>
        <v>109.22499999999999</v>
      </c>
    </row>
    <row r="791" spans="1:14" x14ac:dyDescent="0.2">
      <c r="B791" s="1">
        <v>0.5625</v>
      </c>
      <c r="C791" s="66">
        <v>74</v>
      </c>
      <c r="D791" s="99">
        <v>110</v>
      </c>
      <c r="E791" s="75">
        <v>0.65</v>
      </c>
      <c r="F791" s="66">
        <v>9</v>
      </c>
      <c r="G791" s="66" t="s">
        <v>34</v>
      </c>
      <c r="H791" s="72">
        <v>28.84</v>
      </c>
      <c r="J791" s="67">
        <v>108.7</v>
      </c>
      <c r="K791" s="67">
        <v>111.9</v>
      </c>
      <c r="L791" s="67">
        <v>110.7</v>
      </c>
      <c r="M791" s="67">
        <v>109.8</v>
      </c>
      <c r="N791" s="67">
        <f t="shared" si="44"/>
        <v>110.27500000000001</v>
      </c>
    </row>
    <row r="792" spans="1:14" x14ac:dyDescent="0.2">
      <c r="B792" s="2">
        <v>0.57291666666666696</v>
      </c>
      <c r="C792" s="66">
        <v>74</v>
      </c>
      <c r="D792" s="99">
        <v>111</v>
      </c>
      <c r="E792" s="75">
        <v>0.65</v>
      </c>
      <c r="F792" s="66">
        <v>9</v>
      </c>
      <c r="G792" s="66" t="s">
        <v>34</v>
      </c>
      <c r="H792" s="72">
        <v>28.84</v>
      </c>
      <c r="J792" s="67">
        <v>109.4</v>
      </c>
      <c r="K792" s="67">
        <v>112.8</v>
      </c>
      <c r="L792" s="67">
        <v>111.4</v>
      </c>
      <c r="M792" s="67">
        <v>109.9</v>
      </c>
      <c r="N792" s="67">
        <f t="shared" si="44"/>
        <v>110.875</v>
      </c>
    </row>
    <row r="793" spans="1:14" x14ac:dyDescent="0.2">
      <c r="B793" s="1">
        <v>0.57986111111111105</v>
      </c>
      <c r="C793" s="96">
        <v>74</v>
      </c>
      <c r="D793" s="99">
        <v>111</v>
      </c>
      <c r="E793" s="13">
        <v>0.65</v>
      </c>
      <c r="F793" s="96">
        <v>9</v>
      </c>
      <c r="G793" s="96" t="s">
        <v>34</v>
      </c>
      <c r="H793" s="97">
        <v>28.84</v>
      </c>
      <c r="I793" s="98"/>
      <c r="J793" s="45">
        <v>109.4</v>
      </c>
      <c r="K793" s="45">
        <v>112.6</v>
      </c>
      <c r="L793" s="45">
        <v>111.9</v>
      </c>
      <c r="M793" s="45">
        <v>110.1</v>
      </c>
      <c r="N793" s="67">
        <f t="shared" si="44"/>
        <v>111</v>
      </c>
    </row>
    <row r="794" spans="1:14" x14ac:dyDescent="0.2">
      <c r="C794" s="66"/>
      <c r="D794" s="99"/>
      <c r="E794" s="75"/>
      <c r="F794" s="66"/>
      <c r="G794" s="96"/>
      <c r="H794" s="72"/>
      <c r="J794" s="67"/>
      <c r="K794" s="67"/>
      <c r="L794" s="67"/>
      <c r="M794" s="67"/>
      <c r="N794" s="67" t="s">
        <v>251</v>
      </c>
    </row>
    <row r="795" spans="1:14" x14ac:dyDescent="0.2">
      <c r="A795" s="88" t="s">
        <v>472</v>
      </c>
      <c r="B795" s="1"/>
      <c r="C795" s="66"/>
      <c r="D795" s="99"/>
      <c r="E795" s="75"/>
      <c r="F795" s="66"/>
      <c r="G795" s="66"/>
      <c r="H795" s="72"/>
      <c r="I795" s="93"/>
      <c r="J795" s="87" t="s">
        <v>338</v>
      </c>
      <c r="K795" s="87" t="s">
        <v>347</v>
      </c>
      <c r="L795" s="87" t="s">
        <v>346</v>
      </c>
      <c r="M795" s="87" t="s">
        <v>348</v>
      </c>
      <c r="N795" s="87" t="s">
        <v>368</v>
      </c>
    </row>
    <row r="796" spans="1:14" x14ac:dyDescent="0.2">
      <c r="A796" s="21">
        <v>43288</v>
      </c>
      <c r="B796" s="2">
        <v>0.375</v>
      </c>
      <c r="C796" s="66">
        <v>66</v>
      </c>
      <c r="D796" s="99">
        <v>91</v>
      </c>
      <c r="E796" s="16">
        <v>0.69</v>
      </c>
      <c r="F796" s="66">
        <v>6</v>
      </c>
      <c r="G796" s="66" t="s">
        <v>130</v>
      </c>
      <c r="H796" s="72">
        <v>29.32</v>
      </c>
      <c r="I796" s="71"/>
      <c r="J796" s="67">
        <v>96.3</v>
      </c>
      <c r="K796" s="67">
        <v>86.5</v>
      </c>
      <c r="L796" s="67">
        <v>87.4</v>
      </c>
      <c r="M796" s="67">
        <v>91.9</v>
      </c>
      <c r="N796" s="67">
        <f>AVERAGE(J796:M796)</f>
        <v>90.525000000000006</v>
      </c>
    </row>
    <row r="797" spans="1:14" x14ac:dyDescent="0.2">
      <c r="B797" s="2">
        <v>0.41666666666666669</v>
      </c>
      <c r="C797" s="66">
        <v>66</v>
      </c>
      <c r="D797" s="99">
        <v>101</v>
      </c>
      <c r="E797" s="16">
        <v>0.69</v>
      </c>
      <c r="F797" s="66">
        <v>6</v>
      </c>
      <c r="G797" s="66" t="s">
        <v>143</v>
      </c>
      <c r="H797" s="72">
        <v>29.32</v>
      </c>
      <c r="J797" s="67">
        <v>107.8</v>
      </c>
      <c r="K797" s="67">
        <v>94.6</v>
      </c>
      <c r="L797" s="67">
        <v>97.3</v>
      </c>
      <c r="M797" s="67">
        <v>102.6</v>
      </c>
      <c r="N797" s="67">
        <f>AVERAGE(J797:M797)</f>
        <v>100.57499999999999</v>
      </c>
    </row>
    <row r="798" spans="1:14" x14ac:dyDescent="0.2">
      <c r="B798" s="2">
        <v>0.42708333333333331</v>
      </c>
      <c r="C798" s="66">
        <v>68</v>
      </c>
      <c r="D798" s="99">
        <v>102</v>
      </c>
      <c r="E798" s="16">
        <v>0.62</v>
      </c>
      <c r="F798" s="66">
        <v>6</v>
      </c>
      <c r="G798" s="66" t="s">
        <v>130</v>
      </c>
      <c r="H798" s="72">
        <v>29.32</v>
      </c>
      <c r="J798" s="67">
        <v>108.7</v>
      </c>
      <c r="K798" s="67">
        <v>95.5</v>
      </c>
      <c r="L798" s="67">
        <v>98.2</v>
      </c>
      <c r="M798" s="67">
        <v>103.5</v>
      </c>
      <c r="N798" s="67">
        <f t="shared" ref="N798:N813" si="45">AVERAGE(J798:M798)</f>
        <v>101.47499999999999</v>
      </c>
    </row>
    <row r="799" spans="1:14" x14ac:dyDescent="0.2">
      <c r="B799" s="1">
        <v>0.4375</v>
      </c>
      <c r="C799" s="66">
        <v>73</v>
      </c>
      <c r="D799" s="99">
        <v>102</v>
      </c>
      <c r="E799" s="16">
        <v>0.56999999999999995</v>
      </c>
      <c r="F799" s="66">
        <v>6</v>
      </c>
      <c r="G799" s="66" t="s">
        <v>143</v>
      </c>
      <c r="H799" s="72">
        <v>29.31</v>
      </c>
      <c r="J799" s="67">
        <v>109.9</v>
      </c>
      <c r="K799" s="67">
        <v>95.4</v>
      </c>
      <c r="L799" s="67">
        <v>100.2</v>
      </c>
      <c r="M799" s="67">
        <v>104</v>
      </c>
      <c r="N799" s="67">
        <f t="shared" si="45"/>
        <v>102.375</v>
      </c>
    </row>
    <row r="800" spans="1:14" x14ac:dyDescent="0.2">
      <c r="B800" s="2">
        <v>0.44791666666666702</v>
      </c>
      <c r="C800" s="66">
        <v>73</v>
      </c>
      <c r="D800" s="99">
        <v>105</v>
      </c>
      <c r="E800" s="75">
        <v>0.56999999999999995</v>
      </c>
      <c r="F800" s="66">
        <v>7</v>
      </c>
      <c r="G800" s="66" t="s">
        <v>197</v>
      </c>
      <c r="H800" s="72">
        <v>29.31</v>
      </c>
      <c r="I800" s="71"/>
      <c r="J800" s="67">
        <v>111.6</v>
      </c>
      <c r="K800" s="67">
        <v>97.2</v>
      </c>
      <c r="L800" s="67">
        <v>102.6</v>
      </c>
      <c r="M800" s="67">
        <v>106.5</v>
      </c>
      <c r="N800" s="67">
        <f t="shared" si="45"/>
        <v>104.47499999999999</v>
      </c>
    </row>
    <row r="801" spans="1:14" x14ac:dyDescent="0.2">
      <c r="B801" s="1">
        <v>0.45833333333333298</v>
      </c>
      <c r="C801" s="66">
        <v>74</v>
      </c>
      <c r="D801" s="99">
        <v>106</v>
      </c>
      <c r="E801" s="75">
        <v>0.55000000000000004</v>
      </c>
      <c r="F801" s="66">
        <v>5</v>
      </c>
      <c r="G801" s="66" t="s">
        <v>143</v>
      </c>
      <c r="H801" s="72">
        <v>29.3</v>
      </c>
      <c r="I801" s="71"/>
      <c r="J801" s="67">
        <v>113.2</v>
      </c>
      <c r="K801" s="67">
        <v>98.6</v>
      </c>
      <c r="L801" s="67">
        <v>104.7</v>
      </c>
      <c r="M801" s="67">
        <v>108.5</v>
      </c>
      <c r="N801" s="67">
        <f t="shared" si="45"/>
        <v>106.25</v>
      </c>
    </row>
    <row r="802" spans="1:14" x14ac:dyDescent="0.2">
      <c r="B802" s="2">
        <v>0.46875</v>
      </c>
      <c r="C802" s="66">
        <v>74</v>
      </c>
      <c r="D802" s="99">
        <v>108</v>
      </c>
      <c r="E802" s="75">
        <v>0.54</v>
      </c>
      <c r="F802" s="66">
        <v>4</v>
      </c>
      <c r="G802" s="66" t="s">
        <v>143</v>
      </c>
      <c r="H802" s="72">
        <v>29.3</v>
      </c>
      <c r="I802" s="71"/>
      <c r="J802" s="67">
        <v>115</v>
      </c>
      <c r="K802" s="67">
        <v>100.2</v>
      </c>
      <c r="L802" s="67">
        <v>106.2</v>
      </c>
      <c r="M802" s="67">
        <v>109.6</v>
      </c>
      <c r="N802" s="67">
        <f t="shared" si="45"/>
        <v>107.75</v>
      </c>
    </row>
    <row r="803" spans="1:14" x14ac:dyDescent="0.2">
      <c r="B803" s="2">
        <v>0.59375</v>
      </c>
      <c r="C803" s="66">
        <v>80</v>
      </c>
      <c r="D803" s="99">
        <v>120</v>
      </c>
      <c r="E803" s="75">
        <v>0.41</v>
      </c>
      <c r="F803" s="66">
        <v>9</v>
      </c>
      <c r="G803" s="66" t="s">
        <v>130</v>
      </c>
      <c r="H803" s="72">
        <v>29.26</v>
      </c>
      <c r="I803" s="71"/>
      <c r="J803" s="67">
        <v>110.5</v>
      </c>
      <c r="K803" s="67">
        <v>118</v>
      </c>
      <c r="L803" s="67">
        <v>124.9</v>
      </c>
      <c r="M803" s="67">
        <v>126.3</v>
      </c>
      <c r="N803" s="67">
        <f t="shared" si="45"/>
        <v>119.925</v>
      </c>
    </row>
    <row r="804" spans="1:14" x14ac:dyDescent="0.2">
      <c r="B804" s="1">
        <v>0.60416666666666663</v>
      </c>
      <c r="C804" s="66">
        <v>79</v>
      </c>
      <c r="D804" s="99">
        <v>121</v>
      </c>
      <c r="E804" s="75">
        <v>0.42</v>
      </c>
      <c r="F804" s="66">
        <v>6</v>
      </c>
      <c r="G804" s="66" t="s">
        <v>130</v>
      </c>
      <c r="H804" s="72">
        <v>29.26</v>
      </c>
      <c r="J804" s="67">
        <v>112.1</v>
      </c>
      <c r="K804" s="67">
        <v>118.6</v>
      </c>
      <c r="L804" s="67">
        <v>125.1</v>
      </c>
      <c r="M804" s="67">
        <v>126.5</v>
      </c>
      <c r="N804" s="67">
        <f t="shared" si="45"/>
        <v>120.57499999999999</v>
      </c>
    </row>
    <row r="805" spans="1:14" x14ac:dyDescent="0.2">
      <c r="B805" s="2">
        <v>0.61458333333333304</v>
      </c>
      <c r="C805" s="66">
        <v>80</v>
      </c>
      <c r="D805" s="99">
        <v>122</v>
      </c>
      <c r="E805" s="75">
        <v>0.41</v>
      </c>
      <c r="F805" s="66">
        <v>9</v>
      </c>
      <c r="G805" s="66" t="s">
        <v>130</v>
      </c>
      <c r="H805" s="72">
        <v>29.25</v>
      </c>
      <c r="J805" s="67">
        <v>114.8</v>
      </c>
      <c r="K805" s="67">
        <v>119.7</v>
      </c>
      <c r="L805" s="67">
        <v>125.2</v>
      </c>
      <c r="M805" s="67">
        <v>127.4</v>
      </c>
      <c r="N805" s="67">
        <f t="shared" si="45"/>
        <v>121.77500000000001</v>
      </c>
    </row>
    <row r="806" spans="1:14" x14ac:dyDescent="0.2">
      <c r="B806" s="1">
        <v>0.625</v>
      </c>
      <c r="C806" s="66">
        <v>80</v>
      </c>
      <c r="D806" s="99">
        <v>120</v>
      </c>
      <c r="E806" s="75">
        <v>0.46</v>
      </c>
      <c r="F806" s="66">
        <v>9</v>
      </c>
      <c r="G806" s="66" t="s">
        <v>143</v>
      </c>
      <c r="H806" s="72">
        <v>29.25</v>
      </c>
      <c r="J806" s="67">
        <v>106.2</v>
      </c>
      <c r="K806" s="67">
        <v>120.6</v>
      </c>
      <c r="L806" s="67">
        <v>125.6</v>
      </c>
      <c r="M806" s="67">
        <v>127.4</v>
      </c>
      <c r="N806" s="67">
        <f t="shared" si="45"/>
        <v>119.94999999999999</v>
      </c>
    </row>
    <row r="807" spans="1:14" x14ac:dyDescent="0.2">
      <c r="B807" s="2">
        <v>0.63541666666666696</v>
      </c>
      <c r="C807" s="96">
        <v>79</v>
      </c>
      <c r="D807" s="99">
        <v>119</v>
      </c>
      <c r="E807" s="13">
        <v>0.49</v>
      </c>
      <c r="F807" s="96">
        <v>5</v>
      </c>
      <c r="G807" s="96" t="s">
        <v>130</v>
      </c>
      <c r="H807" s="97">
        <v>29.25</v>
      </c>
      <c r="I807" s="98"/>
      <c r="J807" s="45">
        <v>102.7</v>
      </c>
      <c r="K807" s="45">
        <v>120.7</v>
      </c>
      <c r="L807" s="45">
        <v>126.3</v>
      </c>
      <c r="M807" s="45">
        <v>127.2</v>
      </c>
      <c r="N807" s="67">
        <f t="shared" si="45"/>
        <v>119.22499999999999</v>
      </c>
    </row>
    <row r="808" spans="1:14" x14ac:dyDescent="0.2">
      <c r="B808" s="2">
        <v>0.72916666666666663</v>
      </c>
      <c r="C808" s="66">
        <v>82</v>
      </c>
      <c r="D808" s="99">
        <v>111</v>
      </c>
      <c r="E808" s="75">
        <v>0.47</v>
      </c>
      <c r="F808" s="66">
        <v>4</v>
      </c>
      <c r="G808" s="96" t="s">
        <v>143</v>
      </c>
      <c r="H808" s="72">
        <v>29.22</v>
      </c>
      <c r="J808" s="67">
        <v>89.4</v>
      </c>
      <c r="K808" s="67">
        <v>119.7</v>
      </c>
      <c r="L808" s="67">
        <v>119.1</v>
      </c>
      <c r="M808" s="67">
        <v>117.1</v>
      </c>
      <c r="N808" s="67">
        <f t="shared" si="45"/>
        <v>111.32500000000002</v>
      </c>
    </row>
    <row r="809" spans="1:14" x14ac:dyDescent="0.2">
      <c r="B809" s="1">
        <v>0.73958333333333337</v>
      </c>
      <c r="C809" s="66">
        <v>81</v>
      </c>
      <c r="D809" s="99">
        <v>110</v>
      </c>
      <c r="E809" s="75">
        <v>0.49</v>
      </c>
      <c r="F809" s="66">
        <v>4</v>
      </c>
      <c r="G809" s="66" t="s">
        <v>130</v>
      </c>
      <c r="H809" s="72">
        <v>29.21</v>
      </c>
      <c r="I809" s="93"/>
      <c r="J809" s="67">
        <v>88.9</v>
      </c>
      <c r="K809" s="67">
        <v>118.6</v>
      </c>
      <c r="L809" s="67">
        <v>117.9</v>
      </c>
      <c r="M809" s="67">
        <v>115.3</v>
      </c>
      <c r="N809" s="67">
        <f t="shared" si="45"/>
        <v>110.175</v>
      </c>
    </row>
    <row r="810" spans="1:14" x14ac:dyDescent="0.2">
      <c r="B810" s="2">
        <v>0.75</v>
      </c>
      <c r="C810" s="66">
        <v>82</v>
      </c>
      <c r="D810" s="99">
        <v>109</v>
      </c>
      <c r="E810" s="75">
        <v>0.49</v>
      </c>
      <c r="F810" s="66">
        <v>3</v>
      </c>
      <c r="G810" s="66" t="s">
        <v>143</v>
      </c>
      <c r="H810" s="72">
        <v>29.21</v>
      </c>
      <c r="J810" s="67">
        <v>88.3</v>
      </c>
      <c r="K810" s="67">
        <v>117.5</v>
      </c>
      <c r="L810" s="67">
        <v>116.4</v>
      </c>
      <c r="M810" s="67">
        <v>113.2</v>
      </c>
      <c r="N810" s="67">
        <f t="shared" si="45"/>
        <v>108.85000000000001</v>
      </c>
    </row>
    <row r="811" spans="1:14" x14ac:dyDescent="0.2">
      <c r="B811" s="1">
        <v>0.76041666666666696</v>
      </c>
      <c r="C811" s="66">
        <v>82</v>
      </c>
      <c r="D811" s="99">
        <v>106</v>
      </c>
      <c r="E811" s="75">
        <v>0.49</v>
      </c>
      <c r="F811" s="66">
        <v>7</v>
      </c>
      <c r="G811" s="66" t="s">
        <v>197</v>
      </c>
      <c r="H811" s="72">
        <v>29.2</v>
      </c>
      <c r="J811" s="67">
        <v>87.3</v>
      </c>
      <c r="K811" s="67">
        <v>112.5</v>
      </c>
      <c r="L811" s="67">
        <v>113.7</v>
      </c>
      <c r="M811" s="67">
        <v>109.2</v>
      </c>
      <c r="N811" s="67">
        <f t="shared" si="45"/>
        <v>105.675</v>
      </c>
    </row>
    <row r="812" spans="1:14" x14ac:dyDescent="0.2">
      <c r="B812" s="2">
        <v>0.77083333333333404</v>
      </c>
      <c r="C812" s="66">
        <v>81</v>
      </c>
      <c r="D812" s="99">
        <v>104</v>
      </c>
      <c r="E812" s="75">
        <v>0.48</v>
      </c>
      <c r="F812" s="66">
        <v>4</v>
      </c>
      <c r="G812" s="66" t="s">
        <v>197</v>
      </c>
      <c r="H812" s="72">
        <v>29.2</v>
      </c>
      <c r="J812" s="67">
        <v>86.5</v>
      </c>
      <c r="K812" s="67">
        <v>110.1</v>
      </c>
      <c r="L812" s="67">
        <v>111.6</v>
      </c>
      <c r="M812" s="67">
        <v>106.2</v>
      </c>
      <c r="N812" s="67">
        <f t="shared" si="45"/>
        <v>103.6</v>
      </c>
    </row>
    <row r="813" spans="1:14" x14ac:dyDescent="0.2">
      <c r="B813" s="2">
        <v>0.78125</v>
      </c>
      <c r="C813" s="66">
        <v>81</v>
      </c>
      <c r="D813" s="99">
        <v>103</v>
      </c>
      <c r="E813" s="75">
        <v>0.49</v>
      </c>
      <c r="F813" s="66">
        <v>4</v>
      </c>
      <c r="G813" s="66" t="s">
        <v>43</v>
      </c>
      <c r="H813" s="72">
        <v>29.19</v>
      </c>
      <c r="I813" s="71"/>
      <c r="J813" s="67">
        <v>86.2</v>
      </c>
      <c r="K813" s="67">
        <v>109.4</v>
      </c>
      <c r="L813" s="67">
        <v>110.3</v>
      </c>
      <c r="M813" s="67">
        <v>104</v>
      </c>
      <c r="N813" s="67">
        <f t="shared" si="45"/>
        <v>102.47500000000001</v>
      </c>
    </row>
    <row r="814" spans="1:14" x14ac:dyDescent="0.2">
      <c r="C814" s="66"/>
      <c r="D814" s="99"/>
      <c r="E814" s="75"/>
      <c r="F814" s="66"/>
      <c r="G814" s="66"/>
      <c r="H814" s="72"/>
      <c r="I814" s="71"/>
      <c r="J814" s="67"/>
      <c r="K814" s="67"/>
      <c r="L814" s="67"/>
      <c r="M814" s="67"/>
      <c r="N814" s="67"/>
    </row>
    <row r="815" spans="1:14" x14ac:dyDescent="0.2">
      <c r="A815" s="21" t="s">
        <v>251</v>
      </c>
      <c r="J815" s="87" t="s">
        <v>338</v>
      </c>
      <c r="K815" s="87" t="s">
        <v>347</v>
      </c>
      <c r="L815" s="87" t="s">
        <v>346</v>
      </c>
      <c r="M815" s="87" t="s">
        <v>348</v>
      </c>
      <c r="N815" s="87" t="s">
        <v>368</v>
      </c>
    </row>
    <row r="816" spans="1:14" x14ac:dyDescent="0.2">
      <c r="A816" s="21">
        <v>43289</v>
      </c>
      <c r="B816" s="2">
        <v>0.4375</v>
      </c>
      <c r="C816" s="66">
        <v>74</v>
      </c>
      <c r="D816" s="99">
        <v>105</v>
      </c>
      <c r="E816" s="16">
        <v>0.63</v>
      </c>
      <c r="F816" s="66">
        <v>7</v>
      </c>
      <c r="G816" s="66" t="s">
        <v>130</v>
      </c>
      <c r="H816" s="72">
        <v>29.21</v>
      </c>
      <c r="I816" s="71"/>
      <c r="J816" s="67">
        <v>113.5</v>
      </c>
      <c r="K816" s="67">
        <v>97.3</v>
      </c>
      <c r="L816" s="67">
        <v>101.3</v>
      </c>
      <c r="M816" s="67">
        <v>108</v>
      </c>
      <c r="N816" s="67">
        <f>AVERAGE(J816:M816)</f>
        <v>105.02500000000001</v>
      </c>
    </row>
    <row r="817" spans="1:14" x14ac:dyDescent="0.2">
      <c r="B817" s="1">
        <v>0.52083333333333337</v>
      </c>
      <c r="C817" s="66">
        <v>80</v>
      </c>
      <c r="D817" s="99">
        <v>117</v>
      </c>
      <c r="E817" s="16">
        <v>0.54</v>
      </c>
      <c r="F817" s="66">
        <v>5</v>
      </c>
      <c r="G817" s="66" t="s">
        <v>196</v>
      </c>
      <c r="H817" s="72">
        <v>29.19</v>
      </c>
      <c r="J817" s="67">
        <v>104.2</v>
      </c>
      <c r="K817" s="67">
        <v>116.1</v>
      </c>
      <c r="L817" s="67">
        <v>121.8</v>
      </c>
      <c r="M817" s="67">
        <v>126.3</v>
      </c>
      <c r="N817" s="67">
        <f t="shared" ref="N817:N829" si="46">AVERAGE(J817:M817)</f>
        <v>117.10000000000001</v>
      </c>
    </row>
    <row r="818" spans="1:14" x14ac:dyDescent="0.2">
      <c r="B818" s="1">
        <v>0.53125</v>
      </c>
      <c r="C818" s="66">
        <v>80</v>
      </c>
      <c r="D818" s="99">
        <v>119</v>
      </c>
      <c r="E818" s="16">
        <v>0.54</v>
      </c>
      <c r="F818" s="66">
        <v>5</v>
      </c>
      <c r="G818" s="66" t="s">
        <v>196</v>
      </c>
      <c r="H818" s="72">
        <v>29.19</v>
      </c>
      <c r="J818" s="67">
        <v>112.6</v>
      </c>
      <c r="K818" s="67">
        <v>116.5</v>
      </c>
      <c r="L818" s="67">
        <v>122.2</v>
      </c>
      <c r="M818" s="67">
        <v>126.3</v>
      </c>
      <c r="N818" s="67">
        <f t="shared" si="46"/>
        <v>119.4</v>
      </c>
    </row>
    <row r="819" spans="1:14" x14ac:dyDescent="0.2">
      <c r="B819" s="1">
        <v>0.54166666666666663</v>
      </c>
      <c r="C819" s="66">
        <v>80</v>
      </c>
      <c r="D819" s="99">
        <v>121</v>
      </c>
      <c r="E819" s="16">
        <v>0.55000000000000004</v>
      </c>
      <c r="F819" s="66">
        <v>9</v>
      </c>
      <c r="G819" s="66" t="s">
        <v>201</v>
      </c>
      <c r="H819" s="72">
        <v>29.19</v>
      </c>
      <c r="J819" s="67">
        <v>116.2</v>
      </c>
      <c r="K819" s="67">
        <v>116.8</v>
      </c>
      <c r="L819" s="67">
        <v>122.9</v>
      </c>
      <c r="M819" s="67">
        <v>127.4</v>
      </c>
      <c r="N819" s="67">
        <f t="shared" si="46"/>
        <v>120.82499999999999</v>
      </c>
    </row>
    <row r="820" spans="1:14" x14ac:dyDescent="0.2">
      <c r="B820" s="2">
        <v>0.55208333333333337</v>
      </c>
      <c r="C820" s="66">
        <v>81</v>
      </c>
      <c r="D820" s="99">
        <v>122</v>
      </c>
      <c r="E820" s="75">
        <v>0.55000000000000004</v>
      </c>
      <c r="F820" s="66">
        <v>6</v>
      </c>
      <c r="G820" s="66" t="s">
        <v>196</v>
      </c>
      <c r="H820" s="72">
        <v>29.18</v>
      </c>
      <c r="I820" s="71"/>
      <c r="J820" s="67">
        <v>120</v>
      </c>
      <c r="K820" s="67">
        <v>117.5</v>
      </c>
      <c r="L820" s="67">
        <v>123.1</v>
      </c>
      <c r="M820" s="67">
        <v>127.9</v>
      </c>
      <c r="N820" s="67">
        <f t="shared" si="46"/>
        <v>122.125</v>
      </c>
    </row>
    <row r="821" spans="1:14" x14ac:dyDescent="0.2">
      <c r="B821" s="2">
        <v>0.5625</v>
      </c>
      <c r="C821" s="66">
        <v>81</v>
      </c>
      <c r="D821" s="99">
        <v>121</v>
      </c>
      <c r="E821" s="75">
        <v>0.51</v>
      </c>
      <c r="F821" s="66">
        <v>3</v>
      </c>
      <c r="G821" s="66" t="s">
        <v>196</v>
      </c>
      <c r="H821" s="72">
        <v>29.19</v>
      </c>
      <c r="I821" s="71"/>
      <c r="J821" s="67">
        <v>109.8</v>
      </c>
      <c r="K821" s="67">
        <v>119.1</v>
      </c>
      <c r="L821" s="67">
        <v>124.5</v>
      </c>
      <c r="M821" s="67">
        <v>128.80000000000001</v>
      </c>
      <c r="N821" s="67">
        <f t="shared" si="46"/>
        <v>120.55</v>
      </c>
    </row>
    <row r="822" spans="1:14" x14ac:dyDescent="0.2">
      <c r="B822" s="1">
        <v>0.57291666666666663</v>
      </c>
      <c r="C822" s="66">
        <v>81</v>
      </c>
      <c r="D822" s="99">
        <v>120</v>
      </c>
      <c r="E822" s="75">
        <v>0.51</v>
      </c>
      <c r="F822" s="66">
        <v>6</v>
      </c>
      <c r="G822" s="66" t="s">
        <v>196</v>
      </c>
      <c r="H822" s="72">
        <v>29.19</v>
      </c>
      <c r="I822" s="71"/>
      <c r="J822" s="67">
        <v>110.7</v>
      </c>
      <c r="K822" s="67">
        <v>118.2</v>
      </c>
      <c r="L822" s="67">
        <v>125.2</v>
      </c>
      <c r="M822" s="67">
        <v>127.6</v>
      </c>
      <c r="N822" s="67">
        <f t="shared" si="46"/>
        <v>120.42500000000001</v>
      </c>
    </row>
    <row r="823" spans="1:14" x14ac:dyDescent="0.2">
      <c r="B823" s="2">
        <v>0.58333333333333337</v>
      </c>
      <c r="C823" s="66">
        <v>81</v>
      </c>
      <c r="D823" s="99">
        <v>117</v>
      </c>
      <c r="E823" s="75">
        <v>0.52</v>
      </c>
      <c r="F823" s="66">
        <v>13</v>
      </c>
      <c r="G823" s="66" t="s">
        <v>196</v>
      </c>
      <c r="H823" s="72">
        <v>29.18</v>
      </c>
      <c r="I823" s="71"/>
      <c r="J823" s="67">
        <v>109.6</v>
      </c>
      <c r="K823" s="67">
        <v>112.8</v>
      </c>
      <c r="L823" s="67">
        <v>125.4</v>
      </c>
      <c r="M823" s="67">
        <v>121.5</v>
      </c>
      <c r="N823" s="67">
        <f t="shared" si="46"/>
        <v>117.32499999999999</v>
      </c>
    </row>
    <row r="824" spans="1:14" x14ac:dyDescent="0.2">
      <c r="B824" s="1">
        <v>0.59375</v>
      </c>
      <c r="C824" s="66">
        <v>82</v>
      </c>
      <c r="D824" s="99">
        <v>117</v>
      </c>
      <c r="E824" s="75">
        <v>0.5</v>
      </c>
      <c r="F824" s="66">
        <v>2</v>
      </c>
      <c r="G824" s="66" t="s">
        <v>143</v>
      </c>
      <c r="H824" s="72">
        <v>29.18</v>
      </c>
      <c r="J824" s="67">
        <v>111.6</v>
      </c>
      <c r="K824" s="67">
        <v>112.3</v>
      </c>
      <c r="L824" s="67">
        <v>125.4</v>
      </c>
      <c r="M824" s="67">
        <v>119.5</v>
      </c>
      <c r="N824" s="67">
        <f t="shared" si="46"/>
        <v>117.19999999999999</v>
      </c>
    </row>
    <row r="825" spans="1:14" x14ac:dyDescent="0.2">
      <c r="B825" s="2">
        <v>0.60416666666666696</v>
      </c>
      <c r="C825" s="66">
        <v>81</v>
      </c>
      <c r="D825" s="99">
        <v>117</v>
      </c>
      <c r="E825" s="75">
        <v>0.5</v>
      </c>
      <c r="F825" s="66">
        <v>4</v>
      </c>
      <c r="G825" s="66" t="s">
        <v>143</v>
      </c>
      <c r="H825" s="72">
        <v>29.17</v>
      </c>
      <c r="J825" s="67">
        <v>111.6</v>
      </c>
      <c r="K825" s="67">
        <v>112.6</v>
      </c>
      <c r="L825" s="67">
        <v>126.5</v>
      </c>
      <c r="M825" s="67">
        <v>117.9</v>
      </c>
      <c r="N825" s="67">
        <f t="shared" si="46"/>
        <v>117.15</v>
      </c>
    </row>
    <row r="826" spans="1:14" x14ac:dyDescent="0.2">
      <c r="B826" s="1">
        <v>0.61458333333333404</v>
      </c>
      <c r="C826" s="66">
        <v>82</v>
      </c>
      <c r="D826" s="99">
        <v>118</v>
      </c>
      <c r="E826" s="75">
        <v>0.49</v>
      </c>
      <c r="F826" s="66">
        <v>14</v>
      </c>
      <c r="G826" s="66" t="s">
        <v>130</v>
      </c>
      <c r="H826" s="72">
        <v>29.17</v>
      </c>
      <c r="J826" s="67">
        <v>112.5</v>
      </c>
      <c r="K826" s="67">
        <v>112.8</v>
      </c>
      <c r="L826" s="67">
        <v>127.2</v>
      </c>
      <c r="M826" s="67">
        <v>117.5</v>
      </c>
      <c r="N826" s="67">
        <f t="shared" si="46"/>
        <v>117.5</v>
      </c>
    </row>
    <row r="827" spans="1:14" x14ac:dyDescent="0.2">
      <c r="B827" s="2">
        <v>0.625</v>
      </c>
      <c r="C827" s="96">
        <v>83</v>
      </c>
      <c r="D827" s="99">
        <v>116</v>
      </c>
      <c r="E827" s="13">
        <v>0.49</v>
      </c>
      <c r="F827" s="96">
        <v>4</v>
      </c>
      <c r="G827" s="96" t="s">
        <v>143</v>
      </c>
      <c r="H827" s="97">
        <v>29.18</v>
      </c>
      <c r="I827" s="98"/>
      <c r="J827" s="45">
        <v>106.5</v>
      </c>
      <c r="K827" s="45">
        <v>112.3</v>
      </c>
      <c r="L827" s="45">
        <v>128.30000000000001</v>
      </c>
      <c r="M827" s="45">
        <v>116.2</v>
      </c>
      <c r="N827" s="67">
        <f t="shared" si="46"/>
        <v>115.825</v>
      </c>
    </row>
    <row r="828" spans="1:14" x14ac:dyDescent="0.2">
      <c r="B828" s="1">
        <v>0.63541666666666696</v>
      </c>
      <c r="C828" s="66">
        <v>82</v>
      </c>
      <c r="D828" s="99">
        <v>113</v>
      </c>
      <c r="E828" s="75">
        <v>0.5</v>
      </c>
      <c r="F828" s="66">
        <v>7</v>
      </c>
      <c r="G828" s="96" t="s">
        <v>143</v>
      </c>
      <c r="H828" s="72">
        <v>29.17</v>
      </c>
      <c r="J828" s="67">
        <v>97.9</v>
      </c>
      <c r="K828" s="67">
        <v>112.8</v>
      </c>
      <c r="L828" s="67">
        <v>127</v>
      </c>
      <c r="M828" s="67">
        <v>115.3</v>
      </c>
      <c r="N828" s="67">
        <f t="shared" si="46"/>
        <v>113.25</v>
      </c>
    </row>
    <row r="829" spans="1:14" x14ac:dyDescent="0.2">
      <c r="B829" s="2">
        <v>0.64583333333333404</v>
      </c>
      <c r="C829" s="66">
        <v>83</v>
      </c>
      <c r="D829" s="99">
        <v>114</v>
      </c>
      <c r="E829" s="75">
        <v>0.5</v>
      </c>
      <c r="F829" s="66">
        <v>7</v>
      </c>
      <c r="G829" s="66" t="s">
        <v>43</v>
      </c>
      <c r="H829" s="72">
        <v>29.17</v>
      </c>
      <c r="I829" s="93"/>
      <c r="J829" s="67">
        <v>96.8</v>
      </c>
      <c r="K829" s="67">
        <v>115.3</v>
      </c>
      <c r="L829" s="67">
        <v>126.5</v>
      </c>
      <c r="M829" s="67">
        <v>117.3</v>
      </c>
      <c r="N829" s="67">
        <f t="shared" si="46"/>
        <v>113.97500000000001</v>
      </c>
    </row>
    <row r="830" spans="1:14" x14ac:dyDescent="0.2">
      <c r="B830" s="1"/>
    </row>
    <row r="831" spans="1:14" x14ac:dyDescent="0.2">
      <c r="A831" s="88" t="s">
        <v>293</v>
      </c>
      <c r="J831" s="87" t="s">
        <v>338</v>
      </c>
      <c r="K831" s="87" t="s">
        <v>416</v>
      </c>
      <c r="L831" s="87" t="s">
        <v>358</v>
      </c>
      <c r="M831" s="87" t="s">
        <v>353</v>
      </c>
      <c r="N831" s="87" t="s">
        <v>368</v>
      </c>
    </row>
    <row r="832" spans="1:14" x14ac:dyDescent="0.2">
      <c r="A832" s="21">
        <v>43294</v>
      </c>
      <c r="B832" s="2">
        <v>0.41666666666666669</v>
      </c>
      <c r="C832" s="66">
        <v>76</v>
      </c>
      <c r="D832" s="99">
        <v>101</v>
      </c>
      <c r="E832" s="16">
        <v>0.69</v>
      </c>
      <c r="F832" s="66">
        <v>6</v>
      </c>
      <c r="G832" s="66" t="s">
        <v>43</v>
      </c>
      <c r="H832" s="72">
        <v>29.82</v>
      </c>
      <c r="I832" s="71"/>
      <c r="J832" s="67">
        <v>98.8</v>
      </c>
      <c r="K832" s="67">
        <v>100.9</v>
      </c>
      <c r="L832" s="67">
        <v>102.4</v>
      </c>
      <c r="M832" s="67">
        <v>100.2</v>
      </c>
      <c r="N832" s="67">
        <f>AVERAGE(J832:M832)</f>
        <v>100.575</v>
      </c>
    </row>
    <row r="833" spans="1:14" x14ac:dyDescent="0.2">
      <c r="B833" s="1">
        <v>0.4375</v>
      </c>
      <c r="C833" s="66">
        <v>78</v>
      </c>
      <c r="D833" s="99">
        <v>107</v>
      </c>
      <c r="E833" s="16">
        <v>0.66</v>
      </c>
      <c r="F833" s="66">
        <v>4</v>
      </c>
      <c r="G833" s="66" t="s">
        <v>43</v>
      </c>
      <c r="H833" s="72">
        <v>29.81</v>
      </c>
      <c r="J833" s="67">
        <v>104.4</v>
      </c>
      <c r="K833" s="67">
        <v>107.4</v>
      </c>
      <c r="L833" s="67">
        <v>109.4</v>
      </c>
      <c r="M833" s="67">
        <v>106.2</v>
      </c>
      <c r="N833" s="67">
        <f t="shared" ref="N833:N843" si="47">AVERAGE(J833:M833)</f>
        <v>106.85000000000001</v>
      </c>
    </row>
    <row r="834" spans="1:14" x14ac:dyDescent="0.2">
      <c r="B834" s="1">
        <v>0.44444444444444442</v>
      </c>
      <c r="C834" s="66">
        <v>78</v>
      </c>
      <c r="D834" s="99">
        <v>108</v>
      </c>
      <c r="E834" s="16">
        <v>0.67</v>
      </c>
      <c r="F834" s="66">
        <v>4</v>
      </c>
      <c r="G834" s="66" t="s">
        <v>43</v>
      </c>
      <c r="H834" s="72">
        <v>29.81</v>
      </c>
      <c r="J834" s="67">
        <v>105.4</v>
      </c>
      <c r="K834" s="67">
        <v>109</v>
      </c>
      <c r="L834" s="67">
        <v>110.7</v>
      </c>
      <c r="M834" s="67">
        <v>106.7</v>
      </c>
      <c r="N834" s="67">
        <f t="shared" si="47"/>
        <v>107.95</v>
      </c>
    </row>
    <row r="835" spans="1:14" x14ac:dyDescent="0.2">
      <c r="B835" s="1">
        <v>0.44791666666666669</v>
      </c>
      <c r="C835" s="66">
        <v>78</v>
      </c>
      <c r="D835" s="99">
        <v>109</v>
      </c>
      <c r="E835" s="16">
        <v>0.69</v>
      </c>
      <c r="F835" s="66">
        <v>5</v>
      </c>
      <c r="G835" s="66" t="s">
        <v>43</v>
      </c>
      <c r="H835" s="72">
        <v>29.81</v>
      </c>
      <c r="J835" s="67">
        <v>106</v>
      </c>
      <c r="K835" s="67">
        <v>109.8</v>
      </c>
      <c r="L835" s="67">
        <v>111.7</v>
      </c>
      <c r="M835" s="67">
        <v>107.6</v>
      </c>
      <c r="N835" s="67">
        <f t="shared" si="47"/>
        <v>108.77500000000001</v>
      </c>
    </row>
    <row r="836" spans="1:14" x14ac:dyDescent="0.2">
      <c r="B836" s="2">
        <v>0.45833333333333331</v>
      </c>
      <c r="C836" s="66">
        <v>78</v>
      </c>
      <c r="D836" s="99">
        <v>110</v>
      </c>
      <c r="E836" s="75">
        <v>0.69</v>
      </c>
      <c r="F836" s="66">
        <v>2</v>
      </c>
      <c r="G836" s="66" t="s">
        <v>129</v>
      </c>
      <c r="H836" s="72">
        <v>29.81</v>
      </c>
      <c r="I836" s="71"/>
      <c r="J836" s="67">
        <v>107.2</v>
      </c>
      <c r="K836" s="67">
        <v>110.7</v>
      </c>
      <c r="L836" s="67">
        <v>112.6</v>
      </c>
      <c r="M836" s="67">
        <v>109.4</v>
      </c>
      <c r="N836" s="67">
        <f t="shared" si="47"/>
        <v>109.97499999999999</v>
      </c>
    </row>
    <row r="837" spans="1:14" x14ac:dyDescent="0.2">
      <c r="B837" s="1">
        <v>0.46875</v>
      </c>
      <c r="C837" s="66">
        <v>78</v>
      </c>
      <c r="D837" s="99">
        <v>112</v>
      </c>
      <c r="E837" s="75">
        <v>0.7</v>
      </c>
      <c r="F837" s="66">
        <v>3</v>
      </c>
      <c r="G837" s="66" t="s">
        <v>43</v>
      </c>
      <c r="H837" s="72">
        <v>29.81</v>
      </c>
      <c r="I837" s="71"/>
      <c r="J837" s="67">
        <v>108.7</v>
      </c>
      <c r="K837" s="67">
        <v>112.6</v>
      </c>
      <c r="L837" s="67">
        <v>114.6</v>
      </c>
      <c r="M837" s="67">
        <v>111.4</v>
      </c>
      <c r="N837" s="67">
        <f t="shared" si="47"/>
        <v>111.82499999999999</v>
      </c>
    </row>
    <row r="838" spans="1:14" x14ac:dyDescent="0.2">
      <c r="B838" s="2">
        <v>0.47569444444444442</v>
      </c>
      <c r="C838" s="66">
        <v>78</v>
      </c>
      <c r="D838" s="99">
        <v>113</v>
      </c>
      <c r="E838" s="75">
        <v>0.69</v>
      </c>
      <c r="F838" s="66">
        <v>3</v>
      </c>
      <c r="G838" s="66" t="s">
        <v>129</v>
      </c>
      <c r="H838" s="72">
        <v>29.81</v>
      </c>
      <c r="I838" s="71"/>
      <c r="J838" s="67">
        <v>109.6</v>
      </c>
      <c r="K838" s="67">
        <v>113</v>
      </c>
      <c r="L838" s="67">
        <v>115.7</v>
      </c>
      <c r="M838" s="67">
        <v>112.3</v>
      </c>
      <c r="N838" s="67">
        <f t="shared" si="47"/>
        <v>112.65</v>
      </c>
    </row>
    <row r="839" spans="1:14" x14ac:dyDescent="0.2">
      <c r="B839" s="2">
        <v>0.59375</v>
      </c>
      <c r="C839" s="66">
        <v>83</v>
      </c>
      <c r="D839" s="99">
        <v>125</v>
      </c>
      <c r="E839" s="75">
        <v>0.5</v>
      </c>
      <c r="F839" s="66">
        <v>5</v>
      </c>
      <c r="G839" s="66" t="s">
        <v>143</v>
      </c>
      <c r="H839" s="72">
        <v>29.78</v>
      </c>
      <c r="I839" s="71"/>
      <c r="J839" s="67">
        <v>120.4</v>
      </c>
      <c r="K839" s="67">
        <v>127.9</v>
      </c>
      <c r="L839" s="67">
        <v>128.69999999999999</v>
      </c>
      <c r="M839" s="67">
        <v>123.8</v>
      </c>
      <c r="N839" s="67">
        <f t="shared" si="47"/>
        <v>125.2</v>
      </c>
    </row>
    <row r="840" spans="1:14" x14ac:dyDescent="0.2">
      <c r="B840" s="1">
        <v>0.60416666666666663</v>
      </c>
      <c r="C840" s="66">
        <v>84</v>
      </c>
      <c r="D840" s="99">
        <v>126</v>
      </c>
      <c r="E840" s="75">
        <v>0.49</v>
      </c>
      <c r="F840" s="66">
        <v>4</v>
      </c>
      <c r="G840" s="66" t="s">
        <v>197</v>
      </c>
      <c r="H840" s="72">
        <v>29.78</v>
      </c>
      <c r="J840" s="67">
        <v>121.6</v>
      </c>
      <c r="K840" s="67">
        <v>129.19999999999999</v>
      </c>
      <c r="L840" s="67">
        <v>129.69999999999999</v>
      </c>
      <c r="M840" s="67">
        <v>124.5</v>
      </c>
      <c r="N840" s="67">
        <f t="shared" si="47"/>
        <v>126.25</v>
      </c>
    </row>
    <row r="841" spans="1:14" x14ac:dyDescent="0.2">
      <c r="B841" s="2">
        <v>0.61458333333333304</v>
      </c>
      <c r="C841" s="66">
        <v>84</v>
      </c>
      <c r="D841" s="99">
        <v>124</v>
      </c>
      <c r="E841" s="75">
        <v>0.48</v>
      </c>
      <c r="F841" s="66">
        <v>4</v>
      </c>
      <c r="G841" s="66" t="s">
        <v>208</v>
      </c>
      <c r="H841" s="72">
        <v>29.77</v>
      </c>
      <c r="J841" s="67">
        <v>119.1</v>
      </c>
      <c r="K841" s="67">
        <v>126.3</v>
      </c>
      <c r="L841" s="67">
        <v>127.8</v>
      </c>
      <c r="M841" s="67">
        <v>122.5</v>
      </c>
      <c r="N841" s="67">
        <f t="shared" si="47"/>
        <v>123.925</v>
      </c>
    </row>
    <row r="842" spans="1:14" x14ac:dyDescent="0.2">
      <c r="B842" s="1">
        <v>0.625</v>
      </c>
      <c r="C842" s="66">
        <v>83</v>
      </c>
      <c r="D842" s="99">
        <v>119</v>
      </c>
      <c r="E842" s="75">
        <v>0.49</v>
      </c>
      <c r="F842" s="66">
        <v>6</v>
      </c>
      <c r="G842" s="66" t="s">
        <v>197</v>
      </c>
      <c r="H842" s="72">
        <v>29.77</v>
      </c>
      <c r="J842" s="67">
        <v>115</v>
      </c>
      <c r="K842" s="67">
        <v>121.5</v>
      </c>
      <c r="L842" s="67">
        <v>122.2</v>
      </c>
      <c r="M842" s="67">
        <v>118.9</v>
      </c>
      <c r="N842" s="67">
        <f t="shared" si="47"/>
        <v>119.4</v>
      </c>
    </row>
    <row r="843" spans="1:14" x14ac:dyDescent="0.2">
      <c r="B843" s="2">
        <v>0.63541666666666696</v>
      </c>
      <c r="C843" s="96">
        <v>83</v>
      </c>
      <c r="D843" s="99">
        <v>117</v>
      </c>
      <c r="E843" s="13">
        <v>0.48</v>
      </c>
      <c r="F843" s="96">
        <v>4</v>
      </c>
      <c r="G843" s="96" t="s">
        <v>201</v>
      </c>
      <c r="H843" s="97">
        <v>29.77</v>
      </c>
      <c r="I843" s="98"/>
      <c r="J843" s="45">
        <v>113.7</v>
      </c>
      <c r="K843" s="45">
        <v>118.4</v>
      </c>
      <c r="L843" s="45">
        <v>119.8</v>
      </c>
      <c r="M843" s="45">
        <v>116.8</v>
      </c>
      <c r="N843" s="67">
        <f t="shared" si="47"/>
        <v>117.17500000000001</v>
      </c>
    </row>
    <row r="845" spans="1:14" x14ac:dyDescent="0.2">
      <c r="A845" s="21">
        <v>43295</v>
      </c>
      <c r="J845" s="87" t="s">
        <v>338</v>
      </c>
      <c r="K845" s="87" t="s">
        <v>416</v>
      </c>
      <c r="L845" s="87" t="s">
        <v>358</v>
      </c>
      <c r="M845" s="87" t="s">
        <v>353</v>
      </c>
      <c r="N845" s="87" t="s">
        <v>368</v>
      </c>
    </row>
    <row r="846" spans="1:14" x14ac:dyDescent="0.2">
      <c r="B846" s="2">
        <v>0.39583333333333331</v>
      </c>
      <c r="C846" s="66">
        <v>79</v>
      </c>
      <c r="D846" s="99">
        <v>92</v>
      </c>
      <c r="E846" s="16">
        <v>0.69</v>
      </c>
      <c r="F846" s="66">
        <v>3</v>
      </c>
      <c r="G846" s="66" t="s">
        <v>180</v>
      </c>
      <c r="H846" s="72">
        <v>29.7</v>
      </c>
      <c r="I846" s="71"/>
      <c r="J846" s="67">
        <v>90.3</v>
      </c>
      <c r="K846" s="67">
        <v>93.6</v>
      </c>
      <c r="L846" s="67">
        <v>93</v>
      </c>
      <c r="M846" s="67">
        <v>91.8</v>
      </c>
      <c r="N846" s="67">
        <f>AVERAGE(J846:M846)</f>
        <v>92.174999999999997</v>
      </c>
    </row>
    <row r="847" spans="1:14" x14ac:dyDescent="0.2">
      <c r="B847" s="1">
        <v>0.40625</v>
      </c>
      <c r="C847" s="66">
        <v>79</v>
      </c>
      <c r="D847" s="99">
        <v>94</v>
      </c>
      <c r="E847" s="16">
        <v>0.56000000000000005</v>
      </c>
      <c r="F847" s="66">
        <v>1</v>
      </c>
      <c r="G847" s="66" t="s">
        <v>203</v>
      </c>
      <c r="H847" s="72">
        <v>29.69</v>
      </c>
      <c r="J847" s="67">
        <v>92.1</v>
      </c>
      <c r="K847" s="67">
        <v>95.7</v>
      </c>
      <c r="L847" s="67">
        <v>95.4</v>
      </c>
      <c r="M847" s="67">
        <v>94.3</v>
      </c>
      <c r="N847" s="67">
        <f t="shared" ref="N847:N860" si="48">AVERAGE(J847:M847)</f>
        <v>94.375000000000014</v>
      </c>
    </row>
    <row r="848" spans="1:14" x14ac:dyDescent="0.2">
      <c r="B848" s="2">
        <v>0.40972222222222227</v>
      </c>
      <c r="C848" s="66">
        <v>79</v>
      </c>
      <c r="D848" s="99">
        <v>97</v>
      </c>
      <c r="E848" s="16">
        <v>0.56000000000000005</v>
      </c>
      <c r="F848" s="66">
        <v>1</v>
      </c>
      <c r="G848" s="66" t="s">
        <v>203</v>
      </c>
      <c r="H848" s="72">
        <v>29.69</v>
      </c>
      <c r="J848" s="67">
        <v>94.3</v>
      </c>
      <c r="K848" s="67">
        <v>97.7</v>
      </c>
      <c r="L848" s="67">
        <v>97.7</v>
      </c>
      <c r="M848" s="67">
        <v>96.4</v>
      </c>
      <c r="N848" s="67">
        <f t="shared" si="48"/>
        <v>96.525000000000006</v>
      </c>
    </row>
    <row r="849" spans="1:14" x14ac:dyDescent="0.2">
      <c r="B849" s="2">
        <v>0.41666666666666669</v>
      </c>
      <c r="C849" s="66">
        <v>80</v>
      </c>
      <c r="D849" s="99">
        <v>97</v>
      </c>
      <c r="E849" s="75">
        <v>5.84</v>
      </c>
      <c r="F849" s="66">
        <v>3</v>
      </c>
      <c r="G849" s="66" t="s">
        <v>129</v>
      </c>
      <c r="H849" s="72">
        <v>59.69</v>
      </c>
      <c r="I849" s="71"/>
      <c r="J849" s="67">
        <v>93.7</v>
      </c>
      <c r="K849" s="67">
        <v>96.8</v>
      </c>
      <c r="L849" s="67">
        <v>96.8</v>
      </c>
      <c r="M849" s="67">
        <v>95.2</v>
      </c>
      <c r="N849" s="67">
        <f t="shared" si="48"/>
        <v>95.625</v>
      </c>
    </row>
    <row r="850" spans="1:14" x14ac:dyDescent="0.2">
      <c r="B850" s="1">
        <v>0.42708333333333331</v>
      </c>
      <c r="C850" s="66">
        <v>79</v>
      </c>
      <c r="D850" s="99">
        <v>95</v>
      </c>
      <c r="E850" s="75">
        <v>0.56000000000000005</v>
      </c>
      <c r="F850" s="66">
        <v>2</v>
      </c>
      <c r="G850" s="66" t="s">
        <v>203</v>
      </c>
      <c r="H850" s="72">
        <v>29.69</v>
      </c>
      <c r="I850" s="71"/>
      <c r="J850" s="67">
        <v>92.7</v>
      </c>
      <c r="K850" s="67">
        <v>95.4</v>
      </c>
      <c r="L850" s="67">
        <v>95.7</v>
      </c>
      <c r="M850" s="67">
        <v>94.1</v>
      </c>
      <c r="N850" s="67">
        <f t="shared" si="48"/>
        <v>94.474999999999994</v>
      </c>
    </row>
    <row r="851" spans="1:14" x14ac:dyDescent="0.2">
      <c r="B851" s="2">
        <v>0.4375</v>
      </c>
      <c r="C851" s="66">
        <v>79</v>
      </c>
      <c r="D851" s="99">
        <v>96</v>
      </c>
      <c r="E851" s="75">
        <v>0.59</v>
      </c>
      <c r="F851" s="66">
        <v>2</v>
      </c>
      <c r="G851" s="66" t="s">
        <v>129</v>
      </c>
      <c r="H851" s="72">
        <v>29.69</v>
      </c>
      <c r="I851" s="71"/>
      <c r="J851" s="67">
        <v>93.9</v>
      </c>
      <c r="K851" s="67">
        <v>96.6</v>
      </c>
      <c r="L851" s="67">
        <v>97.3</v>
      </c>
      <c r="M851" s="67">
        <v>95.7</v>
      </c>
      <c r="N851" s="67">
        <f t="shared" si="48"/>
        <v>95.875</v>
      </c>
    </row>
    <row r="852" spans="1:14" x14ac:dyDescent="0.2">
      <c r="B852" s="2">
        <v>0.44097222222222227</v>
      </c>
      <c r="C852" s="66">
        <v>79</v>
      </c>
      <c r="D852" s="99">
        <v>99</v>
      </c>
      <c r="E852" s="75">
        <v>0.59</v>
      </c>
      <c r="F852" s="66">
        <v>1</v>
      </c>
      <c r="G852" s="66" t="s">
        <v>129</v>
      </c>
      <c r="H852" s="72">
        <v>29.69</v>
      </c>
      <c r="I852" s="71"/>
      <c r="J852" s="67">
        <v>96.6</v>
      </c>
      <c r="K852" s="67">
        <v>98.6</v>
      </c>
      <c r="L852" s="67">
        <v>100.2</v>
      </c>
      <c r="M852" s="67">
        <v>98.4</v>
      </c>
      <c r="N852" s="67">
        <f t="shared" si="48"/>
        <v>98.449999999999989</v>
      </c>
    </row>
    <row r="853" spans="1:14" x14ac:dyDescent="0.2">
      <c r="B853" s="1">
        <v>0.5625</v>
      </c>
      <c r="C853" s="66">
        <v>77</v>
      </c>
      <c r="D853" s="99">
        <v>91</v>
      </c>
      <c r="E853" s="75">
        <v>0.69</v>
      </c>
      <c r="F853" s="66">
        <v>0</v>
      </c>
      <c r="G853" s="66" t="s">
        <v>129</v>
      </c>
      <c r="H853" s="72">
        <v>29.7</v>
      </c>
      <c r="J853" s="67">
        <v>89.8</v>
      </c>
      <c r="K853" s="67">
        <v>92.1</v>
      </c>
      <c r="L853" s="67">
        <v>92.3</v>
      </c>
      <c r="M853" s="67">
        <v>91</v>
      </c>
      <c r="N853" s="67">
        <f t="shared" si="48"/>
        <v>91.3</v>
      </c>
    </row>
    <row r="854" spans="1:14" x14ac:dyDescent="0.2">
      <c r="B854" s="1">
        <v>0.57291666666666663</v>
      </c>
      <c r="C854" s="66">
        <v>77</v>
      </c>
      <c r="D854" s="99">
        <v>89</v>
      </c>
      <c r="E854" s="75">
        <v>0.72</v>
      </c>
      <c r="F854" s="66">
        <v>2</v>
      </c>
      <c r="G854" s="66" t="s">
        <v>203</v>
      </c>
      <c r="H854" s="72">
        <v>29.7</v>
      </c>
      <c r="J854" s="67">
        <v>87.6</v>
      </c>
      <c r="K854" s="67">
        <v>89.8</v>
      </c>
      <c r="L854" s="67">
        <v>89.8</v>
      </c>
      <c r="M854" s="67">
        <v>88.2</v>
      </c>
      <c r="N854" s="67">
        <f t="shared" si="48"/>
        <v>88.85</v>
      </c>
    </row>
    <row r="855" spans="1:14" x14ac:dyDescent="0.2">
      <c r="B855" s="2">
        <v>0.57986111111111105</v>
      </c>
      <c r="C855" s="66">
        <v>77</v>
      </c>
      <c r="D855" s="99">
        <v>87</v>
      </c>
      <c r="E855" s="75">
        <v>0.7</v>
      </c>
      <c r="F855" s="66">
        <v>0</v>
      </c>
      <c r="G855" s="66" t="s">
        <v>203</v>
      </c>
      <c r="H855" s="72">
        <v>29.7</v>
      </c>
      <c r="J855" s="67">
        <v>86.2</v>
      </c>
      <c r="K855" s="67">
        <v>88.5</v>
      </c>
      <c r="L855" s="67">
        <v>88.2</v>
      </c>
      <c r="M855" s="67">
        <v>86.7</v>
      </c>
      <c r="N855" s="67">
        <f t="shared" si="48"/>
        <v>87.399999999999991</v>
      </c>
    </row>
    <row r="856" spans="1:14" x14ac:dyDescent="0.2">
      <c r="B856" s="1">
        <v>0.58333333333333337</v>
      </c>
      <c r="C856" s="96">
        <v>76</v>
      </c>
      <c r="D856" s="99">
        <v>88</v>
      </c>
      <c r="E856" s="13">
        <v>0.71</v>
      </c>
      <c r="F856" s="96">
        <v>0</v>
      </c>
      <c r="G856" s="96" t="s">
        <v>203</v>
      </c>
      <c r="H856" s="97">
        <v>29.7</v>
      </c>
      <c r="I856" s="98"/>
      <c r="J856" s="45">
        <v>86.9</v>
      </c>
      <c r="K856" s="45">
        <v>88.2</v>
      </c>
      <c r="L856" s="45">
        <v>88.9</v>
      </c>
      <c r="M856" s="45">
        <v>87.4</v>
      </c>
      <c r="N856" s="67">
        <f t="shared" si="48"/>
        <v>87.85</v>
      </c>
    </row>
    <row r="857" spans="1:14" x14ac:dyDescent="0.2">
      <c r="B857" s="2">
        <v>0.59375</v>
      </c>
      <c r="C857" s="66">
        <v>77</v>
      </c>
      <c r="D857" s="99">
        <v>88</v>
      </c>
      <c r="E857" s="75">
        <v>0.71</v>
      </c>
      <c r="F857" s="66">
        <v>0</v>
      </c>
      <c r="G857" s="96" t="s">
        <v>203</v>
      </c>
      <c r="H857" s="72">
        <v>29.7</v>
      </c>
      <c r="J857" s="67">
        <v>87.4</v>
      </c>
      <c r="K857" s="67">
        <v>87.4</v>
      </c>
      <c r="L857" s="67">
        <v>89.2</v>
      </c>
      <c r="M857" s="67">
        <v>87.4</v>
      </c>
      <c r="N857" s="67">
        <f t="shared" si="48"/>
        <v>87.85</v>
      </c>
    </row>
    <row r="858" spans="1:14" x14ac:dyDescent="0.2">
      <c r="B858" s="1">
        <v>0.60416666666666696</v>
      </c>
      <c r="C858" s="66">
        <v>77</v>
      </c>
      <c r="D858" s="99">
        <v>90</v>
      </c>
      <c r="E858" s="75">
        <v>0.69</v>
      </c>
      <c r="F858" s="66">
        <v>2</v>
      </c>
      <c r="G858" s="66" t="s">
        <v>203</v>
      </c>
      <c r="H858" s="72">
        <v>29.69</v>
      </c>
      <c r="I858" s="93"/>
      <c r="J858" s="67">
        <v>88.2</v>
      </c>
      <c r="K858" s="67">
        <v>91.8</v>
      </c>
      <c r="L858" s="67">
        <v>91.6</v>
      </c>
      <c r="M858" s="67">
        <v>89.8</v>
      </c>
      <c r="N858" s="67">
        <f t="shared" si="48"/>
        <v>90.350000000000009</v>
      </c>
    </row>
    <row r="859" spans="1:14" x14ac:dyDescent="0.2">
      <c r="B859" s="2">
        <v>0.61458333333333304</v>
      </c>
      <c r="C859" s="66">
        <v>78</v>
      </c>
      <c r="D859" s="99">
        <v>92</v>
      </c>
      <c r="E859" s="75">
        <v>0.66</v>
      </c>
      <c r="F859" s="66">
        <v>0</v>
      </c>
      <c r="G859" s="66" t="s">
        <v>203</v>
      </c>
      <c r="H859" s="72">
        <v>29.69</v>
      </c>
      <c r="J859" s="67">
        <v>89.4</v>
      </c>
      <c r="K859" s="67">
        <v>93.6</v>
      </c>
      <c r="L859" s="67">
        <v>93.4</v>
      </c>
      <c r="M859" s="67">
        <v>90.5</v>
      </c>
      <c r="N859" s="67">
        <f t="shared" si="48"/>
        <v>91.724999999999994</v>
      </c>
    </row>
    <row r="860" spans="1:14" x14ac:dyDescent="0.2">
      <c r="B860" s="1">
        <v>0.62361111111111112</v>
      </c>
      <c r="C860" s="66">
        <v>78</v>
      </c>
      <c r="D860" s="99">
        <v>90</v>
      </c>
      <c r="E860" s="75">
        <v>0.66</v>
      </c>
      <c r="F860" s="66">
        <v>1</v>
      </c>
      <c r="G860" s="66" t="s">
        <v>71</v>
      </c>
      <c r="H860" s="72">
        <v>29.69</v>
      </c>
      <c r="J860" s="67">
        <v>88</v>
      </c>
      <c r="K860" s="67">
        <v>89.2</v>
      </c>
      <c r="L860" s="67">
        <v>90</v>
      </c>
      <c r="M860" s="67">
        <v>88.3</v>
      </c>
      <c r="N860" s="67">
        <f t="shared" si="48"/>
        <v>88.875</v>
      </c>
    </row>
    <row r="862" spans="1:14" x14ac:dyDescent="0.2">
      <c r="A862" s="21">
        <v>43296</v>
      </c>
      <c r="J862" s="87" t="s">
        <v>338</v>
      </c>
      <c r="K862" s="87" t="s">
        <v>416</v>
      </c>
      <c r="L862" s="87" t="s">
        <v>358</v>
      </c>
      <c r="M862" s="87" t="s">
        <v>353</v>
      </c>
      <c r="N862" s="87" t="s">
        <v>368</v>
      </c>
    </row>
    <row r="863" spans="1:14" x14ac:dyDescent="0.2">
      <c r="B863" s="2">
        <v>0.45833333333333331</v>
      </c>
      <c r="C863" s="66">
        <v>79</v>
      </c>
      <c r="D863" s="99">
        <v>107</v>
      </c>
      <c r="E863" s="16">
        <v>0.66</v>
      </c>
      <c r="F863" s="66">
        <v>7</v>
      </c>
      <c r="G863" s="66" t="s">
        <v>43</v>
      </c>
      <c r="H863" s="72">
        <v>29.64</v>
      </c>
      <c r="I863" s="71"/>
      <c r="J863" s="67">
        <v>102.4</v>
      </c>
      <c r="K863" s="67">
        <v>108.1</v>
      </c>
      <c r="L863" s="67">
        <v>109.4</v>
      </c>
      <c r="M863" s="67">
        <v>106.9</v>
      </c>
      <c r="N863" s="67">
        <f>AVERAGE(J863:M863)</f>
        <v>106.69999999999999</v>
      </c>
    </row>
    <row r="864" spans="1:14" x14ac:dyDescent="0.2">
      <c r="B864" s="1">
        <v>0.47916666666666669</v>
      </c>
      <c r="C864" s="66">
        <v>79</v>
      </c>
      <c r="D864" s="99">
        <v>112</v>
      </c>
      <c r="E864" s="16">
        <v>0.68</v>
      </c>
      <c r="F864" s="66">
        <v>10</v>
      </c>
      <c r="G864" s="66" t="s">
        <v>196</v>
      </c>
      <c r="H864" s="72">
        <v>29.65</v>
      </c>
      <c r="J864" s="67">
        <v>106.3</v>
      </c>
      <c r="K864" s="67">
        <v>113.4</v>
      </c>
      <c r="L864" s="67">
        <v>115</v>
      </c>
      <c r="M864" s="67">
        <v>111.9</v>
      </c>
      <c r="N864" s="67">
        <f t="shared" ref="N864:N879" si="49">AVERAGE(J864:M864)</f>
        <v>111.65</v>
      </c>
    </row>
    <row r="865" spans="2:14" x14ac:dyDescent="0.2">
      <c r="B865" s="2">
        <v>0.48958333333333331</v>
      </c>
      <c r="C865" s="66">
        <v>79</v>
      </c>
      <c r="D865" s="99">
        <v>113</v>
      </c>
      <c r="E865" s="16">
        <v>0.69</v>
      </c>
      <c r="F865" s="66">
        <v>7</v>
      </c>
      <c r="G865" s="66" t="s">
        <v>197</v>
      </c>
      <c r="H865" s="72">
        <v>29.65</v>
      </c>
      <c r="J865" s="67">
        <v>107.4</v>
      </c>
      <c r="K865" s="67">
        <v>114.6</v>
      </c>
      <c r="L865" s="67">
        <v>116.4</v>
      </c>
      <c r="M865" s="67">
        <v>112.8</v>
      </c>
      <c r="N865" s="67">
        <f t="shared" si="49"/>
        <v>112.8</v>
      </c>
    </row>
    <row r="866" spans="2:14" x14ac:dyDescent="0.2">
      <c r="B866" s="1">
        <v>0.5</v>
      </c>
      <c r="C866" s="66">
        <v>80</v>
      </c>
      <c r="D866" s="99">
        <v>114</v>
      </c>
      <c r="E866" s="75">
        <v>0.67</v>
      </c>
      <c r="F866" s="66">
        <v>9</v>
      </c>
      <c r="G866" s="66" t="s">
        <v>197</v>
      </c>
      <c r="H866" s="72">
        <v>29.65</v>
      </c>
      <c r="I866" s="71"/>
      <c r="J866" s="67">
        <v>109</v>
      </c>
      <c r="K866" s="67">
        <v>115.7</v>
      </c>
      <c r="L866" s="67">
        <v>117.7</v>
      </c>
      <c r="M866" s="67">
        <v>115</v>
      </c>
      <c r="N866" s="67">
        <f t="shared" si="49"/>
        <v>114.35</v>
      </c>
    </row>
    <row r="867" spans="2:14" x14ac:dyDescent="0.2">
      <c r="B867" s="2">
        <v>0.51041666666666663</v>
      </c>
      <c r="C867" s="66">
        <v>79</v>
      </c>
      <c r="D867" s="99">
        <v>116</v>
      </c>
      <c r="E867" s="75">
        <v>0.71</v>
      </c>
      <c r="F867" s="66">
        <v>4</v>
      </c>
      <c r="G867" s="66" t="s">
        <v>197</v>
      </c>
      <c r="H867" s="72">
        <v>29.65</v>
      </c>
      <c r="I867" s="71"/>
      <c r="J867" s="67">
        <v>111.6</v>
      </c>
      <c r="K867" s="67">
        <v>116.2</v>
      </c>
      <c r="L867" s="67">
        <v>118.9</v>
      </c>
      <c r="M867" s="67">
        <v>117</v>
      </c>
      <c r="N867" s="67">
        <f t="shared" si="49"/>
        <v>115.92500000000001</v>
      </c>
    </row>
    <row r="868" spans="2:14" x14ac:dyDescent="0.2">
      <c r="B868" s="2">
        <v>0.61458333333333337</v>
      </c>
      <c r="C868" s="66">
        <v>81</v>
      </c>
      <c r="D868" s="99">
        <v>127</v>
      </c>
      <c r="E868" s="75">
        <v>0.81</v>
      </c>
      <c r="F868" s="66">
        <v>4</v>
      </c>
      <c r="G868" s="66" t="s">
        <v>143</v>
      </c>
      <c r="H868" s="72">
        <v>29.63</v>
      </c>
      <c r="I868" s="71"/>
      <c r="J868" s="67">
        <v>122.4</v>
      </c>
      <c r="K868" s="67">
        <v>129.6</v>
      </c>
      <c r="L868" s="67">
        <v>129.9</v>
      </c>
      <c r="M868" s="67">
        <v>126.3</v>
      </c>
      <c r="N868" s="67">
        <f t="shared" si="49"/>
        <v>127.05</v>
      </c>
    </row>
    <row r="869" spans="2:14" x14ac:dyDescent="0.2">
      <c r="B869" s="2">
        <v>0.625</v>
      </c>
      <c r="C869" s="66">
        <v>81</v>
      </c>
      <c r="D869" s="99">
        <v>127</v>
      </c>
      <c r="E869" s="75">
        <v>0.76</v>
      </c>
      <c r="F869" s="66">
        <v>4</v>
      </c>
      <c r="G869" s="66" t="s">
        <v>143</v>
      </c>
      <c r="H869" s="72">
        <v>29.63</v>
      </c>
      <c r="I869" s="71"/>
      <c r="J869" s="67">
        <v>122.6</v>
      </c>
      <c r="K869" s="67">
        <v>129.80000000000001</v>
      </c>
      <c r="L869" s="67">
        <v>130</v>
      </c>
      <c r="M869" s="67">
        <v>124.6</v>
      </c>
      <c r="N869" s="67">
        <f t="shared" si="49"/>
        <v>126.75</v>
      </c>
    </row>
    <row r="870" spans="2:14" x14ac:dyDescent="0.2">
      <c r="B870" s="2">
        <v>0.63541666666666663</v>
      </c>
      <c r="C870" s="66">
        <v>81</v>
      </c>
      <c r="D870" s="99">
        <v>127</v>
      </c>
      <c r="E870" s="75">
        <v>0.67</v>
      </c>
      <c r="F870" s="66">
        <v>4</v>
      </c>
      <c r="G870" s="66" t="s">
        <v>197</v>
      </c>
      <c r="H870" s="72">
        <v>29.63</v>
      </c>
      <c r="J870" s="67">
        <v>122.9</v>
      </c>
      <c r="K870" s="67">
        <v>130.1</v>
      </c>
      <c r="L870" s="67">
        <v>130.1</v>
      </c>
      <c r="M870" s="67">
        <v>123.8</v>
      </c>
      <c r="N870" s="67">
        <f t="shared" si="49"/>
        <v>126.72500000000001</v>
      </c>
    </row>
    <row r="871" spans="2:14" x14ac:dyDescent="0.2">
      <c r="B871" s="2">
        <v>0.64583333333333337</v>
      </c>
      <c r="C871" s="66">
        <v>82</v>
      </c>
      <c r="D871" s="99">
        <v>125</v>
      </c>
      <c r="E871" s="75">
        <v>0.66</v>
      </c>
      <c r="F871" s="66">
        <v>6</v>
      </c>
      <c r="G871" s="66" t="s">
        <v>43</v>
      </c>
      <c r="H871" s="72">
        <v>29.62</v>
      </c>
      <c r="J871" s="67">
        <v>123.3</v>
      </c>
      <c r="K871" s="67">
        <v>130.5</v>
      </c>
      <c r="L871" s="67">
        <v>130.30000000000001</v>
      </c>
      <c r="M871" s="67">
        <v>115.7</v>
      </c>
      <c r="N871" s="67">
        <f t="shared" si="49"/>
        <v>124.95</v>
      </c>
    </row>
    <row r="872" spans="2:14" x14ac:dyDescent="0.2">
      <c r="B872" s="2">
        <v>0.65625</v>
      </c>
      <c r="C872" s="66">
        <v>82</v>
      </c>
      <c r="D872" s="99">
        <v>124</v>
      </c>
      <c r="E872" s="75">
        <v>0.66</v>
      </c>
      <c r="F872" s="66">
        <v>2</v>
      </c>
      <c r="G872" s="66" t="s">
        <v>208</v>
      </c>
      <c r="H872" s="72">
        <v>29.62</v>
      </c>
      <c r="J872" s="67">
        <v>123.1</v>
      </c>
      <c r="K872" s="67">
        <v>130.30000000000001</v>
      </c>
      <c r="L872" s="67">
        <v>130.5</v>
      </c>
      <c r="M872" s="67">
        <v>112.1</v>
      </c>
      <c r="N872" s="67">
        <f t="shared" si="49"/>
        <v>124</v>
      </c>
    </row>
    <row r="873" spans="2:14" x14ac:dyDescent="0.2">
      <c r="B873" s="2">
        <v>0.66666666666666663</v>
      </c>
      <c r="C873" s="96">
        <v>82</v>
      </c>
      <c r="D873" s="99">
        <v>121</v>
      </c>
      <c r="E873" s="13">
        <v>0.66</v>
      </c>
      <c r="F873" s="96">
        <v>6</v>
      </c>
      <c r="G873" s="96" t="s">
        <v>143</v>
      </c>
      <c r="H873" s="97">
        <v>29.62</v>
      </c>
      <c r="I873" s="98"/>
      <c r="J873" s="45">
        <v>122.2</v>
      </c>
      <c r="K873" s="45">
        <v>126.7</v>
      </c>
      <c r="L873" s="45">
        <v>128.5</v>
      </c>
      <c r="M873" s="45">
        <v>108.3</v>
      </c>
      <c r="N873" s="67">
        <f t="shared" si="49"/>
        <v>121.425</v>
      </c>
    </row>
    <row r="874" spans="2:14" x14ac:dyDescent="0.2">
      <c r="B874" s="2">
        <v>0.67708333333333337</v>
      </c>
      <c r="C874" s="66">
        <v>82</v>
      </c>
      <c r="D874" s="99">
        <v>120</v>
      </c>
      <c r="E874" s="75">
        <v>0.66</v>
      </c>
      <c r="F874" s="66">
        <v>4</v>
      </c>
      <c r="G874" s="96" t="s">
        <v>143</v>
      </c>
      <c r="H874" s="72">
        <v>29.61</v>
      </c>
      <c r="J874" s="67">
        <v>121.6</v>
      </c>
      <c r="K874" s="67">
        <v>126</v>
      </c>
      <c r="L874" s="67">
        <v>127.2</v>
      </c>
      <c r="M874" s="67">
        <v>106.9</v>
      </c>
      <c r="N874" s="67">
        <f t="shared" si="49"/>
        <v>120.42500000000001</v>
      </c>
    </row>
    <row r="875" spans="2:14" x14ac:dyDescent="0.2">
      <c r="B875" s="2">
        <v>0.6875</v>
      </c>
      <c r="C875" s="66">
        <v>81</v>
      </c>
      <c r="D875" s="99">
        <v>122</v>
      </c>
      <c r="E875" s="75">
        <v>0.66</v>
      </c>
      <c r="F875" s="66">
        <v>2</v>
      </c>
      <c r="G875" s="66" t="s">
        <v>143</v>
      </c>
      <c r="H875" s="72">
        <v>29.61</v>
      </c>
      <c r="I875" s="93"/>
      <c r="J875" s="67">
        <v>121.1</v>
      </c>
      <c r="K875" s="67">
        <v>126.5</v>
      </c>
      <c r="L875" s="67">
        <v>126.9</v>
      </c>
      <c r="M875" s="67">
        <v>113</v>
      </c>
      <c r="N875" s="67">
        <f t="shared" si="49"/>
        <v>121.875</v>
      </c>
    </row>
    <row r="876" spans="2:14" x14ac:dyDescent="0.2">
      <c r="B876" s="2">
        <v>0.69791666666666663</v>
      </c>
      <c r="C876" s="66">
        <v>82</v>
      </c>
      <c r="D876" s="99">
        <v>122</v>
      </c>
      <c r="E876" s="75">
        <v>0.66</v>
      </c>
      <c r="F876" s="66">
        <v>3</v>
      </c>
      <c r="G876" s="66" t="s">
        <v>202</v>
      </c>
      <c r="H876" s="72">
        <v>29.61</v>
      </c>
      <c r="J876" s="67">
        <v>120.6</v>
      </c>
      <c r="K876" s="67">
        <v>125.1</v>
      </c>
      <c r="L876" s="67">
        <v>126.1</v>
      </c>
      <c r="M876" s="67">
        <v>114.6</v>
      </c>
      <c r="N876" s="67">
        <f t="shared" si="49"/>
        <v>121.6</v>
      </c>
    </row>
    <row r="877" spans="2:14" x14ac:dyDescent="0.2">
      <c r="B877" s="2">
        <v>0.70833333333333337</v>
      </c>
      <c r="C877" s="66">
        <v>84</v>
      </c>
      <c r="D877" s="99">
        <v>120</v>
      </c>
      <c r="E877" s="75">
        <v>0.65</v>
      </c>
      <c r="F877" s="66">
        <v>3</v>
      </c>
      <c r="G877" s="66" t="s">
        <v>197</v>
      </c>
      <c r="H877" s="72">
        <v>29.61</v>
      </c>
      <c r="J877" s="67">
        <v>119.1</v>
      </c>
      <c r="K877" s="67">
        <v>122.4</v>
      </c>
      <c r="L877" s="67">
        <v>123.1</v>
      </c>
      <c r="M877" s="67">
        <v>115.2</v>
      </c>
      <c r="N877" s="67">
        <f t="shared" si="49"/>
        <v>119.95</v>
      </c>
    </row>
    <row r="878" spans="2:14" x14ac:dyDescent="0.2">
      <c r="B878" s="2">
        <v>0.71875</v>
      </c>
      <c r="C878" s="66">
        <v>82</v>
      </c>
      <c r="D878" s="99">
        <v>119</v>
      </c>
      <c r="E878" s="75">
        <v>0.66</v>
      </c>
      <c r="F878" s="66">
        <v>6</v>
      </c>
      <c r="G878" s="66" t="s">
        <v>43</v>
      </c>
      <c r="H878" s="72">
        <v>29.6</v>
      </c>
      <c r="J878" s="67">
        <v>118.2</v>
      </c>
      <c r="K878" s="67">
        <v>120.9</v>
      </c>
      <c r="L878" s="67">
        <v>121.5</v>
      </c>
      <c r="M878" s="67">
        <v>114.8</v>
      </c>
      <c r="N878" s="67">
        <f t="shared" si="49"/>
        <v>118.85000000000001</v>
      </c>
    </row>
    <row r="879" spans="2:14" x14ac:dyDescent="0.2">
      <c r="B879" s="2">
        <v>0.72916666666666663</v>
      </c>
      <c r="C879" s="66">
        <v>81</v>
      </c>
      <c r="D879" s="99">
        <v>118</v>
      </c>
      <c r="E879" s="75">
        <v>0.69</v>
      </c>
      <c r="F879" s="66">
        <v>4</v>
      </c>
      <c r="G879" s="66" t="s">
        <v>197</v>
      </c>
      <c r="H879" s="72">
        <v>29.6</v>
      </c>
      <c r="I879" s="71"/>
      <c r="J879" s="67">
        <v>117.7</v>
      </c>
      <c r="K879" s="67">
        <v>120.4</v>
      </c>
      <c r="L879" s="67">
        <v>120.7</v>
      </c>
      <c r="M879" s="67">
        <v>114.8</v>
      </c>
      <c r="N879" s="67">
        <f t="shared" si="49"/>
        <v>118.4</v>
      </c>
    </row>
    <row r="881" spans="1:14" x14ac:dyDescent="0.2">
      <c r="A881" s="88" t="s">
        <v>236</v>
      </c>
      <c r="B881"/>
      <c r="J881" s="119" t="s">
        <v>473</v>
      </c>
      <c r="K881" s="119" t="s">
        <v>342</v>
      </c>
      <c r="L881" s="119" t="s">
        <v>416</v>
      </c>
      <c r="M881" s="119" t="s">
        <v>343</v>
      </c>
      <c r="N881" s="119" t="s">
        <v>368</v>
      </c>
    </row>
    <row r="882" spans="1:14" x14ac:dyDescent="0.2">
      <c r="A882" s="21">
        <v>43309</v>
      </c>
      <c r="B882" s="2">
        <v>0.55208333333333337</v>
      </c>
      <c r="C882" s="66">
        <v>72</v>
      </c>
      <c r="D882" s="116">
        <v>109</v>
      </c>
      <c r="E882" s="16">
        <v>0.6</v>
      </c>
      <c r="F882" s="66">
        <v>7</v>
      </c>
      <c r="G882" s="66" t="s">
        <v>202</v>
      </c>
      <c r="H882" s="72">
        <v>28.64</v>
      </c>
      <c r="I882" s="71"/>
      <c r="J882" s="67">
        <v>108.5</v>
      </c>
      <c r="K882" s="67">
        <v>106.2</v>
      </c>
      <c r="L882" s="67">
        <v>112.5</v>
      </c>
      <c r="M882" s="67">
        <v>108.3</v>
      </c>
      <c r="N882" s="67">
        <v>108.875</v>
      </c>
    </row>
    <row r="883" spans="1:14" x14ac:dyDescent="0.2">
      <c r="B883" s="2">
        <v>0.5625</v>
      </c>
      <c r="C883" s="66">
        <v>72</v>
      </c>
      <c r="D883" s="3">
        <v>107</v>
      </c>
      <c r="E883" s="16">
        <v>0.57999999999999996</v>
      </c>
      <c r="F883" s="66">
        <v>7</v>
      </c>
      <c r="G883" s="66" t="s">
        <v>35</v>
      </c>
      <c r="H883" s="72">
        <v>28.63</v>
      </c>
      <c r="J883" s="67">
        <v>105.3</v>
      </c>
      <c r="K883" s="67">
        <v>107.8</v>
      </c>
      <c r="L883" s="67">
        <v>111.4</v>
      </c>
      <c r="M883" s="67">
        <v>102.9</v>
      </c>
      <c r="N883" s="67">
        <v>106.85</v>
      </c>
    </row>
    <row r="884" spans="1:14" x14ac:dyDescent="0.2">
      <c r="B884" s="2">
        <v>0.56597222222222221</v>
      </c>
      <c r="C884" s="66">
        <v>72</v>
      </c>
      <c r="D884" s="3">
        <v>106</v>
      </c>
      <c r="E884" s="16">
        <v>0.56999999999999995</v>
      </c>
      <c r="F884" s="66">
        <v>2</v>
      </c>
      <c r="G884" s="66" t="s">
        <v>35</v>
      </c>
      <c r="H884" s="72">
        <v>28.63</v>
      </c>
      <c r="J884" s="67">
        <v>105.6</v>
      </c>
      <c r="K884" s="67">
        <v>105.4</v>
      </c>
      <c r="L884" s="67">
        <v>109.9</v>
      </c>
      <c r="M884" s="67">
        <v>101.8</v>
      </c>
      <c r="N884" s="67">
        <v>105.675</v>
      </c>
    </row>
    <row r="885" spans="1:14" x14ac:dyDescent="0.2">
      <c r="B885" s="2">
        <v>0.57291666666666663</v>
      </c>
      <c r="C885" s="66">
        <v>73</v>
      </c>
      <c r="D885" s="116">
        <v>107</v>
      </c>
      <c r="E885" s="16">
        <v>0.57999999999999996</v>
      </c>
      <c r="F885" s="66">
        <v>2</v>
      </c>
      <c r="G885" s="66" t="s">
        <v>71</v>
      </c>
      <c r="H885" s="72">
        <v>28.63</v>
      </c>
      <c r="J885" s="67">
        <v>108.5</v>
      </c>
      <c r="K885" s="67">
        <v>104.9</v>
      </c>
      <c r="L885" s="67">
        <v>111.6</v>
      </c>
      <c r="M885" s="67">
        <v>104</v>
      </c>
      <c r="N885" s="67">
        <v>107.25</v>
      </c>
    </row>
    <row r="886" spans="1:14" x14ac:dyDescent="0.2">
      <c r="B886" s="2">
        <v>0.58333333333333337</v>
      </c>
      <c r="C886" s="66">
        <v>73</v>
      </c>
      <c r="D886" s="116">
        <v>107</v>
      </c>
      <c r="E886" s="75">
        <v>0.55000000000000004</v>
      </c>
      <c r="F886" s="66">
        <v>2</v>
      </c>
      <c r="G886" s="66" t="s">
        <v>71</v>
      </c>
      <c r="H886" s="72">
        <v>28.63</v>
      </c>
      <c r="I886" s="71"/>
      <c r="J886" s="67">
        <v>105.4</v>
      </c>
      <c r="K886" s="67">
        <v>110.5</v>
      </c>
      <c r="L886" s="67">
        <v>110.3</v>
      </c>
      <c r="M886" s="67">
        <v>102.2</v>
      </c>
      <c r="N886" s="67">
        <v>107.1</v>
      </c>
    </row>
    <row r="887" spans="1:14" x14ac:dyDescent="0.2">
      <c r="B887" s="2">
        <v>0.59375</v>
      </c>
      <c r="C887" s="66">
        <v>73</v>
      </c>
      <c r="D887" s="116">
        <v>106</v>
      </c>
      <c r="E887" s="75">
        <v>0.56999999999999995</v>
      </c>
      <c r="F887" s="66">
        <v>2</v>
      </c>
      <c r="G887" s="66" t="s">
        <v>71</v>
      </c>
      <c r="H887" s="72">
        <v>28.63</v>
      </c>
      <c r="I887" s="71"/>
      <c r="J887" s="67">
        <v>104.2</v>
      </c>
      <c r="K887" s="67">
        <v>108</v>
      </c>
      <c r="L887" s="67">
        <v>108.9</v>
      </c>
      <c r="M887" s="67">
        <v>103.5</v>
      </c>
      <c r="N887" s="67">
        <v>106.15</v>
      </c>
    </row>
    <row r="888" spans="1:14" x14ac:dyDescent="0.2">
      <c r="B888" s="2">
        <v>0.60416666666666696</v>
      </c>
      <c r="C888" s="66">
        <v>74</v>
      </c>
      <c r="D888" s="116">
        <v>110</v>
      </c>
      <c r="E888" s="75">
        <v>0.55000000000000004</v>
      </c>
      <c r="F888" s="66">
        <v>2</v>
      </c>
      <c r="G888" s="66" t="s">
        <v>71</v>
      </c>
      <c r="H888" s="72">
        <v>28.63</v>
      </c>
      <c r="J888" s="67">
        <v>108.1</v>
      </c>
      <c r="K888" s="67">
        <v>111.6</v>
      </c>
      <c r="L888" s="67">
        <v>112.1</v>
      </c>
      <c r="M888" s="67">
        <v>107.6</v>
      </c>
      <c r="N888" s="67">
        <v>109.85</v>
      </c>
    </row>
    <row r="889" spans="1:14" x14ac:dyDescent="0.2">
      <c r="B889" s="2">
        <v>0.61458333333333404</v>
      </c>
      <c r="C889" s="66">
        <v>73</v>
      </c>
      <c r="D889" s="116">
        <v>110</v>
      </c>
      <c r="E889" s="75">
        <v>0.56000000000000005</v>
      </c>
      <c r="F889" s="66">
        <v>3</v>
      </c>
      <c r="G889" s="66" t="s">
        <v>203</v>
      </c>
      <c r="H889" s="72">
        <v>2863</v>
      </c>
      <c r="I889" s="71"/>
      <c r="J889" s="67">
        <v>107.6</v>
      </c>
      <c r="K889" s="67">
        <v>111.7</v>
      </c>
      <c r="L889" s="67">
        <v>111.4</v>
      </c>
      <c r="M889" s="67">
        <v>109.8</v>
      </c>
      <c r="N889" s="67">
        <v>110.12500000000001</v>
      </c>
    </row>
    <row r="890" spans="1:14" x14ac:dyDescent="0.2">
      <c r="B890" s="2" t="s">
        <v>251</v>
      </c>
      <c r="C890" s="66"/>
      <c r="D890" s="116"/>
      <c r="E890" s="75"/>
      <c r="F890" s="66"/>
      <c r="G890" s="66"/>
      <c r="H890" s="72"/>
      <c r="J890" s="67"/>
      <c r="K890" s="67"/>
      <c r="L890" s="67"/>
      <c r="M890" s="67"/>
      <c r="N890" s="67" t="s">
        <v>251</v>
      </c>
    </row>
    <row r="891" spans="1:14" x14ac:dyDescent="0.2">
      <c r="B891"/>
      <c r="J891" s="119" t="s">
        <v>473</v>
      </c>
      <c r="K891" s="119" t="s">
        <v>342</v>
      </c>
      <c r="L891" s="119" t="s">
        <v>416</v>
      </c>
      <c r="M891" s="119" t="s">
        <v>343</v>
      </c>
      <c r="N891" s="119" t="s">
        <v>368</v>
      </c>
    </row>
    <row r="892" spans="1:14" x14ac:dyDescent="0.2">
      <c r="A892" s="21">
        <v>43310</v>
      </c>
      <c r="B892" s="2">
        <v>0.57291666666666663</v>
      </c>
      <c r="C892" s="66">
        <v>75</v>
      </c>
      <c r="D892" s="116">
        <v>103</v>
      </c>
      <c r="E892" s="16">
        <v>0.59</v>
      </c>
      <c r="F892" s="66">
        <v>4</v>
      </c>
      <c r="G892" s="66" t="s">
        <v>71</v>
      </c>
      <c r="H892" s="72">
        <v>28.63</v>
      </c>
      <c r="I892" s="71"/>
      <c r="J892" s="67">
        <v>101.5</v>
      </c>
      <c r="K892" s="67">
        <v>105.3</v>
      </c>
      <c r="L892" s="67">
        <v>104</v>
      </c>
      <c r="M892" s="67">
        <v>100.2</v>
      </c>
      <c r="N892" s="67">
        <v>102.75</v>
      </c>
    </row>
    <row r="893" spans="1:14" x14ac:dyDescent="0.2">
      <c r="B893" s="2">
        <v>0.61458333333333337</v>
      </c>
      <c r="C893" s="66">
        <v>76</v>
      </c>
      <c r="D893" s="3">
        <v>100</v>
      </c>
      <c r="E893" s="16">
        <v>0.6</v>
      </c>
      <c r="F893" s="66">
        <v>3</v>
      </c>
      <c r="G893" s="66" t="s">
        <v>71</v>
      </c>
      <c r="H893" s="72">
        <v>28.63</v>
      </c>
      <c r="J893" s="67">
        <v>97.5</v>
      </c>
      <c r="K893" s="67">
        <v>102</v>
      </c>
      <c r="L893" s="67">
        <v>103.1</v>
      </c>
      <c r="M893" s="67">
        <v>98.8</v>
      </c>
      <c r="N893" s="67">
        <v>100.35000000000001</v>
      </c>
    </row>
    <row r="894" spans="1:14" x14ac:dyDescent="0.2">
      <c r="B894" s="2">
        <v>0.625</v>
      </c>
      <c r="C894" s="66">
        <v>75</v>
      </c>
      <c r="D894" s="3">
        <v>99</v>
      </c>
      <c r="E894" s="16">
        <v>0.6</v>
      </c>
      <c r="F894" s="66">
        <v>3</v>
      </c>
      <c r="G894" s="66" t="s">
        <v>203</v>
      </c>
      <c r="H894" s="72">
        <v>28.63</v>
      </c>
      <c r="J894" s="67">
        <v>97</v>
      </c>
      <c r="K894" s="67">
        <v>100.9</v>
      </c>
      <c r="L894" s="67">
        <v>101.5</v>
      </c>
      <c r="M894" s="67">
        <v>96.8</v>
      </c>
      <c r="N894" s="67">
        <v>99.05</v>
      </c>
    </row>
    <row r="895" spans="1:14" x14ac:dyDescent="0.2">
      <c r="B895" s="2">
        <v>0.63541666666666663</v>
      </c>
      <c r="C895" s="66">
        <v>76</v>
      </c>
      <c r="D895" s="116">
        <v>99</v>
      </c>
      <c r="E895" s="16">
        <v>0.59</v>
      </c>
      <c r="F895" s="66">
        <v>2</v>
      </c>
      <c r="G895" s="66" t="s">
        <v>71</v>
      </c>
      <c r="H895" s="72">
        <v>28.63</v>
      </c>
      <c r="J895" s="67">
        <v>97</v>
      </c>
      <c r="K895" s="67">
        <v>96.4</v>
      </c>
      <c r="L895" s="67">
        <v>100.8</v>
      </c>
      <c r="M895" s="67">
        <v>101.8</v>
      </c>
      <c r="N895" s="67">
        <v>99</v>
      </c>
    </row>
    <row r="896" spans="1:14" x14ac:dyDescent="0.2">
      <c r="B896" s="2">
        <v>0.64583333333333337</v>
      </c>
      <c r="C896" s="66">
        <v>76</v>
      </c>
      <c r="D896" s="116">
        <v>99</v>
      </c>
      <c r="E896" s="75">
        <v>0.59</v>
      </c>
      <c r="F896" s="66">
        <v>4</v>
      </c>
      <c r="G896" s="66" t="s">
        <v>35</v>
      </c>
      <c r="H896" s="72">
        <v>28.63</v>
      </c>
      <c r="I896" s="71"/>
      <c r="J896" s="67">
        <v>96.6</v>
      </c>
      <c r="K896" s="67">
        <v>101.1</v>
      </c>
      <c r="L896" s="67">
        <v>102</v>
      </c>
      <c r="M896" s="67">
        <v>97.7</v>
      </c>
      <c r="N896" s="67">
        <v>99.35</v>
      </c>
    </row>
    <row r="897" spans="1:14" x14ac:dyDescent="0.2">
      <c r="B897" s="2">
        <v>0.65625</v>
      </c>
      <c r="C897" s="66">
        <v>75</v>
      </c>
      <c r="D897" s="116">
        <v>99</v>
      </c>
      <c r="E897" s="75">
        <v>0.61</v>
      </c>
      <c r="F897" s="66">
        <v>3</v>
      </c>
      <c r="G897" s="66" t="s">
        <v>71</v>
      </c>
      <c r="H897" s="72">
        <v>28.63</v>
      </c>
      <c r="I897" s="71"/>
      <c r="J897" s="67">
        <v>97.2</v>
      </c>
      <c r="K897" s="67">
        <v>100.8</v>
      </c>
      <c r="L897" s="67">
        <v>101.8</v>
      </c>
      <c r="M897" s="67">
        <v>97.7</v>
      </c>
      <c r="N897" s="67">
        <v>99.375</v>
      </c>
    </row>
    <row r="898" spans="1:14" x14ac:dyDescent="0.2">
      <c r="B898" s="2">
        <v>0.66666666666666696</v>
      </c>
      <c r="C898" s="66">
        <v>75</v>
      </c>
      <c r="D898" s="116">
        <v>98</v>
      </c>
      <c r="E898" s="75">
        <v>0.6</v>
      </c>
      <c r="F898" s="66">
        <v>3</v>
      </c>
      <c r="G898" s="66" t="s">
        <v>202</v>
      </c>
      <c r="H898" s="72">
        <v>28.63</v>
      </c>
      <c r="J898" s="67">
        <v>100.2</v>
      </c>
      <c r="K898" s="67">
        <v>100</v>
      </c>
      <c r="L898" s="67">
        <v>96.8</v>
      </c>
      <c r="M898" s="67">
        <v>95.7</v>
      </c>
      <c r="N898" s="67">
        <v>98.174999999999997</v>
      </c>
    </row>
    <row r="899" spans="1:14" x14ac:dyDescent="0.2">
      <c r="B899" s="2">
        <v>0.67708333333333304</v>
      </c>
      <c r="C899" s="66">
        <v>75</v>
      </c>
      <c r="D899" s="116">
        <v>98</v>
      </c>
      <c r="E899" s="75">
        <v>0.6</v>
      </c>
      <c r="F899" s="66">
        <v>2</v>
      </c>
      <c r="G899" s="66" t="s">
        <v>180</v>
      </c>
      <c r="H899" s="72">
        <v>28.62</v>
      </c>
      <c r="I899" s="71"/>
      <c r="J899" s="67">
        <v>100</v>
      </c>
      <c r="K899" s="67">
        <v>99.1</v>
      </c>
      <c r="L899" s="67">
        <v>96.6</v>
      </c>
      <c r="M899" s="67">
        <v>95</v>
      </c>
      <c r="N899" s="67">
        <v>97.674999999999997</v>
      </c>
    </row>
    <row r="900" spans="1:14" x14ac:dyDescent="0.2">
      <c r="B900" s="2">
        <v>0.6875</v>
      </c>
      <c r="C900" s="66">
        <v>75</v>
      </c>
      <c r="D900" s="116">
        <v>97</v>
      </c>
      <c r="E900" s="75">
        <v>0.61</v>
      </c>
      <c r="F900" s="66">
        <v>3</v>
      </c>
      <c r="G900" s="66" t="s">
        <v>71</v>
      </c>
      <c r="H900" s="72">
        <v>28.62</v>
      </c>
      <c r="J900" s="67">
        <v>99.5</v>
      </c>
      <c r="K900" s="67">
        <v>98.8</v>
      </c>
      <c r="L900" s="67">
        <v>96.6</v>
      </c>
      <c r="M900" s="67">
        <v>94.8</v>
      </c>
      <c r="N900" s="67">
        <v>97.424999999999997</v>
      </c>
    </row>
    <row r="901" spans="1:14" x14ac:dyDescent="0.2">
      <c r="B901" s="2">
        <v>0.69791666666666696</v>
      </c>
      <c r="C901" s="66">
        <v>74</v>
      </c>
      <c r="D901" s="116">
        <v>95</v>
      </c>
      <c r="E901" s="75">
        <v>0.61</v>
      </c>
      <c r="F901" s="66">
        <v>3</v>
      </c>
      <c r="G901" s="66" t="s">
        <v>37</v>
      </c>
      <c r="H901" s="72">
        <v>28.63</v>
      </c>
      <c r="J901" s="67">
        <v>97.5</v>
      </c>
      <c r="K901" s="67">
        <v>96.3</v>
      </c>
      <c r="L901" s="67">
        <v>94.3</v>
      </c>
      <c r="M901" s="67">
        <v>93.2</v>
      </c>
      <c r="N901" s="67">
        <v>95.325000000000003</v>
      </c>
    </row>
    <row r="902" spans="1:14" x14ac:dyDescent="0.2">
      <c r="B902" s="2">
        <v>0.70833333333333304</v>
      </c>
      <c r="C902" s="116">
        <v>75</v>
      </c>
      <c r="D902" s="116">
        <v>95</v>
      </c>
      <c r="E902" s="13">
        <v>0.62</v>
      </c>
      <c r="F902" s="116">
        <v>2</v>
      </c>
      <c r="G902" s="116" t="s">
        <v>71</v>
      </c>
      <c r="H902" s="117">
        <v>28.62</v>
      </c>
      <c r="I902" s="118"/>
      <c r="J902" s="45">
        <v>97.2</v>
      </c>
      <c r="K902" s="45">
        <v>95.9</v>
      </c>
      <c r="L902" s="45">
        <v>94.1</v>
      </c>
      <c r="M902" s="45">
        <v>92.8</v>
      </c>
      <c r="N902" s="67">
        <v>95.000000000000014</v>
      </c>
    </row>
    <row r="903" spans="1:14" x14ac:dyDescent="0.2">
      <c r="B903" s="2">
        <v>0.71875</v>
      </c>
      <c r="C903" s="66">
        <v>74</v>
      </c>
      <c r="D903" s="68">
        <v>93</v>
      </c>
      <c r="E903" s="75">
        <v>0.61</v>
      </c>
      <c r="F903" s="66">
        <v>2</v>
      </c>
      <c r="G903" s="66" t="s">
        <v>37</v>
      </c>
      <c r="H903" s="72">
        <v>28.2</v>
      </c>
      <c r="I903" s="93"/>
      <c r="J903" s="67">
        <v>95.5</v>
      </c>
      <c r="K903" s="67">
        <v>94.1</v>
      </c>
      <c r="L903" s="67">
        <v>92.5</v>
      </c>
      <c r="M903" s="67">
        <v>91.6</v>
      </c>
      <c r="N903" s="67">
        <v>93.425000000000011</v>
      </c>
    </row>
    <row r="904" spans="1:14" x14ac:dyDescent="0.2">
      <c r="B904" s="2">
        <v>0.72916666666666596</v>
      </c>
      <c r="C904" s="66">
        <v>74</v>
      </c>
      <c r="D904" s="116">
        <v>93</v>
      </c>
      <c r="E904" s="75">
        <v>0.06</v>
      </c>
      <c r="F904" s="66">
        <v>3</v>
      </c>
      <c r="G904" s="66" t="s">
        <v>203</v>
      </c>
      <c r="H904" s="72">
        <v>28.62</v>
      </c>
      <c r="J904" s="67">
        <v>94.6</v>
      </c>
      <c r="K904" s="67">
        <v>93.4</v>
      </c>
      <c r="L904" s="67">
        <v>91.9</v>
      </c>
      <c r="M904" s="67">
        <v>90.9</v>
      </c>
      <c r="N904" s="67">
        <v>92.699999999999989</v>
      </c>
    </row>
    <row r="906" spans="1:14" x14ac:dyDescent="0.2">
      <c r="A906" s="88" t="s">
        <v>311</v>
      </c>
      <c r="J906" s="87" t="s">
        <v>338</v>
      </c>
      <c r="K906" s="87" t="s">
        <v>377</v>
      </c>
      <c r="L906" s="87" t="s">
        <v>325</v>
      </c>
      <c r="M906" s="87" t="s">
        <v>326</v>
      </c>
      <c r="N906" s="33" t="s">
        <v>368</v>
      </c>
    </row>
    <row r="907" spans="1:14" x14ac:dyDescent="0.2">
      <c r="A907" s="21">
        <v>43330</v>
      </c>
      <c r="B907" s="2">
        <v>0.375</v>
      </c>
      <c r="C907" s="66">
        <v>71</v>
      </c>
      <c r="D907" s="99">
        <v>77</v>
      </c>
      <c r="E907" s="16">
        <v>0.92</v>
      </c>
      <c r="F907" s="66">
        <v>5</v>
      </c>
      <c r="G907" s="66" t="s">
        <v>71</v>
      </c>
      <c r="H907" s="72">
        <v>27.93</v>
      </c>
      <c r="I907" s="71"/>
      <c r="J907" s="67">
        <v>76.5</v>
      </c>
      <c r="K907" s="67">
        <v>74.8</v>
      </c>
      <c r="L907" s="67">
        <v>78.3</v>
      </c>
      <c r="M907" s="67">
        <v>78.400000000000006</v>
      </c>
      <c r="N907" s="67">
        <f>AVERAGE(J907:M907)</f>
        <v>77</v>
      </c>
    </row>
    <row r="908" spans="1:14" x14ac:dyDescent="0.2">
      <c r="A908" s="21"/>
      <c r="B908" s="1">
        <v>0.42708333333333331</v>
      </c>
      <c r="C908" s="66">
        <v>73</v>
      </c>
      <c r="D908" s="99">
        <v>86</v>
      </c>
      <c r="E908" s="16">
        <v>0.87</v>
      </c>
      <c r="F908" s="66">
        <v>10</v>
      </c>
      <c r="G908" s="66" t="s">
        <v>35</v>
      </c>
      <c r="H908" s="72">
        <v>27.92</v>
      </c>
      <c r="J908" s="67">
        <v>84.3</v>
      </c>
      <c r="K908" s="67">
        <v>84.3</v>
      </c>
      <c r="L908" s="67">
        <v>89.2</v>
      </c>
      <c r="M908" s="67">
        <v>86.4</v>
      </c>
      <c r="N908" s="67">
        <f t="shared" ref="N908:N923" si="50">AVERAGE(J908:M908)</f>
        <v>86.050000000000011</v>
      </c>
    </row>
    <row r="909" spans="1:14" x14ac:dyDescent="0.2">
      <c r="B909" s="2">
        <v>0.4375</v>
      </c>
      <c r="C909" s="66">
        <v>73</v>
      </c>
      <c r="D909" s="99">
        <v>88</v>
      </c>
      <c r="E909" s="16">
        <v>0.83</v>
      </c>
      <c r="F909" s="66">
        <v>10</v>
      </c>
      <c r="G909" s="66" t="s">
        <v>35</v>
      </c>
      <c r="H909" s="72">
        <v>27.92</v>
      </c>
      <c r="J909" s="67">
        <v>86</v>
      </c>
      <c r="K909" s="67">
        <v>85.8</v>
      </c>
      <c r="L909" s="67">
        <v>90.5</v>
      </c>
      <c r="M909" s="67">
        <v>89.4</v>
      </c>
      <c r="N909" s="67">
        <f t="shared" si="50"/>
        <v>87.925000000000011</v>
      </c>
    </row>
    <row r="910" spans="1:14" x14ac:dyDescent="0.2">
      <c r="B910" s="1">
        <v>0.44791666666666702</v>
      </c>
      <c r="C910" s="66">
        <v>73</v>
      </c>
      <c r="D910" s="99">
        <v>88</v>
      </c>
      <c r="E910" s="75">
        <v>0.83</v>
      </c>
      <c r="F910" s="66">
        <v>10</v>
      </c>
      <c r="G910" s="66" t="s">
        <v>35</v>
      </c>
      <c r="H910" s="72">
        <v>27.92</v>
      </c>
      <c r="I910" s="71"/>
      <c r="J910" s="67">
        <v>86.2</v>
      </c>
      <c r="K910" s="67">
        <v>86.2</v>
      </c>
      <c r="L910" s="67">
        <v>88.8</v>
      </c>
      <c r="M910" s="67">
        <v>90.7</v>
      </c>
      <c r="N910" s="67">
        <f t="shared" si="50"/>
        <v>87.974999999999994</v>
      </c>
    </row>
    <row r="911" spans="1:14" x14ac:dyDescent="0.2">
      <c r="B911" s="2">
        <v>0.45833333333333298</v>
      </c>
      <c r="C911" s="66">
        <v>74</v>
      </c>
      <c r="D911" s="99">
        <v>90</v>
      </c>
      <c r="E911" s="75">
        <v>0.81</v>
      </c>
      <c r="F911" s="66">
        <v>15</v>
      </c>
      <c r="G911" s="66" t="s">
        <v>202</v>
      </c>
      <c r="H911" s="72">
        <v>27.92</v>
      </c>
      <c r="I911" s="71"/>
      <c r="J911" s="67">
        <v>88.2</v>
      </c>
      <c r="K911" s="67">
        <v>88.7</v>
      </c>
      <c r="L911" s="67">
        <v>92.3</v>
      </c>
      <c r="M911" s="67">
        <v>90.9</v>
      </c>
      <c r="N911" s="67">
        <f t="shared" si="50"/>
        <v>90.025000000000006</v>
      </c>
    </row>
    <row r="912" spans="1:14" x14ac:dyDescent="0.2">
      <c r="B912" s="1">
        <v>0.46875</v>
      </c>
      <c r="C912" s="66">
        <v>74</v>
      </c>
      <c r="D912" s="99">
        <v>90</v>
      </c>
      <c r="E912" s="75">
        <v>0.81</v>
      </c>
      <c r="F912" s="66">
        <v>12</v>
      </c>
      <c r="G912" s="66" t="s">
        <v>202</v>
      </c>
      <c r="H912" s="72">
        <v>27.92</v>
      </c>
      <c r="I912" s="71"/>
      <c r="J912" s="67">
        <v>87.6</v>
      </c>
      <c r="K912" s="67">
        <v>88.9</v>
      </c>
      <c r="L912" s="67">
        <v>92.5</v>
      </c>
      <c r="M912" s="67">
        <v>90.7</v>
      </c>
      <c r="N912" s="67">
        <f t="shared" si="50"/>
        <v>89.924999999999997</v>
      </c>
    </row>
    <row r="913" spans="2:15" x14ac:dyDescent="0.2">
      <c r="B913" s="2">
        <v>0.47916666666666602</v>
      </c>
      <c r="C913" s="66">
        <v>74</v>
      </c>
      <c r="D913" s="99">
        <v>90</v>
      </c>
      <c r="E913" s="75">
        <v>0.81</v>
      </c>
      <c r="F913" s="66">
        <v>9</v>
      </c>
      <c r="G913" s="66" t="s">
        <v>35</v>
      </c>
      <c r="H913" s="72">
        <v>27.92</v>
      </c>
      <c r="I913" s="71"/>
      <c r="J913" s="67">
        <v>87.6</v>
      </c>
      <c r="K913" s="67">
        <v>88.5</v>
      </c>
      <c r="L913" s="67">
        <v>91.8</v>
      </c>
      <c r="M913" s="67">
        <v>90</v>
      </c>
      <c r="N913" s="67">
        <f t="shared" si="50"/>
        <v>89.474999999999994</v>
      </c>
    </row>
    <row r="914" spans="2:15" x14ac:dyDescent="0.2">
      <c r="B914" s="1">
        <v>0.48958333333333331</v>
      </c>
      <c r="C914" s="66">
        <v>74</v>
      </c>
      <c r="D914" s="99">
        <v>90</v>
      </c>
      <c r="E914" s="75">
        <v>0.82</v>
      </c>
      <c r="F914" s="66">
        <v>8</v>
      </c>
      <c r="G914" s="66" t="s">
        <v>35</v>
      </c>
      <c r="H914" s="72">
        <v>27.91</v>
      </c>
      <c r="J914" s="67">
        <v>86.5</v>
      </c>
      <c r="K914" s="67">
        <v>88.5</v>
      </c>
      <c r="L914" s="67">
        <v>91.6</v>
      </c>
      <c r="M914" s="67">
        <v>91.6</v>
      </c>
      <c r="N914" s="67">
        <f t="shared" si="50"/>
        <v>89.550000000000011</v>
      </c>
    </row>
    <row r="915" spans="2:15" x14ac:dyDescent="0.2">
      <c r="B915" s="1">
        <v>0.5</v>
      </c>
      <c r="C915" s="66">
        <v>74</v>
      </c>
      <c r="D915" s="99">
        <v>91</v>
      </c>
      <c r="E915" s="75">
        <v>0.79</v>
      </c>
      <c r="F915" s="66">
        <v>9</v>
      </c>
      <c r="G915" s="66" t="s">
        <v>202</v>
      </c>
      <c r="H915" s="72">
        <v>27.91</v>
      </c>
      <c r="J915" s="67">
        <v>89.1</v>
      </c>
      <c r="K915" s="67">
        <v>90.3</v>
      </c>
      <c r="L915" s="67">
        <v>93.4</v>
      </c>
      <c r="M915" s="67">
        <v>91.8</v>
      </c>
      <c r="N915" s="67">
        <f t="shared" si="50"/>
        <v>91.149999999999991</v>
      </c>
    </row>
    <row r="916" spans="2:15" x14ac:dyDescent="0.2">
      <c r="B916" s="2">
        <v>0.55208333333333337</v>
      </c>
      <c r="C916" s="66">
        <v>77</v>
      </c>
      <c r="D916" s="99">
        <v>107</v>
      </c>
      <c r="E916" s="75">
        <v>0.72</v>
      </c>
      <c r="F916" s="66">
        <v>9</v>
      </c>
      <c r="G916" s="66" t="s">
        <v>35</v>
      </c>
      <c r="H916" s="72">
        <v>27.89</v>
      </c>
      <c r="J916" s="67">
        <v>102</v>
      </c>
      <c r="K916" s="67">
        <v>106.3</v>
      </c>
      <c r="L916" s="67">
        <v>112.1</v>
      </c>
      <c r="M916" s="67">
        <v>108.5</v>
      </c>
      <c r="N916" s="67">
        <f t="shared" si="50"/>
        <v>107.22499999999999</v>
      </c>
    </row>
    <row r="917" spans="2:15" x14ac:dyDescent="0.2">
      <c r="B917" s="2">
        <v>0.5625</v>
      </c>
      <c r="C917" s="96">
        <v>78</v>
      </c>
      <c r="D917" s="99">
        <v>111</v>
      </c>
      <c r="E917" s="13">
        <v>0.68</v>
      </c>
      <c r="F917" s="96">
        <v>4</v>
      </c>
      <c r="G917" s="96" t="s">
        <v>35</v>
      </c>
      <c r="H917" s="97">
        <v>27.89</v>
      </c>
      <c r="I917" s="98"/>
      <c r="J917" s="45">
        <v>108.7</v>
      </c>
      <c r="K917" s="45">
        <v>112.5</v>
      </c>
      <c r="L917" s="45">
        <v>113.7</v>
      </c>
      <c r="M917" s="45">
        <v>109.8</v>
      </c>
      <c r="N917" s="67">
        <f t="shared" si="50"/>
        <v>111.175</v>
      </c>
    </row>
    <row r="918" spans="2:15" x14ac:dyDescent="0.2">
      <c r="B918" s="2">
        <v>0.57291666666666696</v>
      </c>
      <c r="C918" s="66">
        <v>79</v>
      </c>
      <c r="D918" s="99">
        <v>111</v>
      </c>
      <c r="E918" s="75">
        <v>0.65</v>
      </c>
      <c r="F918" s="66">
        <v>9</v>
      </c>
      <c r="G918" s="96" t="s">
        <v>35</v>
      </c>
      <c r="H918" s="72">
        <v>27.88</v>
      </c>
      <c r="J918" s="67">
        <v>106.9</v>
      </c>
      <c r="K918" s="67">
        <v>111.6</v>
      </c>
      <c r="L918" s="67">
        <v>114.6</v>
      </c>
      <c r="M918" s="67">
        <v>109.9</v>
      </c>
      <c r="N918" s="67">
        <f t="shared" si="50"/>
        <v>110.75</v>
      </c>
    </row>
    <row r="919" spans="2:15" x14ac:dyDescent="0.2">
      <c r="B919" s="2">
        <v>0.58333333333333304</v>
      </c>
      <c r="C919" s="66">
        <v>79</v>
      </c>
      <c r="D919" s="99">
        <v>113</v>
      </c>
      <c r="E919" s="75">
        <v>0.64</v>
      </c>
      <c r="F919" s="66">
        <v>11</v>
      </c>
      <c r="G919" s="66" t="s">
        <v>35</v>
      </c>
      <c r="H919" s="72">
        <v>27.88</v>
      </c>
      <c r="I919" s="93"/>
      <c r="J919" s="67">
        <v>109.2</v>
      </c>
      <c r="K919" s="67">
        <v>114.1</v>
      </c>
      <c r="L919" s="67">
        <v>118</v>
      </c>
      <c r="M919" s="67">
        <v>111.9</v>
      </c>
      <c r="N919" s="67">
        <f t="shared" si="50"/>
        <v>113.30000000000001</v>
      </c>
    </row>
    <row r="920" spans="2:15" x14ac:dyDescent="0.2">
      <c r="B920" s="2">
        <v>0.59375</v>
      </c>
      <c r="C920" s="66">
        <v>79</v>
      </c>
      <c r="D920" s="99">
        <v>111</v>
      </c>
      <c r="E920" s="75">
        <v>0.66</v>
      </c>
      <c r="F920" s="66">
        <v>2</v>
      </c>
      <c r="G920" s="66" t="s">
        <v>180</v>
      </c>
      <c r="H920" s="72">
        <v>27.88</v>
      </c>
      <c r="J920" s="67">
        <v>106.9</v>
      </c>
      <c r="K920" s="67">
        <v>112.1</v>
      </c>
      <c r="L920" s="67">
        <v>116.2</v>
      </c>
      <c r="M920" s="67">
        <v>108.7</v>
      </c>
      <c r="N920" s="67">
        <f t="shared" si="50"/>
        <v>110.97499999999999</v>
      </c>
    </row>
    <row r="921" spans="2:15" x14ac:dyDescent="0.2">
      <c r="B921" s="2">
        <v>0.60416666666666696</v>
      </c>
      <c r="C921" s="66">
        <v>80</v>
      </c>
      <c r="D921" s="99">
        <v>113</v>
      </c>
      <c r="E921" s="75">
        <v>0.67</v>
      </c>
      <c r="F921" s="66">
        <v>10</v>
      </c>
      <c r="G921" s="66" t="s">
        <v>35</v>
      </c>
      <c r="H921" s="72">
        <v>27.88</v>
      </c>
      <c r="J921" s="67">
        <v>111</v>
      </c>
      <c r="K921" s="67">
        <v>115.9</v>
      </c>
      <c r="L921" s="67">
        <v>113.9</v>
      </c>
      <c r="M921" s="67">
        <v>109.2</v>
      </c>
      <c r="N921" s="67">
        <f t="shared" si="50"/>
        <v>112.5</v>
      </c>
    </row>
    <row r="922" spans="2:15" x14ac:dyDescent="0.2">
      <c r="B922" s="2">
        <v>0.61458333333333304</v>
      </c>
      <c r="C922" s="66">
        <v>79</v>
      </c>
      <c r="D922" s="99">
        <v>106</v>
      </c>
      <c r="E922" s="75">
        <v>0.66</v>
      </c>
      <c r="F922" s="66">
        <v>11</v>
      </c>
      <c r="G922" s="66" t="s">
        <v>202</v>
      </c>
      <c r="H922" s="72">
        <v>27.88</v>
      </c>
      <c r="J922" s="67">
        <v>104</v>
      </c>
      <c r="K922" s="67">
        <v>110.5</v>
      </c>
      <c r="L922" s="67">
        <v>107.4</v>
      </c>
      <c r="M922" s="67">
        <v>103.6</v>
      </c>
      <c r="N922" s="67">
        <f t="shared" si="50"/>
        <v>106.375</v>
      </c>
    </row>
    <row r="923" spans="2:15" x14ac:dyDescent="0.2">
      <c r="B923" s="2">
        <v>0.61805555555555558</v>
      </c>
      <c r="C923" s="66">
        <v>78</v>
      </c>
      <c r="D923" s="99">
        <v>104</v>
      </c>
      <c r="E923" s="75">
        <v>0.67</v>
      </c>
      <c r="F923" s="66">
        <v>11</v>
      </c>
      <c r="G923" s="66" t="s">
        <v>202</v>
      </c>
      <c r="H923" s="72">
        <v>27.87</v>
      </c>
      <c r="I923" s="71"/>
      <c r="J923" s="67">
        <v>100.8</v>
      </c>
      <c r="K923" s="67">
        <v>106.3</v>
      </c>
      <c r="L923" s="67">
        <v>104.9</v>
      </c>
      <c r="M923" s="67">
        <v>102.2</v>
      </c>
      <c r="N923" s="67">
        <f t="shared" si="50"/>
        <v>103.55</v>
      </c>
    </row>
    <row r="924" spans="2:15" x14ac:dyDescent="0.2">
      <c r="B924" s="2">
        <v>0.6875</v>
      </c>
      <c r="C924" s="96"/>
      <c r="D924" s="68"/>
      <c r="E924" s="75"/>
      <c r="F924" s="66"/>
      <c r="G924" s="66"/>
      <c r="H924" s="72"/>
      <c r="I924" s="92"/>
      <c r="J924" s="67"/>
      <c r="K924" s="67"/>
      <c r="L924" s="67"/>
      <c r="M924" s="67"/>
      <c r="N924" s="67"/>
      <c r="O924" t="s">
        <v>432</v>
      </c>
    </row>
    <row r="925" spans="2:15" x14ac:dyDescent="0.2">
      <c r="B925" s="2">
        <v>0.69791666666666663</v>
      </c>
      <c r="C925" s="96"/>
      <c r="D925" s="68"/>
      <c r="E925" s="75"/>
      <c r="F925" s="66"/>
      <c r="G925" s="66"/>
      <c r="H925" s="72"/>
      <c r="I925" s="71"/>
      <c r="J925" s="67"/>
      <c r="K925" s="67"/>
      <c r="L925" s="67"/>
      <c r="M925" s="67"/>
      <c r="N925" s="67"/>
      <c r="O925" t="s">
        <v>432</v>
      </c>
    </row>
    <row r="926" spans="2:15" x14ac:dyDescent="0.2">
      <c r="B926" s="2">
        <v>0.70833333333333337</v>
      </c>
      <c r="C926" s="96"/>
      <c r="D926" s="68"/>
      <c r="E926" s="75"/>
      <c r="F926" s="66"/>
      <c r="G926" s="66"/>
      <c r="H926" s="97"/>
      <c r="I926" s="71"/>
      <c r="J926" s="67"/>
      <c r="K926" s="67"/>
      <c r="L926" s="67"/>
      <c r="M926" s="67"/>
      <c r="N926" s="67"/>
      <c r="O926" t="s">
        <v>432</v>
      </c>
    </row>
    <row r="927" spans="2:15" x14ac:dyDescent="0.2">
      <c r="B927" s="2">
        <v>0.71875</v>
      </c>
      <c r="C927" s="96"/>
      <c r="D927" s="68"/>
      <c r="E927" s="75"/>
      <c r="F927" s="68"/>
      <c r="G927" s="66"/>
      <c r="H927" s="72"/>
      <c r="I927" s="93"/>
      <c r="J927" s="67"/>
      <c r="K927" s="67"/>
      <c r="L927" s="67"/>
      <c r="M927" s="67"/>
      <c r="N927" s="67"/>
      <c r="O927" t="s">
        <v>432</v>
      </c>
    </row>
    <row r="928" spans="2:15" x14ac:dyDescent="0.2">
      <c r="B928" s="2">
        <v>0.72916666666666663</v>
      </c>
      <c r="C928" s="96"/>
      <c r="D928" s="68"/>
      <c r="E928" s="75"/>
      <c r="F928" s="96"/>
      <c r="G928" s="66"/>
      <c r="H928" s="97"/>
      <c r="I928" s="96"/>
      <c r="J928" s="67"/>
      <c r="K928" s="67"/>
      <c r="L928" s="67"/>
      <c r="M928" s="67"/>
      <c r="N928" s="67"/>
      <c r="O928" t="s">
        <v>432</v>
      </c>
    </row>
    <row r="929" spans="1:15" x14ac:dyDescent="0.2">
      <c r="B929" s="2">
        <v>0.73958333333333337</v>
      </c>
      <c r="C929" s="96"/>
      <c r="D929" s="68"/>
      <c r="E929" s="75"/>
      <c r="F929" s="96"/>
      <c r="G929" s="66"/>
      <c r="H929" s="97"/>
      <c r="J929" s="67"/>
      <c r="K929" s="67"/>
      <c r="L929" s="67"/>
      <c r="M929" s="67"/>
      <c r="N929" s="67"/>
      <c r="O929" t="s">
        <v>432</v>
      </c>
    </row>
    <row r="931" spans="1:15" x14ac:dyDescent="0.2">
      <c r="A931" s="21">
        <v>43331</v>
      </c>
      <c r="J931" s="87" t="s">
        <v>338</v>
      </c>
      <c r="K931" s="87" t="s">
        <v>377</v>
      </c>
      <c r="L931" s="87" t="s">
        <v>325</v>
      </c>
      <c r="M931" s="87" t="s">
        <v>326</v>
      </c>
      <c r="N931" s="33" t="s">
        <v>368</v>
      </c>
    </row>
    <row r="932" spans="1:15" x14ac:dyDescent="0.2">
      <c r="B932" s="2">
        <v>0.47916666666666669</v>
      </c>
      <c r="C932" s="66">
        <v>65</v>
      </c>
      <c r="D932" s="99">
        <v>81</v>
      </c>
      <c r="E932" s="16">
        <v>0.85</v>
      </c>
      <c r="F932" s="66">
        <v>11</v>
      </c>
      <c r="G932" s="66" t="s">
        <v>43</v>
      </c>
      <c r="H932" s="72">
        <v>28.03</v>
      </c>
      <c r="I932" s="71"/>
      <c r="J932" s="67">
        <v>79.5</v>
      </c>
      <c r="K932" s="67">
        <v>79.3</v>
      </c>
      <c r="L932" s="67">
        <v>83.8</v>
      </c>
      <c r="M932" s="67">
        <v>81</v>
      </c>
      <c r="N932" s="67">
        <f>AVERAGE(J932:M932)</f>
        <v>80.900000000000006</v>
      </c>
    </row>
    <row r="933" spans="1:15" x14ac:dyDescent="0.2">
      <c r="B933" s="1">
        <v>0.55208333333333337</v>
      </c>
      <c r="C933" s="66">
        <v>67</v>
      </c>
      <c r="D933" s="99">
        <v>88</v>
      </c>
      <c r="E933" s="16">
        <v>0.79</v>
      </c>
      <c r="F933" s="66">
        <v>5</v>
      </c>
      <c r="G933" s="66" t="s">
        <v>143</v>
      </c>
      <c r="H933" s="72">
        <v>28.04</v>
      </c>
      <c r="J933" s="67">
        <v>86.9</v>
      </c>
      <c r="K933" s="67">
        <v>86.9</v>
      </c>
      <c r="L933" s="67">
        <v>90.1</v>
      </c>
      <c r="M933" s="67">
        <v>86.7</v>
      </c>
      <c r="N933" s="67">
        <f t="shared" ref="N933:N955" si="51">AVERAGE(J933:M933)</f>
        <v>87.649999999999991</v>
      </c>
    </row>
    <row r="934" spans="1:15" x14ac:dyDescent="0.2">
      <c r="B934" s="2">
        <v>0.5625</v>
      </c>
      <c r="C934" s="66">
        <v>68</v>
      </c>
      <c r="D934" s="99">
        <v>89</v>
      </c>
      <c r="E934" s="16">
        <v>0.79</v>
      </c>
      <c r="F934" s="66">
        <v>6</v>
      </c>
      <c r="G934" s="66" t="s">
        <v>208</v>
      </c>
      <c r="H934" s="72">
        <v>28.04</v>
      </c>
      <c r="J934" s="67">
        <v>88</v>
      </c>
      <c r="K934" s="67">
        <v>88.5</v>
      </c>
      <c r="L934" s="67">
        <v>91.4</v>
      </c>
      <c r="M934" s="67">
        <v>88.5</v>
      </c>
      <c r="N934" s="67">
        <f t="shared" si="51"/>
        <v>89.1</v>
      </c>
    </row>
    <row r="935" spans="1:15" x14ac:dyDescent="0.2">
      <c r="B935" s="1">
        <v>0.57291666666666663</v>
      </c>
      <c r="C935" s="66">
        <v>68</v>
      </c>
      <c r="D935" s="99">
        <v>89</v>
      </c>
      <c r="E935" s="75" t="s">
        <v>474</v>
      </c>
      <c r="F935" s="66">
        <v>8</v>
      </c>
      <c r="G935" s="66" t="s">
        <v>43</v>
      </c>
      <c r="H935" s="72">
        <v>28.04</v>
      </c>
      <c r="I935" s="71"/>
      <c r="J935" s="67">
        <v>88.2</v>
      </c>
      <c r="K935" s="67">
        <v>88.9</v>
      </c>
      <c r="L935" s="67">
        <v>91.8</v>
      </c>
      <c r="M935" s="67">
        <v>88.7</v>
      </c>
      <c r="N935" s="67">
        <f t="shared" si="51"/>
        <v>89.4</v>
      </c>
    </row>
    <row r="936" spans="1:15" x14ac:dyDescent="0.2">
      <c r="B936" s="2">
        <v>0.58333333333333337</v>
      </c>
      <c r="C936" s="66">
        <v>68</v>
      </c>
      <c r="D936" s="99">
        <v>91</v>
      </c>
      <c r="E936" s="75">
        <v>0.77</v>
      </c>
      <c r="F936" s="66">
        <v>11</v>
      </c>
      <c r="G936" s="66" t="s">
        <v>197</v>
      </c>
      <c r="H936" s="72">
        <v>28.05</v>
      </c>
      <c r="I936" s="71"/>
      <c r="J936" s="67">
        <v>89.8</v>
      </c>
      <c r="K936" s="67">
        <v>90</v>
      </c>
      <c r="L936" s="67">
        <v>93.2</v>
      </c>
      <c r="M936" s="67">
        <v>90</v>
      </c>
      <c r="N936" s="67">
        <f t="shared" si="51"/>
        <v>90.75</v>
      </c>
    </row>
    <row r="937" spans="1:15" x14ac:dyDescent="0.2">
      <c r="B937" s="1">
        <v>0.59375</v>
      </c>
      <c r="C937" s="66">
        <v>68</v>
      </c>
      <c r="D937" s="99">
        <v>90</v>
      </c>
      <c r="E937" s="75">
        <v>0.78</v>
      </c>
      <c r="F937" s="66">
        <v>6</v>
      </c>
      <c r="G937" s="66" t="s">
        <v>197</v>
      </c>
      <c r="H937" s="72">
        <v>28.05</v>
      </c>
      <c r="I937" s="71"/>
      <c r="J937" s="67">
        <v>88.5</v>
      </c>
      <c r="K937" s="67">
        <v>89.4</v>
      </c>
      <c r="L937" s="67">
        <v>92.7</v>
      </c>
      <c r="M937" s="67">
        <v>89.4</v>
      </c>
      <c r="N937" s="67">
        <f t="shared" si="51"/>
        <v>90</v>
      </c>
    </row>
    <row r="938" spans="1:15" x14ac:dyDescent="0.2">
      <c r="B938" s="1">
        <v>0.60416666666666663</v>
      </c>
      <c r="C938" s="66">
        <v>68</v>
      </c>
      <c r="D938" s="99">
        <v>89</v>
      </c>
      <c r="E938" s="75">
        <v>0.78</v>
      </c>
      <c r="F938" s="66">
        <v>8</v>
      </c>
      <c r="G938" s="66" t="s">
        <v>208</v>
      </c>
      <c r="H938" s="72">
        <v>28.04</v>
      </c>
      <c r="I938" s="71"/>
      <c r="J938" s="67">
        <v>87.2</v>
      </c>
      <c r="K938" s="67">
        <v>88.4</v>
      </c>
      <c r="L938" s="67">
        <v>91.4</v>
      </c>
      <c r="M938" s="67">
        <v>88</v>
      </c>
      <c r="N938" s="67">
        <f t="shared" si="51"/>
        <v>88.75</v>
      </c>
    </row>
    <row r="939" spans="1:15" x14ac:dyDescent="0.2">
      <c r="B939" s="2">
        <v>0.61458333333333304</v>
      </c>
      <c r="C939" s="66">
        <v>68</v>
      </c>
      <c r="D939" s="99">
        <v>88</v>
      </c>
      <c r="E939" s="75">
        <v>0.78</v>
      </c>
      <c r="F939" s="66">
        <v>8</v>
      </c>
      <c r="G939" s="66" t="s">
        <v>208</v>
      </c>
      <c r="H939" s="72">
        <v>28.04</v>
      </c>
      <c r="I939" s="71"/>
      <c r="J939" s="67">
        <v>87.1</v>
      </c>
      <c r="K939" s="67">
        <v>87.6</v>
      </c>
      <c r="L939" s="67">
        <v>90.7</v>
      </c>
      <c r="M939" s="67">
        <v>87.4</v>
      </c>
      <c r="N939" s="67">
        <f t="shared" si="51"/>
        <v>88.199999999999989</v>
      </c>
    </row>
    <row r="940" spans="1:15" x14ac:dyDescent="0.2">
      <c r="B940" s="1">
        <v>0.625</v>
      </c>
      <c r="C940" s="66">
        <v>68</v>
      </c>
      <c r="D940" s="99">
        <v>88</v>
      </c>
      <c r="E940" s="75">
        <v>0.78</v>
      </c>
      <c r="F940" s="66">
        <v>7</v>
      </c>
      <c r="G940" s="66" t="s">
        <v>37</v>
      </c>
      <c r="H940" s="72">
        <v>28.04</v>
      </c>
      <c r="J940" s="67">
        <v>86.7</v>
      </c>
      <c r="K940" s="67">
        <v>87.1</v>
      </c>
      <c r="L940" s="67">
        <v>90.9</v>
      </c>
      <c r="M940" s="67">
        <v>87.4</v>
      </c>
      <c r="N940" s="67">
        <f t="shared" si="51"/>
        <v>88.025000000000006</v>
      </c>
    </row>
    <row r="941" spans="1:15" x14ac:dyDescent="0.2">
      <c r="B941" s="2">
        <v>0.63541666666666696</v>
      </c>
      <c r="C941" s="66">
        <v>68</v>
      </c>
      <c r="D941" s="99">
        <v>88</v>
      </c>
      <c r="E941" s="75">
        <v>0.77</v>
      </c>
      <c r="F941" s="66">
        <v>6</v>
      </c>
      <c r="G941" s="66" t="s">
        <v>43</v>
      </c>
      <c r="H941" s="72">
        <v>28.04</v>
      </c>
      <c r="J941" s="67">
        <v>86.4</v>
      </c>
      <c r="K941" s="67">
        <v>86.7</v>
      </c>
      <c r="L941" s="67">
        <v>90.1</v>
      </c>
      <c r="M941" s="67">
        <v>87.3</v>
      </c>
      <c r="N941" s="67">
        <f t="shared" si="51"/>
        <v>87.625000000000014</v>
      </c>
    </row>
    <row r="942" spans="1:15" x14ac:dyDescent="0.2">
      <c r="B942" s="2">
        <v>0.65625</v>
      </c>
      <c r="C942" s="96">
        <v>69</v>
      </c>
      <c r="D942" s="99">
        <v>89</v>
      </c>
      <c r="E942" s="13">
        <v>0.76</v>
      </c>
      <c r="F942" s="96">
        <v>5</v>
      </c>
      <c r="G942" s="96" t="s">
        <v>43</v>
      </c>
      <c r="H942" s="97">
        <v>28.05</v>
      </c>
      <c r="I942" s="98"/>
      <c r="J942" s="45">
        <v>87.4</v>
      </c>
      <c r="K942" s="45">
        <v>88.5</v>
      </c>
      <c r="L942" s="45">
        <v>91.6</v>
      </c>
      <c r="M942" s="45">
        <v>88.3</v>
      </c>
      <c r="N942" s="67">
        <f t="shared" si="51"/>
        <v>88.95</v>
      </c>
    </row>
    <row r="943" spans="1:15" x14ac:dyDescent="0.2">
      <c r="B943" s="1">
        <v>0.66666666666666596</v>
      </c>
      <c r="C943" s="66">
        <v>69</v>
      </c>
      <c r="D943" s="99">
        <v>88</v>
      </c>
      <c r="E943" s="75">
        <v>0.75</v>
      </c>
      <c r="F943" s="66">
        <v>4</v>
      </c>
      <c r="G943" s="96" t="s">
        <v>43</v>
      </c>
      <c r="H943" s="72">
        <v>28.05</v>
      </c>
      <c r="J943" s="67">
        <v>86.7</v>
      </c>
      <c r="K943" s="67">
        <v>88.3</v>
      </c>
      <c r="L943" s="67">
        <v>90.3</v>
      </c>
      <c r="M943" s="67">
        <v>87.3</v>
      </c>
      <c r="N943" s="67">
        <f t="shared" si="51"/>
        <v>88.15</v>
      </c>
    </row>
    <row r="944" spans="1:15" x14ac:dyDescent="0.2">
      <c r="B944" s="2">
        <v>0.67708333333333304</v>
      </c>
      <c r="C944" s="66">
        <v>69</v>
      </c>
      <c r="D944" s="99">
        <v>88</v>
      </c>
      <c r="E944" s="75">
        <v>0.76</v>
      </c>
      <c r="F944" s="66">
        <v>6</v>
      </c>
      <c r="G944" s="66" t="s">
        <v>43</v>
      </c>
      <c r="H944" s="72">
        <v>28.05</v>
      </c>
      <c r="I944" s="93"/>
      <c r="J944" s="67">
        <v>86.4</v>
      </c>
      <c r="K944" s="67">
        <v>87.8</v>
      </c>
      <c r="L944" s="67">
        <v>89.2</v>
      </c>
      <c r="M944" s="67">
        <v>86.4</v>
      </c>
      <c r="N944" s="67">
        <f t="shared" si="51"/>
        <v>87.449999999999989</v>
      </c>
    </row>
    <row r="945" spans="1:15" x14ac:dyDescent="0.2">
      <c r="B945" s="1">
        <v>0.6875</v>
      </c>
      <c r="C945" s="66">
        <v>69</v>
      </c>
      <c r="D945" s="99">
        <v>86</v>
      </c>
      <c r="E945" s="75">
        <v>0.77</v>
      </c>
      <c r="F945" s="66">
        <v>4</v>
      </c>
      <c r="G945" s="66" t="s">
        <v>208</v>
      </c>
      <c r="H945" s="72">
        <v>28.05</v>
      </c>
      <c r="J945" s="67">
        <v>84.7</v>
      </c>
      <c r="K945" s="67">
        <v>86</v>
      </c>
      <c r="L945" s="67">
        <v>87.1</v>
      </c>
      <c r="M945" s="67">
        <v>84.6</v>
      </c>
      <c r="N945" s="67">
        <f t="shared" si="51"/>
        <v>85.6</v>
      </c>
    </row>
    <row r="946" spans="1:15" x14ac:dyDescent="0.2">
      <c r="B946" s="2">
        <v>0.69791666666666696</v>
      </c>
      <c r="C946" s="66">
        <v>68</v>
      </c>
      <c r="D946" s="99">
        <v>84</v>
      </c>
      <c r="E946" s="75">
        <v>0.77</v>
      </c>
      <c r="F946" s="66">
        <v>6</v>
      </c>
      <c r="G946" s="66" t="s">
        <v>43</v>
      </c>
      <c r="H946" s="72">
        <v>28.06</v>
      </c>
      <c r="J946" s="67">
        <v>82.9</v>
      </c>
      <c r="K946" s="67">
        <v>83.5</v>
      </c>
      <c r="L946" s="67">
        <v>85.3</v>
      </c>
      <c r="M946" s="67">
        <v>83.3</v>
      </c>
      <c r="N946" s="67">
        <f t="shared" si="51"/>
        <v>83.75</v>
      </c>
    </row>
    <row r="947" spans="1:15" x14ac:dyDescent="0.2">
      <c r="B947" s="1">
        <v>0.70833333333333404</v>
      </c>
      <c r="C947" s="66">
        <v>68</v>
      </c>
      <c r="D947" s="99">
        <v>84</v>
      </c>
      <c r="E947" s="75">
        <v>0.77</v>
      </c>
      <c r="F947" s="66">
        <v>5</v>
      </c>
      <c r="G947" s="66" t="s">
        <v>43</v>
      </c>
      <c r="H947" s="72">
        <v>28.06</v>
      </c>
      <c r="J947" s="67">
        <v>83.3</v>
      </c>
      <c r="K947" s="67">
        <v>82.9</v>
      </c>
      <c r="L947" s="67">
        <v>85.5</v>
      </c>
      <c r="M947" s="67">
        <v>83.8</v>
      </c>
      <c r="N947" s="67">
        <f t="shared" si="51"/>
        <v>83.875</v>
      </c>
    </row>
    <row r="948" spans="1:15" x14ac:dyDescent="0.2">
      <c r="B948" s="2">
        <v>0.718750000000001</v>
      </c>
      <c r="C948" s="66">
        <v>69</v>
      </c>
      <c r="D948" s="99">
        <v>84</v>
      </c>
      <c r="E948" s="75">
        <v>0.75</v>
      </c>
      <c r="F948" s="66">
        <v>5</v>
      </c>
      <c r="G948" s="66" t="s">
        <v>43</v>
      </c>
      <c r="H948" s="72">
        <v>28.06</v>
      </c>
      <c r="I948" s="71"/>
      <c r="J948" s="67">
        <v>83.1</v>
      </c>
      <c r="K948" s="67">
        <v>82</v>
      </c>
      <c r="L948" s="67">
        <v>85.1</v>
      </c>
      <c r="M948" s="67">
        <v>83.7</v>
      </c>
      <c r="N948" s="67">
        <f t="shared" si="51"/>
        <v>83.474999999999994</v>
      </c>
    </row>
    <row r="949" spans="1:15" x14ac:dyDescent="0.2">
      <c r="B949" s="2">
        <v>0.72916666666666663</v>
      </c>
      <c r="C949" s="96">
        <v>69</v>
      </c>
      <c r="D949" s="68">
        <v>83</v>
      </c>
      <c r="E949" s="75">
        <v>0.76</v>
      </c>
      <c r="F949" s="66">
        <v>3</v>
      </c>
      <c r="G949" s="66" t="s">
        <v>197</v>
      </c>
      <c r="H949" s="72">
        <v>28.06</v>
      </c>
      <c r="I949" s="92"/>
      <c r="J949" s="67">
        <v>82.8</v>
      </c>
      <c r="K949" s="67">
        <v>81.5</v>
      </c>
      <c r="L949" s="67">
        <v>84.6</v>
      </c>
      <c r="M949" s="67">
        <v>83.5</v>
      </c>
      <c r="N949" s="67">
        <f t="shared" si="51"/>
        <v>83.1</v>
      </c>
    </row>
    <row r="950" spans="1:15" x14ac:dyDescent="0.2">
      <c r="B950" s="2">
        <v>0.73958333333333337</v>
      </c>
      <c r="C950" s="96">
        <v>68</v>
      </c>
      <c r="D950" s="68">
        <v>82</v>
      </c>
      <c r="E950" s="75">
        <v>0.77</v>
      </c>
      <c r="F950" s="66">
        <v>7</v>
      </c>
      <c r="G950" s="66" t="s">
        <v>197</v>
      </c>
      <c r="H950" s="72">
        <v>28.07</v>
      </c>
      <c r="I950" s="71"/>
      <c r="J950" s="67">
        <v>81.7</v>
      </c>
      <c r="K950" s="67">
        <v>79.7</v>
      </c>
      <c r="L950" s="67">
        <v>83.3</v>
      </c>
      <c r="M950" s="67">
        <v>82.8</v>
      </c>
      <c r="N950" s="67">
        <f t="shared" si="51"/>
        <v>81.875</v>
      </c>
    </row>
    <row r="951" spans="1:15" x14ac:dyDescent="0.2">
      <c r="B951" s="2">
        <v>0.75</v>
      </c>
      <c r="C951" s="96">
        <v>68</v>
      </c>
      <c r="D951" s="68">
        <v>81</v>
      </c>
      <c r="E951" s="75">
        <v>0.79</v>
      </c>
      <c r="F951" s="66">
        <v>3</v>
      </c>
      <c r="G951" s="66" t="s">
        <v>43</v>
      </c>
      <c r="H951" s="97">
        <v>28.07</v>
      </c>
      <c r="I951" s="71"/>
      <c r="J951" s="67">
        <v>80.400000000000006</v>
      </c>
      <c r="K951" s="67">
        <v>78.8</v>
      </c>
      <c r="L951" s="67">
        <v>81.900000000000006</v>
      </c>
      <c r="M951" s="67">
        <v>81.3</v>
      </c>
      <c r="N951" s="67">
        <f t="shared" si="51"/>
        <v>80.599999999999994</v>
      </c>
    </row>
    <row r="952" spans="1:15" x14ac:dyDescent="0.2">
      <c r="B952" s="2">
        <v>0.76041666666666663</v>
      </c>
      <c r="C952" s="96">
        <v>68</v>
      </c>
      <c r="D952" s="68">
        <v>80</v>
      </c>
      <c r="E952" s="75">
        <v>0.78</v>
      </c>
      <c r="F952" s="68">
        <v>8</v>
      </c>
      <c r="G952" s="66" t="s">
        <v>43</v>
      </c>
      <c r="H952" s="72">
        <v>28.07</v>
      </c>
      <c r="I952" s="93"/>
      <c r="J952" s="67">
        <v>80.099999999999994</v>
      </c>
      <c r="K952" s="67">
        <v>78.599999999999994</v>
      </c>
      <c r="L952" s="67">
        <v>81.7</v>
      </c>
      <c r="M952" s="67">
        <v>81</v>
      </c>
      <c r="N952" s="67">
        <f t="shared" si="51"/>
        <v>80.349999999999994</v>
      </c>
    </row>
    <row r="953" spans="1:15" x14ac:dyDescent="0.2">
      <c r="B953" s="2">
        <v>0.77083333333333337</v>
      </c>
      <c r="C953" s="96">
        <v>68</v>
      </c>
      <c r="D953" s="68">
        <v>79</v>
      </c>
      <c r="E953" s="75">
        <v>0.79</v>
      </c>
      <c r="F953" s="96">
        <v>4</v>
      </c>
      <c r="G953" s="66" t="s">
        <v>43</v>
      </c>
      <c r="H953" s="97">
        <v>28.08</v>
      </c>
      <c r="I953" s="96"/>
      <c r="J953" s="67">
        <v>78.8</v>
      </c>
      <c r="K953" s="67">
        <v>77</v>
      </c>
      <c r="L953" s="67">
        <v>80.2</v>
      </c>
      <c r="M953" s="67">
        <v>79.900000000000006</v>
      </c>
      <c r="N953" s="67">
        <f t="shared" si="51"/>
        <v>78.974999999999994</v>
      </c>
    </row>
    <row r="954" spans="1:15" x14ac:dyDescent="0.2">
      <c r="B954" s="2">
        <v>0.78125</v>
      </c>
      <c r="C954" s="96">
        <v>67</v>
      </c>
      <c r="D954" s="68">
        <v>78</v>
      </c>
      <c r="E954" s="75">
        <v>0.81</v>
      </c>
      <c r="F954" s="96">
        <v>7</v>
      </c>
      <c r="G954" s="66" t="s">
        <v>197</v>
      </c>
      <c r="H954" s="97">
        <v>28.08</v>
      </c>
      <c r="J954" s="67">
        <v>77.7</v>
      </c>
      <c r="K954" s="67">
        <v>75.599999999999994</v>
      </c>
      <c r="L954" s="67">
        <v>78.599999999999994</v>
      </c>
      <c r="M954" s="67">
        <v>78.599999999999994</v>
      </c>
      <c r="N954" s="67">
        <f t="shared" si="51"/>
        <v>77.625</v>
      </c>
    </row>
    <row r="955" spans="1:15" x14ac:dyDescent="0.2">
      <c r="B955" s="2">
        <v>0.78263888888888899</v>
      </c>
      <c r="C955" s="96">
        <v>67</v>
      </c>
      <c r="D955" s="68">
        <v>78</v>
      </c>
      <c r="E955" s="75">
        <v>0.8</v>
      </c>
      <c r="F955" s="96">
        <v>7</v>
      </c>
      <c r="G955" s="66" t="s">
        <v>43</v>
      </c>
      <c r="H955" s="97">
        <v>28.08</v>
      </c>
      <c r="J955" s="67">
        <v>77.400000000000006</v>
      </c>
      <c r="K955" s="67">
        <v>75.400000000000006</v>
      </c>
      <c r="L955" s="67">
        <v>78.599999999999994</v>
      </c>
      <c r="M955" s="67">
        <v>78.400000000000006</v>
      </c>
      <c r="N955" s="67">
        <f t="shared" si="51"/>
        <v>77.45</v>
      </c>
    </row>
    <row r="957" spans="1:15" x14ac:dyDescent="0.2">
      <c r="A957" s="88" t="s">
        <v>453</v>
      </c>
      <c r="J957" s="87" t="s">
        <v>338</v>
      </c>
      <c r="K957" s="87" t="s">
        <v>346</v>
      </c>
      <c r="L957" s="87" t="s">
        <v>347</v>
      </c>
      <c r="M957" s="87" t="s">
        <v>348</v>
      </c>
      <c r="N957" s="33" t="s">
        <v>368</v>
      </c>
    </row>
    <row r="958" spans="1:15" x14ac:dyDescent="0.2">
      <c r="A958" s="21">
        <v>43336</v>
      </c>
      <c r="B958" s="2">
        <v>0.47916666666666669</v>
      </c>
      <c r="O958" t="s">
        <v>432</v>
      </c>
    </row>
    <row r="959" spans="1:15" x14ac:dyDescent="0.2">
      <c r="B959" s="1">
        <v>0.51041666666666663</v>
      </c>
      <c r="O959" t="s">
        <v>432</v>
      </c>
    </row>
    <row r="960" spans="1:15" x14ac:dyDescent="0.2">
      <c r="B960" s="2">
        <v>0.52083333333333337</v>
      </c>
      <c r="O960" t="s">
        <v>432</v>
      </c>
    </row>
    <row r="961" spans="2:15" x14ac:dyDescent="0.2">
      <c r="B961" s="1">
        <v>0.53125</v>
      </c>
      <c r="O961" t="s">
        <v>432</v>
      </c>
    </row>
    <row r="962" spans="2:15" x14ac:dyDescent="0.2">
      <c r="B962" s="2">
        <v>0.54166666666666696</v>
      </c>
      <c r="O962" t="s">
        <v>432</v>
      </c>
    </row>
    <row r="963" spans="2:15" x14ac:dyDescent="0.2">
      <c r="B963" s="1">
        <v>0.55208333333333404</v>
      </c>
      <c r="O963" t="s">
        <v>432</v>
      </c>
    </row>
    <row r="964" spans="2:15" x14ac:dyDescent="0.2">
      <c r="B964" s="1">
        <v>0.55555555555555558</v>
      </c>
      <c r="C964" s="66">
        <v>69</v>
      </c>
      <c r="D964" s="99">
        <v>77</v>
      </c>
      <c r="E964" s="75">
        <v>0.87</v>
      </c>
      <c r="F964" s="66">
        <v>3</v>
      </c>
      <c r="G964" s="66" t="s">
        <v>143</v>
      </c>
      <c r="H964" s="72">
        <v>29.48</v>
      </c>
      <c r="I964" s="71"/>
      <c r="J964" s="67">
        <v>72.7</v>
      </c>
      <c r="K964" s="67">
        <v>79.900000000000006</v>
      </c>
      <c r="L964" s="67">
        <v>75.900000000000006</v>
      </c>
      <c r="M964" s="67">
        <v>79</v>
      </c>
      <c r="N964" s="67">
        <f t="shared" ref="N964:N975" si="52">AVERAGE(J964:M964)</f>
        <v>76.875</v>
      </c>
      <c r="O964" t="s">
        <v>432</v>
      </c>
    </row>
    <row r="965" spans="2:15" x14ac:dyDescent="0.2">
      <c r="B965" s="1">
        <v>0.61458333333333337</v>
      </c>
      <c r="C965" s="66">
        <v>69</v>
      </c>
      <c r="D965" s="99">
        <v>77</v>
      </c>
      <c r="E965" s="75">
        <v>0.86</v>
      </c>
      <c r="F965" s="66">
        <v>5</v>
      </c>
      <c r="G965" s="66" t="s">
        <v>197</v>
      </c>
      <c r="H965" s="72">
        <v>29.48</v>
      </c>
      <c r="I965" s="71"/>
      <c r="J965" s="67">
        <v>72.7</v>
      </c>
      <c r="K965" s="67">
        <v>79.900000000000006</v>
      </c>
      <c r="L965" s="67">
        <v>75.900000000000006</v>
      </c>
      <c r="M965" s="67">
        <v>79</v>
      </c>
      <c r="N965" s="67">
        <f t="shared" si="52"/>
        <v>76.875</v>
      </c>
    </row>
    <row r="966" spans="2:15" x14ac:dyDescent="0.2">
      <c r="B966" s="2">
        <v>0.59375</v>
      </c>
      <c r="C966" s="66">
        <v>70</v>
      </c>
      <c r="D966" s="99">
        <v>81</v>
      </c>
      <c r="E966" s="75">
        <v>0.84</v>
      </c>
      <c r="F966" s="66">
        <v>5</v>
      </c>
      <c r="G966" s="66" t="s">
        <v>197</v>
      </c>
      <c r="H966" s="72">
        <v>29.47</v>
      </c>
      <c r="I966" s="71"/>
      <c r="J966" s="67">
        <v>74.3</v>
      </c>
      <c r="K966" s="67">
        <v>85.3</v>
      </c>
      <c r="L966" s="67">
        <v>81.900000000000006</v>
      </c>
      <c r="M966" s="67">
        <v>83.8</v>
      </c>
      <c r="N966" s="67">
        <f t="shared" si="52"/>
        <v>81.325000000000003</v>
      </c>
    </row>
    <row r="967" spans="2:15" x14ac:dyDescent="0.2">
      <c r="B967" s="2">
        <v>0.61458333333333337</v>
      </c>
      <c r="C967" s="66">
        <v>71</v>
      </c>
      <c r="D967" s="99">
        <v>81</v>
      </c>
      <c r="E967" s="75">
        <v>0.85</v>
      </c>
      <c r="F967" s="66">
        <v>8</v>
      </c>
      <c r="G967" s="66" t="s">
        <v>196</v>
      </c>
      <c r="H967" s="72">
        <v>29.45</v>
      </c>
      <c r="J967" s="67">
        <v>74.099999999999994</v>
      </c>
      <c r="K967" s="67">
        <v>84.4</v>
      </c>
      <c r="L967" s="67">
        <v>81</v>
      </c>
      <c r="M967" s="67">
        <v>83.1</v>
      </c>
      <c r="N967" s="67">
        <f t="shared" si="52"/>
        <v>80.650000000000006</v>
      </c>
    </row>
    <row r="968" spans="2:15" x14ac:dyDescent="0.2">
      <c r="B968" s="2">
        <v>0.625</v>
      </c>
      <c r="C968" s="66">
        <v>71</v>
      </c>
      <c r="D968" s="99">
        <v>81</v>
      </c>
      <c r="E968" s="75">
        <v>0.83</v>
      </c>
      <c r="F968" s="66">
        <v>11</v>
      </c>
      <c r="G968" s="66" t="s">
        <v>196</v>
      </c>
      <c r="H968" s="72">
        <v>29.45</v>
      </c>
      <c r="J968" s="67">
        <v>74.5</v>
      </c>
      <c r="K968" s="67">
        <v>84.6</v>
      </c>
      <c r="L968" s="67">
        <v>81</v>
      </c>
      <c r="M968" s="67">
        <v>83.1</v>
      </c>
      <c r="N968" s="67">
        <f t="shared" si="52"/>
        <v>80.8</v>
      </c>
    </row>
    <row r="969" spans="2:15" x14ac:dyDescent="0.2">
      <c r="B969" s="2">
        <v>0.63541666666666663</v>
      </c>
      <c r="C969" s="96">
        <v>71</v>
      </c>
      <c r="D969" s="99">
        <v>80</v>
      </c>
      <c r="E969" s="13">
        <v>0.83</v>
      </c>
      <c r="F969" s="96">
        <v>8</v>
      </c>
      <c r="G969" s="96" t="s">
        <v>143</v>
      </c>
      <c r="H969" s="97">
        <v>29.44</v>
      </c>
      <c r="I969" s="98"/>
      <c r="J969" s="45">
        <v>74.5</v>
      </c>
      <c r="K969" s="45">
        <v>83.5</v>
      </c>
      <c r="L969" s="45">
        <v>80.2</v>
      </c>
      <c r="M969" s="45">
        <v>82.6</v>
      </c>
      <c r="N969" s="67">
        <f t="shared" si="52"/>
        <v>80.199999999999989</v>
      </c>
    </row>
    <row r="970" spans="2:15" x14ac:dyDescent="0.2">
      <c r="B970" s="2">
        <v>0.64583333333333337</v>
      </c>
      <c r="C970" s="66">
        <v>71</v>
      </c>
      <c r="D970" s="99">
        <v>80</v>
      </c>
      <c r="E970" s="75">
        <v>0.83</v>
      </c>
      <c r="F970" s="66">
        <v>1</v>
      </c>
      <c r="G970" s="96" t="s">
        <v>197</v>
      </c>
      <c r="H970" s="72">
        <v>29.44</v>
      </c>
      <c r="J970" s="67">
        <v>74.099999999999994</v>
      </c>
      <c r="K970" s="67">
        <v>83.3</v>
      </c>
      <c r="L970" s="67">
        <v>79.900000000000006</v>
      </c>
      <c r="M970" s="67">
        <v>82.2</v>
      </c>
      <c r="N970" s="67">
        <f t="shared" si="52"/>
        <v>79.875</v>
      </c>
    </row>
    <row r="971" spans="2:15" x14ac:dyDescent="0.2">
      <c r="B971" s="2">
        <v>0.65625</v>
      </c>
      <c r="C971" s="66">
        <v>71</v>
      </c>
      <c r="D971" s="99">
        <v>79</v>
      </c>
      <c r="E971" s="75">
        <v>0.85</v>
      </c>
      <c r="F971" s="66">
        <v>3</v>
      </c>
      <c r="G971" s="96" t="s">
        <v>143</v>
      </c>
      <c r="H971" s="72">
        <v>29.44</v>
      </c>
      <c r="J971" s="67">
        <v>73.8</v>
      </c>
      <c r="K971" s="67">
        <v>82.2</v>
      </c>
      <c r="L971" s="67">
        <v>79.2</v>
      </c>
      <c r="M971" s="67">
        <v>81.7</v>
      </c>
      <c r="N971" s="67">
        <f t="shared" si="52"/>
        <v>79.224999999999994</v>
      </c>
    </row>
    <row r="972" spans="2:15" x14ac:dyDescent="0.2">
      <c r="B972" s="2">
        <v>0.66666666666666663</v>
      </c>
      <c r="C972" s="66">
        <v>70</v>
      </c>
      <c r="D972" s="99">
        <v>79</v>
      </c>
      <c r="E972" s="75">
        <v>0.86</v>
      </c>
      <c r="F972" s="66">
        <v>4</v>
      </c>
      <c r="G972" s="66" t="s">
        <v>197</v>
      </c>
      <c r="H972" s="72">
        <v>29.43</v>
      </c>
      <c r="I972" s="93"/>
      <c r="J972" s="67">
        <v>73.400000000000006</v>
      </c>
      <c r="K972" s="67">
        <v>82</v>
      </c>
      <c r="L972" s="67">
        <v>78.8</v>
      </c>
      <c r="M972" s="67">
        <v>81.3</v>
      </c>
      <c r="N972" s="67">
        <f t="shared" si="52"/>
        <v>78.875</v>
      </c>
    </row>
    <row r="973" spans="2:15" x14ac:dyDescent="0.2">
      <c r="B973" s="2">
        <v>0.67708333333333337</v>
      </c>
      <c r="C973" s="66">
        <v>70</v>
      </c>
      <c r="D973" s="99">
        <v>79</v>
      </c>
      <c r="E973" s="75">
        <v>0.87</v>
      </c>
      <c r="F973" s="66">
        <v>6</v>
      </c>
      <c r="G973" s="66" t="s">
        <v>143</v>
      </c>
      <c r="H973" s="72">
        <v>29.42</v>
      </c>
      <c r="J973" s="67">
        <v>73.2</v>
      </c>
      <c r="K973" s="67">
        <v>81.7</v>
      </c>
      <c r="L973" s="67">
        <v>78.3</v>
      </c>
      <c r="M973" s="67">
        <v>80.8</v>
      </c>
      <c r="N973" s="67">
        <f t="shared" si="52"/>
        <v>78.5</v>
      </c>
    </row>
    <row r="974" spans="2:15" x14ac:dyDescent="0.2">
      <c r="B974" s="2">
        <v>0.6875</v>
      </c>
      <c r="C974" s="66">
        <v>70</v>
      </c>
      <c r="D974" s="99">
        <v>78</v>
      </c>
      <c r="E974" s="75">
        <v>0.87</v>
      </c>
      <c r="F974" s="66">
        <v>4</v>
      </c>
      <c r="G974" s="66" t="s">
        <v>143</v>
      </c>
      <c r="H974" s="72">
        <v>29.44</v>
      </c>
      <c r="J974" s="67">
        <v>73</v>
      </c>
      <c r="K974" s="67">
        <v>81</v>
      </c>
      <c r="L974" s="67">
        <v>77.2</v>
      </c>
      <c r="M974" s="67">
        <v>79.7</v>
      </c>
      <c r="N974" s="67">
        <f t="shared" si="52"/>
        <v>77.724999999999994</v>
      </c>
    </row>
    <row r="975" spans="2:15" x14ac:dyDescent="0.2">
      <c r="B975" s="2">
        <v>0.80208333333333337</v>
      </c>
      <c r="C975" s="99">
        <v>78</v>
      </c>
      <c r="D975" s="75">
        <v>0.83</v>
      </c>
      <c r="E975" s="66">
        <v>5</v>
      </c>
      <c r="F975" s="66" t="s">
        <v>143</v>
      </c>
      <c r="G975" s="72">
        <v>29.42</v>
      </c>
      <c r="I975" s="67">
        <v>73.2</v>
      </c>
      <c r="J975" s="67">
        <v>80.400000000000006</v>
      </c>
      <c r="K975" s="67">
        <v>78.099999999999994</v>
      </c>
      <c r="L975" s="67">
        <v>79.2</v>
      </c>
      <c r="M975" s="67">
        <f t="shared" ref="M975:M976" si="53">AVERAGE(I975:L975)</f>
        <v>77.725000000000009</v>
      </c>
      <c r="N975" s="67">
        <f t="shared" si="52"/>
        <v>78.856250000000003</v>
      </c>
    </row>
    <row r="976" spans="2:15" x14ac:dyDescent="0.2">
      <c r="B976" s="2">
        <v>0.8125</v>
      </c>
      <c r="C976" s="99">
        <v>77</v>
      </c>
      <c r="D976" s="75">
        <v>0.83</v>
      </c>
      <c r="E976" s="66">
        <v>4</v>
      </c>
      <c r="F976" s="66" t="s">
        <v>197</v>
      </c>
      <c r="G976" s="72">
        <v>29.42</v>
      </c>
      <c r="H976" s="71"/>
      <c r="I976" s="67">
        <v>72.900000000000006</v>
      </c>
      <c r="J976" s="67">
        <v>79.3</v>
      </c>
      <c r="K976" s="67">
        <v>77</v>
      </c>
      <c r="L976" s="67">
        <v>78.400000000000006</v>
      </c>
      <c r="M976" s="67">
        <f t="shared" si="53"/>
        <v>76.900000000000006</v>
      </c>
      <c r="N976" s="67"/>
    </row>
    <row r="977" spans="1:14" x14ac:dyDescent="0.2">
      <c r="B977" s="2">
        <v>0.82291666666666696</v>
      </c>
      <c r="C977" s="66">
        <v>74</v>
      </c>
      <c r="D977" s="99">
        <v>76</v>
      </c>
      <c r="E977" s="75">
        <v>0.82</v>
      </c>
      <c r="F977" s="66">
        <v>5</v>
      </c>
      <c r="G977" s="66" t="s">
        <v>143</v>
      </c>
      <c r="H977" s="72">
        <v>29.43</v>
      </c>
      <c r="I977" s="71"/>
      <c r="J977" s="67">
        <v>72.7</v>
      </c>
      <c r="K977" s="67">
        <v>78.3</v>
      </c>
      <c r="L977" s="67">
        <v>75.900000000000006</v>
      </c>
      <c r="M977" s="67">
        <v>77.900000000000006</v>
      </c>
      <c r="N977" s="67">
        <f t="shared" ref="N977:N982" si="54">AVERAGE(J977:M977)</f>
        <v>76.2</v>
      </c>
    </row>
    <row r="978" spans="1:14" x14ac:dyDescent="0.2">
      <c r="B978" s="2">
        <v>0.83333333333333304</v>
      </c>
      <c r="C978" s="96">
        <v>73</v>
      </c>
      <c r="D978" s="68">
        <v>76</v>
      </c>
      <c r="E978" s="75">
        <v>0.83</v>
      </c>
      <c r="F978" s="66">
        <v>6</v>
      </c>
      <c r="G978" s="66" t="s">
        <v>196</v>
      </c>
      <c r="H978" s="72">
        <v>29.42</v>
      </c>
      <c r="I978" s="92"/>
      <c r="J978" s="67">
        <v>72.3</v>
      </c>
      <c r="K978" s="67">
        <v>77.5</v>
      </c>
      <c r="L978" s="67">
        <v>75.2</v>
      </c>
      <c r="M978" s="67">
        <v>77.2</v>
      </c>
      <c r="N978" s="67">
        <f t="shared" si="54"/>
        <v>75.55</v>
      </c>
    </row>
    <row r="979" spans="1:14" x14ac:dyDescent="0.2">
      <c r="B979" s="2">
        <v>0.84375</v>
      </c>
      <c r="C979" s="96">
        <v>73</v>
      </c>
      <c r="D979" s="68">
        <v>75</v>
      </c>
      <c r="E979" s="75">
        <v>0.83</v>
      </c>
      <c r="F979" s="66">
        <v>4</v>
      </c>
      <c r="G979" s="66" t="s">
        <v>143</v>
      </c>
      <c r="H979" s="72">
        <v>29.42</v>
      </c>
      <c r="I979" s="71"/>
      <c r="J979" s="67">
        <v>72.099999999999994</v>
      </c>
      <c r="K979" s="67">
        <v>76.8</v>
      </c>
      <c r="L979" s="67">
        <v>74.7</v>
      </c>
      <c r="M979" s="67">
        <v>76.599999999999994</v>
      </c>
      <c r="N979" s="67">
        <f t="shared" si="54"/>
        <v>75.049999999999983</v>
      </c>
    </row>
    <row r="980" spans="1:14" x14ac:dyDescent="0.2">
      <c r="B980" s="2">
        <v>0.85416666666666696</v>
      </c>
      <c r="C980" s="96">
        <v>73</v>
      </c>
      <c r="D980" s="68">
        <v>75</v>
      </c>
      <c r="E980" s="75">
        <v>0.83</v>
      </c>
      <c r="F980" s="66">
        <v>6</v>
      </c>
      <c r="G980" s="66" t="s">
        <v>196</v>
      </c>
      <c r="H980" s="97">
        <v>29.43</v>
      </c>
      <c r="I980" s="71"/>
      <c r="J980" s="67">
        <v>72.099999999999994</v>
      </c>
      <c r="K980" s="67">
        <v>76.3</v>
      </c>
      <c r="L980" s="67">
        <v>74.3</v>
      </c>
      <c r="M980" s="67">
        <v>76.3</v>
      </c>
      <c r="N980" s="67">
        <f t="shared" si="54"/>
        <v>74.75</v>
      </c>
    </row>
    <row r="981" spans="1:14" x14ac:dyDescent="0.2">
      <c r="B981" s="2">
        <v>0.86458333333333304</v>
      </c>
      <c r="C981" s="96">
        <v>72</v>
      </c>
      <c r="D981" s="68">
        <v>74</v>
      </c>
      <c r="E981" s="75">
        <v>0.84</v>
      </c>
      <c r="F981" s="68">
        <v>8</v>
      </c>
      <c r="G981" s="66" t="s">
        <v>143</v>
      </c>
      <c r="H981" s="72">
        <v>29.43</v>
      </c>
      <c r="I981" s="93"/>
      <c r="J981" s="67">
        <v>72</v>
      </c>
      <c r="K981" s="67">
        <v>75.7</v>
      </c>
      <c r="L981" s="67">
        <v>73.900000000000006</v>
      </c>
      <c r="M981" s="67">
        <v>75.900000000000006</v>
      </c>
      <c r="N981" s="67">
        <f t="shared" si="54"/>
        <v>74.375</v>
      </c>
    </row>
    <row r="982" spans="1:14" x14ac:dyDescent="0.2">
      <c r="B982" s="2">
        <v>0.875</v>
      </c>
      <c r="C982" s="96">
        <v>72</v>
      </c>
      <c r="D982" s="68">
        <v>74</v>
      </c>
      <c r="E982" s="75">
        <v>0.84</v>
      </c>
      <c r="F982" s="96">
        <v>4</v>
      </c>
      <c r="G982" s="66" t="s">
        <v>196</v>
      </c>
      <c r="H982" s="97">
        <v>29.43</v>
      </c>
      <c r="I982" s="96"/>
      <c r="J982" s="67">
        <v>71.8</v>
      </c>
      <c r="K982" s="67">
        <v>75.599999999999994</v>
      </c>
      <c r="L982" s="67">
        <v>73.8</v>
      </c>
      <c r="M982" s="67">
        <v>75.599999999999994</v>
      </c>
      <c r="N982" s="67">
        <f t="shared" si="54"/>
        <v>74.199999999999989</v>
      </c>
    </row>
    <row r="983" spans="1:14" x14ac:dyDescent="0.2">
      <c r="C983" s="96"/>
      <c r="D983" s="68"/>
      <c r="E983" s="75"/>
      <c r="F983" s="96"/>
      <c r="G983" s="66"/>
      <c r="H983" s="97"/>
      <c r="J983" s="67"/>
      <c r="K983" s="67"/>
      <c r="L983" s="67"/>
      <c r="M983" s="67"/>
      <c r="N983" s="67"/>
    </row>
    <row r="984" spans="1:14" x14ac:dyDescent="0.2">
      <c r="A984" s="21">
        <v>43337</v>
      </c>
      <c r="J984" s="87" t="s">
        <v>338</v>
      </c>
      <c r="K984" s="87" t="s">
        <v>346</v>
      </c>
      <c r="L984" s="87" t="s">
        <v>347</v>
      </c>
      <c r="M984" s="87" t="s">
        <v>348</v>
      </c>
      <c r="N984" s="33" t="s">
        <v>368</v>
      </c>
    </row>
    <row r="985" spans="1:14" x14ac:dyDescent="0.2">
      <c r="B985" s="1">
        <v>0.76388888888888884</v>
      </c>
      <c r="C985" s="66">
        <v>92</v>
      </c>
      <c r="D985" s="99">
        <v>104</v>
      </c>
      <c r="E985" s="75">
        <v>0.54</v>
      </c>
      <c r="F985" s="66">
        <v>10</v>
      </c>
      <c r="G985" s="66" t="s">
        <v>130</v>
      </c>
      <c r="H985" s="72">
        <v>29.48</v>
      </c>
      <c r="I985" s="71"/>
      <c r="J985" s="67">
        <v>92.7</v>
      </c>
      <c r="K985" s="67">
        <v>106.9</v>
      </c>
      <c r="L985" s="67">
        <v>107.4</v>
      </c>
      <c r="M985" s="67">
        <v>108.3</v>
      </c>
      <c r="N985" s="67">
        <f t="shared" ref="N985:N999" si="55">AVERAGE(J985:M985)</f>
        <v>103.825</v>
      </c>
    </row>
    <row r="986" spans="1:14" x14ac:dyDescent="0.2">
      <c r="B986" s="2">
        <v>0.78125</v>
      </c>
      <c r="C986" s="66">
        <v>92</v>
      </c>
      <c r="D986" s="99">
        <v>101</v>
      </c>
      <c r="E986" s="75">
        <v>0.55000000000000004</v>
      </c>
      <c r="F986" s="66">
        <v>4</v>
      </c>
      <c r="G986" s="66" t="s">
        <v>143</v>
      </c>
      <c r="H986" s="72">
        <v>29.48</v>
      </c>
      <c r="I986" s="71"/>
      <c r="J986" s="67">
        <v>91.4</v>
      </c>
      <c r="K986" s="67">
        <v>103.3</v>
      </c>
      <c r="L986" s="67">
        <v>104.2</v>
      </c>
      <c r="M986" s="67">
        <v>105.4</v>
      </c>
      <c r="N986" s="67">
        <f t="shared" si="55"/>
        <v>101.07499999999999</v>
      </c>
    </row>
    <row r="987" spans="1:14" x14ac:dyDescent="0.2">
      <c r="B987" s="2">
        <v>0.79166666666666663</v>
      </c>
      <c r="C987" s="66">
        <v>91</v>
      </c>
      <c r="D987" s="99">
        <v>99</v>
      </c>
      <c r="E987" s="75">
        <v>0.56999999999999995</v>
      </c>
      <c r="F987" s="66">
        <v>3</v>
      </c>
      <c r="G987" s="66" t="s">
        <v>43</v>
      </c>
      <c r="H987" s="72">
        <v>29.48</v>
      </c>
      <c r="J987" s="67">
        <v>90.7</v>
      </c>
      <c r="K987" s="67">
        <v>100.9</v>
      </c>
      <c r="L987" s="67">
        <v>102.2</v>
      </c>
      <c r="M987" s="67">
        <v>103.5</v>
      </c>
      <c r="N987" s="67">
        <f t="shared" si="55"/>
        <v>99.325000000000003</v>
      </c>
    </row>
    <row r="988" spans="1:14" x14ac:dyDescent="0.2">
      <c r="B988" s="2">
        <v>0.80208333333333337</v>
      </c>
      <c r="C988" s="66">
        <v>90</v>
      </c>
      <c r="D988" s="99">
        <v>98</v>
      </c>
      <c r="E988" s="75">
        <v>0.59</v>
      </c>
      <c r="F988" s="66">
        <v>1</v>
      </c>
      <c r="G988" s="66" t="s">
        <v>197</v>
      </c>
      <c r="H988" s="72">
        <v>29.49</v>
      </c>
      <c r="J988" s="67">
        <v>90.1</v>
      </c>
      <c r="K988" s="67">
        <v>99.5</v>
      </c>
      <c r="L988" s="67">
        <v>100.4</v>
      </c>
      <c r="M988" s="67">
        <v>101.8</v>
      </c>
      <c r="N988" s="67">
        <f t="shared" si="55"/>
        <v>97.95</v>
      </c>
    </row>
    <row r="989" spans="1:14" x14ac:dyDescent="0.2">
      <c r="B989" s="1">
        <v>0.8125</v>
      </c>
      <c r="C989" s="96">
        <v>89</v>
      </c>
      <c r="D989" s="99">
        <v>96</v>
      </c>
      <c r="E989" s="13">
        <v>0.61</v>
      </c>
      <c r="F989" s="96">
        <v>8</v>
      </c>
      <c r="G989" s="96" t="s">
        <v>143</v>
      </c>
      <c r="H989" s="97">
        <v>29.49</v>
      </c>
      <c r="I989" s="98"/>
      <c r="J989" s="45">
        <v>88.9</v>
      </c>
      <c r="K989" s="45">
        <v>97</v>
      </c>
      <c r="L989" s="45">
        <v>97.3</v>
      </c>
      <c r="M989" s="45">
        <v>99.5</v>
      </c>
      <c r="N989" s="67">
        <f t="shared" si="55"/>
        <v>95.674999999999997</v>
      </c>
    </row>
    <row r="990" spans="1:14" x14ac:dyDescent="0.2">
      <c r="B990" s="2">
        <v>0.82291666666666663</v>
      </c>
      <c r="C990" s="66">
        <v>89</v>
      </c>
      <c r="D990" s="99">
        <v>95</v>
      </c>
      <c r="E990" s="75">
        <v>0.62</v>
      </c>
      <c r="F990" s="66">
        <v>2</v>
      </c>
      <c r="G990" s="96" t="s">
        <v>143</v>
      </c>
      <c r="H990" s="72">
        <v>29.49</v>
      </c>
      <c r="J990" s="67">
        <v>88.5</v>
      </c>
      <c r="K990" s="67">
        <v>96.3</v>
      </c>
      <c r="L990" s="67">
        <v>96.4</v>
      </c>
      <c r="M990" s="67">
        <v>98.6</v>
      </c>
      <c r="N990" s="67">
        <f t="shared" si="55"/>
        <v>94.950000000000017</v>
      </c>
    </row>
    <row r="991" spans="1:14" x14ac:dyDescent="0.2">
      <c r="B991" s="2">
        <v>0.83333333333333337</v>
      </c>
      <c r="C991" s="66">
        <v>88</v>
      </c>
      <c r="D991" s="99">
        <v>94</v>
      </c>
      <c r="E991" s="75">
        <v>0.62</v>
      </c>
      <c r="F991" s="66">
        <v>5</v>
      </c>
      <c r="G991" s="96" t="s">
        <v>196</v>
      </c>
      <c r="H991" s="72">
        <v>29.49</v>
      </c>
      <c r="J991" s="67">
        <v>88</v>
      </c>
      <c r="K991" s="67">
        <v>95</v>
      </c>
      <c r="L991" s="67">
        <v>94.8</v>
      </c>
      <c r="M991" s="67">
        <v>97.7</v>
      </c>
      <c r="N991" s="67">
        <f t="shared" si="55"/>
        <v>93.875</v>
      </c>
    </row>
    <row r="992" spans="1:14" x14ac:dyDescent="0.2">
      <c r="B992" s="2">
        <v>0.84375</v>
      </c>
      <c r="C992" s="66">
        <v>88</v>
      </c>
      <c r="D992" s="99">
        <v>92</v>
      </c>
      <c r="E992" s="75">
        <v>0.63</v>
      </c>
      <c r="F992" s="66">
        <v>1</v>
      </c>
      <c r="G992" s="66" t="s">
        <v>202</v>
      </c>
      <c r="H992" s="72">
        <v>29.5</v>
      </c>
      <c r="I992" s="93"/>
      <c r="J992" s="67">
        <v>87.3</v>
      </c>
      <c r="K992" s="67">
        <v>93.4</v>
      </c>
      <c r="L992" s="67">
        <v>92.8</v>
      </c>
      <c r="M992" s="67">
        <v>96.1</v>
      </c>
      <c r="N992" s="67">
        <f t="shared" si="55"/>
        <v>92.4</v>
      </c>
    </row>
    <row r="993" spans="1:14" x14ac:dyDescent="0.2">
      <c r="B993" s="2">
        <v>0.85416666666666696</v>
      </c>
      <c r="C993" s="66">
        <v>88</v>
      </c>
      <c r="D993" s="99">
        <v>92</v>
      </c>
      <c r="E993" s="75">
        <v>0.64</v>
      </c>
      <c r="F993" s="66">
        <v>3</v>
      </c>
      <c r="G993" s="66" t="s">
        <v>201</v>
      </c>
      <c r="H993" s="72">
        <v>29.5</v>
      </c>
      <c r="J993" s="67">
        <v>86.7</v>
      </c>
      <c r="K993" s="67">
        <v>92.5</v>
      </c>
      <c r="L993" s="67">
        <v>91.9</v>
      </c>
      <c r="M993" s="67">
        <v>95.4</v>
      </c>
      <c r="N993" s="67">
        <f t="shared" si="55"/>
        <v>91.625</v>
      </c>
    </row>
    <row r="994" spans="1:14" x14ac:dyDescent="0.2">
      <c r="B994" s="2">
        <v>0.86458333333333404</v>
      </c>
      <c r="C994" s="66">
        <v>87</v>
      </c>
      <c r="D994" s="99">
        <v>91</v>
      </c>
      <c r="E994" s="75">
        <v>0.67</v>
      </c>
      <c r="F994" s="66">
        <v>2</v>
      </c>
      <c r="G994" s="66" t="s">
        <v>129</v>
      </c>
      <c r="H994" s="72">
        <v>29.5</v>
      </c>
      <c r="J994" s="67">
        <v>86.2</v>
      </c>
      <c r="K994" s="67">
        <v>91.6</v>
      </c>
      <c r="L994" s="67">
        <v>90.9</v>
      </c>
      <c r="M994" s="67">
        <v>94.3</v>
      </c>
      <c r="N994" s="67">
        <f t="shared" si="55"/>
        <v>90.750000000000014</v>
      </c>
    </row>
    <row r="995" spans="1:14" x14ac:dyDescent="0.2">
      <c r="B995" s="2">
        <v>0.875</v>
      </c>
      <c r="C995" s="66">
        <v>86</v>
      </c>
      <c r="D995" s="99">
        <v>90</v>
      </c>
      <c r="E995" s="75">
        <v>0.69</v>
      </c>
      <c r="F995" s="66">
        <v>0</v>
      </c>
      <c r="G995" s="66" t="s">
        <v>129</v>
      </c>
      <c r="H995" s="72">
        <v>29.51</v>
      </c>
      <c r="J995" s="67">
        <v>85.8</v>
      </c>
      <c r="K995" s="67">
        <v>90.7</v>
      </c>
      <c r="L995" s="67">
        <v>90.1</v>
      </c>
      <c r="M995" s="67">
        <v>93.6</v>
      </c>
      <c r="N995" s="67">
        <f t="shared" si="55"/>
        <v>90.050000000000011</v>
      </c>
    </row>
    <row r="996" spans="1:14" x14ac:dyDescent="0.2">
      <c r="B996" s="2">
        <v>0.88541666666666696</v>
      </c>
      <c r="C996" s="66">
        <v>85</v>
      </c>
      <c r="D996" s="99">
        <v>90</v>
      </c>
      <c r="E996" s="75">
        <v>0.7</v>
      </c>
      <c r="F996" s="66">
        <v>2</v>
      </c>
      <c r="G996" s="66" t="s">
        <v>143</v>
      </c>
      <c r="H996" s="72">
        <v>29.51</v>
      </c>
      <c r="I996" s="71"/>
      <c r="J996" s="67">
        <v>85.5</v>
      </c>
      <c r="K996" s="67">
        <v>90.3</v>
      </c>
      <c r="L996" s="67">
        <v>89.6</v>
      </c>
      <c r="M996" s="67">
        <v>93</v>
      </c>
      <c r="N996" s="67">
        <f t="shared" si="55"/>
        <v>89.6</v>
      </c>
    </row>
    <row r="997" spans="1:14" x14ac:dyDescent="0.2">
      <c r="B997" s="2">
        <v>0.89583333333333404</v>
      </c>
      <c r="C997" s="66">
        <v>85</v>
      </c>
      <c r="D997" s="99">
        <v>89</v>
      </c>
      <c r="E997" s="75">
        <v>0.71</v>
      </c>
      <c r="F997" s="66">
        <v>3</v>
      </c>
      <c r="G997" s="66" t="s">
        <v>203</v>
      </c>
      <c r="H997" s="72">
        <v>29.52</v>
      </c>
      <c r="I997" s="71"/>
      <c r="J997" s="67">
        <v>84.9</v>
      </c>
      <c r="K997" s="67">
        <v>89.6</v>
      </c>
      <c r="L997" s="67">
        <v>88.9</v>
      </c>
      <c r="M997" s="67">
        <v>92.3</v>
      </c>
      <c r="N997" s="67">
        <f t="shared" si="55"/>
        <v>88.924999999999997</v>
      </c>
    </row>
    <row r="998" spans="1:14" x14ac:dyDescent="0.2">
      <c r="B998" s="2">
        <v>0.906250000000001</v>
      </c>
      <c r="C998" s="96">
        <v>85</v>
      </c>
      <c r="D998" s="68">
        <v>88</v>
      </c>
      <c r="E998" s="75">
        <v>0.72</v>
      </c>
      <c r="F998" s="66">
        <v>5</v>
      </c>
      <c r="G998" s="66" t="s">
        <v>129</v>
      </c>
      <c r="H998" s="72">
        <v>29.53</v>
      </c>
      <c r="I998" s="92"/>
      <c r="J998" s="67">
        <v>84.7</v>
      </c>
      <c r="K998" s="67">
        <v>88.9</v>
      </c>
      <c r="L998" s="67">
        <v>88.3</v>
      </c>
      <c r="M998" s="67">
        <v>91.6</v>
      </c>
      <c r="N998" s="67">
        <f t="shared" si="55"/>
        <v>88.375</v>
      </c>
    </row>
    <row r="999" spans="1:14" x14ac:dyDescent="0.2">
      <c r="B999" s="2">
        <v>0.90763888888888899</v>
      </c>
      <c r="C999" s="96">
        <v>85</v>
      </c>
      <c r="D999" s="68">
        <v>88</v>
      </c>
      <c r="E999" s="75">
        <v>0.72</v>
      </c>
      <c r="F999" s="66">
        <v>1</v>
      </c>
      <c r="G999" s="66" t="s">
        <v>129</v>
      </c>
      <c r="H999" s="72">
        <v>29.53</v>
      </c>
      <c r="I999" s="71"/>
      <c r="J999" s="67">
        <v>84.7</v>
      </c>
      <c r="K999" s="67">
        <v>88.9</v>
      </c>
      <c r="L999" s="67">
        <v>88.3</v>
      </c>
      <c r="M999" s="67">
        <v>91.4</v>
      </c>
      <c r="N999" s="67">
        <f t="shared" si="55"/>
        <v>88.325000000000017</v>
      </c>
    </row>
    <row r="1000" spans="1:14" x14ac:dyDescent="0.2">
      <c r="C1000" s="96"/>
      <c r="D1000" s="68"/>
      <c r="E1000" s="75"/>
      <c r="F1000" s="66"/>
      <c r="G1000" s="66"/>
      <c r="H1000" s="97"/>
      <c r="I1000" s="71"/>
      <c r="J1000" s="67"/>
      <c r="K1000" s="67"/>
      <c r="L1000" s="67"/>
      <c r="M1000" s="67"/>
      <c r="N1000" s="67"/>
    </row>
    <row r="1001" spans="1:14" x14ac:dyDescent="0.2">
      <c r="A1001" s="88" t="s">
        <v>475</v>
      </c>
      <c r="J1001" s="87" t="s">
        <v>338</v>
      </c>
      <c r="K1001" s="87" t="s">
        <v>358</v>
      </c>
      <c r="L1001" s="87" t="s">
        <v>443</v>
      </c>
      <c r="M1001" s="87" t="s">
        <v>444</v>
      </c>
      <c r="N1001" s="33" t="s">
        <v>368</v>
      </c>
    </row>
    <row r="1002" spans="1:14" x14ac:dyDescent="0.2">
      <c r="A1002" s="21">
        <v>43342</v>
      </c>
      <c r="B1002" s="1">
        <v>0.41666666666666669</v>
      </c>
      <c r="C1002" s="66">
        <v>64</v>
      </c>
      <c r="D1002" s="99">
        <v>75</v>
      </c>
      <c r="E1002" s="75">
        <v>0.73</v>
      </c>
      <c r="F1002" s="66">
        <v>1</v>
      </c>
      <c r="G1002" s="66" t="s">
        <v>130</v>
      </c>
      <c r="H1002" s="72">
        <v>29.99</v>
      </c>
      <c r="I1002" s="71"/>
      <c r="J1002" s="67">
        <v>73.8</v>
      </c>
      <c r="K1002" s="67">
        <v>77.900000000000006</v>
      </c>
      <c r="L1002" s="67">
        <v>71.599999999999994</v>
      </c>
      <c r="M1002" s="67">
        <v>74.8</v>
      </c>
      <c r="N1002" s="67">
        <f t="shared" ref="N1002:N1026" si="56">AVERAGE(J1002:M1002)</f>
        <v>74.524999999999991</v>
      </c>
    </row>
    <row r="1003" spans="1:14" x14ac:dyDescent="0.2">
      <c r="B1003" s="2">
        <v>0.42708333333333331</v>
      </c>
      <c r="C1003" s="66">
        <v>64</v>
      </c>
      <c r="D1003" s="99">
        <v>76</v>
      </c>
      <c r="E1003" s="75">
        <v>0.73</v>
      </c>
      <c r="F1003" s="66">
        <v>2</v>
      </c>
      <c r="G1003" s="66" t="s">
        <v>130</v>
      </c>
      <c r="H1003" s="72">
        <v>30</v>
      </c>
      <c r="I1003" s="71"/>
      <c r="J1003" s="67">
        <v>75</v>
      </c>
      <c r="K1003" s="67">
        <v>79.2</v>
      </c>
      <c r="L1003" s="67">
        <v>72.900000000000006</v>
      </c>
      <c r="M1003" s="67">
        <v>75.900000000000006</v>
      </c>
      <c r="N1003" s="67">
        <f t="shared" si="56"/>
        <v>75.75</v>
      </c>
    </row>
    <row r="1004" spans="1:14" x14ac:dyDescent="0.2">
      <c r="B1004" s="1">
        <v>0.4375</v>
      </c>
      <c r="C1004" s="66">
        <v>65</v>
      </c>
      <c r="D1004" s="99">
        <v>76</v>
      </c>
      <c r="E1004" s="75">
        <v>0.73</v>
      </c>
      <c r="F1004" s="66">
        <v>0</v>
      </c>
      <c r="G1004" s="66" t="s">
        <v>130</v>
      </c>
      <c r="H1004" s="72">
        <v>30</v>
      </c>
      <c r="J1004" s="67">
        <v>75.400000000000006</v>
      </c>
      <c r="K1004" s="67">
        <v>79.2</v>
      </c>
      <c r="L1004" s="67">
        <v>73</v>
      </c>
      <c r="M1004" s="67">
        <v>76.3</v>
      </c>
      <c r="N1004" s="67">
        <f t="shared" si="56"/>
        <v>75.975000000000009</v>
      </c>
    </row>
    <row r="1005" spans="1:14" x14ac:dyDescent="0.2">
      <c r="B1005" s="2">
        <v>0.44791666666666702</v>
      </c>
      <c r="C1005" s="66">
        <v>66</v>
      </c>
      <c r="D1005" s="99">
        <v>78</v>
      </c>
      <c r="E1005" s="75">
        <v>0.7</v>
      </c>
      <c r="F1005" s="66">
        <v>1</v>
      </c>
      <c r="G1005" s="66" t="s">
        <v>203</v>
      </c>
      <c r="H1005" s="72">
        <v>30</v>
      </c>
      <c r="J1005" s="67">
        <v>77</v>
      </c>
      <c r="K1005" s="67">
        <v>81.099999999999994</v>
      </c>
      <c r="L1005" s="67">
        <v>74.7</v>
      </c>
      <c r="M1005" s="67">
        <v>78.400000000000006</v>
      </c>
      <c r="N1005" s="67">
        <f t="shared" si="56"/>
        <v>77.800000000000011</v>
      </c>
    </row>
    <row r="1006" spans="1:14" x14ac:dyDescent="0.2">
      <c r="B1006" s="1">
        <v>0.45833333333333298</v>
      </c>
      <c r="C1006" s="96">
        <v>65</v>
      </c>
      <c r="D1006" s="99">
        <v>79</v>
      </c>
      <c r="E1006" s="13">
        <v>0.7</v>
      </c>
      <c r="F1006" s="96">
        <v>0</v>
      </c>
      <c r="G1006" s="96" t="s">
        <v>203</v>
      </c>
      <c r="H1006" s="97">
        <v>30</v>
      </c>
      <c r="I1006" s="98"/>
      <c r="J1006" s="45">
        <v>77.5</v>
      </c>
      <c r="K1006" s="45">
        <v>82.4</v>
      </c>
      <c r="L1006" s="45">
        <v>75.2</v>
      </c>
      <c r="M1006" s="45">
        <v>79.3</v>
      </c>
      <c r="N1006" s="67">
        <f t="shared" si="56"/>
        <v>78.600000000000009</v>
      </c>
    </row>
    <row r="1007" spans="1:14" x14ac:dyDescent="0.2">
      <c r="B1007" s="2">
        <v>0.46875</v>
      </c>
      <c r="C1007" s="66">
        <v>66</v>
      </c>
      <c r="D1007" s="99">
        <v>79</v>
      </c>
      <c r="E1007" s="75">
        <v>0.69</v>
      </c>
      <c r="F1007" s="66">
        <v>5</v>
      </c>
      <c r="G1007" s="96" t="s">
        <v>130</v>
      </c>
      <c r="H1007" s="72">
        <v>30</v>
      </c>
      <c r="J1007" s="67">
        <v>77.900000000000006</v>
      </c>
      <c r="K1007" s="67">
        <v>82.9</v>
      </c>
      <c r="L1007" s="67">
        <v>75.900000000000006</v>
      </c>
      <c r="M1007" s="67">
        <v>80.2</v>
      </c>
      <c r="N1007" s="67">
        <f t="shared" si="56"/>
        <v>79.225000000000009</v>
      </c>
    </row>
    <row r="1008" spans="1:14" x14ac:dyDescent="0.2">
      <c r="B1008" s="1">
        <v>0.47916666666666602</v>
      </c>
      <c r="C1008" s="66">
        <v>66</v>
      </c>
      <c r="D1008" s="99">
        <v>79</v>
      </c>
      <c r="E1008" s="75">
        <v>0.68</v>
      </c>
      <c r="F1008" s="66">
        <v>0</v>
      </c>
      <c r="G1008" s="96" t="s">
        <v>143</v>
      </c>
      <c r="H1008" s="72">
        <v>30</v>
      </c>
      <c r="J1008" s="67">
        <v>77.900000000000006</v>
      </c>
      <c r="K1008" s="67">
        <v>83.1</v>
      </c>
      <c r="L1008" s="67">
        <v>76.3</v>
      </c>
      <c r="M1008" s="67">
        <v>80.099999999999994</v>
      </c>
      <c r="N1008" s="67">
        <f t="shared" si="56"/>
        <v>79.349999999999994</v>
      </c>
    </row>
    <row r="1009" spans="2:14" x14ac:dyDescent="0.2">
      <c r="B1009" s="2">
        <v>0.48958333333333298</v>
      </c>
      <c r="C1009" s="66">
        <v>67</v>
      </c>
      <c r="D1009" s="99">
        <v>80</v>
      </c>
      <c r="E1009" s="75">
        <v>0.67</v>
      </c>
      <c r="F1009" s="66">
        <v>2</v>
      </c>
      <c r="G1009" s="66" t="s">
        <v>43</v>
      </c>
      <c r="H1009" s="72">
        <v>30</v>
      </c>
      <c r="I1009" s="93"/>
      <c r="J1009" s="67">
        <v>78.3</v>
      </c>
      <c r="K1009" s="67">
        <v>83.8</v>
      </c>
      <c r="L1009" s="67">
        <v>76.3</v>
      </c>
      <c r="M1009" s="67">
        <v>80.099999999999994</v>
      </c>
      <c r="N1009" s="67">
        <f t="shared" si="56"/>
        <v>79.625</v>
      </c>
    </row>
    <row r="1010" spans="2:14" x14ac:dyDescent="0.2">
      <c r="B1010" s="1">
        <v>0.5</v>
      </c>
      <c r="C1010" s="66">
        <v>67</v>
      </c>
      <c r="D1010" s="99">
        <v>81</v>
      </c>
      <c r="E1010" s="75">
        <v>0.67</v>
      </c>
      <c r="F1010" s="66">
        <v>2</v>
      </c>
      <c r="G1010" s="66" t="s">
        <v>201</v>
      </c>
      <c r="H1010" s="72">
        <v>30</v>
      </c>
      <c r="J1010" s="67">
        <v>78.8</v>
      </c>
      <c r="K1010" s="67">
        <v>84.7</v>
      </c>
      <c r="L1010" s="67">
        <v>77.400000000000006</v>
      </c>
      <c r="M1010" s="67">
        <v>81.5</v>
      </c>
      <c r="N1010" s="67">
        <f t="shared" si="56"/>
        <v>80.599999999999994</v>
      </c>
    </row>
    <row r="1011" spans="2:14" x14ac:dyDescent="0.2">
      <c r="B1011" s="2">
        <v>0.51041666666666596</v>
      </c>
      <c r="C1011" s="66">
        <v>67</v>
      </c>
      <c r="D1011" s="99">
        <v>82</v>
      </c>
      <c r="E1011" s="75">
        <v>0.67</v>
      </c>
      <c r="F1011" s="66">
        <v>3</v>
      </c>
      <c r="G1011" s="66" t="s">
        <v>130</v>
      </c>
      <c r="H1011" s="72">
        <v>30</v>
      </c>
      <c r="J1011" s="67">
        <v>80.2</v>
      </c>
      <c r="K1011" s="67">
        <v>86.5</v>
      </c>
      <c r="L1011" s="67">
        <v>78.599999999999994</v>
      </c>
      <c r="M1011" s="67">
        <v>83.3</v>
      </c>
      <c r="N1011" s="67">
        <f t="shared" si="56"/>
        <v>82.149999999999991</v>
      </c>
    </row>
    <row r="1012" spans="2:14" x14ac:dyDescent="0.2">
      <c r="B1012" s="1">
        <v>0.52083333333333304</v>
      </c>
      <c r="C1012" s="66">
        <v>67</v>
      </c>
      <c r="D1012" s="99">
        <v>85</v>
      </c>
      <c r="E1012" s="75">
        <v>0.66</v>
      </c>
      <c r="F1012" s="66">
        <v>4</v>
      </c>
      <c r="G1012" s="66" t="s">
        <v>130</v>
      </c>
      <c r="H1012" s="72">
        <v>30</v>
      </c>
      <c r="J1012" s="67">
        <v>82</v>
      </c>
      <c r="K1012" s="67">
        <v>90</v>
      </c>
      <c r="L1012" s="67">
        <v>81.5</v>
      </c>
      <c r="M1012" s="67">
        <v>85.3</v>
      </c>
      <c r="N1012" s="67">
        <f t="shared" si="56"/>
        <v>84.7</v>
      </c>
    </row>
    <row r="1013" spans="2:14" x14ac:dyDescent="0.2">
      <c r="B1013" s="2">
        <v>0.52986111111111112</v>
      </c>
      <c r="C1013" s="66">
        <v>69</v>
      </c>
      <c r="D1013" s="99">
        <v>88</v>
      </c>
      <c r="E1013" s="75">
        <v>0.63</v>
      </c>
      <c r="F1013" s="66">
        <v>0</v>
      </c>
      <c r="G1013" s="66" t="s">
        <v>43</v>
      </c>
      <c r="H1013" s="72">
        <v>30.01</v>
      </c>
      <c r="I1013" s="71"/>
      <c r="J1013" s="67">
        <v>85.1</v>
      </c>
      <c r="K1013" s="67">
        <v>93.7</v>
      </c>
      <c r="L1013" s="67">
        <v>83.1</v>
      </c>
      <c r="M1013" s="67">
        <v>89.2</v>
      </c>
      <c r="N1013" s="67">
        <f t="shared" si="56"/>
        <v>87.774999999999991</v>
      </c>
    </row>
    <row r="1014" spans="2:14" x14ac:dyDescent="0.2">
      <c r="B1014" s="2">
        <v>0.63541666666666663</v>
      </c>
      <c r="C1014" s="66">
        <v>73</v>
      </c>
      <c r="D1014" s="99">
        <v>99</v>
      </c>
      <c r="E1014" s="75">
        <v>0.56000000000000005</v>
      </c>
      <c r="F1014" s="66">
        <v>2</v>
      </c>
      <c r="G1014" s="66" t="s">
        <v>130</v>
      </c>
      <c r="H1014" s="72">
        <v>30</v>
      </c>
      <c r="I1014" s="71"/>
      <c r="J1014" s="67">
        <v>97</v>
      </c>
      <c r="K1014" s="67">
        <v>103.8</v>
      </c>
      <c r="L1014" s="67">
        <v>91.8</v>
      </c>
      <c r="M1014" s="67">
        <v>101.5</v>
      </c>
      <c r="N1014" s="67">
        <f t="shared" si="56"/>
        <v>98.525000000000006</v>
      </c>
    </row>
    <row r="1015" spans="2:14" x14ac:dyDescent="0.2">
      <c r="B1015" s="2">
        <v>0.64236111111111105</v>
      </c>
      <c r="C1015" s="96">
        <v>74</v>
      </c>
      <c r="D1015" s="68">
        <v>100</v>
      </c>
      <c r="E1015" s="75">
        <v>0.56000000000000005</v>
      </c>
      <c r="F1015" s="66">
        <v>2</v>
      </c>
      <c r="G1015" s="66" t="s">
        <v>143</v>
      </c>
      <c r="H1015" s="72">
        <v>30</v>
      </c>
      <c r="I1015" s="92"/>
      <c r="J1015" s="67">
        <v>100.2</v>
      </c>
      <c r="K1015" s="67">
        <v>104.9</v>
      </c>
      <c r="L1015" s="67">
        <v>91.9</v>
      </c>
      <c r="M1015" s="67">
        <v>103.3</v>
      </c>
      <c r="N1015" s="67">
        <f t="shared" si="56"/>
        <v>100.075</v>
      </c>
    </row>
    <row r="1016" spans="2:14" x14ac:dyDescent="0.2">
      <c r="B1016" s="2">
        <v>0.64583333333333337</v>
      </c>
      <c r="C1016" s="96">
        <v>74</v>
      </c>
      <c r="D1016" s="68">
        <v>101</v>
      </c>
      <c r="E1016" s="75">
        <v>0.54</v>
      </c>
      <c r="F1016" s="66">
        <v>2</v>
      </c>
      <c r="G1016" s="66" t="s">
        <v>43</v>
      </c>
      <c r="H1016" s="72">
        <v>30</v>
      </c>
      <c r="I1016" s="71"/>
      <c r="J1016" s="67">
        <v>100</v>
      </c>
      <c r="K1016" s="67">
        <v>108.1</v>
      </c>
      <c r="L1016" s="67">
        <v>90.9</v>
      </c>
      <c r="M1016" s="67">
        <v>103.1</v>
      </c>
      <c r="N1016" s="67">
        <f t="shared" si="56"/>
        <v>100.52500000000001</v>
      </c>
    </row>
    <row r="1017" spans="2:14" x14ac:dyDescent="0.2">
      <c r="B1017" s="2">
        <v>0.65625</v>
      </c>
      <c r="C1017" s="96">
        <v>75</v>
      </c>
      <c r="D1017" s="68">
        <v>99</v>
      </c>
      <c r="E1017" s="75">
        <v>0.52</v>
      </c>
      <c r="F1017" s="66">
        <v>2</v>
      </c>
      <c r="G1017" s="66" t="s">
        <v>180</v>
      </c>
      <c r="H1017" s="97">
        <v>29.99</v>
      </c>
      <c r="I1017" s="71"/>
      <c r="J1017" s="67">
        <v>97.9</v>
      </c>
      <c r="K1017" s="67">
        <v>105.6</v>
      </c>
      <c r="L1017" s="67">
        <v>86.7</v>
      </c>
      <c r="M1017" s="67">
        <v>103.6</v>
      </c>
      <c r="N1017" s="67">
        <f t="shared" si="56"/>
        <v>98.449999999999989</v>
      </c>
    </row>
    <row r="1018" spans="2:14" x14ac:dyDescent="0.2">
      <c r="B1018" s="2">
        <v>0.66666666666666696</v>
      </c>
      <c r="C1018" s="96">
        <v>75</v>
      </c>
      <c r="D1018" s="68">
        <v>98</v>
      </c>
      <c r="E1018" s="75">
        <v>0.53</v>
      </c>
      <c r="F1018" s="68">
        <v>1</v>
      </c>
      <c r="G1018" s="66" t="s">
        <v>37</v>
      </c>
      <c r="H1018" s="72">
        <v>29.99</v>
      </c>
      <c r="I1018" s="93"/>
      <c r="J1018" s="67">
        <v>96.4</v>
      </c>
      <c r="K1018" s="67">
        <v>106</v>
      </c>
      <c r="L1018" s="67">
        <v>85.1</v>
      </c>
      <c r="M1018" s="67">
        <v>102.9</v>
      </c>
      <c r="N1018" s="67">
        <f t="shared" si="56"/>
        <v>97.6</v>
      </c>
    </row>
    <row r="1019" spans="2:14" x14ac:dyDescent="0.2">
      <c r="B1019" s="2">
        <v>0.67708333333333304</v>
      </c>
      <c r="C1019" s="96">
        <v>75</v>
      </c>
      <c r="D1019" s="68">
        <v>96</v>
      </c>
      <c r="E1019" s="75">
        <v>0.52</v>
      </c>
      <c r="F1019" s="96">
        <v>1</v>
      </c>
      <c r="G1019" s="66" t="s">
        <v>35</v>
      </c>
      <c r="H1019" s="97">
        <v>29.99</v>
      </c>
      <c r="I1019" s="96"/>
      <c r="J1019" s="67">
        <v>95</v>
      </c>
      <c r="K1019" s="67">
        <v>102.9</v>
      </c>
      <c r="L1019" s="67">
        <v>85.1</v>
      </c>
      <c r="M1019" s="67">
        <v>99.9</v>
      </c>
      <c r="N1019" s="67">
        <f t="shared" si="56"/>
        <v>95.724999999999994</v>
      </c>
    </row>
    <row r="1020" spans="2:14" x14ac:dyDescent="0.2">
      <c r="B1020" s="2">
        <v>0.6875</v>
      </c>
      <c r="C1020" s="96">
        <v>74</v>
      </c>
      <c r="D1020" s="68">
        <v>95</v>
      </c>
      <c r="E1020" s="75">
        <v>0.54</v>
      </c>
      <c r="F1020" s="96">
        <v>2</v>
      </c>
      <c r="G1020" s="66" t="s">
        <v>35</v>
      </c>
      <c r="H1020" s="97">
        <v>29.99</v>
      </c>
      <c r="J1020" s="67">
        <v>93.7</v>
      </c>
      <c r="K1020" s="67">
        <v>100.8</v>
      </c>
      <c r="L1020" s="67">
        <v>85.5</v>
      </c>
      <c r="M1020" s="67">
        <v>98.1</v>
      </c>
      <c r="N1020" s="67">
        <f t="shared" si="56"/>
        <v>94.525000000000006</v>
      </c>
    </row>
    <row r="1021" spans="2:14" x14ac:dyDescent="0.2">
      <c r="B1021" s="2">
        <v>0.69791666666666696</v>
      </c>
      <c r="C1021" s="96">
        <v>73</v>
      </c>
      <c r="D1021" s="68">
        <v>93</v>
      </c>
      <c r="E1021" s="75">
        <v>0.55000000000000004</v>
      </c>
      <c r="F1021" s="96">
        <v>3</v>
      </c>
      <c r="G1021" s="66" t="s">
        <v>180</v>
      </c>
      <c r="H1021" s="97">
        <v>29.99</v>
      </c>
      <c r="J1021" s="67">
        <v>92.5</v>
      </c>
      <c r="K1021" s="67">
        <v>99.9</v>
      </c>
      <c r="L1021" s="67">
        <v>84.9</v>
      </c>
      <c r="M1021" s="67">
        <v>96.4</v>
      </c>
      <c r="N1021" s="67">
        <f t="shared" si="56"/>
        <v>93.425000000000011</v>
      </c>
    </row>
    <row r="1022" spans="2:14" x14ac:dyDescent="0.2">
      <c r="B1022" s="2">
        <v>0.70833333333333304</v>
      </c>
      <c r="C1022" s="3">
        <v>74</v>
      </c>
      <c r="D1022" s="68">
        <v>92</v>
      </c>
      <c r="E1022" s="13">
        <v>0.55000000000000004</v>
      </c>
      <c r="F1022" s="96">
        <v>2</v>
      </c>
      <c r="G1022" s="66" t="s">
        <v>180</v>
      </c>
      <c r="H1022" s="19">
        <v>29.98</v>
      </c>
      <c r="I1022" s="42"/>
      <c r="J1022" s="101">
        <v>91.2</v>
      </c>
      <c r="K1022" s="67">
        <v>98.4</v>
      </c>
      <c r="L1022" s="67">
        <v>84.4</v>
      </c>
      <c r="M1022" s="67">
        <v>95.4</v>
      </c>
      <c r="N1022" s="67">
        <f t="shared" si="56"/>
        <v>92.35</v>
      </c>
    </row>
    <row r="1023" spans="2:14" x14ac:dyDescent="0.2">
      <c r="B1023" s="2">
        <v>0.71875</v>
      </c>
      <c r="C1023" s="3">
        <v>73</v>
      </c>
      <c r="D1023" s="68">
        <v>91</v>
      </c>
      <c r="E1023" s="13">
        <v>0.55000000000000004</v>
      </c>
      <c r="F1023" s="96">
        <v>2</v>
      </c>
      <c r="G1023" s="66" t="s">
        <v>202</v>
      </c>
      <c r="H1023" s="19">
        <v>29.98</v>
      </c>
      <c r="I1023" s="42"/>
      <c r="J1023" s="101">
        <v>90.1</v>
      </c>
      <c r="K1023" s="67">
        <v>96.3</v>
      </c>
      <c r="L1023" s="67">
        <v>83.3</v>
      </c>
      <c r="M1023" s="67">
        <v>93.4</v>
      </c>
      <c r="N1023" s="67">
        <f t="shared" si="56"/>
        <v>90.775000000000006</v>
      </c>
    </row>
    <row r="1024" spans="2:14" x14ac:dyDescent="0.2">
      <c r="B1024" s="2">
        <v>0.72916666666666596</v>
      </c>
      <c r="C1024" s="96">
        <v>73</v>
      </c>
      <c r="D1024" s="68">
        <v>90</v>
      </c>
      <c r="E1024" s="13">
        <v>0.56000000000000005</v>
      </c>
      <c r="F1024" s="96">
        <v>2</v>
      </c>
      <c r="G1024" s="66" t="s">
        <v>203</v>
      </c>
      <c r="H1024" s="97">
        <v>29.98</v>
      </c>
      <c r="I1024" s="96"/>
      <c r="J1024" s="101">
        <v>89.4</v>
      </c>
      <c r="K1024" s="67">
        <v>95.5</v>
      </c>
      <c r="L1024" s="67">
        <v>83.3</v>
      </c>
      <c r="M1024" s="67">
        <v>92.7</v>
      </c>
      <c r="N1024" s="67">
        <f t="shared" si="56"/>
        <v>90.224999999999994</v>
      </c>
    </row>
    <row r="1025" spans="1:14" x14ac:dyDescent="0.2">
      <c r="B1025" s="2">
        <v>0.73958333333333304</v>
      </c>
      <c r="C1025" s="96">
        <v>74</v>
      </c>
      <c r="D1025" s="68">
        <v>89</v>
      </c>
      <c r="E1025" s="13">
        <v>0.56000000000000005</v>
      </c>
      <c r="F1025" s="96">
        <v>4</v>
      </c>
      <c r="G1025" s="66" t="s">
        <v>35</v>
      </c>
      <c r="H1025" s="97">
        <v>29.98</v>
      </c>
      <c r="I1025" s="96"/>
      <c r="J1025" s="101">
        <v>88.3</v>
      </c>
      <c r="K1025" s="67">
        <v>94.8</v>
      </c>
      <c r="L1025" s="67">
        <v>82.4</v>
      </c>
      <c r="M1025" s="67">
        <v>91.8</v>
      </c>
      <c r="N1025" s="67">
        <f t="shared" si="56"/>
        <v>89.325000000000003</v>
      </c>
    </row>
    <row r="1026" spans="1:14" x14ac:dyDescent="0.2">
      <c r="B1026" s="2">
        <v>0.74652777777777779</v>
      </c>
      <c r="C1026" s="96">
        <v>74</v>
      </c>
      <c r="D1026" s="68">
        <v>89</v>
      </c>
      <c r="E1026" s="13">
        <v>0.56000000000000005</v>
      </c>
      <c r="F1026" s="96">
        <v>5</v>
      </c>
      <c r="G1026" s="66" t="s">
        <v>180</v>
      </c>
      <c r="H1026" s="97">
        <v>29.98</v>
      </c>
      <c r="J1026" s="101">
        <v>88.3</v>
      </c>
      <c r="K1026" s="67">
        <v>95.4</v>
      </c>
      <c r="L1026" s="67">
        <v>81.7</v>
      </c>
      <c r="M1026" s="67">
        <v>91.9</v>
      </c>
      <c r="N1026" s="67">
        <f t="shared" si="56"/>
        <v>89.324999999999989</v>
      </c>
    </row>
    <row r="1028" spans="1:14" x14ac:dyDescent="0.2">
      <c r="A1028" s="21">
        <v>43343</v>
      </c>
      <c r="J1028" s="87" t="s">
        <v>338</v>
      </c>
      <c r="K1028" s="87" t="s">
        <v>358</v>
      </c>
      <c r="L1028" s="87" t="s">
        <v>443</v>
      </c>
      <c r="M1028" s="87" t="s">
        <v>444</v>
      </c>
      <c r="N1028" s="33" t="s">
        <v>368</v>
      </c>
    </row>
    <row r="1029" spans="1:14" x14ac:dyDescent="0.2">
      <c r="B1029" s="1">
        <v>0.4375</v>
      </c>
      <c r="C1029" s="66">
        <v>65</v>
      </c>
      <c r="D1029" s="99">
        <v>82</v>
      </c>
      <c r="E1029" s="75">
        <v>0.75</v>
      </c>
      <c r="F1029" s="66">
        <v>1</v>
      </c>
      <c r="G1029" s="66" t="s">
        <v>34</v>
      </c>
      <c r="H1029" s="72">
        <v>30.11</v>
      </c>
      <c r="I1029" s="71"/>
      <c r="J1029" s="67">
        <v>80.599999999999994</v>
      </c>
      <c r="K1029" s="67">
        <v>84.9</v>
      </c>
      <c r="L1029" s="67">
        <v>78.099999999999994</v>
      </c>
      <c r="M1029" s="67">
        <v>84.4</v>
      </c>
      <c r="N1029" s="67">
        <f t="shared" ref="N1029:N1041" si="57">AVERAGE(J1029:M1029)</f>
        <v>82</v>
      </c>
    </row>
    <row r="1030" spans="1:14" x14ac:dyDescent="0.2">
      <c r="B1030" s="2">
        <v>0.44791666666666669</v>
      </c>
      <c r="C1030" s="66">
        <v>67</v>
      </c>
      <c r="D1030" s="99">
        <v>83</v>
      </c>
      <c r="E1030" s="75">
        <v>0.72</v>
      </c>
      <c r="F1030" s="66">
        <v>2</v>
      </c>
      <c r="G1030" s="66" t="s">
        <v>190</v>
      </c>
      <c r="H1030" s="72">
        <v>30.12</v>
      </c>
      <c r="I1030" s="71"/>
      <c r="J1030" s="67">
        <v>86</v>
      </c>
      <c r="K1030" s="67">
        <v>78.8</v>
      </c>
      <c r="L1030" s="67">
        <v>84.2</v>
      </c>
      <c r="M1030" s="67">
        <v>82.8</v>
      </c>
      <c r="N1030" s="67">
        <f t="shared" si="57"/>
        <v>82.95</v>
      </c>
    </row>
    <row r="1031" spans="1:14" x14ac:dyDescent="0.2">
      <c r="B1031" s="1">
        <v>0.45833333333333298</v>
      </c>
      <c r="C1031" s="66">
        <v>67</v>
      </c>
      <c r="D1031" s="99">
        <v>81</v>
      </c>
      <c r="E1031" s="75">
        <v>0.71</v>
      </c>
      <c r="F1031" s="66">
        <v>3</v>
      </c>
      <c r="G1031" s="66" t="s">
        <v>43</v>
      </c>
      <c r="H1031" s="72">
        <v>30.12</v>
      </c>
      <c r="J1031" s="67">
        <v>81.099999999999994</v>
      </c>
      <c r="K1031" s="67">
        <v>83.8</v>
      </c>
      <c r="L1031" s="67">
        <v>77.7</v>
      </c>
      <c r="M1031" s="67">
        <v>82.8</v>
      </c>
      <c r="N1031" s="67">
        <f t="shared" si="57"/>
        <v>81.349999999999994</v>
      </c>
    </row>
    <row r="1032" spans="1:14" x14ac:dyDescent="0.2">
      <c r="B1032" s="2">
        <v>0.46875</v>
      </c>
      <c r="C1032" s="66">
        <v>66</v>
      </c>
      <c r="D1032" s="99">
        <v>72</v>
      </c>
      <c r="E1032" s="75">
        <v>0.72</v>
      </c>
      <c r="F1032" s="66">
        <v>1</v>
      </c>
      <c r="G1032" s="66" t="s">
        <v>35</v>
      </c>
      <c r="H1032" s="72">
        <v>30.12</v>
      </c>
      <c r="J1032" s="67">
        <v>78.400000000000006</v>
      </c>
      <c r="K1032" s="67">
        <v>81.3</v>
      </c>
      <c r="L1032" s="67">
        <v>75.7</v>
      </c>
      <c r="M1032" s="67">
        <v>80.099999999999994</v>
      </c>
      <c r="N1032" s="67">
        <f t="shared" si="57"/>
        <v>78.875</v>
      </c>
    </row>
    <row r="1033" spans="1:14" x14ac:dyDescent="0.2">
      <c r="B1033" s="1">
        <v>0.47916666666666702</v>
      </c>
      <c r="C1033" s="96">
        <v>67</v>
      </c>
      <c r="D1033" s="99">
        <v>79</v>
      </c>
      <c r="E1033" s="13">
        <v>0.72</v>
      </c>
      <c r="F1033" s="96">
        <v>1</v>
      </c>
      <c r="G1033" s="96" t="s">
        <v>180</v>
      </c>
      <c r="H1033" s="97">
        <v>30.12</v>
      </c>
      <c r="I1033" s="98"/>
      <c r="J1033" s="45">
        <v>81.5</v>
      </c>
      <c r="K1033" s="45">
        <v>75.7</v>
      </c>
      <c r="L1033" s="45">
        <v>79.900000000000006</v>
      </c>
      <c r="M1033" s="45">
        <v>78.400000000000006</v>
      </c>
      <c r="N1033" s="67">
        <f t="shared" si="57"/>
        <v>78.875</v>
      </c>
    </row>
    <row r="1034" spans="1:14" x14ac:dyDescent="0.2">
      <c r="B1034" s="2">
        <v>0.60416666666666663</v>
      </c>
      <c r="C1034" s="66">
        <v>73</v>
      </c>
      <c r="D1034" s="99">
        <v>102</v>
      </c>
      <c r="E1034" s="75">
        <v>0.51</v>
      </c>
      <c r="F1034" s="66">
        <v>4</v>
      </c>
      <c r="G1034" s="96" t="s">
        <v>180</v>
      </c>
      <c r="H1034" s="72">
        <v>30.09</v>
      </c>
      <c r="J1034" s="67">
        <v>98.6</v>
      </c>
      <c r="K1034" s="67">
        <v>106.5</v>
      </c>
      <c r="L1034" s="67">
        <v>95.5</v>
      </c>
      <c r="M1034" s="67">
        <v>107.2</v>
      </c>
      <c r="N1034" s="67">
        <f t="shared" si="57"/>
        <v>101.95</v>
      </c>
    </row>
    <row r="1035" spans="1:14" x14ac:dyDescent="0.2">
      <c r="B1035" s="1">
        <v>0.60763888888888895</v>
      </c>
      <c r="C1035" s="66">
        <v>73</v>
      </c>
      <c r="D1035" s="99">
        <v>102</v>
      </c>
      <c r="E1035" s="75">
        <v>0.51</v>
      </c>
      <c r="F1035" s="66">
        <v>5</v>
      </c>
      <c r="G1035" s="96" t="s">
        <v>35</v>
      </c>
      <c r="H1035" s="72">
        <v>30.09</v>
      </c>
      <c r="J1035" s="67">
        <v>97.7</v>
      </c>
      <c r="K1035" s="67">
        <v>108.9</v>
      </c>
      <c r="L1035" s="67">
        <v>95.9</v>
      </c>
      <c r="M1035" s="67">
        <v>105.8</v>
      </c>
      <c r="N1035" s="67">
        <f t="shared" si="57"/>
        <v>102.075</v>
      </c>
    </row>
    <row r="1036" spans="1:14" x14ac:dyDescent="0.2">
      <c r="B1036" s="2">
        <v>0.61458333333333337</v>
      </c>
      <c r="C1036" s="66">
        <v>73</v>
      </c>
      <c r="D1036" s="99">
        <v>104</v>
      </c>
      <c r="E1036" s="75">
        <v>0.5</v>
      </c>
      <c r="F1036" s="66">
        <v>3</v>
      </c>
      <c r="G1036" s="66" t="s">
        <v>35</v>
      </c>
      <c r="H1036" s="72">
        <v>30.08</v>
      </c>
      <c r="I1036" s="93"/>
      <c r="J1036" s="67">
        <v>99.3</v>
      </c>
      <c r="K1036" s="67">
        <v>110.8</v>
      </c>
      <c r="L1036" s="67">
        <v>99.3</v>
      </c>
      <c r="M1036" s="67">
        <v>104.4</v>
      </c>
      <c r="N1036" s="67">
        <f t="shared" si="57"/>
        <v>103.44999999999999</v>
      </c>
    </row>
    <row r="1037" spans="1:14" x14ac:dyDescent="0.2">
      <c r="B1037" s="1">
        <v>0.625</v>
      </c>
      <c r="C1037" s="66">
        <v>74</v>
      </c>
      <c r="D1037" s="99">
        <v>104</v>
      </c>
      <c r="E1037" s="75">
        <v>0.5</v>
      </c>
      <c r="F1037" s="66">
        <v>2</v>
      </c>
      <c r="G1037" s="66" t="s">
        <v>202</v>
      </c>
      <c r="H1037" s="72">
        <v>30.08</v>
      </c>
      <c r="J1037" s="67">
        <v>100.9</v>
      </c>
      <c r="K1037" s="67">
        <v>112.1</v>
      </c>
      <c r="L1037" s="67">
        <v>100</v>
      </c>
      <c r="M1037" s="67">
        <v>106.5</v>
      </c>
      <c r="N1037" s="67">
        <f t="shared" si="57"/>
        <v>104.875</v>
      </c>
    </row>
    <row r="1038" spans="1:14" x14ac:dyDescent="0.2">
      <c r="B1038" s="2">
        <v>0.63541666666666696</v>
      </c>
      <c r="C1038" s="66">
        <v>75</v>
      </c>
      <c r="D1038" s="99">
        <v>104</v>
      </c>
      <c r="E1038" s="75">
        <v>0.48</v>
      </c>
      <c r="F1038" s="66">
        <v>4</v>
      </c>
      <c r="G1038" s="66" t="s">
        <v>35</v>
      </c>
      <c r="H1038" s="72">
        <v>30.07</v>
      </c>
      <c r="J1038" s="67">
        <v>102</v>
      </c>
      <c r="K1038" s="67">
        <v>112.5</v>
      </c>
      <c r="L1038" s="67">
        <v>95</v>
      </c>
      <c r="M1038" s="67">
        <v>107.8</v>
      </c>
      <c r="N1038" s="67">
        <f t="shared" si="57"/>
        <v>104.325</v>
      </c>
    </row>
    <row r="1039" spans="1:14" x14ac:dyDescent="0.2">
      <c r="B1039" s="1">
        <v>0.64583333333333304</v>
      </c>
      <c r="C1039" s="66">
        <v>75</v>
      </c>
      <c r="D1039" s="99">
        <v>103</v>
      </c>
      <c r="E1039" s="75">
        <v>0.46</v>
      </c>
      <c r="F1039" s="66">
        <v>5</v>
      </c>
      <c r="G1039" s="66" t="s">
        <v>34</v>
      </c>
      <c r="H1039" s="72">
        <v>30.07</v>
      </c>
      <c r="J1039" s="67">
        <v>102.2</v>
      </c>
      <c r="K1039" s="67">
        <v>112.5</v>
      </c>
      <c r="L1039" s="67">
        <v>89.8</v>
      </c>
      <c r="M1039" s="67">
        <v>107.6</v>
      </c>
      <c r="N1039" s="67">
        <f t="shared" si="57"/>
        <v>103.02500000000001</v>
      </c>
    </row>
    <row r="1040" spans="1:14" x14ac:dyDescent="0.2">
      <c r="B1040" s="2">
        <v>0.65625</v>
      </c>
      <c r="C1040" s="66">
        <v>74</v>
      </c>
      <c r="D1040" s="99">
        <v>102</v>
      </c>
      <c r="E1040" s="75">
        <v>0.47</v>
      </c>
      <c r="F1040" s="66">
        <v>8</v>
      </c>
      <c r="G1040" s="66" t="s">
        <v>34</v>
      </c>
      <c r="H1040" s="72">
        <v>30.07</v>
      </c>
      <c r="I1040" s="71"/>
      <c r="J1040" s="67">
        <v>102.4</v>
      </c>
      <c r="K1040" s="67">
        <v>112.1</v>
      </c>
      <c r="L1040" s="67">
        <v>85.8</v>
      </c>
      <c r="M1040" s="67">
        <v>106.9</v>
      </c>
      <c r="N1040" s="67">
        <f t="shared" si="57"/>
        <v>101.80000000000001</v>
      </c>
    </row>
    <row r="1041" spans="1:14" x14ac:dyDescent="0.2">
      <c r="B1041" s="1">
        <v>0.66666666666666696</v>
      </c>
      <c r="C1041" s="66">
        <v>74</v>
      </c>
      <c r="D1041" s="99">
        <v>101</v>
      </c>
      <c r="E1041" s="75">
        <v>0.47</v>
      </c>
      <c r="F1041" s="66">
        <v>6</v>
      </c>
      <c r="G1041" s="66" t="s">
        <v>35</v>
      </c>
      <c r="H1041" s="72">
        <v>30.07</v>
      </c>
      <c r="I1041" s="71"/>
      <c r="J1041" s="67">
        <v>102.9</v>
      </c>
      <c r="K1041" s="67">
        <v>111.2</v>
      </c>
      <c r="L1041" s="67">
        <v>84.2</v>
      </c>
      <c r="M1041" s="67">
        <v>107.1</v>
      </c>
      <c r="N1041" s="67">
        <f t="shared" si="57"/>
        <v>101.35</v>
      </c>
    </row>
    <row r="1043" spans="1:14" x14ac:dyDescent="0.2">
      <c r="J1043" s="87"/>
      <c r="K1043" s="87"/>
      <c r="L1043" s="87"/>
      <c r="M1043" s="87"/>
      <c r="N1043" s="33"/>
    </row>
    <row r="1044" spans="1:14" x14ac:dyDescent="0.2">
      <c r="A1044" s="21">
        <v>43344</v>
      </c>
      <c r="J1044" s="87" t="s">
        <v>338</v>
      </c>
      <c r="K1044" s="87" t="s">
        <v>358</v>
      </c>
      <c r="L1044" s="87" t="s">
        <v>443</v>
      </c>
      <c r="M1044" s="87" t="s">
        <v>444</v>
      </c>
      <c r="N1044" s="33" t="s">
        <v>368</v>
      </c>
    </row>
    <row r="1045" spans="1:14" x14ac:dyDescent="0.2">
      <c r="B1045" s="1">
        <v>0.4375</v>
      </c>
      <c r="C1045" s="66">
        <v>62</v>
      </c>
      <c r="D1045" s="99">
        <v>76</v>
      </c>
      <c r="E1045" s="75">
        <v>0.7</v>
      </c>
      <c r="F1045" s="66">
        <v>1</v>
      </c>
      <c r="G1045" s="66" t="s">
        <v>35</v>
      </c>
      <c r="H1045" s="72">
        <v>30.11</v>
      </c>
      <c r="I1045" s="71"/>
      <c r="J1045" s="67">
        <v>75.2</v>
      </c>
      <c r="K1045" s="67">
        <v>78.8</v>
      </c>
      <c r="L1045" s="67">
        <v>72.099999999999994</v>
      </c>
      <c r="M1045" s="67">
        <v>77.7</v>
      </c>
      <c r="N1045" s="67">
        <f t="shared" ref="N1045:N1058" si="58">AVERAGE(J1045:M1045)</f>
        <v>75.95</v>
      </c>
    </row>
    <row r="1046" spans="1:14" x14ac:dyDescent="0.2">
      <c r="B1046" s="2">
        <v>0.45833333333333331</v>
      </c>
      <c r="C1046" s="66">
        <v>63</v>
      </c>
      <c r="D1046" s="99">
        <v>82</v>
      </c>
      <c r="E1046" s="75">
        <v>0.67</v>
      </c>
      <c r="F1046" s="66">
        <v>2</v>
      </c>
      <c r="G1046" s="66" t="s">
        <v>203</v>
      </c>
      <c r="H1046" s="72">
        <v>30.11</v>
      </c>
      <c r="I1046" s="71"/>
      <c r="J1046" s="67">
        <v>81</v>
      </c>
      <c r="K1046" s="67">
        <v>86.2</v>
      </c>
      <c r="L1046" s="67">
        <v>77.5</v>
      </c>
      <c r="M1046" s="67">
        <v>84.4</v>
      </c>
      <c r="N1046" s="67">
        <f t="shared" si="58"/>
        <v>82.275000000000006</v>
      </c>
    </row>
    <row r="1047" spans="1:14" x14ac:dyDescent="0.2">
      <c r="B1047" s="1">
        <v>0.46527777777777773</v>
      </c>
      <c r="C1047" s="66">
        <v>63</v>
      </c>
      <c r="D1047" s="99">
        <v>84</v>
      </c>
      <c r="E1047" s="75">
        <v>0.66</v>
      </c>
      <c r="F1047" s="66">
        <v>1</v>
      </c>
      <c r="G1047" s="66" t="s">
        <v>202</v>
      </c>
      <c r="H1047" s="72">
        <v>30.11</v>
      </c>
      <c r="J1047" s="67">
        <v>83.1</v>
      </c>
      <c r="K1047" s="67">
        <v>88.5</v>
      </c>
      <c r="L1047" s="67">
        <v>78.599999999999994</v>
      </c>
      <c r="M1047" s="67">
        <v>86</v>
      </c>
      <c r="N1047" s="67">
        <f t="shared" si="58"/>
        <v>84.05</v>
      </c>
    </row>
    <row r="1048" spans="1:14" x14ac:dyDescent="0.2">
      <c r="B1048" s="2">
        <v>0.46875</v>
      </c>
      <c r="C1048" s="66">
        <v>63</v>
      </c>
      <c r="D1048" s="99">
        <v>84</v>
      </c>
      <c r="E1048" s="75">
        <v>0.66</v>
      </c>
      <c r="F1048" s="66">
        <v>3</v>
      </c>
      <c r="G1048" s="66" t="s">
        <v>180</v>
      </c>
      <c r="H1048" s="72">
        <v>30.1</v>
      </c>
      <c r="J1048" s="67">
        <v>83.1</v>
      </c>
      <c r="K1048" s="67">
        <v>89.6</v>
      </c>
      <c r="L1048" s="67">
        <v>78.099999999999994</v>
      </c>
      <c r="M1048" s="67">
        <v>86.7</v>
      </c>
      <c r="N1048" s="67">
        <f t="shared" si="58"/>
        <v>84.375</v>
      </c>
    </row>
    <row r="1049" spans="1:14" x14ac:dyDescent="0.2">
      <c r="B1049" s="1">
        <v>0.47916666666666669</v>
      </c>
      <c r="C1049" s="96">
        <v>66</v>
      </c>
      <c r="D1049" s="99">
        <v>86</v>
      </c>
      <c r="E1049" s="13">
        <v>0.61</v>
      </c>
      <c r="F1049" s="96">
        <v>3</v>
      </c>
      <c r="G1049" s="96" t="s">
        <v>203</v>
      </c>
      <c r="H1049" s="97">
        <v>30.1</v>
      </c>
      <c r="I1049" s="98"/>
      <c r="J1049" s="45">
        <v>86.7</v>
      </c>
      <c r="K1049" s="45">
        <v>93.9</v>
      </c>
      <c r="L1049" s="45">
        <v>77.5</v>
      </c>
      <c r="M1049" s="45">
        <v>87.3</v>
      </c>
      <c r="N1049" s="67">
        <f t="shared" si="58"/>
        <v>86.350000000000009</v>
      </c>
    </row>
    <row r="1050" spans="1:14" x14ac:dyDescent="0.2">
      <c r="B1050" s="2">
        <v>0.48958333333333298</v>
      </c>
      <c r="C1050" s="66">
        <v>67</v>
      </c>
      <c r="D1050" s="99">
        <v>91</v>
      </c>
      <c r="E1050" s="75">
        <v>0.6</v>
      </c>
      <c r="F1050" s="66">
        <v>0</v>
      </c>
      <c r="G1050" s="96" t="s">
        <v>71</v>
      </c>
      <c r="H1050" s="72">
        <v>30.1</v>
      </c>
      <c r="J1050" s="67">
        <v>91.2</v>
      </c>
      <c r="K1050" s="67">
        <v>98.2</v>
      </c>
      <c r="L1050" s="67">
        <v>78.8</v>
      </c>
      <c r="M1050" s="67">
        <v>94.6</v>
      </c>
      <c r="N1050" s="67">
        <f t="shared" si="58"/>
        <v>90.699999999999989</v>
      </c>
    </row>
    <row r="1051" spans="1:14" x14ac:dyDescent="0.2">
      <c r="B1051" s="1">
        <v>0.49652777777777773</v>
      </c>
      <c r="C1051" s="66">
        <v>67</v>
      </c>
      <c r="D1051" s="99">
        <v>90</v>
      </c>
      <c r="E1051" s="75">
        <v>0.57999999999999996</v>
      </c>
      <c r="F1051" s="66">
        <v>2</v>
      </c>
      <c r="G1051" s="96" t="s">
        <v>71</v>
      </c>
      <c r="H1051" s="72">
        <v>30.1</v>
      </c>
      <c r="J1051" s="67">
        <v>90.3</v>
      </c>
      <c r="K1051" s="67">
        <v>97.2</v>
      </c>
      <c r="L1051" s="67">
        <v>79</v>
      </c>
      <c r="M1051" s="67">
        <v>93.4</v>
      </c>
      <c r="N1051" s="67">
        <f t="shared" si="58"/>
        <v>89.974999999999994</v>
      </c>
    </row>
    <row r="1052" spans="1:14" x14ac:dyDescent="0.2">
      <c r="B1052" s="2">
        <v>0.63541666666666663</v>
      </c>
      <c r="C1052" s="66">
        <v>72</v>
      </c>
      <c r="D1052" s="99">
        <v>106</v>
      </c>
      <c r="E1052" s="75">
        <v>0.49</v>
      </c>
      <c r="F1052" s="66">
        <v>10</v>
      </c>
      <c r="G1052" s="66" t="s">
        <v>35</v>
      </c>
      <c r="H1052" s="72">
        <v>30.05</v>
      </c>
      <c r="I1052" s="93"/>
      <c r="J1052" s="67">
        <v>104.7</v>
      </c>
      <c r="K1052" s="67">
        <v>113</v>
      </c>
      <c r="L1052" s="67">
        <v>96.6</v>
      </c>
      <c r="M1052" s="67">
        <v>110.8</v>
      </c>
      <c r="N1052" s="67">
        <f t="shared" si="58"/>
        <v>106.27499999999999</v>
      </c>
    </row>
    <row r="1053" spans="1:14" x14ac:dyDescent="0.2">
      <c r="B1053" s="1">
        <v>0.63888888888888895</v>
      </c>
      <c r="C1053" s="66">
        <v>72</v>
      </c>
      <c r="D1053" s="99">
        <v>106</v>
      </c>
      <c r="E1053" s="75">
        <v>0.49</v>
      </c>
      <c r="F1053" s="66">
        <v>7</v>
      </c>
      <c r="G1053" s="66" t="s">
        <v>71</v>
      </c>
      <c r="H1053" s="72">
        <v>30.05</v>
      </c>
      <c r="J1053" s="67">
        <v>104.7</v>
      </c>
      <c r="K1053" s="67">
        <v>113</v>
      </c>
      <c r="L1053" s="67">
        <v>95.7</v>
      </c>
      <c r="M1053" s="67">
        <v>111</v>
      </c>
      <c r="N1053" s="67">
        <f t="shared" si="58"/>
        <v>106.1</v>
      </c>
    </row>
    <row r="1054" spans="1:14" x14ac:dyDescent="0.2">
      <c r="B1054" s="2">
        <v>0.64583333333333337</v>
      </c>
      <c r="C1054" s="66">
        <v>72</v>
      </c>
      <c r="D1054" s="99">
        <v>105</v>
      </c>
      <c r="E1054" s="75">
        <v>0.49</v>
      </c>
      <c r="F1054" s="66">
        <v>5</v>
      </c>
      <c r="G1054" s="66" t="s">
        <v>35</v>
      </c>
      <c r="H1054" s="72">
        <v>30.05</v>
      </c>
      <c r="J1054" s="67">
        <v>104.5</v>
      </c>
      <c r="K1054" s="67">
        <v>113.2</v>
      </c>
      <c r="L1054" s="67">
        <v>90.7</v>
      </c>
      <c r="M1054" s="67">
        <v>110.7</v>
      </c>
      <c r="N1054" s="67">
        <f t="shared" si="58"/>
        <v>104.77499999999999</v>
      </c>
    </row>
    <row r="1055" spans="1:14" x14ac:dyDescent="0.2">
      <c r="B1055" s="1">
        <v>0.65625</v>
      </c>
      <c r="C1055" s="66">
        <v>74</v>
      </c>
      <c r="D1055" s="99">
        <v>104</v>
      </c>
      <c r="E1055" s="75">
        <v>0.46</v>
      </c>
      <c r="F1055" s="66">
        <v>3</v>
      </c>
      <c r="G1055" s="66" t="s">
        <v>180</v>
      </c>
      <c r="H1055" s="72">
        <v>30.04</v>
      </c>
      <c r="J1055" s="67">
        <v>104</v>
      </c>
      <c r="K1055" s="67">
        <v>112.6</v>
      </c>
      <c r="L1055" s="67">
        <v>87.6</v>
      </c>
      <c r="M1055" s="67">
        <v>109.6</v>
      </c>
      <c r="N1055" s="67">
        <f t="shared" si="58"/>
        <v>103.44999999999999</v>
      </c>
    </row>
    <row r="1056" spans="1:14" x14ac:dyDescent="0.2">
      <c r="B1056" s="2">
        <v>0.66666666666666696</v>
      </c>
      <c r="C1056" s="66">
        <v>74</v>
      </c>
      <c r="D1056" s="99">
        <v>103</v>
      </c>
      <c r="E1056" s="75">
        <v>0.46</v>
      </c>
      <c r="F1056" s="66">
        <v>3</v>
      </c>
      <c r="G1056" s="66" t="s">
        <v>34</v>
      </c>
      <c r="H1056" s="72">
        <v>30.04</v>
      </c>
      <c r="I1056" s="71"/>
      <c r="J1056" s="67">
        <v>103.5</v>
      </c>
      <c r="K1056" s="67">
        <v>112.1</v>
      </c>
      <c r="L1056" s="67">
        <v>85.3</v>
      </c>
      <c r="M1056" s="67">
        <v>109.2</v>
      </c>
      <c r="N1056" s="67">
        <f t="shared" si="58"/>
        <v>102.52499999999999</v>
      </c>
    </row>
    <row r="1057" spans="1:14" x14ac:dyDescent="0.2">
      <c r="B1057" s="1">
        <v>0.67708333333333304</v>
      </c>
      <c r="C1057" s="66">
        <v>74</v>
      </c>
      <c r="D1057" s="99">
        <v>101.4</v>
      </c>
      <c r="E1057" s="75">
        <v>0.46</v>
      </c>
      <c r="F1057" s="66">
        <v>2</v>
      </c>
      <c r="G1057" s="66" t="s">
        <v>43</v>
      </c>
      <c r="H1057" s="72">
        <v>30.03</v>
      </c>
      <c r="I1057" s="71"/>
      <c r="J1057" s="67">
        <v>103.1</v>
      </c>
      <c r="K1057" s="67">
        <v>110.7</v>
      </c>
      <c r="L1057" s="67">
        <v>83.8</v>
      </c>
      <c r="M1057" s="67">
        <v>108</v>
      </c>
      <c r="N1057" s="67">
        <f t="shared" si="58"/>
        <v>101.4</v>
      </c>
    </row>
    <row r="1058" spans="1:14" x14ac:dyDescent="0.2">
      <c r="B1058" s="2">
        <v>0.6875</v>
      </c>
      <c r="C1058" s="96">
        <v>74</v>
      </c>
      <c r="D1058" s="68">
        <v>100</v>
      </c>
      <c r="E1058" s="75">
        <v>0.47</v>
      </c>
      <c r="F1058" s="66">
        <v>12</v>
      </c>
      <c r="G1058" s="66" t="s">
        <v>71</v>
      </c>
      <c r="H1058" s="72">
        <v>30.03</v>
      </c>
      <c r="I1058" s="92"/>
      <c r="J1058" s="67">
        <v>102.6</v>
      </c>
      <c r="K1058" s="67">
        <v>109</v>
      </c>
      <c r="L1058" s="67">
        <v>82.4</v>
      </c>
      <c r="M1058" s="67">
        <v>107.2</v>
      </c>
      <c r="N1058" s="67">
        <f t="shared" si="58"/>
        <v>100.3</v>
      </c>
    </row>
    <row r="1060" spans="1:14" x14ac:dyDescent="0.2">
      <c r="J1060" s="87" t="s">
        <v>338</v>
      </c>
      <c r="K1060" s="87" t="s">
        <v>358</v>
      </c>
      <c r="L1060" s="87" t="s">
        <v>443</v>
      </c>
      <c r="M1060" s="87" t="s">
        <v>444</v>
      </c>
      <c r="N1060" s="33" t="s">
        <v>368</v>
      </c>
    </row>
    <row r="1061" spans="1:14" x14ac:dyDescent="0.2">
      <c r="A1061" s="21">
        <v>43345</v>
      </c>
      <c r="B1061" s="1">
        <v>0.46875</v>
      </c>
      <c r="C1061" s="66">
        <v>65</v>
      </c>
      <c r="D1061" s="99">
        <v>89</v>
      </c>
      <c r="E1061" s="75">
        <v>0.65</v>
      </c>
      <c r="F1061" s="66">
        <v>3</v>
      </c>
      <c r="G1061" s="66" t="s">
        <v>190</v>
      </c>
      <c r="H1061" s="72">
        <v>30.04</v>
      </c>
      <c r="I1061" s="71"/>
      <c r="J1061" s="67">
        <v>89.6</v>
      </c>
      <c r="K1061" s="67">
        <v>94.6</v>
      </c>
      <c r="L1061" s="67">
        <v>79.5</v>
      </c>
      <c r="M1061" s="67">
        <v>93.7</v>
      </c>
      <c r="N1061" s="67">
        <f t="shared" ref="N1061:N1073" si="59">AVERAGE(J1061:M1061)</f>
        <v>89.35</v>
      </c>
    </row>
    <row r="1062" spans="1:14" x14ac:dyDescent="0.2">
      <c r="B1062" s="2">
        <v>0.48958333333333331</v>
      </c>
      <c r="C1062" s="66">
        <v>68</v>
      </c>
      <c r="D1062" s="99">
        <v>92</v>
      </c>
      <c r="E1062" s="75">
        <v>0.6</v>
      </c>
      <c r="F1062" s="66">
        <v>2</v>
      </c>
      <c r="G1062" s="66" t="s">
        <v>35</v>
      </c>
      <c r="H1062" s="72">
        <v>30.04</v>
      </c>
      <c r="I1062" s="71"/>
      <c r="J1062" s="67">
        <v>94.1</v>
      </c>
      <c r="K1062" s="67">
        <v>99</v>
      </c>
      <c r="L1062" s="67">
        <v>74.7</v>
      </c>
      <c r="M1062" s="67">
        <v>98.2</v>
      </c>
      <c r="N1062" s="67">
        <f t="shared" si="59"/>
        <v>91.5</v>
      </c>
    </row>
    <row r="1063" spans="1:14" x14ac:dyDescent="0.2">
      <c r="B1063" s="2">
        <v>0.5</v>
      </c>
      <c r="C1063" s="66">
        <v>69</v>
      </c>
      <c r="D1063" s="99">
        <v>93</v>
      </c>
      <c r="E1063" s="75">
        <v>0.57999999999999996</v>
      </c>
      <c r="F1063" s="66">
        <v>2</v>
      </c>
      <c r="G1063" s="66" t="s">
        <v>37</v>
      </c>
      <c r="H1063" s="72">
        <v>30.03</v>
      </c>
      <c r="J1063" s="67">
        <v>96.3</v>
      </c>
      <c r="K1063" s="67">
        <v>100.9</v>
      </c>
      <c r="L1063" s="67">
        <v>73.599999999999994</v>
      </c>
      <c r="M1063" s="67">
        <v>100.8</v>
      </c>
      <c r="N1063" s="67">
        <f t="shared" si="59"/>
        <v>92.899999999999991</v>
      </c>
    </row>
    <row r="1064" spans="1:14" x14ac:dyDescent="0.2">
      <c r="B1064" s="1">
        <v>0.50624999999999998</v>
      </c>
      <c r="C1064" s="66">
        <v>68</v>
      </c>
      <c r="D1064" s="99">
        <v>93</v>
      </c>
      <c r="E1064" s="75">
        <v>0.68</v>
      </c>
      <c r="F1064" s="66">
        <v>4</v>
      </c>
      <c r="G1064" s="66" t="s">
        <v>35</v>
      </c>
      <c r="H1064" s="72">
        <v>30.03</v>
      </c>
      <c r="J1064" s="67">
        <v>96.8</v>
      </c>
      <c r="K1064" s="67">
        <v>102</v>
      </c>
      <c r="L1064" s="67">
        <v>73</v>
      </c>
      <c r="M1064" s="67">
        <v>101.3</v>
      </c>
      <c r="N1064" s="67">
        <f t="shared" si="59"/>
        <v>93.275000000000006</v>
      </c>
    </row>
    <row r="1065" spans="1:14" x14ac:dyDescent="0.2">
      <c r="B1065" s="2">
        <v>0.51041666666666663</v>
      </c>
      <c r="C1065" s="96">
        <v>68</v>
      </c>
      <c r="D1065" s="99">
        <v>94</v>
      </c>
      <c r="E1065" s="13">
        <v>0.59</v>
      </c>
      <c r="F1065" s="96">
        <v>4</v>
      </c>
      <c r="G1065" s="96" t="s">
        <v>37</v>
      </c>
      <c r="H1065" s="97">
        <v>30.02</v>
      </c>
      <c r="I1065" s="98"/>
      <c r="J1065" s="45">
        <v>96.1</v>
      </c>
      <c r="K1065" s="45">
        <v>103.1</v>
      </c>
      <c r="L1065" s="45">
        <v>73.599999999999994</v>
      </c>
      <c r="M1065" s="45">
        <v>102.4</v>
      </c>
      <c r="N1065" s="67">
        <f t="shared" si="59"/>
        <v>93.799999999999983</v>
      </c>
    </row>
    <row r="1066" spans="1:14" x14ac:dyDescent="0.2">
      <c r="B1066" s="1">
        <v>0.52083333333333337</v>
      </c>
      <c r="C1066" s="66">
        <v>69</v>
      </c>
      <c r="D1066" s="99">
        <v>98</v>
      </c>
      <c r="E1066" s="75">
        <v>0.57999999999999996</v>
      </c>
      <c r="F1066" s="66">
        <v>1</v>
      </c>
      <c r="G1066" s="96" t="s">
        <v>180</v>
      </c>
      <c r="H1066" s="72">
        <v>30.02</v>
      </c>
      <c r="J1066" s="67">
        <v>97.9</v>
      </c>
      <c r="K1066" s="67">
        <v>104.4</v>
      </c>
      <c r="L1066" s="67">
        <v>84</v>
      </c>
      <c r="M1066" s="67">
        <v>103.8</v>
      </c>
      <c r="N1066" s="67">
        <f t="shared" si="59"/>
        <v>97.525000000000006</v>
      </c>
    </row>
    <row r="1067" spans="1:14" x14ac:dyDescent="0.2">
      <c r="B1067" s="2">
        <v>0.53125</v>
      </c>
      <c r="C1067" s="66">
        <v>70</v>
      </c>
      <c r="D1067" s="99">
        <v>99</v>
      </c>
      <c r="E1067" s="75">
        <v>0.55000000000000004</v>
      </c>
      <c r="F1067" s="66">
        <v>5</v>
      </c>
      <c r="G1067" s="96" t="s">
        <v>180</v>
      </c>
      <c r="H1067" s="72">
        <v>30.02</v>
      </c>
      <c r="J1067" s="67">
        <v>98.4</v>
      </c>
      <c r="K1067" s="67">
        <v>105.8</v>
      </c>
      <c r="L1067" s="67">
        <v>87.4</v>
      </c>
      <c r="M1067" s="67">
        <v>103.8</v>
      </c>
      <c r="N1067" s="67">
        <f t="shared" si="59"/>
        <v>98.850000000000009</v>
      </c>
    </row>
    <row r="1068" spans="1:14" x14ac:dyDescent="0.2">
      <c r="B1068" s="1">
        <v>0.54166666666666696</v>
      </c>
      <c r="C1068" s="66">
        <v>70</v>
      </c>
      <c r="D1068" s="99">
        <v>100</v>
      </c>
      <c r="E1068" s="75">
        <v>0.55000000000000004</v>
      </c>
      <c r="F1068" s="66">
        <v>4</v>
      </c>
      <c r="G1068" s="66" t="s">
        <v>190</v>
      </c>
      <c r="H1068" s="72">
        <v>30.01</v>
      </c>
      <c r="I1068" s="93"/>
      <c r="J1068" s="67">
        <v>99.7</v>
      </c>
      <c r="K1068" s="67">
        <v>107.1</v>
      </c>
      <c r="L1068" s="67">
        <v>90</v>
      </c>
      <c r="M1068" s="67">
        <v>104.7</v>
      </c>
      <c r="N1068" s="67">
        <f t="shared" si="59"/>
        <v>100.375</v>
      </c>
    </row>
    <row r="1069" spans="1:14" x14ac:dyDescent="0.2">
      <c r="B1069" s="2">
        <v>0.55208333333333404</v>
      </c>
      <c r="C1069" s="66">
        <v>73</v>
      </c>
      <c r="D1069" s="99">
        <v>103</v>
      </c>
      <c r="E1069" s="75">
        <v>0.52</v>
      </c>
      <c r="F1069" s="66">
        <v>3</v>
      </c>
      <c r="G1069" s="66" t="s">
        <v>35</v>
      </c>
      <c r="H1069" s="72">
        <v>30.01</v>
      </c>
      <c r="J1069" s="67">
        <v>101.3</v>
      </c>
      <c r="K1069" s="67">
        <v>110.5</v>
      </c>
      <c r="L1069" s="67">
        <v>94.8</v>
      </c>
      <c r="M1069" s="67">
        <v>106.9</v>
      </c>
      <c r="N1069" s="67">
        <f t="shared" si="59"/>
        <v>103.375</v>
      </c>
    </row>
    <row r="1070" spans="1:14" x14ac:dyDescent="0.2">
      <c r="B1070" s="1">
        <v>0.5625</v>
      </c>
      <c r="C1070" s="66">
        <v>73</v>
      </c>
      <c r="D1070" s="99">
        <v>102</v>
      </c>
      <c r="E1070" s="75">
        <v>0.49</v>
      </c>
      <c r="F1070" s="66">
        <v>1</v>
      </c>
      <c r="G1070" s="66" t="s">
        <v>37</v>
      </c>
      <c r="H1070" s="72">
        <v>30</v>
      </c>
      <c r="J1070" s="67">
        <v>96.4</v>
      </c>
      <c r="K1070" s="67">
        <v>111.9</v>
      </c>
      <c r="L1070" s="67">
        <v>90.5</v>
      </c>
      <c r="M1070" s="67">
        <v>108.7</v>
      </c>
      <c r="N1070" s="67">
        <f t="shared" si="59"/>
        <v>101.875</v>
      </c>
    </row>
    <row r="1071" spans="1:14" x14ac:dyDescent="0.2">
      <c r="B1071" s="2">
        <v>0.57291666666666696</v>
      </c>
      <c r="C1071" s="66">
        <v>74</v>
      </c>
      <c r="D1071" s="99">
        <v>102</v>
      </c>
      <c r="E1071" s="75">
        <v>0.49</v>
      </c>
      <c r="F1071" s="66">
        <v>1</v>
      </c>
      <c r="G1071" s="66" t="s">
        <v>35</v>
      </c>
      <c r="H1071" s="72">
        <v>30</v>
      </c>
      <c r="J1071" s="67">
        <v>97.7</v>
      </c>
      <c r="K1071" s="67">
        <v>112.5</v>
      </c>
      <c r="L1071" s="67">
        <v>90.1</v>
      </c>
      <c r="M1071" s="67">
        <v>109.2</v>
      </c>
      <c r="N1071" s="67">
        <f t="shared" si="59"/>
        <v>102.37499999999999</v>
      </c>
    </row>
    <row r="1072" spans="1:14" x14ac:dyDescent="0.2">
      <c r="B1072" s="1">
        <v>0.58333333333333404</v>
      </c>
      <c r="C1072" s="66">
        <v>75</v>
      </c>
      <c r="D1072" s="99">
        <v>105</v>
      </c>
      <c r="E1072" s="75">
        <v>0.48</v>
      </c>
      <c r="F1072" s="66">
        <v>3</v>
      </c>
      <c r="G1072" s="66" t="s">
        <v>180</v>
      </c>
      <c r="H1072" s="72">
        <v>30</v>
      </c>
      <c r="I1072" s="71"/>
      <c r="J1072" s="67">
        <v>101.5</v>
      </c>
      <c r="K1072" s="67">
        <v>113.2</v>
      </c>
      <c r="L1072" s="67">
        <v>95.4</v>
      </c>
      <c r="M1072" s="67">
        <v>109.6</v>
      </c>
      <c r="N1072" s="67">
        <f t="shared" si="59"/>
        <v>104.92500000000001</v>
      </c>
    </row>
    <row r="1073" spans="1:14" x14ac:dyDescent="0.2">
      <c r="B1073" s="2">
        <v>0.59027777777777779</v>
      </c>
      <c r="C1073" s="66">
        <v>75</v>
      </c>
      <c r="D1073" s="99">
        <v>106</v>
      </c>
      <c r="E1073" s="75">
        <v>0.48</v>
      </c>
      <c r="F1073" s="66">
        <v>1</v>
      </c>
      <c r="G1073" s="66" t="s">
        <v>34</v>
      </c>
      <c r="H1073" s="72">
        <v>29.99</v>
      </c>
      <c r="I1073" s="71"/>
      <c r="J1073" s="67">
        <v>102</v>
      </c>
      <c r="K1073" s="67">
        <v>113.9</v>
      </c>
      <c r="L1073" s="67">
        <v>96.4</v>
      </c>
      <c r="M1073" s="67">
        <v>109.8</v>
      </c>
      <c r="N1073" s="67">
        <f t="shared" si="59"/>
        <v>105.52500000000001</v>
      </c>
    </row>
    <row r="1074" spans="1:14" x14ac:dyDescent="0.2">
      <c r="B1074" s="1"/>
      <c r="C1074" s="96"/>
      <c r="D1074" s="68"/>
      <c r="E1074" s="75"/>
      <c r="F1074" s="66"/>
      <c r="G1074" s="66"/>
      <c r="H1074" s="72"/>
      <c r="I1074" s="92"/>
      <c r="J1074" s="67"/>
      <c r="K1074" s="67"/>
      <c r="L1074" s="67"/>
      <c r="M1074" s="67"/>
      <c r="N1074" s="67"/>
    </row>
    <row r="1075" spans="1:14" x14ac:dyDescent="0.2">
      <c r="A1075" s="88" t="s">
        <v>476</v>
      </c>
      <c r="J1075" s="87" t="s">
        <v>338</v>
      </c>
      <c r="K1075" s="87" t="s">
        <v>352</v>
      </c>
      <c r="L1075" s="87" t="s">
        <v>343</v>
      </c>
      <c r="M1075" s="87" t="s">
        <v>353</v>
      </c>
      <c r="N1075" s="33" t="s">
        <v>368</v>
      </c>
    </row>
    <row r="1076" spans="1:14" x14ac:dyDescent="0.2">
      <c r="A1076" s="21">
        <v>43357</v>
      </c>
      <c r="B1076" s="1">
        <v>0.4375</v>
      </c>
      <c r="C1076" s="66">
        <v>60</v>
      </c>
      <c r="D1076" s="99">
        <v>86</v>
      </c>
      <c r="E1076" s="75">
        <v>0.78</v>
      </c>
      <c r="F1076" s="66">
        <v>6</v>
      </c>
      <c r="G1076" s="66" t="s">
        <v>143</v>
      </c>
      <c r="H1076" s="72">
        <v>29.91</v>
      </c>
      <c r="I1076" s="71"/>
      <c r="J1076" s="67">
        <v>82.9</v>
      </c>
      <c r="K1076" s="67">
        <v>88.2</v>
      </c>
      <c r="L1076" s="67">
        <v>86.9</v>
      </c>
      <c r="M1076" s="67">
        <v>84.6</v>
      </c>
      <c r="N1076" s="67">
        <f>AVERAGE(J1076:M1076)</f>
        <v>85.65</v>
      </c>
    </row>
    <row r="1077" spans="1:14" x14ac:dyDescent="0.2">
      <c r="A1077" s="1"/>
      <c r="B1077" s="2">
        <v>0.44791666666666669</v>
      </c>
      <c r="C1077" s="66">
        <v>63</v>
      </c>
      <c r="D1077" s="99">
        <v>89</v>
      </c>
      <c r="E1077" s="75">
        <v>0.72</v>
      </c>
      <c r="F1077" s="66">
        <v>3</v>
      </c>
      <c r="G1077" s="66" t="s">
        <v>143</v>
      </c>
      <c r="H1077" s="72">
        <v>29.9</v>
      </c>
      <c r="I1077" s="71"/>
      <c r="J1077" s="67">
        <v>85.3</v>
      </c>
      <c r="K1077" s="67">
        <v>91.9</v>
      </c>
      <c r="L1077" s="67">
        <v>90.5</v>
      </c>
      <c r="M1077" s="67">
        <v>89.1</v>
      </c>
      <c r="N1077" s="67">
        <f t="shared" ref="N1077:N1089" si="60">AVERAGE(J1077:M1077)</f>
        <v>89.199999999999989</v>
      </c>
    </row>
    <row r="1078" spans="1:14" x14ac:dyDescent="0.2">
      <c r="A1078" s="2"/>
      <c r="B1078" s="2">
        <v>0.45833333333333331</v>
      </c>
      <c r="C1078" s="66">
        <v>63</v>
      </c>
      <c r="D1078" s="99">
        <v>91</v>
      </c>
      <c r="E1078" s="75">
        <v>0.71</v>
      </c>
      <c r="F1078" s="66">
        <v>5</v>
      </c>
      <c r="G1078" s="66" t="s">
        <v>143</v>
      </c>
      <c r="H1078" s="72">
        <v>29.9</v>
      </c>
      <c r="J1078" s="67">
        <v>88.5</v>
      </c>
      <c r="K1078" s="67">
        <v>93.7</v>
      </c>
      <c r="L1078" s="67">
        <v>91.9</v>
      </c>
      <c r="M1078" s="67">
        <v>91.4</v>
      </c>
      <c r="N1078" s="67">
        <f t="shared" si="60"/>
        <v>91.375</v>
      </c>
    </row>
    <row r="1079" spans="1:14" x14ac:dyDescent="0.2">
      <c r="A1079" s="2"/>
      <c r="B1079" s="2">
        <v>0.46875</v>
      </c>
      <c r="C1079" s="66">
        <v>65</v>
      </c>
      <c r="D1079" s="99">
        <v>95</v>
      </c>
      <c r="E1079" s="75">
        <v>0.67</v>
      </c>
      <c r="F1079" s="66">
        <v>1</v>
      </c>
      <c r="G1079" s="66" t="s">
        <v>129</v>
      </c>
      <c r="H1079" s="72">
        <v>29.89</v>
      </c>
      <c r="J1079" s="67">
        <v>92.8</v>
      </c>
      <c r="K1079" s="67">
        <v>97.5</v>
      </c>
      <c r="L1079" s="67">
        <v>95.7</v>
      </c>
      <c r="M1079" s="67">
        <v>93.9</v>
      </c>
      <c r="N1079" s="67">
        <f t="shared" si="60"/>
        <v>94.974999999999994</v>
      </c>
    </row>
    <row r="1080" spans="1:14" x14ac:dyDescent="0.2">
      <c r="A1080" s="2"/>
      <c r="B1080" s="2">
        <v>0.47916666666666702</v>
      </c>
      <c r="C1080" s="96">
        <v>67</v>
      </c>
      <c r="D1080" s="99">
        <v>98</v>
      </c>
      <c r="E1080" s="13">
        <v>0.67</v>
      </c>
      <c r="F1080" s="96">
        <v>4</v>
      </c>
      <c r="G1080" s="96" t="s">
        <v>143</v>
      </c>
      <c r="H1080" s="97">
        <v>29.88</v>
      </c>
      <c r="I1080" s="98"/>
      <c r="J1080" s="45">
        <v>95.2</v>
      </c>
      <c r="K1080" s="45">
        <v>99.9</v>
      </c>
      <c r="L1080" s="45">
        <v>98.6</v>
      </c>
      <c r="M1080" s="45">
        <v>96.4</v>
      </c>
      <c r="N1080" s="67">
        <f t="shared" si="60"/>
        <v>97.525000000000006</v>
      </c>
    </row>
    <row r="1081" spans="1:14" x14ac:dyDescent="0.2">
      <c r="A1081" s="2"/>
      <c r="B1081" s="2">
        <v>0.48958333333333298</v>
      </c>
      <c r="C1081" s="66">
        <v>66</v>
      </c>
      <c r="D1081" s="99">
        <v>99</v>
      </c>
      <c r="E1081" s="75">
        <v>0.68</v>
      </c>
      <c r="F1081" s="66">
        <v>8</v>
      </c>
      <c r="G1081" s="96" t="s">
        <v>130</v>
      </c>
      <c r="H1081" s="72">
        <v>29.88</v>
      </c>
      <c r="J1081" s="67">
        <v>94.5</v>
      </c>
      <c r="K1081" s="67">
        <v>103.3</v>
      </c>
      <c r="L1081" s="67">
        <v>99.7</v>
      </c>
      <c r="M1081" s="67">
        <v>98.4</v>
      </c>
      <c r="N1081" s="67">
        <f t="shared" si="60"/>
        <v>98.974999999999994</v>
      </c>
    </row>
    <row r="1082" spans="1:14" x14ac:dyDescent="0.2">
      <c r="A1082" s="2"/>
      <c r="B1082" s="2">
        <v>0.625</v>
      </c>
      <c r="C1082" s="66">
        <v>76</v>
      </c>
      <c r="D1082" s="99">
        <v>109</v>
      </c>
      <c r="E1082" s="75">
        <v>0.46</v>
      </c>
      <c r="F1082" s="66">
        <v>2</v>
      </c>
      <c r="G1082" s="96" t="s">
        <v>34</v>
      </c>
      <c r="H1082" s="72">
        <v>29.81</v>
      </c>
      <c r="J1082" s="67">
        <v>103.8</v>
      </c>
      <c r="K1082" s="67">
        <v>112.5</v>
      </c>
      <c r="L1082" s="67">
        <v>108.1</v>
      </c>
      <c r="M1082" s="67">
        <v>111.4</v>
      </c>
      <c r="N1082" s="67">
        <f t="shared" si="60"/>
        <v>108.94999999999999</v>
      </c>
    </row>
    <row r="1083" spans="1:14" x14ac:dyDescent="0.2">
      <c r="A1083" s="2"/>
      <c r="B1083" s="2">
        <v>0.63541666666666663</v>
      </c>
      <c r="C1083" s="66">
        <v>78</v>
      </c>
      <c r="D1083" s="99">
        <v>111</v>
      </c>
      <c r="E1083" s="75">
        <v>0.44</v>
      </c>
      <c r="F1083" s="66">
        <v>2</v>
      </c>
      <c r="G1083" s="66" t="s">
        <v>129</v>
      </c>
      <c r="H1083" s="72">
        <v>29.81</v>
      </c>
      <c r="I1083" s="93"/>
      <c r="J1083" s="67">
        <v>107.1</v>
      </c>
      <c r="K1083" s="67">
        <v>115</v>
      </c>
      <c r="L1083" s="67">
        <v>110.7</v>
      </c>
      <c r="M1083" s="67">
        <v>113.2</v>
      </c>
      <c r="N1083" s="67">
        <f t="shared" si="60"/>
        <v>111.5</v>
      </c>
    </row>
    <row r="1084" spans="1:14" x14ac:dyDescent="0.2">
      <c r="A1084" s="2"/>
      <c r="B1084" s="2">
        <v>0.64583333333333304</v>
      </c>
      <c r="C1084" s="66">
        <v>77</v>
      </c>
      <c r="D1084" s="99">
        <v>111</v>
      </c>
      <c r="E1084" s="75">
        <v>0.45</v>
      </c>
      <c r="F1084" s="66">
        <v>4</v>
      </c>
      <c r="G1084" s="66" t="s">
        <v>130</v>
      </c>
      <c r="H1084" s="72">
        <v>29.8</v>
      </c>
      <c r="J1084" s="67">
        <v>105.8</v>
      </c>
      <c r="K1084" s="67">
        <v>114.4</v>
      </c>
      <c r="L1084" s="67">
        <v>110.3</v>
      </c>
      <c r="M1084" s="67">
        <v>113.4</v>
      </c>
      <c r="N1084" s="67">
        <f t="shared" si="60"/>
        <v>110.97499999999999</v>
      </c>
    </row>
    <row r="1085" spans="1:14" x14ac:dyDescent="0.2">
      <c r="A1085" s="2"/>
      <c r="B1085" s="2">
        <v>0.65625</v>
      </c>
      <c r="C1085" s="66">
        <v>77</v>
      </c>
      <c r="D1085" s="99">
        <v>109</v>
      </c>
      <c r="E1085" s="75">
        <v>0.43</v>
      </c>
      <c r="F1085" s="66">
        <v>3</v>
      </c>
      <c r="G1085" s="66" t="s">
        <v>129</v>
      </c>
      <c r="H1085" s="72">
        <v>29.8</v>
      </c>
      <c r="J1085" s="67">
        <v>102.2</v>
      </c>
      <c r="K1085" s="67">
        <v>113</v>
      </c>
      <c r="L1085" s="67">
        <v>109</v>
      </c>
      <c r="M1085" s="67">
        <v>111.7</v>
      </c>
      <c r="N1085" s="67">
        <f t="shared" si="60"/>
        <v>108.97499999999999</v>
      </c>
    </row>
    <row r="1086" spans="1:14" x14ac:dyDescent="0.2">
      <c r="A1086" s="2"/>
      <c r="B1086" s="2">
        <v>0.66666666666666663</v>
      </c>
      <c r="C1086" s="66">
        <v>76</v>
      </c>
      <c r="D1086" s="99">
        <v>109</v>
      </c>
      <c r="E1086" s="75">
        <v>0.43</v>
      </c>
      <c r="F1086" s="66">
        <v>6</v>
      </c>
      <c r="G1086" s="66" t="s">
        <v>130</v>
      </c>
      <c r="H1086" s="72">
        <v>29.8</v>
      </c>
      <c r="J1086" s="67">
        <v>102.4</v>
      </c>
      <c r="K1086" s="67">
        <v>113.5</v>
      </c>
      <c r="L1086" s="67">
        <v>108.9</v>
      </c>
      <c r="M1086" s="67">
        <v>110.7</v>
      </c>
      <c r="N1086" s="67">
        <f t="shared" si="60"/>
        <v>108.875</v>
      </c>
    </row>
    <row r="1087" spans="1:14" x14ac:dyDescent="0.2">
      <c r="A1087" s="2"/>
      <c r="B1087" s="2">
        <v>0.67013888888888884</v>
      </c>
      <c r="C1087" s="66">
        <v>76</v>
      </c>
      <c r="D1087" s="99">
        <v>108</v>
      </c>
      <c r="E1087" s="75">
        <v>0.44</v>
      </c>
      <c r="F1087" s="66">
        <v>5</v>
      </c>
      <c r="G1087" s="66" t="s">
        <v>129</v>
      </c>
      <c r="H1087" s="72">
        <v>29.8</v>
      </c>
      <c r="J1087" s="67">
        <v>101.5</v>
      </c>
      <c r="K1087" s="67">
        <v>113.2</v>
      </c>
      <c r="L1087" s="67">
        <v>107.8</v>
      </c>
      <c r="M1087" s="67">
        <v>111.4</v>
      </c>
      <c r="N1087" s="67">
        <f t="shared" si="60"/>
        <v>108.47499999999999</v>
      </c>
    </row>
    <row r="1088" spans="1:14" x14ac:dyDescent="0.2">
      <c r="A1088" s="2"/>
      <c r="B1088" s="2">
        <v>0.67708333333333337</v>
      </c>
      <c r="C1088" s="66">
        <v>76</v>
      </c>
      <c r="D1088" s="99">
        <v>106</v>
      </c>
      <c r="E1088" s="75">
        <v>0.47</v>
      </c>
      <c r="F1088" s="66">
        <v>3</v>
      </c>
      <c r="G1088" s="66" t="s">
        <v>143</v>
      </c>
      <c r="H1088" s="72">
        <v>29.8</v>
      </c>
      <c r="I1088" s="71"/>
      <c r="J1088" s="67">
        <v>93.9</v>
      </c>
      <c r="K1088" s="67">
        <v>112.5</v>
      </c>
      <c r="L1088" s="67">
        <v>106</v>
      </c>
      <c r="M1088" s="67">
        <v>110.3</v>
      </c>
      <c r="N1088" s="67">
        <f t="shared" si="60"/>
        <v>105.675</v>
      </c>
    </row>
    <row r="1089" spans="1:14" x14ac:dyDescent="0.2">
      <c r="A1089" s="2"/>
      <c r="B1089" s="1">
        <v>0.6875</v>
      </c>
      <c r="C1089" s="96">
        <v>75</v>
      </c>
      <c r="D1089" s="68">
        <v>105</v>
      </c>
      <c r="E1089" s="75">
        <v>0.49</v>
      </c>
      <c r="F1089" s="66">
        <v>8</v>
      </c>
      <c r="G1089" s="66" t="s">
        <v>197</v>
      </c>
      <c r="H1089" s="72">
        <v>29.8</v>
      </c>
      <c r="I1089" s="92"/>
      <c r="J1089" s="67">
        <v>97.7</v>
      </c>
      <c r="K1089" s="67">
        <v>110.5</v>
      </c>
      <c r="L1089" s="67">
        <v>105.3</v>
      </c>
      <c r="M1089" s="67">
        <v>108.5</v>
      </c>
      <c r="N1089" s="67">
        <f t="shared" si="60"/>
        <v>105.5</v>
      </c>
    </row>
    <row r="1090" spans="1:14" x14ac:dyDescent="0.2">
      <c r="A1090" s="1"/>
    </row>
    <row r="1091" spans="1:14" x14ac:dyDescent="0.2">
      <c r="A1091" s="21"/>
      <c r="B1091" s="1"/>
      <c r="J1091" s="87" t="s">
        <v>338</v>
      </c>
      <c r="K1091" s="87" t="s">
        <v>352</v>
      </c>
      <c r="L1091" s="87" t="s">
        <v>343</v>
      </c>
      <c r="M1091" s="87" t="s">
        <v>353</v>
      </c>
      <c r="N1091" s="33" t="s">
        <v>368</v>
      </c>
    </row>
    <row r="1092" spans="1:14" x14ac:dyDescent="0.2">
      <c r="A1092" s="21">
        <v>43358</v>
      </c>
      <c r="B1092" s="1">
        <v>0.4375</v>
      </c>
      <c r="C1092" s="66">
        <v>65</v>
      </c>
      <c r="D1092" s="99">
        <v>85</v>
      </c>
      <c r="E1092" s="75">
        <v>0.57999999999999996</v>
      </c>
      <c r="F1092" s="66">
        <v>10</v>
      </c>
      <c r="G1092" s="66" t="s">
        <v>202</v>
      </c>
      <c r="H1092" s="72">
        <v>29.88</v>
      </c>
      <c r="I1092" s="71"/>
      <c r="J1092" s="67">
        <v>80.400000000000006</v>
      </c>
      <c r="K1092" s="67">
        <v>85.8</v>
      </c>
      <c r="L1092" s="67">
        <v>85.3</v>
      </c>
      <c r="M1092" s="67">
        <v>86.9</v>
      </c>
      <c r="N1092" s="67">
        <f>AVERAGE(J1092:M1092)</f>
        <v>84.6</v>
      </c>
    </row>
    <row r="1093" spans="1:14" x14ac:dyDescent="0.2">
      <c r="B1093" s="2">
        <v>0.44791666666666669</v>
      </c>
      <c r="C1093" s="66">
        <v>65</v>
      </c>
      <c r="D1093" s="99">
        <v>86</v>
      </c>
      <c r="E1093" s="75">
        <v>0.57999999999999996</v>
      </c>
      <c r="F1093" s="66">
        <v>13</v>
      </c>
      <c r="G1093" s="66" t="s">
        <v>35</v>
      </c>
      <c r="H1093" s="72">
        <v>29.88</v>
      </c>
      <c r="I1093" s="71"/>
      <c r="J1093" s="67">
        <v>81.900000000000006</v>
      </c>
      <c r="K1093" s="67">
        <v>87.6</v>
      </c>
      <c r="L1093" s="67">
        <v>86.5</v>
      </c>
      <c r="M1093" s="67">
        <v>88.9</v>
      </c>
      <c r="N1093" s="67">
        <f t="shared" ref="N1093:N1103" si="61">AVERAGE(J1093:M1093)</f>
        <v>86.224999999999994</v>
      </c>
    </row>
    <row r="1094" spans="1:14" x14ac:dyDescent="0.2">
      <c r="B1094" s="2">
        <v>0.45833333333333331</v>
      </c>
      <c r="C1094" s="66">
        <v>65</v>
      </c>
      <c r="D1094" s="99">
        <v>88</v>
      </c>
      <c r="E1094" s="75">
        <v>0.56999999999999995</v>
      </c>
      <c r="F1094" s="66">
        <v>12</v>
      </c>
      <c r="G1094" s="66" t="s">
        <v>35</v>
      </c>
      <c r="H1094" s="72">
        <v>29.88</v>
      </c>
      <c r="J1094" s="67">
        <v>83.7</v>
      </c>
      <c r="K1094" s="67">
        <v>90.1</v>
      </c>
      <c r="L1094" s="67">
        <v>88.5</v>
      </c>
      <c r="M1094" s="67">
        <v>91.4</v>
      </c>
      <c r="N1094" s="67">
        <f t="shared" si="61"/>
        <v>88.425000000000011</v>
      </c>
    </row>
    <row r="1095" spans="1:14" x14ac:dyDescent="0.2">
      <c r="B1095" s="2">
        <v>0.46875</v>
      </c>
      <c r="C1095" s="66">
        <v>65</v>
      </c>
      <c r="D1095" s="99">
        <v>91</v>
      </c>
      <c r="E1095" s="75">
        <v>0.56000000000000005</v>
      </c>
      <c r="F1095" s="66">
        <v>9</v>
      </c>
      <c r="G1095" s="66" t="s">
        <v>35</v>
      </c>
      <c r="H1095" s="72">
        <v>29.89</v>
      </c>
      <c r="J1095" s="67">
        <v>87.8</v>
      </c>
      <c r="K1095" s="67">
        <v>92.3</v>
      </c>
      <c r="L1095" s="67">
        <v>90.9</v>
      </c>
      <c r="M1095" s="67">
        <v>93.6</v>
      </c>
      <c r="N1095" s="67">
        <f t="shared" si="61"/>
        <v>91.15</v>
      </c>
    </row>
    <row r="1096" spans="1:14" x14ac:dyDescent="0.2">
      <c r="B1096" s="2">
        <v>0.47916666666666702</v>
      </c>
      <c r="C1096" s="96">
        <v>67</v>
      </c>
      <c r="D1096" s="99">
        <v>93</v>
      </c>
      <c r="E1096" s="13">
        <v>0.54</v>
      </c>
      <c r="F1096" s="96">
        <v>8</v>
      </c>
      <c r="G1096" s="96" t="s">
        <v>202</v>
      </c>
      <c r="H1096" s="97">
        <v>29.89</v>
      </c>
      <c r="I1096" s="98"/>
      <c r="J1096" s="45">
        <v>87.8</v>
      </c>
      <c r="K1096" s="45">
        <v>94.6</v>
      </c>
      <c r="L1096" s="45">
        <v>93</v>
      </c>
      <c r="M1096" s="45">
        <v>95.5</v>
      </c>
      <c r="N1096" s="67">
        <f t="shared" si="61"/>
        <v>92.724999999999994</v>
      </c>
    </row>
    <row r="1097" spans="1:14" x14ac:dyDescent="0.2">
      <c r="B1097" s="2">
        <v>0.48958333333333298</v>
      </c>
      <c r="C1097" s="66">
        <v>67</v>
      </c>
      <c r="D1097" s="99">
        <v>95</v>
      </c>
      <c r="E1097" s="75">
        <v>0.55000000000000004</v>
      </c>
      <c r="F1097" s="66">
        <v>7</v>
      </c>
      <c r="G1097" s="96" t="s">
        <v>202</v>
      </c>
      <c r="H1097" s="72">
        <v>29.89</v>
      </c>
      <c r="J1097" s="67">
        <v>89.2</v>
      </c>
      <c r="K1097" s="67">
        <v>96.8</v>
      </c>
      <c r="L1097" s="67">
        <v>94.3</v>
      </c>
      <c r="M1097" s="67">
        <v>97.7</v>
      </c>
      <c r="N1097" s="67">
        <f t="shared" si="61"/>
        <v>94.5</v>
      </c>
    </row>
    <row r="1098" spans="1:14" x14ac:dyDescent="0.2">
      <c r="B1098" s="2">
        <v>0.61458333333333337</v>
      </c>
      <c r="C1098" s="66">
        <v>71</v>
      </c>
      <c r="D1098" s="99">
        <v>103</v>
      </c>
      <c r="E1098" s="75">
        <v>0.47</v>
      </c>
      <c r="F1098" s="66">
        <v>10</v>
      </c>
      <c r="G1098" s="96" t="s">
        <v>71</v>
      </c>
      <c r="H1098" s="72">
        <v>29.87</v>
      </c>
      <c r="J1098" s="67">
        <v>96.8</v>
      </c>
      <c r="K1098" s="67">
        <v>105.1</v>
      </c>
      <c r="L1098" s="67">
        <v>100.6</v>
      </c>
      <c r="M1098" s="67">
        <v>110.5</v>
      </c>
      <c r="N1098" s="67">
        <f t="shared" si="61"/>
        <v>103.25</v>
      </c>
    </row>
    <row r="1099" spans="1:14" x14ac:dyDescent="0.2">
      <c r="B1099" s="2">
        <v>0.625</v>
      </c>
      <c r="C1099" s="66">
        <v>70</v>
      </c>
      <c r="D1099" s="99">
        <v>103</v>
      </c>
      <c r="E1099" s="75">
        <v>0.48</v>
      </c>
      <c r="F1099" s="66">
        <v>9</v>
      </c>
      <c r="G1099" s="66" t="s">
        <v>35</v>
      </c>
      <c r="H1099" s="72">
        <v>29.87</v>
      </c>
      <c r="I1099" s="93"/>
      <c r="J1099" s="67">
        <v>98.8</v>
      </c>
      <c r="K1099" s="67">
        <v>104.9</v>
      </c>
      <c r="L1099" s="67">
        <v>99.9</v>
      </c>
      <c r="M1099" s="67">
        <v>109.9</v>
      </c>
      <c r="N1099" s="67">
        <f t="shared" si="61"/>
        <v>103.375</v>
      </c>
    </row>
    <row r="1100" spans="1:14" x14ac:dyDescent="0.2">
      <c r="B1100" s="2">
        <v>0.63541666666666663</v>
      </c>
      <c r="C1100" s="66">
        <v>71</v>
      </c>
      <c r="D1100" s="99">
        <v>102</v>
      </c>
      <c r="E1100" s="75">
        <v>0.46</v>
      </c>
      <c r="F1100" s="66">
        <v>10</v>
      </c>
      <c r="G1100" s="66" t="s">
        <v>202</v>
      </c>
      <c r="H1100" s="72">
        <v>29.87</v>
      </c>
      <c r="J1100" s="67">
        <v>96.4</v>
      </c>
      <c r="K1100" s="67">
        <v>103.8</v>
      </c>
      <c r="L1100" s="67">
        <v>99.5</v>
      </c>
      <c r="M1100" s="67">
        <v>109.4</v>
      </c>
      <c r="N1100" s="67">
        <f t="shared" si="61"/>
        <v>102.27500000000001</v>
      </c>
    </row>
    <row r="1101" spans="1:14" x14ac:dyDescent="0.2">
      <c r="B1101" s="2">
        <v>0.64583333333333304</v>
      </c>
      <c r="C1101" s="66">
        <v>70</v>
      </c>
      <c r="D1101" s="99">
        <v>101</v>
      </c>
      <c r="E1101" s="75">
        <v>0.47</v>
      </c>
      <c r="F1101" s="66">
        <v>13</v>
      </c>
      <c r="G1101" s="66" t="s">
        <v>202</v>
      </c>
      <c r="H1101" s="72">
        <v>29.86</v>
      </c>
      <c r="J1101" s="67">
        <v>94.6</v>
      </c>
      <c r="K1101" s="67">
        <v>102.4</v>
      </c>
      <c r="L1101" s="67">
        <v>98.2</v>
      </c>
      <c r="M1101" s="67">
        <v>108.1</v>
      </c>
      <c r="N1101" s="67">
        <f t="shared" si="61"/>
        <v>100.82499999999999</v>
      </c>
    </row>
    <row r="1102" spans="1:14" x14ac:dyDescent="0.2">
      <c r="B1102" s="2">
        <v>0.65625</v>
      </c>
      <c r="C1102" s="66">
        <v>71</v>
      </c>
      <c r="D1102" s="99">
        <v>98</v>
      </c>
      <c r="E1102" s="75">
        <v>0.47</v>
      </c>
      <c r="F1102" s="66">
        <v>11</v>
      </c>
      <c r="G1102" s="66" t="s">
        <v>71</v>
      </c>
      <c r="H1102" s="72">
        <v>29.87</v>
      </c>
      <c r="J1102" s="67">
        <v>86.4</v>
      </c>
      <c r="K1102" s="67">
        <v>101.7</v>
      </c>
      <c r="L1102" s="67">
        <v>97.3</v>
      </c>
      <c r="M1102" s="67">
        <v>107.6</v>
      </c>
      <c r="N1102" s="67">
        <f t="shared" si="61"/>
        <v>98.25</v>
      </c>
    </row>
    <row r="1103" spans="1:14" x14ac:dyDescent="0.2">
      <c r="B1103" s="2">
        <v>0.66666666666666696</v>
      </c>
      <c r="C1103" s="66">
        <v>70</v>
      </c>
      <c r="D1103" s="99">
        <v>99</v>
      </c>
      <c r="E1103" s="75">
        <v>0.48</v>
      </c>
      <c r="F1103" s="66">
        <v>10</v>
      </c>
      <c r="G1103" s="66" t="s">
        <v>35</v>
      </c>
      <c r="H1103" s="72">
        <v>29.86</v>
      </c>
      <c r="J1103" s="67">
        <v>93</v>
      </c>
      <c r="K1103" s="67">
        <v>100.4</v>
      </c>
      <c r="L1103" s="67">
        <v>96.1</v>
      </c>
      <c r="M1103" s="67">
        <v>106</v>
      </c>
      <c r="N1103" s="67">
        <f t="shared" si="61"/>
        <v>98.875</v>
      </c>
    </row>
    <row r="1104" spans="1:14" x14ac:dyDescent="0.2">
      <c r="C1104" s="66"/>
      <c r="D1104" s="99"/>
      <c r="E1104" s="75"/>
      <c r="F1104" s="66"/>
      <c r="G1104" s="66"/>
      <c r="H1104" s="72"/>
      <c r="I1104" s="71"/>
      <c r="J1104" s="67"/>
      <c r="K1104" s="67"/>
      <c r="L1104" s="67"/>
      <c r="M1104" s="67"/>
      <c r="N1104" s="67"/>
    </row>
    <row r="1105" spans="1:14" x14ac:dyDescent="0.2">
      <c r="A1105" s="21">
        <v>43359</v>
      </c>
      <c r="B1105" s="1">
        <v>0.58333333333333337</v>
      </c>
      <c r="C1105" s="66">
        <v>74</v>
      </c>
      <c r="D1105" s="99">
        <v>109</v>
      </c>
      <c r="E1105" s="75">
        <v>0.47</v>
      </c>
      <c r="F1105" s="66">
        <v>11</v>
      </c>
      <c r="G1105" s="66" t="s">
        <v>130</v>
      </c>
      <c r="H1105" s="72">
        <v>29.92</v>
      </c>
      <c r="I1105" s="71"/>
      <c r="J1105" s="67">
        <v>106</v>
      </c>
      <c r="K1105" s="67">
        <v>112.1</v>
      </c>
      <c r="L1105" s="67">
        <v>106.5</v>
      </c>
      <c r="M1105" s="67">
        <v>112.1</v>
      </c>
      <c r="N1105" s="67">
        <f>AVERAGE(J1105:M1105)</f>
        <v>109.17500000000001</v>
      </c>
    </row>
    <row r="1106" spans="1:14" x14ac:dyDescent="0.2">
      <c r="B1106" s="2">
        <v>0.63541666666666663</v>
      </c>
      <c r="C1106" s="66">
        <v>75</v>
      </c>
      <c r="D1106" s="99">
        <v>108</v>
      </c>
      <c r="E1106" s="75">
        <v>0.44</v>
      </c>
      <c r="F1106" s="66">
        <v>1</v>
      </c>
      <c r="G1106" s="66" t="s">
        <v>35</v>
      </c>
      <c r="H1106" s="72">
        <v>29.9</v>
      </c>
      <c r="I1106" s="71"/>
      <c r="J1106" s="67">
        <v>104</v>
      </c>
      <c r="K1106" s="67">
        <v>111.2</v>
      </c>
      <c r="L1106" s="67">
        <v>105.4</v>
      </c>
      <c r="M1106" s="67">
        <v>114.1</v>
      </c>
      <c r="N1106" s="67">
        <f t="shared" ref="N1106:N1118" si="62">AVERAGE(J1106:M1106)</f>
        <v>108.67500000000001</v>
      </c>
    </row>
    <row r="1107" spans="1:14" x14ac:dyDescent="0.2">
      <c r="B1107" s="2">
        <v>0.64583333333333337</v>
      </c>
      <c r="C1107" s="66">
        <v>75</v>
      </c>
      <c r="D1107" s="99">
        <v>107</v>
      </c>
      <c r="E1107" s="75">
        <v>0.43</v>
      </c>
      <c r="F1107" s="66">
        <v>8</v>
      </c>
      <c r="G1107" s="66" t="s">
        <v>35</v>
      </c>
      <c r="H1107" s="72">
        <v>29.89</v>
      </c>
      <c r="J1107" s="67">
        <v>101.7</v>
      </c>
      <c r="K1107" s="67">
        <v>109</v>
      </c>
      <c r="L1107" s="67">
        <v>103.8</v>
      </c>
      <c r="M1107" s="67">
        <v>113.2</v>
      </c>
      <c r="N1107" s="67">
        <f t="shared" si="62"/>
        <v>106.925</v>
      </c>
    </row>
    <row r="1108" spans="1:14" x14ac:dyDescent="0.2">
      <c r="B1108" s="2">
        <v>0.65277777777777779</v>
      </c>
      <c r="C1108" s="66">
        <v>75</v>
      </c>
      <c r="D1108" s="99">
        <v>107</v>
      </c>
      <c r="E1108" s="75">
        <v>0.43</v>
      </c>
      <c r="F1108" s="66">
        <v>8</v>
      </c>
      <c r="G1108" s="66" t="s">
        <v>35</v>
      </c>
      <c r="H1108" s="72">
        <v>29.89</v>
      </c>
      <c r="J1108" s="67">
        <v>101.7</v>
      </c>
      <c r="K1108" s="67">
        <v>109</v>
      </c>
      <c r="L1108" s="67">
        <v>103.8</v>
      </c>
      <c r="M1108" s="67">
        <v>113.2</v>
      </c>
      <c r="N1108" s="67">
        <f t="shared" si="62"/>
        <v>106.925</v>
      </c>
    </row>
    <row r="1109" spans="1:14" x14ac:dyDescent="0.2">
      <c r="B1109" s="2">
        <v>0.65625</v>
      </c>
      <c r="C1109" s="96">
        <v>74</v>
      </c>
      <c r="D1109" s="99">
        <v>104</v>
      </c>
      <c r="E1109" s="13">
        <v>0.44</v>
      </c>
      <c r="F1109" s="96">
        <v>5</v>
      </c>
      <c r="G1109" s="96" t="s">
        <v>35</v>
      </c>
      <c r="H1109" s="97">
        <v>29.89</v>
      </c>
      <c r="I1109" s="98"/>
      <c r="J1109" s="45">
        <v>91</v>
      </c>
      <c r="K1109" s="45">
        <v>108.1</v>
      </c>
      <c r="L1109" s="45">
        <v>102.9</v>
      </c>
      <c r="M1109" s="45">
        <v>111.9</v>
      </c>
      <c r="N1109" s="67">
        <f t="shared" si="62"/>
        <v>103.47499999999999</v>
      </c>
    </row>
    <row r="1110" spans="1:14" x14ac:dyDescent="0.2">
      <c r="B1110" s="2">
        <v>0.66666666666666663</v>
      </c>
      <c r="C1110" s="66">
        <v>74</v>
      </c>
      <c r="D1110" s="99">
        <v>105</v>
      </c>
      <c r="E1110" s="75">
        <v>0.44</v>
      </c>
      <c r="F1110" s="66">
        <v>9</v>
      </c>
      <c r="G1110" s="96" t="s">
        <v>35</v>
      </c>
      <c r="H1110" s="72">
        <v>29.89</v>
      </c>
      <c r="J1110" s="67">
        <v>99.7</v>
      </c>
      <c r="K1110" s="67">
        <v>107.1</v>
      </c>
      <c r="L1110" s="67">
        <v>101.8</v>
      </c>
      <c r="M1110" s="67">
        <v>109.9</v>
      </c>
      <c r="N1110" s="67">
        <f t="shared" si="62"/>
        <v>104.625</v>
      </c>
    </row>
    <row r="1111" spans="1:14" x14ac:dyDescent="0.2">
      <c r="B1111" s="2">
        <v>0.67708333333333304</v>
      </c>
      <c r="C1111" s="66">
        <v>73</v>
      </c>
      <c r="D1111" s="99">
        <v>100</v>
      </c>
      <c r="E1111" s="75">
        <v>0.46</v>
      </c>
      <c r="F1111" s="66">
        <v>9</v>
      </c>
      <c r="G1111" s="96" t="s">
        <v>35</v>
      </c>
      <c r="H1111" s="72">
        <v>29.89</v>
      </c>
      <c r="J1111" s="67">
        <v>84.4</v>
      </c>
      <c r="K1111" s="67">
        <v>105.4</v>
      </c>
      <c r="L1111" s="67">
        <v>100.8</v>
      </c>
      <c r="M1111" s="67">
        <v>108.7</v>
      </c>
      <c r="N1111" s="67">
        <f t="shared" si="62"/>
        <v>99.825000000000003</v>
      </c>
    </row>
    <row r="1112" spans="1:14" x14ac:dyDescent="0.2">
      <c r="B1112" s="2">
        <v>0.6875</v>
      </c>
      <c r="C1112" s="66">
        <v>73</v>
      </c>
      <c r="D1112" s="99">
        <v>99</v>
      </c>
      <c r="E1112" s="75">
        <v>0.48</v>
      </c>
      <c r="F1112" s="66">
        <v>12</v>
      </c>
      <c r="G1112" s="66" t="s">
        <v>180</v>
      </c>
      <c r="H1112" s="72">
        <v>29.89</v>
      </c>
      <c r="I1112" s="93"/>
      <c r="J1112" s="67">
        <v>86</v>
      </c>
      <c r="K1112" s="67">
        <v>103.5</v>
      </c>
      <c r="L1112" s="67">
        <v>99.5</v>
      </c>
      <c r="M1112" s="67">
        <v>107.1</v>
      </c>
      <c r="N1112" s="67">
        <f t="shared" si="62"/>
        <v>99.025000000000006</v>
      </c>
    </row>
    <row r="1113" spans="1:14" x14ac:dyDescent="0.2">
      <c r="B1113" s="2">
        <v>0.69791666666666696</v>
      </c>
      <c r="C1113" s="66">
        <v>72</v>
      </c>
      <c r="D1113" s="99">
        <v>99</v>
      </c>
      <c r="E1113" s="75">
        <v>0.49</v>
      </c>
      <c r="F1113" s="66">
        <v>14</v>
      </c>
      <c r="G1113" s="66" t="s">
        <v>35</v>
      </c>
      <c r="H1113" s="72">
        <v>29.89</v>
      </c>
      <c r="J1113" s="67">
        <v>93.7</v>
      </c>
      <c r="K1113" s="67">
        <v>101.5</v>
      </c>
      <c r="L1113" s="67">
        <v>97.2</v>
      </c>
      <c r="M1113" s="67">
        <v>105.3</v>
      </c>
      <c r="N1113" s="67">
        <f t="shared" si="62"/>
        <v>99.424999999999997</v>
      </c>
    </row>
    <row r="1114" spans="1:14" x14ac:dyDescent="0.2">
      <c r="B1114" s="2">
        <v>0.70833333333333304</v>
      </c>
      <c r="C1114" s="66">
        <v>71</v>
      </c>
      <c r="D1114" s="99">
        <v>97</v>
      </c>
      <c r="E1114" s="75">
        <v>0.52</v>
      </c>
      <c r="F1114" s="66">
        <v>11</v>
      </c>
      <c r="G1114" s="66" t="s">
        <v>202</v>
      </c>
      <c r="H1114" s="72">
        <v>29.89</v>
      </c>
      <c r="J1114" s="67">
        <v>91.6</v>
      </c>
      <c r="K1114" s="67">
        <v>98.8</v>
      </c>
      <c r="L1114" s="67">
        <v>95</v>
      </c>
      <c r="M1114" s="67">
        <v>103.1</v>
      </c>
      <c r="N1114" s="67">
        <f t="shared" si="62"/>
        <v>97.125</v>
      </c>
    </row>
    <row r="1115" spans="1:14" x14ac:dyDescent="0.2">
      <c r="B1115" s="2">
        <v>0.71875</v>
      </c>
      <c r="C1115" s="66">
        <v>70</v>
      </c>
      <c r="D1115" s="99">
        <v>94</v>
      </c>
      <c r="E1115" s="75">
        <v>0.55000000000000004</v>
      </c>
      <c r="F1115" s="66">
        <v>8</v>
      </c>
      <c r="G1115" s="66" t="s">
        <v>71</v>
      </c>
      <c r="H1115" s="72">
        <v>29.89</v>
      </c>
      <c r="J1115" s="67">
        <v>86.2</v>
      </c>
      <c r="K1115" s="67">
        <v>95.7</v>
      </c>
      <c r="L1115" s="67">
        <v>92.3</v>
      </c>
      <c r="M1115" s="67">
        <v>100.6</v>
      </c>
      <c r="N1115" s="67">
        <f t="shared" si="62"/>
        <v>93.699999999999989</v>
      </c>
    </row>
    <row r="1116" spans="1:14" x14ac:dyDescent="0.2">
      <c r="B1116" s="2">
        <v>0.72916666666666596</v>
      </c>
      <c r="C1116" s="66">
        <v>69</v>
      </c>
      <c r="D1116" s="99">
        <v>92</v>
      </c>
      <c r="E1116" s="75">
        <v>0.56000000000000005</v>
      </c>
      <c r="F1116" s="66">
        <v>12</v>
      </c>
      <c r="G1116" s="66" t="s">
        <v>35</v>
      </c>
      <c r="H1116" s="72">
        <v>29.89</v>
      </c>
      <c r="J1116" s="67">
        <v>86</v>
      </c>
      <c r="K1116" s="67">
        <v>93</v>
      </c>
      <c r="L1116" s="67">
        <v>90</v>
      </c>
      <c r="M1116" s="67">
        <v>98.2</v>
      </c>
      <c r="N1116" s="67">
        <f t="shared" si="62"/>
        <v>91.8</v>
      </c>
    </row>
    <row r="1117" spans="1:14" x14ac:dyDescent="0.2">
      <c r="B1117" s="2">
        <v>0.73958333333333304</v>
      </c>
      <c r="C1117" s="66">
        <v>68</v>
      </c>
      <c r="D1117" s="99">
        <v>89</v>
      </c>
      <c r="E1117" s="75">
        <v>0.57999999999999996</v>
      </c>
      <c r="F1117" s="66">
        <v>11</v>
      </c>
      <c r="G1117" s="66" t="s">
        <v>71</v>
      </c>
      <c r="H1117" s="72">
        <v>29.89</v>
      </c>
      <c r="I1117" s="71"/>
      <c r="J1117" s="67">
        <v>83.7</v>
      </c>
      <c r="K1117" s="67">
        <v>90.3</v>
      </c>
      <c r="L1117" s="67">
        <v>87.6</v>
      </c>
      <c r="M1117" s="67">
        <v>95.5</v>
      </c>
      <c r="N1117" s="67">
        <f t="shared" si="62"/>
        <v>89.275000000000006</v>
      </c>
    </row>
    <row r="1118" spans="1:14" x14ac:dyDescent="0.2">
      <c r="B1118" s="1">
        <v>0.7416666666666667</v>
      </c>
      <c r="C1118" s="96">
        <v>68</v>
      </c>
      <c r="D1118" s="68">
        <v>89</v>
      </c>
      <c r="E1118" s="75">
        <v>0.59</v>
      </c>
      <c r="F1118" s="66">
        <v>9</v>
      </c>
      <c r="G1118" s="66" t="s">
        <v>35</v>
      </c>
      <c r="H1118" s="72">
        <v>29.88</v>
      </c>
      <c r="I1118" s="92"/>
      <c r="J1118" s="67">
        <v>83.5</v>
      </c>
      <c r="K1118" s="67">
        <v>89.6</v>
      </c>
      <c r="L1118" s="67">
        <v>87.4</v>
      </c>
      <c r="M1118" s="67">
        <v>95</v>
      </c>
      <c r="N1118" s="67">
        <f t="shared" si="62"/>
        <v>88.875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33"/>
  <sheetViews>
    <sheetView workbookViewId="0"/>
    <sheetView workbookViewId="1"/>
  </sheetViews>
  <sheetFormatPr defaultRowHeight="12.75" x14ac:dyDescent="0.2"/>
  <cols>
    <col min="1" max="1" width="18.28515625" bestFit="1" customWidth="1"/>
    <col min="2" max="2" width="10.28515625" bestFit="1" customWidth="1"/>
    <col min="15" max="15" width="16.140625" bestFit="1" customWidth="1"/>
  </cols>
  <sheetData>
    <row r="1" spans="1:19" x14ac:dyDescent="0.2">
      <c r="A1" s="6" t="s">
        <v>216</v>
      </c>
      <c r="B1" s="24" t="s">
        <v>2</v>
      </c>
      <c r="C1" s="6" t="s">
        <v>3</v>
      </c>
      <c r="D1" s="6" t="s">
        <v>1</v>
      </c>
      <c r="E1" s="31" t="s">
        <v>156</v>
      </c>
      <c r="F1" s="6" t="s">
        <v>32</v>
      </c>
      <c r="G1" s="6" t="s">
        <v>217</v>
      </c>
      <c r="H1" s="44" t="s">
        <v>218</v>
      </c>
    </row>
    <row r="2" spans="1:19" x14ac:dyDescent="0.2">
      <c r="A2" s="6"/>
      <c r="B2" s="24"/>
      <c r="C2" s="6"/>
      <c r="D2" s="6"/>
      <c r="E2" s="31"/>
      <c r="F2" s="6"/>
      <c r="G2" s="6"/>
      <c r="H2" s="44"/>
      <c r="Q2" s="71" t="s">
        <v>623</v>
      </c>
    </row>
    <row r="3" spans="1:19" x14ac:dyDescent="0.2">
      <c r="A3" s="88" t="s">
        <v>378</v>
      </c>
      <c r="B3" s="1"/>
      <c r="C3" s="3"/>
      <c r="D3" s="69"/>
      <c r="E3" s="75"/>
      <c r="F3" s="3"/>
      <c r="G3" s="66"/>
      <c r="H3" s="72"/>
      <c r="J3" s="87" t="s">
        <v>404</v>
      </c>
      <c r="K3" s="87" t="s">
        <v>405</v>
      </c>
      <c r="L3" s="87" t="s">
        <v>406</v>
      </c>
      <c r="M3" s="87" t="s">
        <v>407</v>
      </c>
      <c r="N3" s="33" t="s">
        <v>368</v>
      </c>
      <c r="Q3">
        <f>MAX(J:M)</f>
        <v>144.5</v>
      </c>
      <c r="S3" s="71" t="s">
        <v>498</v>
      </c>
    </row>
    <row r="4" spans="1:19" x14ac:dyDescent="0.2">
      <c r="A4" s="21">
        <v>42776</v>
      </c>
      <c r="B4" s="1">
        <v>0.52083333333333337</v>
      </c>
      <c r="C4" s="3">
        <v>78</v>
      </c>
      <c r="D4" s="69">
        <v>91</v>
      </c>
      <c r="E4" s="75">
        <v>0.39</v>
      </c>
      <c r="F4" s="3">
        <v>8</v>
      </c>
      <c r="G4" s="66" t="s">
        <v>393</v>
      </c>
      <c r="H4" s="72">
        <v>28.95</v>
      </c>
      <c r="J4" s="67">
        <v>93.4</v>
      </c>
      <c r="K4" s="45">
        <v>90.3</v>
      </c>
      <c r="L4" s="45">
        <v>87.6</v>
      </c>
      <c r="M4" s="45">
        <v>95</v>
      </c>
      <c r="N4" s="45">
        <v>91.6</v>
      </c>
      <c r="S4" s="21">
        <v>42972</v>
      </c>
    </row>
    <row r="5" spans="1:19" x14ac:dyDescent="0.2">
      <c r="B5" s="1">
        <v>0.53125</v>
      </c>
      <c r="C5" s="3">
        <v>79</v>
      </c>
      <c r="D5" s="69">
        <v>92</v>
      </c>
      <c r="E5" s="75">
        <v>0.38</v>
      </c>
      <c r="F5" s="3">
        <v>4</v>
      </c>
      <c r="G5" s="66" t="s">
        <v>197</v>
      </c>
      <c r="H5" s="72">
        <v>28.94</v>
      </c>
      <c r="J5" s="45">
        <v>93</v>
      </c>
      <c r="K5" s="45">
        <v>89.6</v>
      </c>
      <c r="L5" s="45">
        <v>88</v>
      </c>
      <c r="M5" s="45">
        <v>95.5</v>
      </c>
      <c r="N5" s="45">
        <f t="shared" ref="N5:N32" si="0">AVERAGE(J5:M5)</f>
        <v>91.525000000000006</v>
      </c>
    </row>
    <row r="6" spans="1:19" x14ac:dyDescent="0.2">
      <c r="B6" s="1">
        <v>0.54166666666666663</v>
      </c>
      <c r="C6" s="3">
        <v>79</v>
      </c>
      <c r="D6" s="3">
        <v>92</v>
      </c>
      <c r="E6" s="13">
        <v>0.38</v>
      </c>
      <c r="F6" s="3">
        <v>6</v>
      </c>
      <c r="G6" s="66" t="s">
        <v>197</v>
      </c>
      <c r="H6" s="19">
        <v>28.93</v>
      </c>
      <c r="I6" s="42"/>
      <c r="J6" s="45">
        <v>93.2</v>
      </c>
      <c r="K6" s="45">
        <v>89.6</v>
      </c>
      <c r="L6" s="45">
        <v>88.3</v>
      </c>
      <c r="M6" s="45">
        <v>95.5</v>
      </c>
      <c r="N6" s="45">
        <f t="shared" si="0"/>
        <v>91.65</v>
      </c>
    </row>
    <row r="7" spans="1:19" x14ac:dyDescent="0.2">
      <c r="B7" s="1">
        <v>0.55208333333333304</v>
      </c>
      <c r="C7" s="3">
        <v>80</v>
      </c>
      <c r="D7" s="47">
        <v>95</v>
      </c>
      <c r="E7" s="13">
        <v>0.37</v>
      </c>
      <c r="F7" s="3">
        <v>3</v>
      </c>
      <c r="G7" s="66" t="s">
        <v>143</v>
      </c>
      <c r="H7" s="19">
        <v>28.92</v>
      </c>
      <c r="I7" s="42"/>
      <c r="J7" s="45">
        <v>97.3</v>
      </c>
      <c r="K7" s="45">
        <v>91.9</v>
      </c>
      <c r="L7" s="45">
        <v>92.3</v>
      </c>
      <c r="M7" s="45">
        <v>99.5</v>
      </c>
      <c r="N7" s="45">
        <f t="shared" si="0"/>
        <v>95.25</v>
      </c>
    </row>
    <row r="8" spans="1:19" x14ac:dyDescent="0.2">
      <c r="B8" s="1">
        <v>0.5625</v>
      </c>
      <c r="C8" s="3">
        <v>80</v>
      </c>
      <c r="D8" s="47">
        <v>93</v>
      </c>
      <c r="E8" s="13">
        <v>0.38</v>
      </c>
      <c r="F8" s="3">
        <v>6</v>
      </c>
      <c r="G8" s="66" t="s">
        <v>43</v>
      </c>
      <c r="H8" s="19">
        <v>28.91</v>
      </c>
      <c r="I8" s="42"/>
      <c r="J8" s="45">
        <v>93</v>
      </c>
      <c r="K8" s="45">
        <v>90.5</v>
      </c>
      <c r="L8" s="45">
        <v>90.5</v>
      </c>
      <c r="M8" s="45">
        <v>97.3</v>
      </c>
      <c r="N8" s="45">
        <f t="shared" si="0"/>
        <v>92.825000000000003</v>
      </c>
    </row>
    <row r="9" spans="1:19" x14ac:dyDescent="0.2">
      <c r="B9" s="1">
        <v>0.57291666666666696</v>
      </c>
      <c r="C9" s="3">
        <v>81</v>
      </c>
      <c r="D9" s="47">
        <v>93</v>
      </c>
      <c r="E9" s="13">
        <v>0.37</v>
      </c>
      <c r="F9" s="3">
        <v>2</v>
      </c>
      <c r="G9" s="66" t="s">
        <v>143</v>
      </c>
      <c r="H9" s="19">
        <v>28.9</v>
      </c>
      <c r="J9" s="45">
        <v>94.1</v>
      </c>
      <c r="K9" s="45">
        <v>90</v>
      </c>
      <c r="L9" s="45">
        <v>91.4</v>
      </c>
      <c r="M9" s="45">
        <v>97.6</v>
      </c>
      <c r="N9" s="45">
        <f t="shared" si="0"/>
        <v>93.275000000000006</v>
      </c>
    </row>
    <row r="10" spans="1:19" x14ac:dyDescent="0.2">
      <c r="B10" s="1">
        <v>0.58333333333333304</v>
      </c>
      <c r="C10" s="3">
        <v>81</v>
      </c>
      <c r="D10" s="3">
        <v>95</v>
      </c>
      <c r="E10" s="13">
        <v>0.37</v>
      </c>
      <c r="F10" s="3">
        <v>7</v>
      </c>
      <c r="G10" s="66" t="s">
        <v>43</v>
      </c>
      <c r="H10" s="19">
        <v>28.9</v>
      </c>
      <c r="J10" s="45">
        <v>96.3</v>
      </c>
      <c r="K10" s="45">
        <v>90.9</v>
      </c>
      <c r="L10" s="45">
        <v>92.5</v>
      </c>
      <c r="M10" s="45">
        <v>99.1</v>
      </c>
      <c r="N10" s="45">
        <f t="shared" si="0"/>
        <v>94.699999999999989</v>
      </c>
    </row>
    <row r="11" spans="1:19" x14ac:dyDescent="0.2">
      <c r="B11" s="1">
        <v>0.59375</v>
      </c>
      <c r="C11" s="3">
        <v>83</v>
      </c>
      <c r="D11" s="3">
        <v>96</v>
      </c>
      <c r="E11" s="13">
        <v>0.35</v>
      </c>
      <c r="F11" s="3">
        <v>2</v>
      </c>
      <c r="G11" s="66" t="s">
        <v>197</v>
      </c>
      <c r="H11" s="19">
        <v>28.89</v>
      </c>
      <c r="J11" s="45">
        <v>97.3</v>
      </c>
      <c r="K11" s="3">
        <v>91.2</v>
      </c>
      <c r="L11" s="45">
        <v>94.3</v>
      </c>
      <c r="M11" s="45">
        <v>101.5</v>
      </c>
      <c r="N11" s="45">
        <f t="shared" si="0"/>
        <v>96.075000000000003</v>
      </c>
    </row>
    <row r="12" spans="1:19" x14ac:dyDescent="0.2">
      <c r="B12" s="1">
        <v>0.60416666666666596</v>
      </c>
      <c r="C12" s="3">
        <v>82</v>
      </c>
      <c r="D12" s="3">
        <v>94</v>
      </c>
      <c r="E12" s="13">
        <v>0.35</v>
      </c>
      <c r="F12" s="3">
        <v>2</v>
      </c>
      <c r="G12" s="66" t="s">
        <v>37</v>
      </c>
      <c r="H12" s="19" t="s">
        <v>408</v>
      </c>
      <c r="I12" s="43"/>
      <c r="J12" s="45">
        <v>94.3</v>
      </c>
      <c r="K12" s="67">
        <v>89.2</v>
      </c>
      <c r="L12" s="45">
        <v>91.9</v>
      </c>
      <c r="M12" s="45">
        <v>99.3</v>
      </c>
      <c r="N12" s="45">
        <f t="shared" si="0"/>
        <v>93.674999999999997</v>
      </c>
    </row>
    <row r="13" spans="1:19" x14ac:dyDescent="0.2">
      <c r="B13" s="1">
        <v>0.61458333333333304</v>
      </c>
      <c r="C13" s="3">
        <v>82</v>
      </c>
      <c r="D13" s="47">
        <v>96</v>
      </c>
      <c r="E13" s="13">
        <v>0.35</v>
      </c>
      <c r="F13" s="3">
        <v>5</v>
      </c>
      <c r="G13" s="66" t="s">
        <v>37</v>
      </c>
      <c r="H13" s="19">
        <v>28.88</v>
      </c>
      <c r="J13" s="45">
        <v>98.2</v>
      </c>
      <c r="K13" s="45">
        <v>90.1</v>
      </c>
      <c r="L13" s="45">
        <v>94.8</v>
      </c>
      <c r="M13" s="45">
        <v>102.6</v>
      </c>
      <c r="N13" s="45">
        <f t="shared" si="0"/>
        <v>96.425000000000011</v>
      </c>
    </row>
    <row r="14" spans="1:19" x14ac:dyDescent="0.2">
      <c r="B14" s="1">
        <v>0.625</v>
      </c>
      <c r="C14" s="3">
        <v>83</v>
      </c>
      <c r="D14" s="3">
        <v>97</v>
      </c>
      <c r="E14" s="13">
        <v>0.35</v>
      </c>
      <c r="F14" s="3">
        <v>9</v>
      </c>
      <c r="G14" s="66" t="s">
        <v>208</v>
      </c>
      <c r="H14" s="19">
        <v>28.88</v>
      </c>
      <c r="I14" s="43"/>
      <c r="J14" s="45">
        <v>99.9</v>
      </c>
      <c r="K14" s="67">
        <v>87.4</v>
      </c>
      <c r="L14" s="45">
        <v>96.3</v>
      </c>
      <c r="M14" s="45">
        <v>104.9</v>
      </c>
      <c r="N14" s="45">
        <f t="shared" si="0"/>
        <v>97.125</v>
      </c>
    </row>
    <row r="15" spans="1:19" x14ac:dyDescent="0.2">
      <c r="B15" s="1">
        <v>0.63541666666666596</v>
      </c>
      <c r="C15" s="47">
        <v>83</v>
      </c>
      <c r="D15" s="47">
        <v>95</v>
      </c>
      <c r="E15" s="13">
        <v>0.35</v>
      </c>
      <c r="F15" s="69">
        <v>2</v>
      </c>
      <c r="G15" s="69" t="s">
        <v>197</v>
      </c>
      <c r="H15" s="82">
        <v>28.88</v>
      </c>
      <c r="I15" s="65"/>
      <c r="J15" s="45">
        <v>96.4</v>
      </c>
      <c r="K15" s="45">
        <v>84.4</v>
      </c>
      <c r="L15" s="45">
        <v>94.6</v>
      </c>
      <c r="M15" s="45">
        <v>103.6</v>
      </c>
      <c r="N15" s="45">
        <f t="shared" si="0"/>
        <v>94.75</v>
      </c>
    </row>
    <row r="16" spans="1:19" x14ac:dyDescent="0.2">
      <c r="B16" s="1">
        <v>0.64583333333333304</v>
      </c>
      <c r="C16" s="47">
        <v>83</v>
      </c>
      <c r="D16" s="47">
        <v>95</v>
      </c>
      <c r="E16" s="13">
        <v>0.34</v>
      </c>
      <c r="F16" s="69">
        <v>3</v>
      </c>
      <c r="G16" s="69" t="s">
        <v>143</v>
      </c>
      <c r="H16" s="82">
        <v>28.87</v>
      </c>
      <c r="I16" s="65"/>
      <c r="J16" s="67">
        <v>97.5</v>
      </c>
      <c r="K16" s="45">
        <v>84</v>
      </c>
      <c r="L16" s="45">
        <v>94.8</v>
      </c>
      <c r="M16" s="45">
        <v>103.8</v>
      </c>
      <c r="N16" s="45">
        <f t="shared" si="0"/>
        <v>95.025000000000006</v>
      </c>
    </row>
    <row r="17" spans="2:15" x14ac:dyDescent="0.2">
      <c r="B17" s="1">
        <v>0.65625</v>
      </c>
      <c r="C17" s="3">
        <v>83</v>
      </c>
      <c r="D17" s="47">
        <v>93</v>
      </c>
      <c r="E17" s="13">
        <v>0.35</v>
      </c>
      <c r="F17" s="3">
        <v>3</v>
      </c>
      <c r="G17" s="66" t="s">
        <v>43</v>
      </c>
      <c r="H17" s="19">
        <v>28.87</v>
      </c>
      <c r="J17" s="45">
        <v>95</v>
      </c>
      <c r="K17" s="45">
        <v>83.3</v>
      </c>
      <c r="L17" s="45">
        <v>93.2</v>
      </c>
      <c r="M17" s="45">
        <v>101.8</v>
      </c>
      <c r="N17" s="45">
        <f t="shared" si="0"/>
        <v>93.325000000000003</v>
      </c>
    </row>
    <row r="18" spans="2:15" x14ac:dyDescent="0.2">
      <c r="B18" s="1">
        <v>0.66666666666666596</v>
      </c>
      <c r="C18" s="3">
        <v>83</v>
      </c>
      <c r="D18" s="47">
        <v>91</v>
      </c>
      <c r="E18" s="13">
        <v>0.34</v>
      </c>
      <c r="F18" s="3">
        <v>8</v>
      </c>
      <c r="G18" s="66" t="s">
        <v>43</v>
      </c>
      <c r="H18" s="19">
        <v>28.86</v>
      </c>
      <c r="J18" s="45">
        <v>92.1</v>
      </c>
      <c r="K18" s="45">
        <v>82.2</v>
      </c>
      <c r="L18" s="45">
        <v>91.2</v>
      </c>
      <c r="M18" s="45">
        <v>99.9</v>
      </c>
      <c r="N18" s="45">
        <f t="shared" si="0"/>
        <v>91.35</v>
      </c>
    </row>
    <row r="19" spans="2:15" x14ac:dyDescent="0.2">
      <c r="B19" s="1">
        <v>0.73958333333333337</v>
      </c>
      <c r="C19" s="3">
        <v>80</v>
      </c>
      <c r="D19" s="3">
        <v>91</v>
      </c>
      <c r="E19" s="13">
        <v>0.37</v>
      </c>
      <c r="F19" s="66">
        <v>1</v>
      </c>
      <c r="G19" s="66" t="s">
        <v>208</v>
      </c>
      <c r="H19" s="72">
        <v>28.85</v>
      </c>
      <c r="J19" s="45">
        <v>92.1</v>
      </c>
      <c r="K19" s="45">
        <v>82</v>
      </c>
      <c r="L19" s="67">
        <v>91</v>
      </c>
      <c r="M19" s="45">
        <v>99.7</v>
      </c>
      <c r="N19" s="45">
        <f t="shared" si="0"/>
        <v>91.2</v>
      </c>
    </row>
    <row r="20" spans="2:15" x14ac:dyDescent="0.2">
      <c r="B20" s="1">
        <v>0.75</v>
      </c>
      <c r="C20" s="47">
        <v>80</v>
      </c>
      <c r="D20" s="47">
        <v>91</v>
      </c>
      <c r="E20" s="13">
        <v>0.37</v>
      </c>
      <c r="F20" s="47">
        <v>2</v>
      </c>
      <c r="G20" s="69" t="s">
        <v>208</v>
      </c>
      <c r="H20" s="57">
        <v>28.85</v>
      </c>
      <c r="I20" s="65"/>
      <c r="J20" s="45">
        <v>92.1</v>
      </c>
      <c r="K20" s="45">
        <v>82</v>
      </c>
      <c r="L20" s="67">
        <v>91</v>
      </c>
      <c r="M20" s="45">
        <v>99.7</v>
      </c>
      <c r="N20" s="45">
        <f t="shared" si="0"/>
        <v>91.2</v>
      </c>
    </row>
    <row r="21" spans="2:15" x14ac:dyDescent="0.2">
      <c r="B21" s="1">
        <v>0.76041666666666696</v>
      </c>
      <c r="C21" s="66">
        <v>79</v>
      </c>
      <c r="D21" s="79">
        <v>91</v>
      </c>
      <c r="E21" s="77">
        <v>0.41</v>
      </c>
      <c r="F21" s="66">
        <v>0</v>
      </c>
      <c r="G21" s="66" t="s">
        <v>43</v>
      </c>
      <c r="H21" s="72">
        <v>28.85</v>
      </c>
      <c r="J21" s="45">
        <v>92.1</v>
      </c>
      <c r="K21" s="45">
        <v>82</v>
      </c>
      <c r="L21" s="67">
        <v>91</v>
      </c>
      <c r="M21" s="45">
        <v>99.7</v>
      </c>
      <c r="N21" s="45">
        <f t="shared" si="0"/>
        <v>91.2</v>
      </c>
    </row>
    <row r="22" spans="2:15" x14ac:dyDescent="0.2">
      <c r="B22" s="1">
        <v>0.77083333333333304</v>
      </c>
      <c r="C22" s="3">
        <v>78</v>
      </c>
      <c r="D22" s="41">
        <v>79</v>
      </c>
      <c r="E22" s="13">
        <v>0.41</v>
      </c>
      <c r="F22" s="3">
        <v>0</v>
      </c>
      <c r="G22" s="66" t="s">
        <v>43</v>
      </c>
      <c r="H22" s="19">
        <v>28.85</v>
      </c>
      <c r="I22" s="42"/>
      <c r="J22" s="45">
        <v>79</v>
      </c>
      <c r="K22" s="45">
        <v>79</v>
      </c>
      <c r="L22" s="45">
        <v>79</v>
      </c>
      <c r="M22" s="45">
        <v>79</v>
      </c>
      <c r="N22" s="45">
        <f t="shared" si="0"/>
        <v>79</v>
      </c>
    </row>
    <row r="23" spans="2:15" x14ac:dyDescent="0.2">
      <c r="B23" s="1">
        <v>0.78125</v>
      </c>
      <c r="C23" s="3">
        <v>78</v>
      </c>
      <c r="D23" s="41">
        <v>78</v>
      </c>
      <c r="E23" s="13">
        <v>0.45</v>
      </c>
      <c r="F23" s="3">
        <v>2</v>
      </c>
      <c r="G23" s="66" t="s">
        <v>37</v>
      </c>
      <c r="H23" s="72">
        <v>28.86</v>
      </c>
      <c r="I23" s="42"/>
      <c r="J23" s="64">
        <v>76.099999999999994</v>
      </c>
      <c r="K23" s="45">
        <v>74.099999999999994</v>
      </c>
      <c r="L23" s="45">
        <v>77.2</v>
      </c>
      <c r="M23" s="45">
        <v>83.8</v>
      </c>
      <c r="N23" s="45">
        <f t="shared" si="0"/>
        <v>77.8</v>
      </c>
    </row>
    <row r="24" spans="2:15" x14ac:dyDescent="0.2">
      <c r="B24" s="1">
        <v>0.79166666666666696</v>
      </c>
      <c r="C24" s="3">
        <v>78</v>
      </c>
      <c r="D24" s="47">
        <v>76</v>
      </c>
      <c r="E24" s="13">
        <v>0.46</v>
      </c>
      <c r="F24" s="37">
        <v>1</v>
      </c>
      <c r="G24" s="66" t="s">
        <v>35</v>
      </c>
      <c r="H24" s="19">
        <v>28.86</v>
      </c>
      <c r="J24" s="45">
        <v>73.8</v>
      </c>
      <c r="K24" s="45">
        <v>72.7</v>
      </c>
      <c r="L24" s="45">
        <v>75.2</v>
      </c>
      <c r="M24" s="45">
        <v>81.099999999999994</v>
      </c>
      <c r="N24" s="45">
        <f t="shared" si="0"/>
        <v>75.699999999999989</v>
      </c>
    </row>
    <row r="25" spans="2:15" x14ac:dyDescent="0.2">
      <c r="B25" s="1">
        <v>0.80208333333333304</v>
      </c>
      <c r="C25" s="66">
        <v>75</v>
      </c>
      <c r="D25" s="68">
        <v>76</v>
      </c>
      <c r="E25" s="77">
        <v>0.47</v>
      </c>
      <c r="F25" s="66">
        <v>2</v>
      </c>
      <c r="G25" s="66" t="s">
        <v>202</v>
      </c>
      <c r="H25" s="66">
        <v>28.86</v>
      </c>
      <c r="J25" s="78">
        <v>73.599999999999994</v>
      </c>
      <c r="K25" s="78">
        <v>72.7</v>
      </c>
      <c r="L25" s="78">
        <v>75</v>
      </c>
      <c r="M25" s="78">
        <v>81.099999999999994</v>
      </c>
      <c r="N25" s="45">
        <f t="shared" si="0"/>
        <v>75.599999999999994</v>
      </c>
    </row>
    <row r="26" spans="2:15" x14ac:dyDescent="0.2">
      <c r="B26" s="1">
        <v>0.8125</v>
      </c>
      <c r="C26" s="47">
        <v>74</v>
      </c>
      <c r="D26" s="58">
        <v>75</v>
      </c>
      <c r="E26" s="13">
        <v>0.47</v>
      </c>
      <c r="F26" s="47">
        <v>1</v>
      </c>
      <c r="G26" s="69" t="s">
        <v>202</v>
      </c>
      <c r="H26" s="57">
        <v>28.86</v>
      </c>
      <c r="I26" s="65"/>
      <c r="J26" s="67">
        <v>72.900000000000006</v>
      </c>
      <c r="K26" s="45">
        <v>72.099999999999994</v>
      </c>
      <c r="L26" s="45">
        <v>74.099999999999994</v>
      </c>
      <c r="M26" s="45">
        <v>80.2</v>
      </c>
      <c r="N26" s="45">
        <f t="shared" si="0"/>
        <v>74.825000000000003</v>
      </c>
    </row>
    <row r="27" spans="2:15" x14ac:dyDescent="0.2">
      <c r="B27" s="1">
        <v>0.82291666666666596</v>
      </c>
      <c r="C27" s="37">
        <v>75</v>
      </c>
      <c r="D27" s="37">
        <v>74</v>
      </c>
      <c r="E27" s="13">
        <v>0.45</v>
      </c>
      <c r="F27" s="37">
        <v>1</v>
      </c>
      <c r="G27" s="66" t="s">
        <v>203</v>
      </c>
      <c r="H27" s="56">
        <v>28.87</v>
      </c>
      <c r="I27" s="37"/>
      <c r="J27" s="63">
        <v>72.099999999999994</v>
      </c>
      <c r="K27" s="63">
        <v>71.599999999999994</v>
      </c>
      <c r="L27" s="67">
        <v>73.400000000000006</v>
      </c>
      <c r="M27" s="63">
        <v>79.2</v>
      </c>
      <c r="N27" s="45">
        <f t="shared" si="0"/>
        <v>74.075000000000003</v>
      </c>
    </row>
    <row r="28" spans="2:15" x14ac:dyDescent="0.2">
      <c r="B28" s="1">
        <v>0.83333333333333304</v>
      </c>
      <c r="C28" s="3">
        <v>76</v>
      </c>
      <c r="D28" s="3">
        <v>74</v>
      </c>
      <c r="E28" s="13">
        <v>0.44</v>
      </c>
      <c r="F28" s="3">
        <v>2</v>
      </c>
      <c r="G28" s="66" t="s">
        <v>71</v>
      </c>
      <c r="H28" s="19">
        <v>28.87</v>
      </c>
      <c r="J28" s="45">
        <v>72</v>
      </c>
      <c r="K28" s="45">
        <v>70.400000000000006</v>
      </c>
      <c r="L28" s="45">
        <v>73.2</v>
      </c>
      <c r="M28" s="45">
        <v>79</v>
      </c>
      <c r="N28" s="45">
        <f t="shared" si="0"/>
        <v>73.650000000000006</v>
      </c>
    </row>
    <row r="29" spans="2:15" x14ac:dyDescent="0.2">
      <c r="B29" s="1">
        <v>0.843749999999999</v>
      </c>
      <c r="C29" s="47">
        <v>76</v>
      </c>
      <c r="D29" s="47">
        <v>74</v>
      </c>
      <c r="E29" s="13">
        <v>0.44</v>
      </c>
      <c r="F29" s="47">
        <v>2</v>
      </c>
      <c r="G29" s="69" t="s">
        <v>190</v>
      </c>
      <c r="H29" s="57">
        <v>28.87</v>
      </c>
      <c r="I29" s="65"/>
      <c r="J29" s="45">
        <v>71.599999999999994</v>
      </c>
      <c r="K29" s="45">
        <v>71.2</v>
      </c>
      <c r="L29" s="45">
        <v>72.900000000000006</v>
      </c>
      <c r="M29" s="45">
        <v>78.400000000000006</v>
      </c>
      <c r="N29" s="45">
        <f t="shared" si="0"/>
        <v>73.525000000000006</v>
      </c>
    </row>
    <row r="30" spans="2:15" x14ac:dyDescent="0.2">
      <c r="B30" s="1">
        <v>0.85416666666666596</v>
      </c>
      <c r="C30" s="47">
        <v>76</v>
      </c>
      <c r="D30" s="47">
        <v>73</v>
      </c>
      <c r="E30" s="13">
        <v>0.43</v>
      </c>
      <c r="F30" s="47">
        <v>2</v>
      </c>
      <c r="G30" s="69" t="s">
        <v>202</v>
      </c>
      <c r="H30" s="47">
        <v>28.87</v>
      </c>
      <c r="I30" s="65"/>
      <c r="J30" s="45">
        <v>71.099999999999994</v>
      </c>
      <c r="K30" s="45">
        <v>70.7</v>
      </c>
      <c r="L30" s="45">
        <v>72.3</v>
      </c>
      <c r="M30" s="45">
        <v>77.900000000000006</v>
      </c>
      <c r="N30" s="45">
        <f t="shared" si="0"/>
        <v>73</v>
      </c>
    </row>
    <row r="31" spans="2:15" x14ac:dyDescent="0.2">
      <c r="B31" s="1">
        <v>0.86458333333333304</v>
      </c>
      <c r="C31" s="3">
        <v>76</v>
      </c>
      <c r="D31" s="3">
        <v>73</v>
      </c>
      <c r="E31" s="13">
        <v>0.44</v>
      </c>
      <c r="F31" s="3">
        <v>2</v>
      </c>
      <c r="G31" s="66" t="s">
        <v>202</v>
      </c>
      <c r="H31" s="3">
        <v>28.87</v>
      </c>
      <c r="J31" s="3">
        <v>70.7</v>
      </c>
      <c r="K31" s="3">
        <v>70.5</v>
      </c>
      <c r="L31" s="3">
        <v>72</v>
      </c>
      <c r="M31" s="3">
        <v>77.400000000000006</v>
      </c>
      <c r="N31" s="45">
        <f t="shared" si="0"/>
        <v>72.650000000000006</v>
      </c>
    </row>
    <row r="32" spans="2:15" x14ac:dyDescent="0.2">
      <c r="B32" s="1">
        <v>0.874999999999999</v>
      </c>
      <c r="C32" s="66">
        <v>76</v>
      </c>
      <c r="D32" s="3">
        <v>72</v>
      </c>
      <c r="E32" s="77">
        <v>0.44</v>
      </c>
      <c r="F32" s="66">
        <v>2</v>
      </c>
      <c r="G32" s="66" t="s">
        <v>37</v>
      </c>
      <c r="H32" s="66">
        <v>28.88</v>
      </c>
      <c r="J32" s="78">
        <v>70.3</v>
      </c>
      <c r="K32" s="78">
        <v>70.3</v>
      </c>
      <c r="L32" s="78">
        <v>71.599999999999994</v>
      </c>
      <c r="M32" s="78">
        <v>76.8</v>
      </c>
      <c r="N32" s="45">
        <f t="shared" si="0"/>
        <v>72.25</v>
      </c>
      <c r="O32" s="45"/>
    </row>
    <row r="33" spans="1:15" x14ac:dyDescent="0.2">
      <c r="B33" s="1"/>
      <c r="C33" s="66"/>
      <c r="D33" s="3"/>
      <c r="E33" s="77"/>
      <c r="F33" s="66"/>
      <c r="G33" s="66"/>
      <c r="H33" s="66"/>
      <c r="J33" s="78"/>
      <c r="K33" s="78"/>
      <c r="L33" s="78"/>
      <c r="M33" s="78"/>
      <c r="N33" s="45"/>
      <c r="O33" s="45"/>
    </row>
    <row r="34" spans="1:15" x14ac:dyDescent="0.2">
      <c r="B34" s="1"/>
      <c r="C34" s="3"/>
      <c r="D34" s="69"/>
      <c r="E34" s="75"/>
      <c r="F34" s="3"/>
      <c r="G34" s="66"/>
      <c r="H34" s="72"/>
      <c r="J34" s="87" t="s">
        <v>404</v>
      </c>
      <c r="K34" s="87" t="s">
        <v>405</v>
      </c>
      <c r="L34" s="87" t="s">
        <v>406</v>
      </c>
      <c r="M34" s="87" t="s">
        <v>407</v>
      </c>
      <c r="N34" s="33" t="s">
        <v>368</v>
      </c>
    </row>
    <row r="35" spans="1:15" x14ac:dyDescent="0.2">
      <c r="A35" s="21">
        <v>42777</v>
      </c>
      <c r="B35" s="1">
        <v>0.5</v>
      </c>
      <c r="C35" s="3">
        <v>76</v>
      </c>
      <c r="D35" s="69">
        <v>89</v>
      </c>
      <c r="E35" s="13">
        <v>0.38</v>
      </c>
      <c r="F35" s="3">
        <v>3</v>
      </c>
      <c r="G35" s="66" t="s">
        <v>390</v>
      </c>
      <c r="H35" s="72">
        <v>28.93</v>
      </c>
      <c r="J35" s="67">
        <v>90.1</v>
      </c>
      <c r="K35" s="45">
        <v>88.5</v>
      </c>
      <c r="L35" s="45">
        <v>86</v>
      </c>
      <c r="M35" s="45">
        <v>91.6</v>
      </c>
      <c r="N35" s="45">
        <f>AVERAGE(J35:M35)</f>
        <v>89.050000000000011</v>
      </c>
    </row>
    <row r="36" spans="1:15" x14ac:dyDescent="0.2">
      <c r="B36" s="1">
        <v>0.52083333333333337</v>
      </c>
      <c r="C36" s="3">
        <v>77</v>
      </c>
      <c r="D36" s="69">
        <v>96</v>
      </c>
      <c r="E36" s="13">
        <v>0.36</v>
      </c>
      <c r="F36" s="3">
        <v>2</v>
      </c>
      <c r="G36" s="66" t="s">
        <v>71</v>
      </c>
      <c r="H36" s="72">
        <v>28.92</v>
      </c>
      <c r="J36" s="45">
        <v>98.2</v>
      </c>
      <c r="K36" s="45">
        <v>94.5</v>
      </c>
      <c r="L36" s="45">
        <v>93</v>
      </c>
      <c r="M36" s="45">
        <v>99.1</v>
      </c>
      <c r="N36" s="45">
        <f t="shared" ref="N36:N64" si="1">AVERAGE(J36:M36)</f>
        <v>96.199999999999989</v>
      </c>
    </row>
    <row r="37" spans="1:15" x14ac:dyDescent="0.2">
      <c r="B37" s="1">
        <v>0.53125</v>
      </c>
      <c r="C37" s="3">
        <v>77</v>
      </c>
      <c r="D37" s="3">
        <v>94</v>
      </c>
      <c r="E37" s="13">
        <v>0.36</v>
      </c>
      <c r="F37" s="3">
        <v>2</v>
      </c>
      <c r="G37" s="66" t="s">
        <v>71</v>
      </c>
      <c r="H37" s="19">
        <v>28.91</v>
      </c>
      <c r="I37" s="42"/>
      <c r="J37" s="45">
        <v>94.3</v>
      </c>
      <c r="K37" s="45">
        <v>92.7</v>
      </c>
      <c r="L37" s="45">
        <v>91</v>
      </c>
      <c r="M37" s="45">
        <v>97.9</v>
      </c>
      <c r="N37" s="45">
        <f t="shared" si="1"/>
        <v>93.974999999999994</v>
      </c>
    </row>
    <row r="38" spans="1:15" x14ac:dyDescent="0.2">
      <c r="B38" s="1">
        <v>0.54166666666666663</v>
      </c>
      <c r="C38" s="3">
        <v>77</v>
      </c>
      <c r="D38" s="47">
        <v>93</v>
      </c>
      <c r="E38" s="13">
        <v>0.36</v>
      </c>
      <c r="F38" s="3">
        <v>4</v>
      </c>
      <c r="G38" s="66" t="s">
        <v>202</v>
      </c>
      <c r="H38" s="19">
        <v>28.91</v>
      </c>
      <c r="I38" s="42"/>
      <c r="J38" s="45">
        <v>92.8</v>
      </c>
      <c r="K38" s="45">
        <v>91.9</v>
      </c>
      <c r="L38" s="45">
        <v>90.3</v>
      </c>
      <c r="M38" s="45">
        <v>96.8</v>
      </c>
      <c r="N38" s="45">
        <f t="shared" si="1"/>
        <v>92.95</v>
      </c>
    </row>
    <row r="39" spans="1:15" x14ac:dyDescent="0.2">
      <c r="B39" s="1">
        <v>0.55208333333333304</v>
      </c>
      <c r="C39" s="3">
        <v>77</v>
      </c>
      <c r="D39" s="47">
        <v>92</v>
      </c>
      <c r="E39" s="13">
        <v>0.37</v>
      </c>
      <c r="F39" s="3">
        <v>10</v>
      </c>
      <c r="G39" s="66" t="s">
        <v>203</v>
      </c>
      <c r="H39" s="19">
        <v>28.9</v>
      </c>
      <c r="I39" s="42"/>
      <c r="J39" s="45">
        <v>90.9</v>
      </c>
      <c r="K39" s="45">
        <v>90.7</v>
      </c>
      <c r="L39" s="45">
        <v>89.8</v>
      </c>
      <c r="M39" s="45">
        <v>95.2</v>
      </c>
      <c r="N39" s="45">
        <f t="shared" si="1"/>
        <v>91.65</v>
      </c>
    </row>
    <row r="40" spans="1:15" x14ac:dyDescent="0.2">
      <c r="B40" s="1">
        <v>0.5625</v>
      </c>
      <c r="C40" s="3">
        <v>76</v>
      </c>
      <c r="D40" s="47">
        <v>91</v>
      </c>
      <c r="E40" s="13">
        <v>0.37</v>
      </c>
      <c r="F40" s="3">
        <v>7</v>
      </c>
      <c r="G40" s="66" t="s">
        <v>71</v>
      </c>
      <c r="H40" s="19">
        <v>28.9</v>
      </c>
      <c r="J40" s="45">
        <v>89.6</v>
      </c>
      <c r="K40" s="45">
        <v>89.8</v>
      </c>
      <c r="L40" s="45">
        <v>89.1</v>
      </c>
      <c r="M40" s="45">
        <v>94.3</v>
      </c>
      <c r="N40" s="45">
        <f t="shared" si="1"/>
        <v>90.7</v>
      </c>
    </row>
    <row r="41" spans="1:15" x14ac:dyDescent="0.2">
      <c r="B41" s="1">
        <v>0.57291666666666696</v>
      </c>
      <c r="C41" s="3">
        <v>77</v>
      </c>
      <c r="D41" s="3">
        <v>91</v>
      </c>
      <c r="E41" s="13">
        <v>0.36</v>
      </c>
      <c r="F41" s="3">
        <v>5</v>
      </c>
      <c r="G41" s="66" t="s">
        <v>129</v>
      </c>
      <c r="H41" s="19">
        <v>28.9</v>
      </c>
      <c r="J41" s="45">
        <v>90.9</v>
      </c>
      <c r="K41" s="45">
        <v>89.8</v>
      </c>
      <c r="L41" s="45">
        <v>89.6</v>
      </c>
      <c r="M41" s="45">
        <v>94.6</v>
      </c>
      <c r="N41" s="45">
        <f t="shared" si="1"/>
        <v>91.224999999999994</v>
      </c>
    </row>
    <row r="42" spans="1:15" x14ac:dyDescent="0.2">
      <c r="B42" s="1">
        <v>0.58333333333333304</v>
      </c>
      <c r="C42" s="3">
        <v>78</v>
      </c>
      <c r="D42" s="3">
        <v>93</v>
      </c>
      <c r="E42" s="13">
        <v>0.34</v>
      </c>
      <c r="F42" s="3">
        <v>1</v>
      </c>
      <c r="G42" s="66" t="s">
        <v>202</v>
      </c>
      <c r="H42" s="19">
        <v>28.89</v>
      </c>
      <c r="J42" s="45">
        <v>93.6</v>
      </c>
      <c r="K42" s="3">
        <v>90.5</v>
      </c>
      <c r="L42" s="45">
        <v>90.9</v>
      </c>
      <c r="M42" s="45">
        <v>96.3</v>
      </c>
      <c r="N42" s="45">
        <f t="shared" si="1"/>
        <v>92.825000000000003</v>
      </c>
    </row>
    <row r="43" spans="1:15" x14ac:dyDescent="0.2">
      <c r="B43" s="1">
        <v>0.59375</v>
      </c>
      <c r="C43" s="3">
        <v>78</v>
      </c>
      <c r="D43" s="3">
        <v>96</v>
      </c>
      <c r="E43" s="13">
        <v>0.35</v>
      </c>
      <c r="F43" s="3">
        <v>5</v>
      </c>
      <c r="G43" s="66" t="s">
        <v>203</v>
      </c>
      <c r="H43" s="19">
        <v>28.89</v>
      </c>
      <c r="I43" s="43"/>
      <c r="J43" s="45">
        <v>97.7</v>
      </c>
      <c r="K43" s="67">
        <v>92.3</v>
      </c>
      <c r="L43" s="45">
        <v>94.6</v>
      </c>
      <c r="M43" s="45">
        <v>100.6</v>
      </c>
      <c r="N43" s="45">
        <f t="shared" si="1"/>
        <v>96.300000000000011</v>
      </c>
    </row>
    <row r="44" spans="1:15" x14ac:dyDescent="0.2">
      <c r="B44" s="1">
        <v>0.60416666666666596</v>
      </c>
      <c r="C44" s="3">
        <v>78</v>
      </c>
      <c r="D44" s="47">
        <v>97</v>
      </c>
      <c r="E44" s="13">
        <v>0.35</v>
      </c>
      <c r="F44" s="3">
        <v>3</v>
      </c>
      <c r="G44" s="66" t="s">
        <v>129</v>
      </c>
      <c r="H44" s="19">
        <v>28.89</v>
      </c>
      <c r="J44" s="45">
        <v>98.6</v>
      </c>
      <c r="K44" s="45">
        <v>92.5</v>
      </c>
      <c r="L44" s="45">
        <v>96.3</v>
      </c>
      <c r="M44" s="45">
        <v>102.4</v>
      </c>
      <c r="N44" s="45">
        <f t="shared" si="1"/>
        <v>97.449999999999989</v>
      </c>
    </row>
    <row r="45" spans="1:15" x14ac:dyDescent="0.2">
      <c r="B45" s="1">
        <v>0.61458333333333304</v>
      </c>
      <c r="C45" s="3">
        <v>79</v>
      </c>
      <c r="D45" s="3">
        <v>100</v>
      </c>
      <c r="E45" s="13">
        <v>0.34</v>
      </c>
      <c r="F45" s="3">
        <v>9</v>
      </c>
      <c r="G45" s="66" t="s">
        <v>202</v>
      </c>
      <c r="H45" s="19">
        <v>28.88</v>
      </c>
      <c r="I45" s="43"/>
      <c r="J45" s="45">
        <v>102</v>
      </c>
      <c r="K45" s="67">
        <v>93.7</v>
      </c>
      <c r="L45" s="45">
        <v>99</v>
      </c>
      <c r="M45" s="45">
        <v>106.2</v>
      </c>
      <c r="N45" s="45">
        <f t="shared" si="1"/>
        <v>100.22499999999999</v>
      </c>
    </row>
    <row r="46" spans="1:15" x14ac:dyDescent="0.2">
      <c r="B46" s="1">
        <v>0.625</v>
      </c>
      <c r="C46" s="47">
        <v>78</v>
      </c>
      <c r="D46" s="47">
        <v>97</v>
      </c>
      <c r="E46" s="13">
        <v>0.35</v>
      </c>
      <c r="F46" s="69">
        <v>4</v>
      </c>
      <c r="G46" s="69" t="s">
        <v>71</v>
      </c>
      <c r="H46" s="82">
        <v>28.88</v>
      </c>
      <c r="I46" s="65"/>
      <c r="J46" s="45">
        <v>97</v>
      </c>
      <c r="K46" s="45">
        <v>90.5</v>
      </c>
      <c r="L46" s="45">
        <v>95.5</v>
      </c>
      <c r="M46" s="45">
        <v>103.8</v>
      </c>
      <c r="N46" s="45">
        <f t="shared" si="1"/>
        <v>96.7</v>
      </c>
    </row>
    <row r="47" spans="1:15" x14ac:dyDescent="0.2">
      <c r="B47" s="1">
        <v>0.63541666666666596</v>
      </c>
      <c r="C47" s="47">
        <v>78</v>
      </c>
      <c r="D47" s="47">
        <v>93</v>
      </c>
      <c r="E47" s="13">
        <v>0.36</v>
      </c>
      <c r="F47" s="69">
        <v>5</v>
      </c>
      <c r="G47" s="69" t="s">
        <v>202</v>
      </c>
      <c r="H47" s="82">
        <v>28.89</v>
      </c>
      <c r="I47" s="65"/>
      <c r="J47" s="67">
        <v>93.4</v>
      </c>
      <c r="K47" s="45">
        <v>88.3</v>
      </c>
      <c r="L47" s="45">
        <v>92.3</v>
      </c>
      <c r="M47" s="45">
        <v>99.9</v>
      </c>
      <c r="N47" s="45">
        <f t="shared" si="1"/>
        <v>93.474999999999994</v>
      </c>
    </row>
    <row r="48" spans="1:15" x14ac:dyDescent="0.2">
      <c r="B48" s="1">
        <v>0.64583333333333304</v>
      </c>
      <c r="C48" s="3">
        <v>77</v>
      </c>
      <c r="D48" s="47">
        <v>91</v>
      </c>
      <c r="E48" s="13">
        <v>0.37</v>
      </c>
      <c r="F48" s="3">
        <v>2</v>
      </c>
      <c r="G48" s="66" t="s">
        <v>71</v>
      </c>
      <c r="H48" s="19">
        <v>28.89</v>
      </c>
      <c r="J48" s="45">
        <v>90</v>
      </c>
      <c r="K48" s="45">
        <v>87.3</v>
      </c>
      <c r="L48" s="45">
        <v>90</v>
      </c>
      <c r="M48" s="45">
        <v>96.3</v>
      </c>
      <c r="N48" s="45">
        <f t="shared" si="1"/>
        <v>90.9</v>
      </c>
    </row>
    <row r="49" spans="2:14" x14ac:dyDescent="0.2">
      <c r="B49" s="1">
        <v>0.65625</v>
      </c>
      <c r="C49" s="3">
        <v>76</v>
      </c>
      <c r="D49" s="47">
        <v>89</v>
      </c>
      <c r="E49" s="13">
        <v>0.36</v>
      </c>
      <c r="F49" s="3">
        <v>9</v>
      </c>
      <c r="G49" s="66" t="s">
        <v>203</v>
      </c>
      <c r="H49" s="19">
        <v>28.88</v>
      </c>
      <c r="J49" s="45">
        <v>87.6</v>
      </c>
      <c r="K49" s="45">
        <v>86.2</v>
      </c>
      <c r="L49" s="45">
        <v>88.3</v>
      </c>
      <c r="M49" s="45">
        <v>94.3</v>
      </c>
      <c r="N49" s="45">
        <f t="shared" si="1"/>
        <v>89.100000000000009</v>
      </c>
    </row>
    <row r="50" spans="2:14" x14ac:dyDescent="0.2">
      <c r="B50" s="1">
        <v>0.66666666666666596</v>
      </c>
      <c r="C50" s="3">
        <v>77</v>
      </c>
      <c r="D50" s="3">
        <v>89</v>
      </c>
      <c r="E50" s="13">
        <v>0.36</v>
      </c>
      <c r="F50" s="66">
        <v>2</v>
      </c>
      <c r="G50" s="66" t="s">
        <v>203</v>
      </c>
      <c r="H50" s="72">
        <v>28.89</v>
      </c>
      <c r="J50" s="45">
        <v>88.3</v>
      </c>
      <c r="K50" s="45">
        <v>85.6</v>
      </c>
      <c r="L50" s="67">
        <v>88.5</v>
      </c>
      <c r="M50" s="45">
        <v>94.1</v>
      </c>
      <c r="N50" s="45">
        <f t="shared" si="1"/>
        <v>89.125</v>
      </c>
    </row>
    <row r="51" spans="2:14" x14ac:dyDescent="0.2">
      <c r="B51" s="1">
        <v>0.73958333333333337</v>
      </c>
      <c r="C51" s="47">
        <v>74</v>
      </c>
      <c r="D51" s="47">
        <v>79</v>
      </c>
      <c r="E51" s="13">
        <v>0.42</v>
      </c>
      <c r="F51" s="47">
        <v>2</v>
      </c>
      <c r="G51" s="69" t="s">
        <v>203</v>
      </c>
      <c r="H51" s="57">
        <v>28.92</v>
      </c>
      <c r="I51" s="65"/>
      <c r="J51" s="45">
        <v>76.5</v>
      </c>
      <c r="K51" s="45">
        <v>77.5</v>
      </c>
      <c r="L51" s="67">
        <v>78.3</v>
      </c>
      <c r="M51" s="45">
        <v>83.1</v>
      </c>
      <c r="N51" s="45">
        <f t="shared" si="1"/>
        <v>78.849999999999994</v>
      </c>
    </row>
    <row r="52" spans="2:14" x14ac:dyDescent="0.2">
      <c r="B52" s="1">
        <v>0.75</v>
      </c>
      <c r="C52" s="66">
        <v>74</v>
      </c>
      <c r="D52" s="79">
        <v>78</v>
      </c>
      <c r="E52" s="77">
        <v>0.42</v>
      </c>
      <c r="F52" s="66">
        <v>4</v>
      </c>
      <c r="G52" s="66" t="s">
        <v>202</v>
      </c>
      <c r="H52" s="72">
        <v>28.92</v>
      </c>
      <c r="J52" s="45">
        <v>75.7</v>
      </c>
      <c r="K52" s="45">
        <v>76.599999999999994</v>
      </c>
      <c r="L52" s="67">
        <v>77.400000000000006</v>
      </c>
      <c r="M52" s="45">
        <v>82</v>
      </c>
      <c r="N52" s="45">
        <f t="shared" si="1"/>
        <v>77.925000000000011</v>
      </c>
    </row>
    <row r="53" spans="2:14" x14ac:dyDescent="0.2">
      <c r="B53" s="1">
        <v>0.76041666666666696</v>
      </c>
      <c r="C53" s="3">
        <v>73</v>
      </c>
      <c r="D53" s="41">
        <v>77</v>
      </c>
      <c r="E53" s="13">
        <v>0.42</v>
      </c>
      <c r="F53" s="3">
        <v>2</v>
      </c>
      <c r="G53" s="66" t="s">
        <v>71</v>
      </c>
      <c r="H53" s="19">
        <v>28.92</v>
      </c>
      <c r="I53" s="42"/>
      <c r="J53" s="45">
        <v>74.3</v>
      </c>
      <c r="K53" s="45">
        <v>75.400000000000006</v>
      </c>
      <c r="L53" s="45">
        <v>75.900000000000006</v>
      </c>
      <c r="M53" s="45">
        <v>80.599999999999994</v>
      </c>
      <c r="N53" s="45">
        <f t="shared" si="1"/>
        <v>76.55</v>
      </c>
    </row>
    <row r="54" spans="2:14" x14ac:dyDescent="0.2">
      <c r="B54" s="1">
        <v>0.77083333333333304</v>
      </c>
      <c r="C54" s="3">
        <v>73</v>
      </c>
      <c r="D54" s="41">
        <v>76</v>
      </c>
      <c r="E54" s="13">
        <v>0.42</v>
      </c>
      <c r="F54" s="3">
        <v>2</v>
      </c>
      <c r="G54" s="66" t="s">
        <v>71</v>
      </c>
      <c r="H54" s="72">
        <v>28.93</v>
      </c>
      <c r="I54" s="42"/>
      <c r="J54" s="64">
        <v>73.400000000000006</v>
      </c>
      <c r="K54" s="45">
        <v>74.7</v>
      </c>
      <c r="L54" s="45">
        <v>75</v>
      </c>
      <c r="M54" s="45">
        <v>79.5</v>
      </c>
      <c r="N54" s="45">
        <f t="shared" si="1"/>
        <v>75.650000000000006</v>
      </c>
    </row>
    <row r="55" spans="2:14" x14ac:dyDescent="0.2">
      <c r="B55" s="1">
        <v>0.78125</v>
      </c>
      <c r="C55" s="3">
        <v>73</v>
      </c>
      <c r="D55" s="47">
        <v>75</v>
      </c>
      <c r="E55" s="13">
        <v>0.42</v>
      </c>
      <c r="F55" s="37">
        <v>3</v>
      </c>
      <c r="G55" s="66" t="s">
        <v>71</v>
      </c>
      <c r="H55" s="19">
        <v>28.93</v>
      </c>
      <c r="J55" s="45">
        <v>72.5</v>
      </c>
      <c r="K55" s="45">
        <v>73.8</v>
      </c>
      <c r="L55" s="45">
        <v>74.099999999999994</v>
      </c>
      <c r="M55" s="45">
        <v>78.599999999999994</v>
      </c>
      <c r="N55" s="45">
        <f t="shared" si="1"/>
        <v>74.75</v>
      </c>
    </row>
    <row r="56" spans="2:14" x14ac:dyDescent="0.2">
      <c r="B56" s="1">
        <v>0.79166666666666696</v>
      </c>
      <c r="C56" s="66">
        <v>72</v>
      </c>
      <c r="D56" s="68">
        <v>74</v>
      </c>
      <c r="E56" s="77">
        <v>0.42</v>
      </c>
      <c r="F56" s="66">
        <v>2</v>
      </c>
      <c r="G56" s="66" t="s">
        <v>202</v>
      </c>
      <c r="H56" s="66">
        <v>28.93</v>
      </c>
      <c r="J56" s="78">
        <v>72</v>
      </c>
      <c r="K56" s="78">
        <v>73.2</v>
      </c>
      <c r="L56" s="78">
        <v>73.400000000000006</v>
      </c>
      <c r="M56" s="78">
        <v>77.900000000000006</v>
      </c>
      <c r="N56" s="45">
        <f t="shared" si="1"/>
        <v>74.125</v>
      </c>
    </row>
    <row r="57" spans="2:14" x14ac:dyDescent="0.2">
      <c r="B57" s="1">
        <v>0.80208333333333304</v>
      </c>
      <c r="C57" s="47">
        <v>72</v>
      </c>
      <c r="D57" s="58">
        <v>73</v>
      </c>
      <c r="E57" s="13">
        <v>0.43</v>
      </c>
      <c r="F57" s="47">
        <v>2</v>
      </c>
      <c r="G57" s="69" t="s">
        <v>202</v>
      </c>
      <c r="H57" s="57">
        <v>28.93</v>
      </c>
      <c r="I57" s="65"/>
      <c r="J57" s="67">
        <v>71.400000000000006</v>
      </c>
      <c r="K57" s="45">
        <v>72.7</v>
      </c>
      <c r="L57" s="45">
        <v>72.7</v>
      </c>
      <c r="M57" s="45">
        <v>77</v>
      </c>
      <c r="N57" s="45">
        <f t="shared" si="1"/>
        <v>73.45</v>
      </c>
    </row>
    <row r="58" spans="2:14" x14ac:dyDescent="0.2">
      <c r="B58" s="1">
        <v>0.8125</v>
      </c>
      <c r="C58" s="37">
        <v>71</v>
      </c>
      <c r="D58" s="37">
        <v>73</v>
      </c>
      <c r="E58" s="13">
        <v>0.43</v>
      </c>
      <c r="F58" s="37">
        <v>1</v>
      </c>
      <c r="G58" s="66" t="s">
        <v>202</v>
      </c>
      <c r="H58" s="56">
        <v>28.93</v>
      </c>
      <c r="I58" s="37"/>
      <c r="J58" s="63">
        <v>70.7</v>
      </c>
      <c r="K58" s="63">
        <v>72</v>
      </c>
      <c r="L58" s="67">
        <v>72</v>
      </c>
      <c r="M58" s="63">
        <v>76.3</v>
      </c>
      <c r="N58" s="45">
        <f t="shared" si="1"/>
        <v>72.75</v>
      </c>
    </row>
    <row r="59" spans="2:14" x14ac:dyDescent="0.2">
      <c r="B59" s="1">
        <v>0.82291666666666596</v>
      </c>
      <c r="C59" s="3">
        <v>70</v>
      </c>
      <c r="D59" s="3">
        <v>72</v>
      </c>
      <c r="E59" s="13">
        <v>0.47</v>
      </c>
      <c r="F59" s="3">
        <v>0</v>
      </c>
      <c r="G59" s="66" t="s">
        <v>71</v>
      </c>
      <c r="H59" s="19">
        <v>28.93</v>
      </c>
      <c r="J59" s="45">
        <v>70</v>
      </c>
      <c r="K59" s="45">
        <v>71.400000000000006</v>
      </c>
      <c r="L59" s="45">
        <v>71.2</v>
      </c>
      <c r="M59" s="45">
        <v>75.7</v>
      </c>
      <c r="N59" s="45">
        <f t="shared" si="1"/>
        <v>72.075000000000003</v>
      </c>
    </row>
    <row r="60" spans="2:14" x14ac:dyDescent="0.2">
      <c r="B60" s="1">
        <v>0.83333333333333304</v>
      </c>
      <c r="C60" s="47">
        <v>70</v>
      </c>
      <c r="D60" s="47">
        <v>72</v>
      </c>
      <c r="E60" s="13">
        <v>0.46</v>
      </c>
      <c r="F60" s="47">
        <v>2</v>
      </c>
      <c r="G60" s="69" t="s">
        <v>71</v>
      </c>
      <c r="H60" s="57">
        <v>28.93</v>
      </c>
      <c r="I60" s="65"/>
      <c r="J60" s="45">
        <v>69.8</v>
      </c>
      <c r="K60" s="45">
        <v>71.099999999999994</v>
      </c>
      <c r="L60" s="45">
        <v>70.900000000000006</v>
      </c>
      <c r="M60" s="45">
        <v>75.2</v>
      </c>
      <c r="N60" s="45">
        <f t="shared" si="1"/>
        <v>71.75</v>
      </c>
    </row>
    <row r="61" spans="2:14" x14ac:dyDescent="0.2">
      <c r="B61" s="1">
        <v>0.843749999999999</v>
      </c>
      <c r="C61" s="47">
        <v>70</v>
      </c>
      <c r="D61" s="47">
        <v>71</v>
      </c>
      <c r="E61" s="13">
        <v>0.44</v>
      </c>
      <c r="F61" s="47">
        <v>2</v>
      </c>
      <c r="G61" s="69" t="s">
        <v>203</v>
      </c>
      <c r="H61" s="47">
        <v>28.93</v>
      </c>
      <c r="I61" s="65"/>
      <c r="J61" s="45">
        <v>69.3</v>
      </c>
      <c r="K61" s="45">
        <v>70.7</v>
      </c>
      <c r="L61" s="45">
        <v>70.3</v>
      </c>
      <c r="M61" s="45">
        <v>74.8</v>
      </c>
      <c r="N61" s="45">
        <f t="shared" si="1"/>
        <v>71.275000000000006</v>
      </c>
    </row>
    <row r="62" spans="2:14" x14ac:dyDescent="0.2">
      <c r="B62" s="1">
        <v>0.85416666666666596</v>
      </c>
      <c r="C62" s="3">
        <v>70</v>
      </c>
      <c r="D62" s="3">
        <v>71</v>
      </c>
      <c r="E62" s="13">
        <v>0.44</v>
      </c>
      <c r="F62" s="3" t="s">
        <v>409</v>
      </c>
      <c r="G62" s="66" t="s">
        <v>34</v>
      </c>
      <c r="H62" s="3">
        <v>28.93</v>
      </c>
      <c r="J62" s="3">
        <v>69.099999999999994</v>
      </c>
      <c r="K62" s="3">
        <v>70.3</v>
      </c>
      <c r="L62" s="3">
        <v>70</v>
      </c>
      <c r="M62" s="3">
        <v>74.3</v>
      </c>
      <c r="N62" s="45">
        <f t="shared" si="1"/>
        <v>70.924999999999997</v>
      </c>
    </row>
    <row r="63" spans="2:14" x14ac:dyDescent="0.2">
      <c r="B63" s="1">
        <v>0.86458333333333304</v>
      </c>
      <c r="C63" s="66">
        <v>70</v>
      </c>
      <c r="D63" s="3">
        <v>71</v>
      </c>
      <c r="E63" s="77">
        <v>0.44</v>
      </c>
      <c r="F63" s="66">
        <v>1</v>
      </c>
      <c r="G63" s="66" t="s">
        <v>190</v>
      </c>
      <c r="H63" s="66">
        <v>28.93</v>
      </c>
      <c r="J63" s="78">
        <v>68.7</v>
      </c>
      <c r="K63" s="78">
        <v>70</v>
      </c>
      <c r="L63" s="78">
        <v>69.8</v>
      </c>
      <c r="M63" s="78">
        <v>73.900000000000006</v>
      </c>
      <c r="N63" s="45">
        <f t="shared" si="1"/>
        <v>70.599999999999994</v>
      </c>
    </row>
    <row r="64" spans="2:14" x14ac:dyDescent="0.2">
      <c r="B64" s="1">
        <v>0.874999999999999</v>
      </c>
      <c r="C64" s="66">
        <v>70</v>
      </c>
      <c r="D64" s="3">
        <v>70</v>
      </c>
      <c r="E64" s="77">
        <v>0.44</v>
      </c>
      <c r="F64" s="66">
        <v>1</v>
      </c>
      <c r="G64" s="66" t="s">
        <v>37</v>
      </c>
      <c r="H64" s="66">
        <v>28.93</v>
      </c>
      <c r="I64" s="43"/>
      <c r="J64" s="78">
        <v>68.5</v>
      </c>
      <c r="K64" s="78">
        <v>69.8</v>
      </c>
      <c r="L64" s="78">
        <v>69.400000000000006</v>
      </c>
      <c r="M64" s="78">
        <v>73.8</v>
      </c>
      <c r="N64" s="45">
        <f t="shared" si="1"/>
        <v>70.375</v>
      </c>
    </row>
    <row r="66" spans="1:14" x14ac:dyDescent="0.2">
      <c r="A66" s="88" t="s">
        <v>248</v>
      </c>
      <c r="J66" s="86" t="s">
        <v>342</v>
      </c>
      <c r="K66" s="86" t="s">
        <v>352</v>
      </c>
      <c r="L66" s="86" t="s">
        <v>358</v>
      </c>
      <c r="M66" s="86" t="s">
        <v>343</v>
      </c>
      <c r="N66" s="86" t="s">
        <v>413</v>
      </c>
    </row>
    <row r="67" spans="1:14" x14ac:dyDescent="0.2">
      <c r="A67" s="21">
        <v>42804</v>
      </c>
      <c r="B67" s="1">
        <v>0.4375</v>
      </c>
      <c r="C67" s="3">
        <v>79</v>
      </c>
      <c r="D67" s="69">
        <v>94</v>
      </c>
      <c r="E67" s="13">
        <v>0.57999999999999996</v>
      </c>
      <c r="F67" s="3">
        <v>5</v>
      </c>
      <c r="G67" s="66" t="s">
        <v>412</v>
      </c>
      <c r="H67" s="72">
        <v>30.13</v>
      </c>
      <c r="J67" s="67"/>
      <c r="K67" s="67">
        <v>82.6</v>
      </c>
      <c r="L67" s="45">
        <v>99</v>
      </c>
      <c r="M67" s="45">
        <v>101.7</v>
      </c>
      <c r="N67" s="45">
        <f>AVERAGE(J67:M67)</f>
        <v>94.433333333333337</v>
      </c>
    </row>
    <row r="68" spans="1:14" x14ac:dyDescent="0.2">
      <c r="A68" t="s">
        <v>251</v>
      </c>
      <c r="B68" s="1">
        <v>0.45833333333333331</v>
      </c>
      <c r="C68" s="66">
        <v>81</v>
      </c>
      <c r="D68" s="69">
        <v>103</v>
      </c>
      <c r="E68" s="13">
        <v>0.51</v>
      </c>
      <c r="F68" s="66">
        <v>4</v>
      </c>
      <c r="G68" s="66" t="s">
        <v>203</v>
      </c>
      <c r="H68" s="72">
        <v>30.12</v>
      </c>
      <c r="J68" s="45"/>
      <c r="K68" s="45">
        <v>98.2</v>
      </c>
      <c r="L68" s="45">
        <v>105.3</v>
      </c>
      <c r="M68" s="45">
        <v>107.2</v>
      </c>
      <c r="N68" s="45">
        <f t="shared" ref="N68:N79" si="2">AVERAGE(J68:M68)</f>
        <v>103.56666666666666</v>
      </c>
    </row>
    <row r="69" spans="1:14" x14ac:dyDescent="0.2">
      <c r="B69" s="1">
        <v>0.46875</v>
      </c>
      <c r="C69" s="3">
        <v>80</v>
      </c>
      <c r="D69" s="3">
        <v>106</v>
      </c>
      <c r="E69" s="13">
        <v>0.52</v>
      </c>
      <c r="F69" s="3">
        <v>3</v>
      </c>
      <c r="G69" s="66" t="s">
        <v>203</v>
      </c>
      <c r="H69" s="19">
        <v>30.12</v>
      </c>
      <c r="I69" s="42"/>
      <c r="J69" s="45"/>
      <c r="K69" s="45">
        <v>100.8</v>
      </c>
      <c r="L69" s="45">
        <v>107.2</v>
      </c>
      <c r="M69" s="45">
        <v>109</v>
      </c>
      <c r="N69" s="45">
        <f t="shared" si="2"/>
        <v>105.66666666666667</v>
      </c>
    </row>
    <row r="70" spans="1:14" x14ac:dyDescent="0.2">
      <c r="B70" s="1">
        <v>0.47916666666666702</v>
      </c>
      <c r="C70" s="3">
        <v>81</v>
      </c>
      <c r="D70" s="47">
        <v>108</v>
      </c>
      <c r="E70" s="13">
        <v>0.51</v>
      </c>
      <c r="F70" s="3">
        <v>2</v>
      </c>
      <c r="G70" s="66" t="s">
        <v>71</v>
      </c>
      <c r="H70" s="19">
        <v>30.11</v>
      </c>
      <c r="I70" s="42"/>
      <c r="J70" s="45"/>
      <c r="K70" s="45">
        <v>102.9</v>
      </c>
      <c r="L70" s="45">
        <v>109.6</v>
      </c>
      <c r="M70" s="45">
        <v>111.1</v>
      </c>
      <c r="N70" s="45">
        <f t="shared" si="2"/>
        <v>107.86666666666667</v>
      </c>
    </row>
    <row r="71" spans="1:14" x14ac:dyDescent="0.2">
      <c r="B71" s="1">
        <v>0.48958333333333298</v>
      </c>
      <c r="C71" s="3">
        <v>82</v>
      </c>
      <c r="D71" s="47">
        <v>110</v>
      </c>
      <c r="E71" s="13">
        <v>0.49</v>
      </c>
      <c r="F71" s="3">
        <v>3</v>
      </c>
      <c r="G71" s="66" t="s">
        <v>203</v>
      </c>
      <c r="H71" s="19">
        <v>30.11</v>
      </c>
      <c r="I71" s="42"/>
      <c r="J71" s="45"/>
      <c r="K71" s="45">
        <v>106.9</v>
      </c>
      <c r="L71" s="45">
        <v>110.7</v>
      </c>
      <c r="M71" s="45">
        <v>112.3</v>
      </c>
      <c r="N71" s="45">
        <f t="shared" si="2"/>
        <v>109.96666666666668</v>
      </c>
    </row>
    <row r="72" spans="1:14" x14ac:dyDescent="0.2">
      <c r="B72" s="1">
        <v>0.5</v>
      </c>
      <c r="C72" s="3">
        <v>83</v>
      </c>
      <c r="D72" s="47">
        <v>112</v>
      </c>
      <c r="E72" s="13">
        <v>0.5</v>
      </c>
      <c r="F72" s="3">
        <v>3</v>
      </c>
      <c r="G72" s="66" t="s">
        <v>190</v>
      </c>
      <c r="H72" s="19">
        <v>30.11</v>
      </c>
      <c r="J72" s="45"/>
      <c r="K72" s="45">
        <v>110.3</v>
      </c>
      <c r="L72" s="45">
        <v>112.1</v>
      </c>
      <c r="M72" s="45">
        <v>114.4</v>
      </c>
      <c r="N72" s="45">
        <f t="shared" si="2"/>
        <v>112.26666666666665</v>
      </c>
    </row>
    <row r="73" spans="1:14" x14ac:dyDescent="0.2">
      <c r="B73" s="1">
        <v>0.51041666666666663</v>
      </c>
      <c r="C73" s="3">
        <v>83</v>
      </c>
      <c r="D73" s="3">
        <v>113</v>
      </c>
      <c r="E73" s="13">
        <v>0.52</v>
      </c>
      <c r="F73" s="3">
        <v>4</v>
      </c>
      <c r="G73" s="66" t="s">
        <v>202</v>
      </c>
      <c r="H73" s="19">
        <v>30.11</v>
      </c>
      <c r="J73" s="45"/>
      <c r="K73" s="45">
        <v>112.6</v>
      </c>
      <c r="L73" s="45">
        <v>112.6</v>
      </c>
      <c r="M73" s="45">
        <v>114.3</v>
      </c>
      <c r="N73" s="45">
        <f t="shared" si="2"/>
        <v>113.16666666666667</v>
      </c>
    </row>
    <row r="74" spans="1:14" x14ac:dyDescent="0.2">
      <c r="B74" s="1">
        <v>0.61458333333333337</v>
      </c>
      <c r="C74" s="3">
        <v>81</v>
      </c>
      <c r="D74" s="3">
        <v>115</v>
      </c>
      <c r="E74" s="13">
        <v>0.5</v>
      </c>
      <c r="F74" s="3">
        <v>6</v>
      </c>
      <c r="G74" s="66" t="s">
        <v>35</v>
      </c>
      <c r="H74" s="19">
        <v>30.03</v>
      </c>
      <c r="J74" s="45"/>
      <c r="K74" s="45">
        <v>121.3</v>
      </c>
      <c r="L74" s="3">
        <v>105.8</v>
      </c>
      <c r="M74" s="45">
        <v>118</v>
      </c>
      <c r="N74" s="45">
        <f t="shared" si="2"/>
        <v>115.03333333333335</v>
      </c>
    </row>
    <row r="75" spans="1:14" x14ac:dyDescent="0.2">
      <c r="B75" s="1">
        <v>0.625</v>
      </c>
      <c r="C75" s="3">
        <v>82</v>
      </c>
      <c r="D75" s="3">
        <v>114</v>
      </c>
      <c r="E75" s="13">
        <v>0.5</v>
      </c>
      <c r="F75" s="3">
        <v>3</v>
      </c>
      <c r="G75" s="66" t="s">
        <v>129</v>
      </c>
      <c r="H75" s="19">
        <v>30.03</v>
      </c>
      <c r="I75" s="43"/>
      <c r="J75" s="45"/>
      <c r="K75" s="45">
        <v>121.3</v>
      </c>
      <c r="L75" s="67">
        <v>102.7</v>
      </c>
      <c r="M75" s="45">
        <v>118.2</v>
      </c>
      <c r="N75" s="45">
        <f t="shared" si="2"/>
        <v>114.06666666666666</v>
      </c>
    </row>
    <row r="76" spans="1:14" x14ac:dyDescent="0.2">
      <c r="B76" s="1">
        <v>0.63541666666666696</v>
      </c>
      <c r="C76" s="3">
        <v>82</v>
      </c>
      <c r="D76" s="47">
        <v>113</v>
      </c>
      <c r="E76" s="13">
        <v>0.49</v>
      </c>
      <c r="F76" s="3">
        <v>1</v>
      </c>
      <c r="G76" s="66" t="s">
        <v>202</v>
      </c>
      <c r="H76" s="19">
        <v>30.02</v>
      </c>
      <c r="J76" s="45"/>
      <c r="K76" s="45">
        <v>120.4</v>
      </c>
      <c r="L76" s="45">
        <v>100</v>
      </c>
      <c r="M76" s="45">
        <v>117.7</v>
      </c>
      <c r="N76" s="45">
        <f t="shared" si="2"/>
        <v>112.7</v>
      </c>
    </row>
    <row r="77" spans="1:14" x14ac:dyDescent="0.2">
      <c r="B77" s="1">
        <v>0.64583333333333304</v>
      </c>
      <c r="C77" s="3">
        <v>83</v>
      </c>
      <c r="D77" s="3">
        <v>112</v>
      </c>
      <c r="E77" s="13">
        <v>0.48</v>
      </c>
      <c r="F77" s="3">
        <v>4</v>
      </c>
      <c r="G77" s="66" t="s">
        <v>180</v>
      </c>
      <c r="H77" s="19">
        <v>30.01</v>
      </c>
      <c r="I77" s="43"/>
      <c r="J77" s="45"/>
      <c r="K77" s="45">
        <v>119.7</v>
      </c>
      <c r="L77" s="67">
        <v>97.2</v>
      </c>
      <c r="M77" s="45">
        <v>117.8</v>
      </c>
      <c r="N77" s="45">
        <f t="shared" si="2"/>
        <v>111.56666666666666</v>
      </c>
    </row>
    <row r="78" spans="1:14" x14ac:dyDescent="0.2">
      <c r="B78" s="1">
        <v>0.65625</v>
      </c>
      <c r="C78" s="47">
        <v>83</v>
      </c>
      <c r="D78" s="47">
        <v>110</v>
      </c>
      <c r="E78" s="13">
        <v>0.51</v>
      </c>
      <c r="F78" s="69">
        <v>2</v>
      </c>
      <c r="G78" s="66" t="s">
        <v>203</v>
      </c>
      <c r="H78" s="82">
        <v>30.01</v>
      </c>
      <c r="I78" s="65"/>
      <c r="J78" s="45"/>
      <c r="K78" s="45">
        <v>118.9</v>
      </c>
      <c r="L78" s="45">
        <v>95.2</v>
      </c>
      <c r="M78" s="45">
        <v>115.7</v>
      </c>
      <c r="N78" s="45">
        <f t="shared" si="2"/>
        <v>109.93333333333334</v>
      </c>
    </row>
    <row r="79" spans="1:14" x14ac:dyDescent="0.2">
      <c r="B79" s="1">
        <v>0.66666666666666663</v>
      </c>
      <c r="C79" s="47">
        <v>82</v>
      </c>
      <c r="D79" s="47">
        <v>108</v>
      </c>
      <c r="E79" s="13">
        <v>0.53</v>
      </c>
      <c r="F79" s="69">
        <v>4</v>
      </c>
      <c r="G79" s="66" t="s">
        <v>129</v>
      </c>
      <c r="H79" s="82">
        <v>30</v>
      </c>
      <c r="I79" s="65"/>
      <c r="J79" s="67"/>
      <c r="K79" s="67">
        <v>117</v>
      </c>
      <c r="L79" s="45">
        <v>93.4</v>
      </c>
      <c r="M79" s="45">
        <v>112.8</v>
      </c>
      <c r="N79" s="45">
        <f t="shared" si="2"/>
        <v>107.73333333333333</v>
      </c>
    </row>
    <row r="80" spans="1:14" x14ac:dyDescent="0.2">
      <c r="B80" s="1"/>
      <c r="C80" s="3"/>
      <c r="D80" s="47"/>
      <c r="E80" s="13"/>
      <c r="F80" s="3"/>
      <c r="G80" s="66"/>
      <c r="H80" s="19"/>
      <c r="J80" s="45"/>
      <c r="K80" s="45"/>
      <c r="L80" s="45"/>
      <c r="M80" s="45"/>
      <c r="N80" s="45"/>
    </row>
    <row r="81" spans="1:14" x14ac:dyDescent="0.2">
      <c r="A81" s="21" t="s">
        <v>251</v>
      </c>
      <c r="J81" s="6" t="s">
        <v>342</v>
      </c>
      <c r="K81" s="6" t="s">
        <v>414</v>
      </c>
      <c r="L81" s="6" t="s">
        <v>410</v>
      </c>
      <c r="M81" s="6" t="s">
        <v>411</v>
      </c>
      <c r="N81" s="6" t="s">
        <v>368</v>
      </c>
    </row>
    <row r="82" spans="1:14" x14ac:dyDescent="0.2">
      <c r="A82" s="21">
        <v>42805</v>
      </c>
      <c r="B82" s="1">
        <v>0.43055555555555558</v>
      </c>
      <c r="C82" s="3">
        <v>74</v>
      </c>
      <c r="D82" s="69">
        <v>91</v>
      </c>
      <c r="E82" s="13">
        <v>0.52</v>
      </c>
      <c r="F82" s="3">
        <v>8</v>
      </c>
      <c r="G82" s="66" t="s">
        <v>396</v>
      </c>
      <c r="H82" s="72">
        <v>30.11</v>
      </c>
      <c r="J82" s="67"/>
      <c r="K82" s="67">
        <v>78.8</v>
      </c>
      <c r="L82" s="45">
        <v>95.9</v>
      </c>
      <c r="M82" s="45">
        <v>97.7</v>
      </c>
      <c r="N82" s="45">
        <f>AVERAGE(J82:M82)</f>
        <v>90.8</v>
      </c>
    </row>
    <row r="83" spans="1:14" x14ac:dyDescent="0.2">
      <c r="B83" s="1">
        <v>0.4375</v>
      </c>
      <c r="C83" s="66">
        <v>74</v>
      </c>
      <c r="D83" s="69">
        <v>91</v>
      </c>
      <c r="E83" s="13">
        <v>0.52</v>
      </c>
      <c r="F83" s="66">
        <v>4</v>
      </c>
      <c r="G83" s="66" t="s">
        <v>43</v>
      </c>
      <c r="H83" s="72">
        <v>30.11</v>
      </c>
      <c r="J83" s="45"/>
      <c r="K83" s="45">
        <v>79.7</v>
      </c>
      <c r="L83" s="45">
        <v>96.1</v>
      </c>
      <c r="M83" s="45">
        <v>98.2</v>
      </c>
      <c r="N83" s="45">
        <f t="shared" ref="N83:N95" si="3">AVERAGE(J83:M83)</f>
        <v>91.333333333333329</v>
      </c>
    </row>
    <row r="84" spans="1:14" x14ac:dyDescent="0.2">
      <c r="B84" s="1">
        <v>0.94791666666666663</v>
      </c>
      <c r="C84" s="3">
        <v>74</v>
      </c>
      <c r="D84" s="3">
        <v>95</v>
      </c>
      <c r="E84" s="13">
        <v>0.5</v>
      </c>
      <c r="F84" s="3">
        <v>8</v>
      </c>
      <c r="G84" s="66" t="s">
        <v>208</v>
      </c>
      <c r="H84" s="19">
        <v>30.11</v>
      </c>
      <c r="I84" s="42"/>
      <c r="J84" s="45"/>
      <c r="K84" s="45">
        <v>85.6</v>
      </c>
      <c r="L84" s="45">
        <v>99.7</v>
      </c>
      <c r="M84" s="45">
        <v>100.8</v>
      </c>
      <c r="N84" s="45">
        <f t="shared" si="3"/>
        <v>95.366666666666674</v>
      </c>
    </row>
    <row r="85" spans="1:14" x14ac:dyDescent="0.2">
      <c r="B85" s="1">
        <v>1.4583333333333299</v>
      </c>
      <c r="C85" s="3">
        <v>75</v>
      </c>
      <c r="D85" s="47">
        <v>98</v>
      </c>
      <c r="E85" s="13">
        <v>0.51</v>
      </c>
      <c r="F85" s="3">
        <v>8</v>
      </c>
      <c r="G85" s="66" t="s">
        <v>208</v>
      </c>
      <c r="H85" s="19">
        <v>30.11</v>
      </c>
      <c r="I85" s="42"/>
      <c r="J85" s="45"/>
      <c r="K85" s="45">
        <v>90.7</v>
      </c>
      <c r="L85" s="45">
        <v>101.8</v>
      </c>
      <c r="M85" s="45">
        <v>102</v>
      </c>
      <c r="N85" s="45">
        <f t="shared" si="3"/>
        <v>98.166666666666671</v>
      </c>
    </row>
    <row r="86" spans="1:14" x14ac:dyDescent="0.2">
      <c r="B86" s="1">
        <v>1.96875</v>
      </c>
      <c r="C86" s="3">
        <v>76</v>
      </c>
      <c r="D86" s="47">
        <v>102</v>
      </c>
      <c r="E86" s="13">
        <v>0.5</v>
      </c>
      <c r="F86" s="3">
        <v>3</v>
      </c>
      <c r="G86" s="66" t="s">
        <v>37</v>
      </c>
      <c r="H86" s="19">
        <v>30.11</v>
      </c>
      <c r="I86" s="42"/>
      <c r="J86" s="45"/>
      <c r="K86" s="45">
        <v>98.2</v>
      </c>
      <c r="L86" s="45">
        <v>104.2</v>
      </c>
      <c r="M86" s="45">
        <v>104.7</v>
      </c>
      <c r="N86" s="45">
        <f t="shared" si="3"/>
        <v>102.36666666666667</v>
      </c>
    </row>
    <row r="87" spans="1:14" x14ac:dyDescent="0.2">
      <c r="B87" s="1">
        <v>2.4791666666666701</v>
      </c>
      <c r="C87" s="3">
        <v>77</v>
      </c>
      <c r="D87" s="47">
        <v>105</v>
      </c>
      <c r="E87" s="13">
        <v>0.49</v>
      </c>
      <c r="F87" s="3">
        <v>2</v>
      </c>
      <c r="G87" s="66" t="s">
        <v>190</v>
      </c>
      <c r="H87" s="19">
        <v>30.11</v>
      </c>
      <c r="J87" s="45"/>
      <c r="K87" s="45">
        <v>102.9</v>
      </c>
      <c r="L87" s="45">
        <v>106.3</v>
      </c>
      <c r="M87" s="45">
        <v>106.9</v>
      </c>
      <c r="N87" s="45">
        <f t="shared" si="3"/>
        <v>105.36666666666667</v>
      </c>
    </row>
    <row r="88" spans="1:14" x14ac:dyDescent="0.2">
      <c r="B88" s="1">
        <v>2.9861111111111112</v>
      </c>
      <c r="C88" s="3">
        <v>78</v>
      </c>
      <c r="D88" s="3">
        <v>107</v>
      </c>
      <c r="E88" s="13">
        <v>0.47</v>
      </c>
      <c r="F88" s="3">
        <v>4</v>
      </c>
      <c r="G88" s="66" t="s">
        <v>37</v>
      </c>
      <c r="H88" s="19">
        <v>30.1</v>
      </c>
      <c r="J88" s="45"/>
      <c r="K88" s="45">
        <v>105.8</v>
      </c>
      <c r="L88" s="45">
        <v>107.8</v>
      </c>
      <c r="M88" s="45">
        <v>108.1</v>
      </c>
      <c r="N88" s="45">
        <f t="shared" si="3"/>
        <v>107.23333333333333</v>
      </c>
    </row>
    <row r="89" spans="1:14" x14ac:dyDescent="0.2">
      <c r="B89" s="1">
        <v>0.61458333333333337</v>
      </c>
      <c r="C89" s="3">
        <v>83</v>
      </c>
      <c r="D89" s="3">
        <v>12</v>
      </c>
      <c r="E89" s="13">
        <v>0.28999999999999998</v>
      </c>
      <c r="F89" s="3">
        <v>1</v>
      </c>
      <c r="G89" s="66" t="s">
        <v>34</v>
      </c>
      <c r="H89" s="19">
        <v>30.04</v>
      </c>
      <c r="J89" s="45"/>
      <c r="K89" s="45">
        <v>128.30000000000001</v>
      </c>
      <c r="L89" s="3">
        <v>117.1</v>
      </c>
      <c r="M89" s="45">
        <v>124</v>
      </c>
      <c r="N89" s="45">
        <f t="shared" si="3"/>
        <v>123.13333333333333</v>
      </c>
    </row>
    <row r="90" spans="1:14" x14ac:dyDescent="0.2">
      <c r="B90" s="1">
        <v>0.625</v>
      </c>
      <c r="C90" s="3">
        <v>84</v>
      </c>
      <c r="D90" s="3">
        <v>120</v>
      </c>
      <c r="E90" s="13">
        <v>0.28000000000000003</v>
      </c>
      <c r="F90" s="3">
        <v>2</v>
      </c>
      <c r="G90" s="66" t="s">
        <v>34</v>
      </c>
      <c r="H90" s="19">
        <v>30.03</v>
      </c>
      <c r="I90" s="43"/>
      <c r="J90" s="45"/>
      <c r="K90" s="45">
        <v>127.9</v>
      </c>
      <c r="L90" s="67">
        <v>107.8</v>
      </c>
      <c r="M90" s="45">
        <v>124.7</v>
      </c>
      <c r="N90" s="45">
        <f t="shared" si="3"/>
        <v>120.13333333333333</v>
      </c>
    </row>
    <row r="91" spans="1:14" x14ac:dyDescent="0.2">
      <c r="B91" s="1">
        <v>0.63541666666666696</v>
      </c>
      <c r="C91" s="3">
        <v>84</v>
      </c>
      <c r="D91" s="47">
        <v>118</v>
      </c>
      <c r="E91" s="13">
        <v>0.27</v>
      </c>
      <c r="F91" s="3">
        <v>3</v>
      </c>
      <c r="G91" s="66" t="s">
        <v>37</v>
      </c>
      <c r="H91" s="19">
        <v>30.02</v>
      </c>
      <c r="J91" s="45"/>
      <c r="K91" s="45">
        <v>127.2</v>
      </c>
      <c r="L91" s="45">
        <v>102.9</v>
      </c>
      <c r="M91" s="45">
        <v>123.3</v>
      </c>
      <c r="N91" s="45">
        <f t="shared" si="3"/>
        <v>117.80000000000001</v>
      </c>
    </row>
    <row r="92" spans="1:14" x14ac:dyDescent="0.2">
      <c r="B92" s="1">
        <v>0.64583333333333304</v>
      </c>
      <c r="C92" s="3">
        <v>84</v>
      </c>
      <c r="D92" s="3">
        <v>117</v>
      </c>
      <c r="E92" s="13">
        <v>0.28000000000000003</v>
      </c>
      <c r="F92" s="3">
        <v>1</v>
      </c>
      <c r="G92" s="66" t="s">
        <v>34</v>
      </c>
      <c r="H92" s="19">
        <v>30.02</v>
      </c>
      <c r="I92" s="43"/>
      <c r="J92" s="45"/>
      <c r="K92" s="45">
        <v>126.1</v>
      </c>
      <c r="L92" s="67">
        <v>100.6</v>
      </c>
      <c r="M92" s="45">
        <v>123.1</v>
      </c>
      <c r="N92" s="45">
        <f t="shared" si="3"/>
        <v>116.59999999999998</v>
      </c>
    </row>
    <row r="93" spans="1:14" x14ac:dyDescent="0.2">
      <c r="B93" s="1">
        <v>0.65625</v>
      </c>
      <c r="C93" s="47">
        <v>86</v>
      </c>
      <c r="D93" s="47">
        <v>115</v>
      </c>
      <c r="E93" s="13">
        <v>0.36</v>
      </c>
      <c r="F93" s="69">
        <v>2</v>
      </c>
      <c r="G93" s="66" t="s">
        <v>203</v>
      </c>
      <c r="H93" s="82">
        <v>30.02</v>
      </c>
      <c r="I93" s="65"/>
      <c r="J93" s="45"/>
      <c r="K93" s="45">
        <v>124</v>
      </c>
      <c r="L93" s="45">
        <v>98.2</v>
      </c>
      <c r="M93" s="45">
        <v>122.4</v>
      </c>
      <c r="N93" s="45">
        <f t="shared" si="3"/>
        <v>114.86666666666667</v>
      </c>
    </row>
    <row r="94" spans="1:14" x14ac:dyDescent="0.2">
      <c r="B94" s="1">
        <v>0.66666666666666696</v>
      </c>
      <c r="C94" s="47">
        <v>86</v>
      </c>
      <c r="D94" s="47">
        <v>113</v>
      </c>
      <c r="E94" s="13">
        <v>0.36</v>
      </c>
      <c r="F94" s="69">
        <v>2</v>
      </c>
      <c r="G94" s="66" t="s">
        <v>190</v>
      </c>
      <c r="H94" s="82">
        <v>30.01</v>
      </c>
      <c r="I94" s="65"/>
      <c r="J94" s="67"/>
      <c r="K94" s="67">
        <v>122.5</v>
      </c>
      <c r="L94" s="45">
        <v>96.4</v>
      </c>
      <c r="M94" s="45">
        <v>119.1</v>
      </c>
      <c r="N94" s="45">
        <f t="shared" si="3"/>
        <v>112.66666666666667</v>
      </c>
    </row>
    <row r="95" spans="1:14" x14ac:dyDescent="0.2">
      <c r="B95" s="1">
        <v>0.67361111111111116</v>
      </c>
      <c r="C95" s="3">
        <v>86</v>
      </c>
      <c r="D95" s="47">
        <v>111</v>
      </c>
      <c r="E95" s="13">
        <v>0.35</v>
      </c>
      <c r="F95" s="3">
        <v>2</v>
      </c>
      <c r="G95" s="66" t="s">
        <v>34</v>
      </c>
      <c r="H95" s="19">
        <v>30</v>
      </c>
      <c r="J95" s="45"/>
      <c r="K95" s="45">
        <v>120.4</v>
      </c>
      <c r="L95" s="45">
        <v>94.6</v>
      </c>
      <c r="M95" s="45">
        <v>117.1</v>
      </c>
      <c r="N95" s="45">
        <f t="shared" si="3"/>
        <v>110.7</v>
      </c>
    </row>
    <row r="96" spans="1:14" x14ac:dyDescent="0.2">
      <c r="B96" s="1"/>
      <c r="C96" s="3"/>
      <c r="D96" s="47"/>
      <c r="E96" s="13"/>
      <c r="F96" s="3"/>
      <c r="G96" s="66"/>
      <c r="H96" s="19"/>
      <c r="J96" s="45"/>
      <c r="K96" s="45"/>
      <c r="L96" s="45"/>
      <c r="M96" s="45"/>
      <c r="N96" s="45"/>
    </row>
    <row r="97" spans="1:14" x14ac:dyDescent="0.2">
      <c r="J97" s="6" t="s">
        <v>342</v>
      </c>
      <c r="K97" s="6" t="s">
        <v>414</v>
      </c>
      <c r="L97" s="6" t="s">
        <v>410</v>
      </c>
      <c r="M97" s="6" t="s">
        <v>411</v>
      </c>
      <c r="N97" s="6" t="s">
        <v>368</v>
      </c>
    </row>
    <row r="98" spans="1:14" x14ac:dyDescent="0.2">
      <c r="A98" s="21">
        <v>42806</v>
      </c>
      <c r="B98" s="1">
        <v>0.36458333333333331</v>
      </c>
      <c r="C98" s="66">
        <v>74</v>
      </c>
      <c r="D98" s="69">
        <v>74</v>
      </c>
      <c r="E98" s="13">
        <v>0.82</v>
      </c>
      <c r="F98" s="66">
        <v>6</v>
      </c>
      <c r="G98" s="66" t="s">
        <v>197</v>
      </c>
      <c r="H98" s="72">
        <v>30.02</v>
      </c>
      <c r="J98" s="45">
        <v>75.7</v>
      </c>
      <c r="K98" s="45">
        <v>73.599999999999994</v>
      </c>
      <c r="L98" s="45">
        <v>72</v>
      </c>
      <c r="M98" s="45">
        <v>75.7</v>
      </c>
      <c r="N98" s="45">
        <f t="shared" ref="N98:N114" si="4">AVERAGE(J98:M98)</f>
        <v>74.25</v>
      </c>
    </row>
    <row r="99" spans="1:14" x14ac:dyDescent="0.2">
      <c r="B99" s="1">
        <v>0.375</v>
      </c>
      <c r="C99" s="3">
        <v>69</v>
      </c>
      <c r="D99" s="3">
        <v>75</v>
      </c>
      <c r="E99" s="13">
        <v>0.82</v>
      </c>
      <c r="F99" s="3">
        <v>6</v>
      </c>
      <c r="G99" s="66" t="s">
        <v>197</v>
      </c>
      <c r="H99" s="19">
        <v>30.03</v>
      </c>
      <c r="I99" s="42"/>
      <c r="J99" s="45">
        <v>76.099999999999994</v>
      </c>
      <c r="K99" s="45">
        <v>73.900000000000006</v>
      </c>
      <c r="L99" s="45">
        <v>72.5</v>
      </c>
      <c r="M99" s="45">
        <v>76.099999999999994</v>
      </c>
      <c r="N99" s="45">
        <f t="shared" si="4"/>
        <v>74.650000000000006</v>
      </c>
    </row>
    <row r="100" spans="1:14" x14ac:dyDescent="0.2">
      <c r="B100" s="1">
        <v>0.38541666666666702</v>
      </c>
      <c r="C100" s="3">
        <v>69</v>
      </c>
      <c r="D100" s="47">
        <v>76</v>
      </c>
      <c r="E100" s="13">
        <v>0.83</v>
      </c>
      <c r="F100" s="3">
        <v>3</v>
      </c>
      <c r="G100" s="66" t="s">
        <v>43</v>
      </c>
      <c r="H100" s="19">
        <v>30.03</v>
      </c>
      <c r="I100" s="42"/>
      <c r="J100" s="45">
        <v>76.8</v>
      </c>
      <c r="K100" s="45">
        <v>74.8</v>
      </c>
      <c r="L100" s="45">
        <v>73.8</v>
      </c>
      <c r="M100" s="45">
        <v>77</v>
      </c>
      <c r="N100" s="45">
        <f t="shared" si="4"/>
        <v>75.599999999999994</v>
      </c>
    </row>
    <row r="101" spans="1:14" x14ac:dyDescent="0.2">
      <c r="B101" s="1">
        <v>0.39583333333333298</v>
      </c>
      <c r="C101" s="3">
        <v>69</v>
      </c>
      <c r="D101" s="47">
        <v>77</v>
      </c>
      <c r="E101" s="13">
        <v>0.82</v>
      </c>
      <c r="F101" s="3">
        <v>6</v>
      </c>
      <c r="G101" s="66" t="s">
        <v>43</v>
      </c>
      <c r="H101" s="19">
        <v>30.04</v>
      </c>
      <c r="I101" s="42"/>
      <c r="J101" s="45">
        <v>77.7</v>
      </c>
      <c r="K101" s="45">
        <v>75.599999999999994</v>
      </c>
      <c r="L101" s="45">
        <v>75</v>
      </c>
      <c r="M101" s="45">
        <v>78.099999999999994</v>
      </c>
      <c r="N101" s="45">
        <f t="shared" si="4"/>
        <v>76.599999999999994</v>
      </c>
    </row>
    <row r="102" spans="1:14" x14ac:dyDescent="0.2">
      <c r="B102" s="1">
        <v>0.48958333333333331</v>
      </c>
      <c r="C102" s="3">
        <v>72</v>
      </c>
      <c r="D102" s="47">
        <v>88</v>
      </c>
      <c r="E102" s="13">
        <v>0.76</v>
      </c>
      <c r="F102" s="3">
        <v>1</v>
      </c>
      <c r="G102" s="66" t="s">
        <v>197</v>
      </c>
      <c r="H102" s="19">
        <v>30.05</v>
      </c>
      <c r="J102" s="45">
        <v>88.5</v>
      </c>
      <c r="K102" s="45">
        <v>87.1</v>
      </c>
      <c r="L102" s="45">
        <v>86.2</v>
      </c>
      <c r="M102" s="45">
        <v>90</v>
      </c>
      <c r="N102" s="45">
        <f t="shared" si="4"/>
        <v>87.95</v>
      </c>
    </row>
    <row r="103" spans="1:14" x14ac:dyDescent="0.2">
      <c r="B103" s="1">
        <v>0.5</v>
      </c>
      <c r="C103" s="3">
        <v>74</v>
      </c>
      <c r="D103" s="3">
        <v>94</v>
      </c>
      <c r="E103" s="13">
        <v>0.74</v>
      </c>
      <c r="F103" s="3">
        <v>2</v>
      </c>
      <c r="G103" s="66" t="s">
        <v>197</v>
      </c>
      <c r="H103" s="19">
        <v>30.05</v>
      </c>
      <c r="J103" s="45">
        <v>94.1</v>
      </c>
      <c r="K103" s="45">
        <v>92.5</v>
      </c>
      <c r="L103" s="45">
        <v>92.8</v>
      </c>
      <c r="M103" s="45">
        <v>96.4</v>
      </c>
      <c r="N103" s="45">
        <f t="shared" si="4"/>
        <v>93.949999999999989</v>
      </c>
    </row>
    <row r="104" spans="1:14" x14ac:dyDescent="0.2">
      <c r="B104" s="1">
        <v>0.51041666666666663</v>
      </c>
      <c r="C104" s="3">
        <v>76</v>
      </c>
      <c r="D104" s="3">
        <v>98</v>
      </c>
      <c r="E104" s="13">
        <v>0.72</v>
      </c>
      <c r="F104" s="3">
        <v>4</v>
      </c>
      <c r="G104" s="66" t="s">
        <v>130</v>
      </c>
      <c r="H104" s="19">
        <v>30.04</v>
      </c>
      <c r="J104" s="45">
        <v>98.2</v>
      </c>
      <c r="K104" s="3">
        <v>96.1</v>
      </c>
      <c r="L104" s="45">
        <v>97</v>
      </c>
      <c r="M104" s="45">
        <v>101.5</v>
      </c>
      <c r="N104" s="45">
        <f t="shared" si="4"/>
        <v>98.2</v>
      </c>
    </row>
    <row r="105" spans="1:14" x14ac:dyDescent="0.2">
      <c r="B105" s="1">
        <v>0.52083333333333337</v>
      </c>
      <c r="C105" s="3">
        <v>74</v>
      </c>
      <c r="D105" s="3">
        <v>99</v>
      </c>
      <c r="E105" s="13">
        <v>0.74</v>
      </c>
      <c r="F105" s="3">
        <v>3</v>
      </c>
      <c r="G105" s="66" t="s">
        <v>197</v>
      </c>
      <c r="H105" s="19">
        <v>30.04</v>
      </c>
      <c r="I105" s="43"/>
      <c r="J105" s="45">
        <v>98.4</v>
      </c>
      <c r="K105" s="67">
        <v>98.6</v>
      </c>
      <c r="L105" s="45">
        <v>96.6</v>
      </c>
      <c r="M105" s="45">
        <v>100.2</v>
      </c>
      <c r="N105" s="45">
        <f t="shared" si="4"/>
        <v>98.45</v>
      </c>
    </row>
    <row r="106" spans="1:14" x14ac:dyDescent="0.2">
      <c r="B106" s="1">
        <v>0.53125</v>
      </c>
      <c r="C106" s="3">
        <v>76</v>
      </c>
      <c r="D106" s="47">
        <v>100</v>
      </c>
      <c r="E106" s="13">
        <v>0.7</v>
      </c>
      <c r="F106" s="3">
        <v>5</v>
      </c>
      <c r="G106" s="66" t="s">
        <v>203</v>
      </c>
      <c r="H106" s="19">
        <v>30.05</v>
      </c>
      <c r="J106" s="45">
        <v>100.2</v>
      </c>
      <c r="K106" s="45">
        <v>99.5</v>
      </c>
      <c r="L106" s="45">
        <v>97.9</v>
      </c>
      <c r="M106" s="45">
        <v>101.3</v>
      </c>
      <c r="N106" s="45">
        <f t="shared" si="4"/>
        <v>99.725000000000009</v>
      </c>
    </row>
    <row r="107" spans="1:14" x14ac:dyDescent="0.2">
      <c r="B107" s="1">
        <v>0.54166666666666696</v>
      </c>
      <c r="C107" s="3">
        <v>77</v>
      </c>
      <c r="D107" s="3">
        <v>100</v>
      </c>
      <c r="E107" s="13">
        <v>0.67</v>
      </c>
      <c r="F107" s="3">
        <v>3</v>
      </c>
      <c r="G107" s="66" t="s">
        <v>203</v>
      </c>
      <c r="H107" s="19">
        <v>30.04</v>
      </c>
      <c r="I107" s="43"/>
      <c r="J107" s="45">
        <v>100.8</v>
      </c>
      <c r="K107" s="67">
        <v>101.1</v>
      </c>
      <c r="L107" s="45">
        <v>98.1</v>
      </c>
      <c r="M107" s="45">
        <v>99.7</v>
      </c>
      <c r="N107" s="45">
        <f t="shared" si="4"/>
        <v>99.924999999999997</v>
      </c>
    </row>
    <row r="108" spans="1:14" x14ac:dyDescent="0.2">
      <c r="B108" s="1">
        <v>0.55208333333333404</v>
      </c>
      <c r="C108" s="47">
        <v>78</v>
      </c>
      <c r="D108" s="47">
        <v>101</v>
      </c>
      <c r="E108" s="13">
        <v>0.67</v>
      </c>
      <c r="F108" s="69">
        <v>4</v>
      </c>
      <c r="G108" s="66" t="s">
        <v>203</v>
      </c>
      <c r="H108" s="82">
        <v>30.04</v>
      </c>
      <c r="I108" s="65"/>
      <c r="J108" s="45">
        <v>99.9</v>
      </c>
      <c r="K108" s="45">
        <v>104.7</v>
      </c>
      <c r="L108" s="45">
        <v>99</v>
      </c>
      <c r="M108" s="45">
        <v>101.1</v>
      </c>
      <c r="N108" s="45">
        <f t="shared" si="4"/>
        <v>101.17500000000001</v>
      </c>
    </row>
    <row r="109" spans="1:14" x14ac:dyDescent="0.2">
      <c r="B109" s="1">
        <v>0.5625</v>
      </c>
      <c r="C109" s="47">
        <v>78</v>
      </c>
      <c r="D109" s="47">
        <v>99</v>
      </c>
      <c r="E109" s="13">
        <v>0.66</v>
      </c>
      <c r="F109" s="69">
        <v>4</v>
      </c>
      <c r="G109" s="66" t="s">
        <v>130</v>
      </c>
      <c r="H109" s="82">
        <v>30.03</v>
      </c>
      <c r="I109" s="65"/>
      <c r="J109" s="67">
        <v>97.9</v>
      </c>
      <c r="K109" s="45">
        <v>102</v>
      </c>
      <c r="L109" s="45">
        <v>96.3</v>
      </c>
      <c r="M109" s="45">
        <v>98.4</v>
      </c>
      <c r="N109" s="45">
        <f t="shared" si="4"/>
        <v>98.65</v>
      </c>
    </row>
    <row r="110" spans="1:14" x14ac:dyDescent="0.2">
      <c r="B110" s="1">
        <v>0.57291666666666696</v>
      </c>
      <c r="C110" s="3">
        <v>77</v>
      </c>
      <c r="D110" s="47">
        <v>99</v>
      </c>
      <c r="E110" s="13">
        <v>0.66</v>
      </c>
      <c r="F110" s="3">
        <v>3</v>
      </c>
      <c r="G110" s="66" t="s">
        <v>129</v>
      </c>
      <c r="H110" s="19">
        <v>30.02</v>
      </c>
      <c r="J110" s="45">
        <v>97.9</v>
      </c>
      <c r="K110" s="45">
        <v>101.7</v>
      </c>
      <c r="L110" s="45">
        <v>96.3</v>
      </c>
      <c r="M110" s="45">
        <v>98.6</v>
      </c>
      <c r="N110" s="45">
        <f t="shared" si="4"/>
        <v>98.625</v>
      </c>
    </row>
    <row r="111" spans="1:14" x14ac:dyDescent="0.2">
      <c r="B111" s="1">
        <v>0.58333333333333404</v>
      </c>
      <c r="C111" s="3">
        <v>79</v>
      </c>
      <c r="D111" s="47">
        <v>102</v>
      </c>
      <c r="E111" s="13">
        <v>0.63</v>
      </c>
      <c r="F111" s="3">
        <v>3</v>
      </c>
      <c r="G111" s="66" t="s">
        <v>71</v>
      </c>
      <c r="H111" s="19">
        <v>30.02</v>
      </c>
      <c r="J111" s="45">
        <v>100.6</v>
      </c>
      <c r="K111" s="45">
        <v>105.4</v>
      </c>
      <c r="L111" s="45">
        <v>99.9</v>
      </c>
      <c r="M111" s="45">
        <v>102.7</v>
      </c>
      <c r="N111" s="45">
        <f t="shared" si="4"/>
        <v>102.14999999999999</v>
      </c>
    </row>
    <row r="112" spans="1:14" x14ac:dyDescent="0.2">
      <c r="B112" s="1">
        <v>0.593750000000001</v>
      </c>
      <c r="C112" s="3">
        <v>81</v>
      </c>
      <c r="D112" s="47">
        <v>106</v>
      </c>
      <c r="E112" s="13">
        <v>0.57999999999999996</v>
      </c>
      <c r="F112" s="3">
        <v>2</v>
      </c>
      <c r="G112" s="66" t="s">
        <v>129</v>
      </c>
      <c r="H112" s="19">
        <v>30.01</v>
      </c>
      <c r="J112" s="45">
        <v>104.4</v>
      </c>
      <c r="K112" s="45">
        <v>108.5</v>
      </c>
      <c r="L112" s="45">
        <v>102.4</v>
      </c>
      <c r="M112" s="45">
        <v>106.5</v>
      </c>
      <c r="N112" s="45">
        <f t="shared" si="4"/>
        <v>105.45</v>
      </c>
    </row>
    <row r="113" spans="1:14" x14ac:dyDescent="0.2">
      <c r="B113" s="1">
        <v>0.60416666666666696</v>
      </c>
      <c r="C113" s="3">
        <v>80</v>
      </c>
      <c r="D113" s="3">
        <v>103</v>
      </c>
      <c r="E113" s="13">
        <v>0.56999999999999995</v>
      </c>
      <c r="F113" s="66">
        <v>7</v>
      </c>
      <c r="G113" s="66" t="s">
        <v>203</v>
      </c>
      <c r="H113" s="72">
        <v>30</v>
      </c>
      <c r="J113" s="45">
        <v>101.8</v>
      </c>
      <c r="K113" s="45">
        <v>105.6</v>
      </c>
      <c r="L113" s="67">
        <v>99.9</v>
      </c>
      <c r="M113" s="45">
        <v>103.1</v>
      </c>
      <c r="N113" s="45">
        <f t="shared" si="4"/>
        <v>102.6</v>
      </c>
    </row>
    <row r="114" spans="1:14" x14ac:dyDescent="0.2">
      <c r="B114" s="1">
        <v>0.60763888888888895</v>
      </c>
      <c r="C114" s="47">
        <v>79</v>
      </c>
      <c r="D114" s="47">
        <v>102</v>
      </c>
      <c r="E114" s="13">
        <v>0.57999999999999996</v>
      </c>
      <c r="F114" s="47">
        <v>4</v>
      </c>
      <c r="G114" s="66" t="s">
        <v>203</v>
      </c>
      <c r="H114" s="57">
        <v>30</v>
      </c>
      <c r="I114" s="65"/>
      <c r="J114" s="67" t="s">
        <v>415</v>
      </c>
      <c r="K114" s="45">
        <v>105.1</v>
      </c>
      <c r="L114" s="67">
        <v>99</v>
      </c>
      <c r="M114" s="45">
        <v>101.3</v>
      </c>
      <c r="N114" s="45">
        <f t="shared" si="4"/>
        <v>101.8</v>
      </c>
    </row>
    <row r="116" spans="1:14" x14ac:dyDescent="0.2">
      <c r="A116" s="88" t="s">
        <v>288</v>
      </c>
      <c r="J116" s="6" t="s">
        <v>357</v>
      </c>
      <c r="K116" s="6" t="s">
        <v>416</v>
      </c>
      <c r="L116" s="6" t="s">
        <v>417</v>
      </c>
      <c r="M116" s="86" t="s">
        <v>418</v>
      </c>
      <c r="N116" s="6" t="s">
        <v>368</v>
      </c>
    </row>
    <row r="117" spans="1:14" x14ac:dyDescent="0.2">
      <c r="A117" s="21">
        <v>42815</v>
      </c>
      <c r="B117" s="1">
        <v>0.32291666666666669</v>
      </c>
      <c r="C117" s="66">
        <v>58</v>
      </c>
      <c r="D117" s="69">
        <v>61</v>
      </c>
      <c r="E117" s="13">
        <v>0.88</v>
      </c>
      <c r="F117" s="66">
        <v>4</v>
      </c>
      <c r="G117" s="66" t="s">
        <v>392</v>
      </c>
      <c r="H117" s="72">
        <v>29.35</v>
      </c>
      <c r="J117" s="45">
        <v>61.7</v>
      </c>
      <c r="K117" s="45">
        <v>60.3</v>
      </c>
      <c r="L117" s="45">
        <v>60.1</v>
      </c>
      <c r="M117" s="45">
        <v>61</v>
      </c>
      <c r="N117" s="45">
        <f t="shared" ref="N117:N144" si="5">AVERAGE(J117:M117)</f>
        <v>60.774999999999999</v>
      </c>
    </row>
    <row r="118" spans="1:14" x14ac:dyDescent="0.2">
      <c r="B118" s="1">
        <v>0.40625</v>
      </c>
      <c r="C118" s="3">
        <v>73</v>
      </c>
      <c r="D118" s="3">
        <v>83</v>
      </c>
      <c r="E118" s="13">
        <v>0.63</v>
      </c>
      <c r="F118" s="3">
        <v>5</v>
      </c>
      <c r="G118" s="66" t="s">
        <v>129</v>
      </c>
      <c r="H118" s="19">
        <v>29.35</v>
      </c>
      <c r="I118" s="42"/>
      <c r="J118" s="45">
        <v>82.4</v>
      </c>
      <c r="K118" s="45">
        <v>78.599999999999994</v>
      </c>
      <c r="L118" s="45">
        <v>84.6</v>
      </c>
      <c r="M118" s="45">
        <v>86.4</v>
      </c>
      <c r="N118" s="45">
        <f t="shared" si="5"/>
        <v>83</v>
      </c>
    </row>
    <row r="119" spans="1:14" x14ac:dyDescent="0.2">
      <c r="B119" s="1">
        <v>0.41666666666666669</v>
      </c>
      <c r="C119" s="3">
        <v>73</v>
      </c>
      <c r="D119" s="3">
        <v>83</v>
      </c>
      <c r="E119" s="13">
        <v>0.61</v>
      </c>
      <c r="F119" s="3">
        <v>6</v>
      </c>
      <c r="G119" s="66" t="s">
        <v>129</v>
      </c>
      <c r="H119" s="19">
        <v>29.35</v>
      </c>
      <c r="J119" s="3">
        <v>83.3</v>
      </c>
      <c r="K119" s="45">
        <v>77</v>
      </c>
      <c r="L119" s="45">
        <v>85.8</v>
      </c>
      <c r="M119" s="45">
        <v>87.4</v>
      </c>
      <c r="N119" s="45">
        <f t="shared" si="5"/>
        <v>83.375</v>
      </c>
    </row>
    <row r="120" spans="1:14" x14ac:dyDescent="0.2">
      <c r="B120" s="1">
        <v>0.42708333333333298</v>
      </c>
      <c r="C120" s="3">
        <v>75</v>
      </c>
      <c r="D120" s="47">
        <v>85</v>
      </c>
      <c r="E120" s="13">
        <v>0.57999999999999996</v>
      </c>
      <c r="F120" s="3">
        <v>2</v>
      </c>
      <c r="G120" s="66" t="s">
        <v>201</v>
      </c>
      <c r="H120" s="19">
        <v>29.35</v>
      </c>
      <c r="I120" s="42"/>
      <c r="J120" s="45">
        <v>86.7</v>
      </c>
      <c r="K120" s="45">
        <v>75.2</v>
      </c>
      <c r="L120" s="45">
        <v>89.2</v>
      </c>
      <c r="M120" s="45">
        <v>89.4</v>
      </c>
      <c r="N120" s="45">
        <f t="shared" si="5"/>
        <v>85.125</v>
      </c>
    </row>
    <row r="121" spans="1:14" x14ac:dyDescent="0.2">
      <c r="B121" s="1">
        <v>0.4375</v>
      </c>
      <c r="C121" s="3">
        <v>76</v>
      </c>
      <c r="D121" s="47">
        <v>87</v>
      </c>
      <c r="E121" s="13">
        <v>0.56000000000000005</v>
      </c>
      <c r="F121" s="3">
        <v>3</v>
      </c>
      <c r="G121" s="66" t="s">
        <v>130</v>
      </c>
      <c r="H121" s="19">
        <v>29.35</v>
      </c>
      <c r="J121" s="45">
        <v>89.1</v>
      </c>
      <c r="K121" s="45">
        <v>75.2</v>
      </c>
      <c r="L121" s="45">
        <v>91.9</v>
      </c>
      <c r="M121" s="45">
        <v>93</v>
      </c>
      <c r="N121" s="45">
        <f t="shared" si="5"/>
        <v>87.300000000000011</v>
      </c>
    </row>
    <row r="122" spans="1:14" x14ac:dyDescent="0.2">
      <c r="B122" s="1">
        <v>0.44791666666666702</v>
      </c>
      <c r="C122" s="3">
        <v>78</v>
      </c>
      <c r="D122" s="3">
        <v>89</v>
      </c>
      <c r="E122" s="13">
        <v>0.53</v>
      </c>
      <c r="F122" s="3">
        <v>3</v>
      </c>
      <c r="G122" s="66" t="s">
        <v>201</v>
      </c>
      <c r="H122" s="19">
        <v>29.35</v>
      </c>
      <c r="J122" s="45">
        <v>92.1</v>
      </c>
      <c r="K122" s="45">
        <v>75.7</v>
      </c>
      <c r="L122" s="45">
        <v>94.5</v>
      </c>
      <c r="M122" s="67">
        <v>94.6</v>
      </c>
      <c r="N122" s="45">
        <f t="shared" si="5"/>
        <v>89.224999999999994</v>
      </c>
    </row>
    <row r="123" spans="1:14" x14ac:dyDescent="0.2">
      <c r="B123" s="1">
        <v>0.45833333333333298</v>
      </c>
      <c r="C123" s="3">
        <v>77</v>
      </c>
      <c r="D123" s="3">
        <v>91</v>
      </c>
      <c r="E123" s="13">
        <v>0.53</v>
      </c>
      <c r="F123" s="3">
        <v>6</v>
      </c>
      <c r="G123" s="66" t="s">
        <v>201</v>
      </c>
      <c r="H123" s="19">
        <v>29.34</v>
      </c>
      <c r="J123" s="45">
        <v>93.7</v>
      </c>
      <c r="K123" s="3">
        <v>77.400000000000006</v>
      </c>
      <c r="L123" s="45">
        <v>96.3</v>
      </c>
      <c r="M123" s="45">
        <v>96.1</v>
      </c>
      <c r="N123" s="45">
        <f t="shared" si="5"/>
        <v>90.875</v>
      </c>
    </row>
    <row r="124" spans="1:14" x14ac:dyDescent="0.2">
      <c r="B124" s="1">
        <v>0.46875</v>
      </c>
      <c r="C124" s="3">
        <v>78</v>
      </c>
      <c r="D124" s="3">
        <v>94</v>
      </c>
      <c r="E124" s="13">
        <v>0.51</v>
      </c>
      <c r="F124" s="3">
        <v>3</v>
      </c>
      <c r="G124" s="66" t="s">
        <v>43</v>
      </c>
      <c r="H124" s="19">
        <v>29.34</v>
      </c>
      <c r="I124" s="43"/>
      <c r="J124" s="45">
        <v>96.6</v>
      </c>
      <c r="K124" s="67">
        <v>80.599999999999994</v>
      </c>
      <c r="L124" s="45">
        <v>99.1</v>
      </c>
      <c r="M124" s="45">
        <v>99.3</v>
      </c>
      <c r="N124" s="45">
        <f t="shared" si="5"/>
        <v>93.899999999999991</v>
      </c>
    </row>
    <row r="125" spans="1:14" x14ac:dyDescent="0.2">
      <c r="B125" s="1">
        <v>0.47916666666666702</v>
      </c>
      <c r="C125" s="3">
        <v>80</v>
      </c>
      <c r="D125" s="47">
        <v>98</v>
      </c>
      <c r="E125" s="13">
        <v>0.49</v>
      </c>
      <c r="F125" s="3">
        <v>1</v>
      </c>
      <c r="G125" s="66" t="s">
        <v>43</v>
      </c>
      <c r="H125" s="19">
        <v>29.34</v>
      </c>
      <c r="J125" s="45">
        <v>98.6</v>
      </c>
      <c r="K125" s="45">
        <v>88.3</v>
      </c>
      <c r="L125" s="45">
        <v>101.1</v>
      </c>
      <c r="M125" s="45">
        <v>102</v>
      </c>
      <c r="N125" s="45">
        <f t="shared" si="5"/>
        <v>97.5</v>
      </c>
    </row>
    <row r="126" spans="1:14" x14ac:dyDescent="0.2">
      <c r="B126" s="1">
        <v>0.48958333333333298</v>
      </c>
      <c r="C126" s="3">
        <v>80</v>
      </c>
      <c r="D126" s="3">
        <v>100</v>
      </c>
      <c r="E126" s="13">
        <v>0.09</v>
      </c>
      <c r="F126" s="3">
        <v>5</v>
      </c>
      <c r="G126" s="66" t="s">
        <v>129</v>
      </c>
      <c r="H126" s="19">
        <v>29.33</v>
      </c>
      <c r="I126" s="43"/>
      <c r="J126" s="45">
        <v>100.6</v>
      </c>
      <c r="K126" s="67">
        <v>93.7</v>
      </c>
      <c r="L126" s="45">
        <v>102.9</v>
      </c>
      <c r="M126" s="45">
        <v>103.8</v>
      </c>
      <c r="N126" s="45">
        <f t="shared" si="5"/>
        <v>100.25000000000001</v>
      </c>
    </row>
    <row r="127" spans="1:14" x14ac:dyDescent="0.2">
      <c r="B127" s="1">
        <v>0.5</v>
      </c>
      <c r="C127" s="47">
        <v>80</v>
      </c>
      <c r="D127" s="47">
        <v>103</v>
      </c>
      <c r="E127" s="13">
        <v>0.49</v>
      </c>
      <c r="F127" s="69">
        <v>2</v>
      </c>
      <c r="G127" s="66" t="s">
        <v>34</v>
      </c>
      <c r="H127" s="82">
        <v>29.33</v>
      </c>
      <c r="I127" s="65"/>
      <c r="J127" s="45">
        <v>102.4</v>
      </c>
      <c r="K127" s="45">
        <v>97.9</v>
      </c>
      <c r="L127" s="45">
        <v>105.1</v>
      </c>
      <c r="M127" s="45">
        <v>105.6</v>
      </c>
      <c r="N127" s="45">
        <f t="shared" si="5"/>
        <v>102.75</v>
      </c>
    </row>
    <row r="128" spans="1:14" x14ac:dyDescent="0.2">
      <c r="B128" s="1">
        <v>0.51041666666666696</v>
      </c>
      <c r="C128" s="69">
        <v>81</v>
      </c>
      <c r="D128" s="69">
        <v>106</v>
      </c>
      <c r="E128" s="13">
        <v>0.47</v>
      </c>
      <c r="F128" s="69">
        <v>2</v>
      </c>
      <c r="G128" s="66" t="s">
        <v>180</v>
      </c>
      <c r="H128" s="82">
        <v>29.32</v>
      </c>
      <c r="I128" s="65"/>
      <c r="J128" s="67">
        <v>104.7</v>
      </c>
      <c r="K128" s="45">
        <v>100.8</v>
      </c>
      <c r="L128" s="45">
        <v>108</v>
      </c>
      <c r="M128" s="45">
        <v>109.4</v>
      </c>
      <c r="N128" s="45">
        <f t="shared" si="5"/>
        <v>105.72499999999999</v>
      </c>
    </row>
    <row r="129" spans="2:14" x14ac:dyDescent="0.2">
      <c r="B129" s="1">
        <v>0.52083333333333404</v>
      </c>
      <c r="C129" s="3">
        <v>83</v>
      </c>
      <c r="D129" s="47">
        <v>107</v>
      </c>
      <c r="E129" s="13">
        <v>0.43</v>
      </c>
      <c r="F129" s="3">
        <v>3</v>
      </c>
      <c r="G129" s="66" t="s">
        <v>129</v>
      </c>
      <c r="H129" s="19">
        <v>29.31</v>
      </c>
      <c r="J129" s="45">
        <v>106.5</v>
      </c>
      <c r="K129" s="45">
        <v>103.6</v>
      </c>
      <c r="L129" s="45">
        <v>109</v>
      </c>
      <c r="M129" s="45">
        <v>110.7</v>
      </c>
      <c r="N129" s="45">
        <f t="shared" si="5"/>
        <v>107.45</v>
      </c>
    </row>
    <row r="130" spans="2:14" x14ac:dyDescent="0.2">
      <c r="B130" s="1">
        <v>0.53125</v>
      </c>
      <c r="C130" s="3">
        <v>84</v>
      </c>
      <c r="D130" s="47">
        <v>109</v>
      </c>
      <c r="E130" s="13">
        <v>0.42</v>
      </c>
      <c r="F130" s="3">
        <v>7</v>
      </c>
      <c r="G130" s="66" t="s">
        <v>203</v>
      </c>
      <c r="H130" s="19">
        <v>29.31</v>
      </c>
      <c r="J130" s="45">
        <v>108</v>
      </c>
      <c r="K130" s="45">
        <v>105.8</v>
      </c>
      <c r="L130" s="45">
        <v>111.4</v>
      </c>
      <c r="M130" s="45">
        <v>111.2</v>
      </c>
      <c r="N130" s="45">
        <f t="shared" si="5"/>
        <v>109.10000000000001</v>
      </c>
    </row>
    <row r="131" spans="2:14" x14ac:dyDescent="0.2">
      <c r="B131" s="1">
        <v>0.54166666666666696</v>
      </c>
      <c r="C131" s="3">
        <v>83</v>
      </c>
      <c r="D131" s="47">
        <v>110</v>
      </c>
      <c r="E131" s="13">
        <v>0.43</v>
      </c>
      <c r="F131" s="3">
        <v>15</v>
      </c>
      <c r="G131" s="66" t="s">
        <v>201</v>
      </c>
      <c r="H131" s="19">
        <v>29.3</v>
      </c>
      <c r="J131" s="45">
        <v>108.5</v>
      </c>
      <c r="K131" s="45">
        <v>106.9</v>
      </c>
      <c r="L131" s="45">
        <v>111.9</v>
      </c>
      <c r="M131" s="45">
        <v>112.3</v>
      </c>
      <c r="N131" s="45">
        <f t="shared" si="5"/>
        <v>109.9</v>
      </c>
    </row>
    <row r="132" spans="2:14" x14ac:dyDescent="0.2">
      <c r="B132" s="1">
        <v>0.57291666666666663</v>
      </c>
      <c r="C132" s="3">
        <v>84</v>
      </c>
      <c r="D132" s="3">
        <v>114</v>
      </c>
      <c r="E132" s="13">
        <v>0.41</v>
      </c>
      <c r="F132" s="66">
        <v>3</v>
      </c>
      <c r="G132" s="66" t="s">
        <v>129</v>
      </c>
      <c r="H132" s="72">
        <v>29.27</v>
      </c>
      <c r="J132" s="45">
        <v>114.4</v>
      </c>
      <c r="K132" s="45">
        <v>112.8</v>
      </c>
      <c r="L132" s="67">
        <v>115</v>
      </c>
      <c r="M132" s="45">
        <v>115.3</v>
      </c>
      <c r="N132" s="45">
        <f t="shared" si="5"/>
        <v>114.375</v>
      </c>
    </row>
    <row r="133" spans="2:14" x14ac:dyDescent="0.2">
      <c r="B133" s="1">
        <v>0.58333333333333337</v>
      </c>
      <c r="C133" s="47">
        <v>85</v>
      </c>
      <c r="D133" s="47">
        <v>114</v>
      </c>
      <c r="E133" s="13">
        <v>0.41</v>
      </c>
      <c r="F133" s="47">
        <v>6</v>
      </c>
      <c r="G133" s="66" t="s">
        <v>201</v>
      </c>
      <c r="H133" s="57">
        <v>29.27</v>
      </c>
      <c r="I133" s="65"/>
      <c r="J133" s="67">
        <v>111.7</v>
      </c>
      <c r="K133" s="45">
        <v>113</v>
      </c>
      <c r="L133" s="67">
        <v>114.4</v>
      </c>
      <c r="M133" s="45">
        <v>115.3</v>
      </c>
      <c r="N133" s="45">
        <f t="shared" si="5"/>
        <v>113.60000000000001</v>
      </c>
    </row>
    <row r="134" spans="2:14" x14ac:dyDescent="0.2">
      <c r="B134" s="1">
        <v>0.59375</v>
      </c>
      <c r="C134" s="66">
        <v>86</v>
      </c>
      <c r="D134" s="79">
        <v>115</v>
      </c>
      <c r="E134" s="13">
        <v>0.4</v>
      </c>
      <c r="F134" s="66">
        <v>5</v>
      </c>
      <c r="G134" s="66" t="s">
        <v>129</v>
      </c>
      <c r="H134" s="72">
        <v>29.26</v>
      </c>
      <c r="J134" s="45">
        <v>112.5</v>
      </c>
      <c r="K134" s="45">
        <v>114.3</v>
      </c>
      <c r="L134" s="67">
        <v>115.3</v>
      </c>
      <c r="M134" s="45">
        <v>116.8</v>
      </c>
      <c r="N134" s="45">
        <f t="shared" si="5"/>
        <v>114.72500000000001</v>
      </c>
    </row>
    <row r="135" spans="2:14" x14ac:dyDescent="0.2">
      <c r="B135" s="1">
        <v>0.60416666666666696</v>
      </c>
      <c r="C135" s="3">
        <v>86</v>
      </c>
      <c r="D135" s="41">
        <v>115</v>
      </c>
      <c r="E135" s="13">
        <v>0.39</v>
      </c>
      <c r="F135" s="3">
        <v>5</v>
      </c>
      <c r="G135" s="66" t="s">
        <v>129</v>
      </c>
      <c r="H135" s="19">
        <v>29.25</v>
      </c>
      <c r="I135" s="42"/>
      <c r="J135" s="45">
        <v>112.6</v>
      </c>
      <c r="K135" s="45">
        <v>114.8</v>
      </c>
      <c r="L135" s="45">
        <v>114.8</v>
      </c>
      <c r="M135" s="45">
        <v>115.9</v>
      </c>
      <c r="N135" s="45">
        <f t="shared" si="5"/>
        <v>114.52500000000001</v>
      </c>
    </row>
    <row r="136" spans="2:14" x14ac:dyDescent="0.2">
      <c r="B136" s="1">
        <v>0.61458333333333404</v>
      </c>
      <c r="C136" s="3">
        <v>87</v>
      </c>
      <c r="D136" s="41">
        <v>114</v>
      </c>
      <c r="E136" s="13">
        <v>0.37</v>
      </c>
      <c r="F136" s="3">
        <v>11</v>
      </c>
      <c r="G136" s="66" t="s">
        <v>130</v>
      </c>
      <c r="H136" s="72">
        <v>29.24</v>
      </c>
      <c r="I136" s="42"/>
      <c r="J136" s="64">
        <v>112.6</v>
      </c>
      <c r="K136" s="45">
        <v>114.6</v>
      </c>
      <c r="L136" s="45">
        <v>114.6</v>
      </c>
      <c r="M136" s="45">
        <v>115.9</v>
      </c>
      <c r="N136" s="45">
        <f t="shared" si="5"/>
        <v>114.42499999999998</v>
      </c>
    </row>
    <row r="137" spans="2:14" x14ac:dyDescent="0.2">
      <c r="B137" s="1">
        <v>0.625</v>
      </c>
      <c r="C137" s="3">
        <v>87</v>
      </c>
      <c r="D137" s="47">
        <v>114</v>
      </c>
      <c r="E137" s="13">
        <v>0.37</v>
      </c>
      <c r="F137" s="37">
        <v>11</v>
      </c>
      <c r="G137" s="66" t="s">
        <v>201</v>
      </c>
      <c r="H137" s="19">
        <v>29.24</v>
      </c>
      <c r="J137" s="45">
        <v>111.6</v>
      </c>
      <c r="K137" s="45">
        <v>113.4</v>
      </c>
      <c r="L137" s="45">
        <v>114.3</v>
      </c>
      <c r="M137" s="45">
        <v>114.6</v>
      </c>
      <c r="N137" s="45">
        <f t="shared" si="5"/>
        <v>113.47499999999999</v>
      </c>
    </row>
    <row r="138" spans="2:14" x14ac:dyDescent="0.2">
      <c r="B138" s="1">
        <v>0.63541666666666696</v>
      </c>
      <c r="C138" s="66">
        <v>87</v>
      </c>
      <c r="D138" s="68">
        <v>113</v>
      </c>
      <c r="E138" s="83">
        <v>0.36</v>
      </c>
      <c r="F138" s="66">
        <v>3</v>
      </c>
      <c r="G138" s="66" t="s">
        <v>130</v>
      </c>
      <c r="H138" s="66">
        <v>29.24</v>
      </c>
      <c r="I138" s="71"/>
      <c r="J138" s="84">
        <v>110.7</v>
      </c>
      <c r="K138" s="84">
        <v>112.3</v>
      </c>
      <c r="L138" s="84">
        <v>113.2</v>
      </c>
      <c r="M138" s="84">
        <v>114.1</v>
      </c>
      <c r="N138" s="67">
        <f t="shared" si="5"/>
        <v>112.57499999999999</v>
      </c>
    </row>
    <row r="139" spans="2:14" x14ac:dyDescent="0.2">
      <c r="B139" s="1">
        <v>0.64583333333333404</v>
      </c>
      <c r="C139" s="69">
        <v>88</v>
      </c>
      <c r="D139" s="79">
        <v>112</v>
      </c>
      <c r="E139" s="75">
        <v>0.36</v>
      </c>
      <c r="F139" s="69">
        <v>8</v>
      </c>
      <c r="G139" s="66" t="s">
        <v>201</v>
      </c>
      <c r="H139" s="82">
        <v>29.23</v>
      </c>
      <c r="I139" s="85"/>
      <c r="J139" s="67">
        <v>110.1</v>
      </c>
      <c r="K139" s="67">
        <v>111.6</v>
      </c>
      <c r="L139" s="67">
        <v>112.5</v>
      </c>
      <c r="M139" s="67">
        <v>113.5</v>
      </c>
      <c r="N139" s="67">
        <f t="shared" si="5"/>
        <v>111.925</v>
      </c>
    </row>
    <row r="140" spans="2:14" x14ac:dyDescent="0.2">
      <c r="B140" s="1">
        <v>0.656250000000001</v>
      </c>
      <c r="C140" s="66">
        <v>88</v>
      </c>
      <c r="D140" s="66">
        <v>111</v>
      </c>
      <c r="E140" s="75">
        <v>0.33</v>
      </c>
      <c r="F140" s="66">
        <v>4</v>
      </c>
      <c r="G140" s="66" t="s">
        <v>130</v>
      </c>
      <c r="H140" s="72">
        <v>29.22</v>
      </c>
      <c r="I140" s="66"/>
      <c r="J140" s="67">
        <v>108.9</v>
      </c>
      <c r="K140" s="67">
        <v>110.8</v>
      </c>
      <c r="L140" s="67">
        <v>111.4</v>
      </c>
      <c r="M140" s="67">
        <v>111.6</v>
      </c>
      <c r="N140" s="67">
        <f t="shared" si="5"/>
        <v>110.67500000000001</v>
      </c>
    </row>
    <row r="141" spans="2:14" x14ac:dyDescent="0.2">
      <c r="B141" s="1">
        <v>0.66666666666666696</v>
      </c>
      <c r="C141" s="66">
        <v>88</v>
      </c>
      <c r="D141" s="66">
        <v>110</v>
      </c>
      <c r="E141" s="75">
        <v>0.31</v>
      </c>
      <c r="F141" s="66">
        <v>10</v>
      </c>
      <c r="G141" s="66" t="s">
        <v>201</v>
      </c>
      <c r="H141" s="72">
        <v>29.22</v>
      </c>
      <c r="I141" s="71"/>
      <c r="J141" s="67">
        <v>107.8</v>
      </c>
      <c r="K141" s="67">
        <v>109.9</v>
      </c>
      <c r="L141" s="67">
        <v>110.3</v>
      </c>
      <c r="M141" s="67">
        <v>110.7</v>
      </c>
      <c r="N141" s="67">
        <f t="shared" si="5"/>
        <v>109.675</v>
      </c>
    </row>
    <row r="142" spans="2:14" x14ac:dyDescent="0.2">
      <c r="B142" s="1">
        <v>0.67708333333333404</v>
      </c>
      <c r="C142" s="69">
        <v>89</v>
      </c>
      <c r="D142" s="69">
        <v>108</v>
      </c>
      <c r="E142" s="75">
        <v>0.3</v>
      </c>
      <c r="F142" s="69">
        <v>5</v>
      </c>
      <c r="G142" s="66" t="s">
        <v>201</v>
      </c>
      <c r="H142" s="82">
        <v>29.21</v>
      </c>
      <c r="I142" s="85"/>
      <c r="J142" s="67">
        <v>106.9</v>
      </c>
      <c r="K142" s="67">
        <v>108.3</v>
      </c>
      <c r="L142" s="67">
        <v>108.9</v>
      </c>
      <c r="M142" s="67">
        <v>109.6</v>
      </c>
      <c r="N142" s="67">
        <f t="shared" si="5"/>
        <v>108.42500000000001</v>
      </c>
    </row>
    <row r="143" spans="2:14" x14ac:dyDescent="0.2">
      <c r="B143" s="1">
        <v>0.687500000000001</v>
      </c>
      <c r="C143" s="69">
        <v>88</v>
      </c>
      <c r="D143" s="69">
        <v>106</v>
      </c>
      <c r="E143" s="75">
        <v>0.3</v>
      </c>
      <c r="F143" s="69">
        <v>4</v>
      </c>
      <c r="G143" s="66" t="s">
        <v>201</v>
      </c>
      <c r="H143" s="69">
        <v>29.21</v>
      </c>
      <c r="I143" s="85"/>
      <c r="J143" s="67">
        <v>105.1</v>
      </c>
      <c r="K143" s="67">
        <v>106.5</v>
      </c>
      <c r="L143" s="67">
        <v>106.7</v>
      </c>
      <c r="M143" s="67">
        <v>107.4</v>
      </c>
      <c r="N143" s="67">
        <f t="shared" si="5"/>
        <v>106.42500000000001</v>
      </c>
    </row>
    <row r="144" spans="2:14" x14ac:dyDescent="0.2">
      <c r="B144" s="1">
        <v>0.69791666666666796</v>
      </c>
      <c r="C144" s="66">
        <v>88</v>
      </c>
      <c r="D144" s="66">
        <v>105</v>
      </c>
      <c r="E144" s="75">
        <v>0.3</v>
      </c>
      <c r="F144" s="66">
        <v>12</v>
      </c>
      <c r="G144" s="66" t="s">
        <v>130</v>
      </c>
      <c r="H144" s="66">
        <v>29.19</v>
      </c>
      <c r="I144" s="71"/>
      <c r="J144" s="66">
        <v>103.5</v>
      </c>
      <c r="K144" s="66">
        <v>104.4</v>
      </c>
      <c r="L144" s="66">
        <v>104.4</v>
      </c>
      <c r="M144" s="66">
        <v>105.6</v>
      </c>
      <c r="N144" s="67">
        <f t="shared" si="5"/>
        <v>104.47499999999999</v>
      </c>
    </row>
    <row r="145" spans="1:14" x14ac:dyDescent="0.2">
      <c r="B145" s="73" t="s">
        <v>251</v>
      </c>
      <c r="N145" s="45"/>
    </row>
    <row r="146" spans="1:14" x14ac:dyDescent="0.2">
      <c r="A146" s="88" t="s">
        <v>250</v>
      </c>
      <c r="B146" s="9"/>
      <c r="J146" s="6" t="s">
        <v>357</v>
      </c>
      <c r="K146" s="6" t="s">
        <v>414</v>
      </c>
      <c r="L146" s="6" t="s">
        <v>358</v>
      </c>
      <c r="M146" s="6" t="s">
        <v>344</v>
      </c>
      <c r="N146" s="6" t="s">
        <v>368</v>
      </c>
    </row>
    <row r="147" spans="1:14" x14ac:dyDescent="0.2">
      <c r="A147" s="21">
        <v>42801</v>
      </c>
      <c r="B147" s="1">
        <v>0.33333333333333331</v>
      </c>
      <c r="C147" s="66">
        <v>61</v>
      </c>
      <c r="D147" s="69">
        <v>67</v>
      </c>
      <c r="E147" s="13">
        <v>0.74</v>
      </c>
      <c r="F147" s="66">
        <v>1</v>
      </c>
      <c r="G147" s="66" t="s">
        <v>391</v>
      </c>
      <c r="H147" s="72">
        <v>30</v>
      </c>
      <c r="J147" s="45">
        <v>67.8</v>
      </c>
      <c r="K147" s="45" t="s">
        <v>251</v>
      </c>
      <c r="L147" s="45">
        <v>63.9</v>
      </c>
      <c r="M147" s="45">
        <v>68.7</v>
      </c>
      <c r="N147" s="45">
        <f t="shared" ref="N147:N157" si="6">AVERAGE(J147:M147)</f>
        <v>66.8</v>
      </c>
    </row>
    <row r="148" spans="1:14" x14ac:dyDescent="0.2">
      <c r="B148" s="1">
        <v>0.40625</v>
      </c>
      <c r="C148" s="3">
        <v>62</v>
      </c>
      <c r="D148" s="3">
        <v>79</v>
      </c>
      <c r="E148" s="13">
        <v>0.73</v>
      </c>
      <c r="F148" s="3">
        <v>3</v>
      </c>
      <c r="G148" s="66" t="s">
        <v>201</v>
      </c>
      <c r="H148" s="19">
        <v>30.01</v>
      </c>
      <c r="I148" s="42"/>
      <c r="J148" s="45">
        <v>81.5</v>
      </c>
      <c r="K148" s="45"/>
      <c r="L148" s="45">
        <v>73.400000000000006</v>
      </c>
      <c r="M148" s="45">
        <v>81</v>
      </c>
      <c r="N148" s="45">
        <f t="shared" si="6"/>
        <v>78.63333333333334</v>
      </c>
    </row>
    <row r="149" spans="1:14" x14ac:dyDescent="0.2">
      <c r="B149" s="1">
        <v>0.41666666666666669</v>
      </c>
      <c r="C149" s="3">
        <v>62</v>
      </c>
      <c r="D149" s="3">
        <v>81</v>
      </c>
      <c r="E149" s="13">
        <v>0.74</v>
      </c>
      <c r="F149" s="3">
        <v>3</v>
      </c>
      <c r="G149" s="66" t="s">
        <v>201</v>
      </c>
      <c r="H149" s="19">
        <v>30.01</v>
      </c>
      <c r="J149" s="3">
        <v>84.2</v>
      </c>
      <c r="K149" s="45"/>
      <c r="L149" s="45">
        <v>74.5</v>
      </c>
      <c r="M149" s="45">
        <v>83.3</v>
      </c>
      <c r="N149" s="45">
        <f t="shared" si="6"/>
        <v>80.666666666666671</v>
      </c>
    </row>
    <row r="150" spans="1:14" x14ac:dyDescent="0.2">
      <c r="B150" s="1">
        <v>0.42708333333333298</v>
      </c>
      <c r="C150" s="3">
        <v>62</v>
      </c>
      <c r="D150" s="47">
        <v>82</v>
      </c>
      <c r="E150" s="13">
        <v>0.75</v>
      </c>
      <c r="F150" s="3">
        <v>4</v>
      </c>
      <c r="G150" s="66" t="s">
        <v>130</v>
      </c>
      <c r="H150" s="19">
        <v>30.01</v>
      </c>
      <c r="I150" s="42"/>
      <c r="J150" s="45">
        <v>84.2</v>
      </c>
      <c r="K150" s="45"/>
      <c r="L150" s="45">
        <v>77.5</v>
      </c>
      <c r="M150" s="45">
        <v>84</v>
      </c>
      <c r="N150" s="45">
        <f t="shared" si="6"/>
        <v>81.899999999999991</v>
      </c>
    </row>
    <row r="151" spans="1:14" x14ac:dyDescent="0.2">
      <c r="B151" s="1">
        <v>0.4375</v>
      </c>
      <c r="C151" s="3">
        <v>63</v>
      </c>
      <c r="D151" s="47">
        <v>86</v>
      </c>
      <c r="E151" s="13">
        <v>0.75</v>
      </c>
      <c r="F151" s="3">
        <v>7</v>
      </c>
      <c r="G151" s="66" t="s">
        <v>130</v>
      </c>
      <c r="H151" s="19">
        <v>30.02</v>
      </c>
      <c r="J151" s="45">
        <v>87.6</v>
      </c>
      <c r="K151" s="45"/>
      <c r="L151" s="45">
        <v>82.9</v>
      </c>
      <c r="M151" s="45">
        <v>88.2</v>
      </c>
      <c r="N151" s="45">
        <f t="shared" si="6"/>
        <v>86.233333333333334</v>
      </c>
    </row>
    <row r="152" spans="1:14" x14ac:dyDescent="0.2">
      <c r="B152" s="1">
        <v>0.44791666666666702</v>
      </c>
      <c r="C152" s="3">
        <v>62</v>
      </c>
      <c r="D152" s="3">
        <v>88</v>
      </c>
      <c r="E152" s="13">
        <v>0.75</v>
      </c>
      <c r="F152" s="3">
        <v>2</v>
      </c>
      <c r="G152" s="66" t="s">
        <v>130</v>
      </c>
      <c r="H152" s="19">
        <v>30.02</v>
      </c>
      <c r="J152" s="45">
        <v>88.5</v>
      </c>
      <c r="K152" s="45"/>
      <c r="L152" s="45">
        <v>84.9</v>
      </c>
      <c r="M152" s="67">
        <v>89.2</v>
      </c>
      <c r="N152" s="45">
        <f t="shared" si="6"/>
        <v>87.533333333333346</v>
      </c>
    </row>
    <row r="153" spans="1:14" x14ac:dyDescent="0.2">
      <c r="B153" s="1">
        <v>0.57291666666666663</v>
      </c>
      <c r="C153" s="3">
        <v>66</v>
      </c>
      <c r="D153" s="3">
        <v>107</v>
      </c>
      <c r="E153" s="13">
        <v>0.63</v>
      </c>
      <c r="F153" s="3">
        <v>6</v>
      </c>
      <c r="G153" s="66" t="s">
        <v>201</v>
      </c>
      <c r="H153" s="19">
        <v>29.98</v>
      </c>
      <c r="J153" s="45">
        <v>106.5</v>
      </c>
      <c r="K153" s="3"/>
      <c r="L153" s="45">
        <v>106</v>
      </c>
      <c r="M153" s="45">
        <v>108.1</v>
      </c>
      <c r="N153" s="45">
        <f t="shared" si="6"/>
        <v>106.86666666666667</v>
      </c>
    </row>
    <row r="154" spans="1:14" x14ac:dyDescent="0.2">
      <c r="B154" s="1">
        <v>0.58333333333333337</v>
      </c>
      <c r="C154" s="3">
        <v>67</v>
      </c>
      <c r="D154" s="3">
        <v>107</v>
      </c>
      <c r="E154" s="13">
        <v>0.59</v>
      </c>
      <c r="F154" s="3">
        <v>4</v>
      </c>
      <c r="G154" s="66" t="s">
        <v>129</v>
      </c>
      <c r="H154" s="19">
        <v>29.97</v>
      </c>
      <c r="I154" s="43"/>
      <c r="J154" s="45">
        <v>107.4</v>
      </c>
      <c r="K154" s="67"/>
      <c r="L154" s="45">
        <v>106.3</v>
      </c>
      <c r="M154" s="45">
        <v>108.5</v>
      </c>
      <c r="N154" s="45">
        <f t="shared" si="6"/>
        <v>107.39999999999999</v>
      </c>
    </row>
    <row r="155" spans="1:14" x14ac:dyDescent="0.2">
      <c r="B155" s="1">
        <v>0.59375</v>
      </c>
      <c r="C155" s="3">
        <v>68</v>
      </c>
      <c r="D155" s="47">
        <v>107</v>
      </c>
      <c r="E155" s="13">
        <v>0.6</v>
      </c>
      <c r="F155" s="3">
        <v>8</v>
      </c>
      <c r="G155" s="66" t="s">
        <v>129</v>
      </c>
      <c r="H155" s="19">
        <v>29.96</v>
      </c>
      <c r="J155" s="45">
        <v>107.1</v>
      </c>
      <c r="K155" s="45"/>
      <c r="L155" s="45">
        <v>106.5</v>
      </c>
      <c r="M155" s="45">
        <v>108</v>
      </c>
      <c r="N155" s="45">
        <f t="shared" si="6"/>
        <v>107.2</v>
      </c>
    </row>
    <row r="156" spans="1:14" x14ac:dyDescent="0.2">
      <c r="B156" s="1">
        <v>0.60416666666666696</v>
      </c>
      <c r="C156" s="3">
        <v>68</v>
      </c>
      <c r="D156" s="3">
        <v>109</v>
      </c>
      <c r="E156" s="13">
        <v>0.56000000000000005</v>
      </c>
      <c r="F156" s="3">
        <v>5</v>
      </c>
      <c r="G156" s="66" t="s">
        <v>130</v>
      </c>
      <c r="H156" s="19">
        <v>29.96</v>
      </c>
      <c r="I156" s="43"/>
      <c r="J156" s="45">
        <v>108.3</v>
      </c>
      <c r="K156" s="67"/>
      <c r="L156" s="45">
        <v>108.3</v>
      </c>
      <c r="M156" s="45">
        <v>109.4</v>
      </c>
      <c r="N156" s="45">
        <f t="shared" si="6"/>
        <v>108.66666666666667</v>
      </c>
    </row>
    <row r="157" spans="1:14" x14ac:dyDescent="0.2">
      <c r="B157" s="1">
        <v>0.61458333333333404</v>
      </c>
      <c r="C157" s="47">
        <v>69</v>
      </c>
      <c r="D157" s="47">
        <v>109</v>
      </c>
      <c r="E157" s="13">
        <v>0.56000000000000005</v>
      </c>
      <c r="F157" s="69">
        <v>6</v>
      </c>
      <c r="G157" s="66" t="s">
        <v>129</v>
      </c>
      <c r="H157" s="82">
        <v>29.95</v>
      </c>
      <c r="I157" s="65"/>
      <c r="J157" s="45">
        <v>108.5</v>
      </c>
      <c r="K157" s="45"/>
      <c r="L157" s="45">
        <v>108.5</v>
      </c>
      <c r="M157" s="45">
        <v>109.9</v>
      </c>
      <c r="N157" s="45">
        <f t="shared" si="6"/>
        <v>108.96666666666665</v>
      </c>
    </row>
    <row r="158" spans="1:14" x14ac:dyDescent="0.2">
      <c r="B158" s="1"/>
      <c r="C158" s="47"/>
      <c r="D158" s="47"/>
      <c r="E158" s="13"/>
      <c r="F158" s="69"/>
      <c r="G158" s="66"/>
      <c r="H158" s="82"/>
      <c r="I158" s="65"/>
      <c r="J158" s="45"/>
      <c r="K158" s="45"/>
      <c r="L158" s="45"/>
      <c r="M158" s="45"/>
      <c r="N158" s="45"/>
    </row>
    <row r="159" spans="1:14" x14ac:dyDescent="0.2">
      <c r="J159" s="6" t="s">
        <v>357</v>
      </c>
      <c r="K159" s="6" t="s">
        <v>414</v>
      </c>
      <c r="L159" s="6" t="s">
        <v>358</v>
      </c>
      <c r="M159" s="6" t="s">
        <v>344</v>
      </c>
      <c r="N159" s="6" t="s">
        <v>368</v>
      </c>
    </row>
    <row r="160" spans="1:14" x14ac:dyDescent="0.2">
      <c r="A160" s="21">
        <v>42802</v>
      </c>
      <c r="B160" s="1">
        <v>0.38541666666666669</v>
      </c>
      <c r="C160" s="66">
        <v>60</v>
      </c>
      <c r="D160" s="69">
        <v>70</v>
      </c>
      <c r="E160" s="13">
        <v>0.85</v>
      </c>
      <c r="F160" s="66">
        <v>2</v>
      </c>
      <c r="G160" s="66" t="s">
        <v>391</v>
      </c>
      <c r="H160" s="72">
        <v>29.99</v>
      </c>
      <c r="J160" s="45">
        <v>72.5</v>
      </c>
      <c r="K160" s="45">
        <v>70.2</v>
      </c>
      <c r="L160" s="45">
        <v>70.5</v>
      </c>
      <c r="M160" s="45">
        <v>68.7</v>
      </c>
      <c r="N160" s="45">
        <f t="shared" ref="N160:N171" si="7">AVERAGE(J160:M160)</f>
        <v>70.474999999999994</v>
      </c>
    </row>
    <row r="161" spans="1:14" x14ac:dyDescent="0.2">
      <c r="B161" s="1">
        <v>0.4375</v>
      </c>
      <c r="C161" s="3">
        <v>62</v>
      </c>
      <c r="D161" s="3">
        <v>87</v>
      </c>
      <c r="E161" s="13">
        <v>0.83</v>
      </c>
      <c r="F161" s="3">
        <v>2</v>
      </c>
      <c r="G161" s="66" t="s">
        <v>143</v>
      </c>
      <c r="H161" s="19">
        <v>30.01</v>
      </c>
      <c r="I161" s="42"/>
      <c r="J161" s="45">
        <v>88.2</v>
      </c>
      <c r="K161" s="45">
        <v>87.8</v>
      </c>
      <c r="L161" s="45">
        <v>86.2</v>
      </c>
      <c r="M161" s="45">
        <v>87.1</v>
      </c>
      <c r="N161" s="45">
        <f t="shared" si="7"/>
        <v>87.324999999999989</v>
      </c>
    </row>
    <row r="162" spans="1:14" x14ac:dyDescent="0.2">
      <c r="B162" s="1">
        <v>0.44791666666666669</v>
      </c>
      <c r="C162" s="3">
        <v>62</v>
      </c>
      <c r="D162" s="3">
        <v>91</v>
      </c>
      <c r="E162" s="13">
        <v>0.82</v>
      </c>
      <c r="F162" s="3">
        <v>2</v>
      </c>
      <c r="G162" s="66" t="s">
        <v>130</v>
      </c>
      <c r="H162" s="19">
        <v>30</v>
      </c>
      <c r="J162" s="3">
        <v>91.2</v>
      </c>
      <c r="K162" s="45">
        <v>91.2</v>
      </c>
      <c r="L162" s="45">
        <v>89.6</v>
      </c>
      <c r="M162" s="45">
        <v>90.1</v>
      </c>
      <c r="N162" s="45">
        <f t="shared" si="7"/>
        <v>90.525000000000006</v>
      </c>
    </row>
    <row r="163" spans="1:14" x14ac:dyDescent="0.2">
      <c r="B163" s="1">
        <v>0.45833333333333298</v>
      </c>
      <c r="C163" s="3">
        <v>62</v>
      </c>
      <c r="D163" s="47">
        <v>87</v>
      </c>
      <c r="E163" s="13">
        <v>0.82</v>
      </c>
      <c r="F163" s="3">
        <v>2</v>
      </c>
      <c r="G163" s="66" t="s">
        <v>201</v>
      </c>
      <c r="H163" s="19">
        <v>30</v>
      </c>
      <c r="I163" s="42"/>
      <c r="J163" s="45">
        <v>89.4</v>
      </c>
      <c r="K163" s="45">
        <v>87.3</v>
      </c>
      <c r="L163" s="45">
        <v>85.1</v>
      </c>
      <c r="M163" s="45">
        <v>85.6</v>
      </c>
      <c r="N163" s="45">
        <f t="shared" si="7"/>
        <v>86.85</v>
      </c>
    </row>
    <row r="164" spans="1:14" x14ac:dyDescent="0.2">
      <c r="B164" s="1">
        <v>0.46875</v>
      </c>
      <c r="C164" s="3">
        <v>64</v>
      </c>
      <c r="D164" s="47">
        <v>92</v>
      </c>
      <c r="E164" s="13">
        <v>0.81</v>
      </c>
      <c r="F164" s="3">
        <v>2</v>
      </c>
      <c r="G164" s="66" t="s">
        <v>130</v>
      </c>
      <c r="H164" s="19">
        <v>30</v>
      </c>
      <c r="J164" s="45">
        <v>92.8</v>
      </c>
      <c r="K164" s="45">
        <v>90.9</v>
      </c>
      <c r="L164" s="45">
        <v>90.1</v>
      </c>
      <c r="M164" s="45">
        <v>92.1</v>
      </c>
      <c r="N164" s="45">
        <f t="shared" si="7"/>
        <v>91.474999999999994</v>
      </c>
    </row>
    <row r="165" spans="1:14" x14ac:dyDescent="0.2">
      <c r="B165" s="1">
        <v>0.47916666666666702</v>
      </c>
      <c r="C165" s="3">
        <v>64</v>
      </c>
      <c r="D165" s="3">
        <v>95</v>
      </c>
      <c r="E165" s="13">
        <v>0.8</v>
      </c>
      <c r="F165" s="3">
        <v>7</v>
      </c>
      <c r="G165" s="66" t="s">
        <v>129</v>
      </c>
      <c r="H165" s="19">
        <v>30</v>
      </c>
      <c r="J165" s="45">
        <v>95.7</v>
      </c>
      <c r="K165" s="45">
        <v>94.5</v>
      </c>
      <c r="L165" s="45">
        <v>94.5</v>
      </c>
      <c r="M165" s="67">
        <v>95.9</v>
      </c>
      <c r="N165" s="45">
        <f t="shared" si="7"/>
        <v>95.15</v>
      </c>
    </row>
    <row r="166" spans="1:14" x14ac:dyDescent="0.2">
      <c r="B166" s="1">
        <v>0.63541666666666663</v>
      </c>
      <c r="C166" s="3">
        <v>66</v>
      </c>
      <c r="D166" s="3">
        <v>106</v>
      </c>
      <c r="E166" s="13">
        <v>0.47</v>
      </c>
      <c r="F166" s="3">
        <v>9</v>
      </c>
      <c r="G166" s="66" t="s">
        <v>71</v>
      </c>
      <c r="H166" s="19">
        <v>29.95</v>
      </c>
      <c r="J166" s="45">
        <v>103.8</v>
      </c>
      <c r="K166" s="3">
        <v>108</v>
      </c>
      <c r="L166" s="45">
        <v>106.5</v>
      </c>
      <c r="M166" s="45">
        <v>106.9</v>
      </c>
      <c r="N166" s="45">
        <f t="shared" si="7"/>
        <v>106.30000000000001</v>
      </c>
    </row>
    <row r="167" spans="1:14" x14ac:dyDescent="0.2">
      <c r="B167" s="1">
        <v>0.64583333333333337</v>
      </c>
      <c r="C167" s="3">
        <v>65</v>
      </c>
      <c r="D167" s="3">
        <v>106</v>
      </c>
      <c r="E167" s="13">
        <v>0.47</v>
      </c>
      <c r="F167" s="3">
        <v>4</v>
      </c>
      <c r="G167" s="66" t="s">
        <v>129</v>
      </c>
      <c r="H167" s="19">
        <v>29.95</v>
      </c>
      <c r="I167" s="43"/>
      <c r="J167" s="45">
        <v>103.8</v>
      </c>
      <c r="K167" s="67">
        <v>108</v>
      </c>
      <c r="L167" s="45">
        <v>106.3</v>
      </c>
      <c r="M167" s="45">
        <v>106.9</v>
      </c>
      <c r="N167" s="45">
        <f t="shared" si="7"/>
        <v>106.25</v>
      </c>
    </row>
    <row r="168" spans="1:14" x14ac:dyDescent="0.2">
      <c r="B168" s="1">
        <v>0.65625</v>
      </c>
      <c r="C168" s="3">
        <v>65</v>
      </c>
      <c r="D168" s="47">
        <v>106</v>
      </c>
      <c r="E168" s="13">
        <v>0.48</v>
      </c>
      <c r="F168" s="3">
        <v>9</v>
      </c>
      <c r="G168" s="66" t="s">
        <v>71</v>
      </c>
      <c r="H168" s="19">
        <v>29.95</v>
      </c>
      <c r="J168" s="45">
        <v>103.5</v>
      </c>
      <c r="K168" s="45">
        <v>106.9</v>
      </c>
      <c r="L168" s="45">
        <v>106.2</v>
      </c>
      <c r="M168" s="45">
        <v>105.8</v>
      </c>
      <c r="N168" s="45">
        <f t="shared" si="7"/>
        <v>105.60000000000001</v>
      </c>
    </row>
    <row r="169" spans="1:14" x14ac:dyDescent="0.2">
      <c r="B169" s="1">
        <v>0.66666666666666696</v>
      </c>
      <c r="C169" s="3">
        <v>66</v>
      </c>
      <c r="D169" s="3">
        <v>104</v>
      </c>
      <c r="E169" s="13">
        <v>0.46</v>
      </c>
      <c r="F169" s="3">
        <v>5</v>
      </c>
      <c r="G169" s="66" t="s">
        <v>129</v>
      </c>
      <c r="H169" s="19">
        <v>29.94</v>
      </c>
      <c r="I169" s="43"/>
      <c r="J169" s="45">
        <v>103.3</v>
      </c>
      <c r="K169" s="67">
        <v>105.6</v>
      </c>
      <c r="L169" s="45">
        <v>104.9</v>
      </c>
      <c r="M169" s="45">
        <v>101.3</v>
      </c>
      <c r="N169" s="45">
        <f t="shared" si="7"/>
        <v>103.77499999999999</v>
      </c>
    </row>
    <row r="170" spans="1:14" x14ac:dyDescent="0.2">
      <c r="B170" s="1">
        <v>0.67708333333333404</v>
      </c>
      <c r="C170" s="47">
        <v>66</v>
      </c>
      <c r="D170" s="47">
        <v>99</v>
      </c>
      <c r="E170" s="13">
        <v>0.46</v>
      </c>
      <c r="F170" s="69">
        <v>4</v>
      </c>
      <c r="G170" s="66" t="s">
        <v>203</v>
      </c>
      <c r="H170" s="82">
        <v>29.94</v>
      </c>
      <c r="I170" s="65"/>
      <c r="J170" s="45">
        <v>102</v>
      </c>
      <c r="K170" s="45">
        <v>104.7</v>
      </c>
      <c r="L170" s="45">
        <v>96.3</v>
      </c>
      <c r="M170" s="45">
        <v>94.6</v>
      </c>
      <c r="N170" s="45">
        <f t="shared" si="7"/>
        <v>99.4</v>
      </c>
    </row>
    <row r="171" spans="1:14" x14ac:dyDescent="0.2">
      <c r="B171" s="1">
        <v>0.6875</v>
      </c>
      <c r="C171" s="69">
        <v>66</v>
      </c>
      <c r="D171" s="69">
        <v>96</v>
      </c>
      <c r="E171" s="13">
        <v>0.45</v>
      </c>
      <c r="F171" s="69">
        <v>3</v>
      </c>
      <c r="G171" s="66" t="s">
        <v>203</v>
      </c>
      <c r="H171" s="82">
        <v>29.94</v>
      </c>
      <c r="I171" s="65"/>
      <c r="J171" s="67">
        <v>95.9</v>
      </c>
      <c r="K171" s="45">
        <v>103.1</v>
      </c>
      <c r="L171" s="45">
        <v>91.4</v>
      </c>
      <c r="M171" s="45">
        <v>92.1</v>
      </c>
      <c r="N171" s="45">
        <f t="shared" si="7"/>
        <v>95.625</v>
      </c>
    </row>
    <row r="172" spans="1:14" x14ac:dyDescent="0.2">
      <c r="B172" s="1" t="s">
        <v>251</v>
      </c>
    </row>
    <row r="173" spans="1:14" x14ac:dyDescent="0.2">
      <c r="J173" s="6" t="s">
        <v>357</v>
      </c>
      <c r="K173" s="6" t="s">
        <v>414</v>
      </c>
      <c r="L173" s="6" t="s">
        <v>358</v>
      </c>
      <c r="M173" s="6" t="s">
        <v>344</v>
      </c>
      <c r="N173" s="6" t="s">
        <v>368</v>
      </c>
    </row>
    <row r="174" spans="1:14" x14ac:dyDescent="0.2">
      <c r="A174" s="21">
        <v>42803</v>
      </c>
      <c r="B174" s="73">
        <v>0.35416666666666669</v>
      </c>
      <c r="C174" s="66">
        <v>58</v>
      </c>
      <c r="D174" s="69">
        <v>65</v>
      </c>
      <c r="E174" s="13">
        <v>0.71</v>
      </c>
      <c r="F174" s="66">
        <v>2</v>
      </c>
      <c r="G174" s="66" t="s">
        <v>391</v>
      </c>
      <c r="H174" s="72">
        <v>30.01</v>
      </c>
      <c r="J174" s="45">
        <v>67.599999999999994</v>
      </c>
      <c r="K174" s="45">
        <v>61.9</v>
      </c>
      <c r="L174" s="45">
        <v>64</v>
      </c>
      <c r="M174" s="45">
        <v>68</v>
      </c>
      <c r="N174" s="45">
        <f t="shared" ref="N174:N191" si="8">AVERAGE(J174:M174)</f>
        <v>65.375</v>
      </c>
    </row>
    <row r="175" spans="1:14" x14ac:dyDescent="0.2">
      <c r="B175" s="1">
        <v>0.36458333333333331</v>
      </c>
      <c r="C175" s="3">
        <v>58</v>
      </c>
      <c r="D175" s="3">
        <v>67</v>
      </c>
      <c r="E175" s="75">
        <v>0.71</v>
      </c>
      <c r="F175" s="3">
        <v>3</v>
      </c>
      <c r="G175" s="66" t="s">
        <v>208</v>
      </c>
      <c r="H175" s="19">
        <v>30.01</v>
      </c>
      <c r="I175" s="42"/>
      <c r="J175" s="45">
        <v>68.900000000000006</v>
      </c>
      <c r="K175" s="45">
        <v>62.1</v>
      </c>
      <c r="L175" s="45">
        <v>65.7</v>
      </c>
      <c r="M175" s="45">
        <v>69.599999999999994</v>
      </c>
      <c r="N175" s="45">
        <f t="shared" si="8"/>
        <v>66.574999999999989</v>
      </c>
    </row>
    <row r="176" spans="1:14" x14ac:dyDescent="0.2">
      <c r="B176" s="1">
        <v>0.375</v>
      </c>
      <c r="C176" s="3">
        <v>58</v>
      </c>
      <c r="D176" s="3">
        <v>69</v>
      </c>
      <c r="E176" s="13">
        <v>0.71</v>
      </c>
      <c r="F176" s="3">
        <v>5</v>
      </c>
      <c r="G176" s="66" t="s">
        <v>208</v>
      </c>
      <c r="H176" s="19">
        <v>30.02</v>
      </c>
      <c r="J176" s="3">
        <v>71.099999999999994</v>
      </c>
      <c r="K176" s="45">
        <v>62.8</v>
      </c>
      <c r="L176" s="45">
        <v>68</v>
      </c>
      <c r="M176" s="45">
        <v>72.3</v>
      </c>
      <c r="N176" s="45">
        <f t="shared" si="8"/>
        <v>68.55</v>
      </c>
    </row>
    <row r="177" spans="2:14" x14ac:dyDescent="0.2">
      <c r="B177" s="1">
        <v>0.38541666666666702</v>
      </c>
      <c r="C177" s="3">
        <v>60</v>
      </c>
      <c r="D177" s="47">
        <v>72</v>
      </c>
      <c r="E177" s="13">
        <v>0.7</v>
      </c>
      <c r="F177" s="3">
        <v>3</v>
      </c>
      <c r="G177" s="66" t="s">
        <v>43</v>
      </c>
      <c r="H177" s="19">
        <v>30.02</v>
      </c>
      <c r="I177" s="42"/>
      <c r="J177" s="45">
        <v>74.3</v>
      </c>
      <c r="K177" s="45">
        <v>67.8</v>
      </c>
      <c r="L177" s="45">
        <v>70.2</v>
      </c>
      <c r="M177" s="45">
        <v>75.400000000000006</v>
      </c>
      <c r="N177" s="45">
        <f t="shared" si="8"/>
        <v>71.925000000000011</v>
      </c>
    </row>
    <row r="178" spans="2:14" x14ac:dyDescent="0.2">
      <c r="B178" s="1">
        <v>0.39583333333333298</v>
      </c>
      <c r="C178" s="3">
        <v>60</v>
      </c>
      <c r="D178" s="47">
        <v>74</v>
      </c>
      <c r="E178" s="13">
        <v>0.7</v>
      </c>
      <c r="F178" s="3">
        <v>3</v>
      </c>
      <c r="G178" s="66" t="s">
        <v>208</v>
      </c>
      <c r="H178" s="19">
        <v>30.02</v>
      </c>
      <c r="J178" s="45">
        <v>75.900000000000006</v>
      </c>
      <c r="K178" s="45">
        <v>71.099999999999994</v>
      </c>
      <c r="L178" s="45">
        <v>70.5</v>
      </c>
      <c r="M178" s="45">
        <v>77.2</v>
      </c>
      <c r="N178" s="45">
        <f t="shared" si="8"/>
        <v>73.674999999999997</v>
      </c>
    </row>
    <row r="179" spans="2:14" x14ac:dyDescent="0.2">
      <c r="B179" s="1">
        <v>0.52083333333333337</v>
      </c>
      <c r="C179" s="3">
        <v>65</v>
      </c>
      <c r="D179" s="3">
        <v>94</v>
      </c>
      <c r="E179" s="13">
        <v>0.57999999999999996</v>
      </c>
      <c r="F179" s="3">
        <v>2</v>
      </c>
      <c r="G179" s="66" t="s">
        <v>130</v>
      </c>
      <c r="H179" s="19">
        <v>30.01</v>
      </c>
      <c r="J179" s="45">
        <v>94.1</v>
      </c>
      <c r="K179" s="45">
        <v>94.1</v>
      </c>
      <c r="L179" s="45">
        <v>93.6</v>
      </c>
      <c r="M179" s="67">
        <v>95.7</v>
      </c>
      <c r="N179" s="45">
        <f t="shared" si="8"/>
        <v>94.374999999999986</v>
      </c>
    </row>
    <row r="180" spans="2:14" x14ac:dyDescent="0.2">
      <c r="B180" s="1">
        <v>0.53125</v>
      </c>
      <c r="C180" s="3">
        <v>66</v>
      </c>
      <c r="D180" s="3">
        <v>98</v>
      </c>
      <c r="E180" s="13">
        <v>0.59</v>
      </c>
      <c r="F180" s="3">
        <v>4</v>
      </c>
      <c r="G180" s="66" t="s">
        <v>129</v>
      </c>
      <c r="H180" s="19">
        <v>30</v>
      </c>
      <c r="J180" s="45">
        <v>97.7</v>
      </c>
      <c r="K180" s="3">
        <v>97.9</v>
      </c>
      <c r="L180" s="45">
        <v>97</v>
      </c>
      <c r="M180" s="45">
        <v>99.1</v>
      </c>
      <c r="N180" s="45">
        <f t="shared" si="8"/>
        <v>97.925000000000011</v>
      </c>
    </row>
    <row r="181" spans="2:14" x14ac:dyDescent="0.2">
      <c r="B181" s="1">
        <v>0.54166666666666663</v>
      </c>
      <c r="C181" s="3">
        <v>65</v>
      </c>
      <c r="D181" s="3">
        <v>99</v>
      </c>
      <c r="E181" s="13">
        <v>0.6</v>
      </c>
      <c r="F181" s="3">
        <v>6</v>
      </c>
      <c r="G181" s="66" t="s">
        <v>201</v>
      </c>
      <c r="H181" s="19">
        <v>30</v>
      </c>
      <c r="I181" s="43"/>
      <c r="J181" s="45">
        <v>98.8</v>
      </c>
      <c r="K181" s="67">
        <v>98.8</v>
      </c>
      <c r="L181" s="45">
        <v>97.7</v>
      </c>
      <c r="M181" s="45">
        <v>99.7</v>
      </c>
      <c r="N181" s="45">
        <f t="shared" si="8"/>
        <v>98.75</v>
      </c>
    </row>
    <row r="182" spans="2:14" x14ac:dyDescent="0.2">
      <c r="B182" s="1">
        <v>0.55208333333333337</v>
      </c>
      <c r="C182" s="3">
        <v>65</v>
      </c>
      <c r="D182" s="47">
        <v>99</v>
      </c>
      <c r="E182" s="13">
        <v>0.61</v>
      </c>
      <c r="F182" s="3">
        <v>5</v>
      </c>
      <c r="G182" s="66" t="s">
        <v>129</v>
      </c>
      <c r="H182" s="19">
        <v>30</v>
      </c>
      <c r="J182" s="45">
        <v>98.6</v>
      </c>
      <c r="K182" s="45">
        <v>99</v>
      </c>
      <c r="L182" s="45">
        <v>98.2</v>
      </c>
      <c r="M182" s="45">
        <v>100.2</v>
      </c>
      <c r="N182" s="45">
        <f t="shared" si="8"/>
        <v>99</v>
      </c>
    </row>
    <row r="183" spans="2:14" x14ac:dyDescent="0.2">
      <c r="B183" s="1">
        <v>0.5625</v>
      </c>
      <c r="C183" s="3">
        <v>66</v>
      </c>
      <c r="D183" s="3">
        <v>100</v>
      </c>
      <c r="E183" s="13">
        <v>0.61</v>
      </c>
      <c r="F183" s="3">
        <v>4</v>
      </c>
      <c r="G183" s="66" t="s">
        <v>201</v>
      </c>
      <c r="H183" s="19">
        <v>29.99</v>
      </c>
      <c r="I183" s="43"/>
      <c r="J183" s="45">
        <v>99.3</v>
      </c>
      <c r="K183" s="67">
        <v>99.7</v>
      </c>
      <c r="L183" s="45">
        <v>98.4</v>
      </c>
      <c r="M183" s="45">
        <v>100.8</v>
      </c>
      <c r="N183" s="45">
        <f t="shared" si="8"/>
        <v>99.55</v>
      </c>
    </row>
    <row r="184" spans="2:14" x14ac:dyDescent="0.2">
      <c r="B184" s="1">
        <v>0.57291666666666696</v>
      </c>
      <c r="C184" s="47">
        <v>65</v>
      </c>
      <c r="D184" s="47">
        <v>101</v>
      </c>
      <c r="E184" s="13">
        <v>0.61</v>
      </c>
      <c r="F184" s="69">
        <v>4</v>
      </c>
      <c r="G184" s="66" t="s">
        <v>129</v>
      </c>
      <c r="H184" s="82">
        <v>29.99</v>
      </c>
      <c r="I184" s="65"/>
      <c r="J184" s="45">
        <v>100.4</v>
      </c>
      <c r="K184" s="45">
        <v>101.8</v>
      </c>
      <c r="L184" s="45">
        <v>100.9</v>
      </c>
      <c r="M184" s="45">
        <v>102.6</v>
      </c>
      <c r="N184" s="45">
        <f t="shared" si="8"/>
        <v>101.42500000000001</v>
      </c>
    </row>
    <row r="185" spans="2:14" x14ac:dyDescent="0.2">
      <c r="B185" s="1">
        <v>0.58333333333333304</v>
      </c>
      <c r="C185" s="69">
        <v>66</v>
      </c>
      <c r="D185" s="69">
        <v>104</v>
      </c>
      <c r="E185" s="13">
        <v>0.62</v>
      </c>
      <c r="F185" s="69">
        <v>8</v>
      </c>
      <c r="G185" s="66" t="s">
        <v>201</v>
      </c>
      <c r="H185" s="82">
        <v>29.98</v>
      </c>
      <c r="I185" s="65"/>
      <c r="J185" s="67">
        <v>102.2</v>
      </c>
      <c r="K185" s="45">
        <v>104.7</v>
      </c>
      <c r="L185" s="45">
        <v>103.1</v>
      </c>
      <c r="M185" s="45">
        <v>105.1</v>
      </c>
      <c r="N185" s="45">
        <f t="shared" si="8"/>
        <v>103.77500000000001</v>
      </c>
    </row>
    <row r="186" spans="2:14" x14ac:dyDescent="0.2">
      <c r="B186" s="1">
        <v>0.59375</v>
      </c>
      <c r="C186" s="3">
        <v>66</v>
      </c>
      <c r="D186" s="47">
        <v>105</v>
      </c>
      <c r="E186" s="13">
        <v>0.61</v>
      </c>
      <c r="F186" s="3">
        <v>3</v>
      </c>
      <c r="G186" s="66" t="s">
        <v>130</v>
      </c>
      <c r="H186" s="19">
        <v>29.98</v>
      </c>
      <c r="J186" s="45">
        <v>102.6</v>
      </c>
      <c r="K186" s="45">
        <v>105.1</v>
      </c>
      <c r="L186" s="45">
        <v>104.2</v>
      </c>
      <c r="M186" s="45">
        <v>106</v>
      </c>
      <c r="N186" s="45">
        <f t="shared" si="8"/>
        <v>104.47499999999999</v>
      </c>
    </row>
    <row r="187" spans="2:14" x14ac:dyDescent="0.2">
      <c r="B187" s="1">
        <v>0.60416666666666696</v>
      </c>
      <c r="C187" s="3">
        <v>66</v>
      </c>
      <c r="D187" s="47">
        <v>105</v>
      </c>
      <c r="E187" s="13">
        <v>0.59</v>
      </c>
      <c r="F187" s="3">
        <v>5</v>
      </c>
      <c r="G187" s="66" t="s">
        <v>201</v>
      </c>
      <c r="H187" s="19">
        <v>29.97</v>
      </c>
      <c r="J187" s="45">
        <v>102.9</v>
      </c>
      <c r="K187" s="45">
        <v>105.6</v>
      </c>
      <c r="L187" s="45">
        <v>104.9</v>
      </c>
      <c r="M187" s="45">
        <v>106.7</v>
      </c>
      <c r="N187" s="45">
        <f t="shared" si="8"/>
        <v>105.02499999999999</v>
      </c>
    </row>
    <row r="188" spans="2:14" x14ac:dyDescent="0.2">
      <c r="B188" s="1">
        <v>0.61458333333333304</v>
      </c>
      <c r="C188" s="3">
        <v>66</v>
      </c>
      <c r="D188" s="47">
        <v>105</v>
      </c>
      <c r="E188" s="13">
        <v>0.57999999999999996</v>
      </c>
      <c r="F188" s="3">
        <v>4</v>
      </c>
      <c r="G188" s="66" t="s">
        <v>130</v>
      </c>
      <c r="H188" s="19">
        <v>29.97</v>
      </c>
      <c r="J188" s="45">
        <v>102.7</v>
      </c>
      <c r="K188" s="45">
        <v>106.2</v>
      </c>
      <c r="L188" s="45">
        <v>104.9</v>
      </c>
      <c r="M188" s="45">
        <v>107.2</v>
      </c>
      <c r="N188" s="45">
        <f t="shared" si="8"/>
        <v>105.25</v>
      </c>
    </row>
    <row r="189" spans="2:14" x14ac:dyDescent="0.2">
      <c r="B189" s="1">
        <v>0.625</v>
      </c>
      <c r="C189" s="3">
        <v>67</v>
      </c>
      <c r="D189" s="3">
        <v>106</v>
      </c>
      <c r="E189" s="13">
        <v>0.57999999999999996</v>
      </c>
      <c r="F189" s="66">
        <v>6</v>
      </c>
      <c r="G189" s="66" t="s">
        <v>201</v>
      </c>
      <c r="H189" s="72">
        <v>29.97</v>
      </c>
      <c r="J189" s="45">
        <v>103.6</v>
      </c>
      <c r="K189" s="45">
        <v>106.3</v>
      </c>
      <c r="L189" s="67">
        <v>105.4</v>
      </c>
      <c r="M189" s="45">
        <v>107.4</v>
      </c>
      <c r="N189" s="45">
        <f t="shared" si="8"/>
        <v>105.67499999999998</v>
      </c>
    </row>
    <row r="190" spans="2:14" x14ac:dyDescent="0.2">
      <c r="B190" s="1">
        <v>0.63541666666666596</v>
      </c>
      <c r="C190" s="47">
        <v>69</v>
      </c>
      <c r="D190" s="47">
        <v>106</v>
      </c>
      <c r="E190" s="13">
        <v>0.53</v>
      </c>
      <c r="F190" s="47">
        <v>5</v>
      </c>
      <c r="G190" s="66" t="s">
        <v>203</v>
      </c>
      <c r="H190" s="57">
        <v>29.96</v>
      </c>
      <c r="I190" s="65"/>
      <c r="J190" s="67">
        <v>103.8</v>
      </c>
      <c r="K190" s="45">
        <v>107.1</v>
      </c>
      <c r="L190" s="67">
        <v>105.8</v>
      </c>
      <c r="M190" s="45">
        <v>108</v>
      </c>
      <c r="N190" s="45">
        <f t="shared" si="8"/>
        <v>106.175</v>
      </c>
    </row>
    <row r="191" spans="2:14" x14ac:dyDescent="0.2">
      <c r="B191" s="1">
        <v>0.64583333333333304</v>
      </c>
      <c r="C191" s="66">
        <v>71</v>
      </c>
      <c r="D191" s="79">
        <v>106</v>
      </c>
      <c r="E191" s="13">
        <v>0.48</v>
      </c>
      <c r="F191" s="66">
        <v>5</v>
      </c>
      <c r="G191" s="66" t="s">
        <v>201</v>
      </c>
      <c r="H191" s="72">
        <v>29.95</v>
      </c>
      <c r="J191" s="45">
        <v>103.8</v>
      </c>
      <c r="K191" s="45">
        <v>107.6</v>
      </c>
      <c r="L191" s="67">
        <v>106</v>
      </c>
      <c r="M191" s="45">
        <v>108.3</v>
      </c>
      <c r="N191" s="45">
        <f t="shared" si="8"/>
        <v>106.425</v>
      </c>
    </row>
    <row r="193" spans="1:14" x14ac:dyDescent="0.2">
      <c r="A193" s="88" t="s">
        <v>419</v>
      </c>
      <c r="J193" s="6" t="s">
        <v>404</v>
      </c>
      <c r="K193" s="6" t="s">
        <v>405</v>
      </c>
      <c r="L193" s="6" t="s">
        <v>406</v>
      </c>
      <c r="M193" s="6" t="s">
        <v>407</v>
      </c>
      <c r="N193" s="6" t="s">
        <v>368</v>
      </c>
    </row>
    <row r="194" spans="1:14" x14ac:dyDescent="0.2">
      <c r="A194" s="21">
        <v>42806</v>
      </c>
      <c r="B194" s="1">
        <v>0.375</v>
      </c>
      <c r="C194" s="66">
        <v>66</v>
      </c>
      <c r="D194" s="69">
        <v>71</v>
      </c>
      <c r="E194" s="75">
        <v>0.89</v>
      </c>
      <c r="F194" s="66">
        <v>5</v>
      </c>
      <c r="G194" s="66" t="s">
        <v>145</v>
      </c>
      <c r="H194" s="72">
        <v>29.49</v>
      </c>
      <c r="J194" s="45">
        <v>71.2</v>
      </c>
      <c r="K194" s="45">
        <v>67.5</v>
      </c>
      <c r="L194" s="45">
        <v>74.099999999999994</v>
      </c>
      <c r="M194" s="45">
        <v>73.2</v>
      </c>
      <c r="N194" s="45">
        <f t="shared" ref="N194:N210" si="9">AVERAGE(J194:M194)</f>
        <v>71.5</v>
      </c>
    </row>
    <row r="195" spans="1:14" x14ac:dyDescent="0.2">
      <c r="B195" s="1">
        <v>0.40625</v>
      </c>
      <c r="C195" s="3">
        <v>67</v>
      </c>
      <c r="D195" s="3">
        <v>74</v>
      </c>
      <c r="E195" s="16">
        <v>0.83</v>
      </c>
      <c r="F195" s="3">
        <v>6</v>
      </c>
      <c r="G195" s="66" t="s">
        <v>43</v>
      </c>
      <c r="H195" s="19">
        <v>29.51</v>
      </c>
      <c r="I195" s="42"/>
      <c r="J195" s="45">
        <v>72.5</v>
      </c>
      <c r="K195" s="45">
        <v>74.7</v>
      </c>
      <c r="L195" s="45">
        <v>75</v>
      </c>
      <c r="M195" s="45">
        <v>75.599999999999994</v>
      </c>
      <c r="N195" s="45">
        <f t="shared" si="9"/>
        <v>74.449999999999989</v>
      </c>
    </row>
    <row r="196" spans="1:14" x14ac:dyDescent="0.2">
      <c r="B196" s="1">
        <v>0.41666666666666669</v>
      </c>
      <c r="C196" s="3">
        <v>67</v>
      </c>
      <c r="D196" s="3">
        <v>75</v>
      </c>
      <c r="E196" s="13">
        <v>0.82</v>
      </c>
      <c r="F196" s="3">
        <v>6</v>
      </c>
      <c r="G196" s="66" t="s">
        <v>197</v>
      </c>
      <c r="H196" s="19">
        <v>29.51</v>
      </c>
      <c r="J196" s="3">
        <v>72.7</v>
      </c>
      <c r="K196" s="45">
        <v>75.400000000000006</v>
      </c>
      <c r="L196" s="45">
        <v>75.2</v>
      </c>
      <c r="M196" s="45">
        <v>77.400000000000006</v>
      </c>
      <c r="N196" s="45">
        <f t="shared" si="9"/>
        <v>75.175000000000011</v>
      </c>
    </row>
    <row r="197" spans="1:14" x14ac:dyDescent="0.2">
      <c r="B197" s="1">
        <v>0.42708333333333298</v>
      </c>
      <c r="C197" s="3">
        <v>68</v>
      </c>
      <c r="D197" s="47">
        <v>74</v>
      </c>
      <c r="E197" s="16">
        <v>0.8</v>
      </c>
      <c r="F197" s="3">
        <v>2</v>
      </c>
      <c r="G197" s="66" t="s">
        <v>208</v>
      </c>
      <c r="H197" s="19">
        <v>29.51</v>
      </c>
      <c r="I197" s="42"/>
      <c r="J197" s="45">
        <v>73</v>
      </c>
      <c r="K197" s="45">
        <v>67.5</v>
      </c>
      <c r="L197" s="45">
        <v>78.099999999999994</v>
      </c>
      <c r="M197" s="45">
        <v>79.3</v>
      </c>
      <c r="N197" s="45">
        <f t="shared" si="9"/>
        <v>74.474999999999994</v>
      </c>
    </row>
    <row r="198" spans="1:14" x14ac:dyDescent="0.2">
      <c r="B198" s="1">
        <v>0.4375</v>
      </c>
      <c r="C198" s="66">
        <v>69</v>
      </c>
      <c r="D198" s="47">
        <v>78</v>
      </c>
      <c r="E198" s="75">
        <v>0.77</v>
      </c>
      <c r="F198" s="3">
        <v>2</v>
      </c>
      <c r="G198" s="66" t="s">
        <v>130</v>
      </c>
      <c r="H198" s="19">
        <v>29.51</v>
      </c>
      <c r="J198" s="45">
        <v>73.599999999999994</v>
      </c>
      <c r="K198" s="45">
        <v>80.400000000000006</v>
      </c>
      <c r="L198" s="45">
        <v>76.099999999999994</v>
      </c>
      <c r="M198" s="45">
        <v>82.2</v>
      </c>
      <c r="N198" s="45">
        <f t="shared" si="9"/>
        <v>78.075000000000003</v>
      </c>
    </row>
    <row r="199" spans="1:14" x14ac:dyDescent="0.2">
      <c r="B199" s="1">
        <v>0.44791666666666702</v>
      </c>
      <c r="C199" s="3">
        <v>70</v>
      </c>
      <c r="D199" s="3">
        <v>82</v>
      </c>
      <c r="E199" s="75">
        <v>0.7</v>
      </c>
      <c r="F199" s="3">
        <v>5</v>
      </c>
      <c r="G199" s="66" t="s">
        <v>208</v>
      </c>
      <c r="H199" s="19">
        <v>29.51</v>
      </c>
      <c r="J199" s="45">
        <v>86.2</v>
      </c>
      <c r="K199" s="45">
        <v>82.9</v>
      </c>
      <c r="L199" s="45">
        <v>76.599999999999994</v>
      </c>
      <c r="M199" s="67">
        <v>83.8</v>
      </c>
      <c r="N199" s="45">
        <f t="shared" si="9"/>
        <v>82.375</v>
      </c>
    </row>
    <row r="200" spans="1:14" x14ac:dyDescent="0.2">
      <c r="B200" s="1">
        <v>0.45833333333333298</v>
      </c>
      <c r="C200" s="3">
        <v>70</v>
      </c>
      <c r="D200" s="3">
        <v>83</v>
      </c>
      <c r="E200" s="13">
        <v>0.69</v>
      </c>
      <c r="F200" s="3">
        <v>3</v>
      </c>
      <c r="G200" s="66" t="s">
        <v>37</v>
      </c>
      <c r="H200" s="19">
        <v>29.51</v>
      </c>
      <c r="J200" s="45">
        <v>75.2</v>
      </c>
      <c r="K200" s="3">
        <v>85.1</v>
      </c>
      <c r="L200" s="45">
        <v>84.4</v>
      </c>
      <c r="M200" s="45">
        <v>86.7</v>
      </c>
      <c r="N200" s="45">
        <f t="shared" si="9"/>
        <v>82.850000000000009</v>
      </c>
    </row>
    <row r="201" spans="1:14" x14ac:dyDescent="0.2">
      <c r="B201" s="1">
        <v>0.46875</v>
      </c>
      <c r="C201" s="3">
        <v>71</v>
      </c>
      <c r="D201" s="3">
        <v>87</v>
      </c>
      <c r="E201" s="13">
        <v>0.66</v>
      </c>
      <c r="F201" s="3">
        <v>1</v>
      </c>
      <c r="G201" s="66" t="s">
        <v>37</v>
      </c>
      <c r="H201" s="19">
        <v>29.51</v>
      </c>
      <c r="I201" s="43"/>
      <c r="J201" s="45">
        <v>91.6</v>
      </c>
      <c r="K201" s="67">
        <v>87.8</v>
      </c>
      <c r="L201" s="45">
        <v>78.099999999999994</v>
      </c>
      <c r="M201" s="45">
        <v>89.2</v>
      </c>
      <c r="N201" s="45">
        <f t="shared" si="9"/>
        <v>86.674999999999997</v>
      </c>
    </row>
    <row r="202" spans="1:14" x14ac:dyDescent="0.2">
      <c r="B202" s="1">
        <v>0.47916666666666702</v>
      </c>
      <c r="C202" s="3">
        <v>71</v>
      </c>
      <c r="D202" s="47">
        <v>89</v>
      </c>
      <c r="E202" s="13">
        <v>0.63</v>
      </c>
      <c r="F202" s="3">
        <v>3</v>
      </c>
      <c r="G202" s="66" t="s">
        <v>201</v>
      </c>
      <c r="H202" s="19">
        <v>29.51</v>
      </c>
      <c r="J202" s="45">
        <v>91.2</v>
      </c>
      <c r="K202" s="45">
        <v>88.2</v>
      </c>
      <c r="L202" s="45">
        <v>87.3</v>
      </c>
      <c r="M202" s="45">
        <v>88.9</v>
      </c>
      <c r="N202" s="45">
        <f t="shared" si="9"/>
        <v>88.9</v>
      </c>
    </row>
    <row r="203" spans="1:14" x14ac:dyDescent="0.2">
      <c r="B203" s="1">
        <v>0.48958333333333298</v>
      </c>
      <c r="C203" s="3">
        <v>71</v>
      </c>
      <c r="D203" s="3">
        <v>83</v>
      </c>
      <c r="E203" s="13">
        <v>0.66</v>
      </c>
      <c r="F203" s="3">
        <v>6</v>
      </c>
      <c r="G203" s="66" t="s">
        <v>43</v>
      </c>
      <c r="H203" s="19">
        <v>29.51</v>
      </c>
      <c r="I203" s="43"/>
      <c r="J203" s="45">
        <v>90.5</v>
      </c>
      <c r="K203" s="67">
        <v>87.8</v>
      </c>
      <c r="L203" s="45">
        <v>79.900000000000006</v>
      </c>
      <c r="M203" s="45">
        <v>87.6</v>
      </c>
      <c r="N203" s="45">
        <f t="shared" si="9"/>
        <v>86.450000000000017</v>
      </c>
    </row>
    <row r="204" spans="1:14" x14ac:dyDescent="0.2">
      <c r="B204" s="1">
        <v>0.5</v>
      </c>
      <c r="C204" s="47">
        <v>70</v>
      </c>
      <c r="D204" s="47">
        <v>83</v>
      </c>
      <c r="E204" s="13">
        <v>0.66</v>
      </c>
      <c r="F204" s="69">
        <v>6</v>
      </c>
      <c r="G204" s="66" t="s">
        <v>130</v>
      </c>
      <c r="H204" s="82">
        <v>29.5</v>
      </c>
      <c r="I204" s="65"/>
      <c r="J204" s="45">
        <v>79</v>
      </c>
      <c r="K204" s="45">
        <v>87.3</v>
      </c>
      <c r="L204" s="45">
        <v>80.599999999999994</v>
      </c>
      <c r="M204" s="45">
        <v>86.9</v>
      </c>
      <c r="N204" s="45">
        <f t="shared" si="9"/>
        <v>83.45</v>
      </c>
    </row>
    <row r="205" spans="1:14" x14ac:dyDescent="0.2">
      <c r="B205" s="1">
        <v>0.51041666666666696</v>
      </c>
      <c r="C205" s="69">
        <v>71</v>
      </c>
      <c r="D205" s="69">
        <v>88</v>
      </c>
      <c r="E205" s="13">
        <v>0.65</v>
      </c>
      <c r="F205" s="69">
        <v>4</v>
      </c>
      <c r="G205" s="66" t="s">
        <v>130</v>
      </c>
      <c r="H205" s="82">
        <v>29.5</v>
      </c>
      <c r="I205" s="65"/>
      <c r="J205" s="67">
        <v>79.5</v>
      </c>
      <c r="K205" s="45">
        <v>91.2</v>
      </c>
      <c r="L205" s="45">
        <v>91.4</v>
      </c>
      <c r="M205" s="45">
        <v>91.8</v>
      </c>
      <c r="N205" s="45">
        <f t="shared" si="9"/>
        <v>88.475000000000009</v>
      </c>
    </row>
    <row r="206" spans="1:14" x14ac:dyDescent="0.2">
      <c r="B206" s="1">
        <v>0.52083333333333404</v>
      </c>
      <c r="C206" s="3">
        <v>72</v>
      </c>
      <c r="D206" s="47">
        <v>91</v>
      </c>
      <c r="E206" s="13">
        <v>0.65</v>
      </c>
      <c r="F206" s="3">
        <v>3</v>
      </c>
      <c r="G206" s="66" t="s">
        <v>197</v>
      </c>
      <c r="H206" s="19">
        <v>29.49</v>
      </c>
      <c r="J206" s="45">
        <v>96.4</v>
      </c>
      <c r="K206" s="45">
        <v>93.2</v>
      </c>
      <c r="L206" s="45">
        <v>81.900000000000006</v>
      </c>
      <c r="M206" s="45">
        <v>93.2</v>
      </c>
      <c r="N206" s="45">
        <f t="shared" si="9"/>
        <v>91.174999999999997</v>
      </c>
    </row>
    <row r="207" spans="1:14" x14ac:dyDescent="0.2">
      <c r="B207" s="1">
        <v>0.53125</v>
      </c>
      <c r="C207" s="3">
        <v>73</v>
      </c>
      <c r="D207" s="47">
        <v>92</v>
      </c>
      <c r="E207" s="13">
        <v>0.64</v>
      </c>
      <c r="F207" s="3">
        <v>3</v>
      </c>
      <c r="G207" s="66" t="s">
        <v>130</v>
      </c>
      <c r="H207" s="19">
        <v>29.49</v>
      </c>
      <c r="J207" s="45">
        <v>97.3</v>
      </c>
      <c r="K207" s="45">
        <v>93.7</v>
      </c>
      <c r="L207" s="45">
        <v>82.8</v>
      </c>
      <c r="M207" s="45">
        <v>94.3</v>
      </c>
      <c r="N207" s="45">
        <f t="shared" si="9"/>
        <v>92.025000000000006</v>
      </c>
    </row>
    <row r="208" spans="1:14" x14ac:dyDescent="0.2">
      <c r="B208" s="73">
        <v>0.53472222222222221</v>
      </c>
      <c r="C208" s="3">
        <v>73</v>
      </c>
      <c r="D208" s="69">
        <v>91</v>
      </c>
      <c r="E208" s="13">
        <v>0.63</v>
      </c>
      <c r="F208" s="3">
        <v>5</v>
      </c>
      <c r="G208" s="66" t="s">
        <v>208</v>
      </c>
      <c r="H208" s="19">
        <v>29.49</v>
      </c>
      <c r="J208" s="45">
        <v>81.5</v>
      </c>
      <c r="K208" s="45">
        <v>93.4</v>
      </c>
      <c r="L208" s="45">
        <v>83.1</v>
      </c>
      <c r="M208" s="45">
        <v>93.6</v>
      </c>
      <c r="N208" s="45">
        <f t="shared" si="9"/>
        <v>87.9</v>
      </c>
    </row>
    <row r="209" spans="1:14" x14ac:dyDescent="0.2">
      <c r="B209" s="1">
        <v>0.61458333333333337</v>
      </c>
      <c r="C209" s="3">
        <v>74</v>
      </c>
      <c r="D209" s="3">
        <v>91</v>
      </c>
      <c r="E209" s="13">
        <v>0.61</v>
      </c>
      <c r="F209" s="66">
        <v>7</v>
      </c>
      <c r="G209" s="66" t="s">
        <v>130</v>
      </c>
      <c r="H209" s="72">
        <v>29.45</v>
      </c>
      <c r="J209" s="45">
        <v>85.3</v>
      </c>
      <c r="K209" s="45">
        <v>95.4</v>
      </c>
      <c r="L209" s="67">
        <v>88</v>
      </c>
      <c r="M209" s="45">
        <v>96.6</v>
      </c>
      <c r="N209" s="45">
        <f t="shared" si="9"/>
        <v>91.324999999999989</v>
      </c>
    </row>
    <row r="210" spans="1:14" x14ac:dyDescent="0.2">
      <c r="B210" s="1">
        <v>0.625</v>
      </c>
      <c r="C210" s="47">
        <v>74</v>
      </c>
      <c r="D210" s="47">
        <v>96</v>
      </c>
      <c r="E210" s="13">
        <v>0.6</v>
      </c>
      <c r="F210" s="47">
        <v>5</v>
      </c>
      <c r="G210" s="66" t="s">
        <v>201</v>
      </c>
      <c r="H210" s="57">
        <v>29.45</v>
      </c>
      <c r="I210" s="65"/>
      <c r="J210" s="67">
        <v>97</v>
      </c>
      <c r="K210" s="67">
        <v>95.2</v>
      </c>
      <c r="L210" s="67">
        <v>96.1</v>
      </c>
      <c r="M210" s="45">
        <v>96.3</v>
      </c>
      <c r="N210" s="45">
        <f t="shared" si="9"/>
        <v>96.149999999999991</v>
      </c>
    </row>
    <row r="211" spans="1:14" x14ac:dyDescent="0.2">
      <c r="B211" s="1">
        <v>0.63541666666666696</v>
      </c>
      <c r="C211" s="66">
        <v>74</v>
      </c>
      <c r="D211" s="79">
        <v>95</v>
      </c>
      <c r="E211" s="13">
        <v>0.6</v>
      </c>
      <c r="F211" s="66">
        <v>3</v>
      </c>
      <c r="G211" s="66" t="s">
        <v>143</v>
      </c>
      <c r="H211" s="72">
        <v>29.44</v>
      </c>
      <c r="J211" s="45">
        <v>98.1</v>
      </c>
      <c r="K211" s="45">
        <v>95.7</v>
      </c>
      <c r="L211" s="67">
        <v>88.3</v>
      </c>
      <c r="M211" s="45">
        <v>97.2</v>
      </c>
      <c r="N211" s="45">
        <f>AVERAGE(J211:M211)</f>
        <v>94.825000000000003</v>
      </c>
    </row>
    <row r="212" spans="1:14" x14ac:dyDescent="0.2">
      <c r="B212" s="1">
        <v>0.64583333333333304</v>
      </c>
      <c r="C212" s="3">
        <v>74</v>
      </c>
      <c r="D212" s="41">
        <v>97</v>
      </c>
      <c r="E212" s="13">
        <v>0.6</v>
      </c>
      <c r="F212" s="3">
        <v>2</v>
      </c>
      <c r="G212" s="66" t="s">
        <v>143</v>
      </c>
      <c r="H212" s="19">
        <v>29.44</v>
      </c>
      <c r="I212" s="42"/>
      <c r="J212" s="45">
        <v>100.4</v>
      </c>
      <c r="K212" s="45">
        <v>97.9</v>
      </c>
      <c r="L212" s="45">
        <v>88.7</v>
      </c>
      <c r="M212" s="45">
        <v>99.7</v>
      </c>
      <c r="N212" s="45">
        <f t="shared" ref="N212:N219" si="10">AVERAGE(J212:M212)</f>
        <v>96.674999999999997</v>
      </c>
    </row>
    <row r="213" spans="1:14" x14ac:dyDescent="0.2">
      <c r="B213" s="1">
        <v>0.65625</v>
      </c>
      <c r="C213" s="3">
        <v>74</v>
      </c>
      <c r="D213" s="41">
        <v>95</v>
      </c>
      <c r="E213" s="13">
        <v>0.59</v>
      </c>
      <c r="F213" s="3">
        <v>5</v>
      </c>
      <c r="G213" s="66" t="s">
        <v>201</v>
      </c>
      <c r="H213" s="72">
        <v>29.43</v>
      </c>
      <c r="I213" s="42"/>
      <c r="J213" s="64">
        <v>86.4</v>
      </c>
      <c r="K213" s="45">
        <v>97.3</v>
      </c>
      <c r="L213" s="45">
        <v>98.1</v>
      </c>
      <c r="M213" s="45">
        <v>98.4</v>
      </c>
      <c r="N213" s="45">
        <f t="shared" si="10"/>
        <v>95.049999999999983</v>
      </c>
    </row>
    <row r="214" spans="1:14" x14ac:dyDescent="0.2">
      <c r="B214" s="1">
        <v>0.66666666666666696</v>
      </c>
      <c r="C214" s="3">
        <v>74</v>
      </c>
      <c r="D214" s="47">
        <v>95</v>
      </c>
      <c r="E214" s="13">
        <v>0.6</v>
      </c>
      <c r="F214" s="37">
        <v>7</v>
      </c>
      <c r="G214" s="66" t="s">
        <v>143</v>
      </c>
      <c r="H214" s="72">
        <v>29.43</v>
      </c>
      <c r="J214" s="45">
        <v>98.2</v>
      </c>
      <c r="K214" s="45">
        <v>96.1</v>
      </c>
      <c r="L214" s="45">
        <v>89.6</v>
      </c>
      <c r="M214" s="45">
        <v>97.3</v>
      </c>
      <c r="N214" s="45">
        <f t="shared" si="10"/>
        <v>95.3</v>
      </c>
    </row>
    <row r="215" spans="1:14" x14ac:dyDescent="0.2">
      <c r="B215" s="1">
        <v>0.67708333333333304</v>
      </c>
      <c r="C215" s="66">
        <v>75</v>
      </c>
      <c r="D215" s="68">
        <v>95</v>
      </c>
      <c r="E215" s="83">
        <v>0.59</v>
      </c>
      <c r="F215" s="66">
        <v>9</v>
      </c>
      <c r="G215" s="66" t="s">
        <v>130</v>
      </c>
      <c r="H215" s="66">
        <v>29.43</v>
      </c>
      <c r="I215" s="71"/>
      <c r="J215" s="84">
        <v>86.9</v>
      </c>
      <c r="K215" s="84">
        <v>96.3</v>
      </c>
      <c r="L215" s="84">
        <v>97.7</v>
      </c>
      <c r="M215" s="84">
        <v>97.5</v>
      </c>
      <c r="N215" s="45">
        <f t="shared" si="10"/>
        <v>94.6</v>
      </c>
    </row>
    <row r="216" spans="1:14" x14ac:dyDescent="0.2">
      <c r="B216" s="1">
        <v>0.6875</v>
      </c>
      <c r="C216" s="69">
        <v>76</v>
      </c>
      <c r="D216" s="79">
        <v>101</v>
      </c>
      <c r="E216" s="75">
        <v>0.57999999999999996</v>
      </c>
      <c r="F216" s="69">
        <v>3</v>
      </c>
      <c r="G216" s="66" t="s">
        <v>208</v>
      </c>
      <c r="H216" s="82">
        <v>29.42</v>
      </c>
      <c r="I216" s="85"/>
      <c r="J216" s="67">
        <v>101.7</v>
      </c>
      <c r="K216" s="67">
        <v>98.4</v>
      </c>
      <c r="L216" s="67">
        <v>101.7</v>
      </c>
      <c r="M216" s="67">
        <v>100.6</v>
      </c>
      <c r="N216" s="45">
        <f t="shared" si="10"/>
        <v>100.6</v>
      </c>
    </row>
    <row r="217" spans="1:14" x14ac:dyDescent="0.2">
      <c r="B217" s="1">
        <v>0.69791666666666596</v>
      </c>
      <c r="C217" s="66">
        <v>78</v>
      </c>
      <c r="D217" s="66">
        <v>104</v>
      </c>
      <c r="E217" s="75">
        <v>0.55000000000000004</v>
      </c>
      <c r="F217" s="66">
        <v>4</v>
      </c>
      <c r="G217" s="66" t="s">
        <v>394</v>
      </c>
      <c r="H217" s="72">
        <v>29.42</v>
      </c>
      <c r="I217" s="66"/>
      <c r="J217" s="67">
        <v>105.1</v>
      </c>
      <c r="K217" s="67">
        <v>101.7</v>
      </c>
      <c r="L217" s="67">
        <v>105.8</v>
      </c>
      <c r="M217" s="67">
        <v>104.5</v>
      </c>
      <c r="N217" s="45">
        <f t="shared" si="10"/>
        <v>104.27500000000001</v>
      </c>
    </row>
    <row r="218" spans="1:14" x14ac:dyDescent="0.2">
      <c r="B218" s="1">
        <v>0.70833333333333304</v>
      </c>
      <c r="C218" s="66">
        <v>76</v>
      </c>
      <c r="D218" s="66">
        <v>98</v>
      </c>
      <c r="E218" s="75">
        <v>0.56000000000000005</v>
      </c>
      <c r="F218" s="66">
        <v>3</v>
      </c>
      <c r="G218" s="66" t="s">
        <v>130</v>
      </c>
      <c r="H218" s="72">
        <v>29.42</v>
      </c>
      <c r="I218" s="71"/>
      <c r="J218" s="67">
        <v>88</v>
      </c>
      <c r="K218" s="67">
        <v>98.8</v>
      </c>
      <c r="L218" s="67">
        <v>103.6</v>
      </c>
      <c r="M218" s="67">
        <v>103.5</v>
      </c>
      <c r="N218" s="45">
        <f t="shared" si="10"/>
        <v>98.474999999999994</v>
      </c>
    </row>
    <row r="219" spans="1:14" x14ac:dyDescent="0.2">
      <c r="B219" s="1">
        <v>0.718749999999999</v>
      </c>
      <c r="C219" s="69">
        <v>76</v>
      </c>
      <c r="D219" s="69">
        <v>95</v>
      </c>
      <c r="E219" s="75">
        <v>0.55000000000000004</v>
      </c>
      <c r="F219" s="69">
        <v>3</v>
      </c>
      <c r="G219" s="66" t="s">
        <v>130</v>
      </c>
      <c r="H219" s="82">
        <v>29.42</v>
      </c>
      <c r="I219" s="85"/>
      <c r="J219" s="67">
        <v>88.3</v>
      </c>
      <c r="K219" s="67">
        <v>97.5</v>
      </c>
      <c r="L219" s="67">
        <v>91.8</v>
      </c>
      <c r="M219" s="67">
        <v>102.6</v>
      </c>
      <c r="N219" s="45">
        <f t="shared" si="10"/>
        <v>95.050000000000011</v>
      </c>
    </row>
    <row r="220" spans="1:14" x14ac:dyDescent="0.2">
      <c r="B220" s="1"/>
    </row>
    <row r="221" spans="1:14" x14ac:dyDescent="0.2">
      <c r="A221" s="88" t="s">
        <v>268</v>
      </c>
      <c r="B221" s="1"/>
      <c r="J221" s="87" t="s">
        <v>421</v>
      </c>
      <c r="K221" s="87" t="s">
        <v>422</v>
      </c>
      <c r="L221" s="87" t="s">
        <v>423</v>
      </c>
      <c r="M221" s="87">
        <v>18</v>
      </c>
      <c r="N221" s="33" t="s">
        <v>368</v>
      </c>
    </row>
    <row r="222" spans="1:14" x14ac:dyDescent="0.2">
      <c r="A222" s="21">
        <v>42846</v>
      </c>
      <c r="B222" s="73">
        <v>0.44791666666666669</v>
      </c>
      <c r="C222" s="66">
        <v>82</v>
      </c>
      <c r="D222" s="69">
        <v>107</v>
      </c>
      <c r="E222" s="16">
        <v>0.82</v>
      </c>
      <c r="F222" s="66">
        <v>2</v>
      </c>
      <c r="G222" s="66" t="s">
        <v>201</v>
      </c>
      <c r="H222" s="72">
        <v>29.29</v>
      </c>
      <c r="J222" s="45">
        <v>110.8</v>
      </c>
      <c r="K222" s="45">
        <v>88</v>
      </c>
      <c r="L222" s="45">
        <v>116.4</v>
      </c>
      <c r="M222" s="45">
        <v>113.2</v>
      </c>
      <c r="N222" s="45">
        <f>AVERAGE(J222:M222)</f>
        <v>107.10000000000001</v>
      </c>
    </row>
    <row r="223" spans="1:14" x14ac:dyDescent="0.2">
      <c r="B223" s="1">
        <v>0.47916666666666669</v>
      </c>
      <c r="C223" s="3">
        <v>84</v>
      </c>
      <c r="D223" s="3">
        <v>121</v>
      </c>
      <c r="E223" s="16">
        <v>0.48</v>
      </c>
      <c r="F223" s="3">
        <v>4</v>
      </c>
      <c r="G223" s="66" t="s">
        <v>203</v>
      </c>
      <c r="H223" s="19">
        <v>29.27</v>
      </c>
      <c r="I223" s="42"/>
      <c r="J223" s="45">
        <v>119.8</v>
      </c>
      <c r="K223" s="45">
        <v>112.5</v>
      </c>
      <c r="L223" s="45">
        <v>127</v>
      </c>
      <c r="M223" s="45">
        <v>125.4</v>
      </c>
      <c r="N223" s="45">
        <f t="shared" ref="N223:N235" si="11">AVERAGE(J223:M223)</f>
        <v>121.17500000000001</v>
      </c>
    </row>
    <row r="224" spans="1:14" x14ac:dyDescent="0.2">
      <c r="B224" s="1">
        <v>0.48958333333333331</v>
      </c>
      <c r="C224" s="3">
        <v>84</v>
      </c>
      <c r="D224" s="3">
        <v>122</v>
      </c>
      <c r="E224" s="16">
        <v>0.47</v>
      </c>
      <c r="F224" s="3">
        <v>5</v>
      </c>
      <c r="G224" s="66" t="s">
        <v>129</v>
      </c>
      <c r="H224" s="19">
        <v>29.27</v>
      </c>
      <c r="J224" s="45">
        <v>120.2</v>
      </c>
      <c r="K224" s="45">
        <v>114.4</v>
      </c>
      <c r="L224" s="45">
        <v>128.5</v>
      </c>
      <c r="M224" s="45">
        <v>125.8</v>
      </c>
      <c r="N224" s="45">
        <f t="shared" si="11"/>
        <v>122.22500000000001</v>
      </c>
    </row>
    <row r="225" spans="1:16" x14ac:dyDescent="0.2">
      <c r="B225" s="1">
        <v>0.5</v>
      </c>
      <c r="C225" s="3">
        <v>84</v>
      </c>
      <c r="D225" s="47">
        <v>121</v>
      </c>
      <c r="E225" s="16">
        <v>0.46</v>
      </c>
      <c r="F225" s="3">
        <v>6</v>
      </c>
      <c r="G225" s="66" t="s">
        <v>129</v>
      </c>
      <c r="H225" s="19">
        <v>29.27</v>
      </c>
      <c r="I225" s="42"/>
      <c r="J225" s="45">
        <v>119.1</v>
      </c>
      <c r="K225" s="45">
        <v>113.2</v>
      </c>
      <c r="L225" s="45">
        <v>124.2</v>
      </c>
      <c r="M225" s="45">
        <v>125.6</v>
      </c>
      <c r="N225" s="45">
        <f t="shared" si="11"/>
        <v>120.52500000000001</v>
      </c>
    </row>
    <row r="226" spans="1:16" x14ac:dyDescent="0.2">
      <c r="B226" s="1">
        <v>0.51041666666666696</v>
      </c>
      <c r="C226" s="66">
        <v>84</v>
      </c>
      <c r="D226" s="69">
        <v>119</v>
      </c>
      <c r="E226" s="75">
        <v>0.46</v>
      </c>
      <c r="F226" s="3">
        <v>5</v>
      </c>
      <c r="G226" s="66" t="s">
        <v>203</v>
      </c>
      <c r="H226" s="19">
        <v>29.26</v>
      </c>
      <c r="J226" s="45">
        <v>117.9</v>
      </c>
      <c r="K226" s="45">
        <v>114.4</v>
      </c>
      <c r="L226" s="45">
        <v>123.3</v>
      </c>
      <c r="M226" s="45">
        <v>120.2</v>
      </c>
      <c r="N226" s="45">
        <f t="shared" si="11"/>
        <v>118.95</v>
      </c>
    </row>
    <row r="227" spans="1:16" x14ac:dyDescent="0.2">
      <c r="B227" s="1">
        <v>0.52083333333333404</v>
      </c>
      <c r="C227" s="3">
        <v>84</v>
      </c>
      <c r="D227" s="3">
        <v>121</v>
      </c>
      <c r="E227" s="75">
        <v>0.45</v>
      </c>
      <c r="F227" s="3">
        <v>6</v>
      </c>
      <c r="G227" s="66" t="s">
        <v>71</v>
      </c>
      <c r="H227" s="19">
        <v>29.25</v>
      </c>
      <c r="J227" s="45">
        <v>119.3</v>
      </c>
      <c r="K227" s="45">
        <v>112.8</v>
      </c>
      <c r="L227" s="45">
        <v>124.7</v>
      </c>
      <c r="M227" s="67">
        <v>126</v>
      </c>
      <c r="N227" s="45">
        <f t="shared" si="11"/>
        <v>120.7</v>
      </c>
    </row>
    <row r="228" spans="1:16" x14ac:dyDescent="0.2">
      <c r="B228" s="1">
        <v>0.63541666666666663</v>
      </c>
      <c r="C228" s="3">
        <v>86</v>
      </c>
      <c r="D228" s="3">
        <v>124</v>
      </c>
      <c r="E228" s="13">
        <v>0.39</v>
      </c>
      <c r="F228" s="3">
        <v>6</v>
      </c>
      <c r="G228" s="66" t="s">
        <v>129</v>
      </c>
      <c r="H228" s="19">
        <v>29.17</v>
      </c>
      <c r="J228" s="45">
        <v>120.9</v>
      </c>
      <c r="K228" s="3">
        <v>122.9</v>
      </c>
      <c r="L228" s="45">
        <v>127.4</v>
      </c>
      <c r="M228" s="45">
        <v>123.4</v>
      </c>
      <c r="N228" s="45">
        <f t="shared" si="11"/>
        <v>123.65</v>
      </c>
    </row>
    <row r="229" spans="1:16" x14ac:dyDescent="0.2">
      <c r="B229" s="1">
        <v>0.64236111111111105</v>
      </c>
      <c r="C229" s="3">
        <v>87</v>
      </c>
      <c r="D229" s="3">
        <v>123</v>
      </c>
      <c r="E229" s="13">
        <v>0.4</v>
      </c>
      <c r="F229" s="3">
        <v>11</v>
      </c>
      <c r="G229" s="66" t="s">
        <v>203</v>
      </c>
      <c r="H229" s="19">
        <v>29.17</v>
      </c>
      <c r="I229" s="43"/>
      <c r="J229" s="45">
        <v>121.3</v>
      </c>
      <c r="K229" s="67">
        <v>123.4</v>
      </c>
      <c r="L229" s="45">
        <v>126</v>
      </c>
      <c r="M229" s="45">
        <v>122</v>
      </c>
      <c r="N229" s="45">
        <f t="shared" si="11"/>
        <v>123.175</v>
      </c>
    </row>
    <row r="230" spans="1:16" x14ac:dyDescent="0.2">
      <c r="B230" s="1">
        <v>0.64583333333333337</v>
      </c>
      <c r="C230" s="3">
        <v>86</v>
      </c>
      <c r="D230" s="47">
        <v>122</v>
      </c>
      <c r="E230" s="13">
        <v>0.39</v>
      </c>
      <c r="F230" s="3">
        <v>8</v>
      </c>
      <c r="G230" s="66" t="s">
        <v>201</v>
      </c>
      <c r="H230" s="19">
        <v>29.17</v>
      </c>
      <c r="J230" s="45">
        <v>119.3</v>
      </c>
      <c r="K230" s="45">
        <v>120.6</v>
      </c>
      <c r="L230" s="45">
        <v>125.6</v>
      </c>
      <c r="M230" s="45">
        <v>122</v>
      </c>
      <c r="N230" s="45">
        <f t="shared" si="11"/>
        <v>121.875</v>
      </c>
    </row>
    <row r="231" spans="1:16" x14ac:dyDescent="0.2">
      <c r="B231" s="1">
        <v>0.65625</v>
      </c>
      <c r="C231" s="3">
        <v>87</v>
      </c>
      <c r="D231" s="3">
        <v>123</v>
      </c>
      <c r="E231" s="13">
        <v>0.4</v>
      </c>
      <c r="F231" s="3">
        <v>4</v>
      </c>
      <c r="G231" s="66" t="s">
        <v>201</v>
      </c>
      <c r="H231" s="19">
        <v>29.16</v>
      </c>
      <c r="I231" s="43"/>
      <c r="J231" s="45">
        <v>119.8</v>
      </c>
      <c r="K231" s="67">
        <v>122.2</v>
      </c>
      <c r="L231" s="45">
        <v>127.2</v>
      </c>
      <c r="M231" s="45">
        <v>122.4</v>
      </c>
      <c r="N231" s="45">
        <f t="shared" si="11"/>
        <v>122.9</v>
      </c>
    </row>
    <row r="232" spans="1:16" x14ac:dyDescent="0.2">
      <c r="B232" s="1">
        <v>0.66666666666666696</v>
      </c>
      <c r="C232" s="47">
        <v>87</v>
      </c>
      <c r="D232" s="47">
        <v>120</v>
      </c>
      <c r="E232" s="13">
        <v>0.39</v>
      </c>
      <c r="F232" s="69">
        <v>7</v>
      </c>
      <c r="G232" s="66" t="s">
        <v>129</v>
      </c>
      <c r="H232" s="82">
        <v>29.16</v>
      </c>
      <c r="I232" s="65"/>
      <c r="J232" s="45">
        <v>117.5</v>
      </c>
      <c r="K232" s="45">
        <v>119.7</v>
      </c>
      <c r="L232" s="45">
        <v>123.1</v>
      </c>
      <c r="M232" s="45">
        <v>118.6</v>
      </c>
      <c r="N232" s="45">
        <f t="shared" si="11"/>
        <v>119.72499999999999</v>
      </c>
    </row>
    <row r="233" spans="1:16" x14ac:dyDescent="0.2">
      <c r="B233" s="1">
        <v>0.67361111111111116</v>
      </c>
      <c r="C233" s="69">
        <v>86</v>
      </c>
      <c r="D233" s="69">
        <v>119</v>
      </c>
      <c r="E233" s="13">
        <v>0.4</v>
      </c>
      <c r="F233" s="69">
        <v>11</v>
      </c>
      <c r="G233" s="66" t="s">
        <v>201</v>
      </c>
      <c r="H233" s="82">
        <v>29.16</v>
      </c>
      <c r="I233" s="65"/>
      <c r="J233" s="67">
        <v>116.4</v>
      </c>
      <c r="K233" s="45">
        <v>117.5</v>
      </c>
      <c r="L233" s="45">
        <v>121.6</v>
      </c>
      <c r="M233" s="45">
        <v>119.3</v>
      </c>
      <c r="N233" s="45">
        <f t="shared" si="11"/>
        <v>118.7</v>
      </c>
    </row>
    <row r="234" spans="1:16" x14ac:dyDescent="0.2">
      <c r="B234" s="1">
        <v>0.67708333333333337</v>
      </c>
      <c r="C234" s="3">
        <v>86</v>
      </c>
      <c r="D234" s="47">
        <v>119</v>
      </c>
      <c r="E234" s="13">
        <v>0.4</v>
      </c>
      <c r="F234" s="3">
        <v>8</v>
      </c>
      <c r="G234" s="66" t="s">
        <v>201</v>
      </c>
      <c r="H234" s="19">
        <v>29.16</v>
      </c>
      <c r="J234" s="45">
        <v>116.2</v>
      </c>
      <c r="K234" s="45">
        <v>118</v>
      </c>
      <c r="L234" s="45">
        <v>122.4</v>
      </c>
      <c r="M234" s="45">
        <v>119.8</v>
      </c>
      <c r="N234" s="45">
        <f t="shared" si="11"/>
        <v>119.10000000000001</v>
      </c>
      <c r="O234" s="71" t="s">
        <v>420</v>
      </c>
    </row>
    <row r="235" spans="1:16" x14ac:dyDescent="0.2">
      <c r="B235" s="1">
        <v>0.6875</v>
      </c>
      <c r="C235" s="3">
        <v>87</v>
      </c>
      <c r="D235" s="47">
        <v>117</v>
      </c>
      <c r="E235" s="13">
        <v>0.4</v>
      </c>
      <c r="F235" s="3">
        <v>5</v>
      </c>
      <c r="G235" s="66" t="s">
        <v>203</v>
      </c>
      <c r="H235" s="19">
        <v>29.16</v>
      </c>
      <c r="J235" s="45">
        <v>114.8</v>
      </c>
      <c r="K235" s="45">
        <v>115.3</v>
      </c>
      <c r="L235" s="45">
        <v>119.7</v>
      </c>
      <c r="M235" s="45">
        <v>118</v>
      </c>
      <c r="N235" s="45">
        <f t="shared" si="11"/>
        <v>116.95</v>
      </c>
      <c r="O235" s="71" t="s">
        <v>420</v>
      </c>
      <c r="P235" s="71" t="s">
        <v>251</v>
      </c>
    </row>
    <row r="237" spans="1:16" x14ac:dyDescent="0.2">
      <c r="A237" s="21">
        <v>42847</v>
      </c>
      <c r="B237" s="1" t="s">
        <v>251</v>
      </c>
      <c r="J237" s="87" t="s">
        <v>421</v>
      </c>
      <c r="K237" s="87" t="s">
        <v>422</v>
      </c>
      <c r="L237" s="87" t="s">
        <v>423</v>
      </c>
      <c r="M237" s="87">
        <v>18</v>
      </c>
      <c r="N237" s="33" t="s">
        <v>368</v>
      </c>
    </row>
    <row r="238" spans="1:16" x14ac:dyDescent="0.2">
      <c r="B238" s="73">
        <v>0.4375</v>
      </c>
      <c r="C238" s="66">
        <v>74</v>
      </c>
      <c r="D238" s="69">
        <v>92</v>
      </c>
      <c r="E238" s="16">
        <v>0.7</v>
      </c>
      <c r="F238" s="66">
        <v>5</v>
      </c>
      <c r="G238" s="66" t="s">
        <v>145</v>
      </c>
      <c r="H238" s="72">
        <v>29.19</v>
      </c>
      <c r="I238" t="s">
        <v>251</v>
      </c>
      <c r="J238" s="45">
        <v>91.9</v>
      </c>
      <c r="K238" s="45">
        <v>89.4</v>
      </c>
      <c r="L238" s="45">
        <v>95</v>
      </c>
      <c r="M238" s="45">
        <v>92.7</v>
      </c>
      <c r="N238" s="45">
        <f>AVERAGE(J238:M238)</f>
        <v>92.25</v>
      </c>
    </row>
    <row r="239" spans="1:16" x14ac:dyDescent="0.2">
      <c r="B239" s="1">
        <v>0.44791666666666669</v>
      </c>
      <c r="C239" s="3">
        <v>75</v>
      </c>
      <c r="D239" s="3">
        <v>92</v>
      </c>
      <c r="E239" s="16">
        <v>0.69</v>
      </c>
      <c r="F239" s="3">
        <v>3</v>
      </c>
      <c r="G239" s="66" t="s">
        <v>129</v>
      </c>
      <c r="H239" s="19">
        <v>29.2</v>
      </c>
      <c r="I239" s="42"/>
      <c r="J239" s="45">
        <v>92.3</v>
      </c>
      <c r="K239" s="45">
        <v>89.8</v>
      </c>
      <c r="L239" s="45">
        <v>95.2</v>
      </c>
      <c r="M239" s="45">
        <v>91.9</v>
      </c>
      <c r="N239" s="45">
        <f t="shared" ref="N239:N249" si="12">AVERAGE(J239:M239)</f>
        <v>92.300000000000011</v>
      </c>
    </row>
    <row r="240" spans="1:16" x14ac:dyDescent="0.2">
      <c r="B240" s="1">
        <v>0.45833333333333298</v>
      </c>
      <c r="C240" s="3">
        <v>77</v>
      </c>
      <c r="D240" s="47">
        <v>100</v>
      </c>
      <c r="E240" s="16">
        <v>0.67</v>
      </c>
      <c r="F240" s="3">
        <v>4</v>
      </c>
      <c r="G240" s="66" t="s">
        <v>129</v>
      </c>
      <c r="H240" s="19">
        <v>29.18</v>
      </c>
      <c r="I240" s="42"/>
      <c r="J240" s="45">
        <v>98.8</v>
      </c>
      <c r="K240" s="45">
        <v>97.2</v>
      </c>
      <c r="L240" s="45">
        <v>104</v>
      </c>
      <c r="M240" s="45">
        <v>100</v>
      </c>
      <c r="N240" s="45">
        <f t="shared" si="12"/>
        <v>100</v>
      </c>
    </row>
    <row r="241" spans="1:14" x14ac:dyDescent="0.2">
      <c r="B241" s="1">
        <v>0.46875</v>
      </c>
      <c r="C241" s="3">
        <v>77</v>
      </c>
      <c r="D241" s="47">
        <v>100</v>
      </c>
      <c r="E241" s="16">
        <v>0.67</v>
      </c>
      <c r="F241" s="3">
        <v>4</v>
      </c>
      <c r="G241" s="66" t="s">
        <v>129</v>
      </c>
      <c r="H241" s="19">
        <v>29.18</v>
      </c>
      <c r="I241" s="42"/>
      <c r="J241" s="45">
        <v>98.8</v>
      </c>
      <c r="K241" s="45">
        <v>97.2</v>
      </c>
      <c r="L241" s="45">
        <v>104</v>
      </c>
      <c r="M241" s="45">
        <v>100</v>
      </c>
      <c r="N241" s="45">
        <f t="shared" si="12"/>
        <v>100</v>
      </c>
    </row>
    <row r="242" spans="1:14" x14ac:dyDescent="0.2">
      <c r="B242" s="1">
        <v>0.47916666666666702</v>
      </c>
      <c r="C242" s="66">
        <v>77</v>
      </c>
      <c r="D242" s="69">
        <v>103</v>
      </c>
      <c r="E242" s="75">
        <v>0.65</v>
      </c>
      <c r="F242" s="3">
        <v>5</v>
      </c>
      <c r="G242" s="66" t="s">
        <v>201</v>
      </c>
      <c r="H242" s="19">
        <v>29.18</v>
      </c>
      <c r="J242" s="45">
        <v>101.8</v>
      </c>
      <c r="K242" s="45">
        <v>100.4</v>
      </c>
      <c r="L242" s="45">
        <v>108.1</v>
      </c>
      <c r="M242" s="45">
        <v>103.3</v>
      </c>
      <c r="N242" s="45">
        <f t="shared" si="12"/>
        <v>103.39999999999999</v>
      </c>
    </row>
    <row r="243" spans="1:14" x14ac:dyDescent="0.2">
      <c r="B243" s="1">
        <v>0.48958333333333298</v>
      </c>
      <c r="C243" s="3">
        <v>77</v>
      </c>
      <c r="D243" s="3">
        <v>103</v>
      </c>
      <c r="E243" s="75">
        <v>0.65</v>
      </c>
      <c r="F243" s="3">
        <v>11</v>
      </c>
      <c r="G243" s="66" t="s">
        <v>130</v>
      </c>
      <c r="H243" s="19">
        <v>29.18</v>
      </c>
      <c r="J243" s="45">
        <v>101.5</v>
      </c>
      <c r="K243" s="45">
        <v>100.4</v>
      </c>
      <c r="L243" s="45">
        <v>107.4</v>
      </c>
      <c r="M243" s="67">
        <v>101.8</v>
      </c>
      <c r="N243" s="45">
        <f t="shared" si="12"/>
        <v>102.77500000000001</v>
      </c>
    </row>
    <row r="244" spans="1:14" x14ac:dyDescent="0.2">
      <c r="B244" s="1">
        <v>0.625</v>
      </c>
      <c r="C244" s="3">
        <v>81</v>
      </c>
      <c r="D244" s="3">
        <v>109</v>
      </c>
      <c r="E244" s="13">
        <v>0.56000000000000005</v>
      </c>
      <c r="F244" s="3">
        <v>6</v>
      </c>
      <c r="G244" s="66" t="s">
        <v>129</v>
      </c>
      <c r="H244" s="19">
        <v>29.1</v>
      </c>
      <c r="J244" s="45">
        <v>106.3</v>
      </c>
      <c r="K244" s="3">
        <v>107.4</v>
      </c>
      <c r="L244" s="45">
        <v>13.4</v>
      </c>
      <c r="M244" s="45">
        <v>109.8</v>
      </c>
      <c r="N244" s="45">
        <f t="shared" si="12"/>
        <v>84.224999999999994</v>
      </c>
    </row>
    <row r="245" spans="1:14" x14ac:dyDescent="0.2">
      <c r="B245" s="1">
        <v>0.63541666666666663</v>
      </c>
      <c r="C245" s="3">
        <v>80</v>
      </c>
      <c r="D245" s="3">
        <v>107</v>
      </c>
      <c r="E245" s="13">
        <v>0.56000000000000005</v>
      </c>
      <c r="F245" s="3">
        <v>8</v>
      </c>
      <c r="G245" s="66" t="s">
        <v>203</v>
      </c>
      <c r="H245" s="19">
        <v>29.1</v>
      </c>
      <c r="I245" s="43"/>
      <c r="J245" s="45">
        <v>104.5</v>
      </c>
      <c r="K245" s="67">
        <v>104.2</v>
      </c>
      <c r="L245" s="45">
        <v>110.7</v>
      </c>
      <c r="M245" s="45">
        <v>109.2</v>
      </c>
      <c r="N245" s="45">
        <f t="shared" si="12"/>
        <v>107.14999999999999</v>
      </c>
    </row>
    <row r="246" spans="1:14" x14ac:dyDescent="0.2">
      <c r="B246" s="1">
        <v>0.64583333333333304</v>
      </c>
      <c r="C246" s="3">
        <v>81</v>
      </c>
      <c r="D246" s="47">
        <v>110</v>
      </c>
      <c r="E246" s="13">
        <v>0.56000000000000005</v>
      </c>
      <c r="F246" s="3">
        <v>14</v>
      </c>
      <c r="G246" s="66" t="s">
        <v>129</v>
      </c>
      <c r="H246" s="19">
        <v>29.09</v>
      </c>
      <c r="J246" s="45">
        <v>106.3</v>
      </c>
      <c r="K246" s="45">
        <v>108.3</v>
      </c>
      <c r="L246" s="45">
        <v>114.3</v>
      </c>
      <c r="M246" s="45">
        <v>112.3</v>
      </c>
      <c r="N246" s="45">
        <f t="shared" si="12"/>
        <v>110.3</v>
      </c>
    </row>
    <row r="247" spans="1:14" x14ac:dyDescent="0.2">
      <c r="B247" s="1">
        <v>0.65625</v>
      </c>
      <c r="C247" s="3">
        <v>81</v>
      </c>
      <c r="D247" s="3">
        <v>112</v>
      </c>
      <c r="E247" s="13">
        <v>0.54</v>
      </c>
      <c r="F247" s="3">
        <v>9</v>
      </c>
      <c r="G247" s="66" t="s">
        <v>71</v>
      </c>
      <c r="H247" s="19">
        <v>29.08</v>
      </c>
      <c r="I247" s="43"/>
      <c r="J247" s="45">
        <v>107.6</v>
      </c>
      <c r="K247" s="67">
        <v>109.6</v>
      </c>
      <c r="L247" s="45">
        <v>115.7</v>
      </c>
      <c r="M247" s="45">
        <v>114.4</v>
      </c>
      <c r="N247" s="45">
        <f t="shared" si="12"/>
        <v>111.82499999999999</v>
      </c>
    </row>
    <row r="248" spans="1:14" x14ac:dyDescent="0.2">
      <c r="B248" s="1">
        <v>0.66666666666666696</v>
      </c>
      <c r="C248" s="47">
        <v>82</v>
      </c>
      <c r="D248" s="47">
        <v>111</v>
      </c>
      <c r="E248" s="13">
        <v>0.53</v>
      </c>
      <c r="F248" s="69">
        <v>6</v>
      </c>
      <c r="G248" s="66" t="s">
        <v>130</v>
      </c>
      <c r="H248" s="82">
        <v>29.08</v>
      </c>
      <c r="I248" s="65"/>
      <c r="J248" s="45">
        <v>107.8</v>
      </c>
      <c r="K248" s="45">
        <v>109.2</v>
      </c>
      <c r="L248" s="45">
        <v>114.8</v>
      </c>
      <c r="M248" s="45">
        <v>113.7</v>
      </c>
      <c r="N248" s="45">
        <f t="shared" si="12"/>
        <v>111.375</v>
      </c>
    </row>
    <row r="249" spans="1:14" x14ac:dyDescent="0.2">
      <c r="B249" s="1">
        <v>0.67708333333333304</v>
      </c>
      <c r="C249" s="69">
        <v>82</v>
      </c>
      <c r="D249" s="69">
        <v>111</v>
      </c>
      <c r="E249" s="13">
        <v>0.53</v>
      </c>
      <c r="F249" s="69">
        <v>9</v>
      </c>
      <c r="G249" s="66" t="s">
        <v>129</v>
      </c>
      <c r="H249" s="82">
        <v>29.07</v>
      </c>
      <c r="I249" s="65"/>
      <c r="J249" s="67">
        <v>107.4</v>
      </c>
      <c r="K249" s="45">
        <v>109</v>
      </c>
      <c r="L249" s="45">
        <v>113.5</v>
      </c>
      <c r="M249" s="45">
        <v>112.1</v>
      </c>
      <c r="N249" s="45">
        <f t="shared" si="12"/>
        <v>110.5</v>
      </c>
    </row>
    <row r="250" spans="1:14" x14ac:dyDescent="0.2">
      <c r="B250" s="1"/>
      <c r="C250" s="69"/>
      <c r="D250" s="69"/>
      <c r="E250" s="13"/>
      <c r="F250" s="69"/>
      <c r="G250" s="66"/>
      <c r="H250" s="82"/>
      <c r="I250" s="65"/>
      <c r="J250" s="67"/>
      <c r="K250" s="45"/>
      <c r="L250" s="45"/>
      <c r="M250" s="45"/>
      <c r="N250" s="45"/>
    </row>
    <row r="251" spans="1:14" x14ac:dyDescent="0.2">
      <c r="B251" s="1" t="s">
        <v>251</v>
      </c>
      <c r="J251" s="87" t="s">
        <v>421</v>
      </c>
      <c r="K251" s="87" t="s">
        <v>422</v>
      </c>
      <c r="L251" s="87" t="s">
        <v>423</v>
      </c>
      <c r="M251" s="87">
        <v>18</v>
      </c>
      <c r="N251" s="33" t="s">
        <v>368</v>
      </c>
    </row>
    <row r="252" spans="1:14" x14ac:dyDescent="0.2">
      <c r="A252" s="21">
        <v>42848</v>
      </c>
      <c r="B252" s="73">
        <v>0.38541666666666669</v>
      </c>
      <c r="C252" s="66">
        <v>59</v>
      </c>
      <c r="D252" s="69">
        <v>66</v>
      </c>
      <c r="E252" s="16">
        <v>0.95</v>
      </c>
      <c r="F252" s="66">
        <v>5</v>
      </c>
      <c r="G252" s="66" t="s">
        <v>412</v>
      </c>
      <c r="H252" s="72">
        <v>29.09</v>
      </c>
      <c r="I252" t="s">
        <v>251</v>
      </c>
      <c r="J252" s="45">
        <v>66.599999999999994</v>
      </c>
      <c r="K252" s="45">
        <v>64.2</v>
      </c>
      <c r="L252" s="45">
        <v>66.900000000000006</v>
      </c>
      <c r="M252" s="45">
        <v>64.8</v>
      </c>
      <c r="N252" s="45">
        <f>AVERAGE(J252:M252)</f>
        <v>65.625</v>
      </c>
    </row>
    <row r="253" spans="1:14" x14ac:dyDescent="0.2">
      <c r="B253" s="1">
        <v>0.39583333333333331</v>
      </c>
      <c r="C253" s="3">
        <v>59</v>
      </c>
      <c r="D253" s="3">
        <v>66</v>
      </c>
      <c r="E253" s="16">
        <v>0.94</v>
      </c>
      <c r="F253" s="3">
        <v>3</v>
      </c>
      <c r="G253" s="66" t="s">
        <v>203</v>
      </c>
      <c r="H253" s="19">
        <v>29.1</v>
      </c>
      <c r="I253" s="42"/>
      <c r="J253" s="45">
        <v>66.7</v>
      </c>
      <c r="K253" s="45">
        <v>64.599999999999994</v>
      </c>
      <c r="L253" s="45">
        <v>66.5</v>
      </c>
      <c r="M253" s="45">
        <v>64.8</v>
      </c>
      <c r="N253" s="45">
        <f t="shared" ref="N253:N269" si="13">AVERAGE(J253:M253)</f>
        <v>65.650000000000006</v>
      </c>
    </row>
    <row r="254" spans="1:14" x14ac:dyDescent="0.2">
      <c r="B254" s="1">
        <v>0.40625</v>
      </c>
      <c r="C254" s="3">
        <v>59</v>
      </c>
      <c r="D254" s="3">
        <v>66</v>
      </c>
      <c r="E254" s="16">
        <v>0.94</v>
      </c>
      <c r="F254" s="3">
        <v>3</v>
      </c>
      <c r="G254" s="66" t="s">
        <v>202</v>
      </c>
      <c r="H254" s="19">
        <v>29.1</v>
      </c>
      <c r="J254" s="45">
        <v>66.900000000000006</v>
      </c>
      <c r="K254" s="45">
        <v>64.8</v>
      </c>
      <c r="L254" s="45">
        <v>66.2</v>
      </c>
      <c r="M254" s="45">
        <v>64.8</v>
      </c>
      <c r="N254" s="45">
        <f t="shared" si="13"/>
        <v>65.674999999999997</v>
      </c>
    </row>
    <row r="255" spans="1:14" x14ac:dyDescent="0.2">
      <c r="B255" s="1">
        <v>0.41666666666666702</v>
      </c>
      <c r="C255" s="3">
        <v>60</v>
      </c>
      <c r="D255" s="47">
        <v>70</v>
      </c>
      <c r="E255" s="16">
        <v>0.93</v>
      </c>
      <c r="F255" s="3">
        <v>3</v>
      </c>
      <c r="G255" s="66" t="s">
        <v>71</v>
      </c>
      <c r="H255" s="19">
        <v>29.1</v>
      </c>
      <c r="I255" s="42"/>
      <c r="J255" s="45">
        <v>71.099999999999994</v>
      </c>
      <c r="K255" s="45">
        <v>68</v>
      </c>
      <c r="L255" s="45">
        <v>70.5</v>
      </c>
      <c r="M255" s="45">
        <v>68.5</v>
      </c>
      <c r="N255" s="45">
        <f t="shared" si="13"/>
        <v>69.525000000000006</v>
      </c>
    </row>
    <row r="256" spans="1:14" x14ac:dyDescent="0.2">
      <c r="B256" s="1">
        <v>0.42708333333333298</v>
      </c>
      <c r="C256" s="66">
        <v>60</v>
      </c>
      <c r="D256" s="69">
        <v>70</v>
      </c>
      <c r="E256" s="75">
        <v>0.93</v>
      </c>
      <c r="F256" s="3">
        <v>9</v>
      </c>
      <c r="G256" s="66" t="s">
        <v>129</v>
      </c>
      <c r="H256" s="19">
        <v>29.1</v>
      </c>
      <c r="J256" s="45">
        <v>71.599999999999994</v>
      </c>
      <c r="K256" s="45">
        <v>68</v>
      </c>
      <c r="L256" s="45">
        <v>71.8</v>
      </c>
      <c r="M256" s="45">
        <v>69.599999999999994</v>
      </c>
      <c r="N256" s="45">
        <f t="shared" si="13"/>
        <v>70.25</v>
      </c>
    </row>
    <row r="257" spans="1:14" x14ac:dyDescent="0.2">
      <c r="B257" s="1">
        <v>0.4375</v>
      </c>
      <c r="C257" s="3">
        <v>60</v>
      </c>
      <c r="D257" s="3">
        <v>72</v>
      </c>
      <c r="E257" s="75">
        <v>0.9</v>
      </c>
      <c r="F257" s="3">
        <v>3</v>
      </c>
      <c r="G257" s="66" t="s">
        <v>202</v>
      </c>
      <c r="H257" s="19">
        <v>29.11</v>
      </c>
      <c r="J257" s="45">
        <v>73.2</v>
      </c>
      <c r="K257" s="45">
        <v>69.400000000000006</v>
      </c>
      <c r="L257" s="45">
        <v>73.8</v>
      </c>
      <c r="M257" s="67">
        <v>72.099999999999994</v>
      </c>
      <c r="N257" s="45">
        <f t="shared" si="13"/>
        <v>72.125</v>
      </c>
    </row>
    <row r="258" spans="1:14" x14ac:dyDescent="0.2">
      <c r="B258" s="1">
        <v>0.58333333333333337</v>
      </c>
      <c r="C258" s="3">
        <v>66</v>
      </c>
      <c r="D258" s="3">
        <v>92</v>
      </c>
      <c r="E258" s="13">
        <v>0.65</v>
      </c>
      <c r="F258" s="3">
        <v>1</v>
      </c>
      <c r="G258" s="66" t="s">
        <v>203</v>
      </c>
      <c r="H258" s="19">
        <v>29.06</v>
      </c>
      <c r="J258" s="45">
        <v>92.3</v>
      </c>
      <c r="K258" s="3">
        <v>90.1</v>
      </c>
      <c r="L258" s="45">
        <v>92.3</v>
      </c>
      <c r="M258" s="45">
        <v>92.3</v>
      </c>
      <c r="N258" s="45">
        <f t="shared" si="13"/>
        <v>91.75</v>
      </c>
    </row>
    <row r="259" spans="1:14" x14ac:dyDescent="0.2">
      <c r="B259" s="1">
        <v>0.59375</v>
      </c>
      <c r="C259" s="3">
        <v>67</v>
      </c>
      <c r="D259" s="3">
        <v>91</v>
      </c>
      <c r="E259" s="13">
        <v>0.02</v>
      </c>
      <c r="F259" s="3">
        <v>4</v>
      </c>
      <c r="G259" s="66" t="s">
        <v>201</v>
      </c>
      <c r="H259" s="19">
        <v>29.06</v>
      </c>
      <c r="I259" s="43"/>
      <c r="J259" s="45">
        <v>91.9</v>
      </c>
      <c r="K259" s="67">
        <v>90.3</v>
      </c>
      <c r="L259" s="45">
        <v>91</v>
      </c>
      <c r="M259" s="45">
        <v>91</v>
      </c>
      <c r="N259" s="45">
        <f t="shared" si="13"/>
        <v>91.05</v>
      </c>
    </row>
    <row r="260" spans="1:14" x14ac:dyDescent="0.2">
      <c r="B260" s="1">
        <v>0.60416666666666663</v>
      </c>
      <c r="C260" s="3">
        <v>66</v>
      </c>
      <c r="D260" s="47">
        <v>86</v>
      </c>
      <c r="E260" s="13">
        <v>0.66</v>
      </c>
      <c r="F260" s="3">
        <v>3</v>
      </c>
      <c r="G260" s="66" t="s">
        <v>71</v>
      </c>
      <c r="H260" s="19">
        <v>29.06</v>
      </c>
      <c r="J260" s="45">
        <v>87.8</v>
      </c>
      <c r="K260" s="45">
        <v>84.9</v>
      </c>
      <c r="L260" s="45">
        <v>85.3</v>
      </c>
      <c r="M260" s="45">
        <v>86.2</v>
      </c>
      <c r="N260" s="45">
        <f t="shared" si="13"/>
        <v>86.05</v>
      </c>
    </row>
    <row r="261" spans="1:14" x14ac:dyDescent="0.2">
      <c r="B261" s="1">
        <v>0.61458333333333304</v>
      </c>
      <c r="C261" s="3">
        <v>67</v>
      </c>
      <c r="D261" s="3">
        <v>94</v>
      </c>
      <c r="E261" s="13">
        <v>0.66</v>
      </c>
      <c r="F261" s="3">
        <v>6</v>
      </c>
      <c r="G261" s="66" t="s">
        <v>43</v>
      </c>
      <c r="H261" s="19">
        <v>29.06</v>
      </c>
      <c r="I261" s="43"/>
      <c r="J261" s="45">
        <v>92.8</v>
      </c>
      <c r="K261" s="67">
        <v>90.9</v>
      </c>
      <c r="L261" s="45">
        <v>91.9</v>
      </c>
      <c r="M261" s="45">
        <v>93.7</v>
      </c>
      <c r="N261" s="45">
        <f t="shared" si="13"/>
        <v>92.325000000000003</v>
      </c>
    </row>
    <row r="262" spans="1:14" x14ac:dyDescent="0.2">
      <c r="B262" s="1">
        <v>0.625</v>
      </c>
      <c r="C262" s="47">
        <v>67</v>
      </c>
      <c r="D262" s="47">
        <v>91</v>
      </c>
      <c r="E262" s="13">
        <v>0.64</v>
      </c>
      <c r="F262" s="69">
        <v>3</v>
      </c>
      <c r="G262" s="66" t="s">
        <v>202</v>
      </c>
      <c r="H262" s="82">
        <v>29.06</v>
      </c>
      <c r="I262" s="65"/>
      <c r="J262" s="45">
        <v>91.6</v>
      </c>
      <c r="K262" s="45">
        <v>88.3</v>
      </c>
      <c r="L262" s="45">
        <v>90.9</v>
      </c>
      <c r="M262" s="45">
        <v>93</v>
      </c>
      <c r="N262" s="45">
        <f t="shared" si="13"/>
        <v>90.949999999999989</v>
      </c>
    </row>
    <row r="263" spans="1:14" x14ac:dyDescent="0.2">
      <c r="B263" s="1">
        <v>0.63541666666666696</v>
      </c>
      <c r="C263" s="69">
        <v>67</v>
      </c>
      <c r="D263" s="69">
        <v>91</v>
      </c>
      <c r="E263" s="13">
        <v>0.65</v>
      </c>
      <c r="F263" s="69">
        <v>2</v>
      </c>
      <c r="G263" s="66" t="s">
        <v>197</v>
      </c>
      <c r="H263" s="82">
        <v>29.05</v>
      </c>
      <c r="I263" s="65"/>
      <c r="J263" s="67">
        <v>91.6</v>
      </c>
      <c r="K263" s="45">
        <v>87.8</v>
      </c>
      <c r="L263" s="45">
        <v>91</v>
      </c>
      <c r="M263" s="45">
        <v>92.1</v>
      </c>
      <c r="N263" s="45">
        <f t="shared" si="13"/>
        <v>90.625</v>
      </c>
    </row>
    <row r="264" spans="1:14" x14ac:dyDescent="0.2">
      <c r="B264" s="1">
        <v>0.64583333333333304</v>
      </c>
      <c r="C264" s="3">
        <v>67</v>
      </c>
      <c r="D264" s="47">
        <v>91</v>
      </c>
      <c r="E264" s="13">
        <v>0.64</v>
      </c>
      <c r="F264" s="3">
        <v>3</v>
      </c>
      <c r="G264" s="66" t="s">
        <v>129</v>
      </c>
      <c r="H264" s="19">
        <v>29.05</v>
      </c>
      <c r="J264" s="45">
        <v>91.6</v>
      </c>
      <c r="K264" s="45">
        <v>86.5</v>
      </c>
      <c r="L264" s="45">
        <v>91.6</v>
      </c>
      <c r="M264" s="45">
        <v>92.3</v>
      </c>
      <c r="N264" s="45">
        <f t="shared" si="13"/>
        <v>90.5</v>
      </c>
    </row>
    <row r="265" spans="1:14" x14ac:dyDescent="0.2">
      <c r="B265" s="1">
        <v>0.65625</v>
      </c>
      <c r="C265" s="3">
        <v>66</v>
      </c>
      <c r="D265" s="47">
        <v>87</v>
      </c>
      <c r="E265" s="13">
        <v>0.65</v>
      </c>
      <c r="F265" s="3">
        <v>3</v>
      </c>
      <c r="G265" s="66" t="s">
        <v>180</v>
      </c>
      <c r="H265" s="19">
        <v>29.05</v>
      </c>
      <c r="J265" s="45">
        <v>88.9</v>
      </c>
      <c r="K265" s="45">
        <v>83.1</v>
      </c>
      <c r="L265" s="45">
        <v>87.3</v>
      </c>
      <c r="M265" s="45">
        <v>88.9</v>
      </c>
      <c r="N265" s="45">
        <f t="shared" si="13"/>
        <v>87.050000000000011</v>
      </c>
    </row>
    <row r="266" spans="1:14" x14ac:dyDescent="0.2">
      <c r="B266" s="1">
        <v>0.66666666666666596</v>
      </c>
      <c r="C266" s="3">
        <v>65</v>
      </c>
      <c r="D266" s="69">
        <v>84</v>
      </c>
      <c r="E266" s="13">
        <v>0.67</v>
      </c>
      <c r="F266" s="3">
        <v>2</v>
      </c>
      <c r="G266" s="66" t="s">
        <v>130</v>
      </c>
      <c r="H266" s="19">
        <v>26.06</v>
      </c>
      <c r="J266" s="45">
        <v>86.5</v>
      </c>
      <c r="K266" s="45">
        <v>81</v>
      </c>
      <c r="L266" s="45">
        <v>83.8</v>
      </c>
      <c r="M266" s="45">
        <v>84.4</v>
      </c>
      <c r="N266" s="45">
        <f t="shared" si="13"/>
        <v>83.925000000000011</v>
      </c>
    </row>
    <row r="267" spans="1:14" x14ac:dyDescent="0.2">
      <c r="B267" s="1">
        <v>0.67708333333333304</v>
      </c>
      <c r="C267" s="3">
        <v>64</v>
      </c>
      <c r="D267" s="3">
        <v>85</v>
      </c>
      <c r="E267" s="13">
        <v>0.68</v>
      </c>
      <c r="F267" s="66">
        <v>3</v>
      </c>
      <c r="G267" s="66" t="s">
        <v>71</v>
      </c>
      <c r="H267" s="72">
        <v>29.06</v>
      </c>
      <c r="J267" s="45">
        <v>86.9</v>
      </c>
      <c r="K267" s="45">
        <v>82.6</v>
      </c>
      <c r="L267" s="67">
        <v>85.3</v>
      </c>
      <c r="M267" s="45">
        <v>85.5</v>
      </c>
      <c r="N267" s="45">
        <f t="shared" si="13"/>
        <v>85.075000000000003</v>
      </c>
    </row>
    <row r="268" spans="1:14" x14ac:dyDescent="0.2">
      <c r="B268" s="1">
        <v>0.6875</v>
      </c>
      <c r="C268" s="47">
        <v>64</v>
      </c>
      <c r="D268" s="47">
        <v>85</v>
      </c>
      <c r="E268" s="13">
        <v>0.68</v>
      </c>
      <c r="F268" s="47">
        <v>2</v>
      </c>
      <c r="G268" s="66" t="s">
        <v>197</v>
      </c>
      <c r="H268" s="57">
        <v>29.06</v>
      </c>
      <c r="I268" s="65"/>
      <c r="J268" s="67">
        <v>86.9</v>
      </c>
      <c r="K268" s="67">
        <v>81.900000000000006</v>
      </c>
      <c r="L268" s="67">
        <v>84.4</v>
      </c>
      <c r="M268" s="45">
        <v>85.6</v>
      </c>
      <c r="N268" s="45">
        <f t="shared" si="13"/>
        <v>84.7</v>
      </c>
    </row>
    <row r="269" spans="1:14" x14ac:dyDescent="0.2">
      <c r="B269" s="1">
        <v>0.69097222222222221</v>
      </c>
      <c r="C269" s="66">
        <v>64</v>
      </c>
      <c r="D269" s="79">
        <v>84</v>
      </c>
      <c r="E269" s="13">
        <v>0.68</v>
      </c>
      <c r="F269" s="66">
        <v>3</v>
      </c>
      <c r="G269" s="66" t="s">
        <v>35</v>
      </c>
      <c r="H269" s="72">
        <v>29.06</v>
      </c>
      <c r="J269" s="45">
        <v>86.2</v>
      </c>
      <c r="K269" s="45">
        <v>81</v>
      </c>
      <c r="L269" s="67">
        <v>83.3</v>
      </c>
      <c r="M269" s="45">
        <v>85.3</v>
      </c>
      <c r="N269" s="45">
        <f t="shared" si="13"/>
        <v>83.95</v>
      </c>
    </row>
    <row r="270" spans="1:14" x14ac:dyDescent="0.2">
      <c r="B270" s="1"/>
    </row>
    <row r="271" spans="1:14" x14ac:dyDescent="0.2">
      <c r="A271" s="88" t="s">
        <v>379</v>
      </c>
      <c r="B271" s="1"/>
      <c r="J271" s="87" t="s">
        <v>404</v>
      </c>
      <c r="K271" s="87" t="s">
        <v>405</v>
      </c>
      <c r="L271" s="87" t="s">
        <v>406</v>
      </c>
      <c r="M271" s="87" t="s">
        <v>407</v>
      </c>
      <c r="N271" s="33" t="s">
        <v>368</v>
      </c>
    </row>
    <row r="272" spans="1:14" x14ac:dyDescent="0.2">
      <c r="A272" s="21">
        <v>42853</v>
      </c>
      <c r="B272" s="73">
        <v>0.63541666666666663</v>
      </c>
      <c r="C272" s="66">
        <v>85</v>
      </c>
      <c r="D272" s="69">
        <v>123</v>
      </c>
      <c r="E272" s="16">
        <v>0.12</v>
      </c>
      <c r="F272" s="66">
        <v>6</v>
      </c>
      <c r="G272" s="66" t="s">
        <v>392</v>
      </c>
      <c r="H272" s="72">
        <v>28.52</v>
      </c>
      <c r="I272" t="s">
        <v>251</v>
      </c>
      <c r="J272" s="45">
        <v>123.3</v>
      </c>
      <c r="K272" s="45">
        <v>119.5</v>
      </c>
      <c r="L272" s="45">
        <v>123.4</v>
      </c>
      <c r="M272" s="45">
        <v>127.2</v>
      </c>
      <c r="N272" s="45">
        <f>AVERAGE(J272:M272)</f>
        <v>123.35000000000001</v>
      </c>
    </row>
    <row r="273" spans="2:14" x14ac:dyDescent="0.2">
      <c r="B273" s="1">
        <v>0.65625</v>
      </c>
      <c r="C273" s="3">
        <v>84</v>
      </c>
      <c r="D273" s="3">
        <v>120</v>
      </c>
      <c r="E273" s="16">
        <v>0.12</v>
      </c>
      <c r="F273" s="3">
        <v>12</v>
      </c>
      <c r="G273" s="66" t="s">
        <v>129</v>
      </c>
      <c r="H273" s="19">
        <v>28.52</v>
      </c>
      <c r="I273" s="42"/>
      <c r="J273" s="45">
        <v>118.9</v>
      </c>
      <c r="K273" s="45">
        <v>114.3</v>
      </c>
      <c r="L273" s="45">
        <v>121.3</v>
      </c>
      <c r="M273" s="45">
        <v>121.3</v>
      </c>
      <c r="N273" s="45">
        <f t="shared" ref="N273:N289" si="14">AVERAGE(J273:M273)</f>
        <v>118.95</v>
      </c>
    </row>
    <row r="274" spans="2:14" x14ac:dyDescent="0.2">
      <c r="B274" s="1">
        <v>0.66666666666666663</v>
      </c>
      <c r="C274" s="3">
        <v>84</v>
      </c>
      <c r="D274" s="3">
        <v>118</v>
      </c>
      <c r="E274" s="16">
        <v>0.12</v>
      </c>
      <c r="F274" s="3">
        <v>8</v>
      </c>
      <c r="G274" s="66" t="s">
        <v>129</v>
      </c>
      <c r="H274" s="19">
        <v>28.52</v>
      </c>
      <c r="J274" s="45">
        <v>117</v>
      </c>
      <c r="K274" s="45">
        <v>113.2</v>
      </c>
      <c r="L274" s="45">
        <v>119.8</v>
      </c>
      <c r="M274" s="45">
        <v>123.4</v>
      </c>
      <c r="N274" s="45">
        <f t="shared" si="14"/>
        <v>118.35</v>
      </c>
    </row>
    <row r="275" spans="2:14" x14ac:dyDescent="0.2">
      <c r="B275" s="1">
        <v>0.67708333333333304</v>
      </c>
      <c r="C275" s="3">
        <v>84</v>
      </c>
      <c r="D275" s="3">
        <v>117</v>
      </c>
      <c r="E275" s="16">
        <v>0.11</v>
      </c>
      <c r="F275" s="3">
        <v>11</v>
      </c>
      <c r="G275" s="66" t="s">
        <v>201</v>
      </c>
      <c r="H275" s="19">
        <v>28.52</v>
      </c>
      <c r="J275" s="45">
        <v>115</v>
      </c>
      <c r="K275" s="45">
        <v>112.3</v>
      </c>
      <c r="L275" s="45">
        <v>117.9</v>
      </c>
      <c r="M275" s="45">
        <v>121.5</v>
      </c>
      <c r="N275" s="45">
        <f t="shared" si="14"/>
        <v>116.67500000000001</v>
      </c>
    </row>
    <row r="276" spans="2:14" x14ac:dyDescent="0.2">
      <c r="B276" s="1">
        <v>0.6875</v>
      </c>
      <c r="C276" s="66">
        <v>84</v>
      </c>
      <c r="D276" s="69">
        <v>115</v>
      </c>
      <c r="E276" s="75">
        <v>0.11</v>
      </c>
      <c r="F276" s="3">
        <v>8</v>
      </c>
      <c r="G276" s="66" t="s">
        <v>203</v>
      </c>
      <c r="H276" s="19">
        <v>28.53</v>
      </c>
      <c r="J276" s="45">
        <v>114.4</v>
      </c>
      <c r="K276" s="45">
        <v>109</v>
      </c>
      <c r="L276" s="45">
        <v>117.1</v>
      </c>
      <c r="M276" s="45">
        <v>119.8</v>
      </c>
      <c r="N276" s="45">
        <f t="shared" si="14"/>
        <v>115.075</v>
      </c>
    </row>
    <row r="277" spans="2:14" x14ac:dyDescent="0.2">
      <c r="B277" s="1">
        <v>0.69791666666666696</v>
      </c>
      <c r="C277" s="3">
        <v>84</v>
      </c>
      <c r="D277" s="3">
        <v>112</v>
      </c>
      <c r="E277" s="75">
        <v>0.09</v>
      </c>
      <c r="F277" s="3">
        <v>8</v>
      </c>
      <c r="G277" s="66" t="s">
        <v>201</v>
      </c>
      <c r="H277" s="19">
        <v>28.54</v>
      </c>
      <c r="J277" s="45">
        <v>112.6</v>
      </c>
      <c r="K277" s="45">
        <v>103.1</v>
      </c>
      <c r="L277" s="45">
        <v>114.4</v>
      </c>
      <c r="M277" s="67">
        <v>117.7</v>
      </c>
      <c r="N277" s="45">
        <f t="shared" si="14"/>
        <v>111.95</v>
      </c>
    </row>
    <row r="278" spans="2:14" x14ac:dyDescent="0.2">
      <c r="B278" s="1">
        <v>0.70833333333333304</v>
      </c>
      <c r="C278" s="3">
        <v>83</v>
      </c>
      <c r="D278" s="3">
        <v>110</v>
      </c>
      <c r="E278" s="13">
        <v>0.09</v>
      </c>
      <c r="F278" s="3">
        <v>4</v>
      </c>
      <c r="G278" s="66" t="s">
        <v>202</v>
      </c>
      <c r="H278" s="19">
        <v>28.54</v>
      </c>
      <c r="J278" s="45">
        <v>111.2</v>
      </c>
      <c r="K278" s="3">
        <v>100.4</v>
      </c>
      <c r="L278" s="45">
        <v>113.2</v>
      </c>
      <c r="M278" s="45">
        <v>115.5</v>
      </c>
      <c r="N278" s="45">
        <f t="shared" si="14"/>
        <v>110.075</v>
      </c>
    </row>
    <row r="279" spans="2:14" x14ac:dyDescent="0.2">
      <c r="B279" s="1">
        <v>0.71875</v>
      </c>
      <c r="C279" s="3">
        <v>83</v>
      </c>
      <c r="D279" s="3">
        <v>108</v>
      </c>
      <c r="E279" s="13">
        <v>0.08</v>
      </c>
      <c r="F279" s="3">
        <v>7</v>
      </c>
      <c r="G279" s="66" t="s">
        <v>130</v>
      </c>
      <c r="H279" s="19">
        <v>28.55</v>
      </c>
      <c r="I279" s="43"/>
      <c r="J279" s="45">
        <v>108.7</v>
      </c>
      <c r="K279" s="67">
        <v>98.1</v>
      </c>
      <c r="L279" s="45">
        <v>110.8</v>
      </c>
      <c r="M279" s="45">
        <v>112.8</v>
      </c>
      <c r="N279" s="45">
        <f t="shared" si="14"/>
        <v>107.60000000000001</v>
      </c>
    </row>
    <row r="280" spans="2:14" x14ac:dyDescent="0.2">
      <c r="B280" s="1">
        <v>0.72916666666666596</v>
      </c>
      <c r="C280" s="3">
        <v>81</v>
      </c>
      <c r="D280" s="47">
        <v>105</v>
      </c>
      <c r="E280" s="13">
        <v>7.0000000000000007E-2</v>
      </c>
      <c r="F280" s="3">
        <v>6</v>
      </c>
      <c r="G280" s="66" t="s">
        <v>201</v>
      </c>
      <c r="H280" s="19">
        <v>28.56</v>
      </c>
      <c r="J280" s="45">
        <v>105.6</v>
      </c>
      <c r="K280" s="45">
        <v>95.7</v>
      </c>
      <c r="L280" s="45">
        <v>108.1</v>
      </c>
      <c r="M280" s="45">
        <v>109.9</v>
      </c>
      <c r="N280" s="45">
        <f t="shared" si="14"/>
        <v>104.82499999999999</v>
      </c>
    </row>
    <row r="281" spans="2:14" x14ac:dyDescent="0.2">
      <c r="B281" s="1">
        <v>0.73958333333333304</v>
      </c>
      <c r="C281" s="3">
        <v>80</v>
      </c>
      <c r="D281" s="69">
        <v>102</v>
      </c>
      <c r="E281" s="13">
        <v>7.0000000000000007E-2</v>
      </c>
      <c r="F281" s="3">
        <v>6</v>
      </c>
      <c r="G281" s="66" t="s">
        <v>201</v>
      </c>
      <c r="H281" s="19">
        <v>28.56</v>
      </c>
      <c r="J281" s="45">
        <v>102</v>
      </c>
      <c r="K281" s="45">
        <v>93.7</v>
      </c>
      <c r="L281" s="45">
        <v>104.4</v>
      </c>
      <c r="M281" s="45">
        <v>107.1</v>
      </c>
      <c r="N281" s="45">
        <f t="shared" si="14"/>
        <v>101.80000000000001</v>
      </c>
    </row>
    <row r="282" spans="2:14" x14ac:dyDescent="0.2">
      <c r="B282" s="1">
        <v>0.75</v>
      </c>
      <c r="C282" s="47">
        <v>80</v>
      </c>
      <c r="D282" s="47">
        <v>100</v>
      </c>
      <c r="E282" s="13">
        <v>0.08</v>
      </c>
      <c r="F282" s="69">
        <v>7</v>
      </c>
      <c r="G282" s="66" t="s">
        <v>201</v>
      </c>
      <c r="H282" s="82">
        <v>28.57</v>
      </c>
      <c r="I282" s="65"/>
      <c r="J282" s="45">
        <v>100.2</v>
      </c>
      <c r="K282" s="45">
        <v>92.1</v>
      </c>
      <c r="L282" s="45">
        <v>102.4</v>
      </c>
      <c r="M282" s="45">
        <v>104.4</v>
      </c>
      <c r="N282" s="45">
        <f t="shared" si="14"/>
        <v>99.775000000000006</v>
      </c>
    </row>
    <row r="283" spans="2:14" x14ac:dyDescent="0.2">
      <c r="B283" s="1">
        <v>0.82291666666666663</v>
      </c>
      <c r="C283" s="69">
        <v>73</v>
      </c>
      <c r="D283" s="69">
        <v>86</v>
      </c>
      <c r="E283" s="13">
        <v>0.09</v>
      </c>
      <c r="F283" s="69">
        <v>3</v>
      </c>
      <c r="G283" s="66" t="s">
        <v>129</v>
      </c>
      <c r="H283" s="82">
        <v>28.64</v>
      </c>
      <c r="I283" s="65"/>
      <c r="J283" s="67">
        <v>84.2</v>
      </c>
      <c r="K283" s="45">
        <v>83.5</v>
      </c>
      <c r="L283" s="45">
        <v>86.7</v>
      </c>
      <c r="M283" s="45">
        <v>89.7</v>
      </c>
      <c r="N283" s="45">
        <f t="shared" si="14"/>
        <v>86.024999999999991</v>
      </c>
    </row>
    <row r="284" spans="2:14" x14ac:dyDescent="0.2">
      <c r="B284" s="1">
        <v>0.83333333333333337</v>
      </c>
      <c r="C284" s="3">
        <v>72</v>
      </c>
      <c r="D284" s="47">
        <v>84</v>
      </c>
      <c r="E284" s="13">
        <v>0.1</v>
      </c>
      <c r="F284" s="3">
        <v>3</v>
      </c>
      <c r="G284" s="66" t="s">
        <v>129</v>
      </c>
      <c r="H284" s="19">
        <v>28.66</v>
      </c>
      <c r="J284" s="45">
        <v>82.6</v>
      </c>
      <c r="K284" s="45">
        <v>82</v>
      </c>
      <c r="L284" s="45">
        <v>84.4</v>
      </c>
      <c r="M284" s="45">
        <v>86.9</v>
      </c>
      <c r="N284" s="45">
        <f t="shared" si="14"/>
        <v>83.974999999999994</v>
      </c>
    </row>
    <row r="285" spans="2:14" x14ac:dyDescent="0.2">
      <c r="B285" s="1">
        <v>0.84027777777777779</v>
      </c>
      <c r="C285" s="3">
        <v>72</v>
      </c>
      <c r="D285" s="47">
        <v>84</v>
      </c>
      <c r="E285" s="13">
        <v>0.1</v>
      </c>
      <c r="F285" s="3">
        <v>4</v>
      </c>
      <c r="G285" s="66" t="s">
        <v>129</v>
      </c>
      <c r="H285" s="19">
        <v>28.66</v>
      </c>
      <c r="J285" s="45">
        <v>82.4</v>
      </c>
      <c r="K285" s="45">
        <v>81.900000000000006</v>
      </c>
      <c r="L285" s="45">
        <v>84.4</v>
      </c>
      <c r="M285" s="45">
        <v>86.9</v>
      </c>
      <c r="N285" s="45">
        <f t="shared" si="14"/>
        <v>83.9</v>
      </c>
    </row>
    <row r="286" spans="2:14" x14ac:dyDescent="0.2">
      <c r="B286" s="1">
        <v>0.84375</v>
      </c>
      <c r="C286" s="3">
        <v>72</v>
      </c>
      <c r="D286" s="69">
        <v>83</v>
      </c>
      <c r="E286" s="13">
        <v>0.1</v>
      </c>
      <c r="F286" s="3">
        <v>5</v>
      </c>
      <c r="G286" s="66" t="s">
        <v>203</v>
      </c>
      <c r="H286" s="19">
        <v>28.66</v>
      </c>
      <c r="J286" s="45">
        <v>81.900000000000006</v>
      </c>
      <c r="K286" s="45">
        <v>81.5</v>
      </c>
      <c r="L286" s="45">
        <v>83.8</v>
      </c>
      <c r="M286" s="45">
        <v>86.4</v>
      </c>
      <c r="N286" s="45">
        <f t="shared" si="14"/>
        <v>83.4</v>
      </c>
    </row>
    <row r="287" spans="2:14" x14ac:dyDescent="0.2">
      <c r="B287" s="1">
        <v>0.85416666666666696</v>
      </c>
      <c r="C287" s="3">
        <v>72</v>
      </c>
      <c r="D287" s="3">
        <v>82</v>
      </c>
      <c r="E287" s="13">
        <v>0.1</v>
      </c>
      <c r="F287" s="66">
        <v>9</v>
      </c>
      <c r="G287" s="66" t="s">
        <v>203</v>
      </c>
      <c r="H287" s="72">
        <v>28.67</v>
      </c>
      <c r="J287" s="45">
        <v>80.599999999999994</v>
      </c>
      <c r="K287" s="45">
        <v>80.599999999999994</v>
      </c>
      <c r="L287" s="67">
        <v>82.2</v>
      </c>
      <c r="M287" s="45">
        <v>84.9</v>
      </c>
      <c r="N287" s="45">
        <f t="shared" si="14"/>
        <v>82.074999999999989</v>
      </c>
    </row>
    <row r="288" spans="2:14" x14ac:dyDescent="0.2">
      <c r="B288" s="1">
        <v>0.86458333333333404</v>
      </c>
      <c r="C288" s="47">
        <v>72</v>
      </c>
      <c r="D288" s="47">
        <v>82</v>
      </c>
      <c r="E288" s="13">
        <v>0.1</v>
      </c>
      <c r="F288" s="47">
        <v>3</v>
      </c>
      <c r="G288" s="66" t="s">
        <v>129</v>
      </c>
      <c r="H288" s="57">
        <v>28.68</v>
      </c>
      <c r="I288" s="65"/>
      <c r="J288" s="67">
        <v>80.2</v>
      </c>
      <c r="K288" s="67">
        <v>80.400000000000006</v>
      </c>
      <c r="L288" s="67">
        <v>81.900000000000006</v>
      </c>
      <c r="M288" s="45">
        <v>84.6</v>
      </c>
      <c r="N288" s="45">
        <f t="shared" si="14"/>
        <v>81.775000000000006</v>
      </c>
    </row>
    <row r="289" spans="1:15" x14ac:dyDescent="0.2">
      <c r="B289" s="1">
        <v>0.87083333333333324</v>
      </c>
      <c r="C289" s="66">
        <v>71</v>
      </c>
      <c r="D289" s="79">
        <v>81</v>
      </c>
      <c r="E289" s="13">
        <v>0.1</v>
      </c>
      <c r="F289" s="66">
        <v>7</v>
      </c>
      <c r="G289" s="66" t="s">
        <v>129</v>
      </c>
      <c r="H289" s="72">
        <v>28.68</v>
      </c>
      <c r="J289" s="45">
        <v>79.5</v>
      </c>
      <c r="K289" s="45">
        <v>79.900000000000006</v>
      </c>
      <c r="L289" s="67">
        <v>81</v>
      </c>
      <c r="M289" s="45">
        <v>83.7</v>
      </c>
      <c r="N289" s="45">
        <f t="shared" si="14"/>
        <v>81.025000000000006</v>
      </c>
    </row>
    <row r="290" spans="1:15" x14ac:dyDescent="0.2">
      <c r="B290" s="1"/>
    </row>
    <row r="291" spans="1:15" x14ac:dyDescent="0.2">
      <c r="A291" s="21">
        <v>42854</v>
      </c>
      <c r="B291" s="1"/>
      <c r="J291" s="87" t="s">
        <v>404</v>
      </c>
      <c r="K291" s="87" t="s">
        <v>405</v>
      </c>
      <c r="L291" s="87" t="s">
        <v>406</v>
      </c>
      <c r="M291" s="87" t="s">
        <v>407</v>
      </c>
      <c r="N291" s="33" t="s">
        <v>368</v>
      </c>
    </row>
    <row r="292" spans="1:15" x14ac:dyDescent="0.2">
      <c r="B292" s="73">
        <v>0.65625</v>
      </c>
      <c r="C292" s="66">
        <v>81</v>
      </c>
      <c r="D292" s="69">
        <v>123</v>
      </c>
      <c r="E292" s="16">
        <v>0.14000000000000001</v>
      </c>
      <c r="F292" s="66">
        <v>2</v>
      </c>
      <c r="G292" s="66" t="s">
        <v>412</v>
      </c>
      <c r="H292" s="72">
        <v>28.8</v>
      </c>
      <c r="I292" t="s">
        <v>251</v>
      </c>
      <c r="J292" s="45">
        <v>124.9</v>
      </c>
      <c r="K292" s="45">
        <v>116.1</v>
      </c>
      <c r="L292" s="45">
        <v>126.5</v>
      </c>
      <c r="M292" s="45">
        <v>126.1</v>
      </c>
      <c r="N292" s="45">
        <f>AVERAGE(J292:M292)</f>
        <v>123.4</v>
      </c>
    </row>
    <row r="293" spans="1:15" x14ac:dyDescent="0.2">
      <c r="B293" s="1">
        <v>0.70138888888888884</v>
      </c>
      <c r="C293" s="3">
        <v>82</v>
      </c>
      <c r="D293" s="3">
        <v>116</v>
      </c>
      <c r="E293" s="16">
        <v>0.14000000000000001</v>
      </c>
      <c r="F293" s="3">
        <v>11</v>
      </c>
      <c r="G293" s="66" t="s">
        <v>71</v>
      </c>
      <c r="H293" s="19">
        <v>28.8</v>
      </c>
      <c r="I293" s="42"/>
      <c r="J293" s="45">
        <v>114.3</v>
      </c>
      <c r="K293" s="45">
        <v>108.3</v>
      </c>
      <c r="L293" s="45">
        <v>119.3</v>
      </c>
      <c r="M293" s="45">
        <v>120.6</v>
      </c>
      <c r="N293" s="45">
        <f>AVERAGE(J293:M293)</f>
        <v>115.625</v>
      </c>
    </row>
    <row r="294" spans="1:15" x14ac:dyDescent="0.2">
      <c r="B294" s="1">
        <v>0.70833333333333337</v>
      </c>
      <c r="C294" s="3">
        <v>82</v>
      </c>
      <c r="D294" s="3">
        <v>114</v>
      </c>
      <c r="E294" s="16">
        <v>0.14000000000000001</v>
      </c>
      <c r="F294" s="3">
        <v>7</v>
      </c>
      <c r="G294" s="66" t="s">
        <v>71</v>
      </c>
      <c r="H294" s="19">
        <v>28.8</v>
      </c>
      <c r="J294" s="45">
        <v>113</v>
      </c>
      <c r="K294" s="45">
        <v>105.8</v>
      </c>
      <c r="L294" s="45">
        <v>117.9</v>
      </c>
      <c r="M294" s="45">
        <v>119.8</v>
      </c>
      <c r="N294" s="45">
        <f t="shared" ref="N294:N306" si="15">AVERAGE(J294:M294)</f>
        <v>114.12500000000001</v>
      </c>
      <c r="O294" t="s">
        <v>420</v>
      </c>
    </row>
    <row r="295" spans="1:15" x14ac:dyDescent="0.2">
      <c r="B295" s="1">
        <v>0.71527777777777779</v>
      </c>
      <c r="C295" s="3">
        <v>82</v>
      </c>
      <c r="D295" s="3">
        <v>113</v>
      </c>
      <c r="E295" s="16">
        <v>0.14000000000000001</v>
      </c>
      <c r="F295" s="3">
        <v>6</v>
      </c>
      <c r="G295" s="66" t="s">
        <v>71</v>
      </c>
      <c r="H295" s="19">
        <v>28.8</v>
      </c>
      <c r="J295" s="45">
        <v>111.6</v>
      </c>
      <c r="K295" s="45">
        <v>103.3</v>
      </c>
      <c r="L295" s="45">
        <v>115.9</v>
      </c>
      <c r="M295" s="45">
        <v>119.3</v>
      </c>
      <c r="N295" s="45">
        <f t="shared" si="15"/>
        <v>112.52499999999999</v>
      </c>
      <c r="O295" t="s">
        <v>420</v>
      </c>
    </row>
    <row r="296" spans="1:15" x14ac:dyDescent="0.2">
      <c r="B296" s="1">
        <v>0.75</v>
      </c>
      <c r="C296" s="66">
        <v>80</v>
      </c>
      <c r="D296" s="69">
        <v>105</v>
      </c>
      <c r="E296" s="75">
        <v>0.14000000000000001</v>
      </c>
      <c r="F296" s="3">
        <v>3</v>
      </c>
      <c r="G296" s="66" t="s">
        <v>129</v>
      </c>
      <c r="H296" s="19">
        <v>28.81</v>
      </c>
      <c r="J296" s="45">
        <v>102.6</v>
      </c>
      <c r="K296" s="45">
        <v>96.6</v>
      </c>
      <c r="L296" s="45">
        <v>108.1</v>
      </c>
      <c r="M296" s="45">
        <v>111.2</v>
      </c>
      <c r="N296" s="45">
        <f t="shared" si="15"/>
        <v>104.62499999999999</v>
      </c>
    </row>
    <row r="297" spans="1:15" x14ac:dyDescent="0.2">
      <c r="B297" s="1">
        <v>0.76041666666666663</v>
      </c>
      <c r="C297" s="3">
        <v>80</v>
      </c>
      <c r="D297" s="3">
        <v>102</v>
      </c>
      <c r="E297" s="75">
        <v>0.14000000000000001</v>
      </c>
      <c r="F297" s="3">
        <v>7</v>
      </c>
      <c r="G297" s="66" t="s">
        <v>203</v>
      </c>
      <c r="H297" s="19">
        <v>28.8</v>
      </c>
      <c r="J297" s="45">
        <v>99</v>
      </c>
      <c r="K297" s="45">
        <v>94.8</v>
      </c>
      <c r="L297" s="45">
        <v>104.2</v>
      </c>
      <c r="M297" s="67">
        <v>107.8</v>
      </c>
      <c r="N297" s="45">
        <f t="shared" si="15"/>
        <v>101.45</v>
      </c>
    </row>
    <row r="298" spans="1:15" x14ac:dyDescent="0.2">
      <c r="B298" s="1">
        <v>0.77083333333333337</v>
      </c>
      <c r="C298" s="3">
        <v>80</v>
      </c>
      <c r="D298" s="3">
        <v>99</v>
      </c>
      <c r="E298" s="13">
        <v>0.14000000000000001</v>
      </c>
      <c r="F298" s="3">
        <v>5</v>
      </c>
      <c r="G298" s="66" t="s">
        <v>203</v>
      </c>
      <c r="H298" s="19">
        <v>28.81</v>
      </c>
      <c r="J298" s="45">
        <v>95.5</v>
      </c>
      <c r="K298" s="3">
        <v>93.6</v>
      </c>
      <c r="L298" s="45">
        <v>100.9</v>
      </c>
      <c r="M298" s="45">
        <v>104.5</v>
      </c>
      <c r="N298" s="45">
        <f t="shared" si="15"/>
        <v>98.625</v>
      </c>
    </row>
    <row r="299" spans="1:15" x14ac:dyDescent="0.2">
      <c r="B299" s="1">
        <v>0.78125</v>
      </c>
      <c r="C299" s="3">
        <v>79</v>
      </c>
      <c r="D299" s="3">
        <v>97</v>
      </c>
      <c r="E299" s="13">
        <v>0.15</v>
      </c>
      <c r="F299" s="3">
        <v>3</v>
      </c>
      <c r="G299" s="66" t="s">
        <v>203</v>
      </c>
      <c r="H299" s="19">
        <v>28.81</v>
      </c>
      <c r="I299" s="43"/>
      <c r="J299" s="45">
        <v>93</v>
      </c>
      <c r="K299" s="67">
        <v>92.1</v>
      </c>
      <c r="L299" s="45">
        <v>98.6</v>
      </c>
      <c r="M299" s="45">
        <v>102.6</v>
      </c>
      <c r="N299" s="45">
        <f t="shared" si="15"/>
        <v>96.574999999999989</v>
      </c>
    </row>
    <row r="300" spans="1:15" x14ac:dyDescent="0.2">
      <c r="B300" s="1">
        <v>0.79166666666666663</v>
      </c>
      <c r="C300" s="3">
        <v>79</v>
      </c>
      <c r="D300" s="3">
        <v>94</v>
      </c>
      <c r="E300" s="13">
        <v>0.15</v>
      </c>
      <c r="F300" s="3">
        <v>3</v>
      </c>
      <c r="G300" s="66" t="s">
        <v>71</v>
      </c>
      <c r="H300" s="19">
        <v>28.81</v>
      </c>
      <c r="J300" s="45">
        <v>90.9</v>
      </c>
      <c r="K300" s="67">
        <v>90.1</v>
      </c>
      <c r="L300" s="45">
        <v>95.4</v>
      </c>
      <c r="M300" s="45">
        <v>98.8</v>
      </c>
      <c r="N300" s="45">
        <f t="shared" si="15"/>
        <v>93.8</v>
      </c>
    </row>
    <row r="301" spans="1:15" x14ac:dyDescent="0.2">
      <c r="B301" s="1">
        <v>0.80208333333333304</v>
      </c>
      <c r="C301" s="69">
        <v>78</v>
      </c>
      <c r="D301" s="47">
        <v>92</v>
      </c>
      <c r="E301" s="13">
        <v>0.15</v>
      </c>
      <c r="F301" s="69">
        <v>4</v>
      </c>
      <c r="G301" s="66" t="s">
        <v>130</v>
      </c>
      <c r="H301" s="82">
        <v>28.81</v>
      </c>
      <c r="I301" s="65"/>
      <c r="J301" s="45">
        <v>89.1</v>
      </c>
      <c r="K301" s="45">
        <v>88.7</v>
      </c>
      <c r="L301" s="45">
        <v>92.7</v>
      </c>
      <c r="M301" s="45">
        <v>95.7</v>
      </c>
      <c r="N301" s="45">
        <f t="shared" si="15"/>
        <v>91.55</v>
      </c>
    </row>
    <row r="302" spans="1:15" x14ac:dyDescent="0.2">
      <c r="B302" s="1">
        <v>0.8125</v>
      </c>
      <c r="C302" s="69">
        <v>78</v>
      </c>
      <c r="D302" s="69">
        <v>90</v>
      </c>
      <c r="E302" s="13">
        <v>0.15</v>
      </c>
      <c r="F302" s="69">
        <v>6</v>
      </c>
      <c r="G302" s="66" t="s">
        <v>71</v>
      </c>
      <c r="H302" s="82">
        <v>28.82</v>
      </c>
      <c r="I302" s="65"/>
      <c r="J302" s="67">
        <v>87.6</v>
      </c>
      <c r="K302" s="67">
        <v>87.1</v>
      </c>
      <c r="L302" s="45">
        <v>90.5</v>
      </c>
      <c r="M302" s="45">
        <v>93.4</v>
      </c>
      <c r="N302" s="45">
        <f t="shared" si="15"/>
        <v>89.65</v>
      </c>
    </row>
    <row r="303" spans="1:15" x14ac:dyDescent="0.2">
      <c r="B303" s="1">
        <v>0.82291666666666696</v>
      </c>
      <c r="C303" s="3">
        <v>78</v>
      </c>
      <c r="D303" s="47">
        <v>88</v>
      </c>
      <c r="E303" s="13">
        <v>0.15</v>
      </c>
      <c r="F303" s="3">
        <v>7</v>
      </c>
      <c r="G303" s="66" t="s">
        <v>129</v>
      </c>
      <c r="H303" s="19">
        <v>28.82</v>
      </c>
      <c r="J303" s="45">
        <v>86</v>
      </c>
      <c r="K303" s="45">
        <v>86.5</v>
      </c>
      <c r="L303" s="45">
        <v>89.1</v>
      </c>
      <c r="M303" s="45">
        <v>91.9</v>
      </c>
      <c r="N303" s="45">
        <f t="shared" si="15"/>
        <v>88.375</v>
      </c>
    </row>
    <row r="304" spans="1:15" x14ac:dyDescent="0.2">
      <c r="B304" s="1">
        <v>0.83333333333333304</v>
      </c>
      <c r="C304" s="3">
        <v>78</v>
      </c>
      <c r="D304" s="47">
        <v>87</v>
      </c>
      <c r="E304" s="13">
        <v>0.15</v>
      </c>
      <c r="F304" s="3">
        <v>3</v>
      </c>
      <c r="G304" s="66" t="s">
        <v>71</v>
      </c>
      <c r="H304" s="19">
        <v>28.83</v>
      </c>
      <c r="J304" s="45">
        <v>84.9</v>
      </c>
      <c r="K304" s="45">
        <v>85.3</v>
      </c>
      <c r="L304" s="45">
        <v>87.3</v>
      </c>
      <c r="M304" s="45">
        <v>90.1</v>
      </c>
      <c r="N304" s="45">
        <f t="shared" si="15"/>
        <v>86.9</v>
      </c>
    </row>
    <row r="305" spans="1:14" x14ac:dyDescent="0.2">
      <c r="B305" s="1">
        <v>0.84375</v>
      </c>
      <c r="C305" s="3">
        <v>77</v>
      </c>
      <c r="D305" s="69">
        <v>86</v>
      </c>
      <c r="E305" s="13">
        <v>0.15</v>
      </c>
      <c r="F305" s="3">
        <v>5</v>
      </c>
      <c r="G305" s="66" t="s">
        <v>203</v>
      </c>
      <c r="H305" s="19">
        <v>28.83</v>
      </c>
      <c r="J305" s="45">
        <v>84.2</v>
      </c>
      <c r="K305" s="45">
        <v>84.4</v>
      </c>
      <c r="L305" s="45">
        <v>86.2</v>
      </c>
      <c r="M305" s="45">
        <v>88.9</v>
      </c>
      <c r="N305" s="45">
        <f t="shared" si="15"/>
        <v>85.925000000000011</v>
      </c>
    </row>
    <row r="306" spans="1:14" x14ac:dyDescent="0.2">
      <c r="B306" s="1">
        <v>0.84791666666666676</v>
      </c>
      <c r="C306" s="3">
        <v>77</v>
      </c>
      <c r="D306" s="3">
        <v>86</v>
      </c>
      <c r="E306" s="13">
        <v>0.15</v>
      </c>
      <c r="F306" s="66">
        <v>6</v>
      </c>
      <c r="G306" s="66" t="s">
        <v>129</v>
      </c>
      <c r="H306" s="72">
        <v>28.84</v>
      </c>
      <c r="J306" s="45">
        <v>83.7</v>
      </c>
      <c r="K306" s="45">
        <v>84</v>
      </c>
      <c r="L306" s="67">
        <v>85.8</v>
      </c>
      <c r="M306" s="45">
        <v>88.3</v>
      </c>
      <c r="N306" s="45">
        <f t="shared" si="15"/>
        <v>85.45</v>
      </c>
    </row>
    <row r="307" spans="1:14" x14ac:dyDescent="0.2">
      <c r="B307" s="1"/>
    </row>
    <row r="308" spans="1:14" x14ac:dyDescent="0.2">
      <c r="A308" s="88" t="s">
        <v>424</v>
      </c>
      <c r="B308" s="1"/>
      <c r="J308" s="87" t="s">
        <v>404</v>
      </c>
      <c r="K308" s="87" t="s">
        <v>405</v>
      </c>
      <c r="L308" s="87" t="s">
        <v>406</v>
      </c>
      <c r="M308" s="87" t="s">
        <v>407</v>
      </c>
      <c r="N308" s="33" t="s">
        <v>368</v>
      </c>
    </row>
    <row r="309" spans="1:14" x14ac:dyDescent="0.2">
      <c r="A309" s="21">
        <v>42857</v>
      </c>
      <c r="B309" s="73">
        <v>0.48958333333333331</v>
      </c>
    </row>
    <row r="310" spans="1:14" x14ac:dyDescent="0.2">
      <c r="B310" s="1">
        <v>0.5</v>
      </c>
      <c r="C310" s="66">
        <v>65</v>
      </c>
      <c r="D310" s="69">
        <v>93</v>
      </c>
      <c r="E310" s="16">
        <v>0.46</v>
      </c>
      <c r="F310" s="66">
        <v>8</v>
      </c>
      <c r="G310" s="66" t="s">
        <v>396</v>
      </c>
      <c r="H310" s="72">
        <v>29.44</v>
      </c>
    </row>
    <row r="311" spans="1:14" x14ac:dyDescent="0.2">
      <c r="B311" s="1">
        <v>0.51041666666666663</v>
      </c>
      <c r="C311" s="69">
        <v>65</v>
      </c>
      <c r="D311" s="47">
        <v>92</v>
      </c>
      <c r="E311" s="13">
        <v>0.42</v>
      </c>
      <c r="F311" s="69">
        <v>21</v>
      </c>
      <c r="G311" s="66" t="s">
        <v>35</v>
      </c>
      <c r="H311" s="82">
        <v>29.45</v>
      </c>
    </row>
    <row r="312" spans="1:14" x14ac:dyDescent="0.2">
      <c r="B312" s="1">
        <v>0.52083333333333304</v>
      </c>
      <c r="C312" s="69">
        <v>66</v>
      </c>
      <c r="D312" s="69">
        <v>90</v>
      </c>
      <c r="E312" s="13">
        <v>0.41</v>
      </c>
      <c r="F312" s="69">
        <v>11</v>
      </c>
      <c r="G312" s="66" t="s">
        <v>35</v>
      </c>
      <c r="H312" s="82">
        <v>29.44</v>
      </c>
      <c r="I312" s="65"/>
      <c r="J312" s="67">
        <v>89.6</v>
      </c>
      <c r="K312" s="67"/>
      <c r="L312" s="45"/>
      <c r="M312" s="45"/>
      <c r="N312" s="45">
        <f t="shared" ref="N312:N313" si="16">AVERAGE(J312:M312)</f>
        <v>89.6</v>
      </c>
    </row>
    <row r="313" spans="1:14" x14ac:dyDescent="0.2">
      <c r="B313" s="1">
        <v>0.53125</v>
      </c>
      <c r="C313" s="3">
        <v>66</v>
      </c>
      <c r="D313" s="47">
        <v>91</v>
      </c>
      <c r="E313" s="13">
        <v>0.41</v>
      </c>
      <c r="F313" s="3">
        <v>9</v>
      </c>
      <c r="G313" s="66" t="s">
        <v>224</v>
      </c>
      <c r="H313" s="19">
        <v>29.45</v>
      </c>
      <c r="J313" s="45">
        <v>91</v>
      </c>
      <c r="K313" s="45"/>
      <c r="L313" s="45"/>
      <c r="M313" s="45"/>
      <c r="N313" s="45">
        <f t="shared" si="16"/>
        <v>91</v>
      </c>
    </row>
    <row r="314" spans="1:14" x14ac:dyDescent="0.2">
      <c r="B314" s="1">
        <v>0.54166666666666696</v>
      </c>
      <c r="C314" s="3">
        <v>67</v>
      </c>
      <c r="D314" s="47">
        <v>96</v>
      </c>
      <c r="E314" s="13">
        <v>0.4</v>
      </c>
      <c r="F314" s="3">
        <v>15</v>
      </c>
      <c r="G314" s="66" t="s">
        <v>202</v>
      </c>
      <c r="H314" s="19">
        <v>29.45</v>
      </c>
      <c r="J314" s="45">
        <v>92.7</v>
      </c>
      <c r="N314" s="3">
        <v>92.7</v>
      </c>
    </row>
    <row r="315" spans="1:14" x14ac:dyDescent="0.2">
      <c r="B315" s="1">
        <v>0.55208333333333304</v>
      </c>
      <c r="C315" s="3">
        <v>67</v>
      </c>
      <c r="D315" s="69">
        <v>93</v>
      </c>
      <c r="E315" s="13">
        <v>0.4</v>
      </c>
      <c r="F315" s="3">
        <v>10</v>
      </c>
      <c r="G315" s="66" t="s">
        <v>35</v>
      </c>
      <c r="H315" s="19">
        <v>29.44</v>
      </c>
      <c r="J315" s="45">
        <v>92.5</v>
      </c>
      <c r="K315" s="45"/>
      <c r="L315" s="45"/>
      <c r="M315" s="45"/>
      <c r="N315" s="45">
        <f t="shared" ref="N315:N322" si="17">AVERAGE(J315:M315)</f>
        <v>92.5</v>
      </c>
    </row>
    <row r="316" spans="1:14" x14ac:dyDescent="0.2">
      <c r="B316" s="1">
        <v>0.5625</v>
      </c>
      <c r="C316" s="3">
        <v>66</v>
      </c>
      <c r="D316" s="3">
        <v>92</v>
      </c>
      <c r="E316" s="13">
        <v>0.39</v>
      </c>
      <c r="F316" s="66">
        <v>7</v>
      </c>
      <c r="G316" s="66" t="s">
        <v>190</v>
      </c>
      <c r="H316" s="72">
        <v>29.44</v>
      </c>
      <c r="J316" s="45">
        <v>91.8</v>
      </c>
      <c r="K316" s="45"/>
      <c r="L316" s="67"/>
      <c r="M316" s="45"/>
      <c r="N316" s="45">
        <f t="shared" si="17"/>
        <v>91.8</v>
      </c>
    </row>
    <row r="317" spans="1:14" x14ac:dyDescent="0.2">
      <c r="B317" s="1">
        <v>0.57291666666666596</v>
      </c>
      <c r="C317" s="47">
        <v>67</v>
      </c>
      <c r="D317" s="47">
        <v>93</v>
      </c>
      <c r="E317" s="13">
        <v>0.37</v>
      </c>
      <c r="F317" s="47">
        <v>15</v>
      </c>
      <c r="G317" s="66" t="s">
        <v>34</v>
      </c>
      <c r="H317" s="57">
        <v>29.46</v>
      </c>
      <c r="I317" s="65"/>
      <c r="J317" s="67">
        <v>93</v>
      </c>
      <c r="K317" s="67"/>
      <c r="L317" s="67"/>
      <c r="M317" s="45"/>
      <c r="N317" s="45">
        <f t="shared" si="17"/>
        <v>93</v>
      </c>
    </row>
    <row r="318" spans="1:14" x14ac:dyDescent="0.2">
      <c r="B318" s="1">
        <v>0.58333333333333304</v>
      </c>
      <c r="C318" s="66">
        <v>67</v>
      </c>
      <c r="D318" s="79">
        <v>94</v>
      </c>
      <c r="E318" s="13">
        <v>0.4</v>
      </c>
      <c r="F318" s="66">
        <v>11</v>
      </c>
      <c r="G318" s="66" t="s">
        <v>180</v>
      </c>
      <c r="H318" s="72">
        <v>29.46</v>
      </c>
      <c r="J318" s="45">
        <v>93.9</v>
      </c>
      <c r="K318" s="45"/>
      <c r="L318" s="67"/>
      <c r="M318" s="45"/>
      <c r="N318" s="45">
        <f t="shared" si="17"/>
        <v>93.9</v>
      </c>
    </row>
    <row r="319" spans="1:14" x14ac:dyDescent="0.2">
      <c r="B319" s="1">
        <v>0.59375</v>
      </c>
      <c r="C319" s="3">
        <v>68</v>
      </c>
      <c r="D319" s="41">
        <v>92</v>
      </c>
      <c r="E319" s="13">
        <v>0.35</v>
      </c>
      <c r="F319" s="3">
        <v>20</v>
      </c>
      <c r="G319" s="66" t="s">
        <v>35</v>
      </c>
      <c r="H319" s="19">
        <v>29.46</v>
      </c>
      <c r="I319" s="42"/>
      <c r="J319" s="45">
        <v>92.3</v>
      </c>
      <c r="K319" s="45"/>
      <c r="L319" s="45"/>
      <c r="M319" s="45"/>
      <c r="N319" s="45">
        <f t="shared" si="17"/>
        <v>92.3</v>
      </c>
    </row>
    <row r="320" spans="1:14" x14ac:dyDescent="0.2">
      <c r="B320" s="1">
        <v>0.60416666666666596</v>
      </c>
      <c r="C320" s="3">
        <v>68</v>
      </c>
      <c r="D320" s="47">
        <v>95</v>
      </c>
      <c r="E320" s="13">
        <v>0.37</v>
      </c>
      <c r="F320" s="37">
        <v>13</v>
      </c>
      <c r="G320" s="66" t="s">
        <v>34</v>
      </c>
      <c r="H320" s="72">
        <v>29.46</v>
      </c>
      <c r="J320" s="45">
        <v>94.8</v>
      </c>
      <c r="K320" s="45"/>
      <c r="L320" s="45"/>
      <c r="M320" s="45"/>
      <c r="N320" s="45">
        <f t="shared" si="17"/>
        <v>94.8</v>
      </c>
    </row>
    <row r="321" spans="1:14" x14ac:dyDescent="0.2">
      <c r="B321" s="1">
        <v>0.61458333333333304</v>
      </c>
      <c r="C321" s="3">
        <v>68</v>
      </c>
      <c r="D321" s="47">
        <v>95</v>
      </c>
      <c r="E321" s="13">
        <v>0.37</v>
      </c>
      <c r="F321" s="37">
        <v>13</v>
      </c>
      <c r="G321" s="66" t="s">
        <v>34</v>
      </c>
      <c r="H321" s="72">
        <v>29.46</v>
      </c>
      <c r="J321" s="45">
        <v>94.8</v>
      </c>
      <c r="K321" s="45"/>
      <c r="L321" s="45"/>
      <c r="M321" s="45"/>
      <c r="N321" s="45">
        <f t="shared" si="17"/>
        <v>94.8</v>
      </c>
    </row>
    <row r="322" spans="1:14" x14ac:dyDescent="0.2">
      <c r="B322" s="1">
        <v>0.625</v>
      </c>
      <c r="C322" s="3">
        <v>68</v>
      </c>
      <c r="D322" s="69">
        <v>95</v>
      </c>
      <c r="E322" s="13">
        <v>0.35</v>
      </c>
      <c r="F322" s="66">
        <v>13</v>
      </c>
      <c r="G322" s="66" t="s">
        <v>35</v>
      </c>
      <c r="H322" s="72">
        <v>29.46</v>
      </c>
      <c r="J322" s="45">
        <v>94.5</v>
      </c>
      <c r="N322" s="45">
        <f t="shared" si="17"/>
        <v>94.5</v>
      </c>
    </row>
    <row r="323" spans="1:14" x14ac:dyDescent="0.2">
      <c r="B323" s="1">
        <v>0.6875</v>
      </c>
      <c r="C323" s="69">
        <v>69</v>
      </c>
      <c r="D323" s="79">
        <v>90</v>
      </c>
      <c r="E323" s="75">
        <v>0.36</v>
      </c>
      <c r="F323" s="69">
        <v>9</v>
      </c>
      <c r="G323" s="66" t="s">
        <v>35</v>
      </c>
      <c r="H323" s="82">
        <v>29.48</v>
      </c>
      <c r="I323" s="85"/>
      <c r="J323" s="67">
        <v>90.3</v>
      </c>
      <c r="K323" s="67"/>
      <c r="L323" s="67"/>
      <c r="M323" s="67"/>
      <c r="N323" s="45">
        <f t="shared" ref="N323:N330" si="18">AVERAGE(J323:M323)</f>
        <v>90.3</v>
      </c>
    </row>
    <row r="324" spans="1:14" x14ac:dyDescent="0.2">
      <c r="B324" s="1">
        <v>0.69791666666666696</v>
      </c>
      <c r="C324" s="66">
        <v>69</v>
      </c>
      <c r="D324" s="66">
        <v>91</v>
      </c>
      <c r="E324" s="75">
        <v>0.35</v>
      </c>
      <c r="F324" s="66">
        <v>11</v>
      </c>
      <c r="G324" s="66" t="s">
        <v>35</v>
      </c>
      <c r="H324" s="72">
        <v>29.48</v>
      </c>
      <c r="I324" s="66"/>
      <c r="J324" s="67">
        <v>90.5</v>
      </c>
      <c r="K324" s="67"/>
      <c r="L324" s="67"/>
      <c r="M324" s="67"/>
      <c r="N324" s="45">
        <f t="shared" si="18"/>
        <v>90.5</v>
      </c>
    </row>
    <row r="325" spans="1:14" x14ac:dyDescent="0.2">
      <c r="B325" s="1">
        <v>0.70833333333333304</v>
      </c>
      <c r="C325" s="66">
        <v>69</v>
      </c>
      <c r="D325" s="66">
        <v>89</v>
      </c>
      <c r="E325" s="75">
        <v>0.34</v>
      </c>
      <c r="F325" s="66">
        <v>10</v>
      </c>
      <c r="G325" s="66" t="s">
        <v>202</v>
      </c>
      <c r="H325" s="72">
        <v>29.48</v>
      </c>
      <c r="I325" s="71"/>
      <c r="J325" s="67">
        <v>89.2</v>
      </c>
      <c r="K325" s="67"/>
      <c r="L325" s="67"/>
      <c r="M325" s="67"/>
      <c r="N325" s="45">
        <f t="shared" si="18"/>
        <v>89.2</v>
      </c>
    </row>
    <row r="326" spans="1:14" x14ac:dyDescent="0.2">
      <c r="B326" s="1">
        <v>0.71875</v>
      </c>
      <c r="C326" s="69">
        <v>68</v>
      </c>
      <c r="D326" s="69">
        <v>88</v>
      </c>
      <c r="E326" s="75">
        <v>0.34</v>
      </c>
      <c r="F326" s="69">
        <v>10</v>
      </c>
      <c r="G326" s="66" t="s">
        <v>35</v>
      </c>
      <c r="H326" s="82">
        <v>29.48</v>
      </c>
      <c r="I326" s="85"/>
      <c r="J326" s="67">
        <v>87.8</v>
      </c>
      <c r="K326" s="67"/>
      <c r="L326" s="67"/>
      <c r="M326" s="67"/>
      <c r="N326" s="45">
        <f t="shared" si="18"/>
        <v>87.8</v>
      </c>
    </row>
    <row r="327" spans="1:14" x14ac:dyDescent="0.2">
      <c r="B327" s="1">
        <v>0.72916666666666696</v>
      </c>
      <c r="C327" s="69">
        <v>69</v>
      </c>
      <c r="D327" s="69">
        <v>87</v>
      </c>
      <c r="E327" s="75">
        <v>0.35</v>
      </c>
      <c r="F327" s="69">
        <v>8</v>
      </c>
      <c r="G327" s="66" t="s">
        <v>180</v>
      </c>
      <c r="H327" s="69">
        <v>29.48</v>
      </c>
      <c r="I327" s="85"/>
      <c r="J327" s="67">
        <v>87.4</v>
      </c>
      <c r="K327" s="67"/>
      <c r="L327" s="67"/>
      <c r="M327" s="67"/>
      <c r="N327" s="45">
        <f t="shared" si="18"/>
        <v>87.4</v>
      </c>
    </row>
    <row r="328" spans="1:14" x14ac:dyDescent="0.2">
      <c r="B328" s="1">
        <v>0.73958333333333304</v>
      </c>
      <c r="C328" s="66">
        <v>69</v>
      </c>
      <c r="D328" s="66">
        <v>85</v>
      </c>
      <c r="E328" s="75">
        <v>0.35</v>
      </c>
      <c r="F328" s="66">
        <v>8</v>
      </c>
      <c r="G328" s="66" t="s">
        <v>202</v>
      </c>
      <c r="H328" s="66">
        <v>29.48</v>
      </c>
      <c r="I328" s="71"/>
      <c r="J328" s="66">
        <v>84.6</v>
      </c>
      <c r="K328" s="66"/>
      <c r="L328" s="66"/>
      <c r="M328" s="66"/>
      <c r="N328" s="45">
        <f t="shared" si="18"/>
        <v>84.6</v>
      </c>
    </row>
    <row r="329" spans="1:14" x14ac:dyDescent="0.2">
      <c r="B329" s="1">
        <v>0.75</v>
      </c>
      <c r="C329" s="66">
        <v>68</v>
      </c>
      <c r="D329" s="66">
        <v>82</v>
      </c>
      <c r="E329" s="83">
        <v>0.34</v>
      </c>
      <c r="F329" s="66">
        <v>6</v>
      </c>
      <c r="G329" s="66" t="s">
        <v>35</v>
      </c>
      <c r="H329" s="72">
        <v>29.48</v>
      </c>
      <c r="I329" s="71"/>
      <c r="J329" s="84">
        <v>81.7</v>
      </c>
      <c r="K329" s="84"/>
      <c r="L329" s="84"/>
      <c r="M329" s="84"/>
      <c r="N329" s="45">
        <f t="shared" si="18"/>
        <v>81.7</v>
      </c>
    </row>
    <row r="330" spans="1:14" x14ac:dyDescent="0.2">
      <c r="B330" s="1">
        <v>0.76041666666666596</v>
      </c>
      <c r="C330" s="66">
        <v>68</v>
      </c>
      <c r="D330" s="3">
        <v>80</v>
      </c>
      <c r="E330" s="77">
        <v>0.34</v>
      </c>
      <c r="F330" s="66">
        <v>11</v>
      </c>
      <c r="G330" s="66" t="s">
        <v>71</v>
      </c>
      <c r="H330" s="66">
        <v>29.48</v>
      </c>
      <c r="I330" s="43"/>
      <c r="J330" s="78">
        <v>80.2</v>
      </c>
      <c r="K330" s="78"/>
      <c r="L330" s="78"/>
      <c r="M330" s="78"/>
      <c r="N330" s="45">
        <f t="shared" si="18"/>
        <v>80.2</v>
      </c>
    </row>
    <row r="331" spans="1:14" x14ac:dyDescent="0.2">
      <c r="B331" s="1"/>
    </row>
    <row r="332" spans="1:14" x14ac:dyDescent="0.2">
      <c r="A332" s="88" t="s">
        <v>363</v>
      </c>
      <c r="B332" s="1"/>
      <c r="J332" s="87" t="s">
        <v>421</v>
      </c>
      <c r="K332" s="87" t="s">
        <v>414</v>
      </c>
      <c r="L332" s="87" t="s">
        <v>411</v>
      </c>
      <c r="M332" s="87" t="s">
        <v>425</v>
      </c>
      <c r="N332" s="33" t="s">
        <v>368</v>
      </c>
    </row>
    <row r="333" spans="1:14" x14ac:dyDescent="0.2">
      <c r="A333" s="21">
        <v>42867</v>
      </c>
      <c r="B333" s="73">
        <v>0.33333333333333331</v>
      </c>
      <c r="C333" s="66">
        <v>55</v>
      </c>
      <c r="D333" s="69">
        <v>61</v>
      </c>
      <c r="E333" s="16">
        <v>0.71</v>
      </c>
      <c r="F333" s="66">
        <v>2</v>
      </c>
      <c r="G333" s="66" t="s">
        <v>34</v>
      </c>
      <c r="H333" s="72">
        <v>29.09</v>
      </c>
      <c r="I333" t="s">
        <v>251</v>
      </c>
      <c r="J333" s="45">
        <v>61.7</v>
      </c>
      <c r="K333" s="45">
        <v>61.2</v>
      </c>
      <c r="L333" s="45">
        <v>59.5</v>
      </c>
      <c r="M333" s="45">
        <v>60.3</v>
      </c>
      <c r="N333" s="45">
        <f>AVERAGE(J333:M333)</f>
        <v>60.674999999999997</v>
      </c>
    </row>
    <row r="334" spans="1:14" x14ac:dyDescent="0.2">
      <c r="B334" s="1">
        <v>0.375</v>
      </c>
      <c r="C334" s="66">
        <v>56</v>
      </c>
      <c r="D334" s="69">
        <v>63</v>
      </c>
      <c r="E334" s="16">
        <v>0.7</v>
      </c>
      <c r="F334" s="66">
        <v>5</v>
      </c>
      <c r="G334" s="66" t="s">
        <v>34</v>
      </c>
      <c r="H334" s="72">
        <v>29.08</v>
      </c>
      <c r="J334" s="45">
        <v>62.4</v>
      </c>
      <c r="K334" s="67">
        <v>64</v>
      </c>
      <c r="L334" s="45">
        <v>62.8</v>
      </c>
      <c r="M334" s="45">
        <v>63.6</v>
      </c>
      <c r="N334" s="45">
        <f t="shared" ref="N334:N354" si="19">AVERAGE(J334:M334)</f>
        <v>63.199999999999996</v>
      </c>
    </row>
    <row r="335" spans="1:14" x14ac:dyDescent="0.2">
      <c r="B335" s="1">
        <v>0.38541666666666669</v>
      </c>
      <c r="C335" s="69">
        <v>56</v>
      </c>
      <c r="D335" s="47">
        <v>64</v>
      </c>
      <c r="E335" s="13">
        <v>0.7</v>
      </c>
      <c r="F335" s="69">
        <v>5</v>
      </c>
      <c r="G335" s="66" t="s">
        <v>34</v>
      </c>
      <c r="H335" s="82">
        <v>29.09</v>
      </c>
      <c r="I335" s="65"/>
      <c r="J335" s="45">
        <v>63.1</v>
      </c>
      <c r="K335" s="45">
        <v>64.900000000000006</v>
      </c>
      <c r="L335" s="45">
        <v>63.5</v>
      </c>
      <c r="M335" s="45">
        <v>63.9</v>
      </c>
      <c r="N335" s="45">
        <f t="shared" si="19"/>
        <v>63.85</v>
      </c>
    </row>
    <row r="336" spans="1:14" x14ac:dyDescent="0.2">
      <c r="B336" s="1">
        <v>0.39583333333333298</v>
      </c>
      <c r="C336" s="69">
        <v>56</v>
      </c>
      <c r="D336" s="69">
        <v>65</v>
      </c>
      <c r="E336" s="13">
        <v>0.69</v>
      </c>
      <c r="F336" s="69">
        <v>4</v>
      </c>
      <c r="G336" s="66" t="s">
        <v>34</v>
      </c>
      <c r="H336" s="82">
        <v>29.09</v>
      </c>
      <c r="I336" s="65"/>
      <c r="J336" s="67">
        <v>66.2</v>
      </c>
      <c r="K336" s="67">
        <v>64.900000000000006</v>
      </c>
      <c r="L336" s="45">
        <v>63.3</v>
      </c>
      <c r="M336" s="45">
        <v>64.2</v>
      </c>
      <c r="N336" s="45">
        <f t="shared" si="19"/>
        <v>64.650000000000006</v>
      </c>
    </row>
    <row r="337" spans="2:14" x14ac:dyDescent="0.2">
      <c r="B337" s="1">
        <v>0.40625</v>
      </c>
      <c r="C337" s="3">
        <v>56</v>
      </c>
      <c r="D337" s="47">
        <v>66</v>
      </c>
      <c r="E337" s="13">
        <v>0.69</v>
      </c>
      <c r="F337" s="3">
        <v>3</v>
      </c>
      <c r="G337" s="66" t="s">
        <v>180</v>
      </c>
      <c r="H337" s="19">
        <v>29.09</v>
      </c>
      <c r="J337" s="45">
        <v>67.099999999999994</v>
      </c>
      <c r="K337" s="45">
        <v>65.8</v>
      </c>
      <c r="L337" s="45">
        <v>64</v>
      </c>
      <c r="M337" s="45">
        <v>64.900000000000006</v>
      </c>
      <c r="N337" s="45">
        <f t="shared" si="19"/>
        <v>65.449999999999989</v>
      </c>
    </row>
    <row r="338" spans="2:14" x14ac:dyDescent="0.2">
      <c r="B338" s="1">
        <v>0.41666666666666702</v>
      </c>
      <c r="C338" s="3">
        <v>56</v>
      </c>
      <c r="D338" s="47">
        <v>66</v>
      </c>
      <c r="E338" s="13">
        <v>0.68</v>
      </c>
      <c r="F338" s="3">
        <v>4</v>
      </c>
      <c r="G338" s="66" t="s">
        <v>34</v>
      </c>
      <c r="H338" s="19">
        <v>29.09</v>
      </c>
      <c r="J338" s="45">
        <v>68</v>
      </c>
      <c r="K338" s="45">
        <v>66.400000000000006</v>
      </c>
      <c r="L338" s="45">
        <v>64.400000000000006</v>
      </c>
      <c r="M338" s="45">
        <v>65.5</v>
      </c>
      <c r="N338" s="45">
        <f t="shared" si="19"/>
        <v>66.075000000000003</v>
      </c>
    </row>
    <row r="339" spans="2:14" x14ac:dyDescent="0.2">
      <c r="B339" s="1">
        <v>0.51041666666666663</v>
      </c>
      <c r="C339" s="3">
        <v>64</v>
      </c>
      <c r="D339" s="69">
        <v>84</v>
      </c>
      <c r="E339" s="13">
        <v>0.51</v>
      </c>
      <c r="F339" s="3">
        <v>3</v>
      </c>
      <c r="G339" s="66" t="s">
        <v>190</v>
      </c>
      <c r="H339" s="19">
        <v>29.09</v>
      </c>
      <c r="J339" s="45">
        <v>86.7</v>
      </c>
      <c r="K339" s="45">
        <v>84</v>
      </c>
      <c r="L339" s="45">
        <v>80.8</v>
      </c>
      <c r="M339" s="45">
        <v>84.7</v>
      </c>
      <c r="N339" s="45">
        <f t="shared" si="19"/>
        <v>84.05</v>
      </c>
    </row>
    <row r="340" spans="2:14" x14ac:dyDescent="0.2">
      <c r="B340" s="1">
        <v>0.51736111111111105</v>
      </c>
      <c r="C340" s="3">
        <v>64</v>
      </c>
      <c r="D340" s="3">
        <v>85</v>
      </c>
      <c r="E340" s="13">
        <v>0.49</v>
      </c>
      <c r="F340" s="66">
        <v>1</v>
      </c>
      <c r="G340" s="66" t="s">
        <v>208</v>
      </c>
      <c r="H340" s="72">
        <v>29.09</v>
      </c>
      <c r="J340" s="45">
        <v>89.1</v>
      </c>
      <c r="K340" s="45">
        <v>84.6</v>
      </c>
      <c r="L340" s="67">
        <v>81</v>
      </c>
      <c r="M340" s="45">
        <v>85.1</v>
      </c>
      <c r="N340" s="45">
        <f t="shared" si="19"/>
        <v>84.949999999999989</v>
      </c>
    </row>
    <row r="341" spans="2:14" x14ac:dyDescent="0.2">
      <c r="B341" s="1">
        <v>0.52083333333333337</v>
      </c>
      <c r="C341" s="47">
        <v>64</v>
      </c>
      <c r="D341" s="47">
        <v>86</v>
      </c>
      <c r="E341" s="13">
        <v>0.49</v>
      </c>
      <c r="F341" s="47">
        <v>8</v>
      </c>
      <c r="G341" s="66" t="s">
        <v>180</v>
      </c>
      <c r="H341" s="57">
        <v>29.09</v>
      </c>
      <c r="I341" s="65"/>
      <c r="J341" s="67">
        <v>88.7</v>
      </c>
      <c r="K341" s="67">
        <v>85.1</v>
      </c>
      <c r="L341" s="67">
        <v>81.7</v>
      </c>
      <c r="M341" s="45">
        <v>86.4</v>
      </c>
      <c r="N341" s="45">
        <f t="shared" si="19"/>
        <v>85.474999999999994</v>
      </c>
    </row>
    <row r="342" spans="2:14" x14ac:dyDescent="0.2">
      <c r="B342" s="1">
        <v>0.53125</v>
      </c>
      <c r="C342" s="3">
        <v>66</v>
      </c>
      <c r="D342" s="41">
        <v>94</v>
      </c>
      <c r="E342" s="13">
        <v>0.46</v>
      </c>
      <c r="F342" s="3">
        <v>3</v>
      </c>
      <c r="G342" s="66" t="s">
        <v>130</v>
      </c>
      <c r="H342" s="19">
        <v>29.08</v>
      </c>
      <c r="I342" s="42"/>
      <c r="J342" s="45">
        <v>99.7</v>
      </c>
      <c r="K342" s="45">
        <v>92.5</v>
      </c>
      <c r="L342" s="45">
        <v>89.6</v>
      </c>
      <c r="M342" s="45">
        <v>94.8</v>
      </c>
      <c r="N342" s="45">
        <f t="shared" si="19"/>
        <v>94.149999999999991</v>
      </c>
    </row>
    <row r="343" spans="2:14" x14ac:dyDescent="0.2">
      <c r="B343" s="1">
        <v>0.54166666666666663</v>
      </c>
      <c r="C343" s="3">
        <v>66</v>
      </c>
      <c r="D343" s="41">
        <v>94</v>
      </c>
      <c r="E343" s="13">
        <v>0.46</v>
      </c>
      <c r="F343" s="3">
        <v>3</v>
      </c>
      <c r="G343" s="66" t="s">
        <v>130</v>
      </c>
      <c r="H343" s="19">
        <v>29.08</v>
      </c>
      <c r="I343" s="42"/>
      <c r="J343" s="45">
        <v>99.7</v>
      </c>
      <c r="K343" s="45">
        <v>92.5</v>
      </c>
      <c r="L343" s="45">
        <v>89.6</v>
      </c>
      <c r="M343" s="45">
        <v>94.8</v>
      </c>
      <c r="N343" s="45">
        <f t="shared" si="19"/>
        <v>94.149999999999991</v>
      </c>
    </row>
    <row r="344" spans="2:14" x14ac:dyDescent="0.2">
      <c r="B344" s="1">
        <v>0.54861111111111105</v>
      </c>
      <c r="C344" s="3">
        <v>67</v>
      </c>
      <c r="D344" s="41">
        <v>96</v>
      </c>
      <c r="E344" s="13">
        <v>0.43</v>
      </c>
      <c r="F344" s="3">
        <v>4</v>
      </c>
      <c r="G344" s="66" t="s">
        <v>208</v>
      </c>
      <c r="H344" s="72">
        <v>29.08</v>
      </c>
      <c r="I344" s="42"/>
      <c r="J344" s="64">
        <v>101.3</v>
      </c>
      <c r="K344" s="45">
        <v>94.5</v>
      </c>
      <c r="L344" s="45">
        <v>92.1</v>
      </c>
      <c r="M344" s="45">
        <v>97.3</v>
      </c>
      <c r="N344" s="45">
        <f t="shared" si="19"/>
        <v>96.3</v>
      </c>
    </row>
    <row r="345" spans="2:14" x14ac:dyDescent="0.2">
      <c r="B345" s="1">
        <v>0.55208333333333337</v>
      </c>
      <c r="C345" s="3">
        <v>67</v>
      </c>
      <c r="D345" s="47">
        <v>98</v>
      </c>
      <c r="E345" s="13">
        <v>0.44</v>
      </c>
      <c r="F345" s="37">
        <v>4</v>
      </c>
      <c r="G345" s="66" t="s">
        <v>190</v>
      </c>
      <c r="H345" s="72">
        <v>29.08</v>
      </c>
      <c r="J345" s="45">
        <v>103.6</v>
      </c>
      <c r="K345" s="45">
        <v>95.7</v>
      </c>
      <c r="L345" s="45">
        <v>93.7</v>
      </c>
      <c r="M345" s="45">
        <v>98.6</v>
      </c>
      <c r="N345" s="45">
        <f t="shared" si="19"/>
        <v>97.9</v>
      </c>
    </row>
    <row r="346" spans="2:14" x14ac:dyDescent="0.2">
      <c r="B346" s="1">
        <v>0.5625</v>
      </c>
      <c r="C346" s="3">
        <v>68</v>
      </c>
      <c r="D346" s="69">
        <v>100</v>
      </c>
      <c r="E346" s="13">
        <v>0.42</v>
      </c>
      <c r="F346" s="66">
        <v>4</v>
      </c>
      <c r="G346" s="66" t="s">
        <v>34</v>
      </c>
      <c r="H346" s="72">
        <v>29.08</v>
      </c>
      <c r="J346" s="45">
        <v>104.9</v>
      </c>
      <c r="K346" s="45">
        <v>97.9</v>
      </c>
      <c r="L346" s="45">
        <v>95.4</v>
      </c>
      <c r="M346" s="45">
        <v>101.1</v>
      </c>
      <c r="N346" s="45">
        <f t="shared" si="19"/>
        <v>99.825000000000017</v>
      </c>
    </row>
    <row r="347" spans="2:14" x14ac:dyDescent="0.2">
      <c r="B347" s="1">
        <v>0.67361111111111116</v>
      </c>
      <c r="C347" s="69">
        <v>71</v>
      </c>
      <c r="D347" s="79">
        <v>107</v>
      </c>
      <c r="E347" s="75">
        <v>0.41</v>
      </c>
      <c r="F347" s="69">
        <v>3</v>
      </c>
      <c r="G347" s="66" t="s">
        <v>180</v>
      </c>
      <c r="H347" s="82">
        <v>29.05</v>
      </c>
      <c r="I347" s="85"/>
      <c r="J347" s="67">
        <v>112.3</v>
      </c>
      <c r="K347" s="67">
        <v>104.7</v>
      </c>
      <c r="L347" s="67">
        <v>103.3</v>
      </c>
      <c r="M347" s="67">
        <v>109</v>
      </c>
      <c r="N347" s="45">
        <f t="shared" si="19"/>
        <v>107.325</v>
      </c>
    </row>
    <row r="348" spans="2:14" x14ac:dyDescent="0.2">
      <c r="B348" s="1">
        <v>0.67708333333333337</v>
      </c>
      <c r="C348" s="66">
        <v>72</v>
      </c>
      <c r="D348" s="66">
        <v>107</v>
      </c>
      <c r="E348" s="75">
        <v>0.41</v>
      </c>
      <c r="F348" s="66">
        <v>1</v>
      </c>
      <c r="G348" s="66" t="s">
        <v>35</v>
      </c>
      <c r="H348" s="72">
        <v>29.05</v>
      </c>
      <c r="I348" s="66"/>
      <c r="J348" s="67">
        <v>111.7</v>
      </c>
      <c r="K348" s="67">
        <v>104.9</v>
      </c>
      <c r="L348" s="67">
        <v>103.5</v>
      </c>
      <c r="M348" s="67">
        <v>109.2</v>
      </c>
      <c r="N348" s="45">
        <f t="shared" si="19"/>
        <v>107.325</v>
      </c>
    </row>
    <row r="349" spans="2:14" x14ac:dyDescent="0.2">
      <c r="B349" s="1">
        <v>0.68055555555555547</v>
      </c>
      <c r="C349" s="66">
        <v>73</v>
      </c>
      <c r="D349" s="66">
        <v>107</v>
      </c>
      <c r="E349" s="75">
        <v>0.41</v>
      </c>
      <c r="F349" s="66">
        <v>2</v>
      </c>
      <c r="G349" s="66" t="s">
        <v>203</v>
      </c>
      <c r="H349" s="72">
        <v>29.05</v>
      </c>
      <c r="I349" s="71"/>
      <c r="J349" s="67">
        <v>112.3</v>
      </c>
      <c r="K349" s="67">
        <v>104.5</v>
      </c>
      <c r="L349" s="67">
        <v>103.6</v>
      </c>
      <c r="M349" s="67">
        <v>109.2</v>
      </c>
      <c r="N349" s="45">
        <f t="shared" si="19"/>
        <v>107.39999999999999</v>
      </c>
    </row>
    <row r="350" spans="2:14" x14ac:dyDescent="0.2">
      <c r="B350" s="1">
        <v>0.6875</v>
      </c>
      <c r="C350" s="69">
        <v>72</v>
      </c>
      <c r="D350" s="69">
        <v>107</v>
      </c>
      <c r="E350" s="75">
        <v>0.41</v>
      </c>
      <c r="F350" s="69">
        <v>3</v>
      </c>
      <c r="G350" s="66" t="s">
        <v>197</v>
      </c>
      <c r="H350" s="82">
        <v>29.05</v>
      </c>
      <c r="I350" s="85"/>
      <c r="J350" s="67">
        <v>111.9</v>
      </c>
      <c r="K350" s="67">
        <v>104.2</v>
      </c>
      <c r="L350" s="67">
        <v>103.1</v>
      </c>
      <c r="M350" s="67">
        <v>108.3</v>
      </c>
      <c r="N350" s="45">
        <f t="shared" si="19"/>
        <v>106.87500000000001</v>
      </c>
    </row>
    <row r="351" spans="2:14" x14ac:dyDescent="0.2">
      <c r="B351" s="1">
        <v>0.69791666666666663</v>
      </c>
      <c r="C351" s="69">
        <v>72</v>
      </c>
      <c r="D351" s="69">
        <v>106</v>
      </c>
      <c r="E351" s="75">
        <v>0.42</v>
      </c>
      <c r="F351" s="69">
        <v>2</v>
      </c>
      <c r="G351" s="66" t="s">
        <v>180</v>
      </c>
      <c r="H351" s="69">
        <v>29.04</v>
      </c>
      <c r="I351" s="85"/>
      <c r="J351" s="67">
        <v>111.4</v>
      </c>
      <c r="K351" s="67">
        <v>104.5</v>
      </c>
      <c r="L351" s="67">
        <v>100</v>
      </c>
      <c r="M351" s="67">
        <v>108.1</v>
      </c>
      <c r="N351" s="45">
        <f t="shared" si="19"/>
        <v>106</v>
      </c>
    </row>
    <row r="352" spans="2:14" x14ac:dyDescent="0.2">
      <c r="B352" s="1">
        <v>0.70833333333333304</v>
      </c>
      <c r="C352" s="69">
        <v>71</v>
      </c>
      <c r="D352" s="69">
        <v>105</v>
      </c>
      <c r="E352" s="75">
        <v>0.42</v>
      </c>
      <c r="F352" s="69">
        <v>8</v>
      </c>
      <c r="G352" s="66" t="s">
        <v>180</v>
      </c>
      <c r="H352" s="82">
        <v>29.04</v>
      </c>
      <c r="J352" s="67">
        <v>110.3</v>
      </c>
      <c r="K352" s="67">
        <v>103.3</v>
      </c>
      <c r="L352" s="67">
        <v>100.9</v>
      </c>
      <c r="M352" s="67">
        <v>107.1</v>
      </c>
      <c r="N352" s="45">
        <f t="shared" si="19"/>
        <v>105.4</v>
      </c>
    </row>
    <row r="353" spans="1:14" x14ac:dyDescent="0.2">
      <c r="B353" s="1">
        <v>0.71875</v>
      </c>
      <c r="C353" s="66">
        <v>72</v>
      </c>
      <c r="D353" s="66">
        <v>103</v>
      </c>
      <c r="E353" s="83">
        <v>0.41</v>
      </c>
      <c r="F353" s="66">
        <v>4</v>
      </c>
      <c r="G353" s="66" t="s">
        <v>34</v>
      </c>
      <c r="H353" s="72">
        <v>29.04</v>
      </c>
      <c r="I353" s="71"/>
      <c r="J353" s="84">
        <v>109.2</v>
      </c>
      <c r="K353" s="84">
        <v>102.6</v>
      </c>
      <c r="L353" s="84">
        <v>100.8</v>
      </c>
      <c r="M353" s="84">
        <v>99.9</v>
      </c>
      <c r="N353" s="45">
        <f t="shared" si="19"/>
        <v>103.125</v>
      </c>
    </row>
    <row r="354" spans="1:14" x14ac:dyDescent="0.2">
      <c r="B354" s="1">
        <v>0.72430555555555554</v>
      </c>
      <c r="C354" s="66">
        <v>72</v>
      </c>
      <c r="D354" s="3">
        <v>102</v>
      </c>
      <c r="E354" s="77">
        <v>0.42</v>
      </c>
      <c r="F354" s="66">
        <v>2</v>
      </c>
      <c r="G354" s="66" t="s">
        <v>190</v>
      </c>
      <c r="H354" s="66">
        <v>29.04</v>
      </c>
      <c r="I354" s="43"/>
      <c r="J354" s="78">
        <v>109</v>
      </c>
      <c r="K354" s="78">
        <v>102.6</v>
      </c>
      <c r="L354" s="78">
        <v>100.2</v>
      </c>
      <c r="M354" s="78">
        <v>97.3</v>
      </c>
      <c r="N354" s="45">
        <f t="shared" si="19"/>
        <v>102.27500000000001</v>
      </c>
    </row>
    <row r="355" spans="1:14" x14ac:dyDescent="0.2">
      <c r="B355" s="1"/>
      <c r="C355" s="66"/>
      <c r="D355" s="3"/>
      <c r="E355" s="77"/>
      <c r="F355" s="66"/>
      <c r="G355" s="66"/>
      <c r="H355" s="66"/>
      <c r="I355" s="43"/>
      <c r="J355" s="78"/>
      <c r="K355" s="78"/>
      <c r="L355" s="78"/>
      <c r="M355" s="78"/>
      <c r="N355" s="45"/>
    </row>
    <row r="356" spans="1:14" x14ac:dyDescent="0.2">
      <c r="A356" s="21">
        <v>42868</v>
      </c>
      <c r="B356" s="1"/>
      <c r="J356" s="87" t="s">
        <v>421</v>
      </c>
      <c r="K356" s="87" t="s">
        <v>414</v>
      </c>
      <c r="L356" s="87" t="s">
        <v>411</v>
      </c>
      <c r="M356" s="87" t="s">
        <v>425</v>
      </c>
      <c r="N356" s="33" t="s">
        <v>368</v>
      </c>
    </row>
    <row r="357" spans="1:14" x14ac:dyDescent="0.2">
      <c r="A357" s="21"/>
      <c r="B357" s="1">
        <v>0.42708333333333331</v>
      </c>
      <c r="C357" s="66">
        <v>67</v>
      </c>
      <c r="D357" s="69">
        <v>84</v>
      </c>
      <c r="E357" s="16">
        <v>0.52</v>
      </c>
      <c r="F357" s="66">
        <v>3</v>
      </c>
      <c r="G357" s="66" t="s">
        <v>190</v>
      </c>
      <c r="H357" s="72">
        <v>29.12</v>
      </c>
      <c r="J357" s="45">
        <v>86.5</v>
      </c>
      <c r="K357" s="67">
        <v>83.7</v>
      </c>
      <c r="L357" s="45">
        <v>81.5</v>
      </c>
      <c r="M357" s="45">
        <v>81.5</v>
      </c>
      <c r="N357" s="45">
        <f t="shared" ref="N357:N366" si="20">AVERAGE(J357:M357)</f>
        <v>83.3</v>
      </c>
    </row>
    <row r="358" spans="1:14" x14ac:dyDescent="0.2">
      <c r="B358" s="1">
        <v>0.44791666666666669</v>
      </c>
      <c r="C358" s="66">
        <v>67</v>
      </c>
      <c r="D358" s="69">
        <v>89</v>
      </c>
      <c r="E358" s="16">
        <v>0.5</v>
      </c>
      <c r="F358" s="66">
        <v>4</v>
      </c>
      <c r="G358" s="66" t="s">
        <v>37</v>
      </c>
      <c r="H358" s="72">
        <v>29.13</v>
      </c>
      <c r="J358" s="45">
        <v>90.5</v>
      </c>
      <c r="K358" s="67">
        <v>88</v>
      </c>
      <c r="L358" s="45">
        <v>86.4</v>
      </c>
      <c r="M358" s="45">
        <v>90.1</v>
      </c>
      <c r="N358" s="45">
        <f t="shared" si="20"/>
        <v>88.75</v>
      </c>
    </row>
    <row r="359" spans="1:14" x14ac:dyDescent="0.2">
      <c r="B359" s="1">
        <v>0.45833333333333331</v>
      </c>
      <c r="C359" s="69">
        <v>68</v>
      </c>
      <c r="D359" s="47">
        <v>91</v>
      </c>
      <c r="E359" s="13">
        <v>0.5</v>
      </c>
      <c r="F359" s="69">
        <v>5</v>
      </c>
      <c r="G359" s="66" t="s">
        <v>208</v>
      </c>
      <c r="H359" s="82">
        <v>29.13</v>
      </c>
      <c r="I359" s="65"/>
      <c r="J359" s="45">
        <v>93.2</v>
      </c>
      <c r="K359" s="45">
        <v>90.1</v>
      </c>
      <c r="L359" s="45">
        <v>89.1</v>
      </c>
      <c r="M359" s="45">
        <v>92.7</v>
      </c>
      <c r="N359" s="45">
        <f t="shared" si="20"/>
        <v>91.274999999999991</v>
      </c>
    </row>
    <row r="360" spans="1:14" x14ac:dyDescent="0.2">
      <c r="B360" s="1">
        <v>0.46875</v>
      </c>
      <c r="C360" s="69">
        <v>69</v>
      </c>
      <c r="D360" s="69">
        <v>93</v>
      </c>
      <c r="E360" s="13">
        <v>0.49</v>
      </c>
      <c r="F360" s="69">
        <v>2</v>
      </c>
      <c r="G360" s="66" t="s">
        <v>129</v>
      </c>
      <c r="H360" s="82">
        <v>29.12</v>
      </c>
      <c r="I360" s="65"/>
      <c r="J360" s="67">
        <v>96.8</v>
      </c>
      <c r="K360" s="67">
        <v>92.3</v>
      </c>
      <c r="L360" s="45">
        <v>89.6</v>
      </c>
      <c r="M360" s="45">
        <v>95</v>
      </c>
      <c r="N360" s="45">
        <f t="shared" si="20"/>
        <v>93.424999999999997</v>
      </c>
    </row>
    <row r="361" spans="1:14" x14ac:dyDescent="0.2">
      <c r="B361" s="1">
        <v>0.47916666666666702</v>
      </c>
      <c r="C361" s="3">
        <v>70</v>
      </c>
      <c r="D361" s="47">
        <v>95</v>
      </c>
      <c r="E361" s="13">
        <v>0.46</v>
      </c>
      <c r="F361" s="3">
        <v>2</v>
      </c>
      <c r="G361" s="66" t="s">
        <v>34</v>
      </c>
      <c r="H361" s="19">
        <v>29.12</v>
      </c>
      <c r="J361" s="45">
        <v>98.4</v>
      </c>
      <c r="K361" s="45">
        <v>94.5</v>
      </c>
      <c r="L361" s="45">
        <v>91.4</v>
      </c>
      <c r="M361" s="45">
        <v>97.3</v>
      </c>
      <c r="N361" s="45">
        <f t="shared" si="20"/>
        <v>95.4</v>
      </c>
    </row>
    <row r="362" spans="1:14" x14ac:dyDescent="0.2">
      <c r="B362" s="1">
        <v>0.63541666666666663</v>
      </c>
      <c r="C362" s="3">
        <v>75</v>
      </c>
      <c r="D362" s="47">
        <v>118</v>
      </c>
      <c r="E362" s="13">
        <v>0.34</v>
      </c>
      <c r="F362" s="3">
        <v>1</v>
      </c>
      <c r="G362" s="66" t="s">
        <v>129</v>
      </c>
      <c r="H362" s="19">
        <v>29.08</v>
      </c>
      <c r="J362" s="45">
        <v>122.5</v>
      </c>
      <c r="K362" s="45">
        <v>114.4</v>
      </c>
      <c r="L362" s="45">
        <v>115.3</v>
      </c>
      <c r="M362" s="45">
        <v>119.7</v>
      </c>
      <c r="N362" s="45">
        <f t="shared" si="20"/>
        <v>117.97499999999999</v>
      </c>
    </row>
    <row r="363" spans="1:14" x14ac:dyDescent="0.2">
      <c r="B363" s="1">
        <v>0.64583333333333337</v>
      </c>
      <c r="C363" s="3">
        <v>77</v>
      </c>
      <c r="D363" s="69">
        <v>119</v>
      </c>
      <c r="E363" s="13">
        <v>0.32</v>
      </c>
      <c r="F363" s="3">
        <v>2</v>
      </c>
      <c r="G363" s="66" t="s">
        <v>208</v>
      </c>
      <c r="H363" s="19">
        <v>29.07</v>
      </c>
      <c r="J363" s="45">
        <v>122.9</v>
      </c>
      <c r="K363" s="45">
        <v>114.8</v>
      </c>
      <c r="L363" s="45">
        <v>115.7</v>
      </c>
      <c r="M363" s="45">
        <v>120.4</v>
      </c>
      <c r="N363" s="45">
        <f t="shared" si="20"/>
        <v>118.44999999999999</v>
      </c>
    </row>
    <row r="364" spans="1:14" x14ac:dyDescent="0.2">
      <c r="B364" s="1">
        <v>0.65625</v>
      </c>
      <c r="C364" s="3">
        <v>78</v>
      </c>
      <c r="D364" s="3">
        <v>119</v>
      </c>
      <c r="E364" s="13">
        <v>0.32</v>
      </c>
      <c r="F364" s="66">
        <v>2</v>
      </c>
      <c r="G364" s="66" t="s">
        <v>190</v>
      </c>
      <c r="H364" s="72">
        <v>29.06</v>
      </c>
      <c r="J364" s="45">
        <v>122.7</v>
      </c>
      <c r="K364" s="45">
        <v>114.6</v>
      </c>
      <c r="L364" s="67">
        <v>116.1</v>
      </c>
      <c r="M364" s="45">
        <v>120.7</v>
      </c>
      <c r="N364" s="45">
        <f t="shared" si="20"/>
        <v>118.52499999999999</v>
      </c>
    </row>
    <row r="365" spans="1:14" x14ac:dyDescent="0.2">
      <c r="B365" s="1">
        <v>0.66666666666666663</v>
      </c>
      <c r="C365" s="47">
        <v>77</v>
      </c>
      <c r="D365" s="47">
        <v>117</v>
      </c>
      <c r="E365" s="13">
        <v>0.33</v>
      </c>
      <c r="F365" s="47">
        <v>2</v>
      </c>
      <c r="G365" s="66" t="s">
        <v>35</v>
      </c>
      <c r="H365" s="57">
        <v>29.06</v>
      </c>
      <c r="I365" s="65"/>
      <c r="J365" s="67">
        <v>121.6</v>
      </c>
      <c r="K365" s="67">
        <v>113.9</v>
      </c>
      <c r="L365" s="67">
        <v>113.5</v>
      </c>
      <c r="M365" s="45">
        <v>119.5</v>
      </c>
      <c r="N365" s="45">
        <f t="shared" si="20"/>
        <v>117.125</v>
      </c>
    </row>
    <row r="366" spans="1:14" x14ac:dyDescent="0.2">
      <c r="B366" s="1">
        <v>0.67708333333333337</v>
      </c>
      <c r="C366" s="66">
        <v>78</v>
      </c>
      <c r="D366" s="79">
        <v>116</v>
      </c>
      <c r="E366" s="13">
        <v>0.32</v>
      </c>
      <c r="F366" s="66">
        <v>3</v>
      </c>
      <c r="G366" s="66" t="s">
        <v>201</v>
      </c>
      <c r="H366" s="72">
        <v>29.05</v>
      </c>
      <c r="J366" s="45">
        <v>120.6</v>
      </c>
      <c r="K366" s="45">
        <v>113.7</v>
      </c>
      <c r="L366" s="67">
        <v>110.8</v>
      </c>
      <c r="M366" s="45">
        <v>118.2</v>
      </c>
      <c r="N366" s="45">
        <f t="shared" si="20"/>
        <v>115.825</v>
      </c>
    </row>
    <row r="367" spans="1:14" x14ac:dyDescent="0.2">
      <c r="B367" s="1">
        <v>0.6875</v>
      </c>
      <c r="C367" s="3">
        <v>78</v>
      </c>
      <c r="D367" s="41">
        <v>115</v>
      </c>
      <c r="E367" s="13">
        <v>0.34</v>
      </c>
      <c r="F367" s="3">
        <v>2</v>
      </c>
      <c r="G367" s="66" t="s">
        <v>130</v>
      </c>
      <c r="H367" s="19">
        <v>29.05</v>
      </c>
      <c r="I367" s="42"/>
      <c r="J367" s="45">
        <v>120.2</v>
      </c>
      <c r="K367" s="45">
        <v>112.6</v>
      </c>
      <c r="L367" s="45">
        <v>109.4</v>
      </c>
      <c r="M367" s="45">
        <v>117.3</v>
      </c>
      <c r="N367" s="45">
        <f>AVERAGE(J367:M367)</f>
        <v>114.87500000000001</v>
      </c>
    </row>
    <row r="368" spans="1:14" x14ac:dyDescent="0.2">
      <c r="B368" s="1">
        <v>0.69791666666666696</v>
      </c>
      <c r="C368" s="3">
        <v>78</v>
      </c>
      <c r="D368" s="41">
        <v>114</v>
      </c>
      <c r="E368" s="13">
        <v>0.34</v>
      </c>
      <c r="F368" s="3">
        <v>2</v>
      </c>
      <c r="G368" s="66" t="s">
        <v>35</v>
      </c>
      <c r="H368" s="72">
        <v>29.05</v>
      </c>
      <c r="I368" s="42"/>
      <c r="J368" s="64">
        <v>118.9</v>
      </c>
      <c r="K368" s="45">
        <v>112.3</v>
      </c>
      <c r="L368" s="45">
        <v>108.3</v>
      </c>
      <c r="M368" s="45">
        <v>116</v>
      </c>
      <c r="N368" s="45">
        <f t="shared" ref="N368:N372" si="21">AVERAGE(J368:M368)</f>
        <v>113.875</v>
      </c>
    </row>
    <row r="369" spans="1:17" x14ac:dyDescent="0.2">
      <c r="B369" s="1">
        <v>0.70833333333333404</v>
      </c>
      <c r="C369" s="3">
        <v>78</v>
      </c>
      <c r="D369" s="47">
        <v>113</v>
      </c>
      <c r="E369" s="13">
        <v>0.34</v>
      </c>
      <c r="F369" s="37">
        <v>2</v>
      </c>
      <c r="G369" s="66" t="s">
        <v>201</v>
      </c>
      <c r="H369" s="72">
        <v>29.05</v>
      </c>
      <c r="J369" s="45">
        <v>118.2</v>
      </c>
      <c r="K369" s="45">
        <v>111.6</v>
      </c>
      <c r="L369" s="45">
        <v>107.1</v>
      </c>
      <c r="M369" s="45">
        <v>115</v>
      </c>
      <c r="N369" s="45">
        <f t="shared" si="21"/>
        <v>112.97499999999999</v>
      </c>
    </row>
    <row r="370" spans="1:17" x14ac:dyDescent="0.2">
      <c r="B370" s="1">
        <v>0.71875</v>
      </c>
      <c r="C370" s="3">
        <v>78</v>
      </c>
      <c r="D370" s="69">
        <v>110</v>
      </c>
      <c r="E370" s="13">
        <v>0.35</v>
      </c>
      <c r="F370" s="66">
        <v>1</v>
      </c>
      <c r="G370" s="66" t="s">
        <v>130</v>
      </c>
      <c r="H370" s="72">
        <v>29.05</v>
      </c>
      <c r="J370" s="45">
        <v>117</v>
      </c>
      <c r="K370" s="45">
        <v>110.5</v>
      </c>
      <c r="L370" s="45">
        <v>105.6</v>
      </c>
      <c r="M370" s="45">
        <v>107.8</v>
      </c>
      <c r="N370" s="45">
        <f t="shared" si="21"/>
        <v>110.22500000000001</v>
      </c>
    </row>
    <row r="371" spans="1:17" x14ac:dyDescent="0.2">
      <c r="B371" s="1">
        <v>0.72916666666666696</v>
      </c>
      <c r="C371" s="69">
        <v>78</v>
      </c>
      <c r="D371" s="79">
        <v>108</v>
      </c>
      <c r="E371" s="75">
        <v>0.34</v>
      </c>
      <c r="F371" s="69">
        <v>3</v>
      </c>
      <c r="G371" s="66" t="s">
        <v>202</v>
      </c>
      <c r="H371" s="82">
        <v>29.05</v>
      </c>
      <c r="I371" s="85"/>
      <c r="J371" s="67">
        <v>115.2</v>
      </c>
      <c r="K371" s="67">
        <v>109</v>
      </c>
      <c r="L371" s="67">
        <v>104.4</v>
      </c>
      <c r="M371" s="67">
        <v>102.9</v>
      </c>
      <c r="N371" s="45">
        <f t="shared" si="21"/>
        <v>107.875</v>
      </c>
    </row>
    <row r="372" spans="1:17" x14ac:dyDescent="0.2">
      <c r="B372" s="1">
        <v>0.73055555555555562</v>
      </c>
      <c r="C372" s="66">
        <v>78</v>
      </c>
      <c r="D372" s="66">
        <v>108</v>
      </c>
      <c r="E372" s="75">
        <v>0.33</v>
      </c>
      <c r="F372" s="66">
        <v>2</v>
      </c>
      <c r="G372" s="66" t="s">
        <v>71</v>
      </c>
      <c r="H372" s="72">
        <v>29.04</v>
      </c>
      <c r="I372" s="66"/>
      <c r="J372" s="67">
        <v>115.2</v>
      </c>
      <c r="K372" s="67">
        <v>109</v>
      </c>
      <c r="L372" s="67">
        <v>104.2</v>
      </c>
      <c r="M372" s="67">
        <v>102.2</v>
      </c>
      <c r="N372" s="45">
        <f t="shared" si="21"/>
        <v>107.64999999999999</v>
      </c>
    </row>
    <row r="373" spans="1:17" x14ac:dyDescent="0.2">
      <c r="B373" s="1"/>
      <c r="C373" s="66"/>
      <c r="D373" s="66"/>
      <c r="E373" s="75"/>
      <c r="F373" s="66"/>
      <c r="G373" s="66"/>
      <c r="H373" s="72"/>
      <c r="I373" s="71"/>
      <c r="J373" s="67"/>
      <c r="K373" s="67"/>
      <c r="L373" s="67"/>
      <c r="M373" s="67"/>
      <c r="N373" s="45"/>
      <c r="Q373" s="71" t="s">
        <v>622</v>
      </c>
    </row>
    <row r="374" spans="1:17" x14ac:dyDescent="0.2">
      <c r="A374" s="88" t="s">
        <v>341</v>
      </c>
      <c r="B374" s="1"/>
      <c r="C374" s="69"/>
      <c r="D374" s="69"/>
      <c r="E374" s="75"/>
      <c r="F374" s="69"/>
      <c r="G374" s="66"/>
      <c r="H374" s="82"/>
      <c r="I374" s="85"/>
      <c r="J374" s="87" t="s">
        <v>427</v>
      </c>
      <c r="K374" s="87" t="s">
        <v>428</v>
      </c>
      <c r="L374" s="87" t="s">
        <v>326</v>
      </c>
      <c r="M374" s="87" t="s">
        <v>429</v>
      </c>
      <c r="N374" s="33" t="s">
        <v>368</v>
      </c>
      <c r="O374" t="s">
        <v>251</v>
      </c>
      <c r="Q374" s="55">
        <f>MAX(J375:M641)</f>
        <v>131.69999999999999</v>
      </c>
    </row>
    <row r="375" spans="1:17" x14ac:dyDescent="0.2">
      <c r="A375" s="21">
        <v>42870</v>
      </c>
      <c r="B375" s="1">
        <v>0.45833333333333331</v>
      </c>
      <c r="C375" s="66">
        <v>77</v>
      </c>
      <c r="D375" s="69">
        <v>93</v>
      </c>
      <c r="E375" s="16">
        <v>0.55000000000000004</v>
      </c>
      <c r="F375" s="66">
        <v>4</v>
      </c>
      <c r="G375" s="66" t="s">
        <v>143</v>
      </c>
      <c r="H375" s="72">
        <v>29.17</v>
      </c>
      <c r="J375" s="45">
        <v>92.3</v>
      </c>
      <c r="K375" s="67">
        <v>100.8</v>
      </c>
      <c r="L375" s="45">
        <v>72.2</v>
      </c>
      <c r="M375" s="45">
        <v>106.5</v>
      </c>
      <c r="N375" s="45">
        <f t="shared" ref="N375:N401" si="22">AVERAGE(J375:M375)</f>
        <v>92.95</v>
      </c>
      <c r="O375" t="s">
        <v>251</v>
      </c>
    </row>
    <row r="376" spans="1:17" x14ac:dyDescent="0.2">
      <c r="B376" s="1">
        <v>0.49652777777777773</v>
      </c>
      <c r="C376" s="66">
        <v>78</v>
      </c>
      <c r="D376" s="69">
        <v>104</v>
      </c>
      <c r="E376" s="16">
        <v>0.52</v>
      </c>
      <c r="F376" s="66">
        <v>6</v>
      </c>
      <c r="G376" s="66" t="s">
        <v>143</v>
      </c>
      <c r="H376" s="72">
        <v>29.17</v>
      </c>
      <c r="J376" s="45">
        <v>109.6</v>
      </c>
      <c r="K376" s="67">
        <v>87.4</v>
      </c>
      <c r="L376" s="45">
        <v>106.2</v>
      </c>
      <c r="M376" s="45">
        <v>114.8</v>
      </c>
      <c r="N376" s="45">
        <f t="shared" si="22"/>
        <v>104.5</v>
      </c>
      <c r="O376" t="s">
        <v>251</v>
      </c>
    </row>
    <row r="377" spans="1:17" x14ac:dyDescent="0.2">
      <c r="B377" s="1">
        <v>0.5</v>
      </c>
      <c r="C377" s="69">
        <v>77</v>
      </c>
      <c r="D377" s="47">
        <v>105</v>
      </c>
      <c r="E377" s="13">
        <v>0.54</v>
      </c>
      <c r="F377" s="69">
        <v>6</v>
      </c>
      <c r="G377" s="66" t="s">
        <v>143</v>
      </c>
      <c r="H377" s="82">
        <v>29.17</v>
      </c>
      <c r="I377" s="65"/>
      <c r="J377" s="45">
        <v>110.3</v>
      </c>
      <c r="K377" s="45">
        <v>89.1</v>
      </c>
      <c r="L377" s="45">
        <v>106.9</v>
      </c>
      <c r="M377" s="45">
        <v>115.7</v>
      </c>
      <c r="N377" s="45">
        <f t="shared" si="22"/>
        <v>105.49999999999999</v>
      </c>
      <c r="O377" t="s">
        <v>426</v>
      </c>
    </row>
    <row r="378" spans="1:17" x14ac:dyDescent="0.2">
      <c r="B378" s="1">
        <v>0.51041666666666663</v>
      </c>
      <c r="C378" s="69">
        <v>78</v>
      </c>
      <c r="D378" s="69">
        <v>108</v>
      </c>
      <c r="E378" s="13">
        <v>0.53</v>
      </c>
      <c r="F378" s="69">
        <v>3</v>
      </c>
      <c r="G378" s="66" t="s">
        <v>143</v>
      </c>
      <c r="H378" s="82">
        <v>29.17</v>
      </c>
      <c r="I378" s="65"/>
      <c r="J378" s="67">
        <v>112.6</v>
      </c>
      <c r="K378" s="67">
        <v>92.8</v>
      </c>
      <c r="L378" s="45">
        <v>109.4</v>
      </c>
      <c r="M378" s="45">
        <v>117.7</v>
      </c>
      <c r="N378" s="45">
        <f t="shared" si="22"/>
        <v>108.12499999999999</v>
      </c>
      <c r="O378" t="s">
        <v>426</v>
      </c>
    </row>
    <row r="379" spans="1:17" x14ac:dyDescent="0.2">
      <c r="B379" s="1">
        <v>0.52083333333333304</v>
      </c>
      <c r="C379" s="3">
        <v>80</v>
      </c>
      <c r="D379" s="69">
        <v>110</v>
      </c>
      <c r="E379" s="13">
        <v>0.49</v>
      </c>
      <c r="F379" s="3">
        <v>1</v>
      </c>
      <c r="G379" s="66" t="s">
        <v>43</v>
      </c>
      <c r="H379" s="19">
        <v>29.17</v>
      </c>
      <c r="J379" s="45">
        <v>114.6</v>
      </c>
      <c r="K379" s="45">
        <v>95.9</v>
      </c>
      <c r="L379" s="45">
        <v>111.2</v>
      </c>
      <c r="M379" s="45">
        <v>119.1</v>
      </c>
      <c r="N379" s="45">
        <f t="shared" si="22"/>
        <v>110.19999999999999</v>
      </c>
      <c r="O379" t="s">
        <v>426</v>
      </c>
    </row>
    <row r="380" spans="1:17" x14ac:dyDescent="0.2">
      <c r="B380" s="1">
        <v>0.53125</v>
      </c>
      <c r="C380" s="3">
        <v>82</v>
      </c>
      <c r="D380" s="47">
        <v>113</v>
      </c>
      <c r="E380" s="13">
        <v>0.47</v>
      </c>
      <c r="F380" s="3">
        <v>3</v>
      </c>
      <c r="G380" s="66" t="s">
        <v>130</v>
      </c>
      <c r="H380" s="19">
        <v>29.16</v>
      </c>
      <c r="J380" s="45">
        <v>116.6</v>
      </c>
      <c r="K380" s="45">
        <v>100.6</v>
      </c>
      <c r="L380" s="45">
        <v>114.1</v>
      </c>
      <c r="M380" s="45">
        <v>121.1</v>
      </c>
      <c r="N380" s="45">
        <f t="shared" si="22"/>
        <v>113.1</v>
      </c>
      <c r="O380" t="s">
        <v>426</v>
      </c>
    </row>
    <row r="381" spans="1:17" x14ac:dyDescent="0.2">
      <c r="B381" s="1">
        <v>0.54166666666666696</v>
      </c>
      <c r="C381" s="3">
        <v>81</v>
      </c>
      <c r="D381" s="69">
        <v>115</v>
      </c>
      <c r="E381" s="13">
        <v>0.46</v>
      </c>
      <c r="F381" s="3">
        <v>4</v>
      </c>
      <c r="G381" s="66" t="s">
        <v>201</v>
      </c>
      <c r="H381" s="19">
        <v>29.15</v>
      </c>
      <c r="J381" s="45">
        <v>118</v>
      </c>
      <c r="K381" s="45">
        <v>103.5</v>
      </c>
      <c r="L381" s="45">
        <v>115.5</v>
      </c>
      <c r="M381" s="45">
        <v>122.2</v>
      </c>
      <c r="N381" s="45">
        <f t="shared" si="22"/>
        <v>114.8</v>
      </c>
      <c r="O381" t="s">
        <v>426</v>
      </c>
    </row>
    <row r="382" spans="1:17" x14ac:dyDescent="0.2">
      <c r="B382" s="1">
        <v>0.55208333333333304</v>
      </c>
      <c r="C382" s="3">
        <v>81</v>
      </c>
      <c r="D382" s="3">
        <v>116</v>
      </c>
      <c r="E382" s="13">
        <v>0.44</v>
      </c>
      <c r="F382" s="66">
        <v>3</v>
      </c>
      <c r="G382" s="66" t="s">
        <v>129</v>
      </c>
      <c r="H382" s="72">
        <v>29.15</v>
      </c>
      <c r="J382" s="45">
        <v>118.8</v>
      </c>
      <c r="K382" s="45">
        <v>105.8</v>
      </c>
      <c r="L382" s="67">
        <v>116.4</v>
      </c>
      <c r="M382" s="45">
        <v>122.5</v>
      </c>
      <c r="N382" s="45">
        <f t="shared" si="22"/>
        <v>115.875</v>
      </c>
      <c r="O382" t="s">
        <v>426</v>
      </c>
    </row>
    <row r="383" spans="1:17" x14ac:dyDescent="0.2">
      <c r="B383" s="1">
        <v>0.5625</v>
      </c>
      <c r="C383" s="47">
        <v>82</v>
      </c>
      <c r="D383" s="47">
        <v>118</v>
      </c>
      <c r="E383" s="13">
        <v>0.43</v>
      </c>
      <c r="F383" s="47">
        <v>2</v>
      </c>
      <c r="G383" s="66" t="s">
        <v>130</v>
      </c>
      <c r="H383" s="57">
        <v>29.15</v>
      </c>
      <c r="I383" s="65"/>
      <c r="J383" s="67">
        <v>120</v>
      </c>
      <c r="K383" s="67">
        <v>109.2</v>
      </c>
      <c r="L383" s="67">
        <v>118.4</v>
      </c>
      <c r="M383" s="45">
        <v>124.5</v>
      </c>
      <c r="N383" s="45">
        <f t="shared" si="22"/>
        <v>118.02500000000001</v>
      </c>
      <c r="O383" t="s">
        <v>426</v>
      </c>
    </row>
    <row r="384" spans="1:17" x14ac:dyDescent="0.2">
      <c r="B384" s="1">
        <v>0.57291666666666596</v>
      </c>
      <c r="C384" s="66">
        <v>82</v>
      </c>
      <c r="D384" s="79">
        <v>120</v>
      </c>
      <c r="E384" s="13">
        <v>0.43</v>
      </c>
      <c r="F384" s="66">
        <v>1</v>
      </c>
      <c r="G384" s="66" t="s">
        <v>130</v>
      </c>
      <c r="H384" s="72">
        <v>29.15</v>
      </c>
      <c r="J384" s="45">
        <v>122.2</v>
      </c>
      <c r="K384" s="45">
        <v>111.6</v>
      </c>
      <c r="L384" s="67">
        <v>120</v>
      </c>
      <c r="M384" s="45">
        <v>126</v>
      </c>
      <c r="N384" s="45">
        <f t="shared" si="22"/>
        <v>119.95</v>
      </c>
      <c r="O384" t="s">
        <v>426</v>
      </c>
    </row>
    <row r="385" spans="2:15" x14ac:dyDescent="0.2">
      <c r="B385" s="1">
        <v>0.58333333333333304</v>
      </c>
      <c r="C385" s="3">
        <v>82</v>
      </c>
      <c r="D385" s="41">
        <v>121</v>
      </c>
      <c r="E385" s="13">
        <v>0.39</v>
      </c>
      <c r="F385" s="3">
        <v>10</v>
      </c>
      <c r="G385" s="66" t="s">
        <v>130</v>
      </c>
      <c r="H385" s="19">
        <v>29.15</v>
      </c>
      <c r="I385" s="42"/>
      <c r="J385" s="45">
        <v>122.9</v>
      </c>
      <c r="K385" s="45">
        <v>113.7</v>
      </c>
      <c r="L385" s="45">
        <v>121.3</v>
      </c>
      <c r="M385" s="45">
        <v>126.7</v>
      </c>
      <c r="N385" s="45">
        <f t="shared" si="22"/>
        <v>121.15</v>
      </c>
      <c r="O385" t="s">
        <v>426</v>
      </c>
    </row>
    <row r="386" spans="2:15" x14ac:dyDescent="0.2">
      <c r="B386" s="1">
        <v>0.59375</v>
      </c>
      <c r="C386" s="3">
        <v>84</v>
      </c>
      <c r="D386" s="41">
        <v>122</v>
      </c>
      <c r="E386" s="13">
        <v>0.39</v>
      </c>
      <c r="F386" s="3">
        <v>4</v>
      </c>
      <c r="G386" s="66" t="s">
        <v>143</v>
      </c>
      <c r="H386" s="72">
        <v>29.15</v>
      </c>
      <c r="I386" s="42"/>
      <c r="J386" s="64">
        <v>123.3</v>
      </c>
      <c r="K386" s="45">
        <v>115.3</v>
      </c>
      <c r="L386" s="45">
        <v>122.2</v>
      </c>
      <c r="M386" s="45">
        <v>126.3</v>
      </c>
      <c r="N386" s="45">
        <f t="shared" si="22"/>
        <v>121.77500000000001</v>
      </c>
    </row>
    <row r="387" spans="2:15" x14ac:dyDescent="0.2">
      <c r="B387" s="1">
        <v>0.60416666666666696</v>
      </c>
      <c r="C387" s="3">
        <v>83</v>
      </c>
      <c r="D387" s="47">
        <v>123</v>
      </c>
      <c r="E387" s="13">
        <v>0.4</v>
      </c>
      <c r="F387" s="37">
        <v>6</v>
      </c>
      <c r="G387" s="66" t="s">
        <v>201</v>
      </c>
      <c r="H387" s="72">
        <v>29.14</v>
      </c>
      <c r="J387" s="45">
        <v>124.3</v>
      </c>
      <c r="K387" s="45">
        <v>117</v>
      </c>
      <c r="L387" s="45">
        <v>123.4</v>
      </c>
      <c r="M387" s="45">
        <v>126.9</v>
      </c>
      <c r="N387" s="45">
        <f t="shared" si="22"/>
        <v>122.9</v>
      </c>
    </row>
    <row r="388" spans="2:15" x14ac:dyDescent="0.2">
      <c r="B388" s="1">
        <v>0.61458333333333404</v>
      </c>
      <c r="C388" s="3">
        <v>83</v>
      </c>
      <c r="D388" s="69">
        <v>124</v>
      </c>
      <c r="E388" s="13">
        <v>0.4</v>
      </c>
      <c r="F388" s="66">
        <v>4</v>
      </c>
      <c r="G388" s="66" t="s">
        <v>130</v>
      </c>
      <c r="H388" s="72">
        <v>29.14</v>
      </c>
      <c r="J388" s="45">
        <v>124.7</v>
      </c>
      <c r="K388" s="45">
        <v>118.6</v>
      </c>
      <c r="L388" s="45">
        <v>124.2</v>
      </c>
      <c r="M388" s="45">
        <v>127</v>
      </c>
      <c r="N388" s="45">
        <f t="shared" si="22"/>
        <v>123.625</v>
      </c>
    </row>
    <row r="389" spans="2:15" x14ac:dyDescent="0.2">
      <c r="B389" s="1">
        <v>0.625000000000001</v>
      </c>
      <c r="C389" s="69">
        <v>84</v>
      </c>
      <c r="D389" s="79">
        <v>125</v>
      </c>
      <c r="E389" s="75">
        <v>0.4</v>
      </c>
      <c r="F389" s="69">
        <v>3</v>
      </c>
      <c r="G389" s="66" t="s">
        <v>143</v>
      </c>
      <c r="H389" s="82">
        <v>29.13</v>
      </c>
      <c r="I389" s="85"/>
      <c r="J389" s="67">
        <v>125.6</v>
      </c>
      <c r="K389" s="67">
        <v>120.2</v>
      </c>
      <c r="L389" s="67">
        <v>125.6</v>
      </c>
      <c r="M389" s="67">
        <v>127.6</v>
      </c>
      <c r="N389" s="45">
        <f t="shared" si="22"/>
        <v>124.75</v>
      </c>
    </row>
    <row r="390" spans="2:15" x14ac:dyDescent="0.2">
      <c r="B390" s="1">
        <v>0.63541666666666796</v>
      </c>
      <c r="C390" s="66">
        <v>83</v>
      </c>
      <c r="D390" s="66">
        <v>125</v>
      </c>
      <c r="E390" s="75">
        <v>0.4</v>
      </c>
      <c r="F390" s="66">
        <v>2</v>
      </c>
      <c r="G390" s="66" t="s">
        <v>130</v>
      </c>
      <c r="H390" s="72">
        <v>29.13</v>
      </c>
      <c r="I390" s="66"/>
      <c r="J390" s="67">
        <v>125.8</v>
      </c>
      <c r="K390" s="67">
        <v>121.3</v>
      </c>
      <c r="L390" s="67">
        <v>126</v>
      </c>
      <c r="M390" s="67">
        <v>127.4</v>
      </c>
      <c r="N390" s="45">
        <f t="shared" si="22"/>
        <v>125.125</v>
      </c>
    </row>
    <row r="391" spans="2:15" x14ac:dyDescent="0.2">
      <c r="B391" s="1">
        <v>0.64583333333333504</v>
      </c>
      <c r="C391" s="66">
        <v>85</v>
      </c>
      <c r="D391" s="66">
        <v>126</v>
      </c>
      <c r="E391" s="75">
        <v>0.39</v>
      </c>
      <c r="F391" s="66">
        <v>7</v>
      </c>
      <c r="G391" s="66" t="s">
        <v>130</v>
      </c>
      <c r="H391" s="72">
        <v>29.13</v>
      </c>
      <c r="I391" s="71"/>
      <c r="J391" s="67">
        <v>126.5</v>
      </c>
      <c r="K391" s="67">
        <v>122.4</v>
      </c>
      <c r="L391" s="67">
        <v>126.5</v>
      </c>
      <c r="M391" s="67">
        <v>127.9</v>
      </c>
      <c r="N391" s="45">
        <f t="shared" si="22"/>
        <v>125.82499999999999</v>
      </c>
    </row>
    <row r="392" spans="2:15" x14ac:dyDescent="0.2">
      <c r="B392" s="1">
        <v>0.656250000000003</v>
      </c>
      <c r="C392" s="69">
        <v>85</v>
      </c>
      <c r="D392" s="69">
        <v>125</v>
      </c>
      <c r="E392" s="75">
        <v>0.39</v>
      </c>
      <c r="F392" s="69">
        <v>5</v>
      </c>
      <c r="G392" s="66" t="s">
        <v>201</v>
      </c>
      <c r="H392" s="82">
        <v>29.12</v>
      </c>
      <c r="I392" s="85"/>
      <c r="J392" s="67">
        <v>126.1</v>
      </c>
      <c r="K392" s="67">
        <v>123.4</v>
      </c>
      <c r="L392" s="67">
        <v>126.7</v>
      </c>
      <c r="M392" s="67">
        <v>125.6</v>
      </c>
      <c r="N392" s="45">
        <f t="shared" si="22"/>
        <v>125.44999999999999</v>
      </c>
    </row>
    <row r="393" spans="2:15" x14ac:dyDescent="0.2">
      <c r="B393" s="1">
        <v>0.66666666666666996</v>
      </c>
      <c r="C393" s="69">
        <v>84</v>
      </c>
      <c r="D393" s="69">
        <v>126</v>
      </c>
      <c r="E393" s="75">
        <v>0.38</v>
      </c>
      <c r="F393" s="69">
        <v>4</v>
      </c>
      <c r="G393" s="66" t="s">
        <v>130</v>
      </c>
      <c r="H393" s="69">
        <v>29.12</v>
      </c>
      <c r="I393" s="85"/>
      <c r="J393" s="67">
        <v>126.5</v>
      </c>
      <c r="K393" s="67">
        <v>124.2</v>
      </c>
      <c r="L393" s="67">
        <v>127</v>
      </c>
      <c r="M393" s="67">
        <v>125.1</v>
      </c>
      <c r="N393" s="45">
        <f t="shared" si="22"/>
        <v>125.69999999999999</v>
      </c>
    </row>
    <row r="394" spans="2:15" x14ac:dyDescent="0.2">
      <c r="B394" s="1">
        <v>0.67708333333333703</v>
      </c>
      <c r="C394" s="69">
        <v>85</v>
      </c>
      <c r="D394" s="69">
        <v>124</v>
      </c>
      <c r="E394" s="75">
        <v>0.37</v>
      </c>
      <c r="F394" s="69">
        <v>4</v>
      </c>
      <c r="G394" s="66" t="s">
        <v>392</v>
      </c>
      <c r="H394" s="82">
        <v>29.11</v>
      </c>
      <c r="J394" s="67">
        <v>125.8</v>
      </c>
      <c r="K394" s="67">
        <v>124.3</v>
      </c>
      <c r="L394" s="67">
        <v>126.9</v>
      </c>
      <c r="M394" s="67">
        <v>117</v>
      </c>
      <c r="N394" s="45">
        <f t="shared" si="22"/>
        <v>123.5</v>
      </c>
    </row>
    <row r="395" spans="2:15" x14ac:dyDescent="0.2">
      <c r="B395" s="1">
        <v>0.687500000000004</v>
      </c>
      <c r="C395" s="66">
        <v>85</v>
      </c>
      <c r="D395" s="66">
        <v>124</v>
      </c>
      <c r="E395" s="83">
        <v>0.37</v>
      </c>
      <c r="F395" s="66">
        <v>9</v>
      </c>
      <c r="G395" s="66" t="s">
        <v>392</v>
      </c>
      <c r="H395" s="72">
        <v>29.11</v>
      </c>
      <c r="I395" s="71"/>
      <c r="J395" s="84">
        <v>125.2</v>
      </c>
      <c r="K395" s="84">
        <v>124.7</v>
      </c>
      <c r="L395" s="84">
        <v>127.2</v>
      </c>
      <c r="M395" s="84">
        <v>119.8</v>
      </c>
      <c r="N395" s="45">
        <f t="shared" si="22"/>
        <v>124.22500000000001</v>
      </c>
    </row>
    <row r="396" spans="2:15" x14ac:dyDescent="0.2">
      <c r="B396" s="1">
        <v>0.69791666666667096</v>
      </c>
      <c r="C396" s="66">
        <v>86</v>
      </c>
      <c r="D396" s="3">
        <v>124</v>
      </c>
      <c r="E396" s="77">
        <v>0.36</v>
      </c>
      <c r="F396" s="66">
        <v>5</v>
      </c>
      <c r="G396" s="66" t="s">
        <v>392</v>
      </c>
      <c r="H396" s="66">
        <v>29.11</v>
      </c>
      <c r="I396" s="43"/>
      <c r="J396" s="84">
        <v>124.5</v>
      </c>
      <c r="K396" s="84">
        <v>124.7</v>
      </c>
      <c r="L396" s="84">
        <v>126.5</v>
      </c>
      <c r="M396" s="84">
        <v>119.8</v>
      </c>
      <c r="N396" s="45">
        <f t="shared" si="22"/>
        <v>123.875</v>
      </c>
    </row>
    <row r="397" spans="2:15" x14ac:dyDescent="0.2">
      <c r="B397" s="1">
        <v>0.70833333333333803</v>
      </c>
      <c r="C397" s="69">
        <v>86</v>
      </c>
      <c r="D397" s="66">
        <v>123</v>
      </c>
      <c r="E397" s="83">
        <v>0.34</v>
      </c>
      <c r="F397" s="66">
        <v>1</v>
      </c>
      <c r="G397" s="66" t="s">
        <v>300</v>
      </c>
      <c r="H397" s="66">
        <v>29.11</v>
      </c>
      <c r="J397" s="84">
        <v>123.6</v>
      </c>
      <c r="K397" s="84">
        <v>124.3</v>
      </c>
      <c r="L397" s="84">
        <v>126.3</v>
      </c>
      <c r="M397" s="84">
        <v>119.3</v>
      </c>
      <c r="N397" s="45">
        <f t="shared" si="22"/>
        <v>123.375</v>
      </c>
    </row>
    <row r="398" spans="2:15" x14ac:dyDescent="0.2">
      <c r="B398" s="1">
        <v>0.718750000000005</v>
      </c>
      <c r="C398" s="69">
        <v>88</v>
      </c>
      <c r="D398" s="66">
        <v>121</v>
      </c>
      <c r="E398" s="83">
        <v>0.35</v>
      </c>
      <c r="F398" s="66">
        <v>1</v>
      </c>
      <c r="G398" s="66" t="s">
        <v>392</v>
      </c>
      <c r="H398" s="66">
        <v>29.11</v>
      </c>
      <c r="J398" s="84">
        <v>118</v>
      </c>
      <c r="K398" s="84">
        <v>123.4</v>
      </c>
      <c r="L398" s="84">
        <v>124.9</v>
      </c>
      <c r="M398" s="84">
        <v>118.4</v>
      </c>
      <c r="N398" s="45">
        <f t="shared" si="22"/>
        <v>121.17500000000001</v>
      </c>
    </row>
    <row r="399" spans="2:15" x14ac:dyDescent="0.2">
      <c r="B399" s="1">
        <v>0.72916666666667196</v>
      </c>
      <c r="C399" s="69">
        <v>87</v>
      </c>
      <c r="D399" s="66">
        <v>119</v>
      </c>
      <c r="E399" s="83">
        <v>0.35</v>
      </c>
      <c r="F399" s="41">
        <v>0</v>
      </c>
      <c r="G399" s="66" t="s">
        <v>130</v>
      </c>
      <c r="H399" s="19">
        <v>29.1</v>
      </c>
      <c r="I399" s="42"/>
      <c r="J399" s="84">
        <v>112.1</v>
      </c>
      <c r="K399" s="84">
        <v>123.3</v>
      </c>
      <c r="L399" s="84">
        <v>124.3</v>
      </c>
      <c r="M399" s="84">
        <v>116.6</v>
      </c>
      <c r="N399" s="45">
        <f t="shared" si="22"/>
        <v>119.07499999999999</v>
      </c>
    </row>
    <row r="400" spans="2:15" x14ac:dyDescent="0.2">
      <c r="B400" s="1">
        <v>0.73958333333333903</v>
      </c>
      <c r="C400" s="69">
        <v>86</v>
      </c>
      <c r="D400" s="66">
        <v>116</v>
      </c>
      <c r="E400" s="83">
        <v>0.36</v>
      </c>
      <c r="F400" s="47">
        <v>4</v>
      </c>
      <c r="G400" s="66" t="s">
        <v>130</v>
      </c>
      <c r="H400" s="57">
        <v>29.1</v>
      </c>
      <c r="I400" s="47"/>
      <c r="J400" s="84">
        <v>108.7</v>
      </c>
      <c r="K400" s="84">
        <v>120.9</v>
      </c>
      <c r="L400" s="84">
        <v>122.5</v>
      </c>
      <c r="M400" s="84">
        <v>113.7</v>
      </c>
      <c r="N400" s="45">
        <f t="shared" si="22"/>
        <v>116.45</v>
      </c>
    </row>
    <row r="401" spans="1:14" x14ac:dyDescent="0.2">
      <c r="B401" s="1">
        <v>0.750000000000006</v>
      </c>
      <c r="C401" s="69">
        <v>86</v>
      </c>
      <c r="D401" s="66">
        <v>115</v>
      </c>
      <c r="E401" s="83">
        <v>0.36</v>
      </c>
      <c r="F401" s="47">
        <v>3</v>
      </c>
      <c r="G401" s="66" t="s">
        <v>130</v>
      </c>
      <c r="H401" s="47">
        <v>29.1</v>
      </c>
      <c r="I401" s="65"/>
      <c r="J401" s="84">
        <v>106.3</v>
      </c>
      <c r="K401" s="84">
        <v>119.5</v>
      </c>
      <c r="L401" s="84">
        <v>120.9</v>
      </c>
      <c r="M401" s="84">
        <v>11.9</v>
      </c>
      <c r="N401" s="45">
        <f t="shared" si="22"/>
        <v>89.65</v>
      </c>
    </row>
    <row r="402" spans="1:14" x14ac:dyDescent="0.2">
      <c r="B402" s="1"/>
    </row>
    <row r="403" spans="1:14" x14ac:dyDescent="0.2">
      <c r="A403" s="21">
        <v>42871</v>
      </c>
      <c r="B403" s="1"/>
      <c r="J403" s="87" t="s">
        <v>427</v>
      </c>
      <c r="K403" s="87" t="s">
        <v>428</v>
      </c>
      <c r="L403" s="87" t="s">
        <v>326</v>
      </c>
      <c r="M403" s="87" t="s">
        <v>429</v>
      </c>
      <c r="N403" s="33" t="s">
        <v>368</v>
      </c>
    </row>
    <row r="404" spans="1:14" x14ac:dyDescent="0.2">
      <c r="B404" s="1">
        <v>0.44444444444444442</v>
      </c>
      <c r="C404" s="66">
        <v>80</v>
      </c>
      <c r="D404" s="69">
        <v>94</v>
      </c>
      <c r="E404" s="16">
        <v>0.52</v>
      </c>
      <c r="F404" s="66">
        <v>1</v>
      </c>
      <c r="G404" s="66" t="s">
        <v>385</v>
      </c>
      <c r="H404" s="72">
        <v>29.12</v>
      </c>
      <c r="J404" s="45">
        <v>101.8</v>
      </c>
      <c r="K404" s="67">
        <v>73.2</v>
      </c>
      <c r="L404" s="45">
        <v>93.9</v>
      </c>
      <c r="M404" s="45">
        <v>105.8</v>
      </c>
      <c r="N404" s="45">
        <f t="shared" ref="N404:N430" si="23">AVERAGE(J404:M404)</f>
        <v>93.674999999999997</v>
      </c>
    </row>
    <row r="405" spans="1:14" x14ac:dyDescent="0.2">
      <c r="B405" s="1">
        <v>0.48958333333333331</v>
      </c>
      <c r="C405" s="66">
        <v>82</v>
      </c>
      <c r="D405" s="69">
        <v>104</v>
      </c>
      <c r="E405" s="16">
        <v>0.48</v>
      </c>
      <c r="F405" s="66">
        <v>4</v>
      </c>
      <c r="G405" s="66" t="s">
        <v>130</v>
      </c>
      <c r="H405" s="72">
        <v>29.12</v>
      </c>
      <c r="J405" s="45">
        <v>111.9</v>
      </c>
      <c r="K405" s="67">
        <v>85.1</v>
      </c>
      <c r="L405" s="45">
        <v>102.7</v>
      </c>
      <c r="M405" s="45">
        <v>114.6</v>
      </c>
      <c r="N405" s="45">
        <f t="shared" si="23"/>
        <v>103.57499999999999</v>
      </c>
    </row>
    <row r="406" spans="1:14" x14ac:dyDescent="0.2">
      <c r="B406" s="1">
        <v>0.5</v>
      </c>
      <c r="C406" s="69">
        <v>84</v>
      </c>
      <c r="D406" s="47">
        <v>107</v>
      </c>
      <c r="E406" s="13">
        <v>0.46</v>
      </c>
      <c r="F406" s="69">
        <v>9</v>
      </c>
      <c r="G406" s="66" t="s">
        <v>143</v>
      </c>
      <c r="H406" s="82">
        <v>29.12</v>
      </c>
      <c r="I406" s="65"/>
      <c r="J406" s="45">
        <v>114.8</v>
      </c>
      <c r="K406" s="45">
        <v>90.7</v>
      </c>
      <c r="L406" s="45">
        <v>105.3</v>
      </c>
      <c r="M406" s="45">
        <v>117.5</v>
      </c>
      <c r="N406" s="45">
        <f t="shared" si="23"/>
        <v>107.075</v>
      </c>
    </row>
    <row r="407" spans="1:14" x14ac:dyDescent="0.2">
      <c r="B407" s="1">
        <v>0.51041666666666663</v>
      </c>
      <c r="C407" s="69">
        <v>84</v>
      </c>
      <c r="D407" s="69">
        <v>110</v>
      </c>
      <c r="E407" s="13">
        <v>0.46</v>
      </c>
      <c r="F407" s="69">
        <v>2</v>
      </c>
      <c r="G407" s="66" t="s">
        <v>201</v>
      </c>
      <c r="H407" s="82">
        <v>29.12</v>
      </c>
      <c r="I407" s="65"/>
      <c r="J407" s="67">
        <v>117.7</v>
      </c>
      <c r="K407" s="67">
        <v>94.6</v>
      </c>
      <c r="L407" s="45">
        <v>108</v>
      </c>
      <c r="M407" s="45">
        <v>119.7</v>
      </c>
      <c r="N407" s="45">
        <f t="shared" si="23"/>
        <v>110</v>
      </c>
    </row>
    <row r="408" spans="1:14" x14ac:dyDescent="0.2">
      <c r="B408" s="1">
        <v>0.52083333333333304</v>
      </c>
      <c r="C408" s="3">
        <v>84</v>
      </c>
      <c r="D408" s="69">
        <v>112</v>
      </c>
      <c r="E408" s="13">
        <v>0.45</v>
      </c>
      <c r="F408" s="3">
        <v>4</v>
      </c>
      <c r="G408" s="66" t="s">
        <v>143</v>
      </c>
      <c r="H408" s="19">
        <v>29.12</v>
      </c>
      <c r="J408" s="45">
        <v>119.7</v>
      </c>
      <c r="K408" s="45">
        <v>97.3</v>
      </c>
      <c r="L408" s="45">
        <v>109.1</v>
      </c>
      <c r="M408" s="45">
        <v>121</v>
      </c>
      <c r="N408" s="45">
        <f t="shared" si="23"/>
        <v>111.77500000000001</v>
      </c>
    </row>
    <row r="409" spans="1:14" x14ac:dyDescent="0.2">
      <c r="B409" s="1">
        <v>0.53125</v>
      </c>
      <c r="C409" s="3">
        <v>84</v>
      </c>
      <c r="D409" s="47">
        <v>114</v>
      </c>
      <c r="E409" s="13">
        <v>0.45</v>
      </c>
      <c r="F409" s="3">
        <v>4</v>
      </c>
      <c r="G409" s="66" t="s">
        <v>43</v>
      </c>
      <c r="H409" s="19">
        <v>29.12</v>
      </c>
      <c r="J409" s="45">
        <v>121.6</v>
      </c>
      <c r="K409" s="45">
        <v>102.4</v>
      </c>
      <c r="L409" s="45">
        <v>111.6</v>
      </c>
      <c r="M409" s="45">
        <v>121.5</v>
      </c>
      <c r="N409" s="45">
        <f t="shared" si="23"/>
        <v>114.27500000000001</v>
      </c>
    </row>
    <row r="410" spans="1:14" x14ac:dyDescent="0.2">
      <c r="B410" s="1">
        <v>0.54166666666666696</v>
      </c>
      <c r="C410" s="3">
        <v>85</v>
      </c>
      <c r="D410" s="69">
        <v>115</v>
      </c>
      <c r="E410" s="13">
        <v>0.44</v>
      </c>
      <c r="F410" s="3">
        <v>0</v>
      </c>
      <c r="G410" s="66" t="s">
        <v>71</v>
      </c>
      <c r="H410" s="19">
        <v>29.11</v>
      </c>
      <c r="J410" s="45">
        <v>121.6</v>
      </c>
      <c r="K410" s="45">
        <v>103.5</v>
      </c>
      <c r="L410" s="45">
        <v>112.6</v>
      </c>
      <c r="M410" s="45">
        <v>122.7</v>
      </c>
      <c r="N410" s="45">
        <f t="shared" si="23"/>
        <v>115.1</v>
      </c>
    </row>
    <row r="411" spans="1:14" x14ac:dyDescent="0.2">
      <c r="B411" s="1">
        <v>0.55208333333333304</v>
      </c>
      <c r="C411" s="3">
        <v>85</v>
      </c>
      <c r="D411" s="3">
        <v>117</v>
      </c>
      <c r="E411" s="13">
        <v>0.44</v>
      </c>
      <c r="F411" s="66">
        <v>7</v>
      </c>
      <c r="G411" s="66" t="s">
        <v>201</v>
      </c>
      <c r="H411" s="72">
        <v>29.12</v>
      </c>
      <c r="J411" s="45">
        <v>123.1</v>
      </c>
      <c r="K411" s="45">
        <v>106.7</v>
      </c>
      <c r="L411" s="67">
        <v>114.3</v>
      </c>
      <c r="M411" s="45">
        <v>124.7</v>
      </c>
      <c r="N411" s="45">
        <f t="shared" si="23"/>
        <v>117.2</v>
      </c>
    </row>
    <row r="412" spans="1:14" x14ac:dyDescent="0.2">
      <c r="B412" s="1">
        <v>0.5625</v>
      </c>
      <c r="C412" s="47">
        <v>85</v>
      </c>
      <c r="D412" s="47">
        <v>119</v>
      </c>
      <c r="E412" s="13">
        <v>0.45</v>
      </c>
      <c r="F412" s="47">
        <v>4</v>
      </c>
      <c r="G412" s="66" t="s">
        <v>143</v>
      </c>
      <c r="H412" s="57">
        <v>29.11</v>
      </c>
      <c r="I412" s="65"/>
      <c r="J412" s="67">
        <v>124.5</v>
      </c>
      <c r="K412" s="67">
        <v>109.2</v>
      </c>
      <c r="L412" s="67">
        <v>115.9</v>
      </c>
      <c r="M412" s="45">
        <v>126.3</v>
      </c>
      <c r="N412" s="45">
        <f t="shared" si="23"/>
        <v>118.97500000000001</v>
      </c>
    </row>
    <row r="413" spans="1:14" x14ac:dyDescent="0.2">
      <c r="B413" s="1">
        <v>0.57291666666666596</v>
      </c>
      <c r="C413" s="66">
        <v>85</v>
      </c>
      <c r="D413" s="79">
        <v>121</v>
      </c>
      <c r="E413" s="13">
        <v>0.45</v>
      </c>
      <c r="F413" s="66">
        <v>9</v>
      </c>
      <c r="G413" s="66" t="s">
        <v>130</v>
      </c>
      <c r="H413" s="72">
        <v>29.11</v>
      </c>
      <c r="J413" s="45">
        <v>126</v>
      </c>
      <c r="K413" s="45">
        <v>111.9</v>
      </c>
      <c r="L413" s="67">
        <v>118.4</v>
      </c>
      <c r="M413" s="45">
        <v>126.5</v>
      </c>
      <c r="N413" s="45">
        <f t="shared" si="23"/>
        <v>120.7</v>
      </c>
    </row>
    <row r="414" spans="1:14" x14ac:dyDescent="0.2">
      <c r="B414" s="1">
        <v>0.58333333333333304</v>
      </c>
      <c r="C414" s="3">
        <v>86</v>
      </c>
      <c r="D414" s="41">
        <v>123</v>
      </c>
      <c r="E414" s="13">
        <v>0.42</v>
      </c>
      <c r="F414" s="3">
        <v>6</v>
      </c>
      <c r="G414" s="66" t="s">
        <v>201</v>
      </c>
      <c r="H414" s="19">
        <v>29.11</v>
      </c>
      <c r="I414" s="42"/>
      <c r="J414" s="45">
        <v>127.6</v>
      </c>
      <c r="K414" s="45">
        <v>114.3</v>
      </c>
      <c r="L414" s="45">
        <v>119.8</v>
      </c>
      <c r="M414" s="45">
        <v>128.1</v>
      </c>
      <c r="N414" s="45">
        <f t="shared" si="23"/>
        <v>122.44999999999999</v>
      </c>
    </row>
    <row r="415" spans="1:14" x14ac:dyDescent="0.2">
      <c r="B415" s="1">
        <v>0.59375</v>
      </c>
      <c r="C415" s="3">
        <v>86</v>
      </c>
      <c r="D415" s="41">
        <v>124</v>
      </c>
      <c r="E415" s="13">
        <v>0.42</v>
      </c>
      <c r="F415" s="3">
        <v>6</v>
      </c>
      <c r="G415" s="66" t="s">
        <v>130</v>
      </c>
      <c r="H415" s="72">
        <v>29.1</v>
      </c>
      <c r="I415" s="42"/>
      <c r="J415" s="64">
        <v>129</v>
      </c>
      <c r="K415" s="45">
        <v>115.9</v>
      </c>
      <c r="L415" s="45">
        <v>121.3</v>
      </c>
      <c r="M415" s="45">
        <v>128.69999999999999</v>
      </c>
      <c r="N415" s="45">
        <f t="shared" si="23"/>
        <v>123.72499999999999</v>
      </c>
    </row>
    <row r="416" spans="1:14" x14ac:dyDescent="0.2">
      <c r="B416" s="1">
        <v>0.60416666666666696</v>
      </c>
      <c r="C416" s="3">
        <v>86</v>
      </c>
      <c r="D416" s="47">
        <v>125</v>
      </c>
      <c r="E416" s="13">
        <v>0.42</v>
      </c>
      <c r="F416" s="37">
        <v>12</v>
      </c>
      <c r="G416" s="66" t="s">
        <v>130</v>
      </c>
      <c r="H416" s="72">
        <v>29.1</v>
      </c>
      <c r="J416" s="45">
        <v>129.19999999999999</v>
      </c>
      <c r="K416" s="45">
        <v>117.5</v>
      </c>
      <c r="L416" s="45">
        <v>122</v>
      </c>
      <c r="M416" s="45">
        <v>129.19999999999999</v>
      </c>
      <c r="N416" s="45">
        <f t="shared" si="23"/>
        <v>124.47499999999999</v>
      </c>
    </row>
    <row r="417" spans="1:14" x14ac:dyDescent="0.2">
      <c r="B417" s="1">
        <v>0.61458333333333404</v>
      </c>
      <c r="C417" s="3">
        <v>85</v>
      </c>
      <c r="D417" s="69">
        <v>125</v>
      </c>
      <c r="E417" s="13">
        <v>0.44</v>
      </c>
      <c r="F417" s="66">
        <v>8</v>
      </c>
      <c r="G417" s="66" t="s">
        <v>130</v>
      </c>
      <c r="H417" s="72">
        <v>29.09</v>
      </c>
      <c r="J417" s="45">
        <v>129.4</v>
      </c>
      <c r="K417" s="45">
        <v>119.1</v>
      </c>
      <c r="L417" s="45">
        <v>122.2</v>
      </c>
      <c r="M417" s="45">
        <v>128.80000000000001</v>
      </c>
      <c r="N417" s="45">
        <f t="shared" si="23"/>
        <v>124.875</v>
      </c>
    </row>
    <row r="418" spans="1:14" x14ac:dyDescent="0.2">
      <c r="B418" s="1">
        <v>0.625000000000001</v>
      </c>
      <c r="C418" s="69">
        <v>86</v>
      </c>
      <c r="D418" s="79">
        <v>126</v>
      </c>
      <c r="E418" s="75">
        <v>0.43</v>
      </c>
      <c r="F418" s="69">
        <v>5</v>
      </c>
      <c r="G418" s="66" t="s">
        <v>130</v>
      </c>
      <c r="H418" s="82">
        <v>29.09</v>
      </c>
      <c r="I418" s="85"/>
      <c r="J418" s="67">
        <v>131</v>
      </c>
      <c r="K418" s="67">
        <v>120.9</v>
      </c>
      <c r="L418" s="67">
        <v>124</v>
      </c>
      <c r="M418" s="67">
        <v>129.4</v>
      </c>
      <c r="N418" s="45">
        <f t="shared" si="23"/>
        <v>126.32499999999999</v>
      </c>
    </row>
    <row r="419" spans="1:14" x14ac:dyDescent="0.2">
      <c r="B419" s="1">
        <v>0.63541666666666796</v>
      </c>
      <c r="C419" s="66">
        <v>87</v>
      </c>
      <c r="D419" s="66">
        <v>127</v>
      </c>
      <c r="E419" s="75">
        <v>0.42</v>
      </c>
      <c r="F419" s="66">
        <v>9</v>
      </c>
      <c r="G419" s="66" t="s">
        <v>130</v>
      </c>
      <c r="H419" s="72">
        <v>29.08</v>
      </c>
      <c r="I419" s="66"/>
      <c r="J419" s="95">
        <v>131.69999999999999</v>
      </c>
      <c r="K419" s="67">
        <v>122.4</v>
      </c>
      <c r="L419" s="67">
        <v>125.2</v>
      </c>
      <c r="M419" s="67">
        <v>130.1</v>
      </c>
      <c r="N419" s="67">
        <f t="shared" si="23"/>
        <v>127.35</v>
      </c>
    </row>
    <row r="420" spans="1:14" x14ac:dyDescent="0.2">
      <c r="B420" s="1">
        <v>0.64583333333333504</v>
      </c>
      <c r="C420" s="66">
        <v>86</v>
      </c>
      <c r="D420" s="66">
        <v>127</v>
      </c>
      <c r="E420" s="75">
        <v>0.44</v>
      </c>
      <c r="F420" s="66">
        <v>2</v>
      </c>
      <c r="G420" s="66" t="s">
        <v>129</v>
      </c>
      <c r="H420" s="72">
        <v>29.08</v>
      </c>
      <c r="J420" s="67">
        <v>131.19999999999999</v>
      </c>
      <c r="K420" s="67">
        <v>122.7</v>
      </c>
      <c r="L420" s="67">
        <v>124.5</v>
      </c>
      <c r="M420" s="67">
        <v>129.4</v>
      </c>
      <c r="N420" s="67">
        <f t="shared" si="23"/>
        <v>126.94999999999999</v>
      </c>
    </row>
    <row r="421" spans="1:14" x14ac:dyDescent="0.2">
      <c r="B421" s="1">
        <v>0.656250000000003</v>
      </c>
      <c r="C421" s="69">
        <v>87</v>
      </c>
      <c r="D421" s="66">
        <v>126</v>
      </c>
      <c r="E421" s="75">
        <v>0.41</v>
      </c>
      <c r="F421" s="69">
        <v>3</v>
      </c>
      <c r="G421" s="66" t="s">
        <v>130</v>
      </c>
      <c r="H421" s="82">
        <v>29.08</v>
      </c>
      <c r="I421" s="85"/>
      <c r="J421" s="67">
        <v>131.4</v>
      </c>
      <c r="K421" s="67">
        <v>122.5</v>
      </c>
      <c r="L421" s="67">
        <v>124.3</v>
      </c>
      <c r="M421" s="67">
        <v>126.9</v>
      </c>
      <c r="N421" s="67">
        <f t="shared" si="23"/>
        <v>126.27500000000001</v>
      </c>
    </row>
    <row r="422" spans="1:14" x14ac:dyDescent="0.2">
      <c r="B422" s="1">
        <v>0.66666666666666996</v>
      </c>
      <c r="C422" s="69">
        <v>86</v>
      </c>
      <c r="D422" s="66">
        <v>125</v>
      </c>
      <c r="E422" s="75">
        <v>0.41</v>
      </c>
      <c r="F422" s="69">
        <v>8</v>
      </c>
      <c r="G422" s="66" t="s">
        <v>130</v>
      </c>
      <c r="H422" s="69">
        <v>29.07</v>
      </c>
      <c r="I422" s="85"/>
      <c r="J422" s="67">
        <v>130.80000000000001</v>
      </c>
      <c r="K422" s="67">
        <v>122.2</v>
      </c>
      <c r="L422" s="67">
        <v>124</v>
      </c>
      <c r="M422" s="67">
        <v>124.2</v>
      </c>
      <c r="N422" s="67">
        <f t="shared" si="23"/>
        <v>125.3</v>
      </c>
    </row>
    <row r="423" spans="1:14" x14ac:dyDescent="0.2">
      <c r="B423" s="1">
        <v>0.67708333333333703</v>
      </c>
      <c r="C423" s="69">
        <v>87</v>
      </c>
      <c r="D423" s="66">
        <v>124</v>
      </c>
      <c r="E423" s="75">
        <v>0.38</v>
      </c>
      <c r="F423" s="69">
        <v>9</v>
      </c>
      <c r="G423" s="66" t="s">
        <v>130</v>
      </c>
      <c r="H423" s="82">
        <v>29.06</v>
      </c>
      <c r="I423" s="71"/>
      <c r="J423" s="67">
        <v>130.5</v>
      </c>
      <c r="K423" s="67">
        <v>122.4</v>
      </c>
      <c r="L423" s="67">
        <v>124</v>
      </c>
      <c r="M423" s="67">
        <v>119.1</v>
      </c>
      <c r="N423" s="67">
        <f t="shared" si="23"/>
        <v>124</v>
      </c>
    </row>
    <row r="424" spans="1:14" x14ac:dyDescent="0.2">
      <c r="B424" s="1">
        <v>0.687500000000004</v>
      </c>
      <c r="C424" s="69">
        <v>87</v>
      </c>
      <c r="D424" s="66">
        <v>124</v>
      </c>
      <c r="E424" s="75">
        <v>0.4</v>
      </c>
      <c r="F424" s="66">
        <v>5</v>
      </c>
      <c r="G424" s="66" t="s">
        <v>130</v>
      </c>
      <c r="H424" s="72">
        <v>29.06</v>
      </c>
      <c r="I424" s="71"/>
      <c r="J424" s="67">
        <v>130.30000000000001</v>
      </c>
      <c r="K424" s="67">
        <v>122.5</v>
      </c>
      <c r="L424" s="67">
        <v>123.3</v>
      </c>
      <c r="M424" s="67">
        <v>121.3</v>
      </c>
      <c r="N424" s="67">
        <f t="shared" si="23"/>
        <v>124.35000000000001</v>
      </c>
    </row>
    <row r="425" spans="1:14" x14ac:dyDescent="0.2">
      <c r="B425" s="1">
        <v>0.69791666666667096</v>
      </c>
      <c r="C425" s="69">
        <v>86</v>
      </c>
      <c r="D425" s="66">
        <v>124</v>
      </c>
      <c r="E425" s="75">
        <v>0.39</v>
      </c>
      <c r="F425" s="66">
        <v>3</v>
      </c>
      <c r="G425" s="66" t="s">
        <v>130</v>
      </c>
      <c r="H425" s="66">
        <v>29.05</v>
      </c>
      <c r="I425" s="92"/>
      <c r="J425" s="67">
        <v>128.80000000000001</v>
      </c>
      <c r="K425" s="67">
        <v>122</v>
      </c>
      <c r="L425" s="67">
        <v>122.5</v>
      </c>
      <c r="M425" s="67">
        <v>120.6</v>
      </c>
      <c r="N425" s="67">
        <f t="shared" si="23"/>
        <v>123.47499999999999</v>
      </c>
    </row>
    <row r="426" spans="1:14" x14ac:dyDescent="0.2">
      <c r="B426" s="1">
        <v>0.70833333333333803</v>
      </c>
      <c r="C426" s="69">
        <v>86</v>
      </c>
      <c r="D426" s="66">
        <v>122</v>
      </c>
      <c r="E426" s="75">
        <v>0.39</v>
      </c>
      <c r="F426" s="66">
        <v>16</v>
      </c>
      <c r="G426" s="66" t="s">
        <v>201</v>
      </c>
      <c r="H426" s="66">
        <v>29.05</v>
      </c>
      <c r="I426" s="71"/>
      <c r="J426" s="67">
        <v>126.7</v>
      </c>
      <c r="K426" s="67">
        <v>121.5</v>
      </c>
      <c r="L426" s="67">
        <v>121.1</v>
      </c>
      <c r="M426" s="67">
        <v>119.3</v>
      </c>
      <c r="N426" s="67">
        <f t="shared" si="23"/>
        <v>122.14999999999999</v>
      </c>
    </row>
    <row r="427" spans="1:14" x14ac:dyDescent="0.2">
      <c r="B427" s="1">
        <v>0.718750000000005</v>
      </c>
      <c r="C427" s="69">
        <v>86</v>
      </c>
      <c r="D427" s="66">
        <v>119</v>
      </c>
      <c r="E427" s="75">
        <v>0.38</v>
      </c>
      <c r="F427" s="66">
        <v>4</v>
      </c>
      <c r="G427" s="66" t="s">
        <v>143</v>
      </c>
      <c r="H427" s="66">
        <v>29.04</v>
      </c>
      <c r="I427" s="71"/>
      <c r="J427" s="67">
        <v>120.2</v>
      </c>
      <c r="K427" s="67">
        <v>119.3</v>
      </c>
      <c r="L427" s="67">
        <v>119.5</v>
      </c>
      <c r="M427" s="67">
        <v>117</v>
      </c>
      <c r="N427" s="67">
        <f t="shared" si="23"/>
        <v>119</v>
      </c>
    </row>
    <row r="428" spans="1:14" x14ac:dyDescent="0.2">
      <c r="B428" s="1">
        <v>0.72916666666667196</v>
      </c>
      <c r="C428" s="69">
        <v>86</v>
      </c>
      <c r="D428" s="66">
        <v>117</v>
      </c>
      <c r="E428" s="75">
        <v>0.4</v>
      </c>
      <c r="F428" s="68">
        <v>5</v>
      </c>
      <c r="G428" s="66" t="s">
        <v>143</v>
      </c>
      <c r="H428" s="72">
        <v>29.04</v>
      </c>
      <c r="I428" s="93"/>
      <c r="J428" s="67">
        <v>115.5</v>
      </c>
      <c r="K428" s="67">
        <v>117.9</v>
      </c>
      <c r="L428" s="67">
        <v>117.7</v>
      </c>
      <c r="M428" s="67">
        <v>115.3</v>
      </c>
      <c r="N428" s="67">
        <f t="shared" si="23"/>
        <v>116.60000000000001</v>
      </c>
    </row>
    <row r="429" spans="1:14" x14ac:dyDescent="0.2">
      <c r="B429" s="1">
        <v>0.73958333333333903</v>
      </c>
      <c r="C429" s="69">
        <v>87</v>
      </c>
      <c r="D429" s="66">
        <v>116</v>
      </c>
      <c r="E429" s="75">
        <v>0.39</v>
      </c>
      <c r="F429" s="69">
        <v>6</v>
      </c>
      <c r="G429" s="66" t="s">
        <v>43</v>
      </c>
      <c r="H429" s="82">
        <v>29.04</v>
      </c>
      <c r="I429" s="69"/>
      <c r="J429" s="67">
        <v>111.7</v>
      </c>
      <c r="K429" s="67">
        <v>118.4</v>
      </c>
      <c r="L429" s="67">
        <v>118.2</v>
      </c>
      <c r="M429" s="67">
        <v>114.3</v>
      </c>
      <c r="N429" s="67">
        <f t="shared" si="23"/>
        <v>115.65</v>
      </c>
    </row>
    <row r="430" spans="1:14" x14ac:dyDescent="0.2">
      <c r="B430" s="1">
        <v>0.750000000000006</v>
      </c>
      <c r="C430" s="69">
        <v>87</v>
      </c>
      <c r="D430" s="66">
        <v>113</v>
      </c>
      <c r="E430" s="75">
        <v>0.4</v>
      </c>
      <c r="F430" s="69">
        <v>5</v>
      </c>
      <c r="G430" s="66" t="s">
        <v>129</v>
      </c>
      <c r="H430" s="69">
        <v>29.04</v>
      </c>
      <c r="I430" s="85"/>
      <c r="J430" s="67">
        <v>109</v>
      </c>
      <c r="K430" s="67">
        <v>115.5</v>
      </c>
      <c r="L430" s="67">
        <v>115.5</v>
      </c>
      <c r="M430" s="67">
        <v>111.9</v>
      </c>
      <c r="N430" s="67">
        <f t="shared" si="23"/>
        <v>112.97499999999999</v>
      </c>
    </row>
    <row r="431" spans="1:14" x14ac:dyDescent="0.2">
      <c r="B431" s="1"/>
    </row>
    <row r="432" spans="1:14" x14ac:dyDescent="0.2">
      <c r="A432" s="21">
        <v>42872</v>
      </c>
      <c r="B432" s="1"/>
      <c r="F432" s="94" t="s">
        <v>430</v>
      </c>
      <c r="J432" s="87" t="s">
        <v>427</v>
      </c>
      <c r="K432" s="87" t="s">
        <v>428</v>
      </c>
      <c r="L432" s="87" t="s">
        <v>326</v>
      </c>
      <c r="M432" s="87" t="s">
        <v>429</v>
      </c>
      <c r="N432" s="33" t="s">
        <v>368</v>
      </c>
    </row>
    <row r="433" spans="2:14" x14ac:dyDescent="0.2">
      <c r="B433" s="73">
        <v>0.46875</v>
      </c>
      <c r="C433" s="66">
        <v>82</v>
      </c>
      <c r="D433" s="69">
        <v>98</v>
      </c>
      <c r="E433" s="16">
        <v>0.45</v>
      </c>
      <c r="F433" s="66">
        <v>2</v>
      </c>
      <c r="G433" s="66" t="s">
        <v>201</v>
      </c>
      <c r="H433" s="72">
        <v>29.07</v>
      </c>
      <c r="I433" s="71"/>
      <c r="J433" s="67">
        <v>108</v>
      </c>
      <c r="K433" s="67">
        <v>77.7</v>
      </c>
      <c r="L433" s="67">
        <v>98.1</v>
      </c>
      <c r="M433" s="67">
        <v>107.6</v>
      </c>
      <c r="N433" s="67">
        <f t="shared" ref="N433" si="24">AVERAGE(J433:M433)</f>
        <v>97.85</v>
      </c>
    </row>
    <row r="434" spans="2:14" x14ac:dyDescent="0.2">
      <c r="B434" s="73">
        <v>0.48958333333333331</v>
      </c>
      <c r="C434" s="66">
        <v>83</v>
      </c>
      <c r="D434" s="69">
        <v>105</v>
      </c>
      <c r="E434" s="16">
        <v>0.43</v>
      </c>
      <c r="F434" s="66">
        <v>3</v>
      </c>
      <c r="G434" s="66" t="s">
        <v>201</v>
      </c>
      <c r="H434" s="72">
        <v>29.06</v>
      </c>
      <c r="I434" s="71"/>
      <c r="J434" s="67">
        <v>113.5</v>
      </c>
      <c r="K434" s="67">
        <v>90.3</v>
      </c>
      <c r="L434" s="67">
        <v>102.6</v>
      </c>
      <c r="M434" s="67">
        <v>113.4</v>
      </c>
      <c r="N434" s="67">
        <v>105</v>
      </c>
    </row>
    <row r="435" spans="2:14" x14ac:dyDescent="0.2">
      <c r="B435" s="1">
        <v>0.5</v>
      </c>
      <c r="C435" s="66">
        <v>83</v>
      </c>
      <c r="D435" s="69">
        <v>106</v>
      </c>
      <c r="E435" s="16">
        <v>0.42</v>
      </c>
      <c r="F435" s="66">
        <v>5</v>
      </c>
      <c r="G435" s="66" t="s">
        <v>201</v>
      </c>
      <c r="H435" s="66">
        <v>29.06</v>
      </c>
      <c r="J435" s="67">
        <v>115</v>
      </c>
      <c r="K435" s="67">
        <v>92.5</v>
      </c>
      <c r="L435" s="67">
        <v>103.5</v>
      </c>
      <c r="M435" s="67">
        <v>113.7</v>
      </c>
      <c r="N435" s="67">
        <f>AVERAGE(J435:M435)</f>
        <v>106.175</v>
      </c>
    </row>
    <row r="436" spans="2:14" x14ac:dyDescent="0.2">
      <c r="B436" s="1">
        <v>0.51041666666666663</v>
      </c>
      <c r="C436" s="69">
        <v>84</v>
      </c>
      <c r="D436" s="69">
        <v>108</v>
      </c>
      <c r="E436" s="75">
        <v>0.42</v>
      </c>
      <c r="F436" s="69">
        <v>11</v>
      </c>
      <c r="G436" s="66" t="s">
        <v>130</v>
      </c>
      <c r="H436" s="82">
        <v>29.06</v>
      </c>
      <c r="I436" s="85"/>
      <c r="J436" s="67">
        <v>116.1</v>
      </c>
      <c r="K436" s="67">
        <v>95.5</v>
      </c>
      <c r="L436" s="67">
        <v>105.1</v>
      </c>
      <c r="M436" s="67">
        <v>116.1</v>
      </c>
      <c r="N436" s="67">
        <f t="shared" ref="N436:N449" si="25">AVERAGE(J436:M436)</f>
        <v>108.19999999999999</v>
      </c>
    </row>
    <row r="437" spans="2:14" x14ac:dyDescent="0.2">
      <c r="B437" s="1">
        <v>0.52083333333333304</v>
      </c>
      <c r="C437" s="66">
        <v>84</v>
      </c>
      <c r="D437" s="69">
        <v>110</v>
      </c>
      <c r="E437" s="75">
        <v>0.41</v>
      </c>
      <c r="F437" s="66">
        <v>4</v>
      </c>
      <c r="G437" s="66" t="s">
        <v>130</v>
      </c>
      <c r="H437" s="72">
        <v>29.05</v>
      </c>
      <c r="I437" s="71"/>
      <c r="J437" s="67">
        <v>118</v>
      </c>
      <c r="K437" s="67">
        <v>98.8</v>
      </c>
      <c r="L437" s="67">
        <v>107.2</v>
      </c>
      <c r="M437" s="67">
        <v>117</v>
      </c>
      <c r="N437" s="67">
        <f t="shared" si="25"/>
        <v>110.25</v>
      </c>
    </row>
    <row r="438" spans="2:14" x14ac:dyDescent="0.2">
      <c r="B438" s="1">
        <v>0.53125</v>
      </c>
      <c r="C438" s="66">
        <v>84</v>
      </c>
      <c r="D438" s="69">
        <v>109</v>
      </c>
      <c r="E438" s="75">
        <v>0.42</v>
      </c>
      <c r="F438" s="66">
        <v>7</v>
      </c>
      <c r="G438" s="66" t="s">
        <v>130</v>
      </c>
      <c r="H438" s="72">
        <v>29.05</v>
      </c>
      <c r="I438" s="71"/>
      <c r="J438" s="67">
        <v>116.8</v>
      </c>
      <c r="K438" s="67">
        <v>98.2</v>
      </c>
      <c r="L438" s="67">
        <v>105.8</v>
      </c>
      <c r="M438" s="67">
        <v>114.6</v>
      </c>
      <c r="N438" s="67">
        <f t="shared" si="25"/>
        <v>108.85</v>
      </c>
    </row>
    <row r="439" spans="2:14" x14ac:dyDescent="0.2">
      <c r="B439" s="1">
        <v>0.54166666666666696</v>
      </c>
      <c r="C439" s="66">
        <v>84</v>
      </c>
      <c r="D439" s="69">
        <v>109</v>
      </c>
      <c r="E439" s="75">
        <v>0.42</v>
      </c>
      <c r="F439" s="66">
        <v>5</v>
      </c>
      <c r="G439" s="66" t="s">
        <v>130</v>
      </c>
      <c r="H439" s="72">
        <v>29.04</v>
      </c>
      <c r="I439" s="71"/>
      <c r="J439" s="67">
        <v>117.1</v>
      </c>
      <c r="K439" s="67">
        <v>99</v>
      </c>
      <c r="L439" s="67">
        <v>106.2</v>
      </c>
      <c r="M439" s="67">
        <v>114.8</v>
      </c>
      <c r="N439" s="67">
        <f t="shared" si="25"/>
        <v>109.27500000000001</v>
      </c>
    </row>
    <row r="440" spans="2:14" x14ac:dyDescent="0.2">
      <c r="B440" s="1">
        <v>0.55208333333333304</v>
      </c>
      <c r="C440" s="66">
        <v>83</v>
      </c>
      <c r="D440" s="66">
        <v>107</v>
      </c>
      <c r="E440" s="75">
        <v>0.43</v>
      </c>
      <c r="F440" s="66">
        <v>9</v>
      </c>
      <c r="G440" s="66" t="s">
        <v>130</v>
      </c>
      <c r="H440" s="72">
        <v>29.04</v>
      </c>
      <c r="I440" s="71"/>
      <c r="J440" s="67">
        <v>114.3</v>
      </c>
      <c r="K440" s="67">
        <v>97.5</v>
      </c>
      <c r="L440" s="67">
        <v>103.8</v>
      </c>
      <c r="M440" s="67">
        <v>111.7</v>
      </c>
      <c r="N440" s="67">
        <f t="shared" si="25"/>
        <v>106.825</v>
      </c>
    </row>
    <row r="441" spans="2:14" x14ac:dyDescent="0.2">
      <c r="B441" s="1">
        <v>0.5625</v>
      </c>
      <c r="C441" s="69">
        <v>84</v>
      </c>
      <c r="D441" s="69">
        <v>109</v>
      </c>
      <c r="E441" s="75">
        <v>0.41</v>
      </c>
      <c r="F441" s="69">
        <v>4</v>
      </c>
      <c r="G441" s="66" t="s">
        <v>201</v>
      </c>
      <c r="H441" s="82">
        <v>29.03</v>
      </c>
      <c r="I441" s="85"/>
      <c r="J441" s="67">
        <v>116.2</v>
      </c>
      <c r="K441" s="67">
        <v>100.9</v>
      </c>
      <c r="L441" s="67">
        <v>106.7</v>
      </c>
      <c r="M441" s="67">
        <v>113.5</v>
      </c>
      <c r="N441" s="67">
        <f t="shared" si="25"/>
        <v>109.325</v>
      </c>
    </row>
    <row r="442" spans="2:14" x14ac:dyDescent="0.2">
      <c r="B442" s="1">
        <v>0.57291666666666596</v>
      </c>
      <c r="C442" s="66">
        <v>85</v>
      </c>
      <c r="D442" s="79">
        <v>112</v>
      </c>
      <c r="E442" s="75">
        <v>0.4</v>
      </c>
      <c r="F442" s="66">
        <v>6</v>
      </c>
      <c r="G442" s="66" t="s">
        <v>143</v>
      </c>
      <c r="H442" s="72">
        <v>29.03</v>
      </c>
      <c r="I442" s="71"/>
      <c r="J442" s="67">
        <v>118.8</v>
      </c>
      <c r="K442" s="67">
        <v>103.8</v>
      </c>
      <c r="L442" s="67">
        <v>108.3</v>
      </c>
      <c r="M442" s="67">
        <v>115.3</v>
      </c>
      <c r="N442" s="67">
        <f t="shared" si="25"/>
        <v>111.55</v>
      </c>
    </row>
    <row r="443" spans="2:14" x14ac:dyDescent="0.2">
      <c r="B443" s="1">
        <v>0.58333333333333304</v>
      </c>
      <c r="C443" s="66">
        <v>85</v>
      </c>
      <c r="D443" s="68">
        <v>111</v>
      </c>
      <c r="E443" s="75">
        <v>0.41</v>
      </c>
      <c r="F443" s="66">
        <v>10</v>
      </c>
      <c r="G443" s="66" t="s">
        <v>130</v>
      </c>
      <c r="H443" s="72">
        <v>29.02</v>
      </c>
      <c r="I443" s="93"/>
      <c r="J443" s="67">
        <v>117.5</v>
      </c>
      <c r="K443" s="67">
        <v>103.1</v>
      </c>
      <c r="L443" s="67">
        <v>107.6</v>
      </c>
      <c r="M443" s="67">
        <v>114.3</v>
      </c>
      <c r="N443" s="67">
        <f t="shared" si="25"/>
        <v>110.625</v>
      </c>
    </row>
    <row r="444" spans="2:14" x14ac:dyDescent="0.2">
      <c r="B444" s="1">
        <v>0.59375</v>
      </c>
      <c r="C444" s="66">
        <v>84</v>
      </c>
      <c r="D444" s="68">
        <v>109</v>
      </c>
      <c r="E444" s="75">
        <v>0.41</v>
      </c>
      <c r="F444" s="66">
        <v>17</v>
      </c>
      <c r="G444" s="66" t="s">
        <v>130</v>
      </c>
      <c r="H444" s="72">
        <v>29.02</v>
      </c>
      <c r="I444" s="93"/>
      <c r="J444" s="76">
        <v>115.5</v>
      </c>
      <c r="K444" s="67">
        <v>102.9</v>
      </c>
      <c r="L444" s="67">
        <v>106.5</v>
      </c>
      <c r="M444" s="67">
        <v>113</v>
      </c>
      <c r="N444" s="67">
        <f t="shared" si="25"/>
        <v>109.47499999999999</v>
      </c>
    </row>
    <row r="445" spans="2:14" x14ac:dyDescent="0.2">
      <c r="B445" s="1">
        <v>0.60416666666666696</v>
      </c>
      <c r="C445" s="66">
        <v>84</v>
      </c>
      <c r="D445" s="69">
        <v>107</v>
      </c>
      <c r="E445" s="75">
        <v>0.43</v>
      </c>
      <c r="F445" s="66">
        <v>12</v>
      </c>
      <c r="G445" s="66" t="s">
        <v>130</v>
      </c>
      <c r="H445" s="72">
        <v>29.02</v>
      </c>
      <c r="I445" s="71"/>
      <c r="J445" s="67">
        <v>117.7</v>
      </c>
      <c r="K445" s="67">
        <v>101.1</v>
      </c>
      <c r="L445" s="67">
        <v>104.4</v>
      </c>
      <c r="M445" s="67">
        <v>110.5</v>
      </c>
      <c r="N445" s="67">
        <f t="shared" si="25"/>
        <v>108.42500000000001</v>
      </c>
    </row>
    <row r="446" spans="2:14" x14ac:dyDescent="0.2">
      <c r="B446" s="1">
        <v>0.61458333333333404</v>
      </c>
      <c r="C446" s="66">
        <v>84</v>
      </c>
      <c r="D446" s="69">
        <v>106</v>
      </c>
      <c r="E446" s="75">
        <v>0.42</v>
      </c>
      <c r="F446" s="66">
        <v>26</v>
      </c>
      <c r="G446" s="66" t="s">
        <v>130</v>
      </c>
      <c r="H446" s="72">
        <v>29.02</v>
      </c>
      <c r="I446" s="71"/>
      <c r="J446" s="67">
        <v>110.7</v>
      </c>
      <c r="K446" s="67">
        <v>99.9</v>
      </c>
      <c r="L446" s="67">
        <v>102.7</v>
      </c>
      <c r="M446" s="67">
        <v>109</v>
      </c>
      <c r="N446" s="67">
        <f t="shared" si="25"/>
        <v>105.575</v>
      </c>
    </row>
    <row r="447" spans="2:14" x14ac:dyDescent="0.2">
      <c r="B447" s="1">
        <v>0.625000000000001</v>
      </c>
      <c r="C447" s="69">
        <v>83</v>
      </c>
      <c r="D447" s="79">
        <v>106</v>
      </c>
      <c r="E447" s="75">
        <v>0.44</v>
      </c>
      <c r="F447" s="69">
        <v>14</v>
      </c>
      <c r="G447" s="66" t="s">
        <v>130</v>
      </c>
      <c r="H447" s="82">
        <v>29.01</v>
      </c>
      <c r="I447" s="85"/>
      <c r="J447" s="67">
        <v>110.1</v>
      </c>
      <c r="K447" s="67">
        <v>100.9</v>
      </c>
      <c r="L447" s="67">
        <v>103.8</v>
      </c>
      <c r="M447" s="67">
        <v>109</v>
      </c>
      <c r="N447" s="67">
        <f t="shared" si="25"/>
        <v>105.95</v>
      </c>
    </row>
    <row r="448" spans="2:14" x14ac:dyDescent="0.2">
      <c r="B448" s="1">
        <v>0.63541666666666796</v>
      </c>
      <c r="C448" s="66">
        <v>84</v>
      </c>
      <c r="D448" s="66">
        <v>108</v>
      </c>
      <c r="E448" s="75">
        <v>0.41</v>
      </c>
      <c r="F448" s="66">
        <v>9</v>
      </c>
      <c r="G448" s="66" t="s">
        <v>130</v>
      </c>
      <c r="H448" s="72">
        <v>29</v>
      </c>
      <c r="I448" s="66"/>
      <c r="J448" s="67">
        <v>111.7</v>
      </c>
      <c r="K448" s="67">
        <v>103.5</v>
      </c>
      <c r="L448" s="67">
        <v>105.6</v>
      </c>
      <c r="M448" s="67">
        <v>110.5</v>
      </c>
      <c r="N448" s="67">
        <f t="shared" si="25"/>
        <v>107.82499999999999</v>
      </c>
    </row>
    <row r="449" spans="1:14" x14ac:dyDescent="0.2">
      <c r="B449" s="1">
        <v>0.64583333333333504</v>
      </c>
      <c r="C449" s="66">
        <v>84</v>
      </c>
      <c r="D449" s="66">
        <v>108</v>
      </c>
      <c r="E449" s="75">
        <v>0.41</v>
      </c>
      <c r="F449" s="66">
        <v>19</v>
      </c>
      <c r="G449" s="66" t="s">
        <v>130</v>
      </c>
      <c r="H449" s="72">
        <v>29</v>
      </c>
      <c r="J449" s="67">
        <v>111.6</v>
      </c>
      <c r="K449" s="67">
        <v>104.2</v>
      </c>
      <c r="L449" s="67">
        <v>105.8</v>
      </c>
      <c r="M449" s="67">
        <v>109.6</v>
      </c>
      <c r="N449" s="67">
        <f t="shared" si="25"/>
        <v>107.80000000000001</v>
      </c>
    </row>
    <row r="450" spans="1:14" x14ac:dyDescent="0.2">
      <c r="B450" s="1">
        <v>0.656250000000003</v>
      </c>
      <c r="C450" s="69">
        <v>84</v>
      </c>
      <c r="D450" s="66">
        <v>110</v>
      </c>
      <c r="E450" s="75">
        <v>0.38</v>
      </c>
      <c r="F450" s="69">
        <v>8</v>
      </c>
      <c r="G450" s="66" t="s">
        <v>130</v>
      </c>
      <c r="H450" s="82">
        <v>29</v>
      </c>
      <c r="I450" s="85"/>
      <c r="J450" s="67">
        <v>112.8</v>
      </c>
      <c r="K450" s="67">
        <v>106.7</v>
      </c>
      <c r="L450" s="67">
        <v>108.5</v>
      </c>
      <c r="M450" s="67">
        <v>110.7</v>
      </c>
      <c r="N450" s="67">
        <f>AVERAGE(J450:M450)</f>
        <v>109.675</v>
      </c>
    </row>
    <row r="451" spans="1:14" x14ac:dyDescent="0.2">
      <c r="B451" s="1">
        <v>0.66666666666666996</v>
      </c>
      <c r="C451" s="69">
        <v>85</v>
      </c>
      <c r="D451" s="66">
        <v>110</v>
      </c>
      <c r="E451" s="75">
        <v>0.4</v>
      </c>
      <c r="F451" s="69">
        <v>9</v>
      </c>
      <c r="G451" s="66" t="s">
        <v>392</v>
      </c>
      <c r="H451" s="69">
        <v>28.98</v>
      </c>
      <c r="I451" s="85"/>
      <c r="J451" s="67">
        <v>113</v>
      </c>
      <c r="K451" s="67">
        <v>109.2</v>
      </c>
      <c r="L451" s="67">
        <v>109.8</v>
      </c>
      <c r="M451" s="67">
        <v>109.8</v>
      </c>
      <c r="N451" s="67">
        <f t="shared" ref="N451:N457" si="26">AVERAGE(J451:M451)</f>
        <v>110.45</v>
      </c>
    </row>
    <row r="452" spans="1:14" x14ac:dyDescent="0.2">
      <c r="B452" s="1">
        <v>0.67708333333333703</v>
      </c>
      <c r="C452" s="69">
        <v>84</v>
      </c>
      <c r="D452" s="66">
        <v>108</v>
      </c>
      <c r="E452" s="75">
        <v>0.41</v>
      </c>
      <c r="F452" s="69">
        <v>20</v>
      </c>
      <c r="G452" s="66" t="s">
        <v>130</v>
      </c>
      <c r="H452" s="82">
        <v>28.99</v>
      </c>
      <c r="I452" s="71"/>
      <c r="J452" s="67">
        <v>110.1</v>
      </c>
      <c r="K452" s="67">
        <v>106</v>
      </c>
      <c r="L452" s="67">
        <v>106.3</v>
      </c>
      <c r="M452" s="67">
        <v>108.5</v>
      </c>
      <c r="N452" s="67">
        <f t="shared" si="26"/>
        <v>107.72499999999999</v>
      </c>
    </row>
    <row r="453" spans="1:14" x14ac:dyDescent="0.2">
      <c r="B453" s="1">
        <v>0.687500000000004</v>
      </c>
      <c r="C453" s="69">
        <v>84</v>
      </c>
      <c r="D453" s="66">
        <v>110</v>
      </c>
      <c r="E453" s="75">
        <v>0.41</v>
      </c>
      <c r="F453" s="66">
        <v>12</v>
      </c>
      <c r="G453" s="66" t="s">
        <v>130</v>
      </c>
      <c r="H453" s="72">
        <v>28.98</v>
      </c>
      <c r="I453" s="71"/>
      <c r="J453" s="67">
        <v>111.9</v>
      </c>
      <c r="K453" s="67">
        <v>109.8</v>
      </c>
      <c r="L453" s="67">
        <v>109.9</v>
      </c>
      <c r="M453" s="67">
        <v>109.9</v>
      </c>
      <c r="N453" s="67">
        <f t="shared" si="26"/>
        <v>110.375</v>
      </c>
    </row>
    <row r="454" spans="1:14" x14ac:dyDescent="0.2">
      <c r="B454" s="1">
        <v>0.69791666666667096</v>
      </c>
      <c r="C454" s="69">
        <v>84</v>
      </c>
      <c r="D454" s="66">
        <v>108</v>
      </c>
      <c r="E454" s="75">
        <v>0.41</v>
      </c>
      <c r="F454" s="66">
        <v>18</v>
      </c>
      <c r="G454" s="66" t="s">
        <v>130</v>
      </c>
      <c r="H454" s="66">
        <v>28.98</v>
      </c>
      <c r="I454" s="92"/>
      <c r="J454" s="67">
        <v>109.3</v>
      </c>
      <c r="K454" s="67">
        <v>108.7</v>
      </c>
      <c r="L454" s="67">
        <v>106.9</v>
      </c>
      <c r="M454" s="67">
        <v>106.5</v>
      </c>
      <c r="N454" s="67">
        <f t="shared" si="26"/>
        <v>107.85</v>
      </c>
    </row>
    <row r="455" spans="1:14" x14ac:dyDescent="0.2">
      <c r="B455" s="1">
        <v>0.70833333333333803</v>
      </c>
      <c r="C455" s="69">
        <v>83</v>
      </c>
      <c r="D455" s="66">
        <v>106</v>
      </c>
      <c r="E455" s="75">
        <v>0.41</v>
      </c>
      <c r="F455" s="66">
        <v>22</v>
      </c>
      <c r="G455" s="66" t="s">
        <v>130</v>
      </c>
      <c r="H455" s="66">
        <v>28.98</v>
      </c>
      <c r="I455" s="71"/>
      <c r="J455" s="67">
        <v>107.4</v>
      </c>
      <c r="K455" s="67">
        <v>107.2</v>
      </c>
      <c r="L455" s="67">
        <v>104.9</v>
      </c>
      <c r="M455" s="67">
        <v>104</v>
      </c>
      <c r="N455" s="67">
        <f t="shared" si="26"/>
        <v>105.875</v>
      </c>
    </row>
    <row r="456" spans="1:14" x14ac:dyDescent="0.2">
      <c r="B456" s="1">
        <v>0.718750000000005</v>
      </c>
      <c r="C456" s="69">
        <v>84</v>
      </c>
      <c r="D456" s="66">
        <v>107</v>
      </c>
      <c r="E456" s="75">
        <v>0.4</v>
      </c>
      <c r="F456" s="66">
        <v>5</v>
      </c>
      <c r="G456" s="66" t="s">
        <v>130</v>
      </c>
      <c r="H456" s="66">
        <v>28.97</v>
      </c>
      <c r="I456" s="71"/>
      <c r="J456" s="67">
        <v>107.1</v>
      </c>
      <c r="K456" s="67">
        <v>107.2</v>
      </c>
      <c r="L456" s="67">
        <v>107.6</v>
      </c>
      <c r="M456" s="67">
        <v>107.2</v>
      </c>
      <c r="N456" s="67">
        <f t="shared" si="26"/>
        <v>107.27499999999999</v>
      </c>
    </row>
    <row r="457" spans="1:14" x14ac:dyDescent="0.2">
      <c r="B457" s="1">
        <v>0.72916666666667196</v>
      </c>
      <c r="C457" s="69">
        <v>84</v>
      </c>
      <c r="D457" s="66">
        <v>107</v>
      </c>
      <c r="E457" s="75">
        <v>0.41</v>
      </c>
      <c r="F457" s="68">
        <v>8</v>
      </c>
      <c r="G457" s="66" t="s">
        <v>130</v>
      </c>
      <c r="H457" s="72">
        <v>28.97</v>
      </c>
      <c r="I457" s="93"/>
      <c r="J457" s="67">
        <v>103.6</v>
      </c>
      <c r="K457" s="67">
        <v>109</v>
      </c>
      <c r="L457" s="67">
        <v>107.4</v>
      </c>
      <c r="M457" s="67">
        <v>105.8</v>
      </c>
      <c r="N457" s="67">
        <f t="shared" si="26"/>
        <v>106.45</v>
      </c>
    </row>
    <row r="458" spans="1:14" x14ac:dyDescent="0.2">
      <c r="B458" s="1">
        <v>0.73958333333333903</v>
      </c>
      <c r="C458" s="69">
        <v>84</v>
      </c>
      <c r="D458" s="66">
        <v>105</v>
      </c>
      <c r="E458" s="75">
        <v>0.42</v>
      </c>
      <c r="F458" s="69">
        <v>14</v>
      </c>
      <c r="G458" s="66" t="s">
        <v>130</v>
      </c>
      <c r="H458" s="82">
        <v>28.97</v>
      </c>
      <c r="I458" s="69"/>
      <c r="J458" s="67">
        <v>101.5</v>
      </c>
      <c r="K458" s="67">
        <v>107.2</v>
      </c>
      <c r="L458" s="67">
        <v>105.6</v>
      </c>
      <c r="M458" s="67">
        <v>103.6</v>
      </c>
      <c r="N458" s="67">
        <f>AVERAGE(J458:M458)</f>
        <v>104.47499999999999</v>
      </c>
    </row>
    <row r="459" spans="1:14" x14ac:dyDescent="0.2">
      <c r="B459" s="1">
        <v>0.750000000000006</v>
      </c>
      <c r="C459" s="69">
        <v>83</v>
      </c>
      <c r="D459" s="66">
        <v>102</v>
      </c>
      <c r="E459" s="75">
        <v>0.45</v>
      </c>
      <c r="F459" s="69">
        <v>10</v>
      </c>
      <c r="G459" s="66" t="s">
        <v>130</v>
      </c>
      <c r="H459" s="69">
        <v>28.97</v>
      </c>
      <c r="I459" s="85"/>
      <c r="J459" s="67">
        <v>100.2</v>
      </c>
      <c r="K459" s="67">
        <v>103.5</v>
      </c>
      <c r="L459" s="67">
        <v>101.8</v>
      </c>
      <c r="M459" s="67">
        <v>101.3</v>
      </c>
      <c r="N459" s="67">
        <f t="shared" ref="N459" si="27">AVERAGE(J459:M459)</f>
        <v>101.7</v>
      </c>
    </row>
    <row r="460" spans="1:14" x14ac:dyDescent="0.2">
      <c r="B460" s="1"/>
    </row>
    <row r="461" spans="1:14" x14ac:dyDescent="0.2">
      <c r="A461" s="21">
        <v>42873</v>
      </c>
      <c r="B461" s="1"/>
      <c r="F461" s="94" t="s">
        <v>251</v>
      </c>
      <c r="J461" s="87" t="s">
        <v>427</v>
      </c>
      <c r="K461" s="87" t="s">
        <v>428</v>
      </c>
      <c r="L461" s="87" t="s">
        <v>326</v>
      </c>
      <c r="M461" s="87" t="s">
        <v>429</v>
      </c>
      <c r="N461" s="33" t="s">
        <v>368</v>
      </c>
    </row>
    <row r="462" spans="1:14" x14ac:dyDescent="0.2">
      <c r="B462" s="73">
        <v>0.39583333333333331</v>
      </c>
      <c r="C462" s="66">
        <v>77</v>
      </c>
      <c r="D462" s="69">
        <v>84</v>
      </c>
      <c r="E462" s="16">
        <v>0.66</v>
      </c>
      <c r="F462" s="66">
        <v>11</v>
      </c>
      <c r="G462" s="66" t="s">
        <v>431</v>
      </c>
      <c r="H462" s="72">
        <v>29.06</v>
      </c>
      <c r="I462" s="71"/>
      <c r="J462" s="67">
        <v>88.3</v>
      </c>
      <c r="K462" s="67">
        <v>76.599999999999994</v>
      </c>
      <c r="L462" s="67">
        <v>83.1</v>
      </c>
      <c r="M462" s="67">
        <v>89.8</v>
      </c>
      <c r="N462" s="67">
        <f t="shared" ref="N462:N488" si="28">AVERAGE(J462:M462)</f>
        <v>84.449999999999989</v>
      </c>
    </row>
    <row r="463" spans="1:14" x14ac:dyDescent="0.2">
      <c r="B463" s="73">
        <v>0.48958333333333331</v>
      </c>
      <c r="C463" s="66">
        <v>81</v>
      </c>
      <c r="D463" s="69">
        <v>107</v>
      </c>
      <c r="E463" s="16">
        <v>0.59</v>
      </c>
      <c r="F463" s="66">
        <v>4</v>
      </c>
      <c r="G463" s="66" t="s">
        <v>129</v>
      </c>
      <c r="H463" s="72">
        <v>29.07</v>
      </c>
      <c r="I463" s="71"/>
      <c r="J463" s="67">
        <v>107.2</v>
      </c>
      <c r="K463" s="67">
        <v>89.2</v>
      </c>
      <c r="L463" s="67">
        <v>99.9</v>
      </c>
      <c r="M463" s="67">
        <v>108.7</v>
      </c>
      <c r="N463" s="67">
        <f t="shared" si="28"/>
        <v>101.25</v>
      </c>
    </row>
    <row r="464" spans="1:14" x14ac:dyDescent="0.2">
      <c r="B464" s="1">
        <v>0.5</v>
      </c>
      <c r="C464" s="66">
        <v>83</v>
      </c>
      <c r="D464" s="69">
        <v>105</v>
      </c>
      <c r="E464" s="16">
        <v>0.55000000000000004</v>
      </c>
      <c r="F464" s="66">
        <v>3</v>
      </c>
      <c r="G464" s="66" t="s">
        <v>37</v>
      </c>
      <c r="H464" s="66">
        <v>29.07</v>
      </c>
      <c r="J464" s="67">
        <v>111.7</v>
      </c>
      <c r="K464" s="67">
        <v>93.6</v>
      </c>
      <c r="L464" s="67">
        <v>103.5</v>
      </c>
      <c r="M464" s="67">
        <v>112.3</v>
      </c>
      <c r="N464" s="67">
        <f t="shared" si="28"/>
        <v>105.27500000000001</v>
      </c>
    </row>
    <row r="465" spans="2:14" x14ac:dyDescent="0.2">
      <c r="B465" s="1">
        <v>0.51041666666666663</v>
      </c>
      <c r="C465" s="69">
        <v>84</v>
      </c>
      <c r="D465" s="69">
        <v>108</v>
      </c>
      <c r="E465" s="75">
        <v>0.54</v>
      </c>
      <c r="F465" s="69">
        <v>2</v>
      </c>
      <c r="G465" s="66" t="s">
        <v>130</v>
      </c>
      <c r="H465" s="82">
        <v>29.07</v>
      </c>
      <c r="I465" s="85"/>
      <c r="J465" s="67">
        <v>113</v>
      </c>
      <c r="K465" s="67">
        <v>95.2</v>
      </c>
      <c r="L465" s="67">
        <v>106.2</v>
      </c>
      <c r="M465" s="67">
        <v>115.5</v>
      </c>
      <c r="N465" s="67">
        <f t="shared" si="28"/>
        <v>107.47499999999999</v>
      </c>
    </row>
    <row r="466" spans="2:14" x14ac:dyDescent="0.2">
      <c r="B466" s="1">
        <v>0.52083333333333304</v>
      </c>
      <c r="C466" s="66">
        <v>84</v>
      </c>
      <c r="D466" s="69">
        <v>109</v>
      </c>
      <c r="E466" s="75">
        <v>0.53</v>
      </c>
      <c r="F466" s="66">
        <v>8</v>
      </c>
      <c r="G466" s="66" t="s">
        <v>43</v>
      </c>
      <c r="H466" s="72">
        <v>29.08</v>
      </c>
      <c r="I466" s="71"/>
      <c r="J466" s="67">
        <v>115.3</v>
      </c>
      <c r="K466" s="67">
        <v>97.2</v>
      </c>
      <c r="L466" s="67">
        <v>108.3</v>
      </c>
      <c r="M466" s="67">
        <v>115.2</v>
      </c>
      <c r="N466" s="67">
        <f t="shared" si="28"/>
        <v>109</v>
      </c>
    </row>
    <row r="467" spans="2:14" x14ac:dyDescent="0.2">
      <c r="B467" s="1">
        <v>0.53125</v>
      </c>
      <c r="C467" s="66">
        <v>85</v>
      </c>
      <c r="D467" s="69">
        <v>110</v>
      </c>
      <c r="E467" s="75">
        <v>0.53</v>
      </c>
      <c r="F467" s="66">
        <v>2</v>
      </c>
      <c r="G467" s="66" t="s">
        <v>130</v>
      </c>
      <c r="H467" s="72">
        <v>29.08</v>
      </c>
      <c r="I467" s="71"/>
      <c r="J467" s="67">
        <v>117</v>
      </c>
      <c r="K467" s="67">
        <v>102.4</v>
      </c>
      <c r="L467" s="67">
        <v>108.5</v>
      </c>
      <c r="M467" s="67">
        <v>114.1</v>
      </c>
      <c r="N467" s="67">
        <f t="shared" si="28"/>
        <v>110.5</v>
      </c>
    </row>
    <row r="468" spans="2:14" x14ac:dyDescent="0.2">
      <c r="B468" s="1">
        <v>0.54166666666666696</v>
      </c>
      <c r="C468" s="66">
        <v>85</v>
      </c>
      <c r="D468" s="69">
        <v>112</v>
      </c>
      <c r="E468" s="75">
        <v>0.51</v>
      </c>
      <c r="F468" s="66">
        <v>3</v>
      </c>
      <c r="G468" s="66" t="s">
        <v>201</v>
      </c>
      <c r="H468" s="72">
        <v>29.08</v>
      </c>
      <c r="I468" s="71"/>
      <c r="J468" s="67">
        <v>118.8</v>
      </c>
      <c r="K468" s="67">
        <v>105.3</v>
      </c>
      <c r="L468" s="67">
        <v>109</v>
      </c>
      <c r="M468" s="67">
        <v>114.8</v>
      </c>
      <c r="N468" s="67">
        <f t="shared" si="28"/>
        <v>111.97500000000001</v>
      </c>
    </row>
    <row r="469" spans="2:14" x14ac:dyDescent="0.2">
      <c r="B469" s="1">
        <v>0.55208333333333304</v>
      </c>
      <c r="C469" s="66">
        <v>87</v>
      </c>
      <c r="D469" s="66">
        <v>116</v>
      </c>
      <c r="E469" s="75">
        <v>0.48</v>
      </c>
      <c r="F469" s="66">
        <v>3</v>
      </c>
      <c r="G469" s="66" t="s">
        <v>143</v>
      </c>
      <c r="H469" s="72">
        <v>29.08</v>
      </c>
      <c r="I469" s="71"/>
      <c r="J469" s="67">
        <v>121.1</v>
      </c>
      <c r="K469" s="67">
        <v>107.1</v>
      </c>
      <c r="L469" s="67">
        <v>113.2</v>
      </c>
      <c r="M469" s="67">
        <v>120.9</v>
      </c>
      <c r="N469" s="67">
        <f t="shared" si="28"/>
        <v>115.57499999999999</v>
      </c>
    </row>
    <row r="470" spans="2:14" x14ac:dyDescent="0.2">
      <c r="B470" s="1">
        <v>0.5625</v>
      </c>
      <c r="C470" s="69">
        <v>86</v>
      </c>
      <c r="D470" s="69">
        <v>116</v>
      </c>
      <c r="E470" s="75">
        <v>0.48</v>
      </c>
      <c r="F470" s="69">
        <v>1</v>
      </c>
      <c r="G470" s="66" t="s">
        <v>130</v>
      </c>
      <c r="H470" s="82">
        <v>29.08</v>
      </c>
      <c r="I470" s="85"/>
      <c r="J470" s="67">
        <v>120.2</v>
      </c>
      <c r="K470" s="67">
        <v>106.2</v>
      </c>
      <c r="L470" s="67">
        <v>113.4</v>
      </c>
      <c r="M470" s="67">
        <v>122.5</v>
      </c>
      <c r="N470" s="67">
        <f t="shared" si="28"/>
        <v>115.575</v>
      </c>
    </row>
    <row r="471" spans="2:14" x14ac:dyDescent="0.2">
      <c r="B471" s="1">
        <v>0.57291666666666596</v>
      </c>
      <c r="C471" s="66">
        <v>86</v>
      </c>
      <c r="D471" s="79">
        <v>113</v>
      </c>
      <c r="E471" s="75">
        <v>0.48</v>
      </c>
      <c r="F471" s="66">
        <v>5</v>
      </c>
      <c r="G471" s="66" t="s">
        <v>130</v>
      </c>
      <c r="H471" s="72">
        <v>29.08</v>
      </c>
      <c r="I471" s="71"/>
      <c r="J471" s="67">
        <v>117</v>
      </c>
      <c r="K471" s="67">
        <v>104.2</v>
      </c>
      <c r="L471" s="67">
        <v>111.6</v>
      </c>
      <c r="M471" s="67">
        <v>121.1</v>
      </c>
      <c r="N471" s="67">
        <f t="shared" si="28"/>
        <v>113.47499999999999</v>
      </c>
    </row>
    <row r="472" spans="2:14" x14ac:dyDescent="0.2">
      <c r="B472" s="1">
        <v>0.58333333333333304</v>
      </c>
      <c r="C472" s="66">
        <v>87</v>
      </c>
      <c r="D472" s="68">
        <v>115</v>
      </c>
      <c r="E472" s="75">
        <v>0.47</v>
      </c>
      <c r="F472" s="66">
        <v>2</v>
      </c>
      <c r="G472" s="66" t="s">
        <v>129</v>
      </c>
      <c r="H472" s="72">
        <v>29.07</v>
      </c>
      <c r="I472" s="93"/>
      <c r="J472" s="67">
        <v>120</v>
      </c>
      <c r="K472" s="67">
        <v>107.4</v>
      </c>
      <c r="L472" s="67">
        <v>113.2</v>
      </c>
      <c r="M472" s="67">
        <v>121.1</v>
      </c>
      <c r="N472" s="67">
        <f t="shared" si="28"/>
        <v>115.42500000000001</v>
      </c>
    </row>
    <row r="473" spans="2:14" x14ac:dyDescent="0.2">
      <c r="B473" s="1">
        <v>0.59375</v>
      </c>
      <c r="C473" s="66">
        <v>87</v>
      </c>
      <c r="D473" s="68">
        <v>117</v>
      </c>
      <c r="E473" s="75">
        <v>0.47</v>
      </c>
      <c r="F473" s="66">
        <v>5</v>
      </c>
      <c r="G473" s="66" t="s">
        <v>201</v>
      </c>
      <c r="H473" s="72">
        <v>29.07</v>
      </c>
      <c r="I473" s="93"/>
      <c r="J473" s="76">
        <v>120.9</v>
      </c>
      <c r="K473" s="67">
        <v>111.2</v>
      </c>
      <c r="L473" s="67">
        <v>114.6</v>
      </c>
      <c r="M473" s="67">
        <v>121.3</v>
      </c>
      <c r="N473" s="67">
        <f t="shared" si="28"/>
        <v>117.00000000000001</v>
      </c>
    </row>
    <row r="474" spans="2:14" x14ac:dyDescent="0.2">
      <c r="B474" s="1">
        <v>0.60416666666666696</v>
      </c>
      <c r="C474" s="66">
        <v>88</v>
      </c>
      <c r="D474" s="69">
        <v>120</v>
      </c>
      <c r="E474" s="75">
        <v>0.45</v>
      </c>
      <c r="F474" s="66">
        <v>3</v>
      </c>
      <c r="G474" s="66" t="s">
        <v>130</v>
      </c>
      <c r="H474" s="72">
        <v>29.07</v>
      </c>
      <c r="I474" s="71"/>
      <c r="J474" s="67">
        <v>122.2</v>
      </c>
      <c r="K474" s="67">
        <v>113.2</v>
      </c>
      <c r="L474" s="67">
        <v>118.6</v>
      </c>
      <c r="M474" s="67">
        <v>125.4</v>
      </c>
      <c r="N474" s="67">
        <f t="shared" si="28"/>
        <v>119.85</v>
      </c>
    </row>
    <row r="475" spans="2:14" x14ac:dyDescent="0.2">
      <c r="B475" s="1">
        <v>0.61458333333333404</v>
      </c>
      <c r="C475" s="66">
        <v>88</v>
      </c>
      <c r="D475" s="69">
        <v>121</v>
      </c>
      <c r="E475" s="75">
        <v>0.44</v>
      </c>
      <c r="F475" s="66">
        <v>6</v>
      </c>
      <c r="G475" s="66" t="s">
        <v>130</v>
      </c>
      <c r="H475" s="72">
        <v>29.07</v>
      </c>
      <c r="I475" s="71"/>
      <c r="J475" s="67">
        <v>124.3</v>
      </c>
      <c r="K475" s="67">
        <v>116.2</v>
      </c>
      <c r="L475" s="67">
        <v>119.7</v>
      </c>
      <c r="M475" s="67">
        <v>124.3</v>
      </c>
      <c r="N475" s="67">
        <f t="shared" si="28"/>
        <v>121.125</v>
      </c>
    </row>
    <row r="476" spans="2:14" x14ac:dyDescent="0.2">
      <c r="B476" s="1">
        <v>0.625000000000001</v>
      </c>
      <c r="C476" s="69">
        <v>87</v>
      </c>
      <c r="D476" s="79">
        <v>122</v>
      </c>
      <c r="E476" s="75">
        <v>0.45</v>
      </c>
      <c r="F476" s="69">
        <v>2</v>
      </c>
      <c r="G476" s="66" t="s">
        <v>201</v>
      </c>
      <c r="H476" s="82">
        <v>29.07</v>
      </c>
      <c r="I476" s="85"/>
      <c r="J476" s="67">
        <v>124.3</v>
      </c>
      <c r="K476" s="67">
        <v>118.8</v>
      </c>
      <c r="L476" s="67">
        <v>121.1</v>
      </c>
      <c r="M476" s="67">
        <v>124.2</v>
      </c>
      <c r="N476" s="67">
        <f t="shared" si="28"/>
        <v>122.1</v>
      </c>
    </row>
    <row r="477" spans="2:14" x14ac:dyDescent="0.2">
      <c r="B477" s="1">
        <v>0.63541666666666796</v>
      </c>
      <c r="C477" s="66">
        <v>89</v>
      </c>
      <c r="D477" s="66">
        <v>124</v>
      </c>
      <c r="E477" s="75">
        <v>0.43</v>
      </c>
      <c r="F477" s="66">
        <v>3</v>
      </c>
      <c r="G477" s="66" t="s">
        <v>203</v>
      </c>
      <c r="H477" s="72">
        <v>29.06</v>
      </c>
      <c r="I477" s="66"/>
      <c r="J477" s="67">
        <v>127.4</v>
      </c>
      <c r="K477" s="67">
        <v>121.1</v>
      </c>
      <c r="L477" s="67">
        <v>122.5</v>
      </c>
      <c r="M477" s="67">
        <v>125.1</v>
      </c>
      <c r="N477" s="67">
        <f t="shared" si="28"/>
        <v>124.02500000000001</v>
      </c>
    </row>
    <row r="478" spans="2:14" x14ac:dyDescent="0.2">
      <c r="B478" s="1">
        <v>0.64583333333333504</v>
      </c>
      <c r="C478" s="66">
        <v>88</v>
      </c>
      <c r="D478" s="66">
        <v>123</v>
      </c>
      <c r="E478" s="75">
        <v>0.42</v>
      </c>
      <c r="F478" s="66">
        <v>2</v>
      </c>
      <c r="G478" s="66" t="s">
        <v>43</v>
      </c>
      <c r="H478" s="72">
        <v>29.07</v>
      </c>
      <c r="J478" s="67">
        <v>126.7</v>
      </c>
      <c r="K478" s="67">
        <v>121.5</v>
      </c>
      <c r="L478" s="67">
        <v>120.2</v>
      </c>
      <c r="M478" s="67">
        <v>123.3</v>
      </c>
      <c r="N478" s="67">
        <f t="shared" si="28"/>
        <v>122.925</v>
      </c>
    </row>
    <row r="479" spans="2:14" x14ac:dyDescent="0.2">
      <c r="B479" s="1">
        <v>0.656250000000003</v>
      </c>
      <c r="C479" s="69">
        <v>89</v>
      </c>
      <c r="D479" s="66">
        <v>124</v>
      </c>
      <c r="E479" s="75">
        <v>0.4</v>
      </c>
      <c r="F479" s="69">
        <v>9</v>
      </c>
      <c r="G479" s="66" t="s">
        <v>130</v>
      </c>
      <c r="H479" s="82">
        <v>29.06</v>
      </c>
      <c r="I479" s="85"/>
      <c r="J479" s="67">
        <v>128.80000000000001</v>
      </c>
      <c r="K479" s="67">
        <v>122.9</v>
      </c>
      <c r="L479" s="67">
        <v>122.7</v>
      </c>
      <c r="M479" s="67">
        <v>123.1</v>
      </c>
      <c r="N479" s="67">
        <f t="shared" si="28"/>
        <v>124.375</v>
      </c>
    </row>
    <row r="480" spans="2:14" x14ac:dyDescent="0.2">
      <c r="B480" s="1">
        <v>0.66666666666666996</v>
      </c>
      <c r="C480" s="69">
        <v>89</v>
      </c>
      <c r="D480" s="66">
        <v>124</v>
      </c>
      <c r="E480" s="75">
        <v>0.41</v>
      </c>
      <c r="F480" s="69">
        <v>5</v>
      </c>
      <c r="G480" s="66" t="s">
        <v>130</v>
      </c>
      <c r="H480" s="82">
        <v>29.06</v>
      </c>
      <c r="J480" s="67">
        <v>129.69999999999999</v>
      </c>
      <c r="K480" s="67">
        <v>121.3</v>
      </c>
      <c r="L480" s="67">
        <v>124.5</v>
      </c>
      <c r="M480" s="67">
        <v>120.6</v>
      </c>
      <c r="N480" s="67">
        <f t="shared" si="28"/>
        <v>124.02500000000001</v>
      </c>
    </row>
    <row r="481" spans="1:14" x14ac:dyDescent="0.2">
      <c r="B481" s="1">
        <v>0.67708333333333703</v>
      </c>
      <c r="C481" s="69">
        <v>87</v>
      </c>
      <c r="D481" s="66">
        <v>120</v>
      </c>
      <c r="E481" s="75">
        <v>0.43</v>
      </c>
      <c r="F481" s="69">
        <v>8</v>
      </c>
      <c r="G481" s="66" t="s">
        <v>143</v>
      </c>
      <c r="H481" s="82">
        <v>29.07</v>
      </c>
      <c r="I481" s="71"/>
      <c r="J481" s="67">
        <v>124.9</v>
      </c>
      <c r="K481" s="67">
        <v>118.2</v>
      </c>
      <c r="L481" s="67">
        <v>119.3</v>
      </c>
      <c r="M481" s="67">
        <v>118</v>
      </c>
      <c r="N481" s="67">
        <f t="shared" si="28"/>
        <v>120.10000000000001</v>
      </c>
    </row>
    <row r="482" spans="1:14" x14ac:dyDescent="0.2">
      <c r="B482" s="1">
        <v>0.687500000000004</v>
      </c>
      <c r="C482" s="69">
        <v>89</v>
      </c>
      <c r="D482" s="66">
        <v>122</v>
      </c>
      <c r="E482" s="75">
        <v>0.42</v>
      </c>
      <c r="F482" s="66">
        <v>1</v>
      </c>
      <c r="G482" s="66" t="s">
        <v>201</v>
      </c>
      <c r="H482" s="72">
        <v>29.06</v>
      </c>
      <c r="I482" s="71"/>
      <c r="J482" s="67">
        <v>126.9</v>
      </c>
      <c r="K482" s="67">
        <v>121.5</v>
      </c>
      <c r="L482" s="67">
        <v>121.8</v>
      </c>
      <c r="M482" s="67">
        <v>119.5</v>
      </c>
      <c r="N482" s="67">
        <f t="shared" si="28"/>
        <v>122.425</v>
      </c>
    </row>
    <row r="483" spans="1:14" x14ac:dyDescent="0.2">
      <c r="B483" s="1">
        <v>0.69791666666667096</v>
      </c>
      <c r="C483" s="69">
        <v>89</v>
      </c>
      <c r="D483" s="66">
        <v>122</v>
      </c>
      <c r="E483" s="75">
        <v>0.43</v>
      </c>
      <c r="F483" s="66">
        <v>3</v>
      </c>
      <c r="G483" s="66" t="s">
        <v>129</v>
      </c>
      <c r="H483" s="66">
        <v>29.06</v>
      </c>
      <c r="I483" s="92"/>
      <c r="J483" s="67">
        <v>126.7</v>
      </c>
      <c r="K483" s="67">
        <v>121.5</v>
      </c>
      <c r="L483" s="67">
        <v>121.8</v>
      </c>
      <c r="M483" s="67">
        <v>119.1</v>
      </c>
      <c r="N483" s="67">
        <f t="shared" si="28"/>
        <v>122.27500000000001</v>
      </c>
    </row>
    <row r="484" spans="1:14" x14ac:dyDescent="0.2">
      <c r="B484" s="1">
        <v>0.70833333333333803</v>
      </c>
      <c r="C484" s="69">
        <v>88</v>
      </c>
      <c r="D484" s="66">
        <v>122</v>
      </c>
      <c r="E484" s="75">
        <v>0.43</v>
      </c>
      <c r="F484" s="66">
        <v>7</v>
      </c>
      <c r="G484" s="66" t="s">
        <v>143</v>
      </c>
      <c r="H484" s="66">
        <v>29.06</v>
      </c>
      <c r="I484" s="71"/>
      <c r="J484" s="67">
        <v>126</v>
      </c>
      <c r="K484" s="67">
        <v>121.1</v>
      </c>
      <c r="L484" s="67">
        <v>121.6</v>
      </c>
      <c r="M484" s="67">
        <v>118.2</v>
      </c>
      <c r="N484" s="67">
        <f t="shared" si="28"/>
        <v>121.72499999999999</v>
      </c>
    </row>
    <row r="485" spans="1:14" x14ac:dyDescent="0.2">
      <c r="B485" s="1">
        <v>0.718750000000005</v>
      </c>
      <c r="C485" s="69">
        <v>86</v>
      </c>
      <c r="D485" s="66">
        <v>117</v>
      </c>
      <c r="E485" s="75">
        <v>0.46</v>
      </c>
      <c r="F485" s="66">
        <v>4</v>
      </c>
      <c r="G485" s="66" t="s">
        <v>130</v>
      </c>
      <c r="H485" s="66">
        <v>29.06</v>
      </c>
      <c r="I485" s="71"/>
      <c r="J485" s="67">
        <v>120.9</v>
      </c>
      <c r="K485" s="67">
        <v>117</v>
      </c>
      <c r="L485" s="67">
        <v>117</v>
      </c>
      <c r="M485" s="67">
        <v>114.8</v>
      </c>
      <c r="N485" s="67">
        <f t="shared" si="28"/>
        <v>117.425</v>
      </c>
    </row>
    <row r="486" spans="1:14" x14ac:dyDescent="0.2">
      <c r="B486" s="1">
        <v>0.72916666666667196</v>
      </c>
      <c r="C486" s="69">
        <v>87</v>
      </c>
      <c r="D486" s="66">
        <v>117</v>
      </c>
      <c r="E486" s="75">
        <v>0.45</v>
      </c>
      <c r="F486" s="68">
        <v>1</v>
      </c>
      <c r="G486" s="66" t="s">
        <v>385</v>
      </c>
      <c r="H486" s="72">
        <v>29.06</v>
      </c>
      <c r="I486" s="93"/>
      <c r="J486" s="67">
        <v>115.3</v>
      </c>
      <c r="K486" s="67">
        <v>118.8</v>
      </c>
      <c r="L486" s="67">
        <v>118.6</v>
      </c>
      <c r="M486" s="67">
        <v>115.3</v>
      </c>
      <c r="N486" s="67">
        <f t="shared" si="28"/>
        <v>117</v>
      </c>
    </row>
    <row r="487" spans="1:14" x14ac:dyDescent="0.2">
      <c r="B487" s="1">
        <v>0.73958333333333903</v>
      </c>
      <c r="C487" s="69">
        <v>88</v>
      </c>
      <c r="D487" s="66">
        <v>115</v>
      </c>
      <c r="E487" s="75">
        <v>0.45</v>
      </c>
      <c r="F487" s="69">
        <v>2</v>
      </c>
      <c r="G487" s="66" t="s">
        <v>130</v>
      </c>
      <c r="H487" s="82">
        <v>29.06</v>
      </c>
      <c r="I487" s="69"/>
      <c r="J487" s="67">
        <v>111.2</v>
      </c>
      <c r="K487" s="67">
        <v>118</v>
      </c>
      <c r="L487" s="67">
        <v>117.5</v>
      </c>
      <c r="M487" s="67">
        <v>112.1</v>
      </c>
      <c r="N487" s="67">
        <f t="shared" si="28"/>
        <v>114.69999999999999</v>
      </c>
    </row>
    <row r="488" spans="1:14" x14ac:dyDescent="0.2">
      <c r="B488" s="1">
        <v>0.750000000000006</v>
      </c>
      <c r="C488" s="69">
        <v>88</v>
      </c>
      <c r="D488" s="66">
        <v>113</v>
      </c>
      <c r="E488" s="75">
        <v>0.45</v>
      </c>
      <c r="F488" s="69">
        <v>4</v>
      </c>
      <c r="G488" s="66" t="s">
        <v>130</v>
      </c>
      <c r="H488" s="69">
        <v>29.06</v>
      </c>
      <c r="I488" s="85"/>
      <c r="J488" s="67">
        <v>109.2</v>
      </c>
      <c r="K488" s="67">
        <v>116.8</v>
      </c>
      <c r="L488" s="67">
        <v>116.1</v>
      </c>
      <c r="M488" s="67">
        <v>111.7</v>
      </c>
      <c r="N488" s="67">
        <f t="shared" si="28"/>
        <v>113.45</v>
      </c>
    </row>
    <row r="489" spans="1:14" x14ac:dyDescent="0.2">
      <c r="B489" s="1"/>
    </row>
    <row r="490" spans="1:14" x14ac:dyDescent="0.2">
      <c r="A490" s="21">
        <v>42874</v>
      </c>
      <c r="B490" s="1"/>
      <c r="J490" s="87" t="s">
        <v>427</v>
      </c>
      <c r="K490" s="87" t="s">
        <v>428</v>
      </c>
      <c r="L490" s="87" t="s">
        <v>326</v>
      </c>
      <c r="M490" s="87" t="s">
        <v>429</v>
      </c>
      <c r="N490" s="33" t="s">
        <v>368</v>
      </c>
    </row>
    <row r="491" spans="1:14" x14ac:dyDescent="0.2">
      <c r="B491" s="73">
        <v>0.46875</v>
      </c>
      <c r="C491" s="66">
        <v>72</v>
      </c>
      <c r="D491" s="69">
        <v>89</v>
      </c>
      <c r="E491" s="16">
        <v>0.78</v>
      </c>
      <c r="F491" s="66">
        <v>0</v>
      </c>
      <c r="G491" s="66" t="s">
        <v>190</v>
      </c>
      <c r="H491" s="72">
        <v>29.17</v>
      </c>
      <c r="I491" s="71"/>
      <c r="J491" s="67">
        <v>89.4</v>
      </c>
      <c r="K491" s="67">
        <v>83.7</v>
      </c>
      <c r="L491" s="67">
        <v>88</v>
      </c>
      <c r="M491" s="67">
        <v>93.6</v>
      </c>
      <c r="N491" s="67">
        <f>AVERAGE(J491:M491)</f>
        <v>88.675000000000011</v>
      </c>
    </row>
    <row r="492" spans="1:14" x14ac:dyDescent="0.2">
      <c r="B492" s="73">
        <v>0.48958333333333331</v>
      </c>
      <c r="C492" s="66">
        <v>73</v>
      </c>
      <c r="D492" s="69">
        <v>92</v>
      </c>
      <c r="E492" s="16">
        <v>0.79</v>
      </c>
      <c r="F492" s="66">
        <v>1</v>
      </c>
      <c r="G492" s="66" t="s">
        <v>202</v>
      </c>
      <c r="H492" s="72">
        <v>29.14</v>
      </c>
      <c r="I492" s="71"/>
      <c r="J492" s="67">
        <v>91.9</v>
      </c>
      <c r="K492" s="67">
        <v>87.3</v>
      </c>
      <c r="L492" s="67">
        <v>92.5</v>
      </c>
      <c r="M492" s="67">
        <v>95.5</v>
      </c>
      <c r="N492" s="67">
        <f t="shared" ref="N492:N499" si="29">AVERAGE(J492:M492)</f>
        <v>91.8</v>
      </c>
    </row>
    <row r="493" spans="1:14" x14ac:dyDescent="0.2">
      <c r="B493" s="1">
        <v>0.5</v>
      </c>
      <c r="C493" s="66">
        <v>73</v>
      </c>
      <c r="D493" s="69">
        <v>95</v>
      </c>
      <c r="E493" s="16">
        <v>0.77</v>
      </c>
      <c r="F493" s="66">
        <v>3</v>
      </c>
      <c r="G493" s="66" t="s">
        <v>203</v>
      </c>
      <c r="H493" s="66">
        <v>29.16</v>
      </c>
      <c r="J493" s="67">
        <v>95.4</v>
      </c>
      <c r="K493" s="67">
        <v>90.5</v>
      </c>
      <c r="L493" s="67">
        <v>95.9</v>
      </c>
      <c r="M493" s="67">
        <v>99.7</v>
      </c>
      <c r="N493" s="67">
        <f t="shared" si="29"/>
        <v>95.375</v>
      </c>
    </row>
    <row r="494" spans="1:14" x14ac:dyDescent="0.2">
      <c r="B494" s="1">
        <v>0.51041666666666663</v>
      </c>
      <c r="C494" s="69">
        <v>74</v>
      </c>
      <c r="D494" s="69">
        <v>94</v>
      </c>
      <c r="E494" s="75">
        <v>0.77</v>
      </c>
      <c r="F494" s="69">
        <v>2</v>
      </c>
      <c r="G494" s="66" t="s">
        <v>37</v>
      </c>
      <c r="H494" s="82">
        <v>29.14</v>
      </c>
      <c r="I494" s="85"/>
      <c r="J494" s="67">
        <v>94.8</v>
      </c>
      <c r="K494" s="67">
        <v>90</v>
      </c>
      <c r="L494" s="67">
        <v>95.2</v>
      </c>
      <c r="M494" s="67">
        <v>97</v>
      </c>
      <c r="N494" s="67">
        <f t="shared" si="29"/>
        <v>94.25</v>
      </c>
    </row>
    <row r="495" spans="1:14" x14ac:dyDescent="0.2">
      <c r="B495" s="1">
        <v>0.52083333333333304</v>
      </c>
      <c r="C495" s="66">
        <v>75</v>
      </c>
      <c r="D495" s="69">
        <v>95</v>
      </c>
      <c r="E495" s="75">
        <v>0.76</v>
      </c>
      <c r="F495" s="66">
        <v>3</v>
      </c>
      <c r="G495" s="66" t="s">
        <v>383</v>
      </c>
      <c r="H495" s="72">
        <v>29.14</v>
      </c>
      <c r="I495" s="71"/>
      <c r="J495" s="67">
        <v>95.5</v>
      </c>
      <c r="K495" s="67">
        <v>90.9</v>
      </c>
      <c r="L495" s="67">
        <v>95</v>
      </c>
      <c r="M495" s="67">
        <v>97</v>
      </c>
      <c r="N495" s="67">
        <f t="shared" si="29"/>
        <v>94.6</v>
      </c>
    </row>
    <row r="496" spans="1:14" x14ac:dyDescent="0.2">
      <c r="B496" s="1">
        <v>0.53125</v>
      </c>
      <c r="C496" s="66">
        <v>77</v>
      </c>
      <c r="D496" s="69">
        <v>103</v>
      </c>
      <c r="E496" s="75">
        <v>0.73</v>
      </c>
      <c r="F496" s="66">
        <v>4</v>
      </c>
      <c r="G496" s="66" t="s">
        <v>291</v>
      </c>
      <c r="H496" s="72">
        <v>29.13</v>
      </c>
      <c r="I496" s="71"/>
      <c r="J496" s="67">
        <v>102.4</v>
      </c>
      <c r="K496" s="67">
        <v>98.2</v>
      </c>
      <c r="L496" s="67">
        <v>104.5</v>
      </c>
      <c r="M496" s="67">
        <v>104.9</v>
      </c>
      <c r="N496" s="67">
        <f t="shared" si="29"/>
        <v>102.5</v>
      </c>
    </row>
    <row r="497" spans="2:15" x14ac:dyDescent="0.2">
      <c r="B497" s="1">
        <v>0.54166666666666696</v>
      </c>
      <c r="C497" s="66">
        <v>80</v>
      </c>
      <c r="D497" s="69">
        <v>103</v>
      </c>
      <c r="E497" s="75">
        <v>0.69</v>
      </c>
      <c r="F497" s="66">
        <v>2</v>
      </c>
      <c r="G497" s="66" t="s">
        <v>197</v>
      </c>
      <c r="H497" s="72">
        <v>29.11</v>
      </c>
      <c r="I497" s="71"/>
      <c r="J497" s="67">
        <v>103.3</v>
      </c>
      <c r="K497" s="67">
        <v>99</v>
      </c>
      <c r="L497" s="67">
        <v>104.7</v>
      </c>
      <c r="M497" s="67">
        <v>104.7</v>
      </c>
      <c r="N497" s="67">
        <f t="shared" si="29"/>
        <v>102.925</v>
      </c>
    </row>
    <row r="498" spans="2:15" x14ac:dyDescent="0.2">
      <c r="B498" s="1">
        <v>0.55208333333333304</v>
      </c>
      <c r="C498" s="66">
        <v>79</v>
      </c>
      <c r="D498" s="66">
        <v>103</v>
      </c>
      <c r="E498" s="75">
        <v>0.71</v>
      </c>
      <c r="F498" s="66">
        <v>1</v>
      </c>
      <c r="G498" s="66" t="s">
        <v>180</v>
      </c>
      <c r="H498" s="72">
        <v>29.1</v>
      </c>
      <c r="I498" s="71"/>
      <c r="J498" s="67">
        <v>103.1</v>
      </c>
      <c r="K498" s="67">
        <v>99</v>
      </c>
      <c r="L498" s="67">
        <v>104.4</v>
      </c>
      <c r="M498" s="67">
        <v>105.6</v>
      </c>
      <c r="N498" s="67">
        <f t="shared" si="29"/>
        <v>103.02500000000001</v>
      </c>
    </row>
    <row r="499" spans="2:15" x14ac:dyDescent="0.2">
      <c r="B499" s="1">
        <v>0.5625</v>
      </c>
      <c r="C499" s="69">
        <v>80</v>
      </c>
      <c r="D499" s="69">
        <v>102</v>
      </c>
      <c r="E499" s="75">
        <v>0.68</v>
      </c>
      <c r="F499" s="69">
        <v>4</v>
      </c>
      <c r="G499" s="66" t="s">
        <v>129</v>
      </c>
      <c r="H499" s="82">
        <v>29.09</v>
      </c>
      <c r="I499" s="85"/>
      <c r="J499" s="67">
        <v>102.4</v>
      </c>
      <c r="K499" s="67">
        <v>97.9</v>
      </c>
      <c r="L499" s="67">
        <v>103.3</v>
      </c>
      <c r="M499" s="67">
        <v>104.2</v>
      </c>
      <c r="N499" s="67">
        <f t="shared" si="29"/>
        <v>101.95</v>
      </c>
    </row>
    <row r="500" spans="2:15" x14ac:dyDescent="0.2">
      <c r="B500" s="1">
        <v>0.57291666666666596</v>
      </c>
      <c r="O500" t="s">
        <v>432</v>
      </c>
    </row>
    <row r="501" spans="2:15" x14ac:dyDescent="0.2">
      <c r="B501" s="1">
        <v>0.58333333333333304</v>
      </c>
      <c r="O501" t="s">
        <v>432</v>
      </c>
    </row>
    <row r="502" spans="2:15" x14ac:dyDescent="0.2">
      <c r="B502" s="1">
        <v>0.59375</v>
      </c>
      <c r="O502" t="s">
        <v>432</v>
      </c>
    </row>
    <row r="503" spans="2:15" x14ac:dyDescent="0.2">
      <c r="B503" s="1">
        <v>0.60416666666666696</v>
      </c>
      <c r="O503" t="s">
        <v>432</v>
      </c>
    </row>
    <row r="504" spans="2:15" x14ac:dyDescent="0.2">
      <c r="B504" s="1">
        <v>0.61458333333333404</v>
      </c>
      <c r="O504" t="s">
        <v>432</v>
      </c>
    </row>
    <row r="505" spans="2:15" x14ac:dyDescent="0.2">
      <c r="B505" s="1">
        <v>0.625000000000001</v>
      </c>
      <c r="O505" t="s">
        <v>432</v>
      </c>
    </row>
    <row r="506" spans="2:15" x14ac:dyDescent="0.2">
      <c r="B506" s="1">
        <v>0.63541666666666796</v>
      </c>
      <c r="O506" t="s">
        <v>432</v>
      </c>
    </row>
    <row r="507" spans="2:15" x14ac:dyDescent="0.2">
      <c r="B507" s="1">
        <v>0.64583333333333504</v>
      </c>
      <c r="O507" t="s">
        <v>432</v>
      </c>
    </row>
    <row r="508" spans="2:15" x14ac:dyDescent="0.2">
      <c r="B508" s="1">
        <v>0.656250000000003</v>
      </c>
      <c r="O508" t="s">
        <v>432</v>
      </c>
    </row>
    <row r="509" spans="2:15" x14ac:dyDescent="0.2">
      <c r="B509" s="1">
        <v>0.66666666666666996</v>
      </c>
      <c r="C509" s="69">
        <v>78</v>
      </c>
      <c r="D509" s="66">
        <v>101</v>
      </c>
      <c r="E509" s="75">
        <v>0.74</v>
      </c>
      <c r="F509" s="69">
        <v>3</v>
      </c>
      <c r="G509" s="66" t="s">
        <v>130</v>
      </c>
      <c r="H509" s="82">
        <v>29.11</v>
      </c>
      <c r="J509" s="67">
        <v>97.5</v>
      </c>
      <c r="K509" s="67">
        <v>105.3</v>
      </c>
      <c r="L509" s="67">
        <v>99.5</v>
      </c>
      <c r="M509" s="67">
        <v>101.1</v>
      </c>
      <c r="N509" s="67">
        <f t="shared" ref="N509:N517" si="30">AVERAGE(J509:M509)</f>
        <v>100.85</v>
      </c>
    </row>
    <row r="510" spans="2:15" x14ac:dyDescent="0.2">
      <c r="B510" s="1">
        <v>0.67708333333333703</v>
      </c>
      <c r="C510" s="69">
        <v>80</v>
      </c>
      <c r="D510" s="66">
        <v>102</v>
      </c>
      <c r="E510" s="75">
        <v>0.7</v>
      </c>
      <c r="F510" s="69">
        <v>1</v>
      </c>
      <c r="G510" s="66" t="s">
        <v>143</v>
      </c>
      <c r="H510" s="82">
        <v>29.1</v>
      </c>
      <c r="I510" s="71"/>
      <c r="J510" s="67">
        <v>100.2</v>
      </c>
      <c r="K510" s="67">
        <v>107.8</v>
      </c>
      <c r="L510" s="67">
        <v>98.1</v>
      </c>
      <c r="M510" s="67">
        <v>100.9</v>
      </c>
      <c r="N510" s="67">
        <f t="shared" si="30"/>
        <v>101.75</v>
      </c>
    </row>
    <row r="511" spans="2:15" x14ac:dyDescent="0.2">
      <c r="B511" s="1">
        <v>0.687500000000004</v>
      </c>
      <c r="C511" s="69">
        <v>79</v>
      </c>
      <c r="D511" s="66">
        <v>100</v>
      </c>
      <c r="E511" s="75">
        <v>0.72</v>
      </c>
      <c r="F511" s="66">
        <v>3</v>
      </c>
      <c r="G511" s="66" t="s">
        <v>201</v>
      </c>
      <c r="H511" s="72">
        <v>29.09</v>
      </c>
      <c r="I511" s="71"/>
      <c r="J511" s="67">
        <v>99.3</v>
      </c>
      <c r="K511" s="67">
        <v>102.9</v>
      </c>
      <c r="L511" s="67">
        <v>98.4</v>
      </c>
      <c r="M511" s="67">
        <v>100.9</v>
      </c>
      <c r="N511" s="67">
        <f t="shared" si="30"/>
        <v>100.375</v>
      </c>
    </row>
    <row r="512" spans="2:15" x14ac:dyDescent="0.2">
      <c r="B512" s="1">
        <v>0.69791666666667096</v>
      </c>
      <c r="C512" s="69">
        <v>79</v>
      </c>
      <c r="D512" s="66">
        <v>103</v>
      </c>
      <c r="E512" s="75">
        <v>0.72</v>
      </c>
      <c r="F512" s="66">
        <v>1</v>
      </c>
      <c r="G512" s="66" t="s">
        <v>130</v>
      </c>
      <c r="H512" s="66">
        <v>29.09</v>
      </c>
      <c r="I512" s="92"/>
      <c r="J512" s="67">
        <v>100.2</v>
      </c>
      <c r="K512" s="67">
        <v>106.3</v>
      </c>
      <c r="L512" s="67">
        <v>101.7</v>
      </c>
      <c r="M512" s="67">
        <v>102.2</v>
      </c>
      <c r="N512" s="67">
        <f t="shared" si="30"/>
        <v>102.6</v>
      </c>
    </row>
    <row r="513" spans="1:15" x14ac:dyDescent="0.2">
      <c r="B513" s="1">
        <v>0.70833333333333803</v>
      </c>
      <c r="C513" s="69">
        <v>79</v>
      </c>
      <c r="D513" s="66">
        <v>99</v>
      </c>
      <c r="E513" s="75">
        <v>0.72</v>
      </c>
      <c r="F513" s="66">
        <v>4</v>
      </c>
      <c r="G513" s="66" t="s">
        <v>190</v>
      </c>
      <c r="H513" s="82">
        <v>29.1</v>
      </c>
      <c r="I513" s="71"/>
      <c r="J513" s="67">
        <v>97.2</v>
      </c>
      <c r="K513" s="67">
        <v>101.1</v>
      </c>
      <c r="L513" s="67">
        <v>97.7</v>
      </c>
      <c r="M513" s="67">
        <v>99</v>
      </c>
      <c r="N513" s="67">
        <f t="shared" si="30"/>
        <v>98.75</v>
      </c>
    </row>
    <row r="514" spans="1:15" x14ac:dyDescent="0.2">
      <c r="B514" s="1">
        <v>0.718750000000005</v>
      </c>
      <c r="C514" s="69">
        <v>78</v>
      </c>
      <c r="D514" s="66">
        <v>98</v>
      </c>
      <c r="E514" s="75">
        <v>0.73</v>
      </c>
      <c r="F514" s="66">
        <v>5</v>
      </c>
      <c r="G514" s="66" t="s">
        <v>190</v>
      </c>
      <c r="H514" s="82">
        <v>29.1</v>
      </c>
      <c r="I514" s="71"/>
      <c r="J514" s="67">
        <v>95.2</v>
      </c>
      <c r="K514" s="67">
        <v>97.9</v>
      </c>
      <c r="L514" s="67">
        <v>98.1</v>
      </c>
      <c r="M514" s="67">
        <v>98.6</v>
      </c>
      <c r="N514" s="67">
        <f t="shared" si="30"/>
        <v>97.450000000000017</v>
      </c>
    </row>
    <row r="515" spans="1:15" x14ac:dyDescent="0.2">
      <c r="B515" s="1">
        <v>0.72916666666667196</v>
      </c>
      <c r="C515" s="69">
        <v>79</v>
      </c>
      <c r="D515" s="66">
        <v>99</v>
      </c>
      <c r="E515" s="75">
        <v>0.72</v>
      </c>
      <c r="F515" s="68">
        <v>4</v>
      </c>
      <c r="G515" s="66" t="s">
        <v>34</v>
      </c>
      <c r="H515" s="72">
        <v>29.11</v>
      </c>
      <c r="I515" s="93"/>
      <c r="J515" s="67">
        <v>95</v>
      </c>
      <c r="K515" s="67">
        <v>100.4</v>
      </c>
      <c r="L515" s="67">
        <v>100.6</v>
      </c>
      <c r="M515" s="67">
        <v>98.6</v>
      </c>
      <c r="N515" s="67">
        <f t="shared" si="30"/>
        <v>98.65</v>
      </c>
    </row>
    <row r="516" spans="1:15" x14ac:dyDescent="0.2">
      <c r="B516" s="1">
        <v>0.73958333333333903</v>
      </c>
      <c r="C516" s="69">
        <v>79</v>
      </c>
      <c r="D516" s="66">
        <v>96</v>
      </c>
      <c r="E516" s="75">
        <v>0.72</v>
      </c>
      <c r="F516" s="69">
        <v>5</v>
      </c>
      <c r="G516" s="66" t="s">
        <v>34</v>
      </c>
      <c r="H516" s="82">
        <v>29.11</v>
      </c>
      <c r="I516" s="69"/>
      <c r="J516" s="67">
        <v>93.6</v>
      </c>
      <c r="K516" s="67">
        <v>97</v>
      </c>
      <c r="L516" s="67">
        <v>97</v>
      </c>
      <c r="M516" s="67">
        <v>95.7</v>
      </c>
      <c r="N516" s="67">
        <f t="shared" si="30"/>
        <v>95.825000000000003</v>
      </c>
    </row>
    <row r="517" spans="1:15" x14ac:dyDescent="0.2">
      <c r="B517" s="1">
        <v>0.750000000000006</v>
      </c>
      <c r="C517" s="69">
        <v>78</v>
      </c>
      <c r="D517" s="66">
        <v>99</v>
      </c>
      <c r="E517" s="75">
        <v>0.74</v>
      </c>
      <c r="F517" s="69">
        <v>8</v>
      </c>
      <c r="G517" s="66" t="s">
        <v>34</v>
      </c>
      <c r="H517" s="69">
        <v>29.11</v>
      </c>
      <c r="I517" s="85"/>
      <c r="J517" s="67">
        <v>93.7</v>
      </c>
      <c r="K517" s="67">
        <v>101.8</v>
      </c>
      <c r="L517" s="67">
        <v>100.8</v>
      </c>
      <c r="M517" s="67">
        <v>98.1</v>
      </c>
      <c r="N517" s="67">
        <f t="shared" si="30"/>
        <v>98.6</v>
      </c>
      <c r="O517" s="67"/>
    </row>
    <row r="518" spans="1:15" x14ac:dyDescent="0.2">
      <c r="B518" s="1"/>
    </row>
    <row r="519" spans="1:15" x14ac:dyDescent="0.2">
      <c r="A519" s="21">
        <v>42875</v>
      </c>
      <c r="B519" s="1"/>
      <c r="J519" s="87" t="s">
        <v>427</v>
      </c>
      <c r="K519" s="87" t="s">
        <v>428</v>
      </c>
      <c r="L519" s="87" t="s">
        <v>326</v>
      </c>
      <c r="M519" s="87" t="s">
        <v>429</v>
      </c>
      <c r="N519" s="33" t="s">
        <v>368</v>
      </c>
    </row>
    <row r="520" spans="1:15" x14ac:dyDescent="0.2">
      <c r="B520" s="73" t="s">
        <v>251</v>
      </c>
    </row>
    <row r="521" spans="1:15" x14ac:dyDescent="0.2">
      <c r="B521" s="73">
        <v>0.32291666666666669</v>
      </c>
      <c r="C521" s="66">
        <v>57</v>
      </c>
      <c r="D521" s="69">
        <v>67</v>
      </c>
      <c r="E521" s="16">
        <v>0.9</v>
      </c>
      <c r="F521" s="66">
        <v>5</v>
      </c>
      <c r="G521" s="66" t="s">
        <v>197</v>
      </c>
      <c r="H521" s="72">
        <v>29.2</v>
      </c>
      <c r="I521" s="71"/>
      <c r="J521" s="67">
        <v>67.3</v>
      </c>
      <c r="K521" s="67">
        <v>66</v>
      </c>
      <c r="L521" s="67">
        <v>68.400000000000006</v>
      </c>
      <c r="M521" s="67">
        <v>66.2</v>
      </c>
      <c r="N521" s="67">
        <f t="shared" ref="N521:N529" si="31">AVERAGE(J521:M521)</f>
        <v>66.975000000000009</v>
      </c>
    </row>
    <row r="522" spans="1:15" x14ac:dyDescent="0.2">
      <c r="B522" s="73">
        <v>0.33333333333333331</v>
      </c>
      <c r="C522" s="66">
        <v>57</v>
      </c>
      <c r="D522" s="69">
        <v>67</v>
      </c>
      <c r="E522" s="16">
        <v>0.9</v>
      </c>
      <c r="F522" s="66">
        <v>0</v>
      </c>
      <c r="G522" s="66" t="s">
        <v>34</v>
      </c>
      <c r="H522" s="66">
        <v>29.23</v>
      </c>
      <c r="J522" s="67">
        <v>67.5</v>
      </c>
      <c r="K522" s="67">
        <v>66</v>
      </c>
      <c r="L522" s="67">
        <v>68.5</v>
      </c>
      <c r="M522" s="67">
        <v>66.400000000000006</v>
      </c>
      <c r="N522" s="67">
        <f t="shared" si="31"/>
        <v>67.099999999999994</v>
      </c>
    </row>
    <row r="523" spans="1:15" x14ac:dyDescent="0.2">
      <c r="B523" s="73">
        <v>0.34375</v>
      </c>
      <c r="C523" s="69">
        <v>57</v>
      </c>
      <c r="D523" s="69">
        <v>68</v>
      </c>
      <c r="E523" s="75">
        <v>0.9</v>
      </c>
      <c r="F523" s="69">
        <v>1</v>
      </c>
      <c r="G523" s="66" t="s">
        <v>197</v>
      </c>
      <c r="H523" s="82">
        <v>29.24</v>
      </c>
      <c r="I523" s="85"/>
      <c r="J523" s="67">
        <v>68</v>
      </c>
      <c r="K523" s="67">
        <v>66.599999999999994</v>
      </c>
      <c r="L523" s="67">
        <v>69.3</v>
      </c>
      <c r="M523" s="67">
        <v>67.3</v>
      </c>
      <c r="N523" s="67">
        <f t="shared" si="31"/>
        <v>67.8</v>
      </c>
    </row>
    <row r="524" spans="1:15" x14ac:dyDescent="0.2">
      <c r="B524" s="73">
        <v>0.35416666666666702</v>
      </c>
      <c r="C524" s="66">
        <v>57</v>
      </c>
      <c r="D524" s="69">
        <v>69</v>
      </c>
      <c r="E524" s="75">
        <v>0.9</v>
      </c>
      <c r="F524" s="66">
        <v>3</v>
      </c>
      <c r="G524" s="66" t="s">
        <v>197</v>
      </c>
      <c r="H524" s="72">
        <v>29.23</v>
      </c>
      <c r="I524" s="71"/>
      <c r="J524" s="67">
        <v>68.7</v>
      </c>
      <c r="K524" s="67">
        <v>67.5</v>
      </c>
      <c r="L524" s="67">
        <v>70.2</v>
      </c>
      <c r="M524" s="67">
        <v>68.2</v>
      </c>
      <c r="N524" s="67">
        <f t="shared" si="31"/>
        <v>68.649999999999991</v>
      </c>
    </row>
    <row r="525" spans="1:15" x14ac:dyDescent="0.2">
      <c r="B525" s="73">
        <v>0.36458333333333298</v>
      </c>
      <c r="C525" s="66">
        <v>59</v>
      </c>
      <c r="D525" s="69">
        <v>70</v>
      </c>
      <c r="E525" s="75">
        <v>0.88</v>
      </c>
      <c r="F525" s="66">
        <v>2</v>
      </c>
      <c r="G525" s="66" t="s">
        <v>197</v>
      </c>
      <c r="H525" s="72">
        <v>29.23</v>
      </c>
      <c r="I525" s="71"/>
      <c r="J525" s="67">
        <v>69.599999999999994</v>
      </c>
      <c r="K525" s="67">
        <v>68.400000000000006</v>
      </c>
      <c r="L525" s="67">
        <v>71.2</v>
      </c>
      <c r="M525" s="67">
        <v>69.400000000000006</v>
      </c>
      <c r="N525" s="67">
        <f t="shared" si="31"/>
        <v>69.650000000000006</v>
      </c>
    </row>
    <row r="526" spans="1:15" x14ac:dyDescent="0.2">
      <c r="B526" s="73">
        <v>0.375</v>
      </c>
      <c r="C526" s="66">
        <v>60</v>
      </c>
      <c r="D526" s="69">
        <v>71</v>
      </c>
      <c r="E526" s="75">
        <v>0.86</v>
      </c>
      <c r="F526" s="66">
        <v>1</v>
      </c>
      <c r="G526" s="66" t="s">
        <v>197</v>
      </c>
      <c r="H526" s="72">
        <v>29.22</v>
      </c>
      <c r="I526" s="71"/>
      <c r="J526" s="67">
        <v>71.099999999999994</v>
      </c>
      <c r="K526" s="67">
        <v>70</v>
      </c>
      <c r="L526" s="67">
        <v>72.900000000000006</v>
      </c>
      <c r="M526" s="67">
        <v>70.5</v>
      </c>
      <c r="N526" s="67">
        <f t="shared" si="31"/>
        <v>71.125</v>
      </c>
    </row>
    <row r="527" spans="1:15" x14ac:dyDescent="0.2">
      <c r="B527" s="73">
        <v>0.38541666666666602</v>
      </c>
      <c r="C527" s="66">
        <v>60</v>
      </c>
      <c r="D527" s="66">
        <v>72</v>
      </c>
      <c r="E527" s="75">
        <v>0.85</v>
      </c>
      <c r="F527" s="66">
        <v>2</v>
      </c>
      <c r="G527" s="66" t="s">
        <v>130</v>
      </c>
      <c r="H527" s="72">
        <v>29.22</v>
      </c>
      <c r="I527" s="71"/>
      <c r="J527" s="67">
        <v>71.8</v>
      </c>
      <c r="K527" s="67">
        <v>71.2</v>
      </c>
      <c r="L527" s="67">
        <v>73.900000000000006</v>
      </c>
      <c r="M527" s="67">
        <v>71.2</v>
      </c>
      <c r="N527" s="67">
        <f t="shared" si="31"/>
        <v>72.025000000000006</v>
      </c>
    </row>
    <row r="528" spans="1:15" x14ac:dyDescent="0.2">
      <c r="B528" s="73">
        <v>0.39583333333333298</v>
      </c>
      <c r="C528" s="69">
        <v>60</v>
      </c>
      <c r="D528" s="69">
        <v>72</v>
      </c>
      <c r="E528" s="75">
        <v>0.85</v>
      </c>
      <c r="F528" s="69">
        <v>3</v>
      </c>
      <c r="G528" s="66" t="s">
        <v>130</v>
      </c>
      <c r="H528" s="82">
        <v>29.23</v>
      </c>
      <c r="I528" s="85"/>
      <c r="J528" s="67">
        <v>72.099999999999994</v>
      </c>
      <c r="K528" s="67">
        <v>71.400000000000006</v>
      </c>
      <c r="L528" s="67">
        <v>74.3</v>
      </c>
      <c r="M528" s="67">
        <v>71.599999999999994</v>
      </c>
      <c r="N528" s="67">
        <f t="shared" si="31"/>
        <v>72.349999999999994</v>
      </c>
    </row>
    <row r="529" spans="2:15" x14ac:dyDescent="0.2">
      <c r="B529" s="73">
        <v>0.44791666666666669</v>
      </c>
      <c r="C529" s="66">
        <v>64</v>
      </c>
      <c r="D529" s="79">
        <v>75</v>
      </c>
      <c r="E529" s="75">
        <v>0.84</v>
      </c>
      <c r="F529" s="66">
        <v>4</v>
      </c>
      <c r="G529" s="66" t="s">
        <v>129</v>
      </c>
      <c r="H529" s="72">
        <v>29.2</v>
      </c>
      <c r="I529" s="71"/>
      <c r="J529" s="67">
        <v>73.8</v>
      </c>
      <c r="K529" s="67">
        <v>73.900000000000006</v>
      </c>
      <c r="L529" s="67">
        <v>77</v>
      </c>
      <c r="M529" s="67">
        <v>74.5</v>
      </c>
      <c r="N529" s="67">
        <f t="shared" si="31"/>
        <v>74.8</v>
      </c>
    </row>
    <row r="530" spans="2:15" x14ac:dyDescent="0.2">
      <c r="B530" s="73">
        <v>0.45833333333333331</v>
      </c>
      <c r="O530" t="s">
        <v>433</v>
      </c>
    </row>
    <row r="531" spans="2:15" x14ac:dyDescent="0.2">
      <c r="B531" s="73">
        <v>0.46875</v>
      </c>
      <c r="O531" t="s">
        <v>433</v>
      </c>
    </row>
    <row r="532" spans="2:15" x14ac:dyDescent="0.2">
      <c r="B532" s="73">
        <v>0.47916666666666702</v>
      </c>
      <c r="O532" t="s">
        <v>433</v>
      </c>
    </row>
    <row r="533" spans="2:15" x14ac:dyDescent="0.2">
      <c r="B533" s="73">
        <v>0.48958333333333298</v>
      </c>
      <c r="O533" t="s">
        <v>433</v>
      </c>
    </row>
    <row r="534" spans="2:15" x14ac:dyDescent="0.2">
      <c r="B534" s="73">
        <v>0.5</v>
      </c>
      <c r="O534" t="s">
        <v>433</v>
      </c>
    </row>
    <row r="535" spans="2:15" x14ac:dyDescent="0.2">
      <c r="B535" s="73">
        <v>0.51041666666666696</v>
      </c>
      <c r="O535" t="s">
        <v>433</v>
      </c>
    </row>
    <row r="536" spans="2:15" x14ac:dyDescent="0.2">
      <c r="B536" s="73">
        <v>0.52083333333333304</v>
      </c>
      <c r="O536" t="s">
        <v>433</v>
      </c>
    </row>
    <row r="537" spans="2:15" x14ac:dyDescent="0.2">
      <c r="B537" s="73">
        <v>0.53125</v>
      </c>
      <c r="O537" t="s">
        <v>433</v>
      </c>
    </row>
    <row r="538" spans="2:15" x14ac:dyDescent="0.2">
      <c r="B538" s="73">
        <v>0.54166666666666596</v>
      </c>
      <c r="O538" t="s">
        <v>433</v>
      </c>
    </row>
    <row r="539" spans="2:15" x14ac:dyDescent="0.2">
      <c r="B539" s="73">
        <v>0.55208333333333304</v>
      </c>
      <c r="O539" t="s">
        <v>433</v>
      </c>
    </row>
    <row r="540" spans="2:15" x14ac:dyDescent="0.2">
      <c r="B540" s="73">
        <v>0.5625</v>
      </c>
      <c r="O540" t="s">
        <v>433</v>
      </c>
    </row>
    <row r="541" spans="2:15" x14ac:dyDescent="0.2">
      <c r="B541" s="73">
        <v>0.57291666666666696</v>
      </c>
      <c r="O541" t="s">
        <v>433</v>
      </c>
    </row>
    <row r="542" spans="2:15" x14ac:dyDescent="0.2">
      <c r="B542" s="73">
        <v>0.58333333333333304</v>
      </c>
      <c r="O542" t="s">
        <v>433</v>
      </c>
    </row>
    <row r="543" spans="2:15" x14ac:dyDescent="0.2">
      <c r="B543" s="73">
        <v>0.59375</v>
      </c>
      <c r="O543" t="s">
        <v>433</v>
      </c>
    </row>
    <row r="544" spans="2:15" x14ac:dyDescent="0.2">
      <c r="B544" s="73">
        <v>0.60416666666666596</v>
      </c>
      <c r="O544" t="s">
        <v>433</v>
      </c>
    </row>
    <row r="545" spans="2:15" x14ac:dyDescent="0.2">
      <c r="B545" s="73">
        <v>0.61458333333333304</v>
      </c>
      <c r="O545" t="s">
        <v>433</v>
      </c>
    </row>
    <row r="546" spans="2:15" x14ac:dyDescent="0.2">
      <c r="B546" s="73">
        <v>0.625</v>
      </c>
      <c r="O546" t="s">
        <v>433</v>
      </c>
    </row>
    <row r="547" spans="2:15" x14ac:dyDescent="0.2">
      <c r="B547" s="73">
        <v>0.63541666666666596</v>
      </c>
      <c r="O547" t="s">
        <v>433</v>
      </c>
    </row>
    <row r="548" spans="2:15" x14ac:dyDescent="0.2">
      <c r="B548" s="73">
        <v>0.64583333333333304</v>
      </c>
      <c r="O548" t="s">
        <v>433</v>
      </c>
    </row>
    <row r="549" spans="2:15" x14ac:dyDescent="0.2">
      <c r="B549" s="73">
        <v>0.65625</v>
      </c>
      <c r="C549" s="69">
        <v>78</v>
      </c>
      <c r="D549" s="79">
        <v>102</v>
      </c>
      <c r="E549" s="75">
        <v>0.74</v>
      </c>
      <c r="F549" s="69">
        <v>6</v>
      </c>
      <c r="G549" s="66" t="s">
        <v>197</v>
      </c>
      <c r="H549" s="82">
        <v>29.14</v>
      </c>
      <c r="I549" s="85"/>
      <c r="J549" s="67">
        <v>96.6</v>
      </c>
      <c r="K549" s="67">
        <v>108.3</v>
      </c>
      <c r="L549" s="67">
        <v>102.6</v>
      </c>
      <c r="M549" s="67">
        <v>100.9</v>
      </c>
      <c r="N549" s="67">
        <f t="shared" ref="N549:N562" si="32">AVERAGE(J549:M549)</f>
        <v>102.1</v>
      </c>
    </row>
    <row r="550" spans="2:15" x14ac:dyDescent="0.2">
      <c r="B550" s="73">
        <v>0.66666666666666596</v>
      </c>
      <c r="C550" s="66">
        <v>78</v>
      </c>
      <c r="D550" s="66">
        <v>101</v>
      </c>
      <c r="E550" s="75">
        <v>0.72</v>
      </c>
      <c r="F550" s="66">
        <v>9</v>
      </c>
      <c r="G550" s="66" t="s">
        <v>201</v>
      </c>
      <c r="H550" s="72">
        <v>29.14</v>
      </c>
      <c r="I550" s="66"/>
      <c r="J550" s="67">
        <v>96.6</v>
      </c>
      <c r="K550" s="67">
        <v>107.4</v>
      </c>
      <c r="L550" s="67">
        <v>103.1</v>
      </c>
      <c r="M550" s="67">
        <v>97.2</v>
      </c>
      <c r="N550" s="67">
        <f t="shared" si="32"/>
        <v>101.075</v>
      </c>
    </row>
    <row r="551" spans="2:15" x14ac:dyDescent="0.2">
      <c r="B551" s="73">
        <v>0.67708333333333304</v>
      </c>
      <c r="C551" s="66">
        <v>79</v>
      </c>
      <c r="D551" s="66">
        <v>102</v>
      </c>
      <c r="E551" s="75">
        <v>0.72</v>
      </c>
      <c r="F551" s="66">
        <v>4</v>
      </c>
      <c r="G551" s="66" t="s">
        <v>201</v>
      </c>
      <c r="H551" s="72">
        <v>29.13</v>
      </c>
      <c r="J551" s="67">
        <v>97.9</v>
      </c>
      <c r="K551" s="67">
        <v>107.6</v>
      </c>
      <c r="L551" s="67">
        <v>104.5</v>
      </c>
      <c r="M551" s="67">
        <v>97.9</v>
      </c>
      <c r="N551" s="67">
        <f t="shared" si="32"/>
        <v>101.97499999999999</v>
      </c>
    </row>
    <row r="552" spans="2:15" x14ac:dyDescent="0.2">
      <c r="B552" s="73">
        <v>0.687499999999999</v>
      </c>
      <c r="C552" s="69">
        <v>79</v>
      </c>
      <c r="D552" s="66">
        <v>101</v>
      </c>
      <c r="E552" s="75">
        <v>0.72</v>
      </c>
      <c r="F552" s="69">
        <v>4</v>
      </c>
      <c r="G552" s="66" t="s">
        <v>129</v>
      </c>
      <c r="H552" s="82">
        <v>29.12</v>
      </c>
      <c r="I552" s="85"/>
      <c r="J552" s="67">
        <v>96.8</v>
      </c>
      <c r="K552" s="67">
        <v>106.9</v>
      </c>
      <c r="L552" s="67">
        <v>104.4</v>
      </c>
      <c r="M552" s="67">
        <v>97.7</v>
      </c>
      <c r="N552" s="67">
        <f t="shared" si="32"/>
        <v>101.45</v>
      </c>
    </row>
    <row r="553" spans="2:15" x14ac:dyDescent="0.2">
      <c r="B553" s="73">
        <v>0.69791666666666496</v>
      </c>
      <c r="C553" s="69">
        <v>80</v>
      </c>
      <c r="D553" s="66">
        <v>103</v>
      </c>
      <c r="E553" s="75">
        <v>0.71</v>
      </c>
      <c r="F553" s="69">
        <v>7</v>
      </c>
      <c r="G553" s="66" t="s">
        <v>201</v>
      </c>
      <c r="H553" s="82">
        <v>29.11</v>
      </c>
      <c r="J553" s="67">
        <v>98.2</v>
      </c>
      <c r="K553" s="67">
        <v>107.8</v>
      </c>
      <c r="L553" s="67">
        <v>105.3</v>
      </c>
      <c r="M553" s="67">
        <v>99</v>
      </c>
      <c r="N553" s="67">
        <f t="shared" si="32"/>
        <v>102.575</v>
      </c>
    </row>
    <row r="554" spans="2:15" x14ac:dyDescent="0.2">
      <c r="B554" s="73">
        <v>0.70833333333333104</v>
      </c>
      <c r="C554" s="69">
        <v>81</v>
      </c>
      <c r="D554" s="66">
        <v>102</v>
      </c>
      <c r="E554" s="75">
        <v>0.69</v>
      </c>
      <c r="F554" s="69">
        <v>6</v>
      </c>
      <c r="G554" s="66" t="s">
        <v>201</v>
      </c>
      <c r="H554" s="82">
        <v>29.11</v>
      </c>
      <c r="I554" s="71"/>
      <c r="J554" s="67">
        <v>97.9</v>
      </c>
      <c r="K554" s="67">
        <v>107.6</v>
      </c>
      <c r="L554" s="67">
        <v>105.6</v>
      </c>
      <c r="M554" s="67">
        <v>98.6</v>
      </c>
      <c r="N554" s="67">
        <f t="shared" si="32"/>
        <v>102.42500000000001</v>
      </c>
    </row>
    <row r="555" spans="2:15" x14ac:dyDescent="0.2">
      <c r="B555" s="73">
        <v>0.718749999999997</v>
      </c>
      <c r="C555" s="69">
        <v>80</v>
      </c>
      <c r="D555" s="66">
        <v>100</v>
      </c>
      <c r="E555" s="75">
        <v>0.72</v>
      </c>
      <c r="F555" s="66">
        <v>4</v>
      </c>
      <c r="G555" s="66" t="s">
        <v>130</v>
      </c>
      <c r="H555" s="72">
        <v>29.11</v>
      </c>
      <c r="I555" s="71"/>
      <c r="J555" s="67">
        <v>95.4</v>
      </c>
      <c r="K555" s="67">
        <v>104</v>
      </c>
      <c r="L555" s="67">
        <v>102</v>
      </c>
      <c r="M555" s="67">
        <v>96.4</v>
      </c>
      <c r="N555" s="67">
        <f t="shared" si="32"/>
        <v>99.449999999999989</v>
      </c>
    </row>
    <row r="556" spans="2:15" x14ac:dyDescent="0.2">
      <c r="B556" s="73">
        <v>0.72916666666666297</v>
      </c>
      <c r="C556" s="69">
        <v>80</v>
      </c>
      <c r="D556" s="66">
        <v>97</v>
      </c>
      <c r="E556" s="75">
        <v>0.71</v>
      </c>
      <c r="F556" s="66">
        <v>4</v>
      </c>
      <c r="G556" s="66" t="s">
        <v>201</v>
      </c>
      <c r="H556" s="72">
        <v>29.1</v>
      </c>
      <c r="I556" s="92"/>
      <c r="J556" s="67">
        <v>93.7</v>
      </c>
      <c r="K556" s="67">
        <v>100.6</v>
      </c>
      <c r="L556" s="67">
        <v>99.7</v>
      </c>
      <c r="M556" s="67">
        <v>95.4</v>
      </c>
      <c r="N556" s="67">
        <f t="shared" si="32"/>
        <v>97.35</v>
      </c>
    </row>
    <row r="557" spans="2:15" x14ac:dyDescent="0.2">
      <c r="B557" s="73">
        <v>0.73958333333332904</v>
      </c>
      <c r="C557" s="69">
        <v>80</v>
      </c>
      <c r="D557" s="66">
        <v>97</v>
      </c>
      <c r="E557" s="75">
        <v>0.71</v>
      </c>
      <c r="F557" s="66">
        <v>3</v>
      </c>
      <c r="G557" s="66" t="s">
        <v>130</v>
      </c>
      <c r="H557" s="82">
        <v>29.1</v>
      </c>
      <c r="I557" s="71"/>
      <c r="J557" s="67">
        <v>93.4</v>
      </c>
      <c r="K557" s="67">
        <v>100</v>
      </c>
      <c r="L557" s="67">
        <v>98.8</v>
      </c>
      <c r="M557" s="67">
        <v>94.8</v>
      </c>
      <c r="N557" s="67">
        <f t="shared" si="32"/>
        <v>96.75</v>
      </c>
    </row>
    <row r="558" spans="2:15" x14ac:dyDescent="0.2">
      <c r="B558" s="73">
        <v>0.75</v>
      </c>
      <c r="C558" s="69">
        <v>80</v>
      </c>
      <c r="D558" s="66">
        <v>95</v>
      </c>
      <c r="E558" s="75">
        <v>0.71</v>
      </c>
      <c r="F558" s="66">
        <v>4</v>
      </c>
      <c r="G558" s="66" t="s">
        <v>130</v>
      </c>
      <c r="H558" s="82">
        <v>29.1</v>
      </c>
      <c r="I558" s="71"/>
      <c r="J558" s="67">
        <v>92.1</v>
      </c>
      <c r="K558" s="67">
        <v>97.7</v>
      </c>
      <c r="L558" s="67">
        <v>96.8</v>
      </c>
      <c r="M558" s="67">
        <v>93.4</v>
      </c>
      <c r="N558" s="67">
        <f t="shared" si="32"/>
        <v>95</v>
      </c>
    </row>
    <row r="559" spans="2:15" x14ac:dyDescent="0.2">
      <c r="B559" s="73">
        <v>0.76041666666666663</v>
      </c>
      <c r="C559" s="69">
        <v>80</v>
      </c>
      <c r="D559" s="66">
        <v>93</v>
      </c>
      <c r="E559" s="75">
        <v>0.71</v>
      </c>
      <c r="F559" s="68">
        <v>6</v>
      </c>
      <c r="G559" s="66" t="s">
        <v>201</v>
      </c>
      <c r="H559" s="72">
        <v>29.1</v>
      </c>
      <c r="I559" s="93"/>
      <c r="J559" s="67">
        <v>90.7</v>
      </c>
      <c r="K559" s="67">
        <v>95.7</v>
      </c>
      <c r="L559" s="67">
        <v>94.6</v>
      </c>
      <c r="M559" s="67">
        <v>91.6</v>
      </c>
      <c r="N559" s="67">
        <f t="shared" si="32"/>
        <v>93.15</v>
      </c>
    </row>
    <row r="560" spans="2:15" x14ac:dyDescent="0.2">
      <c r="B560" s="73">
        <v>0.77083333333333337</v>
      </c>
      <c r="C560" s="69">
        <v>80</v>
      </c>
      <c r="D560" s="66">
        <v>92</v>
      </c>
      <c r="E560" s="75">
        <v>0.73</v>
      </c>
      <c r="F560" s="69">
        <v>6</v>
      </c>
      <c r="G560" s="66" t="s">
        <v>130</v>
      </c>
      <c r="H560" s="82">
        <v>29.1</v>
      </c>
      <c r="I560" s="69"/>
      <c r="J560" s="67">
        <v>89.6</v>
      </c>
      <c r="K560" s="67">
        <v>94.1</v>
      </c>
      <c r="L560" s="67">
        <v>93.6</v>
      </c>
      <c r="M560" s="67">
        <v>90.7</v>
      </c>
      <c r="N560" s="67">
        <f t="shared" si="32"/>
        <v>91.999999999999986</v>
      </c>
    </row>
    <row r="561" spans="1:14" x14ac:dyDescent="0.2">
      <c r="B561" s="73">
        <v>0.78125</v>
      </c>
      <c r="C561" s="69">
        <v>79</v>
      </c>
      <c r="D561" s="66">
        <v>91</v>
      </c>
      <c r="E561" s="75">
        <v>0.73</v>
      </c>
      <c r="F561" s="69">
        <v>9</v>
      </c>
      <c r="G561" s="66" t="s">
        <v>201</v>
      </c>
      <c r="H561" s="69">
        <v>29.09</v>
      </c>
      <c r="I561" s="85"/>
      <c r="J561" s="67">
        <v>88.7</v>
      </c>
      <c r="K561" s="67">
        <v>92.5</v>
      </c>
      <c r="L561" s="67">
        <v>92.3</v>
      </c>
      <c r="M561" s="67">
        <v>89.6</v>
      </c>
      <c r="N561" s="67">
        <f t="shared" si="32"/>
        <v>90.775000000000006</v>
      </c>
    </row>
    <row r="562" spans="1:14" x14ac:dyDescent="0.2">
      <c r="B562" s="73">
        <v>0.79166666666666663</v>
      </c>
      <c r="C562" s="69">
        <v>79</v>
      </c>
      <c r="D562" s="66">
        <v>90</v>
      </c>
      <c r="E562" s="75">
        <v>0.73</v>
      </c>
      <c r="F562" s="69">
        <v>4</v>
      </c>
      <c r="G562" s="66" t="s">
        <v>201</v>
      </c>
      <c r="H562" s="69">
        <v>29.08</v>
      </c>
      <c r="I562" s="85"/>
      <c r="J562" s="76">
        <v>87.8</v>
      </c>
      <c r="K562" s="67">
        <v>91.2</v>
      </c>
      <c r="L562" s="67">
        <v>91</v>
      </c>
      <c r="M562" s="67">
        <v>88.5</v>
      </c>
      <c r="N562" s="67">
        <f t="shared" si="32"/>
        <v>89.625</v>
      </c>
    </row>
    <row r="563" spans="1:14" x14ac:dyDescent="0.2">
      <c r="B563" s="73"/>
      <c r="C563" s="69"/>
      <c r="D563" s="66"/>
      <c r="E563" s="75"/>
      <c r="F563" s="66"/>
      <c r="G563" s="66"/>
      <c r="H563" s="82"/>
      <c r="I563" s="71"/>
      <c r="J563" s="67"/>
      <c r="K563" s="67"/>
      <c r="L563" s="67"/>
      <c r="M563" s="67"/>
      <c r="N563" s="67"/>
    </row>
    <row r="564" spans="1:14" x14ac:dyDescent="0.2">
      <c r="A564" s="21">
        <v>42876</v>
      </c>
      <c r="B564" s="73"/>
      <c r="C564" s="69"/>
      <c r="D564" s="66"/>
      <c r="E564" s="75"/>
      <c r="F564" s="66"/>
      <c r="G564" s="66"/>
      <c r="H564" s="82"/>
      <c r="I564" s="71"/>
      <c r="J564" s="87" t="s">
        <v>427</v>
      </c>
      <c r="K564" s="87" t="s">
        <v>428</v>
      </c>
      <c r="L564" s="87" t="s">
        <v>326</v>
      </c>
      <c r="M564" s="87" t="s">
        <v>429</v>
      </c>
      <c r="N564" s="33" t="s">
        <v>368</v>
      </c>
    </row>
    <row r="565" spans="1:14" x14ac:dyDescent="0.2">
      <c r="B565" s="73">
        <v>0.44791666666666669</v>
      </c>
      <c r="C565" s="66">
        <v>65</v>
      </c>
      <c r="D565" s="69">
        <v>75</v>
      </c>
      <c r="E565" s="16">
        <v>0.89</v>
      </c>
      <c r="F565" s="66">
        <v>2</v>
      </c>
      <c r="G565" s="66" t="s">
        <v>34</v>
      </c>
      <c r="H565" s="72">
        <v>29.16</v>
      </c>
      <c r="I565" s="71"/>
      <c r="J565" s="67">
        <v>73.400000000000006</v>
      </c>
      <c r="K565" s="67">
        <v>75.599999999999994</v>
      </c>
      <c r="L565" s="67">
        <v>72.7</v>
      </c>
      <c r="M565" s="67">
        <v>80.400000000000006</v>
      </c>
      <c r="N565" s="67">
        <f t="shared" ref="N565:N583" si="33">AVERAGE(J565:M565)</f>
        <v>75.525000000000006</v>
      </c>
    </row>
    <row r="566" spans="1:14" x14ac:dyDescent="0.2">
      <c r="B566" s="73">
        <v>0.48958333333333331</v>
      </c>
      <c r="C566" s="66">
        <v>67</v>
      </c>
      <c r="D566" s="69">
        <v>82</v>
      </c>
      <c r="E566" s="16">
        <v>0.73</v>
      </c>
      <c r="F566" s="66">
        <v>0</v>
      </c>
      <c r="G566" s="66" t="s">
        <v>129</v>
      </c>
      <c r="H566" s="72">
        <v>29.18</v>
      </c>
      <c r="I566" s="71"/>
      <c r="J566" s="67">
        <v>82.8</v>
      </c>
      <c r="K566" s="67">
        <v>80.2</v>
      </c>
      <c r="L566" s="67">
        <v>78.099999999999994</v>
      </c>
      <c r="M566" s="67">
        <v>85.6</v>
      </c>
      <c r="N566" s="67">
        <f t="shared" si="33"/>
        <v>81.674999999999997</v>
      </c>
    </row>
    <row r="567" spans="1:14" x14ac:dyDescent="0.2">
      <c r="B567" s="73">
        <v>0.5</v>
      </c>
      <c r="C567" s="66">
        <v>67</v>
      </c>
      <c r="D567" s="69">
        <v>82</v>
      </c>
      <c r="E567" s="16">
        <v>0.72</v>
      </c>
      <c r="F567" s="66">
        <v>2</v>
      </c>
      <c r="G567" s="66" t="s">
        <v>180</v>
      </c>
      <c r="H567" s="66">
        <v>29.18</v>
      </c>
      <c r="J567" s="67">
        <v>83.1</v>
      </c>
      <c r="K567" s="67">
        <v>79.7</v>
      </c>
      <c r="L567" s="67">
        <v>78.3</v>
      </c>
      <c r="M567" s="67">
        <v>87.3</v>
      </c>
      <c r="N567" s="67">
        <f t="shared" si="33"/>
        <v>82.100000000000009</v>
      </c>
    </row>
    <row r="568" spans="1:14" x14ac:dyDescent="0.2">
      <c r="B568" s="73">
        <v>0.51041666666666663</v>
      </c>
      <c r="C568" s="69">
        <v>68</v>
      </c>
      <c r="D568" s="69">
        <v>86</v>
      </c>
      <c r="E568" s="75">
        <v>0.71</v>
      </c>
      <c r="F568" s="69">
        <v>0</v>
      </c>
      <c r="G568" s="66" t="s">
        <v>180</v>
      </c>
      <c r="H568" s="82">
        <v>29.18</v>
      </c>
      <c r="I568" s="85"/>
      <c r="J568" s="67">
        <v>84</v>
      </c>
      <c r="K568" s="67">
        <v>81.7</v>
      </c>
      <c r="L568" s="67">
        <v>84.2</v>
      </c>
      <c r="M568" s="67">
        <v>93</v>
      </c>
      <c r="N568" s="67">
        <f t="shared" si="33"/>
        <v>85.724999999999994</v>
      </c>
    </row>
    <row r="569" spans="1:14" x14ac:dyDescent="0.2">
      <c r="B569" s="73">
        <v>0.52083333333333304</v>
      </c>
      <c r="C569" s="66">
        <v>69</v>
      </c>
      <c r="D569" s="69">
        <v>88</v>
      </c>
      <c r="E569" s="75">
        <v>0.7</v>
      </c>
      <c r="F569" s="66">
        <v>2</v>
      </c>
      <c r="G569" s="66" t="s">
        <v>143</v>
      </c>
      <c r="H569" s="72">
        <v>29.18</v>
      </c>
      <c r="I569" s="71"/>
      <c r="J569" s="67">
        <v>87.1</v>
      </c>
      <c r="K569" s="67">
        <v>83.8</v>
      </c>
      <c r="L569" s="67">
        <v>87.3</v>
      </c>
      <c r="M569" s="67">
        <v>93.2</v>
      </c>
      <c r="N569" s="67">
        <f t="shared" si="33"/>
        <v>87.85</v>
      </c>
    </row>
    <row r="570" spans="1:14" x14ac:dyDescent="0.2">
      <c r="B570" s="73">
        <v>0.53125</v>
      </c>
      <c r="C570" s="66">
        <v>71</v>
      </c>
      <c r="D570" s="69">
        <v>92</v>
      </c>
      <c r="E570" s="75">
        <v>0.66</v>
      </c>
      <c r="F570" s="66">
        <v>3</v>
      </c>
      <c r="G570" s="66" t="s">
        <v>43</v>
      </c>
      <c r="H570" s="72">
        <v>29.17</v>
      </c>
      <c r="I570" s="71"/>
      <c r="J570" s="67">
        <v>91.9</v>
      </c>
      <c r="K570" s="67">
        <v>89.6</v>
      </c>
      <c r="L570" s="67">
        <v>90.7</v>
      </c>
      <c r="M570" s="67">
        <v>95.2</v>
      </c>
      <c r="N570" s="67">
        <f t="shared" si="33"/>
        <v>91.85</v>
      </c>
    </row>
    <row r="571" spans="1:14" x14ac:dyDescent="0.2">
      <c r="B571" s="73">
        <v>0.54166666666666696</v>
      </c>
      <c r="C571" s="66">
        <v>72</v>
      </c>
      <c r="D571" s="69">
        <v>95</v>
      </c>
      <c r="E571" s="75">
        <v>0.63</v>
      </c>
      <c r="F571" s="66">
        <v>4</v>
      </c>
      <c r="G571" s="66" t="s">
        <v>130</v>
      </c>
      <c r="H571" s="72">
        <v>29.17</v>
      </c>
      <c r="I571" s="71"/>
      <c r="J571" s="67">
        <v>94.3</v>
      </c>
      <c r="K571" s="67">
        <v>92.5</v>
      </c>
      <c r="L571" s="67">
        <v>93</v>
      </c>
      <c r="M571" s="67">
        <v>98.2</v>
      </c>
      <c r="N571" s="67">
        <f t="shared" si="33"/>
        <v>94.5</v>
      </c>
    </row>
    <row r="572" spans="1:14" x14ac:dyDescent="0.2">
      <c r="B572" s="73">
        <v>0.55208333333333404</v>
      </c>
      <c r="C572" s="66">
        <v>73</v>
      </c>
      <c r="D572" s="66">
        <v>94</v>
      </c>
      <c r="E572" s="75">
        <v>0.63</v>
      </c>
      <c r="F572" s="66">
        <v>1</v>
      </c>
      <c r="G572" s="66" t="s">
        <v>43</v>
      </c>
      <c r="H572" s="72">
        <v>29.17</v>
      </c>
      <c r="I572" s="71"/>
      <c r="J572" s="67">
        <v>93.6</v>
      </c>
      <c r="K572" s="67">
        <v>91.2</v>
      </c>
      <c r="L572" s="67">
        <v>92.8</v>
      </c>
      <c r="M572" s="67">
        <v>98.1</v>
      </c>
      <c r="N572" s="67">
        <f t="shared" si="33"/>
        <v>93.925000000000011</v>
      </c>
    </row>
    <row r="573" spans="1:14" x14ac:dyDescent="0.2">
      <c r="B573" s="73">
        <v>0.562500000000001</v>
      </c>
      <c r="C573" s="69">
        <v>74</v>
      </c>
      <c r="D573" s="69">
        <v>99</v>
      </c>
      <c r="E573" s="75">
        <v>0.63</v>
      </c>
      <c r="F573" s="69">
        <v>1</v>
      </c>
      <c r="G573" s="66" t="s">
        <v>129</v>
      </c>
      <c r="H573" s="82">
        <v>29.17</v>
      </c>
      <c r="I573" s="85"/>
      <c r="J573" s="67">
        <v>100.4</v>
      </c>
      <c r="K573" s="67">
        <v>97.7</v>
      </c>
      <c r="L573" s="67">
        <v>96.8</v>
      </c>
      <c r="M573" s="67">
        <v>101.3</v>
      </c>
      <c r="N573" s="67">
        <f t="shared" si="33"/>
        <v>99.050000000000011</v>
      </c>
    </row>
    <row r="574" spans="1:14" x14ac:dyDescent="0.2">
      <c r="B574" s="73">
        <v>0.57291666666666796</v>
      </c>
      <c r="C574" s="66">
        <v>75</v>
      </c>
      <c r="D574" s="79">
        <v>104</v>
      </c>
      <c r="E574" s="75">
        <v>0.6</v>
      </c>
      <c r="F574" s="66">
        <v>5</v>
      </c>
      <c r="G574" s="66" t="s">
        <v>130</v>
      </c>
      <c r="H574" s="72">
        <v>29.17</v>
      </c>
      <c r="I574" s="71"/>
      <c r="J574" s="67">
        <v>106.5</v>
      </c>
      <c r="K574" s="67">
        <v>103.8</v>
      </c>
      <c r="L574" s="67">
        <v>100.8</v>
      </c>
      <c r="M574" s="67">
        <v>106.2</v>
      </c>
      <c r="N574" s="67">
        <f t="shared" si="33"/>
        <v>104.325</v>
      </c>
    </row>
    <row r="575" spans="1:14" x14ac:dyDescent="0.2">
      <c r="B575" s="73">
        <v>0.58333333333333504</v>
      </c>
      <c r="C575" s="66">
        <v>76</v>
      </c>
      <c r="D575" s="68">
        <v>109</v>
      </c>
      <c r="E575" s="75">
        <v>0.6</v>
      </c>
      <c r="F575" s="66">
        <v>2</v>
      </c>
      <c r="G575" s="66" t="s">
        <v>201</v>
      </c>
      <c r="H575" s="72">
        <v>29.16</v>
      </c>
      <c r="I575" s="93"/>
      <c r="J575" s="67">
        <v>110.3</v>
      </c>
      <c r="K575" s="67">
        <v>105.8</v>
      </c>
      <c r="L575" s="67">
        <v>107.2</v>
      </c>
      <c r="M575" s="67">
        <v>111</v>
      </c>
      <c r="N575" s="67">
        <f t="shared" si="33"/>
        <v>108.575</v>
      </c>
    </row>
    <row r="576" spans="1:14" x14ac:dyDescent="0.2">
      <c r="B576" s="73">
        <v>0.60416666666666663</v>
      </c>
      <c r="C576" s="66">
        <v>77</v>
      </c>
      <c r="D576" s="68">
        <v>111</v>
      </c>
      <c r="E576" s="75">
        <v>0.55000000000000004</v>
      </c>
      <c r="F576" s="66">
        <v>2</v>
      </c>
      <c r="G576" s="66" t="s">
        <v>201</v>
      </c>
      <c r="H576" s="72">
        <v>29.16</v>
      </c>
      <c r="I576" s="93"/>
      <c r="J576" s="67">
        <v>111.4</v>
      </c>
      <c r="K576" s="67">
        <v>110.7</v>
      </c>
      <c r="L576" s="67">
        <v>110.3</v>
      </c>
      <c r="M576" s="67">
        <v>113</v>
      </c>
      <c r="N576" s="67">
        <f t="shared" si="33"/>
        <v>111.35000000000001</v>
      </c>
    </row>
    <row r="577" spans="1:15" x14ac:dyDescent="0.2">
      <c r="B577" s="73">
        <v>0.61458333333333337</v>
      </c>
      <c r="C577" s="66">
        <v>76</v>
      </c>
      <c r="D577" s="68">
        <v>110</v>
      </c>
      <c r="E577" s="75">
        <v>0.55000000000000004</v>
      </c>
      <c r="F577" s="66">
        <v>0</v>
      </c>
      <c r="G577" s="66" t="s">
        <v>201</v>
      </c>
      <c r="H577" s="72">
        <v>29.16</v>
      </c>
      <c r="I577" s="93"/>
      <c r="J577" s="67">
        <v>109.9</v>
      </c>
      <c r="K577" s="67">
        <v>107.2</v>
      </c>
      <c r="L577" s="67">
        <v>110.8</v>
      </c>
      <c r="M577" s="67">
        <v>113.7</v>
      </c>
      <c r="N577" s="67">
        <f t="shared" si="33"/>
        <v>110.4</v>
      </c>
      <c r="O577" t="s">
        <v>251</v>
      </c>
    </row>
    <row r="578" spans="1:15" x14ac:dyDescent="0.2">
      <c r="B578" s="73">
        <v>0.625</v>
      </c>
      <c r="C578" s="66">
        <v>77</v>
      </c>
      <c r="D578" s="68">
        <v>113</v>
      </c>
      <c r="E578" s="75">
        <v>0.56000000000000005</v>
      </c>
      <c r="F578" s="66">
        <v>2</v>
      </c>
      <c r="G578" s="66" t="s">
        <v>201</v>
      </c>
      <c r="H578" s="72">
        <v>29.16</v>
      </c>
      <c r="I578" s="93"/>
      <c r="J578" s="67">
        <v>113.4</v>
      </c>
      <c r="K578" s="67">
        <v>112.1</v>
      </c>
      <c r="L578" s="67">
        <v>112.8</v>
      </c>
      <c r="M578" s="67">
        <v>111.6</v>
      </c>
      <c r="N578" s="67">
        <f t="shared" si="33"/>
        <v>112.47499999999999</v>
      </c>
      <c r="O578" t="s">
        <v>251</v>
      </c>
    </row>
    <row r="579" spans="1:15" x14ac:dyDescent="0.2">
      <c r="B579" s="73">
        <v>0.63541666666666696</v>
      </c>
      <c r="C579" s="69">
        <v>78</v>
      </c>
      <c r="D579" s="79">
        <v>114</v>
      </c>
      <c r="E579" s="75">
        <v>0.53</v>
      </c>
      <c r="F579" s="69">
        <v>4</v>
      </c>
      <c r="G579" s="66" t="s">
        <v>130</v>
      </c>
      <c r="H579" s="82">
        <v>29.16</v>
      </c>
      <c r="I579" s="85"/>
      <c r="J579" s="67">
        <v>115</v>
      </c>
      <c r="K579" s="67">
        <v>111.7</v>
      </c>
      <c r="L579" s="67">
        <v>113.7</v>
      </c>
      <c r="M579" s="67">
        <v>115.3</v>
      </c>
      <c r="N579" s="67">
        <f t="shared" si="33"/>
        <v>113.925</v>
      </c>
    </row>
    <row r="580" spans="1:15" x14ac:dyDescent="0.2">
      <c r="B580" s="73">
        <v>0.64583333333333404</v>
      </c>
      <c r="C580" s="66">
        <v>78</v>
      </c>
      <c r="D580" s="66">
        <v>114</v>
      </c>
      <c r="E580" s="75">
        <v>0.53</v>
      </c>
      <c r="F580" s="66">
        <v>1</v>
      </c>
      <c r="G580" s="66" t="s">
        <v>130</v>
      </c>
      <c r="H580" s="72">
        <v>29.15</v>
      </c>
      <c r="I580" s="66"/>
      <c r="J580" s="67">
        <v>116.6</v>
      </c>
      <c r="K580" s="67">
        <v>113.7</v>
      </c>
      <c r="L580" s="67">
        <v>112.1</v>
      </c>
      <c r="M580" s="67">
        <v>115.3</v>
      </c>
      <c r="N580" s="67">
        <f t="shared" si="33"/>
        <v>114.425</v>
      </c>
    </row>
    <row r="581" spans="1:15" x14ac:dyDescent="0.2">
      <c r="B581" s="73">
        <v>0.65625</v>
      </c>
      <c r="C581" s="66">
        <v>78</v>
      </c>
      <c r="D581" s="66">
        <v>115</v>
      </c>
      <c r="E581" s="75">
        <v>0.5</v>
      </c>
      <c r="F581" s="66">
        <v>2</v>
      </c>
      <c r="G581" s="66" t="s">
        <v>129</v>
      </c>
      <c r="H581" s="72"/>
      <c r="J581" s="67">
        <v>117.5</v>
      </c>
      <c r="K581" s="67">
        <v>114.1</v>
      </c>
      <c r="L581" s="67">
        <v>114.3</v>
      </c>
      <c r="M581" s="67">
        <v>113.2</v>
      </c>
      <c r="N581" s="67">
        <f t="shared" si="33"/>
        <v>114.77499999999999</v>
      </c>
    </row>
    <row r="582" spans="1:15" x14ac:dyDescent="0.2">
      <c r="B582" s="73">
        <v>0.66666666666666696</v>
      </c>
      <c r="C582" s="69">
        <v>78</v>
      </c>
      <c r="D582" s="66">
        <v>113</v>
      </c>
      <c r="E582" s="75">
        <v>0.48</v>
      </c>
      <c r="F582" s="69">
        <v>2</v>
      </c>
      <c r="G582" s="66" t="s">
        <v>130</v>
      </c>
      <c r="H582" s="82">
        <v>29.15</v>
      </c>
      <c r="I582" s="85"/>
      <c r="J582" s="67">
        <v>117.7</v>
      </c>
      <c r="K582" s="67">
        <v>115</v>
      </c>
      <c r="L582" s="67">
        <v>114.4</v>
      </c>
      <c r="M582" s="67">
        <v>105.4</v>
      </c>
      <c r="N582" s="67">
        <f t="shared" si="33"/>
        <v>113.125</v>
      </c>
    </row>
    <row r="583" spans="1:15" x14ac:dyDescent="0.2">
      <c r="B583" s="73">
        <v>0.67708333333333404</v>
      </c>
      <c r="C583" s="69">
        <v>78</v>
      </c>
      <c r="D583" s="66">
        <v>115</v>
      </c>
      <c r="E583" s="75">
        <v>0.47</v>
      </c>
      <c r="F583" s="69">
        <v>1</v>
      </c>
      <c r="G583" s="66" t="s">
        <v>130</v>
      </c>
      <c r="H583" s="82">
        <v>29.14</v>
      </c>
      <c r="J583" s="67">
        <v>118.4</v>
      </c>
      <c r="K583" s="67">
        <v>115.7</v>
      </c>
      <c r="L583" s="67">
        <v>115</v>
      </c>
      <c r="M583" s="67">
        <v>109</v>
      </c>
      <c r="N583" s="67">
        <f t="shared" si="33"/>
        <v>114.52500000000001</v>
      </c>
    </row>
    <row r="584" spans="1:15" x14ac:dyDescent="0.2">
      <c r="B584" s="73">
        <v>0.687500000000001</v>
      </c>
      <c r="C584" s="69">
        <v>78</v>
      </c>
      <c r="D584" s="66">
        <v>115</v>
      </c>
      <c r="E584" s="75">
        <v>0.44</v>
      </c>
      <c r="F584" s="69">
        <v>1</v>
      </c>
      <c r="G584" s="66" t="s">
        <v>129</v>
      </c>
      <c r="H584" s="82">
        <v>29.14</v>
      </c>
      <c r="I584" s="71"/>
      <c r="J584" s="67">
        <v>118.4</v>
      </c>
      <c r="K584" s="67">
        <v>115.9</v>
      </c>
      <c r="L584" s="67">
        <v>114.4</v>
      </c>
      <c r="M584" s="67">
        <v>110.7</v>
      </c>
      <c r="N584" s="67">
        <f t="shared" ref="N584:N589" si="34">AVERAGE(J584:M584)</f>
        <v>114.85000000000001</v>
      </c>
    </row>
    <row r="585" spans="1:15" x14ac:dyDescent="0.2">
      <c r="B585" s="73">
        <v>0.69791666666666696</v>
      </c>
      <c r="C585" s="69">
        <v>79</v>
      </c>
      <c r="D585" s="66">
        <v>114</v>
      </c>
      <c r="E585" s="75">
        <v>0.43</v>
      </c>
      <c r="F585" s="66">
        <v>1</v>
      </c>
      <c r="G585" s="66" t="s">
        <v>129</v>
      </c>
      <c r="H585" s="72">
        <v>29.14</v>
      </c>
      <c r="I585" s="71"/>
      <c r="J585" s="67">
        <v>117.7</v>
      </c>
      <c r="K585" s="67">
        <v>115.9</v>
      </c>
      <c r="L585" s="67">
        <v>113.5</v>
      </c>
      <c r="M585" s="67">
        <v>110.1</v>
      </c>
      <c r="N585" s="67">
        <f t="shared" si="34"/>
        <v>114.30000000000001</v>
      </c>
    </row>
    <row r="586" spans="1:15" x14ac:dyDescent="0.2">
      <c r="B586" s="73">
        <v>0.70833333333333404</v>
      </c>
      <c r="C586" s="69">
        <v>78</v>
      </c>
      <c r="D586" s="66">
        <v>115</v>
      </c>
      <c r="E586" s="75">
        <v>0.43</v>
      </c>
      <c r="F586" s="66">
        <v>4</v>
      </c>
      <c r="G586" s="66" t="s">
        <v>201</v>
      </c>
      <c r="H586" s="72">
        <v>29.14</v>
      </c>
      <c r="I586" s="92"/>
      <c r="J586" s="67">
        <v>117.5</v>
      </c>
      <c r="K586" s="67">
        <v>116.2</v>
      </c>
      <c r="L586" s="67">
        <v>114.3</v>
      </c>
      <c r="M586" s="67">
        <v>110.1</v>
      </c>
      <c r="N586" s="67">
        <f t="shared" si="34"/>
        <v>114.52500000000001</v>
      </c>
    </row>
    <row r="587" spans="1:15" x14ac:dyDescent="0.2">
      <c r="B587" s="73">
        <v>0.718750000000001</v>
      </c>
      <c r="C587" s="69">
        <v>78</v>
      </c>
      <c r="D587" s="66">
        <v>113</v>
      </c>
      <c r="E587" s="75">
        <v>0.43</v>
      </c>
      <c r="F587" s="66">
        <v>3</v>
      </c>
      <c r="G587" s="66" t="s">
        <v>129</v>
      </c>
      <c r="H587" s="82">
        <v>29.14</v>
      </c>
      <c r="I587" s="71"/>
      <c r="J587" s="67">
        <v>112.5</v>
      </c>
      <c r="K587" s="67">
        <v>116.2</v>
      </c>
      <c r="L587" s="67">
        <v>113.2</v>
      </c>
      <c r="M587" s="67">
        <v>108.7</v>
      </c>
      <c r="N587" s="67">
        <f t="shared" si="34"/>
        <v>112.64999999999999</v>
      </c>
    </row>
    <row r="588" spans="1:15" x14ac:dyDescent="0.2">
      <c r="B588" s="73">
        <v>0.72916666666666796</v>
      </c>
      <c r="C588" s="69">
        <v>79</v>
      </c>
      <c r="D588" s="66">
        <v>110</v>
      </c>
      <c r="E588" s="75">
        <v>0.43</v>
      </c>
      <c r="F588" s="66">
        <v>1</v>
      </c>
      <c r="G588" s="66" t="s">
        <v>201</v>
      </c>
      <c r="H588" s="82">
        <v>29.14</v>
      </c>
      <c r="I588" s="71"/>
      <c r="J588" s="67">
        <v>105.8</v>
      </c>
      <c r="K588" s="67">
        <v>115.3</v>
      </c>
      <c r="L588" s="67">
        <v>112.5</v>
      </c>
      <c r="M588" s="67">
        <v>107.2</v>
      </c>
      <c r="N588" s="67">
        <f t="shared" si="34"/>
        <v>110.2</v>
      </c>
    </row>
    <row r="589" spans="1:15" x14ac:dyDescent="0.2">
      <c r="B589" s="73">
        <v>0.73958333333333504</v>
      </c>
      <c r="C589" s="69">
        <v>78</v>
      </c>
      <c r="D589" s="66">
        <v>109</v>
      </c>
      <c r="E589" s="75">
        <v>0.41</v>
      </c>
      <c r="F589" s="68">
        <v>2</v>
      </c>
      <c r="G589" s="66" t="s">
        <v>203</v>
      </c>
      <c r="H589" s="72">
        <v>29.14</v>
      </c>
      <c r="I589" s="93"/>
      <c r="J589" s="67">
        <v>102</v>
      </c>
      <c r="K589" s="67">
        <v>114.8</v>
      </c>
      <c r="L589" s="67">
        <v>111.9</v>
      </c>
      <c r="M589" s="67">
        <v>106.5</v>
      </c>
      <c r="N589" s="67">
        <f t="shared" si="34"/>
        <v>108.80000000000001</v>
      </c>
    </row>
    <row r="590" spans="1:15" x14ac:dyDescent="0.2">
      <c r="B590" s="1"/>
    </row>
    <row r="591" spans="1:15" x14ac:dyDescent="0.2">
      <c r="A591" s="21">
        <v>42877</v>
      </c>
      <c r="B591" s="1"/>
      <c r="J591" s="87" t="s">
        <v>427</v>
      </c>
      <c r="K591" s="87" t="s">
        <v>428</v>
      </c>
      <c r="L591" s="87" t="s">
        <v>326</v>
      </c>
      <c r="M591" s="87" t="s">
        <v>429</v>
      </c>
      <c r="N591" s="33" t="s">
        <v>368</v>
      </c>
    </row>
    <row r="592" spans="1:15" x14ac:dyDescent="0.2">
      <c r="B592" s="73">
        <v>0.5</v>
      </c>
      <c r="C592" s="66">
        <v>65</v>
      </c>
      <c r="D592" s="69">
        <v>94</v>
      </c>
      <c r="E592" s="16">
        <v>0.52</v>
      </c>
      <c r="F592" s="66">
        <v>3</v>
      </c>
      <c r="G592" s="66" t="s">
        <v>145</v>
      </c>
      <c r="H592" s="72">
        <v>29.29</v>
      </c>
      <c r="I592" s="71" t="s">
        <v>251</v>
      </c>
      <c r="J592" s="67">
        <v>96.8</v>
      </c>
      <c r="K592" s="67">
        <v>86</v>
      </c>
      <c r="L592" s="67">
        <v>94.3</v>
      </c>
      <c r="M592" s="67">
        <v>99.3</v>
      </c>
      <c r="N592" s="67">
        <f t="shared" ref="N592:N608" si="35">AVERAGE(J592:M592)</f>
        <v>94.100000000000009</v>
      </c>
    </row>
    <row r="593" spans="2:15" x14ac:dyDescent="0.2">
      <c r="B593" s="73">
        <v>0.51041666666666663</v>
      </c>
      <c r="C593" s="66">
        <v>65</v>
      </c>
      <c r="D593" s="69">
        <v>98</v>
      </c>
      <c r="E593" s="16">
        <v>0.51</v>
      </c>
      <c r="F593" s="66">
        <v>1</v>
      </c>
      <c r="G593" s="66" t="s">
        <v>37</v>
      </c>
      <c r="H593" s="72">
        <v>29.28</v>
      </c>
      <c r="I593" s="71"/>
      <c r="J593" s="67">
        <v>101.7</v>
      </c>
      <c r="K593" s="67">
        <v>90.1</v>
      </c>
      <c r="L593" s="67">
        <v>98.4</v>
      </c>
      <c r="M593" s="67">
        <v>103.5</v>
      </c>
      <c r="N593" s="67">
        <f t="shared" si="35"/>
        <v>98.425000000000011</v>
      </c>
    </row>
    <row r="594" spans="2:15" x14ac:dyDescent="0.2">
      <c r="B594" s="73">
        <v>0.52083333333333337</v>
      </c>
      <c r="C594" s="66">
        <v>66</v>
      </c>
      <c r="D594" s="69">
        <v>101</v>
      </c>
      <c r="E594" s="16">
        <v>0.49</v>
      </c>
      <c r="F594" s="66">
        <v>2</v>
      </c>
      <c r="G594" s="66" t="s">
        <v>201</v>
      </c>
      <c r="H594" s="66">
        <v>29.27</v>
      </c>
      <c r="J594" s="67">
        <v>103.8</v>
      </c>
      <c r="K594" s="67">
        <v>92.8</v>
      </c>
      <c r="L594" s="67">
        <v>100.8</v>
      </c>
      <c r="M594" s="67">
        <v>106.7</v>
      </c>
      <c r="N594" s="67">
        <f t="shared" si="35"/>
        <v>101.02499999999999</v>
      </c>
      <c r="O594" t="s">
        <v>434</v>
      </c>
    </row>
    <row r="595" spans="2:15" x14ac:dyDescent="0.2">
      <c r="B595" s="73">
        <v>0.53125</v>
      </c>
      <c r="C595" s="69">
        <v>68</v>
      </c>
      <c r="D595" s="69">
        <v>103</v>
      </c>
      <c r="E595" s="75">
        <v>0.44</v>
      </c>
      <c r="F595" s="69">
        <v>2</v>
      </c>
      <c r="G595" s="66" t="s">
        <v>143</v>
      </c>
      <c r="H595" s="82">
        <v>29.27</v>
      </c>
      <c r="I595" s="85"/>
      <c r="J595" s="67">
        <v>105.8</v>
      </c>
      <c r="K595" s="67">
        <v>95</v>
      </c>
      <c r="L595" s="67">
        <v>103.3</v>
      </c>
      <c r="M595" s="67">
        <v>107.8</v>
      </c>
      <c r="N595" s="67">
        <f t="shared" si="35"/>
        <v>102.97500000000001</v>
      </c>
      <c r="O595" t="s">
        <v>251</v>
      </c>
    </row>
    <row r="596" spans="2:15" x14ac:dyDescent="0.2">
      <c r="B596" s="73">
        <v>0.54166666666666696</v>
      </c>
      <c r="C596" s="66">
        <v>68</v>
      </c>
      <c r="D596" s="69">
        <v>105</v>
      </c>
      <c r="E596" s="75">
        <v>0.46</v>
      </c>
      <c r="F596" s="66">
        <v>3</v>
      </c>
      <c r="G596" s="66" t="s">
        <v>393</v>
      </c>
      <c r="H596" s="72">
        <v>29.27</v>
      </c>
      <c r="I596" s="71"/>
      <c r="J596" s="67">
        <v>108.1</v>
      </c>
      <c r="K596" s="67">
        <v>98.6</v>
      </c>
      <c r="L596" s="67">
        <v>105.4</v>
      </c>
      <c r="M596" s="67">
        <v>109.6</v>
      </c>
      <c r="N596" s="67">
        <f t="shared" si="35"/>
        <v>105.42500000000001</v>
      </c>
      <c r="O596" t="s">
        <v>435</v>
      </c>
    </row>
    <row r="597" spans="2:15" x14ac:dyDescent="0.2">
      <c r="B597" s="73">
        <v>0.55208333333333404</v>
      </c>
      <c r="C597" s="66">
        <v>69</v>
      </c>
      <c r="D597" s="69">
        <v>107</v>
      </c>
      <c r="E597" s="75">
        <v>0.45</v>
      </c>
      <c r="F597" s="66">
        <v>3</v>
      </c>
      <c r="G597" s="66" t="s">
        <v>130</v>
      </c>
      <c r="H597" s="72">
        <v>29.27</v>
      </c>
      <c r="I597" s="71"/>
      <c r="J597" s="67">
        <v>108.7</v>
      </c>
      <c r="K597" s="67">
        <v>100.8</v>
      </c>
      <c r="L597" s="67">
        <v>106.7</v>
      </c>
      <c r="M597" s="67">
        <v>110.3</v>
      </c>
      <c r="N597" s="67">
        <f t="shared" si="35"/>
        <v>106.625</v>
      </c>
      <c r="O597" t="s">
        <v>251</v>
      </c>
    </row>
    <row r="598" spans="2:15" x14ac:dyDescent="0.2">
      <c r="B598" s="73">
        <v>0.5625</v>
      </c>
      <c r="C598" s="66">
        <v>70</v>
      </c>
      <c r="D598" s="69">
        <v>108</v>
      </c>
      <c r="E598" s="75">
        <v>0.46</v>
      </c>
      <c r="F598" s="66">
        <v>2</v>
      </c>
      <c r="G598" s="66" t="s">
        <v>43</v>
      </c>
      <c r="H598" s="72">
        <v>29.26</v>
      </c>
      <c r="I598" s="71"/>
      <c r="J598" s="67">
        <v>109.6</v>
      </c>
      <c r="K598" s="67">
        <v>102.2</v>
      </c>
      <c r="L598" s="67">
        <v>108.7</v>
      </c>
      <c r="M598" s="67">
        <v>110.3</v>
      </c>
      <c r="N598" s="67">
        <f t="shared" si="35"/>
        <v>107.7</v>
      </c>
      <c r="O598" t="s">
        <v>251</v>
      </c>
    </row>
    <row r="599" spans="2:15" x14ac:dyDescent="0.2">
      <c r="B599" s="73">
        <v>0.57291666666666696</v>
      </c>
      <c r="C599" s="66">
        <v>70</v>
      </c>
      <c r="D599" s="66">
        <v>110</v>
      </c>
      <c r="E599" s="75">
        <v>0.41</v>
      </c>
      <c r="F599" s="66">
        <v>2</v>
      </c>
      <c r="G599" s="66" t="s">
        <v>130</v>
      </c>
      <c r="H599" s="72">
        <v>29.25</v>
      </c>
      <c r="I599" s="71"/>
      <c r="J599" s="67">
        <v>111.9</v>
      </c>
      <c r="K599" s="67">
        <v>104.7</v>
      </c>
      <c r="L599" s="67">
        <v>110.8</v>
      </c>
      <c r="M599" s="67">
        <v>113.4</v>
      </c>
      <c r="N599" s="67">
        <f t="shared" si="35"/>
        <v>110.20000000000002</v>
      </c>
    </row>
    <row r="600" spans="2:15" x14ac:dyDescent="0.2">
      <c r="B600" s="73">
        <v>0.58333333333333404</v>
      </c>
      <c r="C600" s="69">
        <v>69</v>
      </c>
      <c r="D600" s="69">
        <v>112</v>
      </c>
      <c r="E600" s="75">
        <v>0.42</v>
      </c>
      <c r="F600" s="69">
        <v>6</v>
      </c>
      <c r="G600" s="66" t="s">
        <v>130</v>
      </c>
      <c r="H600" s="82">
        <v>29.25</v>
      </c>
      <c r="I600" s="85"/>
      <c r="J600" s="67">
        <v>114.1</v>
      </c>
      <c r="K600" s="67">
        <v>108</v>
      </c>
      <c r="L600" s="67">
        <v>112.8</v>
      </c>
      <c r="M600" s="67">
        <v>114.4</v>
      </c>
      <c r="N600" s="67">
        <f t="shared" si="35"/>
        <v>112.32499999999999</v>
      </c>
    </row>
    <row r="601" spans="2:15" x14ac:dyDescent="0.2">
      <c r="B601" s="73">
        <v>0.593750000000001</v>
      </c>
      <c r="C601" s="66">
        <v>70</v>
      </c>
      <c r="D601" s="79">
        <v>114</v>
      </c>
      <c r="E601" s="75">
        <v>0.4</v>
      </c>
      <c r="F601" s="66">
        <v>3</v>
      </c>
      <c r="G601" s="66" t="s">
        <v>130</v>
      </c>
      <c r="H601" s="72">
        <v>29.24</v>
      </c>
      <c r="I601" s="71"/>
      <c r="J601" s="67">
        <v>115.3</v>
      </c>
      <c r="K601" s="67">
        <v>110.1</v>
      </c>
      <c r="L601" s="67">
        <v>113.9</v>
      </c>
      <c r="M601" s="67">
        <v>115.9</v>
      </c>
      <c r="N601" s="67">
        <f t="shared" si="35"/>
        <v>113.79999999999998</v>
      </c>
    </row>
    <row r="602" spans="2:15" x14ac:dyDescent="0.2">
      <c r="B602" s="73">
        <v>0.60416666666666696</v>
      </c>
      <c r="C602" s="66">
        <v>71</v>
      </c>
      <c r="D602" s="68">
        <v>115</v>
      </c>
      <c r="E602" s="75">
        <v>0.39</v>
      </c>
      <c r="F602" s="66">
        <v>5</v>
      </c>
      <c r="G602" s="66" t="s">
        <v>130</v>
      </c>
      <c r="H602" s="72">
        <v>29.25</v>
      </c>
      <c r="I602" s="93"/>
      <c r="J602" s="67">
        <v>116.6</v>
      </c>
      <c r="K602" s="67">
        <v>111.4</v>
      </c>
      <c r="L602" s="67">
        <v>115</v>
      </c>
      <c r="M602" s="67">
        <v>116.6</v>
      </c>
      <c r="N602" s="67">
        <f t="shared" si="35"/>
        <v>114.9</v>
      </c>
    </row>
    <row r="603" spans="2:15" x14ac:dyDescent="0.2">
      <c r="B603" s="73">
        <v>0.61458333333333404</v>
      </c>
      <c r="C603" s="66">
        <v>71</v>
      </c>
      <c r="D603" s="68">
        <v>115</v>
      </c>
      <c r="E603" s="75">
        <v>0.39</v>
      </c>
      <c r="F603" s="66">
        <v>6</v>
      </c>
      <c r="G603" s="66" t="s">
        <v>130</v>
      </c>
      <c r="H603" s="72">
        <v>29.24</v>
      </c>
      <c r="I603" s="93"/>
      <c r="J603" s="67">
        <v>117.1</v>
      </c>
      <c r="K603" s="67">
        <v>112.3</v>
      </c>
      <c r="L603" s="67">
        <v>116.2</v>
      </c>
      <c r="M603" s="67">
        <v>115.9</v>
      </c>
      <c r="N603" s="67">
        <f t="shared" si="35"/>
        <v>115.375</v>
      </c>
    </row>
    <row r="604" spans="2:15" x14ac:dyDescent="0.2">
      <c r="B604" s="73">
        <v>0.625000000000001</v>
      </c>
      <c r="C604" s="66">
        <v>71</v>
      </c>
      <c r="D604" s="68">
        <v>116</v>
      </c>
      <c r="E604" s="75">
        <v>0.4</v>
      </c>
      <c r="F604" s="66">
        <v>1</v>
      </c>
      <c r="G604" s="66" t="s">
        <v>35</v>
      </c>
      <c r="H604" s="72">
        <v>29.23</v>
      </c>
      <c r="I604" s="93"/>
      <c r="J604" s="67">
        <v>117.9</v>
      </c>
      <c r="K604" s="67">
        <v>113.5</v>
      </c>
      <c r="L604" s="67">
        <v>117.3</v>
      </c>
      <c r="M604" s="67">
        <v>116.4</v>
      </c>
      <c r="N604" s="67">
        <f t="shared" si="35"/>
        <v>116.27500000000001</v>
      </c>
    </row>
    <row r="605" spans="2:15" x14ac:dyDescent="0.2">
      <c r="B605" s="73">
        <v>0.63541666666666796</v>
      </c>
      <c r="C605" s="66">
        <v>72</v>
      </c>
      <c r="D605" s="68">
        <v>116</v>
      </c>
      <c r="E605" s="75">
        <v>0.38</v>
      </c>
      <c r="F605" s="66">
        <v>3</v>
      </c>
      <c r="G605" s="66" t="s">
        <v>130</v>
      </c>
      <c r="H605" s="72">
        <v>29.23</v>
      </c>
      <c r="I605" s="93"/>
      <c r="J605" s="67">
        <v>117.9</v>
      </c>
      <c r="K605" s="67">
        <v>114.3</v>
      </c>
      <c r="L605" s="67">
        <v>117.3</v>
      </c>
      <c r="M605" s="67">
        <v>117</v>
      </c>
      <c r="N605" s="67">
        <f t="shared" si="35"/>
        <v>116.625</v>
      </c>
    </row>
    <row r="606" spans="2:15" x14ac:dyDescent="0.2">
      <c r="B606" s="73">
        <v>0.64583333333333504</v>
      </c>
      <c r="C606" s="69">
        <v>74</v>
      </c>
      <c r="D606" s="79">
        <v>117</v>
      </c>
      <c r="E606" s="75">
        <v>0.36</v>
      </c>
      <c r="F606" s="69">
        <v>3</v>
      </c>
      <c r="G606" s="66" t="s">
        <v>190</v>
      </c>
      <c r="H606" s="82">
        <v>29.22</v>
      </c>
      <c r="I606" s="85"/>
      <c r="J606" s="67">
        <v>117.9</v>
      </c>
      <c r="K606" s="67">
        <v>115.3</v>
      </c>
      <c r="L606" s="67">
        <v>117.5</v>
      </c>
      <c r="M606" s="67">
        <v>116.4</v>
      </c>
      <c r="N606" s="67">
        <f t="shared" si="35"/>
        <v>116.77500000000001</v>
      </c>
      <c r="O606" t="s">
        <v>434</v>
      </c>
    </row>
    <row r="607" spans="2:15" x14ac:dyDescent="0.2">
      <c r="B607" s="73">
        <v>0.656250000000001</v>
      </c>
      <c r="C607" s="66">
        <v>72</v>
      </c>
      <c r="D607" s="66">
        <v>116</v>
      </c>
      <c r="E607" s="75">
        <v>0.39</v>
      </c>
      <c r="F607" s="66">
        <v>3</v>
      </c>
      <c r="G607" s="66" t="s">
        <v>130</v>
      </c>
      <c r="H607" s="72">
        <v>29.22</v>
      </c>
      <c r="I607" s="66"/>
      <c r="J607" s="67">
        <v>117.7</v>
      </c>
      <c r="K607" s="67">
        <v>116.1</v>
      </c>
      <c r="L607" s="67">
        <v>118</v>
      </c>
      <c r="M607" s="67">
        <v>114.1</v>
      </c>
      <c r="N607" s="67">
        <f t="shared" si="35"/>
        <v>116.47499999999999</v>
      </c>
    </row>
    <row r="608" spans="2:15" x14ac:dyDescent="0.2">
      <c r="B608" s="73">
        <v>0.66666666666666796</v>
      </c>
      <c r="C608" s="66">
        <v>74</v>
      </c>
      <c r="D608" s="66">
        <v>114</v>
      </c>
      <c r="E608" s="75">
        <v>0.37</v>
      </c>
      <c r="F608" s="66">
        <v>3</v>
      </c>
      <c r="G608" s="66" t="s">
        <v>143</v>
      </c>
      <c r="H608" s="72">
        <v>29.21</v>
      </c>
      <c r="J608" s="67">
        <v>116.6</v>
      </c>
      <c r="K608" s="67">
        <v>114.6</v>
      </c>
      <c r="L608" s="67">
        <v>116.6</v>
      </c>
      <c r="M608" s="67">
        <v>107.1</v>
      </c>
      <c r="N608" s="67">
        <f t="shared" si="35"/>
        <v>113.72499999999999</v>
      </c>
      <c r="O608" t="s">
        <v>435</v>
      </c>
    </row>
    <row r="610" spans="1:14" x14ac:dyDescent="0.2">
      <c r="A610" s="21">
        <v>42881</v>
      </c>
      <c r="J610" s="87" t="s">
        <v>427</v>
      </c>
      <c r="K610" s="87" t="s">
        <v>428</v>
      </c>
      <c r="L610" s="87" t="s">
        <v>326</v>
      </c>
      <c r="M610" s="87" t="s">
        <v>429</v>
      </c>
      <c r="N610" s="33" t="s">
        <v>368</v>
      </c>
    </row>
    <row r="611" spans="1:14" x14ac:dyDescent="0.2">
      <c r="B611" s="73">
        <v>0.43402777777777773</v>
      </c>
      <c r="C611" s="66">
        <v>69</v>
      </c>
      <c r="D611" s="69">
        <v>79</v>
      </c>
      <c r="E611" s="16">
        <v>0.68</v>
      </c>
      <c r="F611" s="66">
        <v>2</v>
      </c>
      <c r="G611" s="66" t="s">
        <v>393</v>
      </c>
      <c r="H611" s="72">
        <v>29.1</v>
      </c>
      <c r="I611" s="71" t="s">
        <v>251</v>
      </c>
      <c r="J611" s="67">
        <v>83.8</v>
      </c>
      <c r="K611" s="67">
        <v>62.2</v>
      </c>
      <c r="L611" s="67">
        <v>79.5</v>
      </c>
      <c r="M611" s="67">
        <v>88.9</v>
      </c>
      <c r="N611" s="67">
        <f t="shared" ref="N611:N618" si="36">AVERAGE(J611:M611)</f>
        <v>78.599999999999994</v>
      </c>
    </row>
    <row r="612" spans="1:14" x14ac:dyDescent="0.2">
      <c r="B612" s="73">
        <v>0.44791666666666669</v>
      </c>
      <c r="C612" s="66">
        <v>71</v>
      </c>
      <c r="D612" s="69">
        <v>82</v>
      </c>
      <c r="E612" s="16">
        <v>0.65</v>
      </c>
      <c r="F612" s="66">
        <v>1</v>
      </c>
      <c r="G612" s="66" t="s">
        <v>143</v>
      </c>
      <c r="H612" s="72">
        <v>29.09</v>
      </c>
      <c r="I612" s="71"/>
      <c r="J612" s="67">
        <v>88.2</v>
      </c>
      <c r="K612" s="67">
        <v>63</v>
      </c>
      <c r="L612" s="67">
        <v>83.8</v>
      </c>
      <c r="M612" s="67">
        <v>93.4</v>
      </c>
      <c r="N612" s="67">
        <f t="shared" si="36"/>
        <v>82.1</v>
      </c>
    </row>
    <row r="613" spans="1:14" x14ac:dyDescent="0.2">
      <c r="B613" s="73">
        <v>0.45833333333333331</v>
      </c>
      <c r="C613" s="66">
        <v>73</v>
      </c>
      <c r="D613" s="69">
        <v>85</v>
      </c>
      <c r="E613" s="16">
        <v>0.62</v>
      </c>
      <c r="F613" s="66">
        <v>1</v>
      </c>
      <c r="G613" s="66" t="s">
        <v>143</v>
      </c>
      <c r="H613" s="66">
        <v>29.09</v>
      </c>
      <c r="J613" s="67">
        <v>90.5</v>
      </c>
      <c r="K613" s="67">
        <v>63.7</v>
      </c>
      <c r="L613" s="67">
        <v>87.3</v>
      </c>
      <c r="M613" s="67">
        <v>96.6</v>
      </c>
      <c r="N613" s="67">
        <f t="shared" si="36"/>
        <v>84.525000000000006</v>
      </c>
    </row>
    <row r="614" spans="1:14" x14ac:dyDescent="0.2">
      <c r="B614" s="73">
        <v>0.46875</v>
      </c>
      <c r="C614" s="66">
        <v>74</v>
      </c>
      <c r="D614" s="69">
        <v>85</v>
      </c>
      <c r="E614" s="16">
        <v>0.59</v>
      </c>
      <c r="F614" s="66">
        <v>1</v>
      </c>
      <c r="G614" s="66" t="s">
        <v>43</v>
      </c>
      <c r="H614" s="66">
        <v>29.09</v>
      </c>
      <c r="J614" s="67">
        <v>90.7</v>
      </c>
      <c r="K614" s="67">
        <v>64.8</v>
      </c>
      <c r="L614" s="67">
        <v>87.3</v>
      </c>
      <c r="M614" s="67">
        <v>95.7</v>
      </c>
      <c r="N614" s="67">
        <f t="shared" si="36"/>
        <v>84.625</v>
      </c>
    </row>
    <row r="615" spans="1:14" x14ac:dyDescent="0.2">
      <c r="B615" s="73">
        <v>0.47916666666666702</v>
      </c>
      <c r="C615" s="66">
        <v>75</v>
      </c>
      <c r="D615" s="69">
        <v>89</v>
      </c>
      <c r="E615" s="75">
        <v>0.56000000000000005</v>
      </c>
      <c r="F615" s="66">
        <v>2</v>
      </c>
      <c r="G615" s="66" t="s">
        <v>143</v>
      </c>
      <c r="H615" s="72">
        <v>29.09</v>
      </c>
      <c r="I615" s="71"/>
      <c r="J615" s="67">
        <v>95.2</v>
      </c>
      <c r="K615" s="67">
        <v>71.400000000000006</v>
      </c>
      <c r="L615" s="67">
        <v>91.8</v>
      </c>
      <c r="M615" s="67">
        <v>99</v>
      </c>
      <c r="N615" s="67">
        <f t="shared" si="36"/>
        <v>89.350000000000009</v>
      </c>
    </row>
    <row r="616" spans="1:14" x14ac:dyDescent="0.2">
      <c r="B616" s="73">
        <v>0.48958333333333298</v>
      </c>
      <c r="C616" s="66">
        <v>75</v>
      </c>
      <c r="D616" s="69">
        <v>94</v>
      </c>
      <c r="E616" s="75">
        <v>0.54</v>
      </c>
      <c r="F616" s="66">
        <v>2</v>
      </c>
      <c r="G616" s="66" t="s">
        <v>143</v>
      </c>
      <c r="H616" s="72">
        <v>29.07</v>
      </c>
      <c r="I616" s="71"/>
      <c r="J616" s="67">
        <v>98.6</v>
      </c>
      <c r="K616" s="67">
        <v>79</v>
      </c>
      <c r="L616" s="67">
        <v>94.8</v>
      </c>
      <c r="M616" s="67">
        <v>102.6</v>
      </c>
      <c r="N616" s="67">
        <f t="shared" si="36"/>
        <v>93.75</v>
      </c>
    </row>
    <row r="617" spans="1:14" x14ac:dyDescent="0.2">
      <c r="B617" s="73">
        <v>0.5</v>
      </c>
      <c r="C617" s="66">
        <v>77</v>
      </c>
      <c r="D617" s="69">
        <v>95</v>
      </c>
      <c r="E617" s="75">
        <v>0.52</v>
      </c>
      <c r="F617" s="66">
        <v>4</v>
      </c>
      <c r="G617" s="66" t="s">
        <v>130</v>
      </c>
      <c r="H617" s="72">
        <v>29.06</v>
      </c>
      <c r="I617" s="71"/>
      <c r="J617" s="67">
        <v>99.3</v>
      </c>
      <c r="K617" s="67">
        <v>82</v>
      </c>
      <c r="L617" s="67">
        <v>95.9</v>
      </c>
      <c r="M617" s="67">
        <v>103.5</v>
      </c>
      <c r="N617" s="67">
        <f t="shared" si="36"/>
        <v>95.175000000000011</v>
      </c>
    </row>
    <row r="618" spans="1:14" x14ac:dyDescent="0.2">
      <c r="B618" s="73">
        <v>0.50347222222222221</v>
      </c>
      <c r="C618" s="66">
        <v>76</v>
      </c>
      <c r="D618" s="66">
        <v>96</v>
      </c>
      <c r="E618" s="75">
        <v>0.54</v>
      </c>
      <c r="F618" s="66">
        <v>2</v>
      </c>
      <c r="G618" s="66" t="s">
        <v>201</v>
      </c>
      <c r="H618" s="72">
        <v>29.05</v>
      </c>
      <c r="I618" s="71"/>
      <c r="J618" s="67">
        <v>100.6</v>
      </c>
      <c r="K618" s="67">
        <v>82.9</v>
      </c>
      <c r="L618" s="67">
        <v>96.1</v>
      </c>
      <c r="M618" s="67">
        <v>103.8</v>
      </c>
      <c r="N618" s="67">
        <f t="shared" si="36"/>
        <v>95.850000000000009</v>
      </c>
    </row>
    <row r="620" spans="1:14" x14ac:dyDescent="0.2">
      <c r="A620" s="21">
        <v>42883</v>
      </c>
      <c r="J620" s="87" t="s">
        <v>427</v>
      </c>
      <c r="K620" s="87" t="s">
        <v>428</v>
      </c>
      <c r="L620" s="87" t="s">
        <v>326</v>
      </c>
      <c r="M620" s="87" t="s">
        <v>429</v>
      </c>
      <c r="N620" s="33" t="s">
        <v>368</v>
      </c>
    </row>
    <row r="621" spans="1:14" x14ac:dyDescent="0.2">
      <c r="B621" s="73">
        <v>0.41666666666666669</v>
      </c>
      <c r="C621" s="66">
        <v>70</v>
      </c>
      <c r="D621" s="69">
        <v>82</v>
      </c>
      <c r="E621" s="16">
        <v>0.77</v>
      </c>
      <c r="F621" s="66">
        <v>1</v>
      </c>
      <c r="G621" s="66" t="s">
        <v>197</v>
      </c>
      <c r="H621" s="72">
        <v>28.93</v>
      </c>
      <c r="I621" s="71" t="s">
        <v>251</v>
      </c>
      <c r="J621" s="67">
        <v>84</v>
      </c>
      <c r="K621" s="67">
        <v>78.099999999999994</v>
      </c>
      <c r="L621" s="67">
        <v>82.2</v>
      </c>
      <c r="M621" s="67">
        <v>84.6</v>
      </c>
      <c r="N621" s="67">
        <f t="shared" ref="N621:N641" si="37">AVERAGE(J621:M621)</f>
        <v>82.224999999999994</v>
      </c>
    </row>
    <row r="622" spans="1:14" x14ac:dyDescent="0.2">
      <c r="B622" s="73">
        <v>0.96875</v>
      </c>
      <c r="C622" s="66">
        <v>74</v>
      </c>
      <c r="D622" s="69">
        <v>92</v>
      </c>
      <c r="E622" s="16">
        <v>0.68</v>
      </c>
      <c r="F622" s="66">
        <v>4</v>
      </c>
      <c r="G622" s="66" t="s">
        <v>130</v>
      </c>
      <c r="H622" s="72">
        <v>28.93</v>
      </c>
      <c r="I622" s="71"/>
      <c r="J622" s="67">
        <v>95.7</v>
      </c>
      <c r="K622" s="67">
        <v>81.099999999999994</v>
      </c>
      <c r="L622" s="67">
        <v>93.7</v>
      </c>
      <c r="M622" s="67">
        <v>97.9</v>
      </c>
      <c r="N622" s="67">
        <f t="shared" si="37"/>
        <v>92.1</v>
      </c>
    </row>
    <row r="623" spans="1:14" x14ac:dyDescent="0.2">
      <c r="B623" s="73">
        <v>0.97916666666666663</v>
      </c>
      <c r="C623" s="66">
        <v>75</v>
      </c>
      <c r="D623" s="69">
        <v>95</v>
      </c>
      <c r="E623" s="16">
        <v>0.66</v>
      </c>
      <c r="F623" s="66">
        <v>6</v>
      </c>
      <c r="G623" s="66" t="s">
        <v>197</v>
      </c>
      <c r="H623" s="66">
        <v>28.93</v>
      </c>
      <c r="J623" s="67">
        <v>99.5</v>
      </c>
      <c r="K623" s="67">
        <v>85.6</v>
      </c>
      <c r="L623" s="67">
        <v>96.4</v>
      </c>
      <c r="M623" s="67">
        <v>100.9</v>
      </c>
      <c r="N623" s="67">
        <f t="shared" si="37"/>
        <v>95.6</v>
      </c>
    </row>
    <row r="624" spans="1:14" x14ac:dyDescent="0.2">
      <c r="B624" s="73">
        <v>0.98958333333333337</v>
      </c>
      <c r="C624" s="66">
        <v>77</v>
      </c>
      <c r="D624" s="69">
        <v>99</v>
      </c>
      <c r="E624" s="16">
        <v>0.62</v>
      </c>
      <c r="F624" s="66">
        <v>2</v>
      </c>
      <c r="G624" s="66" t="s">
        <v>201</v>
      </c>
      <c r="H624" s="66">
        <v>28.93</v>
      </c>
      <c r="J624" s="67">
        <v>103.1</v>
      </c>
      <c r="K624" s="67">
        <v>87.8</v>
      </c>
      <c r="L624" s="67">
        <v>99.7</v>
      </c>
      <c r="M624" s="67">
        <v>103.5</v>
      </c>
      <c r="N624" s="67">
        <f t="shared" si="37"/>
        <v>98.524999999999991</v>
      </c>
    </row>
    <row r="625" spans="2:14" x14ac:dyDescent="0.2">
      <c r="B625" s="73">
        <v>0.5</v>
      </c>
      <c r="C625" s="66">
        <v>77</v>
      </c>
      <c r="D625" s="69">
        <v>101</v>
      </c>
      <c r="E625" s="75">
        <v>0.62</v>
      </c>
      <c r="F625" s="66">
        <v>6</v>
      </c>
      <c r="G625" s="66" t="s">
        <v>201</v>
      </c>
      <c r="H625" s="72">
        <v>28.93</v>
      </c>
      <c r="I625" s="71"/>
      <c r="J625" s="67">
        <v>103.1</v>
      </c>
      <c r="K625" s="67">
        <v>92.7</v>
      </c>
      <c r="L625" s="67">
        <v>101.7</v>
      </c>
      <c r="M625" s="67">
        <v>107.1</v>
      </c>
      <c r="N625" s="67">
        <f t="shared" si="37"/>
        <v>101.15</v>
      </c>
    </row>
    <row r="626" spans="2:14" x14ac:dyDescent="0.2">
      <c r="B626" s="73">
        <v>0.51041666666666663</v>
      </c>
      <c r="C626" s="66">
        <v>78</v>
      </c>
      <c r="D626" s="69">
        <v>101</v>
      </c>
      <c r="E626" s="75">
        <v>0.63</v>
      </c>
      <c r="F626" s="66">
        <v>2</v>
      </c>
      <c r="G626" s="66" t="s">
        <v>129</v>
      </c>
      <c r="H626" s="72">
        <v>28.93</v>
      </c>
      <c r="I626" s="71"/>
      <c r="J626" s="67">
        <v>102.9</v>
      </c>
      <c r="K626" s="67">
        <v>91.2</v>
      </c>
      <c r="L626" s="67">
        <v>102.7</v>
      </c>
      <c r="M626" s="67">
        <v>107.1</v>
      </c>
      <c r="N626" s="67">
        <f t="shared" si="37"/>
        <v>100.97499999999999</v>
      </c>
    </row>
    <row r="627" spans="2:14" x14ac:dyDescent="0.2">
      <c r="B627" s="73">
        <v>0.52083333333333337</v>
      </c>
      <c r="C627" s="66">
        <v>79</v>
      </c>
      <c r="D627" s="69">
        <v>103</v>
      </c>
      <c r="E627" s="75">
        <v>0.6</v>
      </c>
      <c r="F627" s="66">
        <v>3</v>
      </c>
      <c r="G627" s="66" t="s">
        <v>71</v>
      </c>
      <c r="H627" s="72">
        <v>28.93</v>
      </c>
      <c r="I627" s="71"/>
      <c r="J627" s="67">
        <v>106.3</v>
      </c>
      <c r="K627" s="67">
        <v>95.2</v>
      </c>
      <c r="L627" s="67">
        <v>101.3</v>
      </c>
      <c r="M627" s="67">
        <v>108.1</v>
      </c>
      <c r="N627" s="67">
        <f t="shared" si="37"/>
        <v>102.72499999999999</v>
      </c>
    </row>
    <row r="628" spans="2:14" x14ac:dyDescent="0.2">
      <c r="B628" s="73">
        <v>0.53125</v>
      </c>
      <c r="C628" s="66">
        <v>80</v>
      </c>
      <c r="D628" s="66">
        <v>103</v>
      </c>
      <c r="E628" s="75">
        <v>0.59</v>
      </c>
      <c r="F628" s="66">
        <v>3</v>
      </c>
      <c r="G628" s="66" t="s">
        <v>34</v>
      </c>
      <c r="H628" s="72">
        <v>28.93</v>
      </c>
      <c r="I628" s="71"/>
      <c r="J628" s="67">
        <v>105.3</v>
      </c>
      <c r="K628" s="67">
        <v>96.1</v>
      </c>
      <c r="L628" s="67">
        <v>103.3</v>
      </c>
      <c r="M628" s="67">
        <v>106.3</v>
      </c>
      <c r="N628" s="67">
        <f t="shared" si="37"/>
        <v>102.75</v>
      </c>
    </row>
    <row r="629" spans="2:14" x14ac:dyDescent="0.2">
      <c r="B629" s="73">
        <v>0.54166666666666696</v>
      </c>
      <c r="C629" s="69">
        <v>79</v>
      </c>
      <c r="D629" s="69">
        <v>103</v>
      </c>
      <c r="E629" s="75">
        <v>0.6</v>
      </c>
      <c r="F629" s="69">
        <v>2</v>
      </c>
      <c r="G629" s="66" t="s">
        <v>37</v>
      </c>
      <c r="H629" s="82">
        <v>28.93</v>
      </c>
      <c r="I629" s="85"/>
      <c r="J629" s="67">
        <v>104.7</v>
      </c>
      <c r="K629" s="67">
        <v>96.1</v>
      </c>
      <c r="L629" s="67">
        <v>103.8</v>
      </c>
      <c r="M629" s="67">
        <v>106.3</v>
      </c>
      <c r="N629" s="67">
        <f t="shared" si="37"/>
        <v>102.72500000000001</v>
      </c>
    </row>
    <row r="630" spans="2:14" x14ac:dyDescent="0.2">
      <c r="B630" s="73">
        <v>0.55208333333333304</v>
      </c>
      <c r="C630" s="66">
        <v>79</v>
      </c>
      <c r="D630" s="68">
        <v>101</v>
      </c>
      <c r="E630" s="75">
        <v>0.59</v>
      </c>
      <c r="F630" s="66">
        <v>3</v>
      </c>
      <c r="G630" s="66" t="s">
        <v>130</v>
      </c>
      <c r="H630" s="72">
        <v>28.94</v>
      </c>
      <c r="I630" s="93"/>
      <c r="J630" s="67">
        <v>103.8</v>
      </c>
      <c r="K630" s="67">
        <v>94.6</v>
      </c>
      <c r="L630" s="67">
        <v>100.9</v>
      </c>
      <c r="M630" s="67">
        <v>104.9</v>
      </c>
      <c r="N630" s="67">
        <f t="shared" si="37"/>
        <v>101.04999999999998</v>
      </c>
    </row>
    <row r="631" spans="2:14" x14ac:dyDescent="0.2">
      <c r="B631" s="73">
        <v>0.5625</v>
      </c>
      <c r="C631" s="66">
        <v>79</v>
      </c>
      <c r="D631" s="68">
        <v>101</v>
      </c>
      <c r="E631" s="75">
        <v>0.59</v>
      </c>
      <c r="F631" s="66">
        <v>3</v>
      </c>
      <c r="G631" s="66" t="s">
        <v>130</v>
      </c>
      <c r="H631" s="72">
        <v>28.94</v>
      </c>
      <c r="I631" s="93"/>
      <c r="J631" s="67">
        <v>103.8</v>
      </c>
      <c r="K631" s="67">
        <v>94.6</v>
      </c>
      <c r="L631" s="67">
        <v>100.9</v>
      </c>
      <c r="M631" s="67">
        <v>104.9</v>
      </c>
      <c r="N631" s="67">
        <f t="shared" si="37"/>
        <v>101.04999999999998</v>
      </c>
    </row>
    <row r="632" spans="2:14" x14ac:dyDescent="0.2">
      <c r="B632" s="73">
        <v>0.57291666666666696</v>
      </c>
      <c r="C632" s="66">
        <v>78</v>
      </c>
      <c r="D632" s="68">
        <v>100</v>
      </c>
      <c r="E632" s="75">
        <v>0.61</v>
      </c>
      <c r="F632" s="66">
        <v>4</v>
      </c>
      <c r="G632" s="66" t="s">
        <v>130</v>
      </c>
      <c r="H632" s="72">
        <v>28.94</v>
      </c>
      <c r="I632" s="93"/>
      <c r="J632" s="67">
        <v>101.7</v>
      </c>
      <c r="K632" s="67">
        <v>93.4</v>
      </c>
      <c r="L632" s="67">
        <v>99.9</v>
      </c>
      <c r="M632" s="67">
        <v>102.9</v>
      </c>
      <c r="N632" s="67">
        <f t="shared" si="37"/>
        <v>99.474999999999994</v>
      </c>
    </row>
    <row r="633" spans="2:14" x14ac:dyDescent="0.2">
      <c r="B633" s="73">
        <v>0.58333333333333304</v>
      </c>
      <c r="C633" s="66">
        <v>77</v>
      </c>
      <c r="D633" s="68">
        <v>98</v>
      </c>
      <c r="E633" s="75">
        <v>0.62</v>
      </c>
      <c r="F633" s="66">
        <v>2</v>
      </c>
      <c r="G633" s="66" t="s">
        <v>180</v>
      </c>
      <c r="H633" s="72">
        <v>28.94</v>
      </c>
      <c r="I633" s="93"/>
      <c r="J633" s="67">
        <v>100</v>
      </c>
      <c r="K633" s="67">
        <v>91.9</v>
      </c>
      <c r="L633" s="67">
        <v>98.8</v>
      </c>
      <c r="M633" s="67">
        <v>101.5</v>
      </c>
      <c r="N633" s="67">
        <f t="shared" si="37"/>
        <v>98.05</v>
      </c>
    </row>
    <row r="634" spans="2:14" x14ac:dyDescent="0.2">
      <c r="B634" s="73">
        <v>0.59375</v>
      </c>
      <c r="C634" s="69">
        <v>78</v>
      </c>
      <c r="D634" s="79">
        <v>96</v>
      </c>
      <c r="E634" s="75">
        <v>0.59</v>
      </c>
      <c r="F634" s="69">
        <v>3</v>
      </c>
      <c r="G634" s="66" t="s">
        <v>190</v>
      </c>
      <c r="H634" s="82">
        <v>28.93</v>
      </c>
      <c r="I634" s="85"/>
      <c r="J634" s="67">
        <v>98.2</v>
      </c>
      <c r="K634" s="67">
        <v>91.2</v>
      </c>
      <c r="L634" s="67">
        <v>97.3</v>
      </c>
      <c r="M634" s="67">
        <v>98.8</v>
      </c>
      <c r="N634" s="67">
        <f t="shared" si="37"/>
        <v>96.375</v>
      </c>
    </row>
    <row r="635" spans="2:14" x14ac:dyDescent="0.2">
      <c r="B635" s="73">
        <v>0.60416666666666596</v>
      </c>
      <c r="C635" s="69">
        <v>78</v>
      </c>
      <c r="D635" s="79">
        <v>96</v>
      </c>
      <c r="E635" s="75">
        <v>0.59</v>
      </c>
      <c r="F635" s="69">
        <v>3</v>
      </c>
      <c r="G635" s="66" t="s">
        <v>190</v>
      </c>
      <c r="H635" s="82">
        <v>28.93</v>
      </c>
      <c r="I635" s="85"/>
      <c r="J635" s="67">
        <v>98.2</v>
      </c>
      <c r="K635" s="67">
        <v>91.2</v>
      </c>
      <c r="L635" s="67">
        <v>97.3</v>
      </c>
      <c r="M635" s="67">
        <v>98.8</v>
      </c>
      <c r="N635" s="67">
        <f t="shared" si="37"/>
        <v>96.375</v>
      </c>
    </row>
    <row r="636" spans="2:14" x14ac:dyDescent="0.2">
      <c r="B636" s="73">
        <v>0.61458333333333304</v>
      </c>
      <c r="C636" s="66">
        <v>79</v>
      </c>
      <c r="D636" s="66">
        <v>99</v>
      </c>
      <c r="E636" s="75">
        <v>0.59</v>
      </c>
      <c r="F636" s="66">
        <v>4</v>
      </c>
      <c r="G636" s="66" t="s">
        <v>34</v>
      </c>
      <c r="H636" s="72">
        <v>28.93</v>
      </c>
      <c r="I636" s="66"/>
      <c r="J636" s="67">
        <v>100.4</v>
      </c>
      <c r="K636" s="67">
        <v>93.7</v>
      </c>
      <c r="L636" s="67">
        <v>99.1</v>
      </c>
      <c r="M636" s="67">
        <v>100.9</v>
      </c>
      <c r="N636" s="67">
        <f t="shared" si="37"/>
        <v>98.525000000000006</v>
      </c>
    </row>
    <row r="637" spans="2:14" x14ac:dyDescent="0.2">
      <c r="B637" s="73">
        <v>0.624999999999999</v>
      </c>
      <c r="C637" s="66">
        <v>80</v>
      </c>
      <c r="D637" s="66">
        <v>100</v>
      </c>
      <c r="E637" s="75">
        <v>0.56000000000000005</v>
      </c>
      <c r="F637" s="66">
        <v>4</v>
      </c>
      <c r="G637" s="66" t="s">
        <v>130</v>
      </c>
      <c r="H637" s="72">
        <v>28.93</v>
      </c>
      <c r="J637" s="67">
        <v>101.7</v>
      </c>
      <c r="K637" s="67">
        <v>95.5</v>
      </c>
      <c r="L637" s="67">
        <v>100.6</v>
      </c>
      <c r="M637" s="67">
        <v>103.1</v>
      </c>
      <c r="N637" s="67">
        <f t="shared" si="37"/>
        <v>100.22499999999999</v>
      </c>
    </row>
    <row r="638" spans="2:14" x14ac:dyDescent="0.2">
      <c r="B638" s="73">
        <v>0.63541666666666596</v>
      </c>
      <c r="C638" s="69">
        <v>80</v>
      </c>
      <c r="D638" s="66">
        <v>103</v>
      </c>
      <c r="E638" s="75">
        <v>0.56000000000000005</v>
      </c>
      <c r="F638" s="69">
        <v>2</v>
      </c>
      <c r="G638" s="66" t="s">
        <v>197</v>
      </c>
      <c r="H638" s="82">
        <v>28.92</v>
      </c>
      <c r="I638" s="85"/>
      <c r="J638" s="67">
        <v>105.3</v>
      </c>
      <c r="K638" s="67">
        <v>99.9</v>
      </c>
      <c r="L638" s="67">
        <v>102.6</v>
      </c>
      <c r="M638" s="67">
        <v>104.9</v>
      </c>
      <c r="N638" s="67">
        <f t="shared" si="37"/>
        <v>103.17499999999998</v>
      </c>
    </row>
    <row r="639" spans="2:14" x14ac:dyDescent="0.2">
      <c r="B639" s="73">
        <v>0.64583333333333304</v>
      </c>
      <c r="C639" s="69">
        <v>82</v>
      </c>
      <c r="D639" s="66">
        <v>104</v>
      </c>
      <c r="E639" s="75">
        <v>0.54</v>
      </c>
      <c r="F639" s="69">
        <v>1</v>
      </c>
      <c r="G639" s="66" t="s">
        <v>130</v>
      </c>
      <c r="H639" s="82">
        <v>28.93</v>
      </c>
      <c r="J639" s="67">
        <v>105.1</v>
      </c>
      <c r="K639" s="67">
        <v>100.8</v>
      </c>
      <c r="L639" s="67">
        <v>103.5</v>
      </c>
      <c r="M639" s="67">
        <v>105.3</v>
      </c>
      <c r="N639" s="67">
        <f t="shared" si="37"/>
        <v>103.675</v>
      </c>
    </row>
    <row r="640" spans="2:14" x14ac:dyDescent="0.2">
      <c r="B640" s="73">
        <v>0.656249999999999</v>
      </c>
      <c r="C640" s="69">
        <v>82</v>
      </c>
      <c r="D640" s="66">
        <v>104</v>
      </c>
      <c r="E640" s="75">
        <v>0.54</v>
      </c>
      <c r="F640" s="69">
        <v>2</v>
      </c>
      <c r="G640" s="66" t="s">
        <v>130</v>
      </c>
      <c r="H640" s="82">
        <v>28.92</v>
      </c>
      <c r="I640" s="71"/>
      <c r="J640" s="67">
        <v>105.4</v>
      </c>
      <c r="K640" s="67">
        <v>99.1</v>
      </c>
      <c r="L640" s="67">
        <v>104.9</v>
      </c>
      <c r="M640" s="67">
        <v>104.9</v>
      </c>
      <c r="N640" s="67">
        <f t="shared" si="37"/>
        <v>103.57499999999999</v>
      </c>
    </row>
    <row r="641" spans="1:14" x14ac:dyDescent="0.2">
      <c r="B641" s="73">
        <v>0.66666666666666663</v>
      </c>
      <c r="C641" s="69">
        <v>82</v>
      </c>
      <c r="D641" s="66">
        <v>109</v>
      </c>
      <c r="E641" s="75">
        <v>0.54</v>
      </c>
      <c r="F641" s="66">
        <v>2</v>
      </c>
      <c r="G641" s="66" t="s">
        <v>129</v>
      </c>
      <c r="H641" s="72">
        <v>28.92</v>
      </c>
      <c r="I641" s="71"/>
      <c r="J641" s="67">
        <v>108.9</v>
      </c>
      <c r="K641" s="67">
        <v>105.8</v>
      </c>
      <c r="L641" s="67">
        <v>111.2</v>
      </c>
      <c r="M641" s="67">
        <v>108.7</v>
      </c>
      <c r="N641" s="67">
        <f t="shared" si="37"/>
        <v>108.64999999999999</v>
      </c>
    </row>
    <row r="643" spans="1:14" x14ac:dyDescent="0.2">
      <c r="A643" s="88" t="s">
        <v>309</v>
      </c>
      <c r="J643" s="87" t="s">
        <v>338</v>
      </c>
      <c r="K643" s="87" t="s">
        <v>436</v>
      </c>
      <c r="L643" s="87" t="s">
        <v>410</v>
      </c>
      <c r="M643" s="87" t="s">
        <v>411</v>
      </c>
      <c r="N643" s="33" t="s">
        <v>368</v>
      </c>
    </row>
    <row r="644" spans="1:14" x14ac:dyDescent="0.2">
      <c r="A644" s="21">
        <v>42888</v>
      </c>
      <c r="B644" s="73">
        <v>0.39583333333333331</v>
      </c>
      <c r="C644" s="66">
        <v>64</v>
      </c>
      <c r="D644" s="69">
        <v>69</v>
      </c>
      <c r="E644" s="16">
        <v>0.59</v>
      </c>
      <c r="F644" s="66">
        <v>8</v>
      </c>
      <c r="G644" s="66" t="s">
        <v>391</v>
      </c>
      <c r="H644" s="72">
        <v>29.45</v>
      </c>
      <c r="I644" s="71" t="s">
        <v>251</v>
      </c>
      <c r="J644" s="67">
        <v>67.8</v>
      </c>
      <c r="K644" s="67">
        <v>68.400000000000006</v>
      </c>
      <c r="L644" s="67">
        <v>71.099999999999994</v>
      </c>
      <c r="M644" s="67">
        <v>69.400000000000006</v>
      </c>
      <c r="N644" s="67">
        <f t="shared" ref="N644:N658" si="38">AVERAGE(J644:M644)</f>
        <v>69.174999999999997</v>
      </c>
    </row>
    <row r="645" spans="1:14" x14ac:dyDescent="0.2">
      <c r="B645" s="73">
        <v>0.41666666666666669</v>
      </c>
      <c r="C645" s="66">
        <v>62</v>
      </c>
      <c r="D645" s="69">
        <v>71</v>
      </c>
      <c r="E645" s="16">
        <v>0.6</v>
      </c>
      <c r="F645" s="66">
        <v>4</v>
      </c>
      <c r="G645" s="66" t="s">
        <v>43</v>
      </c>
      <c r="H645" s="72">
        <v>29.47</v>
      </c>
      <c r="I645" s="71"/>
      <c r="J645" s="67">
        <v>69.3</v>
      </c>
      <c r="K645" s="67">
        <v>69.8</v>
      </c>
      <c r="L645" s="67">
        <v>73.400000000000006</v>
      </c>
      <c r="M645" s="67">
        <v>70.2</v>
      </c>
      <c r="N645" s="67">
        <f t="shared" si="38"/>
        <v>70.674999999999997</v>
      </c>
    </row>
    <row r="646" spans="1:14" x14ac:dyDescent="0.2">
      <c r="B646" s="73">
        <v>0.42708333333333331</v>
      </c>
      <c r="C646" s="66">
        <v>63</v>
      </c>
      <c r="D646" s="69">
        <v>71</v>
      </c>
      <c r="E646" s="16">
        <v>0.56999999999999995</v>
      </c>
      <c r="F646" s="66">
        <v>4</v>
      </c>
      <c r="G646" s="66" t="s">
        <v>208</v>
      </c>
      <c r="H646" s="66">
        <v>29.46</v>
      </c>
      <c r="J646" s="67">
        <v>69.599999999999994</v>
      </c>
      <c r="K646" s="67">
        <v>70.7</v>
      </c>
      <c r="L646" s="67">
        <v>73.8</v>
      </c>
      <c r="M646" s="67">
        <v>69.8</v>
      </c>
      <c r="N646" s="67">
        <f t="shared" si="38"/>
        <v>70.975000000000009</v>
      </c>
    </row>
    <row r="647" spans="1:14" x14ac:dyDescent="0.2">
      <c r="B647" s="73">
        <v>0.43055555555555558</v>
      </c>
      <c r="C647" s="66">
        <v>63</v>
      </c>
      <c r="D647" s="69">
        <v>71</v>
      </c>
      <c r="E647" s="16">
        <v>0.56000000000000005</v>
      </c>
      <c r="F647" s="66">
        <v>1</v>
      </c>
      <c r="G647" s="66" t="s">
        <v>197</v>
      </c>
      <c r="H647" s="66">
        <v>29.46</v>
      </c>
      <c r="J647" s="67">
        <v>69.8</v>
      </c>
      <c r="K647" s="67">
        <v>71.099999999999994</v>
      </c>
      <c r="L647" s="67">
        <v>74.3</v>
      </c>
      <c r="M647" s="67">
        <v>69.8</v>
      </c>
      <c r="N647" s="67">
        <f t="shared" si="38"/>
        <v>71.25</v>
      </c>
    </row>
    <row r="648" spans="1:14" x14ac:dyDescent="0.2">
      <c r="B648" s="73">
        <v>0.4375</v>
      </c>
      <c r="C648" s="66">
        <v>64</v>
      </c>
      <c r="D648" s="69">
        <v>73</v>
      </c>
      <c r="E648" s="75">
        <v>0.56999999999999995</v>
      </c>
      <c r="F648" s="66">
        <v>2</v>
      </c>
      <c r="G648" s="66" t="s">
        <v>208</v>
      </c>
      <c r="H648" s="72">
        <v>29.45</v>
      </c>
      <c r="I648" s="71"/>
      <c r="J648" s="67">
        <v>77.900000000000006</v>
      </c>
      <c r="K648" s="67">
        <v>71.2</v>
      </c>
      <c r="L648" s="67">
        <v>74.3</v>
      </c>
      <c r="M648" s="67">
        <v>69.400000000000006</v>
      </c>
      <c r="N648" s="67">
        <f t="shared" si="38"/>
        <v>73.200000000000017</v>
      </c>
    </row>
    <row r="649" spans="1:14" x14ac:dyDescent="0.2">
      <c r="B649" s="73">
        <v>0.44791666666666669</v>
      </c>
      <c r="C649" s="66">
        <v>64</v>
      </c>
      <c r="D649" s="69">
        <v>73</v>
      </c>
      <c r="E649" s="75">
        <v>0.51</v>
      </c>
      <c r="F649" s="66">
        <v>0</v>
      </c>
      <c r="G649" s="66" t="s">
        <v>130</v>
      </c>
      <c r="H649" s="72">
        <v>29.44</v>
      </c>
      <c r="I649" s="71"/>
      <c r="J649" s="67">
        <v>78.099999999999994</v>
      </c>
      <c r="K649" s="67">
        <v>72</v>
      </c>
      <c r="L649" s="67">
        <v>74.5</v>
      </c>
      <c r="M649" s="67">
        <v>68.900000000000006</v>
      </c>
      <c r="N649" s="67">
        <f t="shared" si="38"/>
        <v>73.375</v>
      </c>
    </row>
    <row r="650" spans="1:14" x14ac:dyDescent="0.2">
      <c r="B650" s="73">
        <v>0.45833333333333298</v>
      </c>
      <c r="C650" s="66">
        <v>66</v>
      </c>
      <c r="D650" s="69">
        <v>73</v>
      </c>
      <c r="E650" s="75">
        <v>0.47</v>
      </c>
      <c r="F650" s="66">
        <v>2</v>
      </c>
      <c r="G650" s="66" t="s">
        <v>43</v>
      </c>
      <c r="H650" s="72">
        <v>29.44</v>
      </c>
      <c r="I650" s="71"/>
      <c r="J650" s="67">
        <v>71.2</v>
      </c>
      <c r="K650" s="67">
        <v>73.599999999999994</v>
      </c>
      <c r="L650" s="67">
        <v>76.599999999999994</v>
      </c>
      <c r="M650" s="67">
        <v>69.3</v>
      </c>
      <c r="N650" s="67">
        <f t="shared" si="38"/>
        <v>72.674999999999997</v>
      </c>
    </row>
    <row r="651" spans="1:14" x14ac:dyDescent="0.2">
      <c r="B651" s="73">
        <v>0.46319444444444446</v>
      </c>
      <c r="C651" s="66">
        <v>67</v>
      </c>
      <c r="D651" s="66">
        <v>76</v>
      </c>
      <c r="E651" s="75">
        <v>0.45</v>
      </c>
      <c r="F651" s="66">
        <v>2</v>
      </c>
      <c r="G651" s="66" t="s">
        <v>129</v>
      </c>
      <c r="H651" s="72">
        <v>29.44</v>
      </c>
      <c r="I651" s="71"/>
      <c r="J651" s="67">
        <v>82.8</v>
      </c>
      <c r="K651" s="67">
        <v>74.8</v>
      </c>
      <c r="L651" s="67">
        <v>78.3</v>
      </c>
      <c r="M651" s="67">
        <v>69.8</v>
      </c>
      <c r="N651" s="67">
        <f t="shared" si="38"/>
        <v>76.424999999999997</v>
      </c>
    </row>
    <row r="652" spans="1:14" x14ac:dyDescent="0.2">
      <c r="B652" s="73">
        <v>0.63541666666666663</v>
      </c>
      <c r="C652" s="69">
        <v>79</v>
      </c>
      <c r="D652" s="69">
        <v>100</v>
      </c>
      <c r="E652" s="75">
        <v>0.35</v>
      </c>
      <c r="F652" s="69">
        <v>4</v>
      </c>
      <c r="G652" s="66" t="s">
        <v>203</v>
      </c>
      <c r="H652" s="82">
        <v>29.35</v>
      </c>
      <c r="I652" s="85"/>
      <c r="J652" s="67">
        <v>91</v>
      </c>
      <c r="K652" s="67">
        <v>114.6</v>
      </c>
      <c r="L652" s="67">
        <v>104.9</v>
      </c>
      <c r="M652" s="67">
        <v>87.3</v>
      </c>
      <c r="N652" s="67">
        <f t="shared" si="38"/>
        <v>99.45</v>
      </c>
    </row>
    <row r="653" spans="1:14" x14ac:dyDescent="0.2">
      <c r="B653" s="73">
        <v>0.64583333333333337</v>
      </c>
      <c r="C653" s="66">
        <v>78</v>
      </c>
      <c r="D653" s="79">
        <v>102</v>
      </c>
      <c r="E653" s="75">
        <v>0.36</v>
      </c>
      <c r="F653" s="66">
        <v>4</v>
      </c>
      <c r="G653" s="66" t="s">
        <v>202</v>
      </c>
      <c r="H653" s="72">
        <v>29.35</v>
      </c>
      <c r="I653" s="71"/>
      <c r="J653" s="67">
        <v>111.4</v>
      </c>
      <c r="K653" s="67">
        <v>108.5</v>
      </c>
      <c r="L653" s="67">
        <v>102.9</v>
      </c>
      <c r="M653" s="67">
        <v>86.5</v>
      </c>
      <c r="N653" s="67">
        <f t="shared" si="38"/>
        <v>102.325</v>
      </c>
    </row>
    <row r="654" spans="1:14" x14ac:dyDescent="0.2">
      <c r="B654" s="73">
        <v>0.65625</v>
      </c>
      <c r="C654" s="66">
        <v>77</v>
      </c>
      <c r="D654" s="68">
        <v>94</v>
      </c>
      <c r="E654" s="75">
        <v>0.36</v>
      </c>
      <c r="F654" s="66">
        <v>3</v>
      </c>
      <c r="G654" s="66" t="s">
        <v>190</v>
      </c>
      <c r="H654" s="72">
        <v>29.35</v>
      </c>
      <c r="I654" s="93"/>
      <c r="J654" s="67">
        <v>88</v>
      </c>
      <c r="K654" s="67">
        <v>107.4</v>
      </c>
      <c r="L654" s="67">
        <v>99.5</v>
      </c>
      <c r="M654" s="67">
        <v>82</v>
      </c>
      <c r="N654" s="67">
        <f t="shared" si="38"/>
        <v>94.224999999999994</v>
      </c>
    </row>
    <row r="655" spans="1:14" x14ac:dyDescent="0.2">
      <c r="B655" s="73">
        <v>0.66666666666666696</v>
      </c>
      <c r="C655" s="66">
        <v>79</v>
      </c>
      <c r="D655" s="68">
        <v>93</v>
      </c>
      <c r="E655" s="75">
        <v>0.33</v>
      </c>
      <c r="F655" s="66">
        <v>3</v>
      </c>
      <c r="G655" s="66" t="s">
        <v>202</v>
      </c>
      <c r="H655" s="72">
        <v>29.3</v>
      </c>
      <c r="I655" s="93"/>
      <c r="J655" s="67">
        <v>87.8</v>
      </c>
      <c r="K655" s="67">
        <v>103.1</v>
      </c>
      <c r="L655" s="67">
        <v>98.6</v>
      </c>
      <c r="M655" s="67">
        <v>81.3</v>
      </c>
      <c r="N655" s="67">
        <f t="shared" si="38"/>
        <v>92.7</v>
      </c>
    </row>
    <row r="656" spans="1:14" x14ac:dyDescent="0.2">
      <c r="B656" s="73">
        <v>0.67708333333333404</v>
      </c>
      <c r="C656" s="66">
        <v>78</v>
      </c>
      <c r="D656" s="68">
        <v>91</v>
      </c>
      <c r="E656" s="75">
        <v>0.35</v>
      </c>
      <c r="F656" s="66">
        <v>2</v>
      </c>
      <c r="G656" s="66" t="s">
        <v>71</v>
      </c>
      <c r="H656" s="72">
        <v>29.34</v>
      </c>
      <c r="I656" s="93"/>
      <c r="J656" s="67">
        <v>87.4</v>
      </c>
      <c r="K656" s="67">
        <v>100.4</v>
      </c>
      <c r="L656" s="67">
        <v>97.2</v>
      </c>
      <c r="M656" s="67">
        <v>81</v>
      </c>
      <c r="N656" s="67">
        <f t="shared" si="38"/>
        <v>91.5</v>
      </c>
    </row>
    <row r="657" spans="1:14" x14ac:dyDescent="0.2">
      <c r="B657" s="73">
        <v>0.687500000000001</v>
      </c>
      <c r="C657" s="66">
        <v>80</v>
      </c>
      <c r="D657" s="68">
        <v>94</v>
      </c>
      <c r="E657" s="75">
        <v>0.34</v>
      </c>
      <c r="F657" s="66">
        <v>4</v>
      </c>
      <c r="G657" s="66" t="s">
        <v>34</v>
      </c>
      <c r="H657" s="72">
        <v>29.34</v>
      </c>
      <c r="I657" s="93"/>
      <c r="J657" s="67">
        <v>89.4</v>
      </c>
      <c r="K657" s="67">
        <v>105.8</v>
      </c>
      <c r="L657" s="67">
        <v>99.3</v>
      </c>
      <c r="M657" s="67">
        <v>81.7</v>
      </c>
      <c r="N657" s="67">
        <f t="shared" si="38"/>
        <v>94.05</v>
      </c>
    </row>
    <row r="658" spans="1:14" x14ac:dyDescent="0.2">
      <c r="B658" s="73">
        <v>0.69097222222222221</v>
      </c>
      <c r="C658" s="69">
        <v>80</v>
      </c>
      <c r="D658" s="79">
        <v>97</v>
      </c>
      <c r="E658" s="75">
        <v>0.31</v>
      </c>
      <c r="F658" s="69">
        <v>2</v>
      </c>
      <c r="G658" s="66" t="s">
        <v>35</v>
      </c>
      <c r="H658" s="82">
        <v>29.34</v>
      </c>
      <c r="I658" s="85"/>
      <c r="J658" s="67">
        <v>104.7</v>
      </c>
      <c r="K658" s="67">
        <v>101.8</v>
      </c>
      <c r="L658" s="67">
        <v>98.4</v>
      </c>
      <c r="M658" s="67">
        <v>81.3</v>
      </c>
      <c r="N658" s="67">
        <f t="shared" si="38"/>
        <v>96.55</v>
      </c>
    </row>
    <row r="660" spans="1:14" x14ac:dyDescent="0.2">
      <c r="A660" s="21">
        <v>42889</v>
      </c>
      <c r="J660" s="87" t="s">
        <v>338</v>
      </c>
      <c r="K660" s="87" t="s">
        <v>436</v>
      </c>
      <c r="L660" s="87" t="s">
        <v>410</v>
      </c>
      <c r="M660" s="87" t="s">
        <v>411</v>
      </c>
      <c r="N660" s="33" t="s">
        <v>368</v>
      </c>
    </row>
    <row r="661" spans="1:14" x14ac:dyDescent="0.2">
      <c r="B661" s="73">
        <v>0.375</v>
      </c>
      <c r="C661" s="66">
        <v>68</v>
      </c>
      <c r="D661" s="69">
        <v>74</v>
      </c>
      <c r="E661" s="16">
        <v>0.56000000000000005</v>
      </c>
      <c r="F661" s="66">
        <v>3</v>
      </c>
      <c r="G661" s="66" t="s">
        <v>396</v>
      </c>
      <c r="H661" s="72">
        <v>29.42</v>
      </c>
      <c r="I661" s="71"/>
      <c r="J661" s="67">
        <v>78.8</v>
      </c>
      <c r="K661" s="67">
        <v>66.7</v>
      </c>
      <c r="L661" s="67">
        <v>74.8</v>
      </c>
      <c r="M661" s="67">
        <v>74.8</v>
      </c>
      <c r="N661" s="67">
        <f>AVERAGE(J661:M661)</f>
        <v>73.775000000000006</v>
      </c>
    </row>
    <row r="662" spans="1:14" x14ac:dyDescent="0.2">
      <c r="B662" s="73">
        <v>0.40625</v>
      </c>
      <c r="C662" s="66">
        <v>66</v>
      </c>
      <c r="D662" s="69">
        <v>78</v>
      </c>
      <c r="E662" s="16">
        <v>0.64</v>
      </c>
      <c r="F662" s="66">
        <v>5</v>
      </c>
      <c r="G662" s="66" t="s">
        <v>208</v>
      </c>
      <c r="H662" s="72">
        <v>29.42</v>
      </c>
      <c r="I662" s="71"/>
      <c r="J662" s="67">
        <v>85.8</v>
      </c>
      <c r="K662" s="67">
        <v>68.2</v>
      </c>
      <c r="L662" s="67">
        <v>80.400000000000006</v>
      </c>
      <c r="M662" s="67">
        <v>78.400000000000006</v>
      </c>
      <c r="N662" s="67">
        <f t="shared" ref="N662:N679" si="39">AVERAGE(J662:M662)</f>
        <v>78.2</v>
      </c>
    </row>
    <row r="663" spans="1:14" x14ac:dyDescent="0.2">
      <c r="B663" s="73">
        <v>0.41666666666666669</v>
      </c>
      <c r="C663" s="66">
        <v>66</v>
      </c>
      <c r="D663" s="69">
        <v>75</v>
      </c>
      <c r="E663" s="16">
        <v>0.65</v>
      </c>
      <c r="F663" s="66">
        <v>2</v>
      </c>
      <c r="G663" s="66" t="s">
        <v>190</v>
      </c>
      <c r="H663" s="66">
        <v>29.42</v>
      </c>
      <c r="J663" s="67">
        <v>74.3</v>
      </c>
      <c r="K663" s="67">
        <v>69.599999999999994</v>
      </c>
      <c r="L663" s="67">
        <v>81.900000000000006</v>
      </c>
      <c r="M663" s="67">
        <v>75.7</v>
      </c>
      <c r="N663" s="67">
        <f t="shared" si="39"/>
        <v>75.375</v>
      </c>
    </row>
    <row r="664" spans="1:14" x14ac:dyDescent="0.2">
      <c r="B664" s="73">
        <v>0.4201388888888889</v>
      </c>
      <c r="C664" s="66">
        <v>66</v>
      </c>
      <c r="D664" s="69">
        <v>79</v>
      </c>
      <c r="E664" s="16">
        <v>0.65</v>
      </c>
      <c r="F664" s="66">
        <v>3</v>
      </c>
      <c r="G664" s="66" t="s">
        <v>208</v>
      </c>
      <c r="H664" s="66">
        <v>29.43</v>
      </c>
      <c r="J664" s="67">
        <v>88.3</v>
      </c>
      <c r="K664" s="67">
        <v>68.7</v>
      </c>
      <c r="L664" s="67">
        <v>82.6</v>
      </c>
      <c r="M664" s="67">
        <v>74.7</v>
      </c>
      <c r="N664" s="67">
        <f t="shared" si="39"/>
        <v>78.575000000000003</v>
      </c>
    </row>
    <row r="665" spans="1:14" x14ac:dyDescent="0.2">
      <c r="B665" s="73">
        <v>0.42708333333333331</v>
      </c>
      <c r="C665" s="66">
        <v>66</v>
      </c>
      <c r="D665" s="69">
        <v>83</v>
      </c>
      <c r="E665" s="75">
        <v>0.65</v>
      </c>
      <c r="F665" s="66">
        <v>4</v>
      </c>
      <c r="G665" s="66" t="s">
        <v>208</v>
      </c>
      <c r="H665" s="72">
        <v>29.43</v>
      </c>
      <c r="I665" s="71"/>
      <c r="J665" s="67">
        <v>90</v>
      </c>
      <c r="K665" s="67" t="s">
        <v>437</v>
      </c>
      <c r="L665" s="67">
        <v>83.8</v>
      </c>
      <c r="M665" s="67">
        <v>73.599999999999994</v>
      </c>
      <c r="N665" s="67">
        <f t="shared" si="39"/>
        <v>82.466666666666669</v>
      </c>
    </row>
    <row r="666" spans="1:14" x14ac:dyDescent="0.2">
      <c r="B666" s="73">
        <v>0.4375</v>
      </c>
      <c r="C666" s="66">
        <v>66</v>
      </c>
      <c r="D666" s="69">
        <v>80</v>
      </c>
      <c r="E666" s="75">
        <v>0.65</v>
      </c>
      <c r="F666" s="66">
        <v>3</v>
      </c>
      <c r="G666" s="66" t="s">
        <v>190</v>
      </c>
      <c r="H666" s="72">
        <v>29.43</v>
      </c>
      <c r="I666" s="71"/>
      <c r="J666" s="67">
        <v>92.1</v>
      </c>
      <c r="K666" s="67">
        <v>68.2</v>
      </c>
      <c r="L666" s="67">
        <v>85.6</v>
      </c>
      <c r="M666" s="67">
        <v>72.7</v>
      </c>
      <c r="N666" s="67">
        <f t="shared" si="39"/>
        <v>79.650000000000006</v>
      </c>
    </row>
    <row r="667" spans="1:14" x14ac:dyDescent="0.2">
      <c r="B667" s="73">
        <v>0.44097222222222227</v>
      </c>
      <c r="C667" s="66">
        <v>67</v>
      </c>
      <c r="D667" s="69">
        <v>77</v>
      </c>
      <c r="E667" s="75">
        <v>0.65</v>
      </c>
      <c r="F667" s="66">
        <v>5</v>
      </c>
      <c r="G667" s="66" t="s">
        <v>34</v>
      </c>
      <c r="H667" s="72">
        <v>29.43</v>
      </c>
      <c r="I667" s="71"/>
      <c r="J667" s="67">
        <v>77.900000000000006</v>
      </c>
      <c r="K667" s="67">
        <v>70</v>
      </c>
      <c r="L667" s="67">
        <v>87.3</v>
      </c>
      <c r="M667" s="67">
        <v>73.2</v>
      </c>
      <c r="N667" s="67">
        <f t="shared" si="39"/>
        <v>77.099999999999994</v>
      </c>
    </row>
    <row r="668" spans="1:14" x14ac:dyDescent="0.2">
      <c r="B668" s="2">
        <v>0.61458333333333337</v>
      </c>
      <c r="C668" s="66">
        <v>74</v>
      </c>
      <c r="D668" s="66">
        <v>98</v>
      </c>
      <c r="E668" s="75">
        <v>0.42</v>
      </c>
      <c r="F668" s="66">
        <v>1</v>
      </c>
      <c r="G668" s="66" t="s">
        <v>43</v>
      </c>
      <c r="H668" s="72">
        <v>29.38</v>
      </c>
      <c r="I668" s="71"/>
      <c r="J668" s="67">
        <v>104.4</v>
      </c>
      <c r="K668" s="67">
        <v>103.3</v>
      </c>
      <c r="L668" s="67">
        <v>101.3</v>
      </c>
      <c r="M668" s="67">
        <v>82.4</v>
      </c>
      <c r="N668" s="67">
        <f t="shared" si="39"/>
        <v>97.85</v>
      </c>
    </row>
    <row r="669" spans="1:14" x14ac:dyDescent="0.2">
      <c r="B669" s="2">
        <v>0.625</v>
      </c>
      <c r="C669" s="69">
        <v>74</v>
      </c>
      <c r="D669" s="69">
        <v>93</v>
      </c>
      <c r="E669" s="75">
        <v>0.41</v>
      </c>
      <c r="F669" s="69">
        <v>3</v>
      </c>
      <c r="G669" s="66" t="s">
        <v>208</v>
      </c>
      <c r="H669" s="82">
        <v>29.37</v>
      </c>
      <c r="I669" s="85"/>
      <c r="J669" s="67">
        <v>88.3</v>
      </c>
      <c r="K669" s="67">
        <v>100.9</v>
      </c>
      <c r="L669" s="67">
        <v>99.5</v>
      </c>
      <c r="M669" s="67">
        <v>81.5</v>
      </c>
      <c r="N669" s="67">
        <f t="shared" si="39"/>
        <v>92.55</v>
      </c>
    </row>
    <row r="670" spans="1:14" x14ac:dyDescent="0.2">
      <c r="B670" s="2">
        <v>0.63541666666666663</v>
      </c>
      <c r="C670" s="66">
        <v>74</v>
      </c>
      <c r="D670" s="79">
        <v>95</v>
      </c>
      <c r="E670" s="75">
        <v>0.43</v>
      </c>
      <c r="F670" s="66">
        <v>2</v>
      </c>
      <c r="G670" s="66" t="s">
        <v>34</v>
      </c>
      <c r="H670" s="72">
        <v>29.37</v>
      </c>
      <c r="I670" s="71"/>
      <c r="J670" s="67">
        <v>100.4</v>
      </c>
      <c r="K670" s="67">
        <v>99</v>
      </c>
      <c r="L670" s="67">
        <v>98.6</v>
      </c>
      <c r="M670" s="67">
        <v>81.3</v>
      </c>
      <c r="N670" s="67">
        <f t="shared" si="39"/>
        <v>94.825000000000003</v>
      </c>
    </row>
    <row r="671" spans="1:14" x14ac:dyDescent="0.2">
      <c r="B671" s="2">
        <v>0.64583333333333337</v>
      </c>
      <c r="C671" s="66">
        <v>74</v>
      </c>
      <c r="D671" s="68">
        <v>100</v>
      </c>
      <c r="E671" s="75">
        <v>0.45</v>
      </c>
      <c r="F671" s="66">
        <v>4</v>
      </c>
      <c r="G671" s="66" t="s">
        <v>208</v>
      </c>
      <c r="H671" s="72">
        <v>29.37</v>
      </c>
      <c r="I671" s="93"/>
      <c r="J671" s="67">
        <v>106.7</v>
      </c>
      <c r="K671" s="67">
        <v>103.8</v>
      </c>
      <c r="L671" s="67">
        <v>102.4</v>
      </c>
      <c r="M671" s="67">
        <v>85.3</v>
      </c>
      <c r="N671" s="67">
        <f t="shared" si="39"/>
        <v>99.55</v>
      </c>
    </row>
    <row r="672" spans="1:14" x14ac:dyDescent="0.2">
      <c r="B672" s="2">
        <v>0.65625</v>
      </c>
      <c r="C672" s="66">
        <v>73</v>
      </c>
      <c r="D672" s="68">
        <v>92</v>
      </c>
      <c r="E672" s="75">
        <v>0.48</v>
      </c>
      <c r="F672" s="66">
        <v>2</v>
      </c>
      <c r="G672" s="66" t="s">
        <v>37</v>
      </c>
      <c r="H672" s="72">
        <v>29.37</v>
      </c>
      <c r="I672" s="93"/>
      <c r="J672" s="67">
        <v>88.2</v>
      </c>
      <c r="K672" s="67">
        <v>98.1</v>
      </c>
      <c r="L672" s="67">
        <v>98.1</v>
      </c>
      <c r="M672" s="67">
        <v>81.900000000000006</v>
      </c>
      <c r="N672" s="67">
        <f t="shared" si="39"/>
        <v>91.574999999999989</v>
      </c>
    </row>
    <row r="673" spans="1:14" x14ac:dyDescent="0.2">
      <c r="B673" s="73">
        <v>0.66666666666666663</v>
      </c>
      <c r="C673" s="66">
        <v>73</v>
      </c>
      <c r="D673" s="68">
        <v>93</v>
      </c>
      <c r="E673" s="75">
        <v>0.51</v>
      </c>
      <c r="F673" s="66">
        <v>2</v>
      </c>
      <c r="G673" s="66" t="s">
        <v>34</v>
      </c>
      <c r="H673" s="72">
        <v>29.36</v>
      </c>
      <c r="I673" s="93"/>
      <c r="J673" s="67">
        <v>89.6</v>
      </c>
      <c r="K673" s="67">
        <v>100.8</v>
      </c>
      <c r="L673" s="67">
        <v>100.4</v>
      </c>
      <c r="M673" s="67">
        <v>82.4</v>
      </c>
      <c r="N673" s="67">
        <f t="shared" si="39"/>
        <v>93.299999999999983</v>
      </c>
    </row>
    <row r="674" spans="1:14" x14ac:dyDescent="0.2">
      <c r="B674" s="73">
        <v>0.67708333333333337</v>
      </c>
      <c r="C674" s="66">
        <v>77</v>
      </c>
      <c r="D674" s="68">
        <v>97</v>
      </c>
      <c r="E674" s="75">
        <v>0.37</v>
      </c>
      <c r="F674" s="66">
        <v>3</v>
      </c>
      <c r="G674" s="66" t="s">
        <v>203</v>
      </c>
      <c r="H674" s="72">
        <v>29.36</v>
      </c>
      <c r="I674" s="93"/>
      <c r="J674" s="67">
        <v>105.3</v>
      </c>
      <c r="K674" s="67">
        <v>100</v>
      </c>
      <c r="L674" s="67">
        <v>100</v>
      </c>
      <c r="M674" s="67">
        <v>81.7</v>
      </c>
      <c r="N674" s="67">
        <f t="shared" si="39"/>
        <v>96.75</v>
      </c>
    </row>
    <row r="675" spans="1:14" x14ac:dyDescent="0.2">
      <c r="B675" s="73">
        <v>0.6875</v>
      </c>
      <c r="C675" s="69">
        <v>77</v>
      </c>
      <c r="D675" s="79">
        <v>95</v>
      </c>
      <c r="E675" s="75">
        <v>0.37</v>
      </c>
      <c r="F675" s="69">
        <v>3</v>
      </c>
      <c r="G675" s="66" t="s">
        <v>203</v>
      </c>
      <c r="H675" s="82">
        <v>29.36</v>
      </c>
      <c r="I675" s="85"/>
      <c r="J675" s="67">
        <v>103.1</v>
      </c>
      <c r="K675" s="67">
        <v>98.2</v>
      </c>
      <c r="L675" s="67">
        <v>97.9</v>
      </c>
      <c r="M675" s="67">
        <v>80.599999999999994</v>
      </c>
      <c r="N675" s="67">
        <f t="shared" si="39"/>
        <v>94.950000000000017</v>
      </c>
    </row>
    <row r="676" spans="1:14" x14ac:dyDescent="0.2">
      <c r="B676" s="73">
        <v>0.69791666666666696</v>
      </c>
      <c r="C676" s="66">
        <v>79</v>
      </c>
      <c r="D676" s="66">
        <v>92</v>
      </c>
      <c r="E676" s="75">
        <v>0.35</v>
      </c>
      <c r="F676" s="66">
        <v>1</v>
      </c>
      <c r="G676" s="66" t="s">
        <v>201</v>
      </c>
      <c r="H676" s="72">
        <v>29.35</v>
      </c>
      <c r="I676" s="66"/>
      <c r="J676" s="67">
        <v>89.8</v>
      </c>
      <c r="K676" s="67">
        <v>98.4</v>
      </c>
      <c r="L676" s="67">
        <v>99.3</v>
      </c>
      <c r="M676" s="67">
        <v>81.099999999999994</v>
      </c>
      <c r="N676" s="67">
        <f t="shared" si="39"/>
        <v>92.15</v>
      </c>
    </row>
    <row r="677" spans="1:14" x14ac:dyDescent="0.2">
      <c r="B677" s="73">
        <v>0.70833333333333404</v>
      </c>
      <c r="C677" s="66">
        <v>80</v>
      </c>
      <c r="D677" s="66">
        <v>96</v>
      </c>
      <c r="E677" s="75">
        <v>0.33</v>
      </c>
      <c r="F677" s="66">
        <v>2</v>
      </c>
      <c r="G677" s="66" t="s">
        <v>34</v>
      </c>
      <c r="H677" s="72">
        <v>29.34</v>
      </c>
      <c r="J677" s="67">
        <v>108</v>
      </c>
      <c r="K677" s="67">
        <v>95.2</v>
      </c>
      <c r="L677" s="67">
        <v>101.3</v>
      </c>
      <c r="M677" s="67">
        <v>81</v>
      </c>
      <c r="N677" s="67">
        <f t="shared" si="39"/>
        <v>96.375</v>
      </c>
    </row>
    <row r="678" spans="1:14" x14ac:dyDescent="0.2">
      <c r="B678" s="73">
        <v>0.71875</v>
      </c>
      <c r="C678" s="69">
        <v>81</v>
      </c>
      <c r="D678" s="66">
        <v>92</v>
      </c>
      <c r="E678" s="75">
        <v>0.33</v>
      </c>
      <c r="F678" s="69">
        <v>3</v>
      </c>
      <c r="G678" s="66" t="s">
        <v>203</v>
      </c>
      <c r="H678" s="82">
        <v>29.34</v>
      </c>
      <c r="I678" s="85"/>
      <c r="J678" s="67">
        <v>90.9</v>
      </c>
      <c r="K678" s="67">
        <v>93.4</v>
      </c>
      <c r="L678" s="67">
        <v>100.9</v>
      </c>
      <c r="M678" s="67">
        <v>82.9</v>
      </c>
      <c r="N678" s="67">
        <f t="shared" si="39"/>
        <v>92.025000000000006</v>
      </c>
    </row>
    <row r="679" spans="1:14" x14ac:dyDescent="0.2">
      <c r="B679" s="73">
        <v>0.72569444444444453</v>
      </c>
      <c r="C679" s="69">
        <v>81</v>
      </c>
      <c r="D679" s="66">
        <v>91</v>
      </c>
      <c r="E679" s="75">
        <v>0.31</v>
      </c>
      <c r="F679" s="69">
        <v>2</v>
      </c>
      <c r="G679" s="66" t="s">
        <v>129</v>
      </c>
      <c r="H679" s="82">
        <v>29.34</v>
      </c>
      <c r="J679" s="67">
        <v>90.1</v>
      </c>
      <c r="K679" s="67">
        <v>92.3</v>
      </c>
      <c r="L679" s="67">
        <v>99.9</v>
      </c>
      <c r="M679" s="67">
        <v>82.8</v>
      </c>
      <c r="N679" s="67">
        <f t="shared" si="39"/>
        <v>91.274999999999991</v>
      </c>
    </row>
    <row r="680" spans="1:14" x14ac:dyDescent="0.2">
      <c r="B680" s="73"/>
      <c r="C680" s="69"/>
      <c r="D680" s="66"/>
      <c r="E680" s="75"/>
      <c r="F680" s="69"/>
      <c r="G680" s="66"/>
      <c r="H680" s="82"/>
      <c r="I680" s="71"/>
      <c r="J680" s="67"/>
      <c r="K680" s="67"/>
      <c r="L680" s="67"/>
      <c r="M680" s="67"/>
      <c r="N680" s="67" t="s">
        <v>251</v>
      </c>
    </row>
    <row r="681" spans="1:14" x14ac:dyDescent="0.2">
      <c r="A681" s="21">
        <v>42890</v>
      </c>
      <c r="J681" s="87" t="s">
        <v>338</v>
      </c>
      <c r="K681" s="87" t="s">
        <v>436</v>
      </c>
      <c r="L681" s="87" t="s">
        <v>410</v>
      </c>
      <c r="M681" s="87" t="s">
        <v>411</v>
      </c>
      <c r="N681" s="33" t="s">
        <v>368</v>
      </c>
    </row>
    <row r="682" spans="1:14" x14ac:dyDescent="0.2">
      <c r="B682" s="73">
        <v>0.375</v>
      </c>
      <c r="C682" s="66">
        <v>68</v>
      </c>
      <c r="D682" s="69">
        <v>74</v>
      </c>
      <c r="E682" s="16">
        <v>0.56000000000000005</v>
      </c>
      <c r="F682" s="66">
        <v>3</v>
      </c>
      <c r="G682" s="66" t="s">
        <v>396</v>
      </c>
      <c r="H682" s="72">
        <v>29.42</v>
      </c>
      <c r="I682" s="71"/>
      <c r="J682" s="67">
        <v>78.8</v>
      </c>
      <c r="K682" s="67">
        <v>66.7</v>
      </c>
      <c r="L682" s="67">
        <v>74.8</v>
      </c>
      <c r="M682" s="67">
        <v>74.8</v>
      </c>
      <c r="N682" s="67">
        <f>AVERAGE(J682:M682)</f>
        <v>73.775000000000006</v>
      </c>
    </row>
    <row r="683" spans="1:14" x14ac:dyDescent="0.2">
      <c r="B683" s="73">
        <v>0.4375</v>
      </c>
      <c r="C683" s="66">
        <v>71</v>
      </c>
      <c r="D683" s="69">
        <v>72</v>
      </c>
      <c r="E683" s="16">
        <v>0.68</v>
      </c>
      <c r="F683" s="66">
        <v>3</v>
      </c>
      <c r="G683" s="66" t="s">
        <v>129</v>
      </c>
      <c r="H683" s="72">
        <v>29.15</v>
      </c>
      <c r="I683" s="71"/>
      <c r="J683" s="67">
        <v>72.7</v>
      </c>
      <c r="K683" s="67">
        <v>73.900000000000006</v>
      </c>
      <c r="L683" s="67">
        <v>69.599999999999994</v>
      </c>
      <c r="M683" s="67">
        <v>72.099999999999994</v>
      </c>
      <c r="N683" s="67">
        <f t="shared" ref="N683:N697" si="40">AVERAGE(J683:M683)</f>
        <v>72.075000000000003</v>
      </c>
    </row>
    <row r="684" spans="1:14" x14ac:dyDescent="0.2">
      <c r="B684" s="73">
        <v>0.44791666666666669</v>
      </c>
      <c r="C684" s="66">
        <v>71</v>
      </c>
      <c r="D684" s="69">
        <v>72</v>
      </c>
      <c r="E684" s="16">
        <v>0.69</v>
      </c>
      <c r="F684" s="66">
        <v>5</v>
      </c>
      <c r="G684" s="66" t="s">
        <v>129</v>
      </c>
      <c r="H684" s="66">
        <v>29.16</v>
      </c>
      <c r="J684" s="67">
        <v>72</v>
      </c>
      <c r="K684" s="67">
        <v>73</v>
      </c>
      <c r="L684" s="67">
        <v>69.3</v>
      </c>
      <c r="M684" s="67">
        <v>74.099999999999994</v>
      </c>
      <c r="N684" s="67">
        <f t="shared" si="40"/>
        <v>72.099999999999994</v>
      </c>
    </row>
    <row r="685" spans="1:14" x14ac:dyDescent="0.2">
      <c r="B685" s="73">
        <v>0.45833333333333298</v>
      </c>
      <c r="C685" s="66">
        <v>72</v>
      </c>
      <c r="D685" s="69">
        <v>72</v>
      </c>
      <c r="E685" s="16">
        <v>0.69</v>
      </c>
      <c r="F685" s="66">
        <v>3</v>
      </c>
      <c r="G685" s="66" t="s">
        <v>129</v>
      </c>
      <c r="H685" s="66">
        <v>29.15</v>
      </c>
      <c r="J685" s="67">
        <v>72.5</v>
      </c>
      <c r="K685" s="67">
        <v>74.3</v>
      </c>
      <c r="L685" s="67">
        <v>69.8</v>
      </c>
      <c r="M685" s="67">
        <v>72.900000000000006</v>
      </c>
      <c r="N685" s="67">
        <f t="shared" si="40"/>
        <v>72.375</v>
      </c>
    </row>
    <row r="686" spans="1:14" x14ac:dyDescent="0.2">
      <c r="B686" s="73">
        <v>0.46875</v>
      </c>
      <c r="C686" s="66">
        <v>72</v>
      </c>
      <c r="D686" s="69">
        <v>74</v>
      </c>
      <c r="E686" s="75">
        <v>0.68</v>
      </c>
      <c r="F686" s="66">
        <v>3</v>
      </c>
      <c r="G686" s="66" t="s">
        <v>203</v>
      </c>
      <c r="H686" s="72">
        <v>29.15</v>
      </c>
      <c r="I686" s="71"/>
      <c r="J686" s="67">
        <v>73.2</v>
      </c>
      <c r="K686" s="67">
        <v>75.400000000000006</v>
      </c>
      <c r="L686" s="67">
        <v>70.3</v>
      </c>
      <c r="M686" s="67">
        <v>77.2</v>
      </c>
      <c r="N686" s="67">
        <f t="shared" si="40"/>
        <v>74.025000000000006</v>
      </c>
    </row>
    <row r="687" spans="1:14" x14ac:dyDescent="0.2">
      <c r="B687" s="73">
        <v>0.64583333333333337</v>
      </c>
      <c r="C687" s="66">
        <v>84</v>
      </c>
      <c r="D687" s="69">
        <v>102</v>
      </c>
      <c r="E687" s="75">
        <v>0.54</v>
      </c>
      <c r="F687" s="66">
        <v>3</v>
      </c>
      <c r="G687" s="66" t="s">
        <v>71</v>
      </c>
      <c r="H687" s="72">
        <v>29.07</v>
      </c>
      <c r="I687" s="71"/>
      <c r="J687" s="67">
        <v>113.9</v>
      </c>
      <c r="K687" s="67">
        <v>104.5</v>
      </c>
      <c r="L687" s="67">
        <v>91.9</v>
      </c>
      <c r="M687" s="67">
        <v>96.1</v>
      </c>
      <c r="N687" s="67">
        <f t="shared" si="40"/>
        <v>101.6</v>
      </c>
    </row>
    <row r="688" spans="1:14" x14ac:dyDescent="0.2">
      <c r="B688" s="73">
        <v>0.65625</v>
      </c>
      <c r="C688" s="66">
        <v>84</v>
      </c>
      <c r="D688" s="69">
        <v>101</v>
      </c>
      <c r="E688" s="75">
        <v>0.55000000000000004</v>
      </c>
      <c r="F688" s="66">
        <v>3</v>
      </c>
      <c r="G688" s="66" t="s">
        <v>71</v>
      </c>
      <c r="H688" s="72">
        <v>29.07</v>
      </c>
      <c r="I688" s="71"/>
      <c r="J688" s="67">
        <v>113.2</v>
      </c>
      <c r="K688" s="67">
        <v>104.5</v>
      </c>
      <c r="L688" s="67">
        <v>88.3</v>
      </c>
      <c r="M688" s="67">
        <v>96.3</v>
      </c>
      <c r="N688" s="67">
        <f t="shared" si="40"/>
        <v>100.575</v>
      </c>
    </row>
    <row r="689" spans="1:15" x14ac:dyDescent="0.2">
      <c r="B689" s="2">
        <v>0.65972222222222221</v>
      </c>
      <c r="C689" s="66">
        <v>84</v>
      </c>
      <c r="D689" s="66">
        <v>104</v>
      </c>
      <c r="E689" s="75">
        <v>0.54</v>
      </c>
      <c r="F689" s="66">
        <v>8</v>
      </c>
      <c r="G689" s="66" t="s">
        <v>71</v>
      </c>
      <c r="H689" s="72">
        <v>29.06</v>
      </c>
      <c r="I689" s="71"/>
      <c r="J689" s="67">
        <v>113.5</v>
      </c>
      <c r="K689" s="67">
        <v>104.7</v>
      </c>
      <c r="L689" s="67">
        <v>87.1</v>
      </c>
      <c r="M689" s="67">
        <v>111.4</v>
      </c>
      <c r="N689" s="67">
        <f t="shared" si="40"/>
        <v>104.17499999999998</v>
      </c>
    </row>
    <row r="690" spans="1:15" x14ac:dyDescent="0.2">
      <c r="B690" s="2">
        <v>0.66666666666666663</v>
      </c>
      <c r="C690" s="69">
        <v>85</v>
      </c>
      <c r="D690" s="69">
        <v>105</v>
      </c>
      <c r="E690" s="75">
        <v>0.52</v>
      </c>
      <c r="F690" s="69">
        <v>4</v>
      </c>
      <c r="G690" s="66" t="s">
        <v>202</v>
      </c>
      <c r="H690" s="82">
        <v>29.06</v>
      </c>
      <c r="I690" s="85"/>
      <c r="J690" s="67">
        <v>112.3</v>
      </c>
      <c r="K690" s="67">
        <v>106.2</v>
      </c>
      <c r="L690" s="67">
        <v>86.9</v>
      </c>
      <c r="M690" s="67">
        <v>112.8</v>
      </c>
      <c r="N690" s="67">
        <f t="shared" si="40"/>
        <v>104.55</v>
      </c>
    </row>
    <row r="691" spans="1:15" x14ac:dyDescent="0.2">
      <c r="B691" s="2">
        <v>0.67708333333333337</v>
      </c>
      <c r="C691" s="66">
        <v>86</v>
      </c>
      <c r="D691" s="79">
        <v>103</v>
      </c>
      <c r="E691" s="75">
        <v>0.42</v>
      </c>
      <c r="F691" s="66">
        <v>6</v>
      </c>
      <c r="G691" s="66" t="s">
        <v>180</v>
      </c>
      <c r="H691" s="72">
        <v>29.06</v>
      </c>
      <c r="I691" s="71"/>
      <c r="J691" s="67">
        <v>109.6</v>
      </c>
      <c r="K691" s="67">
        <v>104.2</v>
      </c>
      <c r="L691" s="67">
        <v>87.3</v>
      </c>
      <c r="M691" s="67">
        <v>109.9</v>
      </c>
      <c r="N691" s="67">
        <f t="shared" si="40"/>
        <v>102.75</v>
      </c>
    </row>
    <row r="692" spans="1:15" x14ac:dyDescent="0.2">
      <c r="B692" s="2">
        <v>0.6875</v>
      </c>
      <c r="C692" s="66">
        <v>86</v>
      </c>
      <c r="D692" s="68">
        <v>99</v>
      </c>
      <c r="E692" s="75">
        <v>0.42</v>
      </c>
      <c r="F692" s="66">
        <v>3</v>
      </c>
      <c r="G692" s="66" t="s">
        <v>35</v>
      </c>
      <c r="H692" s="72">
        <v>29.05</v>
      </c>
      <c r="I692" s="93"/>
      <c r="J692" s="67">
        <v>108.1</v>
      </c>
      <c r="K692" s="67">
        <v>104.5</v>
      </c>
      <c r="L692" s="67">
        <v>87.3</v>
      </c>
      <c r="M692" s="67">
        <v>95.7</v>
      </c>
      <c r="N692" s="67">
        <f t="shared" si="40"/>
        <v>98.899999999999991</v>
      </c>
    </row>
    <row r="693" spans="1:15" x14ac:dyDescent="0.2">
      <c r="B693" s="2">
        <v>0.69791666666666696</v>
      </c>
      <c r="C693" s="66">
        <v>87</v>
      </c>
      <c r="D693" s="68">
        <v>99</v>
      </c>
      <c r="E693" s="75">
        <v>0.39</v>
      </c>
      <c r="F693" s="66">
        <v>5</v>
      </c>
      <c r="G693" s="66" t="s">
        <v>35</v>
      </c>
      <c r="H693" s="72">
        <v>29.05</v>
      </c>
      <c r="I693" s="93"/>
      <c r="J693" s="67">
        <v>107.6</v>
      </c>
      <c r="K693" s="67">
        <v>104</v>
      </c>
      <c r="L693" s="67">
        <v>88.5</v>
      </c>
      <c r="M693" s="67">
        <v>95</v>
      </c>
      <c r="N693" s="67">
        <f t="shared" si="40"/>
        <v>98.775000000000006</v>
      </c>
    </row>
    <row r="694" spans="1:15" x14ac:dyDescent="0.2">
      <c r="B694" s="2">
        <v>0.70833333333333404</v>
      </c>
      <c r="C694" s="66">
        <v>86</v>
      </c>
      <c r="D694" s="68">
        <v>98</v>
      </c>
      <c r="E694" s="75">
        <v>0.41</v>
      </c>
      <c r="F694" s="66">
        <v>6</v>
      </c>
      <c r="G694" s="66" t="s">
        <v>35</v>
      </c>
      <c r="H694" s="72">
        <v>29.04</v>
      </c>
      <c r="I694" s="93"/>
      <c r="J694" s="67">
        <v>103.3</v>
      </c>
      <c r="K694" s="67">
        <v>104.9</v>
      </c>
      <c r="L694" s="67">
        <v>89.1</v>
      </c>
      <c r="M694" s="67">
        <v>95.5</v>
      </c>
      <c r="N694" s="67">
        <f t="shared" si="40"/>
        <v>98.199999999999989</v>
      </c>
    </row>
    <row r="695" spans="1:15" x14ac:dyDescent="0.2">
      <c r="B695" s="2">
        <v>0.71875</v>
      </c>
      <c r="C695" s="66">
        <v>86</v>
      </c>
      <c r="D695" s="68">
        <v>100</v>
      </c>
      <c r="E695" s="75">
        <v>0.39</v>
      </c>
      <c r="F695" s="66">
        <v>9</v>
      </c>
      <c r="G695" s="66" t="s">
        <v>190</v>
      </c>
      <c r="H695" s="72">
        <v>29.04</v>
      </c>
      <c r="I695" s="93"/>
      <c r="J695" s="67">
        <v>100.4</v>
      </c>
      <c r="K695" s="67">
        <v>102.9</v>
      </c>
      <c r="L695" s="67">
        <v>89.1</v>
      </c>
      <c r="M695" s="67">
        <v>106.5</v>
      </c>
      <c r="N695" s="67">
        <f t="shared" si="40"/>
        <v>99.724999999999994</v>
      </c>
    </row>
    <row r="696" spans="1:15" x14ac:dyDescent="0.2">
      <c r="B696" s="2">
        <v>0.72916666666666696</v>
      </c>
      <c r="C696" s="69">
        <v>86</v>
      </c>
      <c r="D696" s="79">
        <v>97</v>
      </c>
      <c r="E696" s="75">
        <v>0.39</v>
      </c>
      <c r="F696" s="69">
        <v>6</v>
      </c>
      <c r="G696" s="66" t="s">
        <v>35</v>
      </c>
      <c r="H696" s="82">
        <v>29.03</v>
      </c>
      <c r="I696" s="85"/>
      <c r="J696" s="67">
        <v>99</v>
      </c>
      <c r="K696" s="67">
        <v>102.4</v>
      </c>
      <c r="L696" s="67">
        <v>90.7</v>
      </c>
      <c r="M696" s="67">
        <v>94.5</v>
      </c>
      <c r="N696" s="67">
        <f t="shared" si="40"/>
        <v>96.65</v>
      </c>
    </row>
    <row r="697" spans="1:15" x14ac:dyDescent="0.2">
      <c r="B697" s="2">
        <v>0.73611111111111116</v>
      </c>
      <c r="C697" s="66">
        <v>87</v>
      </c>
      <c r="D697" s="66">
        <v>99</v>
      </c>
      <c r="E697" s="75">
        <v>0.39</v>
      </c>
      <c r="F697" s="66">
        <v>5</v>
      </c>
      <c r="G697" s="66" t="s">
        <v>180</v>
      </c>
      <c r="H697" s="72">
        <v>29.03</v>
      </c>
      <c r="I697" s="66"/>
      <c r="J697" s="67">
        <v>97.3</v>
      </c>
      <c r="K697" s="67">
        <v>102</v>
      </c>
      <c r="L697" s="67">
        <v>88.5</v>
      </c>
      <c r="M697" s="67">
        <v>106.7</v>
      </c>
      <c r="N697" s="67">
        <f t="shared" si="40"/>
        <v>98.625</v>
      </c>
    </row>
    <row r="699" spans="1:15" x14ac:dyDescent="0.2">
      <c r="A699" s="88" t="s">
        <v>438</v>
      </c>
      <c r="J699" s="87" t="s">
        <v>338</v>
      </c>
      <c r="K699" s="87" t="s">
        <v>346</v>
      </c>
      <c r="L699" s="87" t="s">
        <v>347</v>
      </c>
      <c r="M699" s="87" t="s">
        <v>348</v>
      </c>
      <c r="N699" s="33" t="s">
        <v>368</v>
      </c>
    </row>
    <row r="700" spans="1:15" x14ac:dyDescent="0.2">
      <c r="A700" s="21">
        <v>42895</v>
      </c>
      <c r="B700" s="73">
        <v>0.52083333333333337</v>
      </c>
      <c r="C700" s="66">
        <v>73</v>
      </c>
      <c r="D700" s="69">
        <v>83</v>
      </c>
      <c r="E700" s="16">
        <v>0.79</v>
      </c>
      <c r="F700" s="66">
        <v>8</v>
      </c>
      <c r="G700" s="66" t="s">
        <v>394</v>
      </c>
      <c r="H700" s="72">
        <v>29.19</v>
      </c>
      <c r="I700" s="71"/>
      <c r="J700" s="95">
        <v>83.3</v>
      </c>
      <c r="K700" s="95">
        <v>85.1</v>
      </c>
      <c r="L700" s="95">
        <v>82.4</v>
      </c>
      <c r="M700" s="95">
        <v>82.6</v>
      </c>
      <c r="N700" s="95">
        <f>AVERAGE(J700:M700)</f>
        <v>83.35</v>
      </c>
    </row>
    <row r="701" spans="1:15" x14ac:dyDescent="0.2">
      <c r="B701" s="73">
        <v>0.53125</v>
      </c>
      <c r="C701" s="66">
        <v>74</v>
      </c>
      <c r="D701" s="69">
        <v>85</v>
      </c>
      <c r="E701" s="16">
        <v>0.77</v>
      </c>
      <c r="F701" s="66">
        <v>7</v>
      </c>
      <c r="G701" s="66" t="s">
        <v>143</v>
      </c>
      <c r="H701" s="72">
        <v>29.19</v>
      </c>
      <c r="I701" s="71"/>
      <c r="J701" s="95">
        <v>85.5</v>
      </c>
      <c r="K701" s="95">
        <v>86.7</v>
      </c>
      <c r="L701" s="95">
        <v>82.9</v>
      </c>
      <c r="M701" s="95">
        <v>84.4</v>
      </c>
      <c r="N701" s="95">
        <f t="shared" ref="N701:N705" si="41">AVERAGE(J701:M701)</f>
        <v>84.875</v>
      </c>
    </row>
    <row r="702" spans="1:15" x14ac:dyDescent="0.2">
      <c r="B702" s="73">
        <v>0.54166666666666696</v>
      </c>
      <c r="C702" s="66">
        <v>74</v>
      </c>
      <c r="D702" s="69">
        <v>85</v>
      </c>
      <c r="E702" s="16">
        <v>0.76</v>
      </c>
      <c r="F702" s="66">
        <v>2</v>
      </c>
      <c r="G702" s="66" t="s">
        <v>197</v>
      </c>
      <c r="H702" s="66">
        <v>29.19</v>
      </c>
      <c r="J702" s="95">
        <v>76.099999999999994</v>
      </c>
      <c r="K702" s="95">
        <v>89</v>
      </c>
      <c r="L702" s="95">
        <v>87.3</v>
      </c>
      <c r="M702" s="95">
        <v>87.3</v>
      </c>
      <c r="N702" s="95">
        <f t="shared" si="41"/>
        <v>84.924999999999997</v>
      </c>
    </row>
    <row r="703" spans="1:15" x14ac:dyDescent="0.2">
      <c r="B703" s="73">
        <v>0.55208333333333304</v>
      </c>
      <c r="C703" s="66">
        <v>75</v>
      </c>
      <c r="D703" s="69">
        <v>86</v>
      </c>
      <c r="E703" s="16">
        <v>0.76</v>
      </c>
      <c r="F703" s="66">
        <v>2</v>
      </c>
      <c r="G703" s="66" t="s">
        <v>208</v>
      </c>
      <c r="H703" s="66">
        <v>29.19</v>
      </c>
      <c r="J703" s="95">
        <v>77.400000000000006</v>
      </c>
      <c r="K703" s="95">
        <v>90.1</v>
      </c>
      <c r="L703" s="95">
        <v>89.4</v>
      </c>
      <c r="M703" s="95">
        <v>87.4</v>
      </c>
      <c r="N703" s="95">
        <f t="shared" si="41"/>
        <v>86.074999999999989</v>
      </c>
      <c r="O703" t="s">
        <v>439</v>
      </c>
    </row>
    <row r="704" spans="1:15" x14ac:dyDescent="0.2">
      <c r="B704" s="73">
        <v>0.5625</v>
      </c>
      <c r="C704" s="66">
        <v>75</v>
      </c>
      <c r="D704" s="69">
        <v>86</v>
      </c>
      <c r="E704" s="75">
        <v>0.76</v>
      </c>
      <c r="F704" s="66">
        <v>7</v>
      </c>
      <c r="G704" s="66" t="s">
        <v>130</v>
      </c>
      <c r="H704" s="72">
        <v>29.18</v>
      </c>
      <c r="I704" s="71"/>
      <c r="J704" s="95">
        <v>77.900000000000006</v>
      </c>
      <c r="K704" s="95">
        <v>91</v>
      </c>
      <c r="L704" s="95">
        <v>84.9</v>
      </c>
      <c r="M704" s="95">
        <v>87.6</v>
      </c>
      <c r="N704" s="95">
        <f t="shared" si="41"/>
        <v>85.35</v>
      </c>
      <c r="O704" t="s">
        <v>440</v>
      </c>
    </row>
    <row r="705" spans="1:14" x14ac:dyDescent="0.2">
      <c r="B705" s="73">
        <v>0.57291666666666696</v>
      </c>
      <c r="C705" s="66">
        <v>76</v>
      </c>
      <c r="D705" s="69">
        <v>96</v>
      </c>
      <c r="E705" s="75">
        <v>0.73</v>
      </c>
      <c r="F705" s="66">
        <v>7</v>
      </c>
      <c r="G705" s="66" t="s">
        <v>197</v>
      </c>
      <c r="H705" s="72">
        <v>29.18</v>
      </c>
      <c r="I705" s="71"/>
      <c r="J705" s="95">
        <v>97.2</v>
      </c>
      <c r="K705" s="95">
        <v>95</v>
      </c>
      <c r="L705" s="95">
        <v>95.4</v>
      </c>
      <c r="M705" s="95">
        <v>95.5</v>
      </c>
      <c r="N705" s="95">
        <f t="shared" si="41"/>
        <v>95.775000000000006</v>
      </c>
    </row>
    <row r="706" spans="1:14" x14ac:dyDescent="0.2">
      <c r="B706" s="73">
        <v>0.58333333333333304</v>
      </c>
      <c r="C706" s="66">
        <v>77</v>
      </c>
      <c r="D706" s="69">
        <v>97</v>
      </c>
      <c r="E706" s="75">
        <v>0.71</v>
      </c>
      <c r="F706" s="66">
        <v>10</v>
      </c>
      <c r="G706" s="66" t="s">
        <v>130</v>
      </c>
      <c r="H706" s="72">
        <v>29.18</v>
      </c>
      <c r="I706" s="71"/>
      <c r="J706" s="95">
        <v>97.9</v>
      </c>
      <c r="K706" s="95">
        <v>97.3</v>
      </c>
      <c r="L706" s="95">
        <v>96.1</v>
      </c>
      <c r="M706" s="95">
        <v>95.9</v>
      </c>
      <c r="N706" s="95">
        <f t="shared" ref="N706:N715" si="42">AVERAGE(J706:M706)</f>
        <v>96.799999999999983</v>
      </c>
    </row>
    <row r="707" spans="1:14" x14ac:dyDescent="0.2">
      <c r="B707" s="2">
        <v>0.625</v>
      </c>
      <c r="C707" s="66">
        <v>80</v>
      </c>
      <c r="D707" s="66">
        <v>102</v>
      </c>
      <c r="E707" s="75">
        <v>0.67</v>
      </c>
      <c r="F707" s="66">
        <v>3</v>
      </c>
      <c r="G707" s="66" t="s">
        <v>208</v>
      </c>
      <c r="H707" s="72">
        <v>29.16</v>
      </c>
      <c r="I707" s="71"/>
      <c r="J707" s="95">
        <v>106.2</v>
      </c>
      <c r="K707" s="95">
        <v>104.9</v>
      </c>
      <c r="L707" s="95">
        <v>91.9</v>
      </c>
      <c r="M707" s="95">
        <v>104.5</v>
      </c>
      <c r="N707" s="95">
        <f t="shared" si="42"/>
        <v>101.875</v>
      </c>
    </row>
    <row r="708" spans="1:14" x14ac:dyDescent="0.2">
      <c r="B708" s="2">
        <v>0.63541666666666663</v>
      </c>
      <c r="C708" s="69">
        <v>80</v>
      </c>
      <c r="D708" s="69">
        <v>100</v>
      </c>
      <c r="E708" s="75">
        <v>0.67</v>
      </c>
      <c r="F708" s="69">
        <v>2</v>
      </c>
      <c r="G708" s="66" t="s">
        <v>201</v>
      </c>
      <c r="H708" s="82">
        <v>29.16</v>
      </c>
      <c r="I708" s="85"/>
      <c r="J708" s="95">
        <v>85.1</v>
      </c>
      <c r="K708" s="95">
        <v>108.1</v>
      </c>
      <c r="L708" s="95">
        <v>105.8</v>
      </c>
      <c r="M708" s="95">
        <v>102.7</v>
      </c>
      <c r="N708" s="95">
        <f t="shared" si="42"/>
        <v>100.425</v>
      </c>
    </row>
    <row r="709" spans="1:14" x14ac:dyDescent="0.2">
      <c r="B709" s="2">
        <v>0.64583333333333337</v>
      </c>
      <c r="C709" s="66">
        <v>80</v>
      </c>
      <c r="D709" s="79">
        <v>98</v>
      </c>
      <c r="E709" s="75">
        <v>0.67</v>
      </c>
      <c r="F709" s="66">
        <v>9</v>
      </c>
      <c r="G709" s="66" t="s">
        <v>143</v>
      </c>
      <c r="H709" s="72">
        <v>29.15</v>
      </c>
      <c r="I709" s="71"/>
      <c r="J709" s="95">
        <v>86.2</v>
      </c>
      <c r="K709" s="95">
        <v>106.9</v>
      </c>
      <c r="L709" s="95">
        <v>93.7</v>
      </c>
      <c r="M709" s="95">
        <v>104.9</v>
      </c>
      <c r="N709" s="95">
        <f t="shared" si="42"/>
        <v>97.925000000000011</v>
      </c>
    </row>
    <row r="710" spans="1:14" x14ac:dyDescent="0.2">
      <c r="B710" s="2">
        <v>0.65625</v>
      </c>
      <c r="C710" s="66">
        <v>81</v>
      </c>
      <c r="D710" s="68">
        <v>109</v>
      </c>
      <c r="E710" s="75">
        <v>0.66</v>
      </c>
      <c r="F710" s="66">
        <v>5</v>
      </c>
      <c r="G710" s="66" t="s">
        <v>37</v>
      </c>
      <c r="H710" s="72">
        <v>29.15</v>
      </c>
      <c r="I710" s="93"/>
      <c r="J710" s="95">
        <v>108.7</v>
      </c>
      <c r="K710" s="95">
        <v>107.2</v>
      </c>
      <c r="L710" s="95">
        <v>109.9</v>
      </c>
      <c r="M710" s="95">
        <v>109.8</v>
      </c>
      <c r="N710" s="95">
        <f t="shared" si="42"/>
        <v>108.9</v>
      </c>
    </row>
    <row r="711" spans="1:14" x14ac:dyDescent="0.2">
      <c r="B711" s="2">
        <v>0.66666666666666663</v>
      </c>
      <c r="C711" s="66">
        <v>80</v>
      </c>
      <c r="D711" s="68">
        <v>102</v>
      </c>
      <c r="E711" s="75">
        <v>0.67</v>
      </c>
      <c r="F711" s="66">
        <v>8</v>
      </c>
      <c r="G711" s="66" t="s">
        <v>143</v>
      </c>
      <c r="H711" s="72">
        <v>29.14</v>
      </c>
      <c r="I711" s="93"/>
      <c r="J711" s="95">
        <v>88</v>
      </c>
      <c r="K711" s="95">
        <v>105.3</v>
      </c>
      <c r="L711" s="95">
        <v>107.4</v>
      </c>
      <c r="M711" s="95">
        <v>107.1</v>
      </c>
      <c r="N711" s="95">
        <f t="shared" si="42"/>
        <v>101.95000000000002</v>
      </c>
    </row>
    <row r="712" spans="1:14" x14ac:dyDescent="0.2">
      <c r="B712" s="2">
        <v>0.72916666666666663</v>
      </c>
      <c r="C712" s="66">
        <v>81</v>
      </c>
      <c r="D712" s="68">
        <v>105</v>
      </c>
      <c r="E712" s="75">
        <v>0.67</v>
      </c>
      <c r="F712" s="66">
        <v>3</v>
      </c>
      <c r="G712" s="66" t="s">
        <v>197</v>
      </c>
      <c r="H712" s="72">
        <v>29.14</v>
      </c>
      <c r="I712" s="93"/>
      <c r="J712" s="95">
        <v>107.6</v>
      </c>
      <c r="K712" s="95">
        <v>108.9</v>
      </c>
      <c r="L712" s="95">
        <v>95.9</v>
      </c>
      <c r="M712" s="95">
        <v>106.5</v>
      </c>
      <c r="N712" s="95">
        <f t="shared" si="42"/>
        <v>104.72499999999999</v>
      </c>
    </row>
    <row r="713" spans="1:14" x14ac:dyDescent="0.2">
      <c r="B713" s="2">
        <v>0.73958333333333337</v>
      </c>
      <c r="C713" s="66">
        <v>81</v>
      </c>
      <c r="D713" s="68">
        <v>99</v>
      </c>
      <c r="E713" s="75">
        <v>0.68</v>
      </c>
      <c r="F713" s="66">
        <v>2</v>
      </c>
      <c r="G713" s="66" t="s">
        <v>130</v>
      </c>
      <c r="H713" s="72">
        <v>29.12</v>
      </c>
      <c r="I713" s="93"/>
      <c r="J713" s="95">
        <v>90.5</v>
      </c>
      <c r="K713" s="95">
        <v>102.9</v>
      </c>
      <c r="L713" s="95">
        <v>98.4</v>
      </c>
      <c r="M713" s="95">
        <v>102.4</v>
      </c>
      <c r="N713" s="95">
        <f t="shared" si="42"/>
        <v>98.550000000000011</v>
      </c>
    </row>
    <row r="714" spans="1:14" x14ac:dyDescent="0.2">
      <c r="B714" s="2">
        <v>0.75</v>
      </c>
      <c r="C714" s="69">
        <v>81</v>
      </c>
      <c r="D714" s="79">
        <v>100</v>
      </c>
      <c r="E714" s="75">
        <v>0.68</v>
      </c>
      <c r="F714" s="69">
        <v>3</v>
      </c>
      <c r="G714" s="66" t="s">
        <v>43</v>
      </c>
      <c r="H714" s="82">
        <v>29.12</v>
      </c>
      <c r="I714" s="85"/>
      <c r="J714" s="95">
        <v>101.1</v>
      </c>
      <c r="K714" s="95">
        <v>100.9</v>
      </c>
      <c r="L714" s="95">
        <v>98.4</v>
      </c>
      <c r="M714" s="95">
        <v>98.8</v>
      </c>
      <c r="N714" s="95">
        <f t="shared" si="42"/>
        <v>99.8</v>
      </c>
    </row>
    <row r="715" spans="1:14" x14ac:dyDescent="0.2">
      <c r="B715" s="2">
        <v>0.76041666666666663</v>
      </c>
      <c r="C715" s="66">
        <v>80</v>
      </c>
      <c r="D715" s="66">
        <v>94</v>
      </c>
      <c r="E715" s="75">
        <v>0.68</v>
      </c>
      <c r="F715" s="66">
        <v>5</v>
      </c>
      <c r="G715" s="66" t="s">
        <v>130</v>
      </c>
      <c r="H715" s="72">
        <v>29.12</v>
      </c>
      <c r="I715" s="66"/>
      <c r="J715" s="95">
        <v>99.9</v>
      </c>
      <c r="K715" s="95">
        <v>81.3</v>
      </c>
      <c r="L715" s="95">
        <v>99.7</v>
      </c>
      <c r="M715" s="95">
        <v>96.4</v>
      </c>
      <c r="N715" s="95">
        <f t="shared" si="42"/>
        <v>94.324999999999989</v>
      </c>
    </row>
    <row r="716" spans="1:14" x14ac:dyDescent="0.2">
      <c r="B716" s="2"/>
    </row>
    <row r="717" spans="1:14" x14ac:dyDescent="0.2">
      <c r="A717" s="21">
        <v>42896</v>
      </c>
      <c r="J717" s="87" t="s">
        <v>338</v>
      </c>
      <c r="K717" s="87" t="s">
        <v>346</v>
      </c>
      <c r="L717" s="87" t="s">
        <v>347</v>
      </c>
      <c r="M717" s="87" t="s">
        <v>348</v>
      </c>
      <c r="N717" s="33" t="s">
        <v>368</v>
      </c>
    </row>
    <row r="718" spans="1:14" x14ac:dyDescent="0.2">
      <c r="B718" s="73">
        <v>0.6875</v>
      </c>
      <c r="C718" s="66">
        <v>90</v>
      </c>
      <c r="D718" s="69">
        <v>130</v>
      </c>
      <c r="E718" s="16">
        <v>0.51</v>
      </c>
      <c r="F718" s="66">
        <v>5</v>
      </c>
      <c r="G718" s="66" t="s">
        <v>387</v>
      </c>
      <c r="H718" s="72">
        <v>29.11</v>
      </c>
      <c r="I718" s="71"/>
      <c r="J718" s="67">
        <v>128.30000000000001</v>
      </c>
      <c r="K718" s="67">
        <v>131.4</v>
      </c>
      <c r="L718" s="67">
        <v>129.9</v>
      </c>
      <c r="M718" s="67">
        <v>129.6</v>
      </c>
      <c r="N718" s="67">
        <f>AVERAGE(J718:M718)</f>
        <v>129.80000000000001</v>
      </c>
    </row>
    <row r="719" spans="1:14" x14ac:dyDescent="0.2">
      <c r="B719" s="73">
        <v>0.75</v>
      </c>
      <c r="C719" s="66">
        <v>89</v>
      </c>
      <c r="D719" s="69">
        <v>118</v>
      </c>
      <c r="E719" s="16">
        <v>0.52</v>
      </c>
      <c r="F719" s="66">
        <v>7</v>
      </c>
      <c r="G719" s="66" t="s">
        <v>143</v>
      </c>
      <c r="H719" s="72">
        <v>29.09</v>
      </c>
      <c r="I719" s="71"/>
      <c r="J719" s="67">
        <v>111</v>
      </c>
      <c r="K719" s="67">
        <v>121.8</v>
      </c>
      <c r="L719" s="67">
        <v>120.2</v>
      </c>
      <c r="M719" s="67">
        <v>118</v>
      </c>
      <c r="N719" s="67">
        <f t="shared" ref="N719:N737" si="43">AVERAGE(J719:M719)</f>
        <v>117.75</v>
      </c>
    </row>
    <row r="720" spans="1:14" x14ac:dyDescent="0.2">
      <c r="B720" s="73">
        <v>0.76041666666666663</v>
      </c>
      <c r="C720" s="66">
        <v>88</v>
      </c>
      <c r="D720" s="69">
        <v>117</v>
      </c>
      <c r="E720" s="16">
        <v>0.52</v>
      </c>
      <c r="F720" s="66">
        <v>8</v>
      </c>
      <c r="G720" s="66" t="s">
        <v>143</v>
      </c>
      <c r="H720" s="66">
        <v>29.09</v>
      </c>
      <c r="J720" s="67">
        <v>108.3</v>
      </c>
      <c r="K720" s="67">
        <v>120.7</v>
      </c>
      <c r="L720" s="67">
        <v>120.2</v>
      </c>
      <c r="M720" s="67">
        <v>117.7</v>
      </c>
      <c r="N720" s="67">
        <f t="shared" si="43"/>
        <v>116.72499999999999</v>
      </c>
    </row>
    <row r="721" spans="2:14" x14ac:dyDescent="0.2">
      <c r="B721" s="73">
        <v>0.7680555555555556</v>
      </c>
      <c r="C721" s="66">
        <v>88</v>
      </c>
      <c r="D721" s="69">
        <v>114</v>
      </c>
      <c r="E721" s="16">
        <v>0.53</v>
      </c>
      <c r="F721" s="66">
        <v>7</v>
      </c>
      <c r="G721" s="66" t="s">
        <v>130</v>
      </c>
      <c r="H721" s="66">
        <v>29.09</v>
      </c>
      <c r="J721" s="67">
        <v>106</v>
      </c>
      <c r="K721" s="67">
        <v>119.1</v>
      </c>
      <c r="L721" s="67">
        <v>117.1</v>
      </c>
      <c r="M721" s="67">
        <v>115.3</v>
      </c>
      <c r="N721" s="67">
        <f t="shared" si="43"/>
        <v>114.375</v>
      </c>
    </row>
    <row r="722" spans="2:14" x14ac:dyDescent="0.2">
      <c r="B722" s="73">
        <v>0.79166666666666663</v>
      </c>
      <c r="C722" s="66">
        <v>87</v>
      </c>
      <c r="D722" s="69">
        <v>110</v>
      </c>
      <c r="E722" s="75">
        <v>0.54</v>
      </c>
      <c r="F722" s="66">
        <v>7</v>
      </c>
      <c r="G722" s="66" t="s">
        <v>43</v>
      </c>
      <c r="H722" s="72">
        <v>29.09</v>
      </c>
      <c r="I722" s="71"/>
      <c r="J722" s="67">
        <v>101.8</v>
      </c>
      <c r="K722" s="67">
        <v>114.3</v>
      </c>
      <c r="L722" s="67">
        <v>112.8</v>
      </c>
      <c r="M722" s="67">
        <v>110.3</v>
      </c>
      <c r="N722" s="67">
        <f t="shared" si="43"/>
        <v>109.8</v>
      </c>
    </row>
    <row r="723" spans="2:14" x14ac:dyDescent="0.2">
      <c r="B723" s="73">
        <v>0.80208333333333337</v>
      </c>
      <c r="C723" s="66">
        <v>86</v>
      </c>
      <c r="D723" s="69">
        <v>107</v>
      </c>
      <c r="E723" s="75">
        <v>0.55000000000000004</v>
      </c>
      <c r="F723" s="66">
        <v>6</v>
      </c>
      <c r="G723" s="66" t="s">
        <v>130</v>
      </c>
      <c r="H723" s="72">
        <v>29.09</v>
      </c>
      <c r="I723" s="71"/>
      <c r="J723" s="67">
        <v>99.9</v>
      </c>
      <c r="K723" s="67">
        <v>110.8</v>
      </c>
      <c r="L723" s="67">
        <v>108.9</v>
      </c>
      <c r="M723" s="67">
        <v>106.2</v>
      </c>
      <c r="N723" s="67">
        <f t="shared" si="43"/>
        <v>106.45</v>
      </c>
    </row>
    <row r="724" spans="2:14" x14ac:dyDescent="0.2">
      <c r="B724" s="73">
        <v>0.8125</v>
      </c>
      <c r="C724" s="66">
        <v>86</v>
      </c>
      <c r="D724" s="69">
        <v>104</v>
      </c>
      <c r="E724" s="75">
        <v>0.55000000000000004</v>
      </c>
      <c r="F724" s="66">
        <v>7</v>
      </c>
      <c r="G724" s="66" t="s">
        <v>130</v>
      </c>
      <c r="H724" s="72">
        <v>29.09</v>
      </c>
      <c r="I724" s="71"/>
      <c r="J724" s="67">
        <v>98.2</v>
      </c>
      <c r="K724" s="67">
        <v>108.1</v>
      </c>
      <c r="L724" s="67">
        <v>107.2</v>
      </c>
      <c r="M724" s="67">
        <v>103.1</v>
      </c>
      <c r="N724" s="67">
        <f t="shared" si="43"/>
        <v>104.15</v>
      </c>
    </row>
    <row r="725" spans="2:14" x14ac:dyDescent="0.2">
      <c r="B725" s="73">
        <v>0.82291666666666663</v>
      </c>
      <c r="C725" s="66">
        <v>86</v>
      </c>
      <c r="D725" s="66">
        <v>102</v>
      </c>
      <c r="E725" s="75">
        <v>0.55000000000000004</v>
      </c>
      <c r="F725" s="66">
        <v>6</v>
      </c>
      <c r="G725" s="66" t="s">
        <v>197</v>
      </c>
      <c r="H725" s="72">
        <v>29.09</v>
      </c>
      <c r="I725" s="71"/>
      <c r="J725" s="67">
        <v>97.2</v>
      </c>
      <c r="K725" s="67">
        <v>106.5</v>
      </c>
      <c r="L725" s="67">
        <v>104.7</v>
      </c>
      <c r="M725" s="67">
        <v>100.9</v>
      </c>
      <c r="N725" s="67">
        <f t="shared" si="43"/>
        <v>102.32499999999999</v>
      </c>
    </row>
    <row r="726" spans="2:14" x14ac:dyDescent="0.2">
      <c r="B726" s="73">
        <v>0.83333333333333304</v>
      </c>
      <c r="C726" s="69">
        <v>85</v>
      </c>
      <c r="D726" s="69">
        <v>100</v>
      </c>
      <c r="E726" s="75">
        <v>0.56000000000000005</v>
      </c>
      <c r="F726" s="69">
        <v>5</v>
      </c>
      <c r="G726" s="66" t="s">
        <v>201</v>
      </c>
      <c r="H726" s="82">
        <v>29.09</v>
      </c>
      <c r="I726" s="85"/>
      <c r="J726" s="67">
        <v>95.9</v>
      </c>
      <c r="K726" s="67">
        <v>104</v>
      </c>
      <c r="L726" s="67">
        <v>101.8</v>
      </c>
      <c r="M726" s="67">
        <v>98.6</v>
      </c>
      <c r="N726" s="67">
        <f t="shared" si="43"/>
        <v>100.07499999999999</v>
      </c>
    </row>
    <row r="727" spans="2:14" x14ac:dyDescent="0.2">
      <c r="B727" s="73">
        <v>0.84375</v>
      </c>
      <c r="C727" s="66">
        <v>85</v>
      </c>
      <c r="D727" s="79">
        <v>98</v>
      </c>
      <c r="E727" s="75">
        <v>0.57999999999999996</v>
      </c>
      <c r="F727" s="66">
        <v>11</v>
      </c>
      <c r="G727" s="66" t="s">
        <v>143</v>
      </c>
      <c r="H727" s="72">
        <v>29.1</v>
      </c>
      <c r="I727" s="71"/>
      <c r="J727" s="67">
        <v>94.6</v>
      </c>
      <c r="K727" s="67">
        <v>102</v>
      </c>
      <c r="L727" s="67">
        <v>99.7</v>
      </c>
      <c r="M727" s="67">
        <v>97.3</v>
      </c>
      <c r="N727" s="67">
        <f t="shared" si="43"/>
        <v>98.4</v>
      </c>
    </row>
    <row r="728" spans="2:14" x14ac:dyDescent="0.2">
      <c r="B728" s="73">
        <v>0.85416666666666696</v>
      </c>
      <c r="C728" s="66">
        <v>84</v>
      </c>
      <c r="D728" s="68">
        <v>96</v>
      </c>
      <c r="E728" s="75">
        <v>0.6</v>
      </c>
      <c r="F728" s="66">
        <v>8</v>
      </c>
      <c r="G728" s="66" t="s">
        <v>143</v>
      </c>
      <c r="H728" s="72">
        <v>29.1</v>
      </c>
      <c r="I728" s="93"/>
      <c r="J728" s="67">
        <v>93.2</v>
      </c>
      <c r="K728" s="67">
        <v>99.9</v>
      </c>
      <c r="L728" s="67">
        <v>97</v>
      </c>
      <c r="M728" s="67">
        <v>95.2</v>
      </c>
      <c r="N728" s="67">
        <f t="shared" si="43"/>
        <v>96.325000000000003</v>
      </c>
    </row>
    <row r="729" spans="2:14" x14ac:dyDescent="0.2">
      <c r="B729" s="73">
        <v>0.86458333333333304</v>
      </c>
      <c r="C729" s="66">
        <v>84</v>
      </c>
      <c r="D729" s="68">
        <v>95</v>
      </c>
      <c r="E729" s="75">
        <v>0.61</v>
      </c>
      <c r="F729" s="66">
        <v>2</v>
      </c>
      <c r="G729" s="66" t="s">
        <v>130</v>
      </c>
      <c r="H729" s="72">
        <v>29.1</v>
      </c>
      <c r="I729" s="93"/>
      <c r="J729" s="67">
        <v>92.1</v>
      </c>
      <c r="K729" s="67">
        <v>98.6</v>
      </c>
      <c r="L729" s="67">
        <v>95.9</v>
      </c>
      <c r="M729" s="67">
        <v>94.1</v>
      </c>
      <c r="N729" s="67">
        <f t="shared" si="43"/>
        <v>95.175000000000011</v>
      </c>
    </row>
    <row r="730" spans="2:14" x14ac:dyDescent="0.2">
      <c r="B730" s="73">
        <v>0.875</v>
      </c>
      <c r="C730" s="66">
        <v>83</v>
      </c>
      <c r="D730" s="68">
        <v>94</v>
      </c>
      <c r="E730" s="75">
        <v>0.61</v>
      </c>
      <c r="F730" s="66">
        <v>10</v>
      </c>
      <c r="G730" s="66" t="s">
        <v>143</v>
      </c>
      <c r="H730" s="72">
        <v>29.1</v>
      </c>
      <c r="I730" s="93"/>
      <c r="J730" s="67">
        <v>91.4</v>
      </c>
      <c r="K730" s="67">
        <v>97.2</v>
      </c>
      <c r="L730" s="67">
        <v>93.9</v>
      </c>
      <c r="M730" s="67">
        <v>92.7</v>
      </c>
      <c r="N730" s="67">
        <f t="shared" si="43"/>
        <v>93.8</v>
      </c>
    </row>
    <row r="731" spans="2:14" x14ac:dyDescent="0.2">
      <c r="B731" s="73">
        <v>0.88541666666666596</v>
      </c>
      <c r="C731" s="66">
        <v>83</v>
      </c>
      <c r="D731" s="68">
        <v>93</v>
      </c>
      <c r="E731" s="75">
        <v>0.62</v>
      </c>
      <c r="F731" s="66">
        <v>6</v>
      </c>
      <c r="G731" s="66" t="s">
        <v>130</v>
      </c>
      <c r="H731" s="72">
        <v>29.11</v>
      </c>
      <c r="I731" s="93"/>
      <c r="J731" s="67">
        <v>90.3</v>
      </c>
      <c r="K731" s="67">
        <v>95.7</v>
      </c>
      <c r="L731" s="67">
        <v>93</v>
      </c>
      <c r="M731" s="67">
        <v>91.8</v>
      </c>
      <c r="N731" s="67">
        <f t="shared" si="43"/>
        <v>92.7</v>
      </c>
    </row>
    <row r="732" spans="2:14" x14ac:dyDescent="0.2">
      <c r="B732" s="73">
        <v>0.89583333333333304</v>
      </c>
      <c r="C732" s="69">
        <v>82</v>
      </c>
      <c r="D732" s="79">
        <v>92</v>
      </c>
      <c r="E732" s="75">
        <v>0.61</v>
      </c>
      <c r="F732" s="69">
        <v>9</v>
      </c>
      <c r="G732" s="66" t="s">
        <v>143</v>
      </c>
      <c r="H732" s="82">
        <v>29.12</v>
      </c>
      <c r="I732" s="85"/>
      <c r="J732" s="67">
        <v>89.8</v>
      </c>
      <c r="K732" s="67">
        <v>95</v>
      </c>
      <c r="L732" s="67">
        <v>92.5</v>
      </c>
      <c r="M732" s="67">
        <v>91</v>
      </c>
      <c r="N732" s="67">
        <f t="shared" si="43"/>
        <v>92.075000000000003</v>
      </c>
    </row>
    <row r="733" spans="2:14" x14ac:dyDescent="0.2">
      <c r="B733" s="73">
        <v>0.90625</v>
      </c>
      <c r="C733" s="66">
        <v>82</v>
      </c>
      <c r="D733" s="66">
        <v>91</v>
      </c>
      <c r="E733" s="75">
        <v>0.61</v>
      </c>
      <c r="F733" s="66">
        <v>5</v>
      </c>
      <c r="G733" s="66" t="s">
        <v>208</v>
      </c>
      <c r="H733" s="72">
        <v>29.13</v>
      </c>
      <c r="I733" s="66"/>
      <c r="J733" s="67">
        <v>88.9</v>
      </c>
      <c r="K733" s="67">
        <v>94.1</v>
      </c>
      <c r="L733" s="67">
        <v>91.6</v>
      </c>
      <c r="M733" s="67">
        <v>91</v>
      </c>
      <c r="N733" s="67">
        <f t="shared" si="43"/>
        <v>91.4</v>
      </c>
    </row>
    <row r="734" spans="2:14" x14ac:dyDescent="0.2">
      <c r="B734" s="73">
        <v>0.91666666666666696</v>
      </c>
      <c r="C734" s="66">
        <v>82</v>
      </c>
      <c r="D734" s="66">
        <v>90</v>
      </c>
      <c r="E734" s="75">
        <v>0.62</v>
      </c>
      <c r="F734" s="66">
        <v>7</v>
      </c>
      <c r="G734" s="66" t="s">
        <v>143</v>
      </c>
      <c r="H734" s="72">
        <v>29.13</v>
      </c>
      <c r="J734" s="67">
        <v>88.3</v>
      </c>
      <c r="K734" s="67">
        <v>93</v>
      </c>
      <c r="L734" s="67">
        <v>90.3</v>
      </c>
      <c r="M734" s="67">
        <v>89.4</v>
      </c>
      <c r="N734" s="67">
        <f t="shared" si="43"/>
        <v>90.25</v>
      </c>
    </row>
    <row r="735" spans="2:14" x14ac:dyDescent="0.2">
      <c r="B735" s="73">
        <v>0.92708333333333404</v>
      </c>
      <c r="C735" s="69">
        <v>81</v>
      </c>
      <c r="D735" s="66">
        <v>90</v>
      </c>
      <c r="E735" s="75">
        <v>0.63</v>
      </c>
      <c r="F735" s="69">
        <v>6</v>
      </c>
      <c r="G735" s="66" t="s">
        <v>130</v>
      </c>
      <c r="H735" s="82">
        <v>29.14</v>
      </c>
      <c r="I735" s="85"/>
      <c r="J735" s="67">
        <v>87.6</v>
      </c>
      <c r="K735" s="67">
        <v>92.3</v>
      </c>
      <c r="L735" s="67">
        <v>89.6</v>
      </c>
      <c r="M735" s="67">
        <v>88.5</v>
      </c>
      <c r="N735" s="67">
        <f t="shared" si="43"/>
        <v>89.5</v>
      </c>
    </row>
    <row r="736" spans="2:14" x14ac:dyDescent="0.2">
      <c r="B736" s="73">
        <v>0.937500000000001</v>
      </c>
      <c r="C736" s="69">
        <v>81</v>
      </c>
      <c r="D736" s="66">
        <v>89</v>
      </c>
      <c r="E736" s="75">
        <v>0.63</v>
      </c>
      <c r="F736" s="69">
        <v>5</v>
      </c>
      <c r="G736" s="66" t="s">
        <v>130</v>
      </c>
      <c r="H736" s="82">
        <v>29.14</v>
      </c>
      <c r="J736" s="67">
        <v>87.3</v>
      </c>
      <c r="K736" s="67">
        <v>91.4</v>
      </c>
      <c r="L736" s="67">
        <v>88.9</v>
      </c>
      <c r="M736" s="67">
        <v>87.8</v>
      </c>
      <c r="N736" s="67">
        <f t="shared" si="43"/>
        <v>88.850000000000009</v>
      </c>
    </row>
    <row r="737" spans="1:14" x14ac:dyDescent="0.2">
      <c r="B737" s="73">
        <v>0.94791666666666663</v>
      </c>
      <c r="C737" s="69">
        <v>81</v>
      </c>
      <c r="D737" s="66">
        <v>88</v>
      </c>
      <c r="E737" s="75">
        <v>0.64</v>
      </c>
      <c r="F737" s="69">
        <v>5</v>
      </c>
      <c r="G737" s="66" t="s">
        <v>143</v>
      </c>
      <c r="H737" s="82">
        <v>29.15</v>
      </c>
      <c r="I737" s="71"/>
      <c r="J737" s="67">
        <v>86.5</v>
      </c>
      <c r="K737" s="67">
        <v>90.7</v>
      </c>
      <c r="L737" s="67">
        <v>88</v>
      </c>
      <c r="M737" s="67">
        <v>87.1</v>
      </c>
      <c r="N737" s="67">
        <f t="shared" si="43"/>
        <v>88.074999999999989</v>
      </c>
    </row>
    <row r="739" spans="1:14" x14ac:dyDescent="0.2">
      <c r="A739" s="88" t="s">
        <v>441</v>
      </c>
      <c r="J739" s="87" t="s">
        <v>442</v>
      </c>
      <c r="K739" s="87" t="s">
        <v>443</v>
      </c>
      <c r="L739" s="87" t="s">
        <v>444</v>
      </c>
      <c r="M739" s="87" t="s">
        <v>445</v>
      </c>
      <c r="N739" s="87" t="s">
        <v>368</v>
      </c>
    </row>
    <row r="740" spans="1:14" x14ac:dyDescent="0.2">
      <c r="A740" s="21">
        <v>42909</v>
      </c>
      <c r="B740" s="73">
        <v>0.41666666666666669</v>
      </c>
      <c r="C740" s="66">
        <v>72</v>
      </c>
      <c r="D740" s="69">
        <v>86</v>
      </c>
      <c r="E740" s="16">
        <v>0.69</v>
      </c>
      <c r="F740" s="66">
        <v>3</v>
      </c>
      <c r="G740" s="66" t="s">
        <v>202</v>
      </c>
      <c r="H740" s="72">
        <v>28.53</v>
      </c>
      <c r="I740" s="71"/>
      <c r="J740" s="67">
        <v>84.9</v>
      </c>
      <c r="K740" s="67">
        <v>89.4</v>
      </c>
      <c r="L740" s="67">
        <v>83.7</v>
      </c>
      <c r="M740" s="67">
        <v>88.3</v>
      </c>
      <c r="N740" s="67">
        <f>AVERAGE(J740:M740)</f>
        <v>86.575000000000003</v>
      </c>
    </row>
    <row r="741" spans="1:14" x14ac:dyDescent="0.2">
      <c r="B741" s="73">
        <v>0.4375</v>
      </c>
      <c r="C741" s="66">
        <v>74</v>
      </c>
      <c r="D741" s="69">
        <v>89</v>
      </c>
      <c r="E741" s="16">
        <v>0.56999999999999995</v>
      </c>
      <c r="F741" s="66">
        <v>5</v>
      </c>
      <c r="G741" s="66" t="s">
        <v>35</v>
      </c>
      <c r="H741" s="72">
        <v>28.52</v>
      </c>
      <c r="I741" s="71"/>
      <c r="J741" s="67">
        <v>87.8</v>
      </c>
      <c r="K741" s="67">
        <v>92.1</v>
      </c>
      <c r="L741" s="67">
        <v>87.1</v>
      </c>
      <c r="M741" s="67">
        <v>90.7</v>
      </c>
      <c r="N741" s="67">
        <f t="shared" ref="N741:N751" si="44">AVERAGE(J741:M741)</f>
        <v>89.424999999999997</v>
      </c>
    </row>
    <row r="742" spans="1:14" x14ac:dyDescent="0.2">
      <c r="B742" s="73">
        <v>0.44791666666666669</v>
      </c>
      <c r="C742" s="66">
        <v>74</v>
      </c>
      <c r="D742" s="69">
        <v>93</v>
      </c>
      <c r="E742" s="16">
        <v>0.46</v>
      </c>
      <c r="F742" s="66">
        <v>6</v>
      </c>
      <c r="G742" s="66" t="s">
        <v>202</v>
      </c>
      <c r="H742" s="66">
        <v>28.53</v>
      </c>
      <c r="J742" s="67">
        <v>90.5</v>
      </c>
      <c r="K742" s="67">
        <v>95.5</v>
      </c>
      <c r="L742" s="67">
        <v>90.3</v>
      </c>
      <c r="M742" s="67">
        <v>93.9</v>
      </c>
      <c r="N742" s="67">
        <f t="shared" si="44"/>
        <v>92.550000000000011</v>
      </c>
    </row>
    <row r="743" spans="1:14" x14ac:dyDescent="0.2">
      <c r="B743" s="73">
        <v>0.45833333333333298</v>
      </c>
      <c r="C743" s="66">
        <v>75</v>
      </c>
      <c r="D743" s="69">
        <v>94</v>
      </c>
      <c r="E743" s="16">
        <v>0.48</v>
      </c>
      <c r="F743" s="66">
        <v>2</v>
      </c>
      <c r="G743" s="66" t="s">
        <v>180</v>
      </c>
      <c r="H743" s="66">
        <v>28.53</v>
      </c>
      <c r="J743" s="67">
        <v>92.1</v>
      </c>
      <c r="K743" s="67">
        <v>97</v>
      </c>
      <c r="L743" s="67">
        <v>92.1</v>
      </c>
      <c r="M743" s="67">
        <v>95.5</v>
      </c>
      <c r="N743" s="67">
        <f t="shared" si="44"/>
        <v>94.174999999999997</v>
      </c>
    </row>
    <row r="744" spans="1:14" x14ac:dyDescent="0.2">
      <c r="B744" s="73">
        <v>0.46875</v>
      </c>
      <c r="C744" s="66">
        <v>76</v>
      </c>
      <c r="D744" s="69">
        <v>96</v>
      </c>
      <c r="E744" s="75">
        <v>0.4</v>
      </c>
      <c r="F744" s="66">
        <v>6</v>
      </c>
      <c r="G744" s="66" t="s">
        <v>180</v>
      </c>
      <c r="H744" s="72">
        <v>28.52</v>
      </c>
      <c r="I744" s="71"/>
      <c r="J744" s="67">
        <v>93.6</v>
      </c>
      <c r="K744" s="67">
        <v>98.4</v>
      </c>
      <c r="L744" s="67">
        <v>93.7</v>
      </c>
      <c r="M744" s="67">
        <v>96.8</v>
      </c>
      <c r="N744" s="67">
        <f t="shared" si="44"/>
        <v>95.625</v>
      </c>
    </row>
    <row r="745" spans="1:14" x14ac:dyDescent="0.2">
      <c r="B745" s="73">
        <v>0.47916666666666702</v>
      </c>
      <c r="C745" s="66">
        <v>76</v>
      </c>
      <c r="D745" s="69">
        <v>96</v>
      </c>
      <c r="E745" s="75">
        <v>0.38</v>
      </c>
      <c r="F745" s="66">
        <v>3</v>
      </c>
      <c r="G745" s="66" t="s">
        <v>35</v>
      </c>
      <c r="H745" s="72">
        <v>28.52</v>
      </c>
      <c r="I745" s="71"/>
      <c r="J745" s="67">
        <v>93.7</v>
      </c>
      <c r="K745" s="67">
        <v>99</v>
      </c>
      <c r="L745" s="67">
        <v>94.3</v>
      </c>
      <c r="M745" s="67">
        <v>97.5</v>
      </c>
      <c r="N745" s="67">
        <f t="shared" si="44"/>
        <v>96.125</v>
      </c>
    </row>
    <row r="746" spans="1:14" x14ac:dyDescent="0.2">
      <c r="B746" s="73">
        <v>0.625</v>
      </c>
      <c r="C746" s="66">
        <v>78</v>
      </c>
      <c r="D746" s="69">
        <v>108</v>
      </c>
      <c r="E746" s="75">
        <v>0.42</v>
      </c>
      <c r="F746" s="66">
        <v>4</v>
      </c>
      <c r="G746" s="66" t="s">
        <v>202</v>
      </c>
      <c r="H746" s="72">
        <v>28.5</v>
      </c>
      <c r="I746" s="71"/>
      <c r="J746" s="67">
        <v>106.5</v>
      </c>
      <c r="K746" s="67">
        <v>111</v>
      </c>
      <c r="L746" s="67">
        <v>107.6</v>
      </c>
      <c r="M746" s="67">
        <v>106.3</v>
      </c>
      <c r="N746" s="67">
        <f t="shared" si="44"/>
        <v>107.85000000000001</v>
      </c>
    </row>
    <row r="747" spans="1:14" x14ac:dyDescent="0.2">
      <c r="B747" s="73">
        <v>0.63541666666666663</v>
      </c>
      <c r="C747" s="66">
        <v>79</v>
      </c>
      <c r="D747" s="69">
        <v>108</v>
      </c>
      <c r="E747" s="75">
        <v>0.41</v>
      </c>
      <c r="F747" s="66">
        <v>9</v>
      </c>
      <c r="G747" s="66" t="s">
        <v>203</v>
      </c>
      <c r="H747" s="72">
        <v>28.5</v>
      </c>
      <c r="J747" s="67">
        <v>106.3</v>
      </c>
      <c r="K747" s="67">
        <v>110.3</v>
      </c>
      <c r="L747" s="67">
        <v>109</v>
      </c>
      <c r="M747" s="67">
        <v>108.1</v>
      </c>
      <c r="N747" s="67">
        <f t="shared" si="44"/>
        <v>108.42500000000001</v>
      </c>
    </row>
    <row r="748" spans="1:14" x14ac:dyDescent="0.2">
      <c r="B748" s="73">
        <v>0.64583333333333304</v>
      </c>
      <c r="C748" s="66">
        <v>79</v>
      </c>
      <c r="D748" s="69">
        <v>108</v>
      </c>
      <c r="E748" s="75">
        <v>0.41</v>
      </c>
      <c r="F748" s="69">
        <v>7</v>
      </c>
      <c r="G748" s="66" t="s">
        <v>71</v>
      </c>
      <c r="H748" s="82">
        <v>28.5</v>
      </c>
      <c r="I748" s="85"/>
      <c r="J748" s="67">
        <v>106.3</v>
      </c>
      <c r="K748" s="67">
        <v>110.8</v>
      </c>
      <c r="L748" s="67">
        <v>107.6</v>
      </c>
      <c r="M748" s="67">
        <v>105.6</v>
      </c>
      <c r="N748" s="67">
        <f t="shared" si="44"/>
        <v>107.57499999999999</v>
      </c>
    </row>
    <row r="749" spans="1:14" x14ac:dyDescent="0.2">
      <c r="B749" s="73">
        <v>0.65625</v>
      </c>
      <c r="C749" s="66">
        <v>78</v>
      </c>
      <c r="D749" s="79">
        <v>106</v>
      </c>
      <c r="E749" s="75">
        <v>0.41</v>
      </c>
      <c r="F749" s="66">
        <v>2</v>
      </c>
      <c r="G749" s="66" t="s">
        <v>71</v>
      </c>
      <c r="H749" s="72">
        <v>28.5</v>
      </c>
      <c r="I749" s="71"/>
      <c r="J749" s="67">
        <v>104.5</v>
      </c>
      <c r="K749" s="67">
        <v>108.7</v>
      </c>
      <c r="L749" s="67">
        <v>107.4</v>
      </c>
      <c r="M749" s="67">
        <v>104.9</v>
      </c>
      <c r="N749" s="67">
        <f t="shared" si="44"/>
        <v>106.375</v>
      </c>
    </row>
    <row r="750" spans="1:14" x14ac:dyDescent="0.2">
      <c r="B750" s="73">
        <v>0.66666666666666696</v>
      </c>
      <c r="C750" s="66">
        <v>78</v>
      </c>
      <c r="D750" s="68">
        <v>105</v>
      </c>
      <c r="E750" s="75">
        <v>0.42</v>
      </c>
      <c r="F750" s="66">
        <v>5</v>
      </c>
      <c r="G750" s="66" t="s">
        <v>35</v>
      </c>
      <c r="H750" s="72">
        <v>28.5</v>
      </c>
      <c r="I750" s="93"/>
      <c r="J750" s="67">
        <v>102.9</v>
      </c>
      <c r="K750" s="67">
        <v>106.9</v>
      </c>
      <c r="L750" s="67">
        <v>106.3</v>
      </c>
      <c r="M750" s="67">
        <v>104.2</v>
      </c>
      <c r="N750" s="67">
        <f t="shared" si="44"/>
        <v>105.075</v>
      </c>
    </row>
    <row r="751" spans="1:14" x14ac:dyDescent="0.2">
      <c r="B751" s="73">
        <v>0.67708333333333337</v>
      </c>
      <c r="C751" s="66">
        <v>77</v>
      </c>
      <c r="D751" s="68">
        <v>104</v>
      </c>
      <c r="E751" s="75">
        <v>0.41</v>
      </c>
      <c r="F751" s="66">
        <v>3</v>
      </c>
      <c r="G751" s="66" t="s">
        <v>71</v>
      </c>
      <c r="H751" s="72">
        <v>28.51</v>
      </c>
      <c r="I751" s="93"/>
      <c r="J751" s="67">
        <v>102.9</v>
      </c>
      <c r="K751" s="67">
        <v>105.3</v>
      </c>
      <c r="L751" s="67">
        <v>103.6</v>
      </c>
      <c r="M751" s="67">
        <v>102.2</v>
      </c>
      <c r="N751" s="67">
        <f t="shared" si="44"/>
        <v>103.49999999999999</v>
      </c>
    </row>
    <row r="752" spans="1:14" x14ac:dyDescent="0.2">
      <c r="B752" s="73"/>
    </row>
    <row r="753" spans="1:14" x14ac:dyDescent="0.2">
      <c r="A753" s="21">
        <v>42910</v>
      </c>
      <c r="B753" s="73"/>
      <c r="J753" s="87" t="s">
        <v>446</v>
      </c>
      <c r="K753" s="87" t="s">
        <v>418</v>
      </c>
      <c r="L753" s="87" t="s">
        <v>447</v>
      </c>
      <c r="M753" s="87" t="s">
        <v>448</v>
      </c>
      <c r="N753" s="33" t="s">
        <v>368</v>
      </c>
    </row>
    <row r="754" spans="1:14" x14ac:dyDescent="0.2">
      <c r="B754" s="73">
        <v>0.4236111111111111</v>
      </c>
      <c r="C754" s="66">
        <v>65</v>
      </c>
      <c r="D754" s="69">
        <v>86</v>
      </c>
      <c r="E754" s="16">
        <v>0.67</v>
      </c>
      <c r="F754" s="66">
        <v>9</v>
      </c>
      <c r="G754" s="66" t="s">
        <v>383</v>
      </c>
      <c r="H754" s="72">
        <v>28.73</v>
      </c>
      <c r="I754" s="71"/>
      <c r="J754" s="67">
        <v>84.9</v>
      </c>
      <c r="K754" s="67">
        <v>96.2</v>
      </c>
      <c r="L754" s="67">
        <v>87.4</v>
      </c>
      <c r="M754" s="67">
        <v>85.1</v>
      </c>
      <c r="N754" s="67">
        <f>AVERAGE(J754:M754)</f>
        <v>88.4</v>
      </c>
    </row>
    <row r="755" spans="1:14" x14ac:dyDescent="0.2">
      <c r="B755" s="73">
        <v>0.44791666666666669</v>
      </c>
      <c r="C755" s="66">
        <v>66</v>
      </c>
      <c r="D755" s="69">
        <v>89</v>
      </c>
      <c r="E755" s="16">
        <v>0.61</v>
      </c>
      <c r="F755" s="66">
        <v>7</v>
      </c>
      <c r="G755" s="66" t="s">
        <v>202</v>
      </c>
      <c r="H755" s="72">
        <v>28.74</v>
      </c>
      <c r="I755" s="71"/>
      <c r="J755" s="67">
        <v>85.1</v>
      </c>
      <c r="K755" s="67">
        <v>87.4</v>
      </c>
      <c r="L755" s="67">
        <v>93.7</v>
      </c>
      <c r="M755" s="67">
        <v>89.4</v>
      </c>
      <c r="N755" s="67">
        <f t="shared" ref="N755:N766" si="45">AVERAGE(J755:M755)</f>
        <v>88.9</v>
      </c>
    </row>
    <row r="756" spans="1:14" x14ac:dyDescent="0.2">
      <c r="B756" s="73">
        <v>0.45833333333333331</v>
      </c>
      <c r="C756" s="66">
        <v>66</v>
      </c>
      <c r="D756" s="69">
        <v>91</v>
      </c>
      <c r="E756" s="16">
        <v>0.61</v>
      </c>
      <c r="F756" s="66">
        <v>3</v>
      </c>
      <c r="G756" s="66" t="s">
        <v>71</v>
      </c>
      <c r="H756" s="66">
        <v>28.74</v>
      </c>
      <c r="J756" s="67">
        <v>89.8</v>
      </c>
      <c r="K756" s="67">
        <v>91.2</v>
      </c>
      <c r="L756" s="67">
        <v>93.6</v>
      </c>
      <c r="M756" s="67">
        <v>88.9</v>
      </c>
      <c r="N756" s="67">
        <f t="shared" si="45"/>
        <v>90.875</v>
      </c>
    </row>
    <row r="757" spans="1:14" x14ac:dyDescent="0.2">
      <c r="B757" s="73">
        <v>0.46875</v>
      </c>
      <c r="C757" s="66">
        <v>67</v>
      </c>
      <c r="D757" s="69">
        <v>93</v>
      </c>
      <c r="E757" s="16">
        <v>0.56999999999999995</v>
      </c>
      <c r="F757" s="66">
        <v>8</v>
      </c>
      <c r="G757" s="66" t="s">
        <v>71</v>
      </c>
      <c r="H757" s="66">
        <v>28.74</v>
      </c>
      <c r="J757" s="67">
        <v>92.5</v>
      </c>
      <c r="K757" s="67">
        <v>92.5</v>
      </c>
      <c r="L757" s="67">
        <v>95.2</v>
      </c>
      <c r="M757" s="67">
        <v>91.6</v>
      </c>
      <c r="N757" s="67">
        <f t="shared" si="45"/>
        <v>92.949999999999989</v>
      </c>
    </row>
    <row r="758" spans="1:14" x14ac:dyDescent="0.2">
      <c r="B758" s="73">
        <v>0.47916666666666702</v>
      </c>
      <c r="C758" s="66">
        <v>67</v>
      </c>
      <c r="D758" s="69">
        <v>94</v>
      </c>
      <c r="E758" s="75">
        <v>0.55000000000000004</v>
      </c>
      <c r="F758" s="66">
        <v>5</v>
      </c>
      <c r="G758" s="66" t="s">
        <v>35</v>
      </c>
      <c r="H758" s="72">
        <v>28.75</v>
      </c>
      <c r="I758" s="71"/>
      <c r="J758" s="67">
        <v>94.5</v>
      </c>
      <c r="K758" s="67">
        <v>93.9</v>
      </c>
      <c r="L758" s="67">
        <v>95.9</v>
      </c>
      <c r="M758" s="67">
        <v>91.4</v>
      </c>
      <c r="N758" s="67">
        <f t="shared" si="45"/>
        <v>93.925000000000011</v>
      </c>
    </row>
    <row r="759" spans="1:14" x14ac:dyDescent="0.2">
      <c r="B759" s="73">
        <v>0.48958333333333298</v>
      </c>
      <c r="C759" s="66">
        <v>68</v>
      </c>
      <c r="D759" s="69">
        <v>96</v>
      </c>
      <c r="E759" s="75">
        <v>0.52</v>
      </c>
      <c r="F759" s="66">
        <v>9</v>
      </c>
      <c r="G759" s="66" t="s">
        <v>202</v>
      </c>
      <c r="H759" s="72">
        <v>28.76</v>
      </c>
      <c r="I759" s="71"/>
      <c r="J759" s="67">
        <v>96.1</v>
      </c>
      <c r="K759" s="67">
        <v>94.8</v>
      </c>
      <c r="L759" s="67">
        <v>98.4</v>
      </c>
      <c r="M759" s="67">
        <v>93.7</v>
      </c>
      <c r="N759" s="67">
        <f t="shared" si="45"/>
        <v>95.749999999999986</v>
      </c>
    </row>
    <row r="760" spans="1:14" x14ac:dyDescent="0.2">
      <c r="B760" s="73">
        <v>0.61458333333333337</v>
      </c>
      <c r="C760" s="66">
        <v>69</v>
      </c>
      <c r="D760" s="69">
        <v>103</v>
      </c>
      <c r="E760" s="75">
        <v>0.42</v>
      </c>
      <c r="F760" s="66">
        <v>10</v>
      </c>
      <c r="G760" s="66" t="s">
        <v>202</v>
      </c>
      <c r="H760" s="72">
        <v>28.77</v>
      </c>
      <c r="I760" s="71"/>
      <c r="J760" s="67">
        <v>101.8</v>
      </c>
      <c r="K760" s="67">
        <v>105.8</v>
      </c>
      <c r="L760" s="67">
        <v>103.6</v>
      </c>
      <c r="M760" s="67">
        <v>100.6</v>
      </c>
      <c r="N760" s="67">
        <f t="shared" si="45"/>
        <v>102.94999999999999</v>
      </c>
    </row>
    <row r="761" spans="1:14" x14ac:dyDescent="0.2">
      <c r="B761" s="73">
        <v>0.625</v>
      </c>
      <c r="C761" s="66">
        <v>70</v>
      </c>
      <c r="D761" s="69">
        <v>104</v>
      </c>
      <c r="E761" s="75">
        <v>0.4</v>
      </c>
      <c r="F761" s="66">
        <v>7</v>
      </c>
      <c r="G761" s="66" t="s">
        <v>203</v>
      </c>
      <c r="H761" s="72">
        <v>28.77</v>
      </c>
      <c r="J761" s="67">
        <v>102.2</v>
      </c>
      <c r="K761" s="67">
        <v>106</v>
      </c>
      <c r="L761" s="67">
        <v>106.3</v>
      </c>
      <c r="M761" s="67">
        <v>102.9</v>
      </c>
      <c r="N761" s="67">
        <f t="shared" si="45"/>
        <v>104.35</v>
      </c>
    </row>
    <row r="762" spans="1:14" x14ac:dyDescent="0.2">
      <c r="B762" s="73">
        <v>0.63541666666666696</v>
      </c>
      <c r="C762" s="69">
        <v>69</v>
      </c>
      <c r="D762" s="69">
        <v>102</v>
      </c>
      <c r="E762" s="75">
        <v>0.42</v>
      </c>
      <c r="F762" s="69">
        <v>4</v>
      </c>
      <c r="G762" s="66" t="s">
        <v>202</v>
      </c>
      <c r="H762" s="82">
        <v>28.77</v>
      </c>
      <c r="I762" s="85"/>
      <c r="J762" s="67">
        <v>99.9</v>
      </c>
      <c r="K762" s="67">
        <v>101.5</v>
      </c>
      <c r="L762" s="67">
        <v>105.1</v>
      </c>
      <c r="M762" s="67">
        <v>102</v>
      </c>
      <c r="N762" s="67">
        <f t="shared" si="45"/>
        <v>102.125</v>
      </c>
    </row>
    <row r="763" spans="1:14" x14ac:dyDescent="0.2">
      <c r="B763" s="73">
        <v>0.64583333333333304</v>
      </c>
      <c r="C763" s="66">
        <v>68</v>
      </c>
      <c r="D763" s="79">
        <v>101</v>
      </c>
      <c r="E763" s="75">
        <v>0.45</v>
      </c>
      <c r="F763" s="66">
        <v>2</v>
      </c>
      <c r="G763" s="66" t="s">
        <v>201</v>
      </c>
      <c r="H763" s="72">
        <v>28.77</v>
      </c>
      <c r="I763" s="71"/>
      <c r="J763" s="67">
        <v>100</v>
      </c>
      <c r="K763" s="67">
        <v>100.2</v>
      </c>
      <c r="L763" s="67">
        <v>104</v>
      </c>
      <c r="M763" s="67">
        <v>101.1</v>
      </c>
      <c r="N763" s="67">
        <f t="shared" si="45"/>
        <v>101.32499999999999</v>
      </c>
    </row>
    <row r="764" spans="1:14" x14ac:dyDescent="0.2">
      <c r="B764" s="73">
        <v>0.65625</v>
      </c>
      <c r="C764" s="66">
        <v>68</v>
      </c>
      <c r="D764" s="68">
        <v>99</v>
      </c>
      <c r="E764" s="75">
        <v>0.47</v>
      </c>
      <c r="F764" s="66">
        <v>7</v>
      </c>
      <c r="G764" s="66" t="s">
        <v>203</v>
      </c>
      <c r="H764" s="72">
        <v>28.77</v>
      </c>
      <c r="I764" s="93"/>
      <c r="J764" s="67">
        <v>97.7</v>
      </c>
      <c r="K764" s="67">
        <v>98.4</v>
      </c>
      <c r="L764" s="67">
        <v>102.2</v>
      </c>
      <c r="M764" s="67">
        <v>99.3</v>
      </c>
      <c r="N764" s="67">
        <f t="shared" si="45"/>
        <v>99.4</v>
      </c>
    </row>
    <row r="765" spans="1:14" x14ac:dyDescent="0.2">
      <c r="B765" s="73">
        <v>0.66666666666666696</v>
      </c>
      <c r="C765" s="66">
        <v>68</v>
      </c>
      <c r="D765" s="68">
        <v>98</v>
      </c>
      <c r="E765" s="75">
        <v>0.48</v>
      </c>
      <c r="F765" s="66">
        <v>5</v>
      </c>
      <c r="G765" s="66" t="s">
        <v>202</v>
      </c>
      <c r="H765" s="72">
        <v>28.77</v>
      </c>
      <c r="I765" s="93"/>
      <c r="J765" s="67">
        <v>96.4</v>
      </c>
      <c r="K765" s="67">
        <v>97</v>
      </c>
      <c r="L765" s="67">
        <v>99.9</v>
      </c>
      <c r="M765" s="67">
        <v>97.3</v>
      </c>
      <c r="N765" s="67">
        <f t="shared" si="45"/>
        <v>97.65</v>
      </c>
    </row>
    <row r="766" spans="1:14" x14ac:dyDescent="0.2">
      <c r="B766" s="73">
        <v>0.67361111111111116</v>
      </c>
      <c r="C766" s="66">
        <v>69</v>
      </c>
      <c r="D766" s="68">
        <v>98</v>
      </c>
      <c r="E766" s="75">
        <v>0.47</v>
      </c>
      <c r="F766" s="66">
        <v>11</v>
      </c>
      <c r="G766" s="66" t="s">
        <v>71</v>
      </c>
      <c r="H766" s="72">
        <v>28.77</v>
      </c>
      <c r="I766" s="93"/>
      <c r="J766" s="67">
        <v>96.1</v>
      </c>
      <c r="K766" s="67">
        <v>97.5</v>
      </c>
      <c r="L766" s="67">
        <v>100</v>
      </c>
      <c r="M766" s="67">
        <v>97.2</v>
      </c>
      <c r="N766" s="67">
        <f t="shared" si="45"/>
        <v>97.7</v>
      </c>
    </row>
    <row r="767" spans="1:14" x14ac:dyDescent="0.2">
      <c r="A767" s="21" t="s">
        <v>251</v>
      </c>
    </row>
    <row r="768" spans="1:14" x14ac:dyDescent="0.2">
      <c r="A768" s="21">
        <v>42911</v>
      </c>
      <c r="J768" s="87" t="s">
        <v>446</v>
      </c>
      <c r="K768" s="87" t="s">
        <v>418</v>
      </c>
      <c r="L768" s="87" t="s">
        <v>447</v>
      </c>
      <c r="M768" s="87" t="s">
        <v>448</v>
      </c>
      <c r="N768" s="33" t="s">
        <v>368</v>
      </c>
    </row>
    <row r="769" spans="2:14" x14ac:dyDescent="0.2">
      <c r="B769" s="73">
        <v>0.29166666666666669</v>
      </c>
      <c r="C769" s="66">
        <v>55</v>
      </c>
      <c r="D769" s="69">
        <v>61</v>
      </c>
      <c r="E769" s="16">
        <v>0.81</v>
      </c>
      <c r="F769" s="66">
        <v>4</v>
      </c>
      <c r="G769" s="66" t="s">
        <v>202</v>
      </c>
      <c r="H769" s="72">
        <v>28.83</v>
      </c>
      <c r="I769" s="71"/>
      <c r="J769" s="67">
        <v>62.8</v>
      </c>
      <c r="K769" s="67">
        <v>59.7</v>
      </c>
      <c r="L769" s="67">
        <v>59.5</v>
      </c>
      <c r="M769" s="67">
        <v>61.3</v>
      </c>
      <c r="N769" s="67">
        <f>AVERAGE(J769:M769)</f>
        <v>60.825000000000003</v>
      </c>
    </row>
    <row r="770" spans="2:14" x14ac:dyDescent="0.2">
      <c r="B770" s="73">
        <v>0.32291666666666669</v>
      </c>
      <c r="C770" s="66">
        <v>58</v>
      </c>
      <c r="D770" s="69">
        <v>66</v>
      </c>
      <c r="E770" s="16">
        <v>0.75</v>
      </c>
      <c r="F770" s="66">
        <v>9</v>
      </c>
      <c r="G770" s="66" t="s">
        <v>35</v>
      </c>
      <c r="H770" s="72">
        <v>28.84</v>
      </c>
      <c r="I770" s="71"/>
      <c r="J770" s="67">
        <v>67.3</v>
      </c>
      <c r="K770" s="67">
        <v>67.5</v>
      </c>
      <c r="L770" s="67">
        <v>60.5</v>
      </c>
      <c r="M770" s="67">
        <v>66.900000000000006</v>
      </c>
      <c r="N770" s="67">
        <f t="shared" ref="N770:N785" si="46">AVERAGE(J770:M770)</f>
        <v>65.550000000000011</v>
      </c>
    </row>
    <row r="771" spans="2:14" x14ac:dyDescent="0.2">
      <c r="B771" s="73">
        <v>0.33333333333333331</v>
      </c>
      <c r="C771" s="66">
        <v>58</v>
      </c>
      <c r="D771" s="69">
        <v>67</v>
      </c>
      <c r="E771" s="16">
        <v>0.74</v>
      </c>
      <c r="F771" s="66">
        <v>4</v>
      </c>
      <c r="G771" s="66" t="s">
        <v>35</v>
      </c>
      <c r="H771" s="66">
        <v>28.84</v>
      </c>
      <c r="J771" s="67">
        <v>68.2</v>
      </c>
      <c r="K771" s="67">
        <v>68.900000000000006</v>
      </c>
      <c r="L771" s="67">
        <v>61.9</v>
      </c>
      <c r="M771" s="67">
        <v>68</v>
      </c>
      <c r="N771" s="67">
        <f t="shared" si="46"/>
        <v>66.75</v>
      </c>
    </row>
    <row r="772" spans="2:14" x14ac:dyDescent="0.2">
      <c r="B772" s="73">
        <v>0.34375</v>
      </c>
      <c r="C772" s="66">
        <v>58</v>
      </c>
      <c r="D772" s="69">
        <v>67</v>
      </c>
      <c r="E772" s="16">
        <v>0.74</v>
      </c>
      <c r="F772" s="66">
        <v>11</v>
      </c>
      <c r="G772" s="66" t="s">
        <v>35</v>
      </c>
      <c r="H772" s="66">
        <v>28.84</v>
      </c>
      <c r="J772" s="67" t="s">
        <v>449</v>
      </c>
      <c r="K772" s="67">
        <v>71.2</v>
      </c>
      <c r="L772" s="67">
        <v>61.7</v>
      </c>
      <c r="M772" s="67">
        <v>69.400000000000006</v>
      </c>
      <c r="N772" s="67">
        <f t="shared" si="46"/>
        <v>67.433333333333337</v>
      </c>
    </row>
    <row r="773" spans="2:14" x14ac:dyDescent="0.2">
      <c r="B773" s="73">
        <v>0.35416666666666702</v>
      </c>
      <c r="C773" s="66">
        <v>59</v>
      </c>
      <c r="D773" s="69">
        <v>69</v>
      </c>
      <c r="E773" s="75">
        <v>0.73</v>
      </c>
      <c r="F773" s="66">
        <v>4</v>
      </c>
      <c r="G773" s="66" t="s">
        <v>71</v>
      </c>
      <c r="H773" s="72">
        <v>28.85</v>
      </c>
      <c r="I773" s="71"/>
      <c r="J773" s="67">
        <v>71.400000000000006</v>
      </c>
      <c r="K773" s="67">
        <v>72.7</v>
      </c>
      <c r="L773" s="67">
        <v>61.3</v>
      </c>
      <c r="M773" s="67">
        <v>71.099999999999994</v>
      </c>
      <c r="N773" s="67">
        <f t="shared" si="46"/>
        <v>69.125</v>
      </c>
    </row>
    <row r="774" spans="2:14" x14ac:dyDescent="0.2">
      <c r="B774" s="1">
        <v>0.47916666666666669</v>
      </c>
      <c r="C774" s="66">
        <v>64</v>
      </c>
      <c r="D774" s="69">
        <v>83</v>
      </c>
      <c r="E774" s="75">
        <v>0.63</v>
      </c>
      <c r="F774" s="66">
        <v>11</v>
      </c>
      <c r="G774" s="66" t="s">
        <v>202</v>
      </c>
      <c r="H774" s="72">
        <v>28.86</v>
      </c>
      <c r="I774" s="71"/>
      <c r="J774" s="67">
        <v>82.4</v>
      </c>
      <c r="K774" s="67">
        <v>87.1</v>
      </c>
      <c r="L774" s="67">
        <v>80.400000000000006</v>
      </c>
      <c r="M774" s="67">
        <v>82.8</v>
      </c>
      <c r="N774" s="67">
        <f t="shared" si="46"/>
        <v>83.174999999999997</v>
      </c>
    </row>
    <row r="775" spans="2:14" x14ac:dyDescent="0.2">
      <c r="B775" s="1">
        <v>0.48958333333333331</v>
      </c>
      <c r="C775" s="66">
        <v>65</v>
      </c>
      <c r="D775" s="69">
        <v>86</v>
      </c>
      <c r="E775" s="75">
        <v>0.62</v>
      </c>
      <c r="F775" s="66">
        <v>9</v>
      </c>
      <c r="G775" s="66" t="s">
        <v>71</v>
      </c>
      <c r="H775" s="72">
        <v>28.86</v>
      </c>
      <c r="I775" s="71"/>
      <c r="J775" s="67">
        <v>84.9</v>
      </c>
      <c r="K775" s="67">
        <v>88.3</v>
      </c>
      <c r="L775" s="67">
        <v>82.4</v>
      </c>
      <c r="M775" s="67">
        <v>85.3</v>
      </c>
      <c r="N775" s="67">
        <f t="shared" si="46"/>
        <v>85.224999999999994</v>
      </c>
    </row>
    <row r="776" spans="2:14" x14ac:dyDescent="0.2">
      <c r="B776" s="1">
        <v>0.5</v>
      </c>
      <c r="C776" s="66">
        <v>65</v>
      </c>
      <c r="D776" s="69">
        <v>85</v>
      </c>
      <c r="E776" s="75">
        <v>0.61</v>
      </c>
      <c r="F776" s="66">
        <v>5</v>
      </c>
      <c r="G776" s="66" t="s">
        <v>35</v>
      </c>
      <c r="H776" s="72">
        <v>28.86</v>
      </c>
      <c r="J776" s="67">
        <v>84.9</v>
      </c>
      <c r="K776" s="67">
        <v>90.9</v>
      </c>
      <c r="L776" s="67">
        <v>82.8</v>
      </c>
      <c r="M776" s="67">
        <v>84.2</v>
      </c>
      <c r="N776" s="67">
        <f t="shared" si="46"/>
        <v>85.7</v>
      </c>
    </row>
    <row r="777" spans="2:14" x14ac:dyDescent="0.2">
      <c r="B777" s="1">
        <v>0.51041666666666663</v>
      </c>
      <c r="C777" s="69">
        <v>66</v>
      </c>
      <c r="D777" s="69">
        <v>84</v>
      </c>
      <c r="E777" s="75">
        <v>0.57999999999999996</v>
      </c>
      <c r="F777" s="69">
        <v>5</v>
      </c>
      <c r="G777" s="66" t="s">
        <v>129</v>
      </c>
      <c r="H777" s="82">
        <v>28.86</v>
      </c>
      <c r="I777" s="85"/>
      <c r="J777" s="67">
        <v>84</v>
      </c>
      <c r="K777" s="67">
        <v>86.7</v>
      </c>
      <c r="L777" s="67">
        <v>81.7</v>
      </c>
      <c r="M777" s="67">
        <v>83.8</v>
      </c>
      <c r="N777" s="67">
        <f t="shared" si="46"/>
        <v>84.05</v>
      </c>
    </row>
    <row r="778" spans="2:14" x14ac:dyDescent="0.2">
      <c r="B778" s="73">
        <v>0.52083333333333337</v>
      </c>
      <c r="C778" s="66">
        <v>64</v>
      </c>
      <c r="D778" s="79">
        <v>82</v>
      </c>
      <c r="E778" s="75">
        <v>0.61</v>
      </c>
      <c r="F778" s="66">
        <v>5</v>
      </c>
      <c r="G778" s="66" t="s">
        <v>202</v>
      </c>
      <c r="H778" s="72">
        <v>28.86</v>
      </c>
      <c r="I778" s="71"/>
      <c r="J778" s="67">
        <v>81.7</v>
      </c>
      <c r="K778" s="67">
        <v>85.1</v>
      </c>
      <c r="L778" s="67">
        <v>79.5</v>
      </c>
      <c r="M778" s="67">
        <v>81</v>
      </c>
      <c r="N778" s="67">
        <f t="shared" si="46"/>
        <v>81.825000000000003</v>
      </c>
    </row>
    <row r="779" spans="2:14" x14ac:dyDescent="0.2">
      <c r="B779" s="73">
        <v>0.53125</v>
      </c>
      <c r="C779" s="66">
        <v>65</v>
      </c>
      <c r="D779" s="68">
        <v>84</v>
      </c>
      <c r="E779" s="75">
        <v>0.61</v>
      </c>
      <c r="F779" s="66">
        <v>3</v>
      </c>
      <c r="G779" s="66" t="s">
        <v>180</v>
      </c>
      <c r="H779" s="72">
        <v>28.86</v>
      </c>
      <c r="I779" s="93"/>
      <c r="J779" s="67">
        <v>83.7</v>
      </c>
      <c r="K779" s="67">
        <v>86.5</v>
      </c>
      <c r="L779" s="67">
        <v>82.2</v>
      </c>
      <c r="M779" s="67">
        <v>83.8</v>
      </c>
      <c r="N779" s="67">
        <f t="shared" si="46"/>
        <v>84.05</v>
      </c>
    </row>
    <row r="780" spans="2:14" x14ac:dyDescent="0.2">
      <c r="B780" s="73">
        <v>0.54166666666666696</v>
      </c>
      <c r="C780" s="66">
        <v>65</v>
      </c>
      <c r="D780" s="68">
        <v>82</v>
      </c>
      <c r="E780" s="75">
        <v>0.61</v>
      </c>
      <c r="F780" s="66">
        <v>1</v>
      </c>
      <c r="G780" s="66" t="s">
        <v>180</v>
      </c>
      <c r="H780" s="72">
        <v>28.87</v>
      </c>
      <c r="I780" s="93"/>
      <c r="J780" s="67">
        <v>81.900000000000006</v>
      </c>
      <c r="K780" s="67">
        <v>84.7</v>
      </c>
      <c r="L780" s="67">
        <v>80.099999999999994</v>
      </c>
      <c r="M780" s="67">
        <v>80.599999999999994</v>
      </c>
      <c r="N780" s="67">
        <f t="shared" si="46"/>
        <v>81.825000000000003</v>
      </c>
    </row>
    <row r="781" spans="2:14" x14ac:dyDescent="0.2">
      <c r="B781" s="73">
        <v>0.55208333333333304</v>
      </c>
      <c r="C781" s="66">
        <v>66</v>
      </c>
      <c r="D781" s="68">
        <v>86</v>
      </c>
      <c r="E781" s="75">
        <v>0.57999999999999996</v>
      </c>
      <c r="F781" s="66">
        <v>9</v>
      </c>
      <c r="G781" s="66" t="s">
        <v>35</v>
      </c>
      <c r="H781" s="72">
        <v>28.86</v>
      </c>
      <c r="I781" s="93"/>
      <c r="J781" s="67">
        <v>84.7</v>
      </c>
      <c r="K781" s="67">
        <v>90</v>
      </c>
      <c r="L781" s="67">
        <v>86</v>
      </c>
      <c r="M781" s="67">
        <v>84.4</v>
      </c>
      <c r="N781" s="67">
        <f t="shared" si="46"/>
        <v>86.275000000000006</v>
      </c>
    </row>
    <row r="782" spans="2:14" x14ac:dyDescent="0.2">
      <c r="B782" s="73">
        <v>0.5625</v>
      </c>
      <c r="C782" s="66">
        <v>67</v>
      </c>
      <c r="D782" s="68">
        <v>90</v>
      </c>
      <c r="E782" s="75">
        <v>0.56999999999999995</v>
      </c>
      <c r="F782" s="66">
        <v>9</v>
      </c>
      <c r="G782" s="66" t="s">
        <v>71</v>
      </c>
      <c r="H782" s="72">
        <v>28.86</v>
      </c>
      <c r="I782" s="93"/>
      <c r="J782" s="67">
        <v>87.4</v>
      </c>
      <c r="K782" s="67">
        <v>94.3</v>
      </c>
      <c r="L782" s="67">
        <v>88.5</v>
      </c>
      <c r="M782" s="67">
        <v>88.3</v>
      </c>
      <c r="N782" s="67">
        <f t="shared" si="46"/>
        <v>89.625</v>
      </c>
    </row>
    <row r="783" spans="2:14" x14ac:dyDescent="0.2">
      <c r="B783" s="73">
        <v>0.57291666666666696</v>
      </c>
      <c r="C783" s="69">
        <v>67</v>
      </c>
      <c r="D783" s="79">
        <v>91</v>
      </c>
      <c r="E783" s="75">
        <v>0.55000000000000004</v>
      </c>
      <c r="F783" s="69">
        <v>4</v>
      </c>
      <c r="G783" s="66" t="s">
        <v>201</v>
      </c>
      <c r="H783" s="82">
        <v>28.86</v>
      </c>
      <c r="I783" s="85"/>
      <c r="J783" s="67">
        <v>89.8</v>
      </c>
      <c r="K783" s="67">
        <v>93.6</v>
      </c>
      <c r="L783" s="67">
        <v>91.8</v>
      </c>
      <c r="M783" s="67">
        <v>90</v>
      </c>
      <c r="N783" s="67">
        <f t="shared" si="46"/>
        <v>91.3</v>
      </c>
    </row>
    <row r="784" spans="2:14" x14ac:dyDescent="0.2">
      <c r="B784" s="73">
        <v>0.58333333333333304</v>
      </c>
      <c r="C784" s="66">
        <v>68</v>
      </c>
      <c r="D784" s="66">
        <v>94</v>
      </c>
      <c r="E784" s="75">
        <v>0.56999999999999995</v>
      </c>
      <c r="F784" s="66">
        <v>8</v>
      </c>
      <c r="G784" s="66" t="s">
        <v>202</v>
      </c>
      <c r="H784" s="72">
        <v>28.86</v>
      </c>
      <c r="I784" s="66"/>
      <c r="J784" s="67">
        <v>93.7</v>
      </c>
      <c r="K784" s="67">
        <v>96.4</v>
      </c>
      <c r="L784" s="67">
        <v>91.8</v>
      </c>
      <c r="M784" s="67">
        <v>92.3</v>
      </c>
      <c r="N784" s="67">
        <f t="shared" si="46"/>
        <v>93.550000000000011</v>
      </c>
    </row>
    <row r="785" spans="1:14" x14ac:dyDescent="0.2">
      <c r="B785" s="73">
        <v>0.58680555555555558</v>
      </c>
      <c r="C785" s="66">
        <v>68</v>
      </c>
      <c r="D785" s="66">
        <v>93</v>
      </c>
      <c r="E785" s="75">
        <v>0.55000000000000004</v>
      </c>
      <c r="F785" s="66">
        <v>3</v>
      </c>
      <c r="G785" s="66" t="s">
        <v>202</v>
      </c>
      <c r="H785" s="72">
        <v>28.86</v>
      </c>
      <c r="J785" s="67">
        <v>94.1</v>
      </c>
      <c r="K785" s="67">
        <v>99</v>
      </c>
      <c r="L785" s="67">
        <v>89.8</v>
      </c>
      <c r="M785" s="67">
        <v>90</v>
      </c>
      <c r="N785" s="67">
        <f t="shared" si="46"/>
        <v>93.224999999999994</v>
      </c>
    </row>
    <row r="787" spans="1:14" x14ac:dyDescent="0.2">
      <c r="A787" s="88" t="s">
        <v>260</v>
      </c>
      <c r="J787" s="87" t="s">
        <v>404</v>
      </c>
      <c r="K787" s="87" t="s">
        <v>450</v>
      </c>
      <c r="L787" s="87" t="s">
        <v>406</v>
      </c>
      <c r="M787" s="87" t="s">
        <v>407</v>
      </c>
      <c r="N787" s="33" t="s">
        <v>368</v>
      </c>
    </row>
    <row r="788" spans="1:14" x14ac:dyDescent="0.2">
      <c r="A788" s="21">
        <v>42924</v>
      </c>
      <c r="B788" s="73">
        <v>0.38541666666666669</v>
      </c>
      <c r="C788" s="66">
        <v>74</v>
      </c>
      <c r="D788" s="69">
        <v>96</v>
      </c>
      <c r="E788" s="16">
        <v>0.62</v>
      </c>
      <c r="F788" s="66">
        <v>4</v>
      </c>
      <c r="G788" s="66" t="s">
        <v>43</v>
      </c>
      <c r="H788" s="72">
        <v>29.09</v>
      </c>
      <c r="I788" s="71"/>
      <c r="J788" s="67">
        <v>104.4</v>
      </c>
      <c r="K788" s="67">
        <v>91</v>
      </c>
      <c r="L788" s="67">
        <v>92.8</v>
      </c>
      <c r="M788" s="67">
        <v>97.7</v>
      </c>
      <c r="N788" s="67">
        <f>AVERAGE(J788:M788)</f>
        <v>96.474999999999994</v>
      </c>
    </row>
    <row r="789" spans="1:14" x14ac:dyDescent="0.2">
      <c r="B789" s="73">
        <v>0.40625</v>
      </c>
      <c r="C789" s="66">
        <v>76</v>
      </c>
      <c r="D789" s="69">
        <v>102</v>
      </c>
      <c r="E789" s="16">
        <v>0.57999999999999996</v>
      </c>
      <c r="F789" s="66">
        <v>6</v>
      </c>
      <c r="G789" s="66" t="s">
        <v>197</v>
      </c>
      <c r="H789" s="72">
        <v>29.1</v>
      </c>
      <c r="I789" s="71"/>
      <c r="J789" s="67">
        <v>110.5</v>
      </c>
      <c r="K789" s="67">
        <v>95.7</v>
      </c>
      <c r="L789" s="67">
        <v>97.9</v>
      </c>
      <c r="M789" s="67">
        <v>103.5</v>
      </c>
      <c r="N789" s="67">
        <f t="shared" ref="N789:N805" si="47">AVERAGE(J789:M789)</f>
        <v>101.9</v>
      </c>
    </row>
    <row r="790" spans="1:14" x14ac:dyDescent="0.2">
      <c r="B790" s="73">
        <v>0.41666666666666669</v>
      </c>
      <c r="C790" s="66">
        <v>77</v>
      </c>
      <c r="D790" s="69">
        <v>105</v>
      </c>
      <c r="E790" s="16">
        <v>0.56999999999999995</v>
      </c>
      <c r="F790" s="66">
        <v>3</v>
      </c>
      <c r="G790" s="66" t="s">
        <v>37</v>
      </c>
      <c r="H790" s="66">
        <v>29.09</v>
      </c>
      <c r="J790" s="67">
        <v>113.4</v>
      </c>
      <c r="K790" s="67">
        <v>97.9</v>
      </c>
      <c r="L790" s="67">
        <v>100.6</v>
      </c>
      <c r="M790" s="67">
        <v>106.5</v>
      </c>
      <c r="N790" s="67">
        <f t="shared" si="47"/>
        <v>104.6</v>
      </c>
    </row>
    <row r="791" spans="1:14" x14ac:dyDescent="0.2">
      <c r="B791" s="73">
        <v>0.42708333333333298</v>
      </c>
      <c r="C791" s="66">
        <v>78</v>
      </c>
      <c r="D791" s="69">
        <v>105</v>
      </c>
      <c r="E791" s="16">
        <v>0.53</v>
      </c>
      <c r="F791" s="66">
        <v>1</v>
      </c>
      <c r="G791" s="66" t="s">
        <v>34</v>
      </c>
      <c r="H791" s="66">
        <v>29.09</v>
      </c>
      <c r="J791" s="67">
        <v>113.9</v>
      </c>
      <c r="K791" s="67">
        <v>97.7</v>
      </c>
      <c r="L791" s="67">
        <v>101.8</v>
      </c>
      <c r="M791" s="67">
        <v>106.9</v>
      </c>
      <c r="N791" s="67">
        <f t="shared" si="47"/>
        <v>105.07500000000002</v>
      </c>
    </row>
    <row r="792" spans="1:14" x14ac:dyDescent="0.2">
      <c r="B792" s="73">
        <v>0.4375</v>
      </c>
      <c r="C792" s="66">
        <v>79</v>
      </c>
      <c r="D792" s="69">
        <v>106</v>
      </c>
      <c r="E792" s="75">
        <v>0.53</v>
      </c>
      <c r="F792" s="66">
        <v>4</v>
      </c>
      <c r="G792" s="66" t="s">
        <v>190</v>
      </c>
      <c r="H792" s="72">
        <v>29.1</v>
      </c>
      <c r="I792" s="71"/>
      <c r="J792" s="67">
        <v>114.1</v>
      </c>
      <c r="K792" s="67">
        <v>98.4</v>
      </c>
      <c r="L792" s="67">
        <v>103.5</v>
      </c>
      <c r="M792" s="67">
        <v>107.6</v>
      </c>
      <c r="N792" s="67">
        <f t="shared" si="47"/>
        <v>105.9</v>
      </c>
    </row>
    <row r="793" spans="1:14" x14ac:dyDescent="0.2">
      <c r="B793" s="73">
        <v>0.44791666666666702</v>
      </c>
      <c r="C793" s="66">
        <v>80</v>
      </c>
      <c r="D793" s="69">
        <v>109</v>
      </c>
      <c r="E793" s="75">
        <v>0.52</v>
      </c>
      <c r="F793" s="66">
        <v>1</v>
      </c>
      <c r="G793" s="66" t="s">
        <v>197</v>
      </c>
      <c r="H793" s="72">
        <v>29.1</v>
      </c>
      <c r="I793" s="71"/>
      <c r="J793" s="67">
        <v>117.1</v>
      </c>
      <c r="K793" s="67">
        <v>100.9</v>
      </c>
      <c r="L793" s="67">
        <v>106.2</v>
      </c>
      <c r="M793" s="67">
        <v>111</v>
      </c>
      <c r="N793" s="67">
        <f t="shared" si="47"/>
        <v>108.8</v>
      </c>
    </row>
    <row r="794" spans="1:14" x14ac:dyDescent="0.2">
      <c r="B794" s="73">
        <v>0.45833333333333298</v>
      </c>
      <c r="C794" s="66">
        <v>78</v>
      </c>
      <c r="D794" s="69">
        <v>109</v>
      </c>
      <c r="E794" s="75">
        <v>0.54</v>
      </c>
      <c r="F794" s="66">
        <v>1</v>
      </c>
      <c r="G794" s="66" t="s">
        <v>43</v>
      </c>
      <c r="H794" s="72">
        <v>29.1</v>
      </c>
      <c r="I794" s="71"/>
      <c r="J794" s="67">
        <v>117.9</v>
      </c>
      <c r="K794" s="67">
        <v>101.5</v>
      </c>
      <c r="L794" s="67">
        <v>107.6</v>
      </c>
      <c r="M794" s="67">
        <v>110.7</v>
      </c>
      <c r="N794" s="67">
        <f t="shared" si="47"/>
        <v>109.425</v>
      </c>
    </row>
    <row r="795" spans="1:14" x14ac:dyDescent="0.2">
      <c r="B795" s="73">
        <v>0.46875</v>
      </c>
      <c r="C795" s="66">
        <v>79</v>
      </c>
      <c r="D795" s="69">
        <v>112</v>
      </c>
      <c r="E795" s="75">
        <v>0.52</v>
      </c>
      <c r="F795" s="66">
        <v>2</v>
      </c>
      <c r="G795" s="66" t="s">
        <v>190</v>
      </c>
      <c r="H795" s="72">
        <v>29.1</v>
      </c>
      <c r="J795" s="67">
        <v>120.2</v>
      </c>
      <c r="K795" s="67">
        <v>103.6</v>
      </c>
      <c r="L795" s="67">
        <v>110.3</v>
      </c>
      <c r="M795" s="67">
        <v>113.7</v>
      </c>
      <c r="N795" s="67">
        <f t="shared" si="47"/>
        <v>111.95</v>
      </c>
    </row>
    <row r="796" spans="1:14" x14ac:dyDescent="0.2">
      <c r="B796" s="1">
        <v>0.47222222222222227</v>
      </c>
      <c r="C796" s="69">
        <v>79</v>
      </c>
      <c r="D796" s="69">
        <v>112</v>
      </c>
      <c r="E796" s="75">
        <v>0.53</v>
      </c>
      <c r="F796" s="69">
        <v>8</v>
      </c>
      <c r="G796" s="66" t="s">
        <v>130</v>
      </c>
      <c r="H796" s="82">
        <v>29.1</v>
      </c>
      <c r="I796" s="85"/>
      <c r="J796" s="67">
        <v>120.6</v>
      </c>
      <c r="K796" s="67">
        <v>104</v>
      </c>
      <c r="L796" s="67">
        <v>111</v>
      </c>
      <c r="M796" s="67">
        <v>114.1</v>
      </c>
      <c r="N796" s="67">
        <f t="shared" si="47"/>
        <v>112.42500000000001</v>
      </c>
    </row>
    <row r="797" spans="1:14" x14ac:dyDescent="0.2">
      <c r="B797" s="1">
        <v>0.57291666666666663</v>
      </c>
      <c r="C797" s="66">
        <v>83</v>
      </c>
      <c r="D797" s="79">
        <v>121</v>
      </c>
      <c r="E797" s="75">
        <v>0.48</v>
      </c>
      <c r="F797" s="66">
        <v>7</v>
      </c>
      <c r="G797" s="66" t="s">
        <v>130</v>
      </c>
      <c r="H797" s="72">
        <v>29.06</v>
      </c>
      <c r="I797" s="71"/>
      <c r="J797" s="67">
        <v>112.6</v>
      </c>
      <c r="K797" s="67">
        <v>119.6</v>
      </c>
      <c r="L797" s="67">
        <v>127.8</v>
      </c>
      <c r="M797" s="67">
        <v>125.8</v>
      </c>
      <c r="N797" s="67">
        <f t="shared" si="47"/>
        <v>121.45</v>
      </c>
    </row>
    <row r="798" spans="1:14" x14ac:dyDescent="0.2">
      <c r="B798" s="73">
        <v>0.58333333333333337</v>
      </c>
      <c r="C798" s="66">
        <v>82</v>
      </c>
      <c r="D798" s="68">
        <v>123</v>
      </c>
      <c r="E798" s="75">
        <v>0.49</v>
      </c>
      <c r="F798" s="66">
        <v>3</v>
      </c>
      <c r="G798" s="66" t="s">
        <v>35</v>
      </c>
      <c r="H798" s="72">
        <v>29.06</v>
      </c>
      <c r="I798" s="93"/>
      <c r="J798" s="67">
        <v>114.4</v>
      </c>
      <c r="K798" s="67">
        <v>121.6</v>
      </c>
      <c r="L798" s="67">
        <v>128.80000000000001</v>
      </c>
      <c r="M798" s="67">
        <v>128.1</v>
      </c>
      <c r="N798" s="67">
        <f t="shared" si="47"/>
        <v>123.22499999999999</v>
      </c>
    </row>
    <row r="799" spans="1:14" x14ac:dyDescent="0.2">
      <c r="B799" s="1">
        <v>0.59375</v>
      </c>
      <c r="C799" s="66">
        <v>84</v>
      </c>
      <c r="D799" s="68">
        <v>125</v>
      </c>
      <c r="E799" s="75">
        <v>0.47</v>
      </c>
      <c r="F799" s="66">
        <v>5</v>
      </c>
      <c r="G799" s="66" t="s">
        <v>202</v>
      </c>
      <c r="H799" s="72">
        <v>29.05</v>
      </c>
      <c r="I799" s="93"/>
      <c r="J799" s="67">
        <v>118.6</v>
      </c>
      <c r="K799" s="67">
        <v>123.3</v>
      </c>
      <c r="L799" s="67">
        <v>130.1</v>
      </c>
      <c r="M799" s="67">
        <v>129.69999999999999</v>
      </c>
      <c r="N799" s="67">
        <f t="shared" si="47"/>
        <v>125.425</v>
      </c>
    </row>
    <row r="800" spans="1:14" x14ac:dyDescent="0.2">
      <c r="B800" s="73">
        <v>0.60416666666666696</v>
      </c>
      <c r="C800" s="66">
        <v>85</v>
      </c>
      <c r="D800" s="68">
        <v>126</v>
      </c>
      <c r="E800" s="75">
        <v>0.44</v>
      </c>
      <c r="F800" s="66">
        <v>3</v>
      </c>
      <c r="G800" s="66" t="s">
        <v>129</v>
      </c>
      <c r="H800" s="72">
        <v>29.04</v>
      </c>
      <c r="I800" s="93"/>
      <c r="J800" s="67">
        <v>118.8</v>
      </c>
      <c r="K800" s="67">
        <v>124.7</v>
      </c>
      <c r="L800" s="67">
        <v>130.6</v>
      </c>
      <c r="M800" s="67">
        <v>130.5</v>
      </c>
      <c r="N800" s="67">
        <f t="shared" si="47"/>
        <v>126.15</v>
      </c>
    </row>
    <row r="801" spans="1:14" x14ac:dyDescent="0.2">
      <c r="B801" s="1">
        <v>0.61458333333333404</v>
      </c>
      <c r="C801" s="66">
        <v>85</v>
      </c>
      <c r="D801" s="68">
        <v>126</v>
      </c>
      <c r="E801" s="75">
        <v>0.43</v>
      </c>
      <c r="F801" s="66">
        <v>7</v>
      </c>
      <c r="G801" s="66" t="s">
        <v>202</v>
      </c>
      <c r="H801" s="72">
        <v>29.04</v>
      </c>
      <c r="I801" s="93"/>
      <c r="J801" s="67">
        <v>119.8</v>
      </c>
      <c r="K801" s="67">
        <v>125.4</v>
      </c>
      <c r="L801" s="67">
        <v>129.9</v>
      </c>
      <c r="M801" s="67">
        <v>129.69999999999999</v>
      </c>
      <c r="N801" s="67">
        <f t="shared" si="47"/>
        <v>126.2</v>
      </c>
    </row>
    <row r="802" spans="1:14" x14ac:dyDescent="0.2">
      <c r="B802" s="73">
        <v>0.75</v>
      </c>
      <c r="C802" s="66">
        <v>87</v>
      </c>
      <c r="D802" s="66">
        <v>112</v>
      </c>
      <c r="E802" s="75">
        <v>0.43</v>
      </c>
      <c r="F802" s="66">
        <v>2</v>
      </c>
      <c r="G802" s="66" t="s">
        <v>399</v>
      </c>
      <c r="H802" s="72">
        <v>29.01</v>
      </c>
      <c r="I802" s="66"/>
      <c r="J802" s="67">
        <v>93.4</v>
      </c>
      <c r="K802" s="67">
        <v>118.9</v>
      </c>
      <c r="L802" s="67">
        <v>121.3</v>
      </c>
      <c r="M802" s="67">
        <v>113</v>
      </c>
      <c r="N802" s="67">
        <f t="shared" si="47"/>
        <v>111.65</v>
      </c>
    </row>
    <row r="803" spans="1:14" x14ac:dyDescent="0.2">
      <c r="B803" s="73">
        <v>0.76041666666666663</v>
      </c>
      <c r="C803" s="66">
        <v>86</v>
      </c>
      <c r="D803" s="66">
        <v>111</v>
      </c>
      <c r="E803" s="75">
        <v>0.45</v>
      </c>
      <c r="F803" s="66">
        <v>3</v>
      </c>
      <c r="G803" s="66" t="s">
        <v>203</v>
      </c>
      <c r="H803" s="72">
        <v>29.01</v>
      </c>
      <c r="J803" s="67">
        <v>93.2</v>
      </c>
      <c r="K803" s="67">
        <v>118.6</v>
      </c>
      <c r="L803" s="67">
        <v>119.7</v>
      </c>
      <c r="M803" s="67">
        <v>111.7</v>
      </c>
      <c r="N803" s="67">
        <f t="shared" si="47"/>
        <v>110.8</v>
      </c>
    </row>
    <row r="804" spans="1:14" x14ac:dyDescent="0.2">
      <c r="B804" s="73">
        <v>0.77083333333333304</v>
      </c>
      <c r="C804" s="69">
        <v>86</v>
      </c>
      <c r="D804" s="66">
        <v>108</v>
      </c>
      <c r="E804" s="75">
        <v>0.44</v>
      </c>
      <c r="F804" s="69">
        <v>9</v>
      </c>
      <c r="G804" s="66" t="s">
        <v>202</v>
      </c>
      <c r="H804" s="82">
        <v>29.01</v>
      </c>
      <c r="I804" s="85"/>
      <c r="J804" s="67">
        <v>91.8</v>
      </c>
      <c r="K804" s="67">
        <v>114.4</v>
      </c>
      <c r="L804" s="67">
        <v>117</v>
      </c>
      <c r="M804" s="67">
        <v>106.9</v>
      </c>
      <c r="N804" s="67">
        <f t="shared" si="47"/>
        <v>107.52500000000001</v>
      </c>
    </row>
    <row r="805" spans="1:14" x14ac:dyDescent="0.2">
      <c r="B805" s="73">
        <v>0.78125</v>
      </c>
      <c r="C805" s="69">
        <v>86</v>
      </c>
      <c r="D805" s="66">
        <v>106</v>
      </c>
      <c r="E805" s="75">
        <v>0.43</v>
      </c>
      <c r="F805" s="69">
        <v>3</v>
      </c>
      <c r="G805" s="66" t="s">
        <v>203</v>
      </c>
      <c r="H805" s="82">
        <v>29.01</v>
      </c>
      <c r="J805" s="67">
        <v>90.9</v>
      </c>
      <c r="K805" s="67">
        <v>112.5</v>
      </c>
      <c r="L805" s="67">
        <v>115</v>
      </c>
      <c r="M805" s="67">
        <v>104.5</v>
      </c>
      <c r="N805" s="67">
        <f t="shared" si="47"/>
        <v>105.72499999999999</v>
      </c>
    </row>
    <row r="806" spans="1:14" x14ac:dyDescent="0.2">
      <c r="B806" s="73"/>
      <c r="C806" s="69"/>
      <c r="D806" s="66"/>
      <c r="E806" s="75"/>
      <c r="F806" s="69"/>
      <c r="G806" s="66"/>
      <c r="H806" s="82"/>
      <c r="J806" s="67"/>
      <c r="K806" s="67"/>
      <c r="L806" s="67"/>
      <c r="M806" s="67"/>
      <c r="N806" s="67"/>
    </row>
    <row r="807" spans="1:14" x14ac:dyDescent="0.2">
      <c r="J807" s="87" t="s">
        <v>404</v>
      </c>
      <c r="K807" s="87" t="s">
        <v>450</v>
      </c>
      <c r="L807" s="87" t="s">
        <v>406</v>
      </c>
      <c r="M807" s="87" t="s">
        <v>407</v>
      </c>
      <c r="N807" s="33" t="s">
        <v>368</v>
      </c>
    </row>
    <row r="808" spans="1:14" x14ac:dyDescent="0.2">
      <c r="A808" s="21">
        <v>42925</v>
      </c>
      <c r="B808" s="73">
        <v>0.61805555555555558</v>
      </c>
      <c r="C808" s="66">
        <v>90</v>
      </c>
      <c r="D808" s="69">
        <v>130</v>
      </c>
      <c r="E808" s="16">
        <v>0.49</v>
      </c>
      <c r="F808" s="66">
        <v>4</v>
      </c>
      <c r="G808" s="66" t="s">
        <v>130</v>
      </c>
      <c r="H808" s="72">
        <v>28.93</v>
      </c>
      <c r="I808" s="71"/>
      <c r="J808" s="67">
        <v>123.1</v>
      </c>
      <c r="K808" s="67">
        <v>126.7</v>
      </c>
      <c r="L808" s="67">
        <v>135.30000000000001</v>
      </c>
      <c r="M808" s="67">
        <v>133.19999999999999</v>
      </c>
      <c r="N808" s="67">
        <f>AVERAGE(J808:M808)</f>
        <v>129.57499999999999</v>
      </c>
    </row>
    <row r="809" spans="1:14" x14ac:dyDescent="0.2">
      <c r="B809" s="73">
        <v>0.625</v>
      </c>
      <c r="C809" s="66">
        <v>90</v>
      </c>
      <c r="D809" s="69">
        <v>129</v>
      </c>
      <c r="E809" s="16">
        <v>0.5</v>
      </c>
      <c r="F809" s="66">
        <v>3</v>
      </c>
      <c r="G809" s="66" t="s">
        <v>143</v>
      </c>
      <c r="H809" s="72">
        <v>28.92</v>
      </c>
      <c r="I809" s="71"/>
      <c r="J809" s="67">
        <v>117</v>
      </c>
      <c r="K809" s="67">
        <v>128.5</v>
      </c>
      <c r="L809" s="67">
        <v>135.1</v>
      </c>
      <c r="M809" s="67">
        <v>134.4</v>
      </c>
      <c r="N809" s="67">
        <f t="shared" ref="N809:N823" si="48">AVERAGE(J809:M809)</f>
        <v>128.75</v>
      </c>
    </row>
    <row r="810" spans="1:14" x14ac:dyDescent="0.2">
      <c r="B810" s="73">
        <v>0.63194444444444442</v>
      </c>
      <c r="C810" s="66">
        <v>91</v>
      </c>
      <c r="D810" s="69">
        <v>129</v>
      </c>
      <c r="E810" s="16">
        <v>0.49</v>
      </c>
      <c r="F810" s="66">
        <v>8</v>
      </c>
      <c r="G810" s="66" t="s">
        <v>130</v>
      </c>
      <c r="H810" s="66">
        <v>28.92</v>
      </c>
      <c r="J810" s="67">
        <v>113.7</v>
      </c>
      <c r="K810" s="67">
        <v>129.4</v>
      </c>
      <c r="L810" s="67">
        <v>135.9</v>
      </c>
      <c r="M810" s="67">
        <v>135.30000000000001</v>
      </c>
      <c r="N810" s="67">
        <f t="shared" si="48"/>
        <v>128.57499999999999</v>
      </c>
    </row>
    <row r="811" spans="1:14" x14ac:dyDescent="0.2">
      <c r="B811" s="73">
        <v>0.63888888888888895</v>
      </c>
      <c r="C811" s="66">
        <v>91</v>
      </c>
      <c r="D811" s="69">
        <v>128</v>
      </c>
      <c r="E811" s="16">
        <v>0.49</v>
      </c>
      <c r="F811" s="66">
        <v>1</v>
      </c>
      <c r="G811" s="66" t="s">
        <v>202</v>
      </c>
      <c r="H811" s="66">
        <v>28.92</v>
      </c>
      <c r="J811" s="67">
        <v>111.2</v>
      </c>
      <c r="K811" s="67">
        <v>130.30000000000001</v>
      </c>
      <c r="L811" s="67">
        <v>134.1</v>
      </c>
      <c r="M811" s="67">
        <v>135.1</v>
      </c>
      <c r="N811" s="67">
        <f t="shared" si="48"/>
        <v>127.67500000000001</v>
      </c>
    </row>
    <row r="812" spans="1:14" x14ac:dyDescent="0.2">
      <c r="B812" s="73">
        <v>0.67708333333333337</v>
      </c>
      <c r="C812" s="66">
        <v>92</v>
      </c>
      <c r="D812" s="69">
        <v>125</v>
      </c>
      <c r="E812" s="75">
        <v>0.49</v>
      </c>
      <c r="F812" s="66">
        <v>9</v>
      </c>
      <c r="G812" s="66" t="s">
        <v>130</v>
      </c>
      <c r="H812" s="72">
        <v>28.89</v>
      </c>
      <c r="I812" s="71"/>
      <c r="J812" s="67">
        <v>104.2</v>
      </c>
      <c r="K812" s="67">
        <v>130.30000000000001</v>
      </c>
      <c r="L812" s="67">
        <v>132.30000000000001</v>
      </c>
      <c r="M812" s="67">
        <v>132.4</v>
      </c>
      <c r="N812" s="67">
        <f t="shared" si="48"/>
        <v>124.80000000000001</v>
      </c>
    </row>
    <row r="813" spans="1:14" x14ac:dyDescent="0.2">
      <c r="B813" s="73">
        <v>0.6875</v>
      </c>
      <c r="C813" s="66">
        <v>91</v>
      </c>
      <c r="D813" s="69">
        <v>123</v>
      </c>
      <c r="E813" s="75">
        <v>0.49</v>
      </c>
      <c r="F813" s="66">
        <v>6</v>
      </c>
      <c r="G813" s="66" t="s">
        <v>130</v>
      </c>
      <c r="H813" s="72">
        <v>28.89</v>
      </c>
      <c r="J813" s="67">
        <v>103.3</v>
      </c>
      <c r="K813" s="67">
        <v>127.6</v>
      </c>
      <c r="L813" s="67">
        <v>129.9</v>
      </c>
      <c r="M813" s="67">
        <v>131.5</v>
      </c>
      <c r="N813" s="67">
        <f t="shared" si="48"/>
        <v>123.07499999999999</v>
      </c>
    </row>
    <row r="814" spans="1:14" x14ac:dyDescent="0.2">
      <c r="B814" s="73">
        <v>0.69791666666666663</v>
      </c>
      <c r="C814" s="66">
        <v>92</v>
      </c>
      <c r="D814" s="69">
        <v>122</v>
      </c>
      <c r="E814" s="75">
        <v>0.49</v>
      </c>
      <c r="F814" s="66">
        <v>7</v>
      </c>
      <c r="G814" s="66" t="s">
        <v>130</v>
      </c>
      <c r="H814" s="72">
        <v>28.89</v>
      </c>
      <c r="I814" s="71"/>
      <c r="J814" s="67">
        <v>103.3</v>
      </c>
      <c r="K814" s="67">
        <v>127.9</v>
      </c>
      <c r="L814" s="67">
        <v>130.30000000000001</v>
      </c>
      <c r="M814" s="67">
        <v>129.4</v>
      </c>
      <c r="N814" s="67">
        <f t="shared" si="48"/>
        <v>122.72499999999999</v>
      </c>
    </row>
    <row r="815" spans="1:14" x14ac:dyDescent="0.2">
      <c r="B815" s="73">
        <v>0.70833333333333304</v>
      </c>
      <c r="C815" s="66">
        <v>91</v>
      </c>
      <c r="D815" s="69">
        <v>116</v>
      </c>
      <c r="E815" s="75">
        <v>0.49</v>
      </c>
      <c r="F815" s="66">
        <v>5</v>
      </c>
      <c r="G815" s="66" t="s">
        <v>143</v>
      </c>
      <c r="H815" s="72">
        <v>28.88</v>
      </c>
      <c r="J815" s="67">
        <v>101.7</v>
      </c>
      <c r="K815" s="67">
        <v>117.7</v>
      </c>
      <c r="L815" s="67">
        <v>125.4</v>
      </c>
      <c r="M815" s="67">
        <v>119.5</v>
      </c>
      <c r="N815" s="67">
        <f t="shared" si="48"/>
        <v>116.075</v>
      </c>
    </row>
    <row r="816" spans="1:14" x14ac:dyDescent="0.2">
      <c r="B816" s="73">
        <v>0.71875</v>
      </c>
      <c r="C816" s="69">
        <v>91</v>
      </c>
      <c r="D816" s="69">
        <v>117</v>
      </c>
      <c r="E816" s="75">
        <v>0.5</v>
      </c>
      <c r="F816" s="69">
        <v>8</v>
      </c>
      <c r="G816" s="66" t="s">
        <v>143</v>
      </c>
      <c r="H816" s="82">
        <v>28.87</v>
      </c>
      <c r="I816" s="85"/>
      <c r="J816" s="67">
        <v>100.9</v>
      </c>
      <c r="K816" s="67">
        <v>118.8</v>
      </c>
      <c r="L816" s="67">
        <v>126.7</v>
      </c>
      <c r="M816" s="67">
        <v>119.7</v>
      </c>
      <c r="N816" s="67">
        <f t="shared" si="48"/>
        <v>116.52499999999999</v>
      </c>
    </row>
    <row r="817" spans="1:14" x14ac:dyDescent="0.2">
      <c r="B817" s="73">
        <v>0.72916666666666696</v>
      </c>
      <c r="C817" s="66">
        <v>91</v>
      </c>
      <c r="D817" s="79">
        <v>113</v>
      </c>
      <c r="E817" s="75">
        <v>0.5</v>
      </c>
      <c r="F817" s="66">
        <v>3</v>
      </c>
      <c r="G817" s="66" t="s">
        <v>197</v>
      </c>
      <c r="H817" s="72">
        <v>28.87</v>
      </c>
      <c r="I817" s="71"/>
      <c r="J817" s="67">
        <v>99.7</v>
      </c>
      <c r="K817" s="67">
        <v>114.3</v>
      </c>
      <c r="L817" s="67">
        <v>122.2</v>
      </c>
      <c r="M817" s="67">
        <v>114.6</v>
      </c>
      <c r="N817" s="67">
        <f t="shared" si="48"/>
        <v>112.69999999999999</v>
      </c>
    </row>
    <row r="818" spans="1:14" x14ac:dyDescent="0.2">
      <c r="B818" s="73">
        <v>0.73958333333333304</v>
      </c>
      <c r="C818" s="66">
        <v>90</v>
      </c>
      <c r="D818" s="68">
        <v>109</v>
      </c>
      <c r="E818" s="75">
        <v>0.54</v>
      </c>
      <c r="F818" s="66">
        <v>7</v>
      </c>
      <c r="G818" s="66" t="s">
        <v>130</v>
      </c>
      <c r="H818" s="72">
        <v>28.86</v>
      </c>
      <c r="I818" s="93"/>
      <c r="J818" s="67">
        <v>98.6</v>
      </c>
      <c r="K818" s="67">
        <v>109.9</v>
      </c>
      <c r="L818" s="67">
        <v>117</v>
      </c>
      <c r="M818" s="67">
        <v>111.4</v>
      </c>
      <c r="N818" s="67">
        <f t="shared" si="48"/>
        <v>109.22499999999999</v>
      </c>
    </row>
    <row r="819" spans="1:14" x14ac:dyDescent="0.2">
      <c r="B819" s="73">
        <v>0.75</v>
      </c>
      <c r="C819" s="66">
        <v>90</v>
      </c>
      <c r="D819" s="68">
        <v>109</v>
      </c>
      <c r="E819" s="75">
        <v>0.55000000000000004</v>
      </c>
      <c r="F819" s="66">
        <v>5</v>
      </c>
      <c r="G819" s="66" t="s">
        <v>130</v>
      </c>
      <c r="H819" s="72">
        <v>28.86</v>
      </c>
      <c r="I819" s="93"/>
      <c r="J819" s="67">
        <v>99</v>
      </c>
      <c r="K819" s="67">
        <v>110.3</v>
      </c>
      <c r="L819" s="67">
        <v>116.8</v>
      </c>
      <c r="M819" s="67">
        <v>111.6</v>
      </c>
      <c r="N819" s="67">
        <f t="shared" si="48"/>
        <v>109.42500000000001</v>
      </c>
    </row>
    <row r="820" spans="1:14" x14ac:dyDescent="0.2">
      <c r="B820" s="73">
        <v>0.76041666666666596</v>
      </c>
      <c r="C820" s="66">
        <v>90</v>
      </c>
      <c r="D820" s="68">
        <v>109</v>
      </c>
      <c r="E820" s="75">
        <v>0.56000000000000005</v>
      </c>
      <c r="F820" s="66">
        <v>5</v>
      </c>
      <c r="G820" s="66" t="s">
        <v>143</v>
      </c>
      <c r="H820" s="72">
        <v>28.85</v>
      </c>
      <c r="I820" s="93"/>
      <c r="J820" s="67">
        <v>99</v>
      </c>
      <c r="K820" s="67">
        <v>111.6</v>
      </c>
      <c r="L820" s="67">
        <v>115</v>
      </c>
      <c r="M820" s="67">
        <v>111.2</v>
      </c>
      <c r="N820" s="67">
        <f t="shared" si="48"/>
        <v>109.2</v>
      </c>
    </row>
    <row r="821" spans="1:14" x14ac:dyDescent="0.2">
      <c r="B821" s="73">
        <v>0.77083333333333304</v>
      </c>
      <c r="C821" s="66">
        <v>91</v>
      </c>
      <c r="D821" s="68">
        <v>110</v>
      </c>
      <c r="E821" s="75">
        <v>0.52</v>
      </c>
      <c r="F821" s="66">
        <v>3</v>
      </c>
      <c r="G821" s="66" t="s">
        <v>130</v>
      </c>
      <c r="H821" s="72">
        <v>28.84</v>
      </c>
      <c r="I821" s="93"/>
      <c r="J821" s="67">
        <v>98.6</v>
      </c>
      <c r="K821" s="67">
        <v>112.5</v>
      </c>
      <c r="L821" s="67">
        <v>117.1</v>
      </c>
      <c r="M821" s="67">
        <v>110.5</v>
      </c>
      <c r="N821" s="67">
        <f t="shared" si="48"/>
        <v>109.675</v>
      </c>
    </row>
    <row r="822" spans="1:14" x14ac:dyDescent="0.2">
      <c r="B822" s="73">
        <v>0.78125</v>
      </c>
      <c r="C822" s="66">
        <v>92</v>
      </c>
      <c r="D822" s="66">
        <v>108</v>
      </c>
      <c r="E822" s="75">
        <v>0.5</v>
      </c>
      <c r="F822" s="66">
        <v>5</v>
      </c>
      <c r="G822" s="66" t="s">
        <v>202</v>
      </c>
      <c r="H822" s="72">
        <v>28.84</v>
      </c>
      <c r="I822" s="66"/>
      <c r="J822" s="67">
        <v>97</v>
      </c>
      <c r="K822" s="67">
        <v>110.8</v>
      </c>
      <c r="L822" s="67">
        <v>115.3</v>
      </c>
      <c r="M822" s="67">
        <v>107.6</v>
      </c>
      <c r="N822" s="67">
        <f t="shared" si="48"/>
        <v>107.67500000000001</v>
      </c>
    </row>
    <row r="823" spans="1:14" x14ac:dyDescent="0.2">
      <c r="B823" s="73">
        <v>0.78402777777777777</v>
      </c>
      <c r="C823" s="66">
        <v>92</v>
      </c>
      <c r="D823" s="66">
        <v>107</v>
      </c>
      <c r="E823" s="75">
        <v>0.5</v>
      </c>
      <c r="F823" s="66">
        <v>2</v>
      </c>
      <c r="G823" s="66" t="s">
        <v>143</v>
      </c>
      <c r="H823" s="72">
        <v>28.84</v>
      </c>
      <c r="J823" s="67">
        <v>96.6</v>
      </c>
      <c r="K823" s="67">
        <v>110.5</v>
      </c>
      <c r="L823" s="67">
        <v>114.8</v>
      </c>
      <c r="M823" s="67">
        <v>106.9</v>
      </c>
      <c r="N823" s="67">
        <f t="shared" si="48"/>
        <v>107.19999999999999</v>
      </c>
    </row>
    <row r="825" spans="1:14" x14ac:dyDescent="0.2">
      <c r="A825" s="88" t="s">
        <v>276</v>
      </c>
      <c r="J825" s="87" t="s">
        <v>404</v>
      </c>
      <c r="K825" s="87" t="s">
        <v>416</v>
      </c>
      <c r="L825" s="87" t="s">
        <v>410</v>
      </c>
      <c r="M825" s="87" t="s">
        <v>425</v>
      </c>
      <c r="N825" s="33" t="s">
        <v>368</v>
      </c>
    </row>
    <row r="826" spans="1:14" x14ac:dyDescent="0.2">
      <c r="A826" s="21">
        <v>42930</v>
      </c>
      <c r="B826" s="73">
        <v>0.3263888888888889</v>
      </c>
      <c r="C826" s="66">
        <v>66</v>
      </c>
      <c r="D826" s="69">
        <v>67</v>
      </c>
      <c r="E826" s="16">
        <v>0.92</v>
      </c>
      <c r="F826" s="66">
        <v>1</v>
      </c>
      <c r="G826" s="66" t="s">
        <v>197</v>
      </c>
      <c r="H826" s="72">
        <v>29.62</v>
      </c>
      <c r="I826" s="71"/>
      <c r="J826" s="67">
        <v>67.099999999999994</v>
      </c>
      <c r="K826" s="67">
        <v>66.2</v>
      </c>
      <c r="L826" s="67">
        <v>69.400000000000006</v>
      </c>
      <c r="M826" s="67">
        <v>66.7</v>
      </c>
      <c r="N826" s="67">
        <f>AVERAGE(J826:M826)</f>
        <v>67.350000000000009</v>
      </c>
    </row>
    <row r="827" spans="1:14" x14ac:dyDescent="0.2">
      <c r="B827" s="73">
        <v>0.4375</v>
      </c>
      <c r="C827" s="66">
        <v>70</v>
      </c>
      <c r="D827" s="69">
        <v>78</v>
      </c>
      <c r="E827" s="16">
        <v>0.87</v>
      </c>
      <c r="F827" s="66">
        <v>3</v>
      </c>
      <c r="G827" s="66" t="s">
        <v>71</v>
      </c>
      <c r="H827" s="72">
        <v>29.61</v>
      </c>
      <c r="I827" s="71"/>
      <c r="J827" s="67">
        <v>75.900000000000006</v>
      </c>
      <c r="K827" s="67">
        <v>79.7</v>
      </c>
      <c r="L827" s="67">
        <v>81.099999999999994</v>
      </c>
      <c r="M827" s="67">
        <v>77</v>
      </c>
      <c r="N827" s="67">
        <f t="shared" ref="N827:N838" si="49">AVERAGE(J827:M827)</f>
        <v>78.425000000000011</v>
      </c>
    </row>
    <row r="828" spans="1:14" x14ac:dyDescent="0.2">
      <c r="B828" s="73">
        <v>0.44722222222222219</v>
      </c>
      <c r="C828" s="66">
        <v>69</v>
      </c>
      <c r="D828" s="69">
        <v>77</v>
      </c>
      <c r="E828" s="16">
        <v>0.86</v>
      </c>
      <c r="F828" s="66">
        <v>2</v>
      </c>
      <c r="G828" s="66" t="s">
        <v>129</v>
      </c>
      <c r="H828" s="66">
        <v>29.62</v>
      </c>
      <c r="J828" s="67">
        <v>74.8</v>
      </c>
      <c r="K828" s="67">
        <v>78.400000000000006</v>
      </c>
      <c r="L828" s="67">
        <v>80.099999999999994</v>
      </c>
      <c r="M828" s="67">
        <v>75.900000000000006</v>
      </c>
      <c r="N828" s="67">
        <f t="shared" si="49"/>
        <v>77.3</v>
      </c>
    </row>
    <row r="829" spans="1:14" x14ac:dyDescent="0.2">
      <c r="B829" s="73">
        <v>0.45833333333333331</v>
      </c>
      <c r="C829" s="66">
        <v>68</v>
      </c>
      <c r="D829" s="69">
        <v>77</v>
      </c>
      <c r="E829" s="16">
        <v>0.88</v>
      </c>
      <c r="F829" s="66">
        <v>4</v>
      </c>
      <c r="G829" s="66" t="s">
        <v>129</v>
      </c>
      <c r="H829" s="66">
        <v>29.62</v>
      </c>
      <c r="J829" s="67">
        <v>74.8</v>
      </c>
      <c r="K829" s="67">
        <v>77.400000000000006</v>
      </c>
      <c r="L829" s="67">
        <v>79.900000000000006</v>
      </c>
      <c r="M829" s="67">
        <v>75.900000000000006</v>
      </c>
      <c r="N829" s="67">
        <f t="shared" si="49"/>
        <v>77</v>
      </c>
    </row>
    <row r="830" spans="1:14" x14ac:dyDescent="0.2">
      <c r="B830" s="73">
        <v>0.46875</v>
      </c>
      <c r="C830" s="66">
        <v>68</v>
      </c>
      <c r="D830" s="69">
        <v>76</v>
      </c>
      <c r="E830" s="75">
        <v>0.88</v>
      </c>
      <c r="F830" s="66">
        <v>2</v>
      </c>
      <c r="G830" s="66" t="s">
        <v>203</v>
      </c>
      <c r="H830" s="72">
        <v>29.62</v>
      </c>
      <c r="I830" s="71"/>
      <c r="J830" s="67">
        <v>74.5</v>
      </c>
      <c r="K830" s="67">
        <v>76.3</v>
      </c>
      <c r="L830" s="67">
        <v>79.2</v>
      </c>
      <c r="M830" s="67">
        <v>75.7</v>
      </c>
      <c r="N830" s="67">
        <f t="shared" si="49"/>
        <v>76.424999999999997</v>
      </c>
    </row>
    <row r="831" spans="1:14" x14ac:dyDescent="0.2">
      <c r="B831" s="73">
        <v>0.4770833333333333</v>
      </c>
      <c r="C831" s="66">
        <v>67</v>
      </c>
      <c r="D831" s="69">
        <v>75</v>
      </c>
      <c r="E831" s="75">
        <v>0.88</v>
      </c>
      <c r="F831" s="66">
        <v>2</v>
      </c>
      <c r="G831" s="66" t="s">
        <v>129</v>
      </c>
      <c r="H831" s="72">
        <v>29.62</v>
      </c>
      <c r="J831" s="67">
        <v>73.599999999999994</v>
      </c>
      <c r="K831" s="67">
        <v>74.7</v>
      </c>
      <c r="L831" s="67">
        <v>77.7</v>
      </c>
      <c r="M831" s="67">
        <v>74.8</v>
      </c>
      <c r="N831" s="67">
        <f t="shared" si="49"/>
        <v>75.2</v>
      </c>
    </row>
    <row r="832" spans="1:14" x14ac:dyDescent="0.2">
      <c r="B832" s="73">
        <v>0.58333333333333337</v>
      </c>
      <c r="C832" s="66">
        <v>70</v>
      </c>
      <c r="D832" s="69">
        <v>97</v>
      </c>
      <c r="E832" s="75">
        <v>0.83</v>
      </c>
      <c r="F832" s="66">
        <v>3</v>
      </c>
      <c r="G832" s="66" t="s">
        <v>201</v>
      </c>
      <c r="H832" s="72">
        <v>29.61</v>
      </c>
      <c r="I832" s="71"/>
      <c r="J832" s="67">
        <v>91.8</v>
      </c>
      <c r="K832" s="67">
        <v>99</v>
      </c>
      <c r="L832" s="67">
        <v>100.8</v>
      </c>
      <c r="M832" s="67">
        <v>95.7</v>
      </c>
      <c r="N832" s="67">
        <f t="shared" si="49"/>
        <v>96.825000000000003</v>
      </c>
    </row>
    <row r="833" spans="1:14" x14ac:dyDescent="0.2">
      <c r="B833" s="73">
        <v>0.59375</v>
      </c>
      <c r="C833" s="66">
        <v>71</v>
      </c>
      <c r="D833" s="69">
        <v>100</v>
      </c>
      <c r="E833" s="75">
        <v>0.82</v>
      </c>
      <c r="F833" s="66">
        <v>1</v>
      </c>
      <c r="G833" s="66" t="s">
        <v>143</v>
      </c>
      <c r="H833" s="72">
        <v>29.61</v>
      </c>
      <c r="J833" s="67">
        <v>94.1</v>
      </c>
      <c r="K833" s="67">
        <v>103.8</v>
      </c>
      <c r="L833" s="67">
        <v>104.7</v>
      </c>
      <c r="M833" s="67">
        <v>98.1</v>
      </c>
      <c r="N833" s="67">
        <f t="shared" si="49"/>
        <v>100.17499999999998</v>
      </c>
    </row>
    <row r="834" spans="1:14" x14ac:dyDescent="0.2">
      <c r="B834" s="73">
        <v>0.60416666666666696</v>
      </c>
      <c r="C834" s="69">
        <v>72</v>
      </c>
      <c r="D834" s="69">
        <v>102</v>
      </c>
      <c r="E834" s="75">
        <v>0.81</v>
      </c>
      <c r="F834" s="69">
        <v>2</v>
      </c>
      <c r="G834" s="66" t="s">
        <v>43</v>
      </c>
      <c r="H834" s="82">
        <v>29.6</v>
      </c>
      <c r="I834" s="85"/>
      <c r="J834" s="67">
        <v>96.3</v>
      </c>
      <c r="K834" s="67">
        <v>104.4</v>
      </c>
      <c r="L834" s="67">
        <v>107.1</v>
      </c>
      <c r="M834" s="67">
        <v>100.8</v>
      </c>
      <c r="N834" s="67">
        <f t="shared" si="49"/>
        <v>102.14999999999999</v>
      </c>
    </row>
    <row r="835" spans="1:14" x14ac:dyDescent="0.2">
      <c r="B835" s="73">
        <v>0.61458333333333304</v>
      </c>
      <c r="C835" s="66">
        <v>71</v>
      </c>
      <c r="D835" s="79">
        <v>101</v>
      </c>
      <c r="E835" s="75">
        <v>0.81</v>
      </c>
      <c r="F835" s="66">
        <v>2</v>
      </c>
      <c r="G835" s="66" t="s">
        <v>197</v>
      </c>
      <c r="H835" s="72">
        <v>29.6</v>
      </c>
      <c r="I835" s="71"/>
      <c r="J835" s="67">
        <v>95.5</v>
      </c>
      <c r="K835" s="67">
        <v>102.2</v>
      </c>
      <c r="L835" s="67">
        <v>105.1</v>
      </c>
      <c r="M835" s="67">
        <v>100</v>
      </c>
      <c r="N835" s="67">
        <f t="shared" si="49"/>
        <v>100.69999999999999</v>
      </c>
    </row>
    <row r="836" spans="1:14" x14ac:dyDescent="0.2">
      <c r="B836" s="73">
        <v>0.625</v>
      </c>
      <c r="C836" s="66">
        <v>72</v>
      </c>
      <c r="D836" s="68">
        <v>103</v>
      </c>
      <c r="E836" s="75">
        <v>0.8</v>
      </c>
      <c r="F836" s="66">
        <v>0</v>
      </c>
      <c r="G836" s="66" t="s">
        <v>130</v>
      </c>
      <c r="H836" s="72">
        <v>29.6</v>
      </c>
      <c r="I836" s="93"/>
      <c r="J836" s="67">
        <v>97.7</v>
      </c>
      <c r="K836" s="67">
        <v>104.2</v>
      </c>
      <c r="L836" s="67">
        <v>108.1</v>
      </c>
      <c r="M836" s="67">
        <v>103.1</v>
      </c>
      <c r="N836" s="67">
        <f t="shared" si="49"/>
        <v>103.27500000000001</v>
      </c>
    </row>
    <row r="837" spans="1:14" x14ac:dyDescent="0.2">
      <c r="B837" s="73">
        <v>0.63541666666666696</v>
      </c>
      <c r="C837" s="66">
        <v>72</v>
      </c>
      <c r="D837" s="68">
        <v>105</v>
      </c>
      <c r="E837" s="75">
        <v>0.79</v>
      </c>
      <c r="F837" s="66">
        <v>2</v>
      </c>
      <c r="G837" s="66" t="s">
        <v>143</v>
      </c>
      <c r="H837" s="72">
        <v>29.59</v>
      </c>
      <c r="I837" s="93"/>
      <c r="J837" s="67">
        <v>99.5</v>
      </c>
      <c r="K837" s="67">
        <v>106.3</v>
      </c>
      <c r="L837" s="67">
        <v>110.3</v>
      </c>
      <c r="M837" s="67">
        <v>103.8</v>
      </c>
      <c r="N837" s="67">
        <f t="shared" si="49"/>
        <v>104.97500000000001</v>
      </c>
    </row>
    <row r="838" spans="1:14" x14ac:dyDescent="0.2">
      <c r="B838" s="73">
        <v>0.64166666666666672</v>
      </c>
      <c r="C838" s="66">
        <v>72</v>
      </c>
      <c r="D838" s="68">
        <v>104</v>
      </c>
      <c r="E838" s="75">
        <v>0.79</v>
      </c>
      <c r="F838" s="66">
        <v>3</v>
      </c>
      <c r="G838" s="66" t="s">
        <v>197</v>
      </c>
      <c r="H838" s="72">
        <v>2.59</v>
      </c>
      <c r="I838" s="93"/>
      <c r="J838" s="67">
        <v>99.5</v>
      </c>
      <c r="K838" s="67">
        <v>107.6</v>
      </c>
      <c r="L838" s="67">
        <v>111.4</v>
      </c>
      <c r="M838" s="67">
        <v>97.9</v>
      </c>
      <c r="N838" s="67">
        <f t="shared" si="49"/>
        <v>104.1</v>
      </c>
    </row>
    <row r="839" spans="1:14" x14ac:dyDescent="0.2">
      <c r="B839" s="73"/>
    </row>
    <row r="840" spans="1:14" x14ac:dyDescent="0.2">
      <c r="A840" s="21" t="s">
        <v>251</v>
      </c>
      <c r="J840" s="87" t="s">
        <v>404</v>
      </c>
      <c r="K840" s="87" t="s">
        <v>416</v>
      </c>
      <c r="L840" s="87" t="s">
        <v>410</v>
      </c>
      <c r="M840" s="87" t="s">
        <v>425</v>
      </c>
      <c r="N840" s="33" t="s">
        <v>368</v>
      </c>
    </row>
    <row r="841" spans="1:14" x14ac:dyDescent="0.2">
      <c r="A841" s="21">
        <v>42901</v>
      </c>
      <c r="B841" s="73">
        <v>0.39583333333333331</v>
      </c>
      <c r="C841" s="66">
        <v>73</v>
      </c>
      <c r="D841" s="69">
        <v>78</v>
      </c>
      <c r="E841" s="16">
        <v>0.63</v>
      </c>
      <c r="F841" s="66">
        <v>2</v>
      </c>
      <c r="G841" s="66" t="s">
        <v>202</v>
      </c>
      <c r="H841" s="72">
        <v>29.68</v>
      </c>
      <c r="I841" s="71"/>
      <c r="J841" s="67">
        <v>76.5</v>
      </c>
      <c r="K841" s="67">
        <v>80.400000000000006</v>
      </c>
      <c r="L841" s="67">
        <v>80.400000000000006</v>
      </c>
      <c r="M841" s="67">
        <v>76.5</v>
      </c>
      <c r="N841" s="67">
        <f>AVERAGE(J841:M841)</f>
        <v>78.45</v>
      </c>
    </row>
    <row r="842" spans="1:14" x14ac:dyDescent="0.2">
      <c r="B842" s="73">
        <v>0.40625</v>
      </c>
      <c r="C842" s="66">
        <v>73</v>
      </c>
      <c r="D842" s="69">
        <v>80</v>
      </c>
      <c r="E842" s="16">
        <v>0.62</v>
      </c>
      <c r="F842" s="66">
        <v>2</v>
      </c>
      <c r="G842" s="66" t="s">
        <v>71</v>
      </c>
      <c r="H842" s="72">
        <v>29.68</v>
      </c>
      <c r="I842" s="71"/>
      <c r="J842" s="67">
        <v>77.2</v>
      </c>
      <c r="K842" s="67">
        <v>81.900000000000006</v>
      </c>
      <c r="L842" s="67">
        <v>81.5</v>
      </c>
      <c r="M842" s="67">
        <v>77.400000000000006</v>
      </c>
      <c r="N842" s="67">
        <f t="shared" ref="N842:N853" si="50">AVERAGE(J842:M842)</f>
        <v>79.5</v>
      </c>
    </row>
    <row r="843" spans="1:14" x14ac:dyDescent="0.2">
      <c r="B843" s="73">
        <v>0.41666666666666669</v>
      </c>
      <c r="C843" s="66">
        <v>74</v>
      </c>
      <c r="D843" s="69">
        <v>81</v>
      </c>
      <c r="E843" s="16">
        <v>0.6</v>
      </c>
      <c r="F843" s="66">
        <v>1</v>
      </c>
      <c r="G843" s="66" t="s">
        <v>35</v>
      </c>
      <c r="H843" s="66">
        <v>29.68</v>
      </c>
      <c r="J843" s="67">
        <v>78.400000000000006</v>
      </c>
      <c r="K843" s="67">
        <v>83.8</v>
      </c>
      <c r="L843" s="67">
        <v>83.3</v>
      </c>
      <c r="M843" s="67">
        <v>79.2</v>
      </c>
      <c r="N843" s="67">
        <f t="shared" si="50"/>
        <v>81.174999999999997</v>
      </c>
    </row>
    <row r="844" spans="1:14" x14ac:dyDescent="0.2">
      <c r="B844" s="73">
        <v>0.42708333333333298</v>
      </c>
      <c r="C844" s="66">
        <v>76</v>
      </c>
      <c r="D844" s="69">
        <v>85</v>
      </c>
      <c r="E844" s="16">
        <v>0.56000000000000005</v>
      </c>
      <c r="F844" s="66">
        <v>1</v>
      </c>
      <c r="G844" s="66" t="s">
        <v>71</v>
      </c>
      <c r="H844" s="66">
        <v>29.67</v>
      </c>
      <c r="J844" s="67">
        <v>81</v>
      </c>
      <c r="K844" s="67">
        <v>87.8</v>
      </c>
      <c r="L844" s="67">
        <v>86.5</v>
      </c>
      <c r="M844" s="67">
        <v>82.9</v>
      </c>
      <c r="N844" s="67">
        <f t="shared" si="50"/>
        <v>84.550000000000011</v>
      </c>
    </row>
    <row r="845" spans="1:14" x14ac:dyDescent="0.2">
      <c r="B845" s="73">
        <v>0.4375</v>
      </c>
      <c r="C845" s="66">
        <v>77</v>
      </c>
      <c r="D845" s="69">
        <v>89</v>
      </c>
      <c r="E845" s="75">
        <v>0.54</v>
      </c>
      <c r="F845" s="66">
        <v>2</v>
      </c>
      <c r="G845" s="66" t="s">
        <v>202</v>
      </c>
      <c r="H845" s="72">
        <v>29.67</v>
      </c>
      <c r="I845" s="71"/>
      <c r="J845" s="67">
        <v>83.8</v>
      </c>
      <c r="K845" s="67">
        <v>93</v>
      </c>
      <c r="L845" s="67">
        <v>91.6</v>
      </c>
      <c r="M845" s="67">
        <v>86.5</v>
      </c>
      <c r="N845" s="67">
        <f t="shared" si="50"/>
        <v>88.724999999999994</v>
      </c>
    </row>
    <row r="846" spans="1:14" x14ac:dyDescent="0.2">
      <c r="B846" s="73">
        <v>0.44791666666666702</v>
      </c>
      <c r="C846" s="66">
        <v>78</v>
      </c>
      <c r="D846" s="69">
        <v>90</v>
      </c>
      <c r="E846" s="75">
        <v>0.54</v>
      </c>
      <c r="F846" s="66">
        <v>2</v>
      </c>
      <c r="G846" s="66" t="s">
        <v>71</v>
      </c>
      <c r="H846" s="72" t="s">
        <v>451</v>
      </c>
      <c r="J846" s="67">
        <v>86.6</v>
      </c>
      <c r="K846" s="67">
        <v>92.8</v>
      </c>
      <c r="L846" s="67">
        <v>91.6</v>
      </c>
      <c r="M846" s="67">
        <v>87.3</v>
      </c>
      <c r="N846" s="67">
        <f t="shared" si="50"/>
        <v>89.575000000000003</v>
      </c>
    </row>
    <row r="847" spans="1:14" x14ac:dyDescent="0.2">
      <c r="B847" s="73">
        <v>0.58333333333333337</v>
      </c>
      <c r="C847" s="66">
        <v>74</v>
      </c>
      <c r="D847" s="69">
        <v>111</v>
      </c>
      <c r="E847" s="75">
        <v>0.68</v>
      </c>
      <c r="F847" s="66">
        <v>2</v>
      </c>
      <c r="G847" s="66" t="s">
        <v>129</v>
      </c>
      <c r="H847" s="72">
        <v>29.66</v>
      </c>
      <c r="I847" s="71"/>
      <c r="J847" s="67">
        <v>102.2</v>
      </c>
      <c r="K847" s="67">
        <v>115.2</v>
      </c>
      <c r="L847" s="67">
        <v>115.5</v>
      </c>
      <c r="M847" s="67">
        <v>110.1</v>
      </c>
      <c r="N847" s="67">
        <f t="shared" si="50"/>
        <v>110.75</v>
      </c>
    </row>
    <row r="848" spans="1:14" x14ac:dyDescent="0.2">
      <c r="B848" s="73">
        <v>0.59375</v>
      </c>
      <c r="C848" s="66">
        <v>74</v>
      </c>
      <c r="D848" s="69">
        <v>109</v>
      </c>
      <c r="E848" s="75">
        <v>0.65</v>
      </c>
      <c r="F848" s="66">
        <v>5</v>
      </c>
      <c r="G848" s="66" t="s">
        <v>129</v>
      </c>
      <c r="H848" s="72">
        <v>29.65</v>
      </c>
      <c r="J848" s="67">
        <v>100.9</v>
      </c>
      <c r="K848" s="67">
        <v>112.8</v>
      </c>
      <c r="L848" s="67">
        <v>113.4</v>
      </c>
      <c r="M848" s="67">
        <v>109.2</v>
      </c>
      <c r="N848" s="67">
        <f t="shared" si="50"/>
        <v>109.075</v>
      </c>
    </row>
    <row r="849" spans="1:14" x14ac:dyDescent="0.2">
      <c r="B849" s="73">
        <v>0.60416666666666696</v>
      </c>
      <c r="C849" s="69">
        <v>75</v>
      </c>
      <c r="D849" s="69">
        <v>114</v>
      </c>
      <c r="E849" s="75">
        <v>0.64</v>
      </c>
      <c r="F849" s="69">
        <v>1</v>
      </c>
      <c r="G849" s="66" t="s">
        <v>201</v>
      </c>
      <c r="H849" s="82">
        <v>29.65</v>
      </c>
      <c r="I849" s="85"/>
      <c r="J849" s="67">
        <v>105.3</v>
      </c>
      <c r="K849" s="67">
        <v>117.7</v>
      </c>
      <c r="L849" s="67">
        <v>119.1</v>
      </c>
      <c r="M849" s="67">
        <v>112.8</v>
      </c>
      <c r="N849" s="67">
        <f t="shared" si="50"/>
        <v>113.72500000000001</v>
      </c>
    </row>
    <row r="850" spans="1:14" x14ac:dyDescent="0.2">
      <c r="B850" s="73">
        <v>0.61458333333333304</v>
      </c>
      <c r="C850" s="66">
        <v>74</v>
      </c>
      <c r="D850" s="79">
        <v>113</v>
      </c>
      <c r="E850" s="75">
        <v>0.67</v>
      </c>
      <c r="F850" s="66">
        <v>5</v>
      </c>
      <c r="G850" s="66" t="s">
        <v>201</v>
      </c>
      <c r="H850" s="72">
        <v>29.64</v>
      </c>
      <c r="I850" s="71"/>
      <c r="J850" s="67">
        <v>105.6</v>
      </c>
      <c r="K850" s="67">
        <v>115.7</v>
      </c>
      <c r="L850" s="67">
        <v>117</v>
      </c>
      <c r="M850" s="67">
        <v>113.7</v>
      </c>
      <c r="N850" s="67">
        <f t="shared" si="50"/>
        <v>113</v>
      </c>
    </row>
    <row r="851" spans="1:14" x14ac:dyDescent="0.2">
      <c r="B851" s="73">
        <v>0.625</v>
      </c>
      <c r="C851" s="66">
        <v>76</v>
      </c>
      <c r="D851" s="68">
        <v>115</v>
      </c>
      <c r="E851" s="75">
        <v>0.62</v>
      </c>
      <c r="F851" s="66">
        <v>1</v>
      </c>
      <c r="G851" s="66" t="s">
        <v>202</v>
      </c>
      <c r="H851" s="72">
        <v>29.64</v>
      </c>
      <c r="I851" s="93"/>
      <c r="J851" s="67">
        <v>106.3</v>
      </c>
      <c r="K851" s="67">
        <v>118.8</v>
      </c>
      <c r="L851" s="67">
        <v>119.5</v>
      </c>
      <c r="M851" s="67">
        <v>114.1</v>
      </c>
      <c r="N851" s="67">
        <f t="shared" si="50"/>
        <v>114.67500000000001</v>
      </c>
    </row>
    <row r="852" spans="1:14" x14ac:dyDescent="0.2">
      <c r="B852" s="73">
        <v>0.63541666666666696</v>
      </c>
      <c r="C852" s="66">
        <v>74</v>
      </c>
      <c r="D852" s="68">
        <v>112</v>
      </c>
      <c r="E852" s="75">
        <v>0.65</v>
      </c>
      <c r="F852" s="66">
        <v>8</v>
      </c>
      <c r="G852" s="66" t="s">
        <v>143</v>
      </c>
      <c r="H852" s="72">
        <v>29.64</v>
      </c>
      <c r="I852" s="93"/>
      <c r="J852" s="67">
        <v>103.5</v>
      </c>
      <c r="K852" s="67">
        <v>117.3</v>
      </c>
      <c r="L852" s="67">
        <v>117.5</v>
      </c>
      <c r="M852" s="67">
        <v>108.1</v>
      </c>
      <c r="N852" s="67">
        <f t="shared" si="50"/>
        <v>111.6</v>
      </c>
    </row>
    <row r="853" spans="1:14" x14ac:dyDescent="0.2">
      <c r="B853" s="73">
        <v>0.64583333333333304</v>
      </c>
      <c r="C853" s="66">
        <v>75</v>
      </c>
      <c r="D853" s="68">
        <v>110</v>
      </c>
      <c r="E853" s="75">
        <v>0.65</v>
      </c>
      <c r="F853" s="66">
        <v>4</v>
      </c>
      <c r="G853" s="66" t="s">
        <v>208</v>
      </c>
      <c r="H853" s="72">
        <v>29.64</v>
      </c>
      <c r="J853" s="67"/>
      <c r="K853" s="67">
        <v>114.4</v>
      </c>
      <c r="L853" s="67">
        <v>114.6</v>
      </c>
      <c r="M853" s="67">
        <v>105.4</v>
      </c>
      <c r="N853" s="67">
        <f t="shared" si="50"/>
        <v>111.46666666666665</v>
      </c>
    </row>
    <row r="854" spans="1:14" x14ac:dyDescent="0.2">
      <c r="B854" s="73"/>
      <c r="C854" s="66"/>
      <c r="D854" s="68"/>
      <c r="E854" s="75"/>
      <c r="F854" s="66"/>
      <c r="G854" s="66"/>
      <c r="H854" s="72"/>
      <c r="J854" s="67"/>
      <c r="K854" s="67"/>
      <c r="L854" s="67"/>
      <c r="M854" s="67"/>
      <c r="N854" s="67"/>
    </row>
    <row r="855" spans="1:14" x14ac:dyDescent="0.2">
      <c r="J855" s="87" t="s">
        <v>404</v>
      </c>
      <c r="K855" s="87" t="s">
        <v>416</v>
      </c>
      <c r="L855" s="87" t="s">
        <v>410</v>
      </c>
      <c r="M855" s="87" t="s">
        <v>425</v>
      </c>
      <c r="N855" s="33" t="s">
        <v>368</v>
      </c>
    </row>
    <row r="856" spans="1:14" x14ac:dyDescent="0.2">
      <c r="A856" s="21">
        <v>42902</v>
      </c>
      <c r="B856" s="73">
        <v>0.41666666666666669</v>
      </c>
      <c r="C856" s="66">
        <v>73</v>
      </c>
      <c r="D856" s="69">
        <v>93</v>
      </c>
      <c r="E856" s="16">
        <v>0.74</v>
      </c>
      <c r="F856" s="66">
        <v>4</v>
      </c>
      <c r="G856" s="66" t="s">
        <v>129</v>
      </c>
      <c r="H856" s="72">
        <v>29.59</v>
      </c>
      <c r="I856" s="71"/>
      <c r="J856" s="67">
        <v>88.3</v>
      </c>
      <c r="K856" s="67">
        <v>96.1</v>
      </c>
      <c r="L856" s="67">
        <v>95.4</v>
      </c>
      <c r="M856" s="67">
        <v>92.1</v>
      </c>
      <c r="N856" s="67">
        <f>AVERAGE(J856:M856)</f>
        <v>92.974999999999994</v>
      </c>
    </row>
    <row r="857" spans="1:14" x14ac:dyDescent="0.2">
      <c r="B857" s="73">
        <v>0.46875</v>
      </c>
      <c r="C857" s="66">
        <v>72</v>
      </c>
      <c r="D857" s="69">
        <v>101</v>
      </c>
      <c r="E857" s="16">
        <v>0.77</v>
      </c>
      <c r="F857" s="66">
        <v>1</v>
      </c>
      <c r="G857" s="66" t="s">
        <v>129</v>
      </c>
      <c r="H857" s="72">
        <v>29.61</v>
      </c>
      <c r="I857" s="71"/>
      <c r="J857" s="67">
        <v>95.4</v>
      </c>
      <c r="K857" s="67">
        <v>102.7</v>
      </c>
      <c r="L857" s="67">
        <v>105.1</v>
      </c>
      <c r="M857" s="67">
        <v>101.7</v>
      </c>
      <c r="N857" s="67">
        <f t="shared" ref="N857:N871" si="51">AVERAGE(J857:M857)</f>
        <v>101.22500000000001</v>
      </c>
    </row>
    <row r="858" spans="1:14" x14ac:dyDescent="0.2">
      <c r="B858" s="73">
        <v>0.47916666666666669</v>
      </c>
      <c r="C858" s="66">
        <v>74</v>
      </c>
      <c r="D858" s="69">
        <v>103</v>
      </c>
      <c r="E858" s="16">
        <v>0.76</v>
      </c>
      <c r="F858" s="66">
        <v>4</v>
      </c>
      <c r="G858" s="66" t="s">
        <v>129</v>
      </c>
      <c r="H858" s="66">
        <v>29.61</v>
      </c>
      <c r="J858" s="67">
        <v>96.4</v>
      </c>
      <c r="K858" s="67">
        <v>105.4</v>
      </c>
      <c r="L858" s="67">
        <v>106.7</v>
      </c>
      <c r="M858" s="67">
        <v>102.6</v>
      </c>
      <c r="N858" s="67">
        <f t="shared" si="51"/>
        <v>102.77500000000001</v>
      </c>
    </row>
    <row r="859" spans="1:14" x14ac:dyDescent="0.2">
      <c r="B859" s="73">
        <v>0.48958333333333298</v>
      </c>
      <c r="C859" s="66">
        <v>75</v>
      </c>
      <c r="D859" s="69">
        <v>106</v>
      </c>
      <c r="E859" s="16">
        <v>0.73</v>
      </c>
      <c r="F859" s="66">
        <v>3</v>
      </c>
      <c r="G859" s="66" t="s">
        <v>129</v>
      </c>
      <c r="H859" s="66">
        <v>29.61</v>
      </c>
      <c r="J859" s="67">
        <v>100.4</v>
      </c>
      <c r="K859" s="67">
        <v>106.7</v>
      </c>
      <c r="L859" s="67">
        <v>111</v>
      </c>
      <c r="M859" s="67">
        <v>106.5</v>
      </c>
      <c r="N859" s="67">
        <f t="shared" si="51"/>
        <v>106.15</v>
      </c>
    </row>
    <row r="860" spans="1:14" x14ac:dyDescent="0.2">
      <c r="B860" s="73">
        <v>0.5</v>
      </c>
      <c r="C860" s="66">
        <v>75</v>
      </c>
      <c r="D860" s="69">
        <v>106</v>
      </c>
      <c r="E860" s="75">
        <v>0.72</v>
      </c>
      <c r="F860" s="66">
        <v>1</v>
      </c>
      <c r="G860" s="66" t="s">
        <v>197</v>
      </c>
      <c r="H860" s="72">
        <v>29.61</v>
      </c>
      <c r="I860" s="71"/>
      <c r="J860" s="67">
        <v>99.1</v>
      </c>
      <c r="K860" s="67">
        <v>107.1</v>
      </c>
      <c r="L860" s="67">
        <v>111</v>
      </c>
      <c r="M860" s="67">
        <v>105.4</v>
      </c>
      <c r="N860" s="67">
        <f t="shared" si="51"/>
        <v>105.65</v>
      </c>
    </row>
    <row r="861" spans="1:14" x14ac:dyDescent="0.2">
      <c r="B861" s="73">
        <v>0.625</v>
      </c>
      <c r="C861" s="66">
        <v>74</v>
      </c>
      <c r="D861" s="69">
        <v>94</v>
      </c>
      <c r="E861" s="75">
        <v>0.83</v>
      </c>
      <c r="F861" s="66">
        <v>3</v>
      </c>
      <c r="G861" s="66" t="s">
        <v>129</v>
      </c>
      <c r="H861" s="72">
        <v>29.58</v>
      </c>
      <c r="J861" s="67">
        <v>90.7</v>
      </c>
      <c r="K861" s="67">
        <v>96.4</v>
      </c>
      <c r="L861" s="67">
        <v>96.3</v>
      </c>
      <c r="M861" s="67">
        <v>94.3</v>
      </c>
      <c r="N861" s="67">
        <f t="shared" si="51"/>
        <v>94.425000000000011</v>
      </c>
    </row>
    <row r="862" spans="1:14" x14ac:dyDescent="0.2">
      <c r="B862" s="73">
        <v>0.63541666666666663</v>
      </c>
      <c r="C862" s="66">
        <v>74</v>
      </c>
      <c r="D862" s="69">
        <v>98</v>
      </c>
      <c r="E862" s="75">
        <v>0.76</v>
      </c>
      <c r="F862" s="66">
        <v>2</v>
      </c>
      <c r="G862" s="66" t="s">
        <v>130</v>
      </c>
      <c r="H862" s="72">
        <v>29.59</v>
      </c>
      <c r="I862" s="71"/>
      <c r="J862" s="67">
        <v>95</v>
      </c>
      <c r="K862" s="67">
        <v>99.3</v>
      </c>
      <c r="L862" s="67">
        <v>100.4</v>
      </c>
      <c r="M862" s="67">
        <v>97.3</v>
      </c>
      <c r="N862" s="67">
        <f t="shared" si="51"/>
        <v>98.000000000000014</v>
      </c>
    </row>
    <row r="863" spans="1:14" x14ac:dyDescent="0.2">
      <c r="B863" s="73">
        <v>0.64583333333333337</v>
      </c>
      <c r="C863" s="66">
        <v>74</v>
      </c>
      <c r="D863" s="69">
        <v>99</v>
      </c>
      <c r="E863" s="75">
        <v>0.77</v>
      </c>
      <c r="F863" s="66">
        <v>1</v>
      </c>
      <c r="G863" s="66" t="s">
        <v>129</v>
      </c>
      <c r="H863" s="72">
        <v>29.59</v>
      </c>
      <c r="J863" s="67">
        <v>95.5</v>
      </c>
      <c r="K863" s="67">
        <v>100.9</v>
      </c>
      <c r="L863" s="67">
        <v>100.9</v>
      </c>
      <c r="M863" s="67">
        <v>96.6</v>
      </c>
      <c r="N863" s="67">
        <f t="shared" si="51"/>
        <v>98.474999999999994</v>
      </c>
    </row>
    <row r="864" spans="1:14" x14ac:dyDescent="0.2">
      <c r="B864" s="73">
        <v>0.65625</v>
      </c>
      <c r="C864" s="69">
        <v>75</v>
      </c>
      <c r="D864" s="69">
        <v>98</v>
      </c>
      <c r="E864" s="75">
        <v>0.76</v>
      </c>
      <c r="F864" s="69">
        <v>1</v>
      </c>
      <c r="G864" s="66" t="s">
        <v>71</v>
      </c>
      <c r="H864" s="82">
        <v>29.59</v>
      </c>
      <c r="I864" s="85"/>
      <c r="J864" s="67">
        <v>94.8</v>
      </c>
      <c r="K864" s="67">
        <v>100.6</v>
      </c>
      <c r="L864" s="67">
        <v>100.2</v>
      </c>
      <c r="M864" s="67">
        <v>96.3</v>
      </c>
      <c r="N864" s="67">
        <f t="shared" si="51"/>
        <v>97.974999999999994</v>
      </c>
    </row>
    <row r="865" spans="1:14" x14ac:dyDescent="0.2">
      <c r="B865" s="73">
        <v>0.66666666666666663</v>
      </c>
      <c r="C865" s="66">
        <v>74</v>
      </c>
      <c r="D865" s="79">
        <v>93</v>
      </c>
      <c r="E865" s="75">
        <v>0.73</v>
      </c>
      <c r="F865" s="66">
        <v>1</v>
      </c>
      <c r="G865" s="66" t="s">
        <v>129</v>
      </c>
      <c r="H865" s="72">
        <v>29.58</v>
      </c>
      <c r="I865" s="71"/>
      <c r="J865" s="67">
        <v>90.9</v>
      </c>
      <c r="K865" s="67">
        <v>92.8</v>
      </c>
      <c r="L865" s="67">
        <v>95.2</v>
      </c>
      <c r="M865" s="67">
        <v>93.2</v>
      </c>
      <c r="N865" s="67">
        <f t="shared" si="51"/>
        <v>93.024999999999991</v>
      </c>
    </row>
    <row r="866" spans="1:14" x14ac:dyDescent="0.2">
      <c r="B866" s="73">
        <v>0.67708333333333337</v>
      </c>
      <c r="C866" s="66">
        <v>75</v>
      </c>
      <c r="D866" s="68">
        <v>93</v>
      </c>
      <c r="E866" s="75">
        <v>0.74</v>
      </c>
      <c r="F866" s="66">
        <v>1</v>
      </c>
      <c r="G866" s="66" t="s">
        <v>203</v>
      </c>
      <c r="H866" s="72">
        <v>29.57</v>
      </c>
      <c r="I866" s="93"/>
      <c r="J866" s="67">
        <v>90.7</v>
      </c>
      <c r="K866" s="67">
        <v>92.1</v>
      </c>
      <c r="L866" s="67">
        <v>94.5</v>
      </c>
      <c r="M866" s="67">
        <v>92.8</v>
      </c>
      <c r="N866" s="67">
        <f t="shared" si="51"/>
        <v>92.525000000000006</v>
      </c>
    </row>
    <row r="867" spans="1:14" x14ac:dyDescent="0.2">
      <c r="B867" s="73">
        <v>0.6875</v>
      </c>
      <c r="C867" s="66">
        <v>75</v>
      </c>
      <c r="D867" s="68">
        <v>94</v>
      </c>
      <c r="E867" s="75">
        <v>0.74</v>
      </c>
      <c r="F867" s="66">
        <v>2</v>
      </c>
      <c r="G867" s="66" t="s">
        <v>43</v>
      </c>
      <c r="H867" s="72">
        <v>29.57</v>
      </c>
      <c r="I867" s="93"/>
      <c r="J867" s="67">
        <v>91.8</v>
      </c>
      <c r="K867" s="67">
        <v>94.3</v>
      </c>
      <c r="L867" s="67">
        <v>96.6</v>
      </c>
      <c r="M867" s="67">
        <v>94.3</v>
      </c>
      <c r="N867" s="67">
        <f t="shared" si="51"/>
        <v>94.25</v>
      </c>
    </row>
    <row r="868" spans="1:14" x14ac:dyDescent="0.2">
      <c r="B868" s="73">
        <v>0.69791666666666696</v>
      </c>
      <c r="C868" s="66">
        <v>76</v>
      </c>
      <c r="D868" s="68">
        <v>93</v>
      </c>
      <c r="E868" s="75">
        <v>0.73</v>
      </c>
      <c r="F868" s="66">
        <v>1</v>
      </c>
      <c r="G868" s="66" t="s">
        <v>201</v>
      </c>
      <c r="H868" s="72">
        <v>29.57</v>
      </c>
      <c r="J868" s="67">
        <v>92.3</v>
      </c>
      <c r="K868" s="67">
        <v>95.7</v>
      </c>
      <c r="L868" s="67">
        <v>93.2</v>
      </c>
      <c r="M868" s="67">
        <v>91.4</v>
      </c>
      <c r="N868" s="67">
        <f t="shared" si="51"/>
        <v>93.15</v>
      </c>
    </row>
    <row r="869" spans="1:14" x14ac:dyDescent="0.2">
      <c r="B869" s="73">
        <v>0.70833333333333404</v>
      </c>
      <c r="C869" s="66">
        <v>76</v>
      </c>
      <c r="D869" s="68">
        <v>92</v>
      </c>
      <c r="E869" s="75">
        <v>0.73</v>
      </c>
      <c r="F869" s="66">
        <v>1</v>
      </c>
      <c r="G869" s="66" t="s">
        <v>129</v>
      </c>
      <c r="H869" s="72">
        <v>29.58</v>
      </c>
      <c r="I869" s="93"/>
      <c r="J869" s="67">
        <v>91.2</v>
      </c>
      <c r="K869" s="67">
        <v>94.8</v>
      </c>
      <c r="L869" s="67">
        <v>92.7</v>
      </c>
      <c r="M869" s="67">
        <v>90.7</v>
      </c>
      <c r="N869" s="67">
        <f t="shared" si="51"/>
        <v>92.35</v>
      </c>
    </row>
    <row r="870" spans="1:14" x14ac:dyDescent="0.2">
      <c r="B870" s="73">
        <v>0.71875</v>
      </c>
      <c r="C870" s="66">
        <v>76</v>
      </c>
      <c r="D870" s="66">
        <v>91</v>
      </c>
      <c r="E870" s="75">
        <v>0.73</v>
      </c>
      <c r="F870" s="66">
        <v>4</v>
      </c>
      <c r="G870" s="66" t="s">
        <v>197</v>
      </c>
      <c r="H870" s="72">
        <v>29.57</v>
      </c>
      <c r="I870" s="66"/>
      <c r="J870" s="67">
        <v>89.2</v>
      </c>
      <c r="K870" s="67">
        <v>92.8</v>
      </c>
      <c r="L870" s="67">
        <v>91.4</v>
      </c>
      <c r="M870" s="67">
        <v>89.4</v>
      </c>
      <c r="N870" s="67">
        <f t="shared" si="51"/>
        <v>90.699999999999989</v>
      </c>
    </row>
    <row r="871" spans="1:14" x14ac:dyDescent="0.2">
      <c r="B871" s="73">
        <v>0.72430555555555554</v>
      </c>
      <c r="C871" s="66">
        <v>75</v>
      </c>
      <c r="D871" s="66">
        <v>90</v>
      </c>
      <c r="E871" s="75">
        <v>0.74</v>
      </c>
      <c r="F871" s="66">
        <v>2</v>
      </c>
      <c r="G871" s="66" t="s">
        <v>129</v>
      </c>
      <c r="H871" s="72">
        <v>29.58</v>
      </c>
      <c r="J871" s="67">
        <v>88.2</v>
      </c>
      <c r="K871" s="67">
        <v>91.6</v>
      </c>
      <c r="L871" s="67">
        <v>90.1</v>
      </c>
      <c r="M871" s="67">
        <v>88.3</v>
      </c>
      <c r="N871" s="67">
        <f t="shared" si="51"/>
        <v>89.55</v>
      </c>
    </row>
    <row r="872" spans="1:14" x14ac:dyDescent="0.2">
      <c r="B872" s="73"/>
    </row>
    <row r="873" spans="1:14" x14ac:dyDescent="0.2">
      <c r="A873" s="88" t="s">
        <v>303</v>
      </c>
      <c r="B873" s="73"/>
      <c r="J873" s="87" t="s">
        <v>404</v>
      </c>
      <c r="K873" s="87" t="s">
        <v>342</v>
      </c>
      <c r="L873" s="87" t="s">
        <v>416</v>
      </c>
      <c r="M873" s="87" t="s">
        <v>343</v>
      </c>
      <c r="N873" s="87" t="s">
        <v>368</v>
      </c>
    </row>
    <row r="874" spans="1:14" x14ac:dyDescent="0.2">
      <c r="A874" s="21">
        <v>42944</v>
      </c>
      <c r="B874" s="73">
        <v>0.38541666666666669</v>
      </c>
      <c r="C874" s="66">
        <v>69</v>
      </c>
      <c r="D874" s="69">
        <v>78</v>
      </c>
      <c r="E874" s="16">
        <v>0.88</v>
      </c>
      <c r="F874" s="66">
        <v>6</v>
      </c>
      <c r="G874" s="66" t="s">
        <v>37</v>
      </c>
      <c r="H874" s="72">
        <v>28.41</v>
      </c>
      <c r="I874" s="71"/>
      <c r="J874" s="67">
        <v>79.7</v>
      </c>
      <c r="K874" s="67">
        <v>79</v>
      </c>
      <c r="L874" s="67">
        <v>78.3</v>
      </c>
      <c r="M874" s="67">
        <v>77.2</v>
      </c>
      <c r="N874" s="67">
        <f>AVERAGE(J874:M874)</f>
        <v>78.55</v>
      </c>
    </row>
    <row r="875" spans="1:14" x14ac:dyDescent="0.2">
      <c r="B875" s="73">
        <v>0.40625</v>
      </c>
      <c r="C875" s="66">
        <v>70</v>
      </c>
      <c r="D875" s="69">
        <v>82</v>
      </c>
      <c r="E875" s="16">
        <v>0.87</v>
      </c>
      <c r="F875" s="66">
        <v>9</v>
      </c>
      <c r="G875" s="66" t="s">
        <v>208</v>
      </c>
      <c r="H875" s="72">
        <v>28.41</v>
      </c>
      <c r="I875" s="71"/>
      <c r="J875" s="67">
        <v>83.1</v>
      </c>
      <c r="K875" s="67">
        <v>82.4</v>
      </c>
      <c r="L875" s="67">
        <v>81.5</v>
      </c>
      <c r="M875" s="67">
        <v>79.900000000000006</v>
      </c>
      <c r="N875" s="67">
        <f t="shared" ref="N875:N885" si="52">AVERAGE(J875:M875)</f>
        <v>81.724999999999994</v>
      </c>
    </row>
    <row r="876" spans="1:14" x14ac:dyDescent="0.2">
      <c r="B876" s="73">
        <v>0.41666666666666669</v>
      </c>
      <c r="C876" s="66">
        <v>70</v>
      </c>
      <c r="D876" s="69">
        <v>82</v>
      </c>
      <c r="E876" s="16">
        <v>0.85</v>
      </c>
      <c r="F876" s="66">
        <v>3</v>
      </c>
      <c r="G876" s="66" t="s">
        <v>37</v>
      </c>
      <c r="H876" s="66">
        <v>28.41</v>
      </c>
      <c r="J876" s="67">
        <v>83.3</v>
      </c>
      <c r="K876" s="67">
        <v>82.9</v>
      </c>
      <c r="L876" s="67">
        <v>82.4</v>
      </c>
      <c r="M876" s="67">
        <v>80.8</v>
      </c>
      <c r="N876" s="67">
        <f t="shared" si="52"/>
        <v>82.35</v>
      </c>
    </row>
    <row r="877" spans="1:14" x14ac:dyDescent="0.2">
      <c r="B877" s="73">
        <v>0.42708333333333298</v>
      </c>
      <c r="C877" s="66">
        <v>71</v>
      </c>
      <c r="D877" s="69">
        <v>84</v>
      </c>
      <c r="E877" s="16">
        <v>0.83</v>
      </c>
      <c r="F877" s="66">
        <v>2</v>
      </c>
      <c r="G877" s="66" t="s">
        <v>208</v>
      </c>
      <c r="H877" s="66">
        <v>28.41</v>
      </c>
      <c r="J877" s="67">
        <v>85.3</v>
      </c>
      <c r="K877" s="67">
        <v>84.9</v>
      </c>
      <c r="L877" s="67">
        <v>83.5</v>
      </c>
      <c r="M877" s="67">
        <v>82.2</v>
      </c>
      <c r="N877" s="67">
        <f t="shared" si="52"/>
        <v>83.974999999999994</v>
      </c>
    </row>
    <row r="878" spans="1:14" x14ac:dyDescent="0.2">
      <c r="B878" s="73">
        <v>0.4375</v>
      </c>
      <c r="C878" s="66">
        <v>72</v>
      </c>
      <c r="D878" s="69">
        <v>85</v>
      </c>
      <c r="E878" s="75">
        <v>0.81</v>
      </c>
      <c r="F878" s="66">
        <v>3</v>
      </c>
      <c r="G878" s="66" t="s">
        <v>43</v>
      </c>
      <c r="H878" s="72">
        <v>28.41</v>
      </c>
      <c r="I878" s="71"/>
      <c r="J878" s="67">
        <v>85.6</v>
      </c>
      <c r="K878" s="67">
        <v>85.1</v>
      </c>
      <c r="L878" s="67">
        <v>84.6</v>
      </c>
      <c r="M878" s="67">
        <v>82.9</v>
      </c>
      <c r="N878" s="67">
        <f t="shared" si="52"/>
        <v>84.55</v>
      </c>
    </row>
    <row r="879" spans="1:14" x14ac:dyDescent="0.2">
      <c r="B879" s="73">
        <v>0.44791666666666702</v>
      </c>
      <c r="C879" s="66">
        <v>73</v>
      </c>
      <c r="D879" s="69">
        <v>87</v>
      </c>
      <c r="E879" s="75">
        <v>0.79</v>
      </c>
      <c r="F879" s="66">
        <v>3</v>
      </c>
      <c r="G879" s="66" t="s">
        <v>208</v>
      </c>
      <c r="H879" s="72">
        <v>28.41</v>
      </c>
      <c r="J879" s="67">
        <v>88.2</v>
      </c>
      <c r="K879" s="67">
        <v>87.4</v>
      </c>
      <c r="L879" s="67">
        <v>86.7</v>
      </c>
      <c r="M879" s="67">
        <v>85.3</v>
      </c>
      <c r="N879" s="67">
        <f t="shared" si="52"/>
        <v>86.9</v>
      </c>
    </row>
    <row r="880" spans="1:14" x14ac:dyDescent="0.2">
      <c r="B880" s="73">
        <v>0.58333333333333337</v>
      </c>
      <c r="C880" s="66">
        <v>77</v>
      </c>
      <c r="D880" s="69">
        <v>102</v>
      </c>
      <c r="E880" s="75">
        <v>0.72</v>
      </c>
      <c r="F880" s="66">
        <v>5</v>
      </c>
      <c r="G880" s="66" t="s">
        <v>35</v>
      </c>
      <c r="H880" s="72">
        <v>28.39</v>
      </c>
      <c r="I880" s="71"/>
      <c r="J880" s="67">
        <v>103.5</v>
      </c>
      <c r="K880" s="67">
        <v>101.8</v>
      </c>
      <c r="L880" s="67">
        <v>102</v>
      </c>
      <c r="M880" s="67">
        <v>101.5</v>
      </c>
      <c r="N880" s="67">
        <f t="shared" si="52"/>
        <v>102.2</v>
      </c>
    </row>
    <row r="881" spans="1:14" x14ac:dyDescent="0.2">
      <c r="B881" s="73">
        <v>0.59375</v>
      </c>
      <c r="C881" s="66">
        <v>77</v>
      </c>
      <c r="D881" s="69">
        <v>104</v>
      </c>
      <c r="E881" s="75">
        <v>0.7</v>
      </c>
      <c r="F881" s="66">
        <v>3</v>
      </c>
      <c r="G881" s="66" t="s">
        <v>190</v>
      </c>
      <c r="H881" s="72">
        <v>28.39</v>
      </c>
      <c r="J881" s="67">
        <v>105.1</v>
      </c>
      <c r="K881" s="67">
        <v>102.9</v>
      </c>
      <c r="L881" s="67">
        <v>103.3</v>
      </c>
      <c r="M881" s="67">
        <v>103.1</v>
      </c>
      <c r="N881" s="67">
        <f t="shared" si="52"/>
        <v>103.6</v>
      </c>
    </row>
    <row r="882" spans="1:14" x14ac:dyDescent="0.2">
      <c r="B882" s="73">
        <v>0.60416666666666696</v>
      </c>
      <c r="C882" s="69">
        <v>77</v>
      </c>
      <c r="D882" s="69">
        <v>101</v>
      </c>
      <c r="E882" s="75">
        <v>0.67</v>
      </c>
      <c r="F882" s="69">
        <v>3</v>
      </c>
      <c r="G882" s="66" t="s">
        <v>180</v>
      </c>
      <c r="H882" s="82">
        <v>28.39</v>
      </c>
      <c r="I882" s="85"/>
      <c r="J882" s="67">
        <v>102.4</v>
      </c>
      <c r="K882" s="67">
        <v>100.2</v>
      </c>
      <c r="L882" s="67">
        <v>101.08</v>
      </c>
      <c r="M882" s="67">
        <v>101.7</v>
      </c>
      <c r="N882" s="67">
        <f t="shared" si="52"/>
        <v>101.345</v>
      </c>
    </row>
    <row r="883" spans="1:14" x14ac:dyDescent="0.2">
      <c r="B883" s="73">
        <v>0.61458333333333304</v>
      </c>
      <c r="C883" s="66">
        <v>74</v>
      </c>
      <c r="D883" s="79">
        <v>98</v>
      </c>
      <c r="E883" s="75">
        <v>0.79</v>
      </c>
      <c r="F883" s="66">
        <v>6</v>
      </c>
      <c r="G883" s="66" t="s">
        <v>190</v>
      </c>
      <c r="H883" s="72">
        <v>28.39</v>
      </c>
      <c r="I883" s="71"/>
      <c r="J883" s="67">
        <v>99.5</v>
      </c>
      <c r="K883" s="67">
        <v>97.5</v>
      </c>
      <c r="L883" s="67">
        <v>98.1</v>
      </c>
      <c r="M883" s="67">
        <v>95.7</v>
      </c>
      <c r="N883" s="67">
        <f t="shared" si="52"/>
        <v>97.7</v>
      </c>
    </row>
    <row r="884" spans="1:14" x14ac:dyDescent="0.2">
      <c r="B884" s="73">
        <v>0.625</v>
      </c>
      <c r="C884" s="66">
        <v>74</v>
      </c>
      <c r="D884" s="68">
        <v>99</v>
      </c>
      <c r="E884" s="75">
        <v>0.79</v>
      </c>
      <c r="F884" s="66">
        <v>3</v>
      </c>
      <c r="G884" s="66" t="s">
        <v>34</v>
      </c>
      <c r="H884" s="72">
        <v>28.39</v>
      </c>
      <c r="I884" s="93"/>
      <c r="J884" s="67">
        <v>99.9</v>
      </c>
      <c r="K884" s="67">
        <v>98.2</v>
      </c>
      <c r="L884" s="67">
        <v>99</v>
      </c>
      <c r="M884" s="67">
        <v>97</v>
      </c>
      <c r="N884" s="67">
        <f t="shared" si="52"/>
        <v>98.525000000000006</v>
      </c>
    </row>
    <row r="885" spans="1:14" x14ac:dyDescent="0.2">
      <c r="B885" s="73">
        <v>0.63541666666666663</v>
      </c>
      <c r="C885" s="66">
        <v>75</v>
      </c>
      <c r="D885" s="68">
        <v>104</v>
      </c>
      <c r="E885" s="75">
        <v>0.71</v>
      </c>
      <c r="F885" s="66">
        <v>4</v>
      </c>
      <c r="G885" s="66" t="s">
        <v>190</v>
      </c>
      <c r="H885" s="72">
        <v>28.39</v>
      </c>
      <c r="I885" s="93"/>
      <c r="J885" s="67">
        <v>105.4</v>
      </c>
      <c r="K885" s="67">
        <v>102.9</v>
      </c>
      <c r="L885" s="67">
        <v>103.5</v>
      </c>
      <c r="M885" s="67">
        <v>103.3</v>
      </c>
      <c r="N885" s="67">
        <f t="shared" si="52"/>
        <v>103.77500000000001</v>
      </c>
    </row>
    <row r="886" spans="1:14" x14ac:dyDescent="0.2">
      <c r="B886" s="73"/>
    </row>
    <row r="887" spans="1:14" x14ac:dyDescent="0.2">
      <c r="A887" s="21" t="s">
        <v>251</v>
      </c>
      <c r="B887" s="73"/>
      <c r="J887" s="87" t="s">
        <v>404</v>
      </c>
      <c r="K887" s="87" t="s">
        <v>342</v>
      </c>
      <c r="L887" s="87" t="s">
        <v>416</v>
      </c>
      <c r="M887" s="87" t="s">
        <v>343</v>
      </c>
      <c r="N887" s="87" t="s">
        <v>368</v>
      </c>
    </row>
    <row r="888" spans="1:14" x14ac:dyDescent="0.2">
      <c r="A888" s="21">
        <v>42945</v>
      </c>
      <c r="B888" s="73">
        <v>0.36458333333333331</v>
      </c>
      <c r="C888" s="66">
        <v>63</v>
      </c>
      <c r="D888" s="69">
        <v>68</v>
      </c>
      <c r="E888" s="16">
        <v>0.72</v>
      </c>
      <c r="F888" s="66">
        <v>10</v>
      </c>
      <c r="G888" s="66" t="s">
        <v>208</v>
      </c>
      <c r="H888" s="72">
        <v>28.53</v>
      </c>
      <c r="I888" s="71"/>
      <c r="J888" s="67">
        <v>70</v>
      </c>
      <c r="K888" s="67">
        <v>67.8</v>
      </c>
      <c r="L888" s="67">
        <v>69.3</v>
      </c>
      <c r="M888" s="67">
        <v>63.3</v>
      </c>
      <c r="N888" s="67">
        <f>AVERAGE(J888:M888)</f>
        <v>67.600000000000009</v>
      </c>
    </row>
    <row r="889" spans="1:14" x14ac:dyDescent="0.2">
      <c r="B889" s="73">
        <v>0.40625</v>
      </c>
      <c r="C889" s="66">
        <v>66</v>
      </c>
      <c r="D889" s="69">
        <v>73</v>
      </c>
      <c r="E889" s="16">
        <v>0.71</v>
      </c>
      <c r="F889" s="66">
        <v>9</v>
      </c>
      <c r="G889" s="66" t="s">
        <v>37</v>
      </c>
      <c r="H889" s="72">
        <v>28.54</v>
      </c>
      <c r="I889" s="71"/>
      <c r="J889" s="67">
        <v>77</v>
      </c>
      <c r="K889" s="67">
        <v>74.5</v>
      </c>
      <c r="L889" s="67">
        <v>75.599999999999994</v>
      </c>
      <c r="M889" s="67">
        <v>64.599999999999994</v>
      </c>
      <c r="N889" s="67">
        <f t="shared" ref="N889:N901" si="53">AVERAGE(J889:M889)</f>
        <v>72.924999999999997</v>
      </c>
    </row>
    <row r="890" spans="1:14" x14ac:dyDescent="0.2">
      <c r="B890" s="73">
        <v>0.41319444444444442</v>
      </c>
      <c r="C890" s="66">
        <v>67</v>
      </c>
      <c r="D890" s="69">
        <v>76</v>
      </c>
      <c r="E890" s="16">
        <v>0.71</v>
      </c>
      <c r="F890" s="66">
        <v>2</v>
      </c>
      <c r="G890" s="66" t="s">
        <v>43</v>
      </c>
      <c r="H890" s="66">
        <v>28.54</v>
      </c>
      <c r="J890" s="67">
        <v>80.599999999999994</v>
      </c>
      <c r="K890" s="67">
        <v>77.400000000000006</v>
      </c>
      <c r="L890" s="67">
        <v>78.3</v>
      </c>
      <c r="M890" s="67">
        <v>65.5</v>
      </c>
      <c r="N890" s="67">
        <f t="shared" si="53"/>
        <v>75.45</v>
      </c>
    </row>
    <row r="891" spans="1:14" x14ac:dyDescent="0.2">
      <c r="B891" s="73">
        <v>0.41666666666666669</v>
      </c>
      <c r="C891" s="66">
        <v>67</v>
      </c>
      <c r="D891" s="69">
        <v>77</v>
      </c>
      <c r="E891" s="16">
        <v>0.7</v>
      </c>
      <c r="F891" s="66">
        <v>8</v>
      </c>
      <c r="G891" s="66" t="s">
        <v>43</v>
      </c>
      <c r="H891" s="66">
        <v>28.54</v>
      </c>
      <c r="J891" s="67">
        <v>81.900000000000006</v>
      </c>
      <c r="K891" s="67">
        <v>78.599999999999994</v>
      </c>
      <c r="L891" s="67">
        <v>79.2</v>
      </c>
      <c r="M891" s="67">
        <v>66.2</v>
      </c>
      <c r="N891" s="67">
        <f t="shared" si="53"/>
        <v>76.474999999999994</v>
      </c>
    </row>
    <row r="892" spans="1:14" x14ac:dyDescent="0.2">
      <c r="B892" s="73">
        <v>0.42708333333333331</v>
      </c>
      <c r="C892" s="66">
        <v>68</v>
      </c>
      <c r="D892" s="69">
        <v>79</v>
      </c>
      <c r="E892" s="75">
        <v>0.66</v>
      </c>
      <c r="F892" s="66">
        <v>14</v>
      </c>
      <c r="G892" s="66" t="s">
        <v>43</v>
      </c>
      <c r="H892" s="72">
        <v>28.54</v>
      </c>
      <c r="I892" s="71"/>
      <c r="J892" s="67">
        <v>83.7</v>
      </c>
      <c r="K892" s="67">
        <v>80.099999999999994</v>
      </c>
      <c r="L892" s="67">
        <v>81.900000000000006</v>
      </c>
      <c r="M892" s="67">
        <v>69.599999999999994</v>
      </c>
      <c r="N892" s="67">
        <f t="shared" si="53"/>
        <v>78.825000000000003</v>
      </c>
    </row>
    <row r="893" spans="1:14" x14ac:dyDescent="0.2">
      <c r="B893" s="73">
        <v>0.4375</v>
      </c>
      <c r="C893" s="66">
        <v>68</v>
      </c>
      <c r="D893" s="69">
        <v>80</v>
      </c>
      <c r="E893" s="75">
        <v>0.65</v>
      </c>
      <c r="F893" s="66">
        <v>9</v>
      </c>
      <c r="G893" s="66" t="s">
        <v>190</v>
      </c>
      <c r="H893" s="72">
        <v>28.55</v>
      </c>
      <c r="J893" s="67">
        <v>84.4</v>
      </c>
      <c r="K893" s="67">
        <v>82.4</v>
      </c>
      <c r="L893" s="67">
        <v>83.1</v>
      </c>
      <c r="M893" s="67">
        <v>71.2</v>
      </c>
      <c r="N893" s="67">
        <f t="shared" si="53"/>
        <v>80.275000000000006</v>
      </c>
    </row>
    <row r="894" spans="1:14" x14ac:dyDescent="0.2">
      <c r="B894" s="73">
        <v>0.44444444444444442</v>
      </c>
      <c r="C894" s="66">
        <v>68</v>
      </c>
      <c r="D894" s="69">
        <v>82</v>
      </c>
      <c r="E894" s="75">
        <v>0.64</v>
      </c>
      <c r="F894" s="66">
        <v>10</v>
      </c>
      <c r="G894" s="66" t="s">
        <v>37</v>
      </c>
      <c r="H894" s="72">
        <v>28.55</v>
      </c>
      <c r="I894" s="71"/>
      <c r="J894" s="67">
        <v>86.4</v>
      </c>
      <c r="K894" s="67">
        <v>83.5</v>
      </c>
      <c r="L894" s="67">
        <v>83.5</v>
      </c>
      <c r="M894" s="67">
        <v>75.7</v>
      </c>
      <c r="N894" s="67">
        <f t="shared" si="53"/>
        <v>82.275000000000006</v>
      </c>
    </row>
    <row r="895" spans="1:14" x14ac:dyDescent="0.2">
      <c r="B895" s="73">
        <v>0.57291666666666663</v>
      </c>
      <c r="C895" s="66">
        <v>74</v>
      </c>
      <c r="D895" s="69">
        <v>110</v>
      </c>
      <c r="E895" s="75">
        <v>0.53</v>
      </c>
      <c r="F895" s="66">
        <v>10</v>
      </c>
      <c r="G895" s="66" t="s">
        <v>190</v>
      </c>
      <c r="H895" s="72">
        <v>28.55</v>
      </c>
      <c r="J895" s="67">
        <v>112.5</v>
      </c>
      <c r="K895" s="67">
        <v>109.8</v>
      </c>
      <c r="L895" s="67">
        <v>108.3</v>
      </c>
      <c r="M895" s="67">
        <v>110.5</v>
      </c>
      <c r="N895" s="67">
        <f t="shared" si="53"/>
        <v>110.27500000000001</v>
      </c>
    </row>
    <row r="896" spans="1:14" x14ac:dyDescent="0.2">
      <c r="B896" s="73">
        <v>0.58680555555555558</v>
      </c>
      <c r="C896" s="69">
        <v>74</v>
      </c>
      <c r="D896" s="69">
        <v>111</v>
      </c>
      <c r="E896" s="75">
        <v>0.54</v>
      </c>
      <c r="F896" s="69">
        <v>8</v>
      </c>
      <c r="G896" s="66" t="s">
        <v>202</v>
      </c>
      <c r="H896" s="82">
        <v>28.55</v>
      </c>
      <c r="I896" s="85"/>
      <c r="J896" s="67">
        <v>113.7</v>
      </c>
      <c r="K896" s="67">
        <v>110.3</v>
      </c>
      <c r="L896" s="67">
        <v>108.9</v>
      </c>
      <c r="M896" s="67">
        <v>111.4</v>
      </c>
      <c r="N896" s="67">
        <f t="shared" si="53"/>
        <v>111.07499999999999</v>
      </c>
    </row>
    <row r="897" spans="1:14" x14ac:dyDescent="0.2">
      <c r="B897" s="73">
        <v>0.59375</v>
      </c>
      <c r="C897" s="66">
        <v>74</v>
      </c>
      <c r="D897" s="79">
        <v>112</v>
      </c>
      <c r="E897" s="75">
        <v>0.52</v>
      </c>
      <c r="F897" s="66">
        <v>4</v>
      </c>
      <c r="G897" s="66" t="s">
        <v>43</v>
      </c>
      <c r="H897" s="72">
        <v>28.55</v>
      </c>
      <c r="I897" s="71"/>
      <c r="J897" s="67">
        <v>114.3</v>
      </c>
      <c r="K897" s="67">
        <v>110.8</v>
      </c>
      <c r="L897" s="67">
        <v>109.2</v>
      </c>
      <c r="M897" s="67">
        <v>112.5</v>
      </c>
      <c r="N897" s="67">
        <f t="shared" si="53"/>
        <v>111.7</v>
      </c>
    </row>
    <row r="898" spans="1:14" x14ac:dyDescent="0.2">
      <c r="B898" s="73">
        <v>0.60416666666666663</v>
      </c>
      <c r="C898" s="66">
        <v>75</v>
      </c>
      <c r="D898" s="68">
        <v>113</v>
      </c>
      <c r="E898" s="75">
        <v>0.52</v>
      </c>
      <c r="F898" s="66">
        <v>6</v>
      </c>
      <c r="G898" s="66" t="s">
        <v>37</v>
      </c>
      <c r="H898" s="72">
        <v>28.55</v>
      </c>
      <c r="I898" s="93"/>
      <c r="J898" s="67">
        <v>115.2</v>
      </c>
      <c r="K898" s="67">
        <v>112.1</v>
      </c>
      <c r="L898" s="67">
        <v>110.5</v>
      </c>
      <c r="M898" s="67">
        <v>113.9</v>
      </c>
      <c r="N898" s="67">
        <f t="shared" si="53"/>
        <v>112.92500000000001</v>
      </c>
    </row>
    <row r="899" spans="1:14" x14ac:dyDescent="0.2">
      <c r="B899" s="73">
        <v>0.61458333333333304</v>
      </c>
      <c r="C899" s="66">
        <v>74</v>
      </c>
      <c r="D899" s="68">
        <v>114</v>
      </c>
      <c r="E899" s="75">
        <v>0.51</v>
      </c>
      <c r="F899" s="66">
        <v>6</v>
      </c>
      <c r="G899" s="66" t="s">
        <v>208</v>
      </c>
      <c r="H899" s="72">
        <v>28.55</v>
      </c>
      <c r="I899" s="93"/>
      <c r="J899" s="67">
        <v>115.7</v>
      </c>
      <c r="K899" s="67">
        <v>112.8</v>
      </c>
      <c r="L899" s="67">
        <v>111</v>
      </c>
      <c r="M899" s="67">
        <v>114.8</v>
      </c>
      <c r="N899" s="67">
        <f t="shared" si="53"/>
        <v>113.575</v>
      </c>
    </row>
    <row r="900" spans="1:14" x14ac:dyDescent="0.2">
      <c r="B900" s="73">
        <v>0.625</v>
      </c>
      <c r="C900" s="66">
        <v>75</v>
      </c>
      <c r="D900" s="68">
        <v>114</v>
      </c>
      <c r="E900" s="75">
        <v>0.52</v>
      </c>
      <c r="F900" s="66">
        <v>2</v>
      </c>
      <c r="G900" s="66" t="s">
        <v>180</v>
      </c>
      <c r="H900" s="72">
        <v>28.56</v>
      </c>
      <c r="J900" s="67">
        <v>116.6</v>
      </c>
      <c r="K900" s="67">
        <v>112.8</v>
      </c>
      <c r="L900" s="67">
        <v>111.4</v>
      </c>
      <c r="M900" s="67">
        <v>115.5</v>
      </c>
      <c r="N900" s="67">
        <f t="shared" si="53"/>
        <v>114.07499999999999</v>
      </c>
    </row>
    <row r="901" spans="1:14" x14ac:dyDescent="0.2">
      <c r="B901" s="73">
        <v>0.63055555555555554</v>
      </c>
      <c r="C901" s="66">
        <v>75</v>
      </c>
      <c r="D901" s="68">
        <v>115</v>
      </c>
      <c r="E901" s="75">
        <v>0.51</v>
      </c>
      <c r="F901" s="66">
        <v>6</v>
      </c>
      <c r="G901" s="66" t="s">
        <v>190</v>
      </c>
      <c r="H901" s="72">
        <v>28.56</v>
      </c>
      <c r="I901" s="93"/>
      <c r="J901" s="67">
        <v>117.1</v>
      </c>
      <c r="K901" s="67">
        <v>113.9</v>
      </c>
      <c r="L901" s="67">
        <v>112.3</v>
      </c>
      <c r="M901" s="67">
        <v>116.1</v>
      </c>
      <c r="N901" s="67">
        <f t="shared" si="53"/>
        <v>114.85</v>
      </c>
    </row>
    <row r="902" spans="1:14" x14ac:dyDescent="0.2">
      <c r="B902" s="73"/>
      <c r="C902" s="66"/>
      <c r="D902" s="68"/>
      <c r="E902" s="75"/>
      <c r="F902" s="66"/>
      <c r="G902" s="66"/>
      <c r="H902" s="72"/>
      <c r="I902" s="93"/>
      <c r="J902" s="67"/>
      <c r="K902" s="67"/>
      <c r="L902" s="67"/>
      <c r="M902" s="67"/>
      <c r="N902" s="67"/>
    </row>
    <row r="903" spans="1:14" x14ac:dyDescent="0.2">
      <c r="B903" s="73"/>
      <c r="J903" s="87" t="s">
        <v>404</v>
      </c>
      <c r="K903" s="87" t="s">
        <v>342</v>
      </c>
      <c r="L903" s="87" t="s">
        <v>416</v>
      </c>
      <c r="M903" s="87" t="s">
        <v>343</v>
      </c>
      <c r="N903" s="87" t="s">
        <v>368</v>
      </c>
    </row>
    <row r="904" spans="1:14" x14ac:dyDescent="0.2">
      <c r="A904" s="21">
        <v>42946</v>
      </c>
      <c r="B904" s="73">
        <v>0.36458333333333331</v>
      </c>
      <c r="C904" s="66">
        <v>74</v>
      </c>
      <c r="D904" s="69">
        <v>82</v>
      </c>
      <c r="E904" s="16">
        <v>0.63</v>
      </c>
      <c r="F904" s="66">
        <v>6</v>
      </c>
      <c r="G904" s="66" t="s">
        <v>197</v>
      </c>
      <c r="H904" s="72">
        <v>28.69</v>
      </c>
      <c r="I904" s="71"/>
      <c r="J904" s="67">
        <v>88.5</v>
      </c>
      <c r="K904" s="67">
        <v>85.3</v>
      </c>
      <c r="L904" s="67">
        <v>86</v>
      </c>
      <c r="M904" s="67">
        <v>70.2</v>
      </c>
      <c r="N904" s="67">
        <f>AVERAGE(J904:M904)</f>
        <v>82.5</v>
      </c>
    </row>
    <row r="905" spans="1:14" x14ac:dyDescent="0.2">
      <c r="B905" s="73">
        <v>0.45833333333333331</v>
      </c>
      <c r="C905" s="66">
        <v>76</v>
      </c>
      <c r="D905" s="69">
        <v>95</v>
      </c>
      <c r="E905" s="16">
        <v>0.6</v>
      </c>
      <c r="F905" s="66">
        <v>7</v>
      </c>
      <c r="G905" s="66" t="s">
        <v>43</v>
      </c>
      <c r="H905" s="72">
        <v>28.69</v>
      </c>
      <c r="I905" s="71"/>
      <c r="J905" s="67">
        <v>99.3</v>
      </c>
      <c r="K905" s="67">
        <v>96.4</v>
      </c>
      <c r="L905" s="67">
        <v>96.3</v>
      </c>
      <c r="M905" s="67">
        <v>88.2</v>
      </c>
      <c r="N905" s="67">
        <f t="shared" ref="N905:N919" si="54">AVERAGE(J905:M905)</f>
        <v>95.05</v>
      </c>
    </row>
    <row r="906" spans="1:14" x14ac:dyDescent="0.2">
      <c r="B906" s="73">
        <v>0.46875</v>
      </c>
      <c r="C906" s="66">
        <v>77</v>
      </c>
      <c r="D906" s="69">
        <v>96</v>
      </c>
      <c r="E906" s="16">
        <v>0.55000000000000004</v>
      </c>
      <c r="F906" s="66">
        <v>9</v>
      </c>
      <c r="G906" s="66" t="s">
        <v>43</v>
      </c>
      <c r="H906" s="66">
        <v>28.69</v>
      </c>
      <c r="J906" s="67">
        <v>101.8</v>
      </c>
      <c r="K906" s="67">
        <v>99.5</v>
      </c>
      <c r="L906" s="67">
        <v>98.6</v>
      </c>
      <c r="M906" s="67">
        <v>82.8</v>
      </c>
      <c r="N906" s="67">
        <f t="shared" si="54"/>
        <v>95.674999999999997</v>
      </c>
    </row>
    <row r="907" spans="1:14" x14ac:dyDescent="0.2">
      <c r="B907" s="73">
        <v>0.47916666666666702</v>
      </c>
      <c r="C907" s="66">
        <v>78</v>
      </c>
      <c r="D907" s="69">
        <v>100</v>
      </c>
      <c r="E907" s="16">
        <v>0.55000000000000004</v>
      </c>
      <c r="F907" s="66">
        <v>6</v>
      </c>
      <c r="G907" s="66" t="s">
        <v>43</v>
      </c>
      <c r="H907" s="66">
        <v>28.69</v>
      </c>
      <c r="J907" s="67">
        <v>103.6</v>
      </c>
      <c r="K907" s="67">
        <v>100.9</v>
      </c>
      <c r="L907" s="67">
        <v>101.1</v>
      </c>
      <c r="M907" s="67">
        <v>95.5</v>
      </c>
      <c r="N907" s="67">
        <f t="shared" si="54"/>
        <v>100.27500000000001</v>
      </c>
    </row>
    <row r="908" spans="1:14" x14ac:dyDescent="0.2">
      <c r="B908" s="73">
        <v>0.48958333333333298</v>
      </c>
      <c r="C908" s="66">
        <v>79</v>
      </c>
      <c r="D908" s="69">
        <v>103</v>
      </c>
      <c r="E908" s="75">
        <v>0.52</v>
      </c>
      <c r="F908" s="66">
        <v>5</v>
      </c>
      <c r="G908" s="66" t="s">
        <v>43</v>
      </c>
      <c r="H908" s="72">
        <v>28.69</v>
      </c>
      <c r="I908" s="71"/>
      <c r="J908" s="67">
        <v>105.4</v>
      </c>
      <c r="K908" s="67">
        <v>102.9</v>
      </c>
      <c r="L908" s="67">
        <v>103.3</v>
      </c>
      <c r="M908" s="67">
        <v>98.4</v>
      </c>
      <c r="N908" s="67">
        <f t="shared" si="54"/>
        <v>102.5</v>
      </c>
    </row>
    <row r="909" spans="1:14" x14ac:dyDescent="0.2">
      <c r="B909" s="73">
        <v>0.99305555555555547</v>
      </c>
      <c r="C909" s="66">
        <v>78</v>
      </c>
      <c r="D909" s="69">
        <v>103</v>
      </c>
      <c r="E909" s="75">
        <v>0.53</v>
      </c>
      <c r="F909" s="66">
        <v>5</v>
      </c>
      <c r="G909" s="66" t="s">
        <v>208</v>
      </c>
      <c r="H909" s="72">
        <v>28.69</v>
      </c>
      <c r="J909" s="67">
        <v>106.2</v>
      </c>
      <c r="K909" s="67">
        <v>103.6</v>
      </c>
      <c r="L909" s="67">
        <v>103.8</v>
      </c>
      <c r="M909" s="67">
        <v>99.3</v>
      </c>
      <c r="N909" s="67">
        <f t="shared" si="54"/>
        <v>103.22500000000001</v>
      </c>
    </row>
    <row r="910" spans="1:14" x14ac:dyDescent="0.2">
      <c r="B910" s="73">
        <v>0.625</v>
      </c>
      <c r="C910" s="66">
        <v>79</v>
      </c>
      <c r="D910" s="69">
        <v>114</v>
      </c>
      <c r="E910" s="75">
        <v>0.55000000000000004</v>
      </c>
      <c r="F910" s="66">
        <v>5</v>
      </c>
      <c r="G910" s="66" t="s">
        <v>35</v>
      </c>
      <c r="H910" s="72">
        <v>28.69</v>
      </c>
      <c r="I910" s="71"/>
      <c r="J910" s="67">
        <v>117.1</v>
      </c>
      <c r="K910" s="67">
        <v>112.6</v>
      </c>
      <c r="L910" s="67">
        <v>113.5</v>
      </c>
      <c r="M910" s="67">
        <v>113.5</v>
      </c>
      <c r="N910" s="67">
        <f t="shared" si="54"/>
        <v>114.175</v>
      </c>
    </row>
    <row r="911" spans="1:14" x14ac:dyDescent="0.2">
      <c r="B911" s="73">
        <v>0.64583333333333337</v>
      </c>
      <c r="C911" s="66">
        <v>81</v>
      </c>
      <c r="D911" s="69">
        <v>115</v>
      </c>
      <c r="E911" s="75">
        <v>0.5</v>
      </c>
      <c r="F911" s="66">
        <v>3</v>
      </c>
      <c r="G911" s="66" t="s">
        <v>190</v>
      </c>
      <c r="H911" s="72">
        <v>28.69</v>
      </c>
      <c r="J911" s="67">
        <v>117.7</v>
      </c>
      <c r="K911" s="67">
        <v>114.1</v>
      </c>
      <c r="L911" s="67">
        <v>115.3</v>
      </c>
      <c r="M911" s="67">
        <v>114.6</v>
      </c>
      <c r="N911" s="67">
        <f t="shared" si="54"/>
        <v>115.42500000000001</v>
      </c>
    </row>
    <row r="912" spans="1:14" x14ac:dyDescent="0.2">
      <c r="B912" s="73">
        <v>0.65625</v>
      </c>
      <c r="C912" s="69">
        <v>81</v>
      </c>
      <c r="D912" s="69">
        <v>115</v>
      </c>
      <c r="E912" s="75">
        <v>0.51</v>
      </c>
      <c r="F912" s="69">
        <v>4</v>
      </c>
      <c r="G912" s="66" t="s">
        <v>208</v>
      </c>
      <c r="H912" s="82">
        <v>28.68</v>
      </c>
      <c r="I912" s="85"/>
      <c r="J912" s="67">
        <v>117.1</v>
      </c>
      <c r="K912" s="67">
        <v>115.7</v>
      </c>
      <c r="L912" s="67">
        <v>116.4</v>
      </c>
      <c r="M912" s="67">
        <v>110.7</v>
      </c>
      <c r="N912" s="67">
        <f t="shared" si="54"/>
        <v>114.97500000000001</v>
      </c>
    </row>
    <row r="913" spans="1:14" x14ac:dyDescent="0.2">
      <c r="B913" s="73">
        <v>0.66666666666666663</v>
      </c>
      <c r="C913" s="66">
        <v>81</v>
      </c>
      <c r="D913" s="79">
        <v>116</v>
      </c>
      <c r="E913" s="75">
        <v>0.52</v>
      </c>
      <c r="F913" s="66">
        <v>4</v>
      </c>
      <c r="G913" s="66" t="s">
        <v>34</v>
      </c>
      <c r="H913" s="72">
        <v>28.68</v>
      </c>
      <c r="I913" s="71"/>
      <c r="J913" s="67">
        <v>117</v>
      </c>
      <c r="K913" s="67">
        <v>115</v>
      </c>
      <c r="L913" s="67">
        <v>115.9</v>
      </c>
      <c r="M913" s="67">
        <v>113.9</v>
      </c>
      <c r="N913" s="67">
        <f t="shared" si="54"/>
        <v>115.44999999999999</v>
      </c>
    </row>
    <row r="914" spans="1:14" x14ac:dyDescent="0.2">
      <c r="B914" s="73">
        <v>0.67708333333333337</v>
      </c>
      <c r="C914" s="66">
        <v>81</v>
      </c>
      <c r="D914" s="68">
        <v>116</v>
      </c>
      <c r="E914" s="75">
        <v>0.49</v>
      </c>
      <c r="F914" s="66">
        <v>4</v>
      </c>
      <c r="G914" s="66" t="s">
        <v>208</v>
      </c>
      <c r="H914" s="72">
        <v>28.68</v>
      </c>
      <c r="I914" s="93"/>
      <c r="J914" s="67">
        <v>116.8</v>
      </c>
      <c r="K914" s="67">
        <v>115.3</v>
      </c>
      <c r="L914" s="67">
        <v>116.1</v>
      </c>
      <c r="M914" s="67">
        <v>115.3</v>
      </c>
      <c r="N914" s="67">
        <f t="shared" si="54"/>
        <v>115.875</v>
      </c>
    </row>
    <row r="915" spans="1:14" x14ac:dyDescent="0.2">
      <c r="B915" s="73">
        <v>0.6875</v>
      </c>
      <c r="C915" s="66">
        <v>81</v>
      </c>
      <c r="D915" s="68">
        <v>116</v>
      </c>
      <c r="E915" s="75">
        <v>0.49</v>
      </c>
      <c r="F915" s="66">
        <v>9</v>
      </c>
      <c r="G915" s="66" t="s">
        <v>37</v>
      </c>
      <c r="H915" s="72">
        <v>28.68</v>
      </c>
      <c r="I915" s="93"/>
      <c r="J915" s="67">
        <v>116.2</v>
      </c>
      <c r="K915" s="67">
        <v>114.6</v>
      </c>
      <c r="L915" s="67">
        <v>115.7</v>
      </c>
      <c r="M915" s="67">
        <v>116.1</v>
      </c>
      <c r="N915" s="67">
        <f t="shared" si="54"/>
        <v>115.65</v>
      </c>
    </row>
    <row r="916" spans="1:14" x14ac:dyDescent="0.2">
      <c r="B916" s="73">
        <v>0.69791666666666696</v>
      </c>
      <c r="C916" s="66">
        <v>82</v>
      </c>
      <c r="D916" s="68">
        <v>116</v>
      </c>
      <c r="E916" s="75">
        <v>0.48</v>
      </c>
      <c r="F916" s="66">
        <v>2</v>
      </c>
      <c r="G916" s="66" t="s">
        <v>190</v>
      </c>
      <c r="H916" s="72">
        <v>28.68</v>
      </c>
      <c r="J916" s="67">
        <v>115.9</v>
      </c>
      <c r="K916" s="67">
        <v>115.3</v>
      </c>
      <c r="L916" s="67">
        <v>115.2</v>
      </c>
      <c r="M916" s="67">
        <v>116.2</v>
      </c>
      <c r="N916" s="67">
        <f t="shared" si="54"/>
        <v>115.64999999999999</v>
      </c>
    </row>
    <row r="917" spans="1:14" x14ac:dyDescent="0.2">
      <c r="B917" s="73">
        <v>0.70833333333333404</v>
      </c>
      <c r="C917" s="66">
        <v>81</v>
      </c>
      <c r="D917" s="68">
        <v>115</v>
      </c>
      <c r="E917" s="75">
        <v>0.48</v>
      </c>
      <c r="F917" s="66">
        <v>4</v>
      </c>
      <c r="G917" s="66" t="s">
        <v>35</v>
      </c>
      <c r="H917" s="72">
        <v>28.68</v>
      </c>
      <c r="I917" s="93"/>
      <c r="J917" s="67">
        <v>114.6</v>
      </c>
      <c r="K917" s="67">
        <v>114.3</v>
      </c>
      <c r="L917" s="67">
        <v>114.8</v>
      </c>
      <c r="M917" s="67">
        <v>115.3</v>
      </c>
      <c r="N917" s="67">
        <f t="shared" si="54"/>
        <v>114.75</v>
      </c>
    </row>
    <row r="918" spans="1:14" x14ac:dyDescent="0.2">
      <c r="B918" s="73">
        <v>0.71875</v>
      </c>
      <c r="C918" s="66">
        <v>81</v>
      </c>
      <c r="D918" s="66">
        <v>114</v>
      </c>
      <c r="E918" s="75">
        <v>0.49</v>
      </c>
      <c r="F918" s="66">
        <v>5</v>
      </c>
      <c r="G918" s="66" t="s">
        <v>180</v>
      </c>
      <c r="H918" s="72">
        <v>28.68</v>
      </c>
      <c r="I918" s="66"/>
      <c r="J918" s="67">
        <v>114.1</v>
      </c>
      <c r="K918" s="67">
        <v>113.7</v>
      </c>
      <c r="L918" s="67">
        <v>114.1</v>
      </c>
      <c r="M918" s="67">
        <v>114.8</v>
      </c>
      <c r="N918" s="67">
        <f t="shared" si="54"/>
        <v>114.175</v>
      </c>
    </row>
    <row r="919" spans="1:14" x14ac:dyDescent="0.2">
      <c r="B919" s="73">
        <v>0.72916666666666696</v>
      </c>
      <c r="C919" s="66">
        <v>81</v>
      </c>
      <c r="D919" s="66">
        <v>113</v>
      </c>
      <c r="E919" s="75">
        <v>0.48</v>
      </c>
      <c r="F919" s="66">
        <v>4</v>
      </c>
      <c r="G919" s="66" t="s">
        <v>202</v>
      </c>
      <c r="H919" s="72">
        <v>28.67</v>
      </c>
      <c r="J919" s="67">
        <v>112.6</v>
      </c>
      <c r="K919" s="67">
        <v>112.3</v>
      </c>
      <c r="L919" s="67">
        <v>112.6</v>
      </c>
      <c r="M919" s="67">
        <v>113.7</v>
      </c>
      <c r="N919" s="67">
        <f t="shared" si="54"/>
        <v>112.8</v>
      </c>
    </row>
    <row r="920" spans="1:14" x14ac:dyDescent="0.2">
      <c r="B920" s="73"/>
      <c r="C920" s="69"/>
      <c r="D920" s="66"/>
      <c r="E920" s="75"/>
      <c r="F920" s="69"/>
      <c r="G920" s="66"/>
      <c r="H920" s="82"/>
      <c r="I920" s="85"/>
      <c r="J920" s="67"/>
      <c r="K920" s="67"/>
      <c r="L920" s="67"/>
      <c r="M920" s="67"/>
      <c r="N920" s="67"/>
    </row>
    <row r="921" spans="1:14" x14ac:dyDescent="0.2">
      <c r="A921" s="88" t="s">
        <v>349</v>
      </c>
      <c r="B921" s="73"/>
      <c r="C921" s="69"/>
      <c r="D921" s="66"/>
      <c r="E921" s="75"/>
      <c r="F921" s="69"/>
      <c r="G921" s="66"/>
      <c r="H921" s="82"/>
      <c r="J921" s="87" t="s">
        <v>452</v>
      </c>
      <c r="K921" s="87" t="s">
        <v>377</v>
      </c>
      <c r="L921" s="87" t="s">
        <v>325</v>
      </c>
      <c r="M921" s="87" t="s">
        <v>326</v>
      </c>
      <c r="N921" s="33" t="s">
        <v>368</v>
      </c>
    </row>
    <row r="922" spans="1:14" x14ac:dyDescent="0.2">
      <c r="A922" s="21">
        <v>42966</v>
      </c>
      <c r="B922" s="73">
        <v>0.33333333333333331</v>
      </c>
      <c r="C922" s="66">
        <v>67</v>
      </c>
      <c r="D922" s="69">
        <v>71</v>
      </c>
      <c r="E922" s="16">
        <v>0.91</v>
      </c>
      <c r="F922" s="66">
        <v>7</v>
      </c>
      <c r="G922" s="66" t="s">
        <v>71</v>
      </c>
      <c r="H922" s="72">
        <v>27.91</v>
      </c>
      <c r="I922" s="71"/>
      <c r="J922" s="67">
        <v>73.599999999999994</v>
      </c>
      <c r="K922" s="67">
        <v>65.7</v>
      </c>
      <c r="L922" s="67">
        <v>69.599999999999994</v>
      </c>
      <c r="M922" s="67">
        <v>76.5</v>
      </c>
      <c r="N922" s="67">
        <f>AVERAGE(J922:M922)</f>
        <v>71.349999999999994</v>
      </c>
    </row>
    <row r="923" spans="1:14" x14ac:dyDescent="0.2">
      <c r="B923" s="73">
        <v>0.36458333333333331</v>
      </c>
      <c r="C923" s="66">
        <v>69</v>
      </c>
      <c r="D923" s="69">
        <v>79</v>
      </c>
      <c r="E923" s="16">
        <v>0.84</v>
      </c>
      <c r="F923" s="66">
        <v>6</v>
      </c>
      <c r="G923" s="66" t="s">
        <v>71</v>
      </c>
      <c r="H923" s="72">
        <v>27.91</v>
      </c>
      <c r="I923" s="71"/>
      <c r="J923" s="67">
        <v>81</v>
      </c>
      <c r="K923" s="67">
        <v>71.599999999999994</v>
      </c>
      <c r="L923" s="67">
        <v>79.5</v>
      </c>
      <c r="M923" s="67">
        <v>82</v>
      </c>
      <c r="N923" s="67">
        <f t="shared" ref="N923:N944" si="55">AVERAGE(J923:M923)</f>
        <v>78.525000000000006</v>
      </c>
    </row>
    <row r="924" spans="1:14" x14ac:dyDescent="0.2">
      <c r="B924" s="73">
        <v>0.375</v>
      </c>
      <c r="C924" s="66">
        <v>70</v>
      </c>
      <c r="D924" s="69">
        <v>81</v>
      </c>
      <c r="E924" s="16">
        <v>0.8</v>
      </c>
      <c r="F924" s="66">
        <v>8</v>
      </c>
      <c r="G924" s="66" t="s">
        <v>202</v>
      </c>
      <c r="H924" s="66">
        <v>27.91</v>
      </c>
      <c r="J924" s="67">
        <v>82.8</v>
      </c>
      <c r="K924" s="67">
        <v>74.099999999999994</v>
      </c>
      <c r="L924" s="67">
        <v>81.5</v>
      </c>
      <c r="M924" s="67">
        <v>84</v>
      </c>
      <c r="N924" s="67">
        <f t="shared" si="55"/>
        <v>80.599999999999994</v>
      </c>
    </row>
    <row r="925" spans="1:14" x14ac:dyDescent="0.2">
      <c r="B925" s="73">
        <v>0.38541666666666702</v>
      </c>
      <c r="C925" s="66">
        <v>71</v>
      </c>
      <c r="D925" s="69">
        <v>83</v>
      </c>
      <c r="E925" s="16">
        <v>0.77</v>
      </c>
      <c r="F925" s="66">
        <v>8</v>
      </c>
      <c r="G925" s="66" t="s">
        <v>202</v>
      </c>
      <c r="H925" s="66">
        <v>27.91</v>
      </c>
      <c r="J925" s="67">
        <v>84.9</v>
      </c>
      <c r="K925" s="67">
        <v>76.5</v>
      </c>
      <c r="L925" s="67">
        <v>84</v>
      </c>
      <c r="M925" s="67">
        <v>86.2</v>
      </c>
      <c r="N925" s="67">
        <f t="shared" si="55"/>
        <v>82.9</v>
      </c>
    </row>
    <row r="926" spans="1:14" x14ac:dyDescent="0.2">
      <c r="B926" s="73">
        <v>0.39583333333333298</v>
      </c>
      <c r="C926" s="66">
        <v>71</v>
      </c>
      <c r="D926" s="69">
        <v>85</v>
      </c>
      <c r="E926" s="75">
        <v>0.74</v>
      </c>
      <c r="F926" s="66">
        <v>14</v>
      </c>
      <c r="G926" s="66" t="s">
        <v>71</v>
      </c>
      <c r="H926" s="72">
        <v>27.92</v>
      </c>
      <c r="I926" s="71"/>
      <c r="J926" s="67">
        <v>87.1</v>
      </c>
      <c r="K926" s="67">
        <v>79.2</v>
      </c>
      <c r="L926" s="67">
        <v>86.4</v>
      </c>
      <c r="M926" s="67">
        <v>88.5</v>
      </c>
      <c r="N926" s="67">
        <f t="shared" si="55"/>
        <v>85.300000000000011</v>
      </c>
    </row>
    <row r="927" spans="1:14" x14ac:dyDescent="0.2">
      <c r="B927" s="73">
        <v>0.40625</v>
      </c>
      <c r="C927" s="66">
        <v>72</v>
      </c>
      <c r="D927" s="69">
        <v>88</v>
      </c>
      <c r="E927" s="75">
        <v>0.74</v>
      </c>
      <c r="F927" s="66">
        <v>10</v>
      </c>
      <c r="G927" s="66" t="s">
        <v>202</v>
      </c>
      <c r="H927" s="72">
        <v>27.92</v>
      </c>
      <c r="J927" s="67">
        <v>89.4</v>
      </c>
      <c r="K927" s="67">
        <v>81.7</v>
      </c>
      <c r="L927" s="67">
        <v>88.9</v>
      </c>
      <c r="M927" s="67">
        <v>90.5</v>
      </c>
      <c r="N927" s="67">
        <f t="shared" si="55"/>
        <v>87.625</v>
      </c>
    </row>
    <row r="928" spans="1:14" x14ac:dyDescent="0.2">
      <c r="B928" s="73">
        <v>0.41666666666666702</v>
      </c>
      <c r="C928" s="66">
        <v>72</v>
      </c>
      <c r="D928" s="69">
        <v>90</v>
      </c>
      <c r="E928" s="75">
        <v>0.75</v>
      </c>
      <c r="F928" s="66">
        <v>11</v>
      </c>
      <c r="G928" s="66" t="s">
        <v>71</v>
      </c>
      <c r="H928" s="72">
        <v>27.93</v>
      </c>
      <c r="I928" s="71"/>
      <c r="J928" s="67">
        <v>93</v>
      </c>
      <c r="K928" s="67">
        <v>84.4</v>
      </c>
      <c r="L928" s="67">
        <v>89.8</v>
      </c>
      <c r="M928" s="67">
        <v>91.9</v>
      </c>
      <c r="N928" s="67">
        <f t="shared" si="55"/>
        <v>89.775000000000006</v>
      </c>
    </row>
    <row r="929" spans="2:14" x14ac:dyDescent="0.2">
      <c r="B929" s="73">
        <v>0.42708333333333298</v>
      </c>
      <c r="C929" s="66">
        <v>72</v>
      </c>
      <c r="D929" s="69">
        <v>92</v>
      </c>
      <c r="E929" s="75">
        <v>0.71</v>
      </c>
      <c r="F929" s="66">
        <v>12</v>
      </c>
      <c r="G929" s="66" t="s">
        <v>202</v>
      </c>
      <c r="H929" s="72">
        <v>27.93</v>
      </c>
      <c r="J929" s="67">
        <v>94.8</v>
      </c>
      <c r="K929" s="67">
        <v>86.7</v>
      </c>
      <c r="L929" s="67">
        <v>93.6</v>
      </c>
      <c r="M929" s="67">
        <v>94.5</v>
      </c>
      <c r="N929" s="67">
        <f t="shared" si="55"/>
        <v>92.4</v>
      </c>
    </row>
    <row r="930" spans="2:14" x14ac:dyDescent="0.2">
      <c r="B930" s="73">
        <v>0.43194444444444446</v>
      </c>
      <c r="C930" s="69">
        <v>72</v>
      </c>
      <c r="D930" s="69">
        <v>93</v>
      </c>
      <c r="E930" s="75">
        <v>0.72</v>
      </c>
      <c r="F930" s="69">
        <v>10</v>
      </c>
      <c r="G930" s="66" t="s">
        <v>71</v>
      </c>
      <c r="H930" s="82">
        <v>27.94</v>
      </c>
      <c r="I930" s="85"/>
      <c r="J930" s="67">
        <v>96.4</v>
      </c>
      <c r="K930" s="67">
        <v>88</v>
      </c>
      <c r="L930" s="67">
        <v>93.2</v>
      </c>
      <c r="M930" s="67">
        <v>95.7</v>
      </c>
      <c r="N930" s="67">
        <f t="shared" si="55"/>
        <v>93.325000000000003</v>
      </c>
    </row>
    <row r="931" spans="2:14" x14ac:dyDescent="0.2">
      <c r="B931" s="73">
        <v>0.53125</v>
      </c>
      <c r="C931" s="66">
        <v>76</v>
      </c>
      <c r="D931" s="79">
        <v>114</v>
      </c>
      <c r="E931" s="75">
        <v>0.6</v>
      </c>
      <c r="F931" s="66">
        <v>9</v>
      </c>
      <c r="G931" s="66" t="s">
        <v>71</v>
      </c>
      <c r="H931" s="72">
        <v>27.94</v>
      </c>
      <c r="I931" s="71"/>
      <c r="J931" s="67">
        <v>112.8</v>
      </c>
      <c r="K931" s="67">
        <v>111.2</v>
      </c>
      <c r="L931" s="67">
        <v>116.1</v>
      </c>
      <c r="M931" s="67">
        <v>113.9</v>
      </c>
      <c r="N931" s="67">
        <f t="shared" si="55"/>
        <v>113.5</v>
      </c>
    </row>
    <row r="932" spans="2:14" x14ac:dyDescent="0.2">
      <c r="B932" s="73">
        <v>0.54166666666666663</v>
      </c>
      <c r="C932" s="66">
        <v>76</v>
      </c>
      <c r="D932" s="68">
        <v>116</v>
      </c>
      <c r="E932" s="75">
        <v>0.61</v>
      </c>
      <c r="F932" s="66">
        <v>11</v>
      </c>
      <c r="G932" s="66" t="s">
        <v>202</v>
      </c>
      <c r="H932" s="72">
        <v>27.94</v>
      </c>
      <c r="I932" s="93"/>
      <c r="J932" s="67">
        <v>116.1</v>
      </c>
      <c r="K932" s="67">
        <v>113.2</v>
      </c>
      <c r="L932" s="67">
        <v>118.8</v>
      </c>
      <c r="M932" s="67">
        <v>114.6</v>
      </c>
      <c r="N932" s="67">
        <f t="shared" si="55"/>
        <v>115.67500000000001</v>
      </c>
    </row>
    <row r="933" spans="2:14" x14ac:dyDescent="0.2">
      <c r="B933" s="73">
        <v>0.55208333333333304</v>
      </c>
      <c r="C933" s="66">
        <v>77</v>
      </c>
      <c r="D933" s="68">
        <v>116</v>
      </c>
      <c r="E933" s="75">
        <v>0.57999999999999996</v>
      </c>
      <c r="F933" s="66">
        <v>8</v>
      </c>
      <c r="G933" s="66" t="s">
        <v>71</v>
      </c>
      <c r="H933" s="72">
        <v>27.94</v>
      </c>
      <c r="I933" s="93"/>
      <c r="J933" s="67">
        <v>119.1</v>
      </c>
      <c r="K933" s="67">
        <v>116.8</v>
      </c>
      <c r="L933" s="67">
        <v>117.3</v>
      </c>
      <c r="M933" s="67">
        <v>111</v>
      </c>
      <c r="N933" s="67">
        <f t="shared" si="55"/>
        <v>116.05</v>
      </c>
    </row>
    <row r="934" spans="2:14" x14ac:dyDescent="0.2">
      <c r="B934" s="73">
        <v>0.5625</v>
      </c>
      <c r="C934" s="66">
        <v>77</v>
      </c>
      <c r="D934" s="68">
        <v>114</v>
      </c>
      <c r="E934" s="75">
        <v>0.57999999999999996</v>
      </c>
      <c r="F934" s="66">
        <v>6</v>
      </c>
      <c r="G934" s="66" t="s">
        <v>203</v>
      </c>
      <c r="H934" s="72">
        <v>27.94</v>
      </c>
      <c r="J934" s="67">
        <v>115.5</v>
      </c>
      <c r="K934" s="67">
        <v>115.3</v>
      </c>
      <c r="L934" s="67">
        <v>113.9</v>
      </c>
      <c r="M934" s="67">
        <v>110.1</v>
      </c>
      <c r="N934" s="67">
        <f t="shared" si="55"/>
        <v>113.70000000000002</v>
      </c>
    </row>
    <row r="935" spans="2:14" x14ac:dyDescent="0.2">
      <c r="B935" s="73">
        <v>0.57291666666666696</v>
      </c>
      <c r="C935" s="66">
        <v>77</v>
      </c>
      <c r="D935" s="68">
        <v>113</v>
      </c>
      <c r="E935" s="75">
        <v>0.59</v>
      </c>
      <c r="F935" s="66">
        <v>6</v>
      </c>
      <c r="G935" s="66" t="s">
        <v>203</v>
      </c>
      <c r="H935" s="72">
        <v>27.94</v>
      </c>
      <c r="I935" s="93"/>
      <c r="J935" s="67">
        <v>111.7</v>
      </c>
      <c r="K935" s="67">
        <v>112.5</v>
      </c>
      <c r="L935" s="67">
        <v>117.7</v>
      </c>
      <c r="M935" s="67">
        <v>112.1</v>
      </c>
      <c r="N935" s="67">
        <f t="shared" si="55"/>
        <v>113.5</v>
      </c>
    </row>
    <row r="936" spans="2:14" x14ac:dyDescent="0.2">
      <c r="B936" s="73">
        <v>0.58333333333333304</v>
      </c>
      <c r="C936" s="66">
        <v>77</v>
      </c>
      <c r="D936" s="66">
        <v>113</v>
      </c>
      <c r="E936" s="75">
        <v>0.57999999999999996</v>
      </c>
      <c r="F936" s="66">
        <v>8</v>
      </c>
      <c r="G936" s="66" t="s">
        <v>71</v>
      </c>
      <c r="H936" s="72">
        <v>27.94</v>
      </c>
      <c r="I936" s="66"/>
      <c r="J936" s="67">
        <v>111.9</v>
      </c>
      <c r="K936" s="67">
        <v>111.4</v>
      </c>
      <c r="L936" s="67">
        <v>117.1</v>
      </c>
      <c r="M936" s="67">
        <v>112.5</v>
      </c>
      <c r="N936" s="67">
        <f t="shared" si="55"/>
        <v>113.22499999999999</v>
      </c>
    </row>
    <row r="937" spans="2:14" x14ac:dyDescent="0.2">
      <c r="B937" s="73">
        <v>0.59375</v>
      </c>
      <c r="C937" s="66">
        <v>77</v>
      </c>
      <c r="D937" s="66">
        <v>116</v>
      </c>
      <c r="E937" s="75">
        <v>0.57999999999999996</v>
      </c>
      <c r="F937" s="66">
        <v>6</v>
      </c>
      <c r="G937" s="66" t="s">
        <v>71</v>
      </c>
      <c r="H937" s="72">
        <v>27.94</v>
      </c>
      <c r="J937" s="67">
        <v>115.2</v>
      </c>
      <c r="K937" s="67">
        <v>115.9</v>
      </c>
      <c r="L937" s="67">
        <v>120.4</v>
      </c>
      <c r="M937" s="67">
        <v>113</v>
      </c>
      <c r="N937" s="67">
        <f t="shared" si="55"/>
        <v>116.125</v>
      </c>
    </row>
    <row r="938" spans="2:14" x14ac:dyDescent="0.2">
      <c r="B938" s="73">
        <v>0.60416666666666663</v>
      </c>
      <c r="C938" s="69">
        <v>78</v>
      </c>
      <c r="D938" s="66">
        <v>117</v>
      </c>
      <c r="E938" s="75">
        <v>0.55000000000000004</v>
      </c>
      <c r="F938" s="69">
        <v>10</v>
      </c>
      <c r="G938" s="66" t="s">
        <v>71</v>
      </c>
      <c r="H938" s="82">
        <v>27.94</v>
      </c>
      <c r="I938" s="85"/>
      <c r="J938" s="67">
        <v>116.6</v>
      </c>
      <c r="K938" s="67">
        <v>117.9</v>
      </c>
      <c r="L938" s="67">
        <v>120.9</v>
      </c>
      <c r="M938" s="67">
        <v>112.1</v>
      </c>
      <c r="N938" s="67">
        <f t="shared" si="55"/>
        <v>116.875</v>
      </c>
    </row>
    <row r="939" spans="2:14" x14ac:dyDescent="0.2">
      <c r="B939" s="73">
        <v>0.61249999999999993</v>
      </c>
      <c r="C939" s="69">
        <v>77</v>
      </c>
      <c r="D939" s="66">
        <v>116</v>
      </c>
      <c r="E939" s="75">
        <v>0.56999999999999995</v>
      </c>
      <c r="F939" s="69">
        <v>16</v>
      </c>
      <c r="G939" s="66" t="s">
        <v>71</v>
      </c>
      <c r="H939" s="82">
        <v>27.94</v>
      </c>
      <c r="J939" s="67">
        <v>115.9</v>
      </c>
      <c r="K939" s="67">
        <v>116.1</v>
      </c>
      <c r="L939" s="67">
        <v>118.6</v>
      </c>
      <c r="M939" s="67">
        <v>113.5</v>
      </c>
      <c r="N939" s="67">
        <f t="shared" si="55"/>
        <v>116.02500000000001</v>
      </c>
    </row>
    <row r="940" spans="2:14" x14ac:dyDescent="0.2">
      <c r="B940" s="73">
        <v>0.69791666666666663</v>
      </c>
      <c r="C940" s="69">
        <v>78</v>
      </c>
      <c r="D940" s="66">
        <v>113</v>
      </c>
      <c r="E940" s="75">
        <v>0.56000000000000005</v>
      </c>
      <c r="F940" s="69">
        <v>3</v>
      </c>
      <c r="G940" s="66" t="s">
        <v>202</v>
      </c>
      <c r="H940" s="82">
        <v>27.92</v>
      </c>
      <c r="I940" s="71"/>
      <c r="J940" s="67">
        <v>109.8</v>
      </c>
      <c r="K940" s="67">
        <v>117.3</v>
      </c>
      <c r="L940" s="67">
        <v>116.4</v>
      </c>
      <c r="M940" s="67">
        <v>110.1</v>
      </c>
      <c r="N940" s="67">
        <f t="shared" si="55"/>
        <v>113.4</v>
      </c>
    </row>
    <row r="941" spans="2:14" x14ac:dyDescent="0.2">
      <c r="B941" s="73">
        <v>0.70833333333333337</v>
      </c>
      <c r="C941" s="69">
        <v>78</v>
      </c>
      <c r="D941" s="66">
        <v>113</v>
      </c>
      <c r="E941" s="75">
        <v>0.56000000000000005</v>
      </c>
      <c r="F941" s="66">
        <v>7</v>
      </c>
      <c r="G941" s="66" t="s">
        <v>71</v>
      </c>
      <c r="H941" s="72">
        <v>27.92</v>
      </c>
      <c r="I941" s="71"/>
      <c r="J941" s="67">
        <v>110.3</v>
      </c>
      <c r="K941" s="67">
        <v>116.8</v>
      </c>
      <c r="L941" s="67">
        <v>115.7</v>
      </c>
      <c r="M941" s="67">
        <v>108.9</v>
      </c>
      <c r="N941" s="67">
        <f t="shared" si="55"/>
        <v>112.92500000000001</v>
      </c>
    </row>
    <row r="942" spans="2:14" x14ac:dyDescent="0.2">
      <c r="B942" s="73">
        <v>0.71875</v>
      </c>
      <c r="C942" s="69">
        <v>79</v>
      </c>
      <c r="D942" s="66">
        <v>112</v>
      </c>
      <c r="E942" s="75">
        <v>0.55000000000000004</v>
      </c>
      <c r="F942" s="66">
        <v>3</v>
      </c>
      <c r="G942" s="66" t="s">
        <v>71</v>
      </c>
      <c r="H942" s="72">
        <v>27.91</v>
      </c>
      <c r="I942" s="92"/>
      <c r="J942" s="67">
        <v>109.2</v>
      </c>
      <c r="K942" s="67">
        <v>115.5</v>
      </c>
      <c r="L942" s="67">
        <v>113.9</v>
      </c>
      <c r="M942" s="67">
        <v>107.4</v>
      </c>
      <c r="N942" s="67">
        <f t="shared" si="55"/>
        <v>111.5</v>
      </c>
    </row>
    <row r="943" spans="2:14" x14ac:dyDescent="0.2">
      <c r="B943" s="73">
        <v>0.72916666666666696</v>
      </c>
      <c r="C943" s="69">
        <v>78</v>
      </c>
      <c r="D943" s="66">
        <v>109</v>
      </c>
      <c r="E943" s="75">
        <v>0.56000000000000005</v>
      </c>
      <c r="F943" s="66">
        <v>9</v>
      </c>
      <c r="G943" s="66" t="s">
        <v>202</v>
      </c>
      <c r="H943" s="82">
        <v>27.91</v>
      </c>
      <c r="I943" s="71"/>
      <c r="J943" s="67">
        <v>105.6</v>
      </c>
      <c r="K943" s="67">
        <v>112.8</v>
      </c>
      <c r="L943" s="67">
        <v>111.2</v>
      </c>
      <c r="M943" s="67">
        <v>105.1</v>
      </c>
      <c r="N943" s="67">
        <f t="shared" si="55"/>
        <v>108.67499999999998</v>
      </c>
    </row>
    <row r="944" spans="2:14" x14ac:dyDescent="0.2">
      <c r="B944" s="73">
        <v>0.73263888888888884</v>
      </c>
      <c r="C944" s="69">
        <v>78</v>
      </c>
      <c r="D944" s="66">
        <v>107</v>
      </c>
      <c r="E944" s="75">
        <v>0.56999999999999995</v>
      </c>
      <c r="F944" s="66">
        <v>7</v>
      </c>
      <c r="G944" s="66" t="s">
        <v>202</v>
      </c>
      <c r="H944" s="82">
        <v>27.91</v>
      </c>
      <c r="I944" s="71"/>
      <c r="J944" s="67">
        <v>103.8</v>
      </c>
      <c r="K944" s="67">
        <v>110.5</v>
      </c>
      <c r="L944" s="67">
        <v>109</v>
      </c>
      <c r="M944" s="67">
        <v>103.3</v>
      </c>
      <c r="N944" s="67">
        <f t="shared" si="55"/>
        <v>106.65</v>
      </c>
    </row>
    <row r="946" spans="1:14" x14ac:dyDescent="0.2">
      <c r="A946" s="21" t="s">
        <v>251</v>
      </c>
      <c r="J946" s="87" t="s">
        <v>452</v>
      </c>
      <c r="K946" s="87" t="s">
        <v>377</v>
      </c>
      <c r="L946" s="87" t="s">
        <v>325</v>
      </c>
      <c r="M946" s="87" t="s">
        <v>326</v>
      </c>
      <c r="N946" s="33" t="s">
        <v>368</v>
      </c>
    </row>
    <row r="947" spans="1:14" x14ac:dyDescent="0.2">
      <c r="A947" s="21">
        <v>42967</v>
      </c>
      <c r="B947" s="73">
        <v>0.52083333333333337</v>
      </c>
      <c r="C947" s="66">
        <v>73</v>
      </c>
      <c r="D947" s="69">
        <v>108</v>
      </c>
      <c r="E947" s="16">
        <v>0.53</v>
      </c>
      <c r="F947" s="66">
        <v>5</v>
      </c>
      <c r="G947" s="66" t="s">
        <v>203</v>
      </c>
      <c r="H947" s="72">
        <v>28.14</v>
      </c>
      <c r="I947" s="71"/>
      <c r="J947" s="67">
        <v>108.3</v>
      </c>
      <c r="K947" s="67">
        <v>104</v>
      </c>
      <c r="L947" s="67">
        <v>110.7</v>
      </c>
      <c r="M947" s="67">
        <v>110.3</v>
      </c>
      <c r="N947" s="67">
        <f>AVERAGE(J947:M947)</f>
        <v>108.325</v>
      </c>
    </row>
    <row r="948" spans="1:14" x14ac:dyDescent="0.2">
      <c r="B948" s="73">
        <v>0.53125</v>
      </c>
      <c r="C948" s="66">
        <v>75</v>
      </c>
      <c r="D948" s="69">
        <v>110</v>
      </c>
      <c r="E948" s="16">
        <v>0.51</v>
      </c>
      <c r="F948" s="66">
        <v>6</v>
      </c>
      <c r="G948" s="66" t="s">
        <v>71</v>
      </c>
      <c r="H948" s="72">
        <v>28.4</v>
      </c>
      <c r="I948" s="71"/>
      <c r="J948" s="67">
        <v>109</v>
      </c>
      <c r="K948" s="67">
        <v>105.8</v>
      </c>
      <c r="L948" s="67">
        <v>112.6</v>
      </c>
      <c r="M948" s="67">
        <v>111.6</v>
      </c>
      <c r="N948" s="67">
        <f t="shared" ref="N948:N964" si="56">AVERAGE(J948:M948)</f>
        <v>109.75</v>
      </c>
    </row>
    <row r="949" spans="1:14" x14ac:dyDescent="0.2">
      <c r="B949" s="73">
        <v>0.54166666666666663</v>
      </c>
      <c r="C949" s="66">
        <v>74</v>
      </c>
      <c r="D949" s="69">
        <v>111</v>
      </c>
      <c r="E949" s="16">
        <v>0.52</v>
      </c>
      <c r="F949" s="66">
        <v>3</v>
      </c>
      <c r="G949" s="66" t="s">
        <v>71</v>
      </c>
      <c r="H949" s="66">
        <v>28.5</v>
      </c>
      <c r="J949" s="67">
        <v>109.8</v>
      </c>
      <c r="K949" s="67">
        <v>108</v>
      </c>
      <c r="L949" s="67">
        <v>114</v>
      </c>
      <c r="M949" s="67">
        <v>112</v>
      </c>
      <c r="N949" s="67">
        <f t="shared" si="56"/>
        <v>110.95</v>
      </c>
    </row>
    <row r="950" spans="1:14" x14ac:dyDescent="0.2">
      <c r="B950" s="73">
        <v>0.54861111111111105</v>
      </c>
      <c r="C950" s="66">
        <v>75</v>
      </c>
      <c r="D950" s="69">
        <v>112</v>
      </c>
      <c r="E950" s="16">
        <v>0.52</v>
      </c>
      <c r="F950" s="66">
        <v>6</v>
      </c>
      <c r="G950" s="66" t="s">
        <v>71</v>
      </c>
      <c r="H950" s="66">
        <v>28.15</v>
      </c>
      <c r="J950" s="67">
        <v>110.7</v>
      </c>
      <c r="K950" s="67">
        <v>108.7</v>
      </c>
      <c r="L950" s="67">
        <v>115.2</v>
      </c>
      <c r="M950" s="67">
        <v>113.4</v>
      </c>
      <c r="N950" s="67">
        <f t="shared" si="56"/>
        <v>112</v>
      </c>
    </row>
    <row r="951" spans="1:14" x14ac:dyDescent="0.2">
      <c r="B951" s="73">
        <v>0.55902777777777779</v>
      </c>
      <c r="C951" s="66">
        <v>75</v>
      </c>
      <c r="D951" s="69">
        <v>113</v>
      </c>
      <c r="E951" s="75">
        <v>0.5</v>
      </c>
      <c r="F951" s="66">
        <v>4</v>
      </c>
      <c r="G951" s="66" t="s">
        <v>203</v>
      </c>
      <c r="H951" s="72">
        <v>28.15</v>
      </c>
      <c r="I951" s="71"/>
      <c r="J951" s="67">
        <v>111.6</v>
      </c>
      <c r="K951" s="67">
        <v>109.9</v>
      </c>
      <c r="L951" s="67">
        <v>116.4</v>
      </c>
      <c r="M951" s="67">
        <v>114.1</v>
      </c>
      <c r="N951" s="67">
        <f t="shared" si="56"/>
        <v>113</v>
      </c>
    </row>
    <row r="952" spans="1:14" x14ac:dyDescent="0.2">
      <c r="B952" s="73">
        <v>0.60416666666666663</v>
      </c>
      <c r="C952" s="66">
        <v>77</v>
      </c>
      <c r="D952" s="69">
        <v>118</v>
      </c>
      <c r="E952" s="75">
        <v>0.48</v>
      </c>
      <c r="F952" s="66">
        <v>6</v>
      </c>
      <c r="G952" s="66" t="s">
        <v>71</v>
      </c>
      <c r="H952" s="72">
        <v>28.14</v>
      </c>
      <c r="J952" s="67">
        <v>115.3</v>
      </c>
      <c r="K952" s="67">
        <v>116.8</v>
      </c>
      <c r="L952" s="67">
        <v>121.8</v>
      </c>
      <c r="M952" s="67">
        <v>117.1</v>
      </c>
      <c r="N952" s="67">
        <f t="shared" si="56"/>
        <v>117.75</v>
      </c>
    </row>
    <row r="953" spans="1:14" x14ac:dyDescent="0.2">
      <c r="B953" s="73">
        <v>0.61458333333333337</v>
      </c>
      <c r="C953" s="66">
        <v>77</v>
      </c>
      <c r="D953" s="69">
        <v>118</v>
      </c>
      <c r="E953" s="75">
        <v>0.49</v>
      </c>
      <c r="F953" s="66">
        <v>8</v>
      </c>
      <c r="G953" s="66" t="s">
        <v>71</v>
      </c>
      <c r="H953" s="72">
        <v>28.14</v>
      </c>
      <c r="I953" s="71"/>
      <c r="J953" s="67">
        <v>115.5</v>
      </c>
      <c r="K953" s="67">
        <v>116.6</v>
      </c>
      <c r="L953" s="67">
        <v>121.5</v>
      </c>
      <c r="M953" s="67">
        <v>117.1</v>
      </c>
      <c r="N953" s="67">
        <f t="shared" si="56"/>
        <v>117.67500000000001</v>
      </c>
    </row>
    <row r="954" spans="1:14" x14ac:dyDescent="0.2">
      <c r="B954" s="73">
        <v>0.625</v>
      </c>
      <c r="C954" s="66">
        <v>77</v>
      </c>
      <c r="D954" s="69">
        <v>117</v>
      </c>
      <c r="E954" s="75">
        <v>0.51</v>
      </c>
      <c r="F954" s="66">
        <v>2</v>
      </c>
      <c r="G954" s="66" t="s">
        <v>37</v>
      </c>
      <c r="H954" s="72">
        <v>28.14</v>
      </c>
      <c r="J954" s="67">
        <v>115</v>
      </c>
      <c r="K954" s="67">
        <v>116.1</v>
      </c>
      <c r="L954" s="67">
        <v>119.7</v>
      </c>
      <c r="M954" s="67">
        <v>116.6</v>
      </c>
      <c r="N954" s="67">
        <f t="shared" si="56"/>
        <v>116.85</v>
      </c>
    </row>
    <row r="955" spans="1:14" x14ac:dyDescent="0.2">
      <c r="B955" s="73">
        <v>0.63541666666666696</v>
      </c>
      <c r="C955" s="69">
        <v>77</v>
      </c>
      <c r="D955" s="69">
        <v>116</v>
      </c>
      <c r="E955" s="75">
        <v>0.49</v>
      </c>
      <c r="F955" s="69">
        <v>8</v>
      </c>
      <c r="G955" s="66" t="s">
        <v>190</v>
      </c>
      <c r="H955" s="82">
        <v>28.14</v>
      </c>
      <c r="I955" s="85"/>
      <c r="J955" s="67">
        <v>114.8</v>
      </c>
      <c r="K955" s="67">
        <v>115.7</v>
      </c>
      <c r="L955" s="67">
        <v>117.9</v>
      </c>
      <c r="M955" s="67">
        <v>114.3</v>
      </c>
      <c r="N955" s="67">
        <f t="shared" si="56"/>
        <v>115.675</v>
      </c>
    </row>
    <row r="956" spans="1:14" x14ac:dyDescent="0.2">
      <c r="B956" s="73">
        <v>0.64583333333333404</v>
      </c>
      <c r="C956" s="66">
        <v>77</v>
      </c>
      <c r="D956" s="79">
        <v>114</v>
      </c>
      <c r="E956" s="75">
        <v>0.49</v>
      </c>
      <c r="F956" s="66">
        <v>1</v>
      </c>
      <c r="G956" s="66" t="s">
        <v>37</v>
      </c>
      <c r="H956" s="72">
        <v>28.14</v>
      </c>
      <c r="I956" s="71"/>
      <c r="J956" s="67">
        <v>111.7</v>
      </c>
      <c r="K956" s="67">
        <v>113.4</v>
      </c>
      <c r="L956" s="67">
        <v>116.1</v>
      </c>
      <c r="M956" s="67">
        <v>113.5</v>
      </c>
      <c r="N956" s="67">
        <f t="shared" si="56"/>
        <v>113.67500000000001</v>
      </c>
    </row>
    <row r="957" spans="1:14" x14ac:dyDescent="0.2">
      <c r="B957" s="73">
        <v>0.65625</v>
      </c>
      <c r="C957" s="66">
        <v>78</v>
      </c>
      <c r="D957" s="68">
        <v>113</v>
      </c>
      <c r="E957" s="75">
        <v>0.49</v>
      </c>
      <c r="F957" s="66">
        <v>4</v>
      </c>
      <c r="G957" s="66" t="s">
        <v>190</v>
      </c>
      <c r="H957" s="72">
        <v>28.14</v>
      </c>
      <c r="I957" s="93"/>
      <c r="J957" s="67">
        <v>111.9</v>
      </c>
      <c r="K957" s="67">
        <v>112.3</v>
      </c>
      <c r="L957" s="67">
        <v>114.4</v>
      </c>
      <c r="M957" s="67">
        <v>113.4</v>
      </c>
      <c r="N957" s="67">
        <f t="shared" si="56"/>
        <v>113</v>
      </c>
    </row>
    <row r="958" spans="1:14" x14ac:dyDescent="0.2">
      <c r="B958" s="73">
        <v>0.66666666666666696</v>
      </c>
      <c r="C958" s="66">
        <v>79</v>
      </c>
      <c r="D958" s="68">
        <v>112</v>
      </c>
      <c r="E958" s="75">
        <v>0.48</v>
      </c>
      <c r="F958" s="66">
        <v>8</v>
      </c>
      <c r="G958" s="66" t="s">
        <v>71</v>
      </c>
      <c r="H958" s="72">
        <v>28.14</v>
      </c>
      <c r="I958" s="93"/>
      <c r="J958" s="67">
        <v>110.1</v>
      </c>
      <c r="K958" s="67">
        <v>111.9</v>
      </c>
      <c r="L958" s="67">
        <v>114.6</v>
      </c>
      <c r="M958" s="67">
        <v>112.5</v>
      </c>
      <c r="N958" s="67">
        <f t="shared" si="56"/>
        <v>112.27500000000001</v>
      </c>
    </row>
    <row r="959" spans="1:14" x14ac:dyDescent="0.2">
      <c r="B959" s="73">
        <v>0.67708333333333404</v>
      </c>
      <c r="C959" s="66">
        <v>77</v>
      </c>
      <c r="D959" s="68">
        <v>112</v>
      </c>
      <c r="E959" s="75">
        <v>0.5</v>
      </c>
      <c r="F959" s="66">
        <v>7</v>
      </c>
      <c r="G959" s="66" t="s">
        <v>71</v>
      </c>
      <c r="H959" s="72">
        <v>28.13</v>
      </c>
      <c r="J959" s="67">
        <v>110.1</v>
      </c>
      <c r="K959" s="67">
        <v>114.4</v>
      </c>
      <c r="L959" s="67">
        <v>114.6</v>
      </c>
      <c r="M959" s="67">
        <v>109.9</v>
      </c>
      <c r="N959" s="67">
        <f t="shared" si="56"/>
        <v>112.25</v>
      </c>
    </row>
    <row r="960" spans="1:14" x14ac:dyDescent="0.2">
      <c r="B960" s="73">
        <v>0.687500000000001</v>
      </c>
      <c r="C960" s="66">
        <v>76</v>
      </c>
      <c r="D960" s="68">
        <v>109</v>
      </c>
      <c r="E960" s="75">
        <v>0.52</v>
      </c>
      <c r="F960" s="66">
        <v>2</v>
      </c>
      <c r="G960" s="66" t="s">
        <v>203</v>
      </c>
      <c r="H960" s="72">
        <v>28.14</v>
      </c>
      <c r="I960" s="93"/>
      <c r="J960" s="67">
        <v>104.7</v>
      </c>
      <c r="K960" s="67">
        <v>111.9</v>
      </c>
      <c r="L960" s="67">
        <v>112.3</v>
      </c>
      <c r="M960" s="67">
        <v>106.9</v>
      </c>
      <c r="N960" s="67">
        <f t="shared" si="56"/>
        <v>108.95000000000002</v>
      </c>
    </row>
    <row r="961" spans="1:14" x14ac:dyDescent="0.2">
      <c r="B961" s="73">
        <v>0.69791666666666696</v>
      </c>
      <c r="C961" s="66">
        <v>77</v>
      </c>
      <c r="D961" s="66">
        <v>107</v>
      </c>
      <c r="E961" s="75">
        <v>0.52</v>
      </c>
      <c r="F961" s="66">
        <v>7</v>
      </c>
      <c r="G961" s="66" t="s">
        <v>71</v>
      </c>
      <c r="H961" s="72">
        <v>28.14</v>
      </c>
      <c r="I961" s="66"/>
      <c r="J961" s="67">
        <v>104.2</v>
      </c>
      <c r="K961" s="67">
        <v>108.3</v>
      </c>
      <c r="L961" s="67">
        <v>109.9</v>
      </c>
      <c r="M961" s="67">
        <v>106.9</v>
      </c>
      <c r="N961" s="67">
        <f t="shared" si="56"/>
        <v>107.32499999999999</v>
      </c>
    </row>
    <row r="962" spans="1:14" x14ac:dyDescent="0.2">
      <c r="B962" s="73">
        <v>0.70833333333333404</v>
      </c>
      <c r="C962" s="66">
        <v>77</v>
      </c>
      <c r="D962" s="66">
        <v>106</v>
      </c>
      <c r="E962" s="75">
        <v>0.52</v>
      </c>
      <c r="F962" s="66">
        <v>2</v>
      </c>
      <c r="G962" s="66" t="s">
        <v>180</v>
      </c>
      <c r="H962" s="72">
        <v>28.14</v>
      </c>
      <c r="J962" s="67">
        <v>103.1</v>
      </c>
      <c r="K962" s="67">
        <v>107.6</v>
      </c>
      <c r="L962" s="67">
        <v>106.5</v>
      </c>
      <c r="M962" s="67">
        <v>105.6</v>
      </c>
      <c r="N962" s="67">
        <f t="shared" si="56"/>
        <v>105.69999999999999</v>
      </c>
    </row>
    <row r="963" spans="1:14" x14ac:dyDescent="0.2">
      <c r="B963" s="73">
        <v>0.718750000000001</v>
      </c>
      <c r="C963" s="69">
        <v>77</v>
      </c>
      <c r="D963" s="66">
        <v>105</v>
      </c>
      <c r="E963" s="75">
        <v>0.52</v>
      </c>
      <c r="F963" s="69">
        <v>1</v>
      </c>
      <c r="G963" s="66" t="s">
        <v>71</v>
      </c>
      <c r="H963" s="82">
        <v>28.14</v>
      </c>
      <c r="I963" s="85"/>
      <c r="J963" s="67">
        <v>102.3</v>
      </c>
      <c r="K963" s="67">
        <v>107.1</v>
      </c>
      <c r="L963" s="67">
        <v>105.8</v>
      </c>
      <c r="M963" s="67">
        <v>104.1</v>
      </c>
      <c r="N963" s="67">
        <f t="shared" si="56"/>
        <v>104.82499999999999</v>
      </c>
    </row>
    <row r="964" spans="1:14" x14ac:dyDescent="0.2">
      <c r="B964" s="73">
        <v>0.72916666666666796</v>
      </c>
      <c r="C964" s="69">
        <v>78</v>
      </c>
      <c r="D964" s="66">
        <v>105</v>
      </c>
      <c r="E964" s="75">
        <v>0.53</v>
      </c>
      <c r="F964" s="69">
        <v>1</v>
      </c>
      <c r="G964" s="66" t="s">
        <v>190</v>
      </c>
      <c r="H964" s="82">
        <v>28.14</v>
      </c>
      <c r="J964" s="67">
        <v>101.7</v>
      </c>
      <c r="K964" s="67">
        <v>107.1</v>
      </c>
      <c r="L964" s="67">
        <v>105.3</v>
      </c>
      <c r="M964" s="67">
        <v>102.9</v>
      </c>
      <c r="N964" s="67">
        <f t="shared" si="56"/>
        <v>104.25</v>
      </c>
    </row>
    <row r="965" spans="1:14" x14ac:dyDescent="0.2">
      <c r="B965" s="73"/>
      <c r="C965" s="69"/>
      <c r="D965" s="66"/>
      <c r="E965" s="75"/>
      <c r="F965" s="69"/>
      <c r="G965" s="66"/>
      <c r="H965" s="82"/>
      <c r="I965" s="71"/>
      <c r="J965" s="67"/>
      <c r="K965" s="67"/>
      <c r="L965" s="67"/>
      <c r="M965" s="67"/>
      <c r="N965" s="67" t="s">
        <v>251</v>
      </c>
    </row>
    <row r="966" spans="1:14" x14ac:dyDescent="0.2">
      <c r="A966" s="88" t="s">
        <v>453</v>
      </c>
      <c r="J966" s="87" t="s">
        <v>338</v>
      </c>
      <c r="K966" s="87" t="s">
        <v>346</v>
      </c>
      <c r="L966" s="87" t="s">
        <v>347</v>
      </c>
      <c r="M966" s="87" t="s">
        <v>348</v>
      </c>
      <c r="N966" s="33" t="s">
        <v>368</v>
      </c>
    </row>
    <row r="967" spans="1:14" x14ac:dyDescent="0.2">
      <c r="A967" s="21">
        <v>42972</v>
      </c>
      <c r="B967" s="73">
        <v>0.58333333333333337</v>
      </c>
      <c r="C967" s="66">
        <v>84</v>
      </c>
      <c r="D967" s="69">
        <v>129</v>
      </c>
      <c r="E967" s="16">
        <v>0.44</v>
      </c>
      <c r="F967" s="66">
        <v>1</v>
      </c>
      <c r="G967" s="66" t="s">
        <v>130</v>
      </c>
      <c r="H967" s="72">
        <v>29.69</v>
      </c>
      <c r="I967" s="71"/>
      <c r="J967" s="67">
        <v>125.1</v>
      </c>
      <c r="K967" s="67">
        <v>118.8</v>
      </c>
      <c r="L967" s="67">
        <v>127.9</v>
      </c>
      <c r="M967" s="95">
        <v>144.5</v>
      </c>
      <c r="N967" s="67">
        <f>AVERAGE(J967:M967)</f>
        <v>129.07499999999999</v>
      </c>
    </row>
    <row r="968" spans="1:14" x14ac:dyDescent="0.2">
      <c r="B968" s="73">
        <v>0.65625</v>
      </c>
      <c r="C968" s="66">
        <v>82</v>
      </c>
      <c r="D968" s="69">
        <v>124</v>
      </c>
      <c r="E968" s="16">
        <v>0.46</v>
      </c>
      <c r="F968" s="66">
        <v>6</v>
      </c>
      <c r="G968" s="66" t="s">
        <v>37</v>
      </c>
      <c r="H968" s="72">
        <v>29.65</v>
      </c>
      <c r="I968" s="71"/>
      <c r="J968" s="67">
        <v>119.7</v>
      </c>
      <c r="K968" s="67">
        <v>112.8</v>
      </c>
      <c r="L968" s="67">
        <v>126.1</v>
      </c>
      <c r="M968" s="67">
        <v>139.30000000000001</v>
      </c>
      <c r="N968" s="67">
        <f t="shared" ref="N968:N986" si="57">AVERAGE(J968:M968)</f>
        <v>124.47500000000001</v>
      </c>
    </row>
    <row r="969" spans="1:14" x14ac:dyDescent="0.2">
      <c r="B969" s="73">
        <v>0.66666666666666663</v>
      </c>
      <c r="C969" s="66">
        <v>82</v>
      </c>
      <c r="D969" s="69">
        <v>125</v>
      </c>
      <c r="E969" s="16">
        <v>0.46</v>
      </c>
      <c r="F969" s="66">
        <v>8</v>
      </c>
      <c r="G969" s="66" t="s">
        <v>190</v>
      </c>
      <c r="H969" s="66">
        <v>29.65</v>
      </c>
      <c r="J969" s="67">
        <v>119.7</v>
      </c>
      <c r="K969" s="67">
        <v>113.4</v>
      </c>
      <c r="L969" s="67">
        <v>126</v>
      </c>
      <c r="M969" s="67">
        <v>138.9</v>
      </c>
      <c r="N969" s="67">
        <f t="shared" si="57"/>
        <v>124.5</v>
      </c>
    </row>
    <row r="970" spans="1:14" x14ac:dyDescent="0.2">
      <c r="B970" s="73">
        <v>0.67708333333333304</v>
      </c>
      <c r="C970" s="66">
        <v>82</v>
      </c>
      <c r="D970" s="69">
        <v>121</v>
      </c>
      <c r="E970" s="16">
        <v>0.44</v>
      </c>
      <c r="F970" s="66">
        <v>6</v>
      </c>
      <c r="G970" s="66" t="s">
        <v>37</v>
      </c>
      <c r="H970" s="66">
        <v>29.65</v>
      </c>
      <c r="J970" s="67">
        <v>114.3</v>
      </c>
      <c r="K970" s="67">
        <v>113.2</v>
      </c>
      <c r="L970" s="67">
        <v>123.4</v>
      </c>
      <c r="M970" s="67">
        <v>134.80000000000001</v>
      </c>
      <c r="N970" s="67">
        <f t="shared" si="57"/>
        <v>121.425</v>
      </c>
    </row>
    <row r="971" spans="1:14" x14ac:dyDescent="0.2">
      <c r="B971" s="73">
        <v>0.6875</v>
      </c>
      <c r="C971" s="66">
        <v>82</v>
      </c>
      <c r="D971" s="69">
        <v>120</v>
      </c>
      <c r="E971" s="75">
        <v>0.43</v>
      </c>
      <c r="F971" s="66">
        <v>2</v>
      </c>
      <c r="G971" s="66" t="s">
        <v>130</v>
      </c>
      <c r="H971" s="72">
        <v>29.65</v>
      </c>
      <c r="I971" s="71"/>
      <c r="J971" s="67">
        <v>111.7</v>
      </c>
      <c r="K971" s="67">
        <v>112.3</v>
      </c>
      <c r="L971" s="67">
        <v>122.2</v>
      </c>
      <c r="M971" s="67">
        <v>133.19999999999999</v>
      </c>
      <c r="N971" s="67">
        <f t="shared" si="57"/>
        <v>119.85</v>
      </c>
    </row>
    <row r="972" spans="1:14" x14ac:dyDescent="0.2">
      <c r="B972" s="73">
        <v>0.69791666666666696</v>
      </c>
      <c r="C972" s="66">
        <v>84</v>
      </c>
      <c r="D972" s="69">
        <v>118</v>
      </c>
      <c r="E972" s="75">
        <v>0.41</v>
      </c>
      <c r="F972" s="66">
        <v>1</v>
      </c>
      <c r="G972" s="66" t="s">
        <v>143</v>
      </c>
      <c r="H972" s="72">
        <v>29.65</v>
      </c>
      <c r="J972" s="67">
        <v>110.5</v>
      </c>
      <c r="K972" s="67">
        <v>110.1</v>
      </c>
      <c r="L972" s="67">
        <v>120.7</v>
      </c>
      <c r="M972" s="67">
        <v>130.5</v>
      </c>
      <c r="N972" s="67">
        <f t="shared" si="57"/>
        <v>117.95</v>
      </c>
    </row>
    <row r="973" spans="1:14" x14ac:dyDescent="0.2">
      <c r="B973" s="73">
        <v>0.70833333333333304</v>
      </c>
      <c r="C973" s="66">
        <v>84</v>
      </c>
      <c r="D973" s="69">
        <v>117</v>
      </c>
      <c r="E973" s="75">
        <v>0.39</v>
      </c>
      <c r="F973" s="66">
        <v>5</v>
      </c>
      <c r="G973" s="66" t="s">
        <v>37</v>
      </c>
      <c r="H973" s="72">
        <v>29.65</v>
      </c>
      <c r="I973" s="71"/>
      <c r="J973" s="67">
        <v>109.2</v>
      </c>
      <c r="K973" s="67">
        <v>109.4</v>
      </c>
      <c r="L973" s="67">
        <v>119.3</v>
      </c>
      <c r="M973" s="67">
        <v>128.5</v>
      </c>
      <c r="N973" s="67">
        <f t="shared" si="57"/>
        <v>116.60000000000001</v>
      </c>
    </row>
    <row r="974" spans="1:14" x14ac:dyDescent="0.2">
      <c r="B974" s="73">
        <v>0.76041666666666663</v>
      </c>
      <c r="C974" s="66">
        <v>80</v>
      </c>
      <c r="D974" s="69">
        <v>106</v>
      </c>
      <c r="E974" s="75">
        <v>0.52</v>
      </c>
      <c r="F974" s="66">
        <v>5</v>
      </c>
      <c r="G974" s="66" t="s">
        <v>190</v>
      </c>
      <c r="H974" s="72">
        <v>29.66</v>
      </c>
      <c r="J974" s="67">
        <v>99.3</v>
      </c>
      <c r="K974" s="67">
        <v>101.3</v>
      </c>
      <c r="L974" s="67">
        <v>108.7</v>
      </c>
      <c r="M974" s="67">
        <v>114.6</v>
      </c>
      <c r="N974" s="67">
        <f t="shared" si="57"/>
        <v>105.97499999999999</v>
      </c>
    </row>
    <row r="975" spans="1:14" x14ac:dyDescent="0.2">
      <c r="B975" s="73">
        <v>0.77083333333333337</v>
      </c>
      <c r="C975" s="69">
        <v>80</v>
      </c>
      <c r="D975" s="69">
        <v>105</v>
      </c>
      <c r="E975" s="75">
        <v>0.52</v>
      </c>
      <c r="F975" s="69">
        <v>3</v>
      </c>
      <c r="G975" s="66" t="s">
        <v>190</v>
      </c>
      <c r="H975" s="82">
        <v>29.66</v>
      </c>
      <c r="I975" s="85"/>
      <c r="J975" s="67">
        <v>98.4</v>
      </c>
      <c r="K975" s="67">
        <v>100.6</v>
      </c>
      <c r="L975" s="67">
        <v>107.6</v>
      </c>
      <c r="M975" s="67">
        <v>112.1</v>
      </c>
      <c r="N975" s="67">
        <f t="shared" si="57"/>
        <v>104.67500000000001</v>
      </c>
    </row>
    <row r="976" spans="1:14" x14ac:dyDescent="0.2">
      <c r="B976" s="73">
        <v>0.78125</v>
      </c>
      <c r="C976" s="66">
        <v>80</v>
      </c>
      <c r="D976" s="79">
        <v>102</v>
      </c>
      <c r="E976" s="75">
        <v>0.53</v>
      </c>
      <c r="F976" s="66">
        <v>5</v>
      </c>
      <c r="G976" s="66" t="s">
        <v>190</v>
      </c>
      <c r="H976" s="72">
        <v>29.66</v>
      </c>
      <c r="I976" s="71"/>
      <c r="J976" s="67">
        <v>96.8</v>
      </c>
      <c r="K976" s="67">
        <v>97.7</v>
      </c>
      <c r="L976" s="67">
        <v>105.4</v>
      </c>
      <c r="M976" s="67">
        <v>109.8</v>
      </c>
      <c r="N976" s="67">
        <f t="shared" si="57"/>
        <v>102.425</v>
      </c>
    </row>
    <row r="977" spans="1:14" x14ac:dyDescent="0.2">
      <c r="B977" s="73">
        <v>0.79166666666666696</v>
      </c>
      <c r="C977" s="66">
        <v>79</v>
      </c>
      <c r="D977" s="68">
        <v>99</v>
      </c>
      <c r="E977" s="75">
        <v>0.54</v>
      </c>
      <c r="F977" s="66">
        <v>3</v>
      </c>
      <c r="G977" s="66" t="s">
        <v>190</v>
      </c>
      <c r="H977" s="72">
        <v>29.66</v>
      </c>
      <c r="I977" s="93"/>
      <c r="J977" s="67">
        <v>94.5</v>
      </c>
      <c r="K977" s="67">
        <v>94.1</v>
      </c>
      <c r="L977" s="67">
        <v>101.5</v>
      </c>
      <c r="M977" s="67">
        <v>106.7</v>
      </c>
      <c r="N977" s="67">
        <f t="shared" si="57"/>
        <v>99.2</v>
      </c>
    </row>
    <row r="978" spans="1:14" x14ac:dyDescent="0.2">
      <c r="B978" s="73">
        <v>0.80208333333333404</v>
      </c>
      <c r="C978" s="66">
        <v>78</v>
      </c>
      <c r="D978" s="68">
        <v>98</v>
      </c>
      <c r="E978" s="75">
        <v>0.54</v>
      </c>
      <c r="F978" s="66">
        <v>2</v>
      </c>
      <c r="G978" s="66" t="s">
        <v>37</v>
      </c>
      <c r="H978" s="72">
        <v>29.66</v>
      </c>
      <c r="I978" s="93"/>
      <c r="J978" s="67">
        <v>93.6</v>
      </c>
      <c r="K978" s="67">
        <v>92.7</v>
      </c>
      <c r="L978" s="67">
        <v>99.3</v>
      </c>
      <c r="M978" s="67">
        <v>105.6</v>
      </c>
      <c r="N978" s="67">
        <f t="shared" si="57"/>
        <v>97.800000000000011</v>
      </c>
    </row>
    <row r="979" spans="1:14" x14ac:dyDescent="0.2">
      <c r="B979" s="73">
        <v>0.80763888888888891</v>
      </c>
      <c r="C979" s="66">
        <v>78</v>
      </c>
      <c r="D979" s="68">
        <v>97</v>
      </c>
      <c r="E979" s="75">
        <v>0.53</v>
      </c>
      <c r="F979" s="66">
        <v>4</v>
      </c>
      <c r="G979" s="66" t="s">
        <v>37</v>
      </c>
      <c r="H979" s="72">
        <v>29.66</v>
      </c>
      <c r="J979" s="67">
        <v>93.4</v>
      </c>
      <c r="K979" s="67">
        <v>92.3</v>
      </c>
      <c r="L979" s="67">
        <v>99</v>
      </c>
      <c r="M979" s="67">
        <v>105.1</v>
      </c>
      <c r="N979" s="67">
        <f t="shared" si="57"/>
        <v>97.449999999999989</v>
      </c>
    </row>
    <row r="980" spans="1:14" x14ac:dyDescent="0.2">
      <c r="B980" s="73">
        <v>0.86458333333333337</v>
      </c>
      <c r="C980" s="66">
        <v>75</v>
      </c>
      <c r="D980" s="68">
        <v>90</v>
      </c>
      <c r="E980" s="75">
        <v>0.61</v>
      </c>
      <c r="F980" s="66">
        <v>3</v>
      </c>
      <c r="G980" s="66" t="s">
        <v>37</v>
      </c>
      <c r="H980" s="72">
        <v>29.68</v>
      </c>
      <c r="I980" s="93"/>
      <c r="J980" s="67">
        <v>87.3</v>
      </c>
      <c r="K980" s="67">
        <v>85.3</v>
      </c>
      <c r="L980" s="67">
        <v>90.1</v>
      </c>
      <c r="M980" s="67">
        <v>97.7</v>
      </c>
      <c r="N980" s="67">
        <f t="shared" si="57"/>
        <v>90.1</v>
      </c>
    </row>
    <row r="981" spans="1:14" x14ac:dyDescent="0.2">
      <c r="B981" s="73">
        <v>0.875</v>
      </c>
      <c r="C981" s="66">
        <v>74</v>
      </c>
      <c r="D981" s="66">
        <v>90</v>
      </c>
      <c r="E981" s="75">
        <v>0.61</v>
      </c>
      <c r="F981" s="66">
        <v>2</v>
      </c>
      <c r="G981" s="66" t="s">
        <v>37</v>
      </c>
      <c r="H981" s="72">
        <v>29.68</v>
      </c>
      <c r="I981" s="66"/>
      <c r="J981" s="67">
        <v>87.1</v>
      </c>
      <c r="K981" s="67">
        <v>84.9</v>
      </c>
      <c r="L981" s="67">
        <v>89.8</v>
      </c>
      <c r="M981" s="67">
        <v>97.2</v>
      </c>
      <c r="N981" s="67">
        <f t="shared" si="57"/>
        <v>89.75</v>
      </c>
    </row>
    <row r="982" spans="1:14" x14ac:dyDescent="0.2">
      <c r="B982" s="73">
        <v>0.88541666666666696</v>
      </c>
      <c r="C982" s="66">
        <v>74</v>
      </c>
      <c r="D982" s="68">
        <v>88</v>
      </c>
      <c r="E982" s="75">
        <v>0.6</v>
      </c>
      <c r="F982" s="66">
        <v>1</v>
      </c>
      <c r="G982" s="66" t="s">
        <v>208</v>
      </c>
      <c r="H982" s="72">
        <v>29.68</v>
      </c>
      <c r="J982" s="67">
        <v>84.2</v>
      </c>
      <c r="K982" s="67">
        <v>83.8</v>
      </c>
      <c r="L982" s="67">
        <v>88.3</v>
      </c>
      <c r="M982" s="67">
        <v>95.5</v>
      </c>
      <c r="N982" s="67">
        <f t="shared" si="57"/>
        <v>87.95</v>
      </c>
    </row>
    <row r="983" spans="1:14" x14ac:dyDescent="0.2">
      <c r="B983" s="73">
        <v>0.89583333333333304</v>
      </c>
      <c r="C983" s="66">
        <v>74</v>
      </c>
      <c r="D983" s="68">
        <v>87</v>
      </c>
      <c r="E983" s="75">
        <v>0.6</v>
      </c>
      <c r="F983" s="66">
        <v>1</v>
      </c>
      <c r="G983" s="66" t="s">
        <v>130</v>
      </c>
      <c r="H983" s="72">
        <v>29.68</v>
      </c>
      <c r="J983" s="67">
        <v>83.3</v>
      </c>
      <c r="K983" s="67">
        <v>82.9</v>
      </c>
      <c r="L983" s="67">
        <v>87.4</v>
      </c>
      <c r="M983" s="67">
        <v>94.5</v>
      </c>
      <c r="N983" s="67">
        <f t="shared" si="57"/>
        <v>87.025000000000006</v>
      </c>
    </row>
    <row r="984" spans="1:14" x14ac:dyDescent="0.2">
      <c r="B984" s="73">
        <v>0.90625</v>
      </c>
      <c r="C984" s="69">
        <v>73</v>
      </c>
      <c r="D984" s="66">
        <v>86</v>
      </c>
      <c r="E984" s="75">
        <v>0.67</v>
      </c>
      <c r="F984" s="69">
        <v>1</v>
      </c>
      <c r="G984" s="66" t="s">
        <v>37</v>
      </c>
      <c r="H984" s="82">
        <v>29.68</v>
      </c>
      <c r="J984" s="67">
        <v>82.2</v>
      </c>
      <c r="K984" s="67">
        <v>82.2</v>
      </c>
      <c r="L984" s="67">
        <v>86.4</v>
      </c>
      <c r="M984" s="67">
        <v>93.6</v>
      </c>
      <c r="N984" s="67">
        <f t="shared" si="57"/>
        <v>86.1</v>
      </c>
    </row>
    <row r="985" spans="1:14" x14ac:dyDescent="0.2">
      <c r="B985" s="73">
        <v>0.91666666666666696</v>
      </c>
      <c r="C985" s="69">
        <v>72</v>
      </c>
      <c r="D985" s="66">
        <v>85</v>
      </c>
      <c r="E985" s="75">
        <v>0.67</v>
      </c>
      <c r="F985" s="69">
        <v>2</v>
      </c>
      <c r="G985" s="66" t="s">
        <v>208</v>
      </c>
      <c r="H985" s="82">
        <v>29.68</v>
      </c>
      <c r="I985" s="71"/>
      <c r="J985" s="67">
        <v>81.3</v>
      </c>
      <c r="K985" s="67">
        <v>81.3</v>
      </c>
      <c r="L985" s="67">
        <v>84.9</v>
      </c>
      <c r="M985" s="67">
        <v>92.8</v>
      </c>
      <c r="N985" s="67">
        <f t="shared" si="57"/>
        <v>85.075000000000003</v>
      </c>
    </row>
    <row r="986" spans="1:14" x14ac:dyDescent="0.2">
      <c r="B986" s="73">
        <v>0.92013888888888884</v>
      </c>
      <c r="C986" s="69">
        <v>72</v>
      </c>
      <c r="D986" s="66">
        <v>85</v>
      </c>
      <c r="E986" s="75">
        <v>0.65</v>
      </c>
      <c r="F986" s="66">
        <v>3</v>
      </c>
      <c r="G986" s="66" t="s">
        <v>37</v>
      </c>
      <c r="H986" s="82">
        <v>29.68</v>
      </c>
      <c r="I986" s="71"/>
      <c r="J986" s="67">
        <v>81</v>
      </c>
      <c r="K986" s="67">
        <v>81.099999999999994</v>
      </c>
      <c r="L986" s="67">
        <v>84.6</v>
      </c>
      <c r="M986" s="67">
        <v>92.7</v>
      </c>
      <c r="N986" s="67">
        <f t="shared" si="57"/>
        <v>84.85</v>
      </c>
    </row>
    <row r="988" spans="1:14" x14ac:dyDescent="0.2">
      <c r="J988" s="87" t="s">
        <v>338</v>
      </c>
      <c r="K988" s="87" t="s">
        <v>346</v>
      </c>
      <c r="L988" s="87" t="s">
        <v>347</v>
      </c>
      <c r="M988" s="87" t="s">
        <v>348</v>
      </c>
      <c r="N988" s="33" t="s">
        <v>368</v>
      </c>
    </row>
    <row r="989" spans="1:14" x14ac:dyDescent="0.2">
      <c r="A989" s="21">
        <v>42973</v>
      </c>
      <c r="B989" s="73">
        <v>0.75</v>
      </c>
      <c r="C989" s="66">
        <v>86</v>
      </c>
      <c r="D989" s="69">
        <v>108</v>
      </c>
      <c r="E989" s="16">
        <v>0.37</v>
      </c>
      <c r="F989" s="66">
        <v>1</v>
      </c>
      <c r="G989" s="66" t="s">
        <v>71</v>
      </c>
      <c r="H989" s="72">
        <v>29.62</v>
      </c>
      <c r="I989" s="71"/>
      <c r="J989" s="67">
        <v>90.1</v>
      </c>
      <c r="K989" s="67">
        <v>107.1</v>
      </c>
      <c r="L989" s="67">
        <v>114.3</v>
      </c>
      <c r="M989" s="67">
        <v>119.5</v>
      </c>
      <c r="N989" s="67">
        <f>AVERAGE(J989:M989)</f>
        <v>107.75</v>
      </c>
    </row>
    <row r="990" spans="1:14" x14ac:dyDescent="0.2">
      <c r="B990" s="73">
        <v>0.79166666666666663</v>
      </c>
      <c r="C990" s="66">
        <v>84</v>
      </c>
      <c r="D990" s="69">
        <v>99</v>
      </c>
      <c r="E990" s="16">
        <v>0.42</v>
      </c>
      <c r="F990" s="66">
        <v>2</v>
      </c>
      <c r="G990" s="66" t="s">
        <v>143</v>
      </c>
      <c r="H990" s="72">
        <v>29.62</v>
      </c>
      <c r="I990" s="71"/>
      <c r="J990" s="67">
        <v>86.9</v>
      </c>
      <c r="K990" s="67">
        <v>96.3</v>
      </c>
      <c r="L990" s="67">
        <v>104.2</v>
      </c>
      <c r="M990" s="67">
        <v>109</v>
      </c>
      <c r="N990" s="67">
        <f t="shared" ref="N990:N1004" si="58">AVERAGE(J990:M990)</f>
        <v>99.1</v>
      </c>
    </row>
    <row r="991" spans="1:14" x14ac:dyDescent="0.2">
      <c r="B991" s="73">
        <v>0.80208333333333337</v>
      </c>
      <c r="C991" s="66">
        <v>83</v>
      </c>
      <c r="D991" s="69">
        <v>98</v>
      </c>
      <c r="E991" s="16">
        <v>0.44</v>
      </c>
      <c r="F991" s="66">
        <v>1</v>
      </c>
      <c r="G991" s="66" t="s">
        <v>190</v>
      </c>
      <c r="H991" s="66">
        <v>29.62</v>
      </c>
      <c r="J991" s="67">
        <v>86.5</v>
      </c>
      <c r="K991" s="67">
        <v>95.2</v>
      </c>
      <c r="L991" s="67">
        <v>102.6</v>
      </c>
      <c r="M991" s="67">
        <v>108</v>
      </c>
      <c r="N991" s="67">
        <f t="shared" si="58"/>
        <v>98.074999999999989</v>
      </c>
    </row>
    <row r="992" spans="1:14" x14ac:dyDescent="0.2">
      <c r="B992" s="73">
        <v>0.80902777777777779</v>
      </c>
      <c r="C992" s="66">
        <v>82</v>
      </c>
      <c r="D992" s="69">
        <v>97</v>
      </c>
      <c r="E992" s="16">
        <v>0.45</v>
      </c>
      <c r="F992" s="66">
        <v>5</v>
      </c>
      <c r="G992" s="66" t="s">
        <v>130</v>
      </c>
      <c r="H992" s="66">
        <v>29.61</v>
      </c>
      <c r="J992" s="67">
        <v>86.2</v>
      </c>
      <c r="K992" s="67">
        <v>93.9</v>
      </c>
      <c r="L992" s="67">
        <v>100.6</v>
      </c>
      <c r="M992" s="67">
        <v>106.9</v>
      </c>
      <c r="N992" s="67">
        <f t="shared" si="58"/>
        <v>96.9</v>
      </c>
    </row>
    <row r="993" spans="1:14" x14ac:dyDescent="0.2">
      <c r="B993" s="73">
        <v>0.84375</v>
      </c>
      <c r="C993" s="66">
        <v>80</v>
      </c>
      <c r="D993" s="69">
        <v>94</v>
      </c>
      <c r="E993" s="75">
        <v>0.51</v>
      </c>
      <c r="F993" s="66">
        <v>0</v>
      </c>
      <c r="G993" s="66" t="s">
        <v>130</v>
      </c>
      <c r="H993" s="72">
        <v>29.62</v>
      </c>
      <c r="I993" s="71"/>
      <c r="J993" s="67">
        <v>85.6</v>
      </c>
      <c r="K993" s="67">
        <v>90</v>
      </c>
      <c r="L993" s="67">
        <v>95.5</v>
      </c>
      <c r="M993" s="67">
        <v>102.9</v>
      </c>
      <c r="N993" s="67">
        <f t="shared" si="58"/>
        <v>93.5</v>
      </c>
    </row>
    <row r="994" spans="1:14" x14ac:dyDescent="0.2">
      <c r="B994" s="73">
        <v>0.85416666666666663</v>
      </c>
      <c r="C994" s="66">
        <v>79</v>
      </c>
      <c r="D994" s="69">
        <v>92</v>
      </c>
      <c r="E994" s="75">
        <v>0.56000000000000005</v>
      </c>
      <c r="F994" s="66">
        <v>2</v>
      </c>
      <c r="G994" s="66" t="s">
        <v>208</v>
      </c>
      <c r="H994" s="72">
        <v>29.62</v>
      </c>
      <c r="J994" s="67">
        <v>84.6</v>
      </c>
      <c r="K994" s="67">
        <v>88.3</v>
      </c>
      <c r="L994" s="67">
        <v>93.7</v>
      </c>
      <c r="M994" s="67">
        <v>101.1</v>
      </c>
      <c r="N994" s="67">
        <f t="shared" si="58"/>
        <v>91.924999999999983</v>
      </c>
    </row>
    <row r="995" spans="1:14" x14ac:dyDescent="0.2">
      <c r="B995" s="73">
        <v>0.86458333333333337</v>
      </c>
      <c r="C995" s="66">
        <v>78</v>
      </c>
      <c r="D995" s="69">
        <v>91</v>
      </c>
      <c r="E995" s="75">
        <v>0.56000000000000005</v>
      </c>
      <c r="F995" s="66">
        <v>1</v>
      </c>
      <c r="G995" s="66" t="s">
        <v>37</v>
      </c>
      <c r="H995" s="72">
        <v>29.63</v>
      </c>
      <c r="I995" s="71"/>
      <c r="J995" s="67">
        <v>84.4</v>
      </c>
      <c r="K995" s="67">
        <v>88</v>
      </c>
      <c r="L995" s="67">
        <v>92.8</v>
      </c>
      <c r="M995" s="67">
        <v>100.6</v>
      </c>
      <c r="N995" s="67">
        <f t="shared" si="58"/>
        <v>91.449999999999989</v>
      </c>
    </row>
    <row r="996" spans="1:14" x14ac:dyDescent="0.2">
      <c r="B996" s="73">
        <v>0.875</v>
      </c>
      <c r="C996" s="66">
        <v>77</v>
      </c>
      <c r="D996" s="69">
        <v>90</v>
      </c>
      <c r="E996" s="75">
        <v>0.59</v>
      </c>
      <c r="F996" s="66">
        <v>1</v>
      </c>
      <c r="G996" s="66" t="s">
        <v>197</v>
      </c>
      <c r="H996" s="72">
        <v>29.63</v>
      </c>
      <c r="J996" s="67">
        <v>82.9</v>
      </c>
      <c r="K996" s="67">
        <v>86.2</v>
      </c>
      <c r="L996" s="67">
        <v>91</v>
      </c>
      <c r="M996" s="67">
        <v>98.4</v>
      </c>
      <c r="N996" s="67">
        <f t="shared" si="58"/>
        <v>89.625</v>
      </c>
    </row>
    <row r="997" spans="1:14" x14ac:dyDescent="0.2">
      <c r="B997" s="73">
        <v>0.88541666666666696</v>
      </c>
      <c r="C997" s="69">
        <v>76</v>
      </c>
      <c r="D997" s="69">
        <v>89</v>
      </c>
      <c r="E997" s="75">
        <v>0.6</v>
      </c>
      <c r="F997" s="69">
        <v>3</v>
      </c>
      <c r="G997" s="66" t="s">
        <v>130</v>
      </c>
      <c r="H997" s="82">
        <v>29.63</v>
      </c>
      <c r="I997" s="85"/>
      <c r="J997" s="67">
        <v>81.7</v>
      </c>
      <c r="K997" s="67">
        <v>85.3</v>
      </c>
      <c r="L997" s="67">
        <v>90.3</v>
      </c>
      <c r="M997" s="67">
        <v>97.2</v>
      </c>
      <c r="N997" s="67">
        <f t="shared" si="58"/>
        <v>88.625</v>
      </c>
    </row>
    <row r="998" spans="1:14" x14ac:dyDescent="0.2">
      <c r="B998" s="73">
        <v>0.89583333333333404</v>
      </c>
      <c r="C998" s="66">
        <v>76</v>
      </c>
      <c r="D998" s="79">
        <v>88</v>
      </c>
      <c r="E998" s="75">
        <v>0.63</v>
      </c>
      <c r="F998" s="66">
        <v>1</v>
      </c>
      <c r="G998" s="66" t="s">
        <v>130</v>
      </c>
      <c r="H998" s="72">
        <v>29.63</v>
      </c>
      <c r="I998" s="71"/>
      <c r="J998" s="67">
        <v>81</v>
      </c>
      <c r="K998" s="67">
        <v>84.4</v>
      </c>
      <c r="L998" s="67">
        <v>89.2</v>
      </c>
      <c r="M998" s="67">
        <v>95.7</v>
      </c>
      <c r="N998" s="67">
        <f t="shared" si="58"/>
        <v>87.575000000000003</v>
      </c>
    </row>
    <row r="999" spans="1:14" x14ac:dyDescent="0.2">
      <c r="B999" s="73">
        <v>0.90625</v>
      </c>
      <c r="C999" s="66">
        <v>75</v>
      </c>
      <c r="D999" s="68">
        <v>86</v>
      </c>
      <c r="E999" s="75">
        <v>0.65</v>
      </c>
      <c r="F999" s="66">
        <v>1</v>
      </c>
      <c r="G999" s="66" t="s">
        <v>143</v>
      </c>
      <c r="H999" s="72">
        <v>29.64</v>
      </c>
      <c r="I999" s="93"/>
      <c r="J999" s="67">
        <v>79.900000000000006</v>
      </c>
      <c r="K999" s="67">
        <v>82.6</v>
      </c>
      <c r="L999" s="67">
        <v>87.3</v>
      </c>
      <c r="M999" s="67">
        <v>93.9</v>
      </c>
      <c r="N999" s="67">
        <f t="shared" si="58"/>
        <v>85.925000000000011</v>
      </c>
    </row>
    <row r="1000" spans="1:14" x14ac:dyDescent="0.2">
      <c r="B1000" s="73">
        <v>0.91666666666666696</v>
      </c>
      <c r="C1000" s="66">
        <v>75</v>
      </c>
      <c r="D1000" s="68">
        <v>86</v>
      </c>
      <c r="E1000" s="75">
        <v>0.65</v>
      </c>
      <c r="F1000" s="66">
        <v>1</v>
      </c>
      <c r="G1000" s="66" t="s">
        <v>143</v>
      </c>
      <c r="H1000" s="72">
        <v>29.64</v>
      </c>
      <c r="I1000" s="93"/>
      <c r="J1000" s="67">
        <v>79.900000000000006</v>
      </c>
      <c r="K1000" s="67">
        <v>82.6</v>
      </c>
      <c r="L1000" s="67">
        <v>87.3</v>
      </c>
      <c r="M1000" s="67">
        <v>93.9</v>
      </c>
      <c r="N1000" s="67">
        <f t="shared" si="58"/>
        <v>85.925000000000011</v>
      </c>
    </row>
    <row r="1001" spans="1:14" x14ac:dyDescent="0.2">
      <c r="B1001" s="73">
        <v>0.92708333333333404</v>
      </c>
      <c r="C1001" s="66">
        <v>74</v>
      </c>
      <c r="D1001" s="68">
        <v>85</v>
      </c>
      <c r="E1001" s="75">
        <v>0.64</v>
      </c>
      <c r="F1001" s="66">
        <v>1</v>
      </c>
      <c r="G1001" s="66" t="s">
        <v>143</v>
      </c>
      <c r="H1001" s="72">
        <v>29.65</v>
      </c>
      <c r="J1001" s="67">
        <v>79.5</v>
      </c>
      <c r="K1001" s="67">
        <v>82.2</v>
      </c>
      <c r="L1001" s="67">
        <v>86.7</v>
      </c>
      <c r="M1001" s="67">
        <v>93.2</v>
      </c>
      <c r="N1001" s="67">
        <f t="shared" si="58"/>
        <v>85.399999999999991</v>
      </c>
    </row>
    <row r="1002" spans="1:14" x14ac:dyDescent="0.2">
      <c r="B1002" s="73">
        <v>0.937500000000001</v>
      </c>
      <c r="C1002" s="66">
        <v>74</v>
      </c>
      <c r="D1002" s="68">
        <v>85</v>
      </c>
      <c r="E1002" s="75">
        <v>0.65</v>
      </c>
      <c r="F1002" s="66">
        <v>3</v>
      </c>
      <c r="G1002" s="66" t="s">
        <v>130</v>
      </c>
      <c r="H1002" s="72">
        <v>29.65</v>
      </c>
      <c r="I1002" s="93"/>
      <c r="J1002" s="67">
        <v>79.3</v>
      </c>
      <c r="K1002" s="67">
        <v>81.5</v>
      </c>
      <c r="L1002" s="67">
        <v>86.2</v>
      </c>
      <c r="M1002" s="67">
        <v>92.7</v>
      </c>
      <c r="N1002" s="67">
        <f t="shared" si="58"/>
        <v>84.924999999999997</v>
      </c>
    </row>
    <row r="1003" spans="1:14" x14ac:dyDescent="0.2">
      <c r="B1003" s="73">
        <v>0.94791666666666696</v>
      </c>
      <c r="C1003" s="66">
        <v>74</v>
      </c>
      <c r="D1003" s="66">
        <v>85</v>
      </c>
      <c r="E1003" s="75">
        <v>0.65</v>
      </c>
      <c r="F1003" s="66">
        <v>0</v>
      </c>
      <c r="G1003" s="66" t="s">
        <v>197</v>
      </c>
      <c r="H1003" s="72">
        <v>29.65</v>
      </c>
      <c r="I1003" s="66"/>
      <c r="J1003" s="67">
        <v>79.2</v>
      </c>
      <c r="K1003" s="67">
        <v>81.099999999999994</v>
      </c>
      <c r="L1003" s="67">
        <v>85.5</v>
      </c>
      <c r="M1003" s="67">
        <v>92.5</v>
      </c>
      <c r="N1003" s="67">
        <f t="shared" si="58"/>
        <v>84.575000000000003</v>
      </c>
    </row>
    <row r="1004" spans="1:14" x14ac:dyDescent="0.2">
      <c r="B1004" s="73">
        <v>0.95833333333333304</v>
      </c>
      <c r="C1004" s="66">
        <v>74</v>
      </c>
      <c r="D1004" s="68">
        <v>84</v>
      </c>
      <c r="E1004" s="75">
        <v>0.65</v>
      </c>
      <c r="F1004" s="66">
        <v>1</v>
      </c>
      <c r="G1004" s="66" t="s">
        <v>143</v>
      </c>
      <c r="H1004" s="72">
        <v>29.65</v>
      </c>
      <c r="J1004" s="67">
        <v>78.599999999999994</v>
      </c>
      <c r="K1004" s="67">
        <v>80.599999999999994</v>
      </c>
      <c r="L1004" s="67">
        <v>84.9</v>
      </c>
      <c r="M1004" s="67">
        <v>91.6</v>
      </c>
      <c r="N1004" s="67">
        <f t="shared" si="58"/>
        <v>83.924999999999997</v>
      </c>
    </row>
    <row r="1005" spans="1:14" x14ac:dyDescent="0.2">
      <c r="B1005" s="2"/>
      <c r="C1005" s="66"/>
      <c r="D1005" s="68"/>
      <c r="E1005" s="75"/>
      <c r="F1005" s="66"/>
      <c r="G1005" s="66"/>
      <c r="H1005" s="72"/>
      <c r="J1005" s="67"/>
      <c r="K1005" s="67"/>
      <c r="L1005" s="67"/>
      <c r="M1005" s="67"/>
      <c r="N1005" s="67"/>
    </row>
    <row r="1006" spans="1:14" x14ac:dyDescent="0.2">
      <c r="A1006" s="88" t="s">
        <v>263</v>
      </c>
      <c r="J1006" s="87" t="s">
        <v>338</v>
      </c>
      <c r="K1006" s="87" t="s">
        <v>416</v>
      </c>
      <c r="L1006" s="87" t="s">
        <v>343</v>
      </c>
      <c r="M1006" s="87" t="s">
        <v>353</v>
      </c>
      <c r="N1006" s="33" t="s">
        <v>368</v>
      </c>
    </row>
    <row r="1007" spans="1:14" x14ac:dyDescent="0.2">
      <c r="A1007" s="21">
        <v>42979</v>
      </c>
      <c r="B1007" s="73">
        <v>0.3888888888888889</v>
      </c>
      <c r="C1007" s="66">
        <v>51</v>
      </c>
      <c r="D1007" s="69">
        <v>61</v>
      </c>
      <c r="E1007" s="16">
        <v>0.68</v>
      </c>
      <c r="F1007" s="66">
        <v>10</v>
      </c>
      <c r="G1007" s="66" t="s">
        <v>34</v>
      </c>
      <c r="H1007" s="72">
        <v>28.5</v>
      </c>
      <c r="I1007" s="71"/>
      <c r="J1007" s="67">
        <v>55.6</v>
      </c>
      <c r="K1007" s="67">
        <v>63.1</v>
      </c>
      <c r="L1007" s="67">
        <v>62.4</v>
      </c>
      <c r="M1007" s="67">
        <v>63</v>
      </c>
      <c r="N1007" s="67">
        <f>AVERAGE(J1007:M1007)</f>
        <v>61.024999999999999</v>
      </c>
    </row>
    <row r="1008" spans="1:14" x14ac:dyDescent="0.2">
      <c r="B1008" s="73">
        <v>0.41666666666666669</v>
      </c>
      <c r="C1008" s="66">
        <v>52</v>
      </c>
      <c r="D1008" s="69">
        <v>65</v>
      </c>
      <c r="E1008" s="16">
        <v>0.67</v>
      </c>
      <c r="F1008" s="66">
        <v>11</v>
      </c>
      <c r="G1008" s="66" t="s">
        <v>34</v>
      </c>
      <c r="H1008" s="72">
        <v>28.5</v>
      </c>
      <c r="I1008" s="71"/>
      <c r="J1008" s="67">
        <v>57</v>
      </c>
      <c r="K1008" s="67">
        <v>68.400000000000006</v>
      </c>
      <c r="L1008" s="67">
        <v>67.099999999999994</v>
      </c>
      <c r="M1008" s="67">
        <v>67.8</v>
      </c>
      <c r="N1008" s="67">
        <f t="shared" ref="N1008:N1019" si="59">AVERAGE(J1008:M1008)</f>
        <v>65.075000000000003</v>
      </c>
    </row>
    <row r="1009" spans="1:14" x14ac:dyDescent="0.2">
      <c r="B1009" s="73">
        <v>0.42708333333333331</v>
      </c>
      <c r="C1009" s="66">
        <v>53</v>
      </c>
      <c r="D1009" s="69">
        <v>68</v>
      </c>
      <c r="E1009" s="16">
        <v>0.64</v>
      </c>
      <c r="F1009" s="66">
        <v>12</v>
      </c>
      <c r="G1009" s="66" t="s">
        <v>34</v>
      </c>
      <c r="H1009" s="72">
        <v>28.5</v>
      </c>
      <c r="J1009" s="67">
        <v>58.1</v>
      </c>
      <c r="K1009" s="67">
        <v>71.099999999999994</v>
      </c>
      <c r="L1009" s="67">
        <v>69.400000000000006</v>
      </c>
      <c r="M1009" s="67">
        <v>71.8</v>
      </c>
      <c r="N1009" s="67">
        <f t="shared" si="59"/>
        <v>67.599999999999994</v>
      </c>
    </row>
    <row r="1010" spans="1:14" x14ac:dyDescent="0.2">
      <c r="B1010" s="73">
        <v>0.4375</v>
      </c>
      <c r="C1010" s="66">
        <v>54</v>
      </c>
      <c r="D1010" s="69">
        <v>70</v>
      </c>
      <c r="E1010" s="16">
        <v>0.62</v>
      </c>
      <c r="F1010" s="66">
        <v>6</v>
      </c>
      <c r="G1010" s="66" t="s">
        <v>34</v>
      </c>
      <c r="H1010" s="72">
        <v>28.5</v>
      </c>
      <c r="J1010" s="67">
        <v>61.9</v>
      </c>
      <c r="K1010" s="67">
        <v>73.400000000000006</v>
      </c>
      <c r="L1010" s="67">
        <v>71.599999999999994</v>
      </c>
      <c r="M1010" s="67">
        <v>74.7</v>
      </c>
      <c r="N1010" s="67">
        <f t="shared" si="59"/>
        <v>70.400000000000006</v>
      </c>
    </row>
    <row r="1011" spans="1:14" x14ac:dyDescent="0.2">
      <c r="B1011" s="73">
        <v>0.44791666666666702</v>
      </c>
      <c r="C1011" s="66">
        <v>54</v>
      </c>
      <c r="D1011" s="69">
        <v>72</v>
      </c>
      <c r="E1011" s="75">
        <v>0.59</v>
      </c>
      <c r="F1011" s="66">
        <v>4</v>
      </c>
      <c r="G1011" s="66" t="s">
        <v>34</v>
      </c>
      <c r="H1011" s="72">
        <v>28.5</v>
      </c>
      <c r="I1011" s="71"/>
      <c r="J1011" s="67">
        <v>64.599999999999994</v>
      </c>
      <c r="K1011" s="67">
        <v>74.099999999999994</v>
      </c>
      <c r="L1011" s="67">
        <v>72.3</v>
      </c>
      <c r="M1011" s="67">
        <v>75.7</v>
      </c>
      <c r="N1011" s="67">
        <f t="shared" si="59"/>
        <v>71.674999999999997</v>
      </c>
    </row>
    <row r="1012" spans="1:14" x14ac:dyDescent="0.2">
      <c r="B1012" s="73">
        <v>0.45833333333333298</v>
      </c>
      <c r="C1012" s="66">
        <v>55</v>
      </c>
      <c r="D1012" s="69">
        <v>76</v>
      </c>
      <c r="E1012" s="75">
        <v>0.6</v>
      </c>
      <c r="F1012" s="66">
        <v>8</v>
      </c>
      <c r="G1012" s="66" t="s">
        <v>34</v>
      </c>
      <c r="H1012" s="72">
        <v>28.5</v>
      </c>
      <c r="J1012" s="67">
        <v>69.400000000000006</v>
      </c>
      <c r="K1012" s="67">
        <v>77.900000000000006</v>
      </c>
      <c r="L1012" s="67">
        <v>75.7</v>
      </c>
      <c r="M1012" s="67">
        <v>80.099999999999994</v>
      </c>
      <c r="N1012" s="67">
        <f t="shared" si="59"/>
        <v>75.775000000000006</v>
      </c>
    </row>
    <row r="1013" spans="1:14" x14ac:dyDescent="0.2">
      <c r="B1013" s="73">
        <v>0.46388888888888885</v>
      </c>
      <c r="C1013" s="66">
        <v>55</v>
      </c>
      <c r="D1013" s="69">
        <v>77</v>
      </c>
      <c r="E1013" s="75">
        <v>0.59</v>
      </c>
      <c r="F1013" s="66">
        <v>6</v>
      </c>
      <c r="G1013" s="66" t="s">
        <v>34</v>
      </c>
      <c r="H1013" s="72">
        <v>28.5</v>
      </c>
      <c r="I1013" s="71"/>
      <c r="J1013" s="67">
        <v>71.400000000000006</v>
      </c>
      <c r="K1013" s="67">
        <v>79.2</v>
      </c>
      <c r="L1013" s="67">
        <v>76.599999999999994</v>
      </c>
      <c r="M1013" s="67">
        <v>81</v>
      </c>
      <c r="N1013" s="67">
        <f t="shared" si="59"/>
        <v>77.050000000000011</v>
      </c>
    </row>
    <row r="1014" spans="1:14" x14ac:dyDescent="0.2">
      <c r="B1014" s="73">
        <v>0.625</v>
      </c>
      <c r="C1014" s="66">
        <v>60</v>
      </c>
      <c r="D1014" s="69">
        <v>98</v>
      </c>
      <c r="E1014" s="75">
        <v>0.53</v>
      </c>
      <c r="F1014" s="66">
        <v>6</v>
      </c>
      <c r="G1014" s="66" t="s">
        <v>34</v>
      </c>
      <c r="H1014" s="72">
        <v>28.47</v>
      </c>
      <c r="J1014" s="67">
        <v>92.9</v>
      </c>
      <c r="K1014" s="67">
        <v>99</v>
      </c>
      <c r="L1014" s="67">
        <v>98.4</v>
      </c>
      <c r="M1014" s="67">
        <v>102.2</v>
      </c>
      <c r="N1014" s="67">
        <f t="shared" si="59"/>
        <v>98.125</v>
      </c>
    </row>
    <row r="1015" spans="1:14" x14ac:dyDescent="0.2">
      <c r="B1015" s="73">
        <v>0.63541666666666663</v>
      </c>
      <c r="C1015" s="69">
        <v>61</v>
      </c>
      <c r="D1015" s="69">
        <v>98</v>
      </c>
      <c r="E1015" s="75">
        <v>0.51</v>
      </c>
      <c r="F1015" s="69">
        <v>9</v>
      </c>
      <c r="G1015" s="66" t="s">
        <v>180</v>
      </c>
      <c r="H1015" s="82">
        <v>28.46</v>
      </c>
      <c r="I1015" s="85"/>
      <c r="J1015" s="67">
        <v>92.3</v>
      </c>
      <c r="K1015" s="67">
        <v>98.4</v>
      </c>
      <c r="L1015" s="67">
        <v>98.4</v>
      </c>
      <c r="M1015" s="67">
        <v>101.7</v>
      </c>
      <c r="N1015" s="67">
        <f t="shared" si="59"/>
        <v>97.7</v>
      </c>
    </row>
    <row r="1016" spans="1:14" x14ac:dyDescent="0.2">
      <c r="B1016" s="73">
        <v>0.64583333333333337</v>
      </c>
      <c r="C1016" s="66">
        <v>61</v>
      </c>
      <c r="D1016" s="79">
        <v>96</v>
      </c>
      <c r="E1016" s="75">
        <v>0.52</v>
      </c>
      <c r="F1016" s="66">
        <v>4</v>
      </c>
      <c r="G1016" s="66" t="s">
        <v>190</v>
      </c>
      <c r="H1016" s="72">
        <v>28.47</v>
      </c>
      <c r="I1016" s="71"/>
      <c r="J1016" s="67">
        <v>91.4</v>
      </c>
      <c r="K1016" s="67">
        <v>97.2</v>
      </c>
      <c r="L1016" s="67">
        <v>96.6</v>
      </c>
      <c r="M1016" s="67">
        <v>99.9</v>
      </c>
      <c r="N1016" s="67">
        <f t="shared" si="59"/>
        <v>96.275000000000006</v>
      </c>
    </row>
    <row r="1017" spans="1:14" x14ac:dyDescent="0.2">
      <c r="B1017" s="73">
        <v>0.65625</v>
      </c>
      <c r="C1017" s="66">
        <v>61</v>
      </c>
      <c r="D1017" s="68">
        <v>93</v>
      </c>
      <c r="E1017" s="75">
        <v>0.54</v>
      </c>
      <c r="F1017" s="66">
        <v>3</v>
      </c>
      <c r="G1017" s="66" t="s">
        <v>208</v>
      </c>
      <c r="H1017" s="72">
        <v>28.46</v>
      </c>
      <c r="I1017" s="93"/>
      <c r="J1017" s="67">
        <v>89.1</v>
      </c>
      <c r="K1017" s="67">
        <v>94.3</v>
      </c>
      <c r="L1017" s="67">
        <v>93.4</v>
      </c>
      <c r="M1017" s="67">
        <v>96.3</v>
      </c>
      <c r="N1017" s="67">
        <f t="shared" si="59"/>
        <v>93.274999999999991</v>
      </c>
    </row>
    <row r="1018" spans="1:14" x14ac:dyDescent="0.2">
      <c r="B1018" s="73">
        <v>0.66319444444444442</v>
      </c>
      <c r="C1018" s="66">
        <v>61</v>
      </c>
      <c r="D1018" s="68">
        <v>93</v>
      </c>
      <c r="E1018" s="75">
        <v>0.53</v>
      </c>
      <c r="F1018" s="66">
        <v>4</v>
      </c>
      <c r="G1018" s="66" t="s">
        <v>208</v>
      </c>
      <c r="H1018" s="72">
        <v>28.46</v>
      </c>
      <c r="I1018" s="93"/>
      <c r="J1018" s="67">
        <v>88.5</v>
      </c>
      <c r="K1018" s="67">
        <v>93.2</v>
      </c>
      <c r="L1018" s="67">
        <v>92.7</v>
      </c>
      <c r="M1018" s="67">
        <v>95.4</v>
      </c>
      <c r="N1018" s="67">
        <f t="shared" si="59"/>
        <v>92.449999999999989</v>
      </c>
    </row>
    <row r="1019" spans="1:14" x14ac:dyDescent="0.2">
      <c r="B1019" s="73">
        <v>0.67222222222222217</v>
      </c>
      <c r="C1019" s="66">
        <v>61</v>
      </c>
      <c r="D1019" s="68">
        <v>91</v>
      </c>
      <c r="E1019" s="75">
        <v>0.53</v>
      </c>
      <c r="F1019" s="66">
        <v>5</v>
      </c>
      <c r="G1019" s="66" t="s">
        <v>190</v>
      </c>
      <c r="H1019" s="72">
        <v>28.46</v>
      </c>
      <c r="J1019" s="67">
        <v>87.3</v>
      </c>
      <c r="K1019" s="67">
        <v>91.4</v>
      </c>
      <c r="L1019" s="67">
        <v>90.9</v>
      </c>
      <c r="M1019" s="67">
        <v>93.4</v>
      </c>
      <c r="N1019" s="67">
        <f t="shared" si="59"/>
        <v>90.75</v>
      </c>
    </row>
    <row r="1020" spans="1:14" x14ac:dyDescent="0.2">
      <c r="B1020" s="73"/>
      <c r="C1020" s="66"/>
      <c r="D1020" s="68"/>
      <c r="E1020" s="75"/>
      <c r="F1020" s="66"/>
      <c r="G1020" s="66"/>
      <c r="H1020" s="72"/>
      <c r="I1020" s="93"/>
      <c r="J1020" s="67"/>
      <c r="K1020" s="67"/>
      <c r="L1020" s="67"/>
      <c r="M1020" s="67"/>
      <c r="N1020" s="67"/>
    </row>
    <row r="1021" spans="1:14" x14ac:dyDescent="0.2">
      <c r="B1021" s="73"/>
      <c r="C1021" s="66"/>
      <c r="D1021" s="66"/>
      <c r="E1021" s="75"/>
      <c r="F1021" s="66"/>
      <c r="G1021" s="66"/>
      <c r="H1021" s="72"/>
      <c r="I1021" s="66"/>
      <c r="J1021" s="87" t="s">
        <v>338</v>
      </c>
      <c r="K1021" s="87" t="s">
        <v>416</v>
      </c>
      <c r="L1021" s="87" t="s">
        <v>343</v>
      </c>
      <c r="M1021" s="87" t="s">
        <v>353</v>
      </c>
      <c r="N1021" s="33" t="s">
        <v>368</v>
      </c>
    </row>
    <row r="1022" spans="1:14" x14ac:dyDescent="0.2">
      <c r="A1022" s="21">
        <v>42980</v>
      </c>
      <c r="B1022" s="73">
        <v>0.41666666666666669</v>
      </c>
      <c r="C1022" s="66">
        <v>52</v>
      </c>
      <c r="D1022" s="69">
        <v>64</v>
      </c>
      <c r="E1022" s="16">
        <v>0.7</v>
      </c>
      <c r="F1022" s="66">
        <v>5</v>
      </c>
      <c r="G1022" s="66" t="s">
        <v>130</v>
      </c>
      <c r="H1022" s="72">
        <v>28.49</v>
      </c>
      <c r="I1022" s="71"/>
      <c r="J1022" s="67">
        <v>59.4</v>
      </c>
      <c r="K1022" s="67">
        <v>65.7</v>
      </c>
      <c r="L1022" s="67">
        <v>65.7</v>
      </c>
      <c r="M1022" s="67">
        <v>65.3</v>
      </c>
      <c r="N1022" s="67">
        <f>AVERAGE(J1022:M1022)</f>
        <v>64.025000000000006</v>
      </c>
    </row>
    <row r="1023" spans="1:14" x14ac:dyDescent="0.2">
      <c r="B1023" s="73">
        <v>0.42708333333333331</v>
      </c>
      <c r="C1023" s="66">
        <v>53</v>
      </c>
      <c r="D1023" s="69">
        <v>66</v>
      </c>
      <c r="E1023" s="16">
        <v>0.68</v>
      </c>
      <c r="F1023" s="66">
        <v>7</v>
      </c>
      <c r="G1023" s="66" t="s">
        <v>130</v>
      </c>
      <c r="H1023" s="72">
        <v>28.49</v>
      </c>
      <c r="I1023" s="71"/>
      <c r="J1023" s="67">
        <v>60.8</v>
      </c>
      <c r="K1023" s="67">
        <v>67.8</v>
      </c>
      <c r="L1023" s="67">
        <v>67.8</v>
      </c>
      <c r="M1023" s="67">
        <v>68.2</v>
      </c>
      <c r="N1023" s="67">
        <f t="shared" ref="N1023:N1033" si="60">AVERAGE(J1023:M1023)</f>
        <v>66.149999999999991</v>
      </c>
    </row>
    <row r="1024" spans="1:14" x14ac:dyDescent="0.2">
      <c r="B1024" s="73">
        <v>0.4375</v>
      </c>
      <c r="C1024" s="66">
        <v>55</v>
      </c>
      <c r="D1024" s="69">
        <v>70</v>
      </c>
      <c r="E1024" s="16">
        <v>0.66</v>
      </c>
      <c r="F1024" s="66">
        <v>5</v>
      </c>
      <c r="G1024" s="66" t="s">
        <v>130</v>
      </c>
      <c r="H1024" s="72">
        <v>28.49</v>
      </c>
      <c r="J1024" s="67">
        <v>63.7</v>
      </c>
      <c r="K1024" s="67">
        <v>71.2</v>
      </c>
      <c r="L1024" s="67">
        <v>71.400000000000006</v>
      </c>
      <c r="M1024" s="67">
        <v>72.099999999999994</v>
      </c>
      <c r="N1024" s="67">
        <f t="shared" si="60"/>
        <v>69.599999999999994</v>
      </c>
    </row>
    <row r="1025" spans="1:15" x14ac:dyDescent="0.2">
      <c r="B1025" s="73">
        <v>0.44791666666666702</v>
      </c>
      <c r="C1025" s="66">
        <v>55</v>
      </c>
      <c r="D1025" s="69">
        <v>72</v>
      </c>
      <c r="E1025" s="16">
        <v>0.64</v>
      </c>
      <c r="F1025" s="66">
        <v>8</v>
      </c>
      <c r="G1025" s="66" t="s">
        <v>130</v>
      </c>
      <c r="H1025" s="72">
        <v>28.5</v>
      </c>
      <c r="J1025" s="67">
        <v>66.7</v>
      </c>
      <c r="K1025" s="67">
        <v>73.599999999999994</v>
      </c>
      <c r="L1025" s="67">
        <v>73</v>
      </c>
      <c r="M1025" s="67">
        <v>74.5</v>
      </c>
      <c r="N1025" s="67">
        <f t="shared" si="60"/>
        <v>71.95</v>
      </c>
    </row>
    <row r="1026" spans="1:15" x14ac:dyDescent="0.2">
      <c r="B1026" s="73">
        <v>0.45833333333333298</v>
      </c>
      <c r="C1026" s="66">
        <v>58</v>
      </c>
      <c r="D1026" s="69">
        <v>79</v>
      </c>
      <c r="E1026" s="75">
        <v>0.56999999999999995</v>
      </c>
      <c r="F1026" s="66">
        <v>5</v>
      </c>
      <c r="G1026" s="66" t="s">
        <v>130</v>
      </c>
      <c r="H1026" s="72">
        <v>28.49</v>
      </c>
      <c r="I1026" s="71"/>
      <c r="J1026" s="67">
        <v>73.900000000000006</v>
      </c>
      <c r="K1026" s="67">
        <v>81</v>
      </c>
      <c r="L1026" s="67">
        <v>80.099999999999994</v>
      </c>
      <c r="M1026" s="67">
        <v>82</v>
      </c>
      <c r="N1026" s="67">
        <f t="shared" si="60"/>
        <v>79.25</v>
      </c>
    </row>
    <row r="1027" spans="1:15" x14ac:dyDescent="0.2">
      <c r="B1027" s="73">
        <v>0.46875</v>
      </c>
      <c r="C1027" s="66">
        <v>58</v>
      </c>
      <c r="D1027" s="69">
        <v>83</v>
      </c>
      <c r="E1027" s="75">
        <v>0.56999999999999995</v>
      </c>
      <c r="F1027" s="66">
        <v>10</v>
      </c>
      <c r="G1027" s="66" t="s">
        <v>130</v>
      </c>
      <c r="H1027" s="72">
        <v>28.49</v>
      </c>
      <c r="J1027" s="67">
        <v>78.3</v>
      </c>
      <c r="K1027" s="67">
        <v>85.1</v>
      </c>
      <c r="L1027" s="67">
        <v>82.2</v>
      </c>
      <c r="M1027" s="67">
        <v>84.2</v>
      </c>
      <c r="N1027" s="67">
        <f t="shared" si="60"/>
        <v>82.449999999999989</v>
      </c>
    </row>
    <row r="1028" spans="1:15" x14ac:dyDescent="0.2">
      <c r="B1028" s="73">
        <v>0.61458333333333337</v>
      </c>
      <c r="C1028" s="66">
        <v>62</v>
      </c>
      <c r="D1028" s="69">
        <v>88</v>
      </c>
      <c r="E1028" s="75">
        <v>0.49</v>
      </c>
      <c r="F1028" s="66">
        <v>9</v>
      </c>
      <c r="G1028" s="66" t="s">
        <v>143</v>
      </c>
      <c r="H1028" s="72">
        <v>28.43</v>
      </c>
      <c r="I1028" s="71"/>
      <c r="J1028" s="67">
        <v>84</v>
      </c>
      <c r="K1028" s="67">
        <v>88.7</v>
      </c>
      <c r="L1028" s="67">
        <v>88</v>
      </c>
      <c r="M1028" s="67">
        <v>90</v>
      </c>
      <c r="N1028" s="67">
        <f t="shared" si="60"/>
        <v>87.674999999999997</v>
      </c>
    </row>
    <row r="1029" spans="1:15" x14ac:dyDescent="0.2">
      <c r="B1029" s="73">
        <v>0.625</v>
      </c>
      <c r="C1029" s="66">
        <v>61</v>
      </c>
      <c r="D1029" s="69">
        <v>88</v>
      </c>
      <c r="E1029" s="75">
        <v>0.52</v>
      </c>
      <c r="F1029" s="66">
        <v>7</v>
      </c>
      <c r="G1029" s="66" t="s">
        <v>197</v>
      </c>
      <c r="H1029" s="72">
        <v>28.43</v>
      </c>
      <c r="J1029" s="67">
        <v>84</v>
      </c>
      <c r="K1029" s="67">
        <v>88.7</v>
      </c>
      <c r="L1029" s="67">
        <v>88</v>
      </c>
      <c r="M1029" s="67">
        <v>90</v>
      </c>
      <c r="N1029" s="67">
        <f t="shared" si="60"/>
        <v>87.674999999999997</v>
      </c>
    </row>
    <row r="1030" spans="1:15" x14ac:dyDescent="0.2">
      <c r="B1030" s="73">
        <v>0.63541666666666696</v>
      </c>
      <c r="C1030" s="69">
        <v>61</v>
      </c>
      <c r="D1030" s="69">
        <v>89</v>
      </c>
      <c r="E1030" s="75">
        <v>0.48</v>
      </c>
      <c r="F1030" s="69">
        <v>4</v>
      </c>
      <c r="G1030" s="66" t="s">
        <v>130</v>
      </c>
      <c r="H1030" s="82">
        <v>28.42</v>
      </c>
      <c r="I1030" s="85"/>
      <c r="J1030" s="67">
        <v>84.6</v>
      </c>
      <c r="K1030" s="67">
        <v>89.8</v>
      </c>
      <c r="L1030" s="67">
        <v>89.2</v>
      </c>
      <c r="M1030" s="67">
        <v>90.7</v>
      </c>
      <c r="N1030" s="67">
        <f t="shared" si="60"/>
        <v>88.574999999999989</v>
      </c>
    </row>
    <row r="1031" spans="1:15" x14ac:dyDescent="0.2">
      <c r="B1031" s="73">
        <v>0.64583333333333304</v>
      </c>
      <c r="C1031" s="66">
        <v>63</v>
      </c>
      <c r="D1031" s="79">
        <v>90</v>
      </c>
      <c r="E1031" s="75">
        <v>0.5</v>
      </c>
      <c r="F1031" s="66">
        <v>1</v>
      </c>
      <c r="G1031" s="66" t="s">
        <v>190</v>
      </c>
      <c r="H1031" s="72">
        <v>28.41</v>
      </c>
      <c r="I1031" s="71"/>
      <c r="J1031" s="67">
        <v>87.1</v>
      </c>
      <c r="K1031" s="67">
        <v>91.4</v>
      </c>
      <c r="L1031" s="67">
        <v>90.7</v>
      </c>
      <c r="M1031" s="67">
        <v>91.8</v>
      </c>
      <c r="N1031" s="67">
        <f t="shared" si="60"/>
        <v>90.25</v>
      </c>
    </row>
    <row r="1032" spans="1:15" x14ac:dyDescent="0.2">
      <c r="B1032" s="73">
        <v>0.65625</v>
      </c>
      <c r="C1032" s="66">
        <v>62</v>
      </c>
      <c r="D1032" s="68">
        <v>91</v>
      </c>
      <c r="E1032" s="75">
        <v>0.53</v>
      </c>
      <c r="F1032" s="66">
        <v>4</v>
      </c>
      <c r="G1032" s="66" t="s">
        <v>130</v>
      </c>
      <c r="H1032" s="72">
        <v>28.41</v>
      </c>
      <c r="I1032" s="93"/>
      <c r="J1032" s="67">
        <v>87.4</v>
      </c>
      <c r="K1032" s="67">
        <v>91.9</v>
      </c>
      <c r="L1032" s="67">
        <v>91.4</v>
      </c>
      <c r="M1032" s="67">
        <v>91.9</v>
      </c>
      <c r="N1032" s="67">
        <f t="shared" si="60"/>
        <v>90.65</v>
      </c>
    </row>
    <row r="1033" spans="1:15" x14ac:dyDescent="0.2">
      <c r="B1033" s="73">
        <v>0.66666666666666696</v>
      </c>
      <c r="C1033" s="66">
        <v>62</v>
      </c>
      <c r="D1033" s="68">
        <v>90</v>
      </c>
      <c r="E1033" s="75">
        <v>0.54</v>
      </c>
      <c r="F1033" s="66">
        <v>7</v>
      </c>
      <c r="G1033" s="66" t="s">
        <v>130</v>
      </c>
      <c r="H1033" s="72">
        <v>28.41</v>
      </c>
      <c r="I1033" s="93"/>
      <c r="J1033" s="67">
        <v>86.2</v>
      </c>
      <c r="K1033" s="67">
        <v>91</v>
      </c>
      <c r="L1033" s="67">
        <v>90.3</v>
      </c>
      <c r="M1033" s="67">
        <v>91</v>
      </c>
      <c r="N1033" s="67">
        <f t="shared" si="60"/>
        <v>89.625</v>
      </c>
      <c r="O1033" s="67"/>
    </row>
    <row r="1034" spans="1:15" x14ac:dyDescent="0.2">
      <c r="B1034" s="73"/>
    </row>
    <row r="1035" spans="1:15" x14ac:dyDescent="0.2">
      <c r="C1035" s="73"/>
      <c r="D1035" s="66"/>
      <c r="E1035" s="68"/>
      <c r="F1035" s="75"/>
      <c r="G1035" s="66"/>
      <c r="H1035" s="66"/>
      <c r="I1035" s="72"/>
      <c r="J1035" s="87" t="s">
        <v>338</v>
      </c>
      <c r="K1035" s="87" t="s">
        <v>416</v>
      </c>
      <c r="L1035" s="87" t="s">
        <v>343</v>
      </c>
      <c r="M1035" s="87" t="s">
        <v>353</v>
      </c>
      <c r="N1035" s="33" t="s">
        <v>368</v>
      </c>
      <c r="O1035" s="67"/>
    </row>
    <row r="1036" spans="1:15" x14ac:dyDescent="0.2">
      <c r="A1036" s="21">
        <v>42981</v>
      </c>
      <c r="B1036" s="73">
        <v>0.33333333333333331</v>
      </c>
      <c r="C1036" s="66">
        <v>54</v>
      </c>
      <c r="D1036" s="69">
        <v>55</v>
      </c>
      <c r="E1036" s="16">
        <v>0.95</v>
      </c>
      <c r="F1036" s="66">
        <v>6</v>
      </c>
      <c r="G1036" s="66" t="s">
        <v>130</v>
      </c>
      <c r="H1036" s="72">
        <v>28.19</v>
      </c>
      <c r="I1036" s="71"/>
      <c r="J1036" s="67">
        <v>54.9</v>
      </c>
      <c r="K1036" s="67">
        <v>55.2</v>
      </c>
      <c r="L1036" s="67">
        <v>56.1</v>
      </c>
      <c r="M1036" s="67">
        <v>54.7</v>
      </c>
      <c r="N1036" s="67">
        <f>AVERAGE(J1036:M1036)</f>
        <v>55.224999999999994</v>
      </c>
    </row>
    <row r="1037" spans="1:15" x14ac:dyDescent="0.2">
      <c r="B1037" s="73">
        <v>0.36458333333333331</v>
      </c>
      <c r="C1037" s="66">
        <v>55</v>
      </c>
      <c r="D1037" s="69">
        <v>57</v>
      </c>
      <c r="E1037" s="16">
        <v>0.94</v>
      </c>
      <c r="F1037" s="66">
        <v>7</v>
      </c>
      <c r="G1037" s="66" t="s">
        <v>130</v>
      </c>
      <c r="H1037" s="72">
        <v>28.19</v>
      </c>
      <c r="I1037" s="71"/>
      <c r="J1037" s="67">
        <v>57.4</v>
      </c>
      <c r="K1037" s="67">
        <v>57.7</v>
      </c>
      <c r="L1037" s="67">
        <v>57.6</v>
      </c>
      <c r="M1037" s="67">
        <v>56.5</v>
      </c>
      <c r="N1037" s="67">
        <f t="shared" ref="N1037:N1051" si="61">AVERAGE(J1037:M1037)</f>
        <v>57.3</v>
      </c>
    </row>
    <row r="1038" spans="1:15" x14ac:dyDescent="0.2">
      <c r="B1038" s="73">
        <v>0.375</v>
      </c>
      <c r="C1038" s="66">
        <v>55</v>
      </c>
      <c r="D1038" s="69">
        <v>58</v>
      </c>
      <c r="E1038" s="16">
        <v>0.94</v>
      </c>
      <c r="F1038" s="66">
        <v>10</v>
      </c>
      <c r="G1038" s="66" t="s">
        <v>201</v>
      </c>
      <c r="H1038" s="72">
        <v>28.19</v>
      </c>
      <c r="J1038" s="67">
        <v>57.4</v>
      </c>
      <c r="K1038" s="67">
        <v>57.9</v>
      </c>
      <c r="L1038" s="67">
        <v>57.9</v>
      </c>
      <c r="M1038" s="67">
        <v>56.8</v>
      </c>
      <c r="N1038" s="67">
        <f t="shared" si="61"/>
        <v>57.5</v>
      </c>
    </row>
    <row r="1039" spans="1:15" x14ac:dyDescent="0.2">
      <c r="B1039" s="73">
        <v>0.38541666666666702</v>
      </c>
      <c r="C1039" s="66">
        <v>56</v>
      </c>
      <c r="D1039" s="69">
        <v>57</v>
      </c>
      <c r="E1039" s="16">
        <v>0.93</v>
      </c>
      <c r="F1039" s="66">
        <v>7</v>
      </c>
      <c r="G1039" s="66" t="s">
        <v>130</v>
      </c>
      <c r="H1039" s="72">
        <v>28.19</v>
      </c>
      <c r="J1039" s="67">
        <v>57.2</v>
      </c>
      <c r="K1039" s="67">
        <v>57.6</v>
      </c>
      <c r="L1039" s="67">
        <v>57.7</v>
      </c>
      <c r="M1039" s="67">
        <v>56.5</v>
      </c>
      <c r="N1039" s="67">
        <f t="shared" si="61"/>
        <v>57.25</v>
      </c>
    </row>
    <row r="1040" spans="1:15" x14ac:dyDescent="0.2">
      <c r="B1040" s="73">
        <v>0.39583333333333298</v>
      </c>
      <c r="C1040" s="66">
        <v>56</v>
      </c>
      <c r="D1040" s="69">
        <v>59</v>
      </c>
      <c r="E1040" s="75">
        <v>0.93</v>
      </c>
      <c r="F1040" s="66">
        <v>7</v>
      </c>
      <c r="G1040" s="66" t="s">
        <v>201</v>
      </c>
      <c r="H1040" s="72">
        <v>28.19</v>
      </c>
      <c r="I1040" s="71"/>
      <c r="J1040" s="67">
        <v>58.8</v>
      </c>
      <c r="K1040" s="67">
        <v>59.4</v>
      </c>
      <c r="L1040" s="67">
        <v>59.4</v>
      </c>
      <c r="M1040" s="67">
        <v>58.1</v>
      </c>
      <c r="N1040" s="67">
        <f t="shared" si="61"/>
        <v>58.924999999999997</v>
      </c>
    </row>
    <row r="1041" spans="1:14" x14ac:dyDescent="0.2">
      <c r="B1041" s="73">
        <v>0.54166666666666663</v>
      </c>
      <c r="C1041" s="66">
        <v>60</v>
      </c>
      <c r="D1041" s="69">
        <v>65</v>
      </c>
      <c r="E1041" s="75">
        <v>0.88</v>
      </c>
      <c r="F1041" s="66">
        <v>5</v>
      </c>
      <c r="G1041" s="66" t="s">
        <v>201</v>
      </c>
      <c r="H1041" s="72">
        <v>28.17</v>
      </c>
      <c r="I1041" s="71"/>
      <c r="J1041" s="67">
        <v>61.9</v>
      </c>
      <c r="K1041" s="67">
        <v>66.599999999999994</v>
      </c>
      <c r="L1041" s="67">
        <v>66.2</v>
      </c>
      <c r="M1041" s="67">
        <v>66</v>
      </c>
      <c r="N1041" s="67">
        <f t="shared" si="61"/>
        <v>65.174999999999997</v>
      </c>
    </row>
    <row r="1042" spans="1:14" x14ac:dyDescent="0.2">
      <c r="B1042" s="73">
        <v>0.55208333333333337</v>
      </c>
      <c r="C1042" s="66">
        <v>60</v>
      </c>
      <c r="D1042" s="69">
        <v>66</v>
      </c>
      <c r="E1042" s="75">
        <v>0.87</v>
      </c>
      <c r="F1042" s="66">
        <v>6</v>
      </c>
      <c r="G1042" s="66" t="s">
        <v>201</v>
      </c>
      <c r="H1042" s="72">
        <v>28.17</v>
      </c>
      <c r="J1042" s="67">
        <v>60.8</v>
      </c>
      <c r="K1042" s="67">
        <v>67.5</v>
      </c>
      <c r="L1042" s="67">
        <v>67.5</v>
      </c>
      <c r="M1042" s="67">
        <v>67.3</v>
      </c>
      <c r="N1042" s="67">
        <f t="shared" si="61"/>
        <v>65.775000000000006</v>
      </c>
    </row>
    <row r="1043" spans="1:14" x14ac:dyDescent="0.2">
      <c r="B1043" s="73">
        <v>0.5625</v>
      </c>
      <c r="C1043" s="66">
        <v>61</v>
      </c>
      <c r="D1043" s="69">
        <v>67</v>
      </c>
      <c r="E1043" s="75">
        <v>0.84</v>
      </c>
      <c r="F1043" s="66">
        <v>8</v>
      </c>
      <c r="G1043" s="66" t="s">
        <v>129</v>
      </c>
      <c r="H1043" s="72">
        <v>28.17</v>
      </c>
      <c r="I1043" s="71"/>
      <c r="J1043" s="67">
        <v>62.3</v>
      </c>
      <c r="K1043" s="67">
        <v>68.3</v>
      </c>
      <c r="L1043" s="67">
        <v>68.599999999999994</v>
      </c>
      <c r="M1043" s="67">
        <v>68.400000000000006</v>
      </c>
      <c r="N1043" s="67">
        <f t="shared" si="61"/>
        <v>66.900000000000006</v>
      </c>
    </row>
    <row r="1044" spans="1:14" x14ac:dyDescent="0.2">
      <c r="B1044" s="73">
        <v>0.57291666666666663</v>
      </c>
      <c r="C1044" s="66">
        <v>62</v>
      </c>
      <c r="D1044" s="69">
        <v>68</v>
      </c>
      <c r="E1044" s="75">
        <v>0.85</v>
      </c>
      <c r="F1044" s="66">
        <v>7</v>
      </c>
      <c r="G1044" s="66" t="s">
        <v>201</v>
      </c>
      <c r="H1044" s="72">
        <v>28.17</v>
      </c>
      <c r="J1044" s="67">
        <v>64.400000000000006</v>
      </c>
      <c r="K1044" s="67">
        <v>69.599999999999994</v>
      </c>
      <c r="L1044" s="67">
        <v>69.3</v>
      </c>
      <c r="M1044" s="67">
        <v>69.099999999999994</v>
      </c>
      <c r="N1044" s="67">
        <f t="shared" si="61"/>
        <v>68.099999999999994</v>
      </c>
    </row>
    <row r="1045" spans="1:14" x14ac:dyDescent="0.2">
      <c r="B1045" s="73">
        <v>0.58333333333333337</v>
      </c>
      <c r="C1045" s="69">
        <v>61</v>
      </c>
      <c r="D1045" s="69">
        <v>66</v>
      </c>
      <c r="E1045" s="75">
        <v>0.84</v>
      </c>
      <c r="F1045" s="69">
        <v>5</v>
      </c>
      <c r="G1045" s="66" t="s">
        <v>129</v>
      </c>
      <c r="H1045" s="82">
        <v>28.17</v>
      </c>
      <c r="I1045" s="85"/>
      <c r="J1045" s="67">
        <v>63.1</v>
      </c>
      <c r="K1045" s="67">
        <v>67.099999999999994</v>
      </c>
      <c r="L1045" s="67">
        <v>67.599999999999994</v>
      </c>
      <c r="M1045" s="67">
        <v>67.8</v>
      </c>
      <c r="N1045" s="67">
        <f t="shared" si="61"/>
        <v>66.399999999999991</v>
      </c>
    </row>
    <row r="1046" spans="1:14" x14ac:dyDescent="0.2">
      <c r="B1046" s="73">
        <v>0.59375</v>
      </c>
      <c r="C1046" s="66">
        <v>62</v>
      </c>
      <c r="D1046" s="79">
        <v>67</v>
      </c>
      <c r="E1046" s="75">
        <v>0.84</v>
      </c>
      <c r="F1046" s="66">
        <v>5</v>
      </c>
      <c r="G1046" s="66" t="s">
        <v>201</v>
      </c>
      <c r="H1046" s="72">
        <v>28.17</v>
      </c>
      <c r="I1046" s="71"/>
      <c r="J1046" s="67">
        <v>63.9</v>
      </c>
      <c r="K1046" s="67">
        <v>67.099999999999994</v>
      </c>
      <c r="L1046" s="67">
        <v>69.3</v>
      </c>
      <c r="M1046" s="67">
        <v>68.900000000000006</v>
      </c>
      <c r="N1046" s="67">
        <f t="shared" si="61"/>
        <v>67.300000000000011</v>
      </c>
    </row>
    <row r="1047" spans="1:14" x14ac:dyDescent="0.2">
      <c r="B1047" s="73">
        <v>0.60416666666666696</v>
      </c>
      <c r="C1047" s="66">
        <v>62</v>
      </c>
      <c r="D1047" s="68">
        <v>69</v>
      </c>
      <c r="E1047" s="75">
        <v>0.84</v>
      </c>
      <c r="F1047" s="66">
        <v>10</v>
      </c>
      <c r="G1047" s="66" t="s">
        <v>129</v>
      </c>
      <c r="H1047" s="72">
        <v>28.17</v>
      </c>
      <c r="I1047" s="93"/>
      <c r="J1047" s="67">
        <v>65.7</v>
      </c>
      <c r="K1047" s="67">
        <v>68.2</v>
      </c>
      <c r="L1047" s="67">
        <v>71.099999999999994</v>
      </c>
      <c r="M1047" s="67">
        <v>70.900000000000006</v>
      </c>
      <c r="N1047" s="67">
        <f t="shared" si="61"/>
        <v>68.974999999999994</v>
      </c>
    </row>
    <row r="1048" spans="1:14" x14ac:dyDescent="0.2">
      <c r="B1048" s="73">
        <v>0.61458333333333304</v>
      </c>
      <c r="C1048" s="66">
        <v>62</v>
      </c>
      <c r="D1048" s="68">
        <v>70</v>
      </c>
      <c r="E1048" s="75">
        <v>0.81</v>
      </c>
      <c r="F1048" s="66">
        <v>11</v>
      </c>
      <c r="G1048" s="66" t="s">
        <v>129</v>
      </c>
      <c r="H1048" s="72">
        <v>28.16</v>
      </c>
      <c r="I1048" s="93"/>
      <c r="J1048" s="67">
        <v>65.7</v>
      </c>
      <c r="K1048" s="67">
        <v>68.900000000000006</v>
      </c>
      <c r="L1048" s="67">
        <v>72.7</v>
      </c>
      <c r="M1048" s="67">
        <v>72.900000000000006</v>
      </c>
      <c r="N1048" s="67">
        <f t="shared" si="61"/>
        <v>70.050000000000011</v>
      </c>
    </row>
    <row r="1049" spans="1:14" x14ac:dyDescent="0.2">
      <c r="B1049" s="73">
        <v>0.625</v>
      </c>
      <c r="C1049" s="66">
        <v>62</v>
      </c>
      <c r="D1049" s="68">
        <v>69</v>
      </c>
      <c r="E1049" s="75">
        <v>0.8</v>
      </c>
      <c r="F1049" s="66">
        <v>8</v>
      </c>
      <c r="G1049" s="66" t="s">
        <v>129</v>
      </c>
      <c r="H1049" s="72">
        <v>28.16</v>
      </c>
      <c r="J1049" s="67">
        <v>63.7</v>
      </c>
      <c r="K1049" s="67">
        <v>68.400000000000006</v>
      </c>
      <c r="L1049" s="67">
        <v>71.2</v>
      </c>
      <c r="M1049" s="67">
        <v>71.2</v>
      </c>
      <c r="N1049" s="67">
        <f t="shared" si="61"/>
        <v>68.625</v>
      </c>
    </row>
    <row r="1050" spans="1:14" x14ac:dyDescent="0.2">
      <c r="B1050" s="73">
        <v>0.63541666666666696</v>
      </c>
      <c r="C1050" s="66">
        <v>62</v>
      </c>
      <c r="D1050" s="68">
        <v>70</v>
      </c>
      <c r="E1050" s="75">
        <v>0.79</v>
      </c>
      <c r="F1050" s="66">
        <v>14</v>
      </c>
      <c r="G1050" s="66" t="s">
        <v>129</v>
      </c>
      <c r="H1050" s="72">
        <v>28.16</v>
      </c>
      <c r="I1050" s="93"/>
      <c r="J1050" s="67">
        <v>65.7</v>
      </c>
      <c r="K1050" s="67">
        <v>70.2</v>
      </c>
      <c r="L1050" s="67">
        <v>72.099999999999994</v>
      </c>
      <c r="M1050" s="67">
        <v>72</v>
      </c>
      <c r="N1050" s="67">
        <f t="shared" si="61"/>
        <v>70</v>
      </c>
    </row>
    <row r="1051" spans="1:14" x14ac:dyDescent="0.2">
      <c r="B1051" s="73">
        <v>0.64583333333333304</v>
      </c>
      <c r="C1051" s="66">
        <v>62</v>
      </c>
      <c r="D1051" s="66">
        <v>71</v>
      </c>
      <c r="E1051" s="75">
        <v>0.78</v>
      </c>
      <c r="F1051" s="66">
        <v>11</v>
      </c>
      <c r="G1051" s="66" t="s">
        <v>129</v>
      </c>
      <c r="H1051" s="72">
        <v>28.16</v>
      </c>
      <c r="I1051" s="66"/>
      <c r="J1051" s="67">
        <v>67.099999999999994</v>
      </c>
      <c r="K1051" s="67">
        <v>72.099999999999994</v>
      </c>
      <c r="L1051" s="67">
        <v>73.2</v>
      </c>
      <c r="M1051" s="67">
        <v>72.900000000000006</v>
      </c>
      <c r="N1051" s="67">
        <f t="shared" si="61"/>
        <v>71.324999999999989</v>
      </c>
    </row>
    <row r="1052" spans="1:14" x14ac:dyDescent="0.2">
      <c r="B1052" s="73"/>
      <c r="N1052" s="67"/>
    </row>
    <row r="1053" spans="1:14" x14ac:dyDescent="0.2">
      <c r="A1053" s="88" t="s">
        <v>454</v>
      </c>
      <c r="B1053" s="73"/>
      <c r="J1053" s="87" t="s">
        <v>338</v>
      </c>
      <c r="K1053" s="87" t="s">
        <v>352</v>
      </c>
      <c r="L1053" s="87" t="s">
        <v>343</v>
      </c>
      <c r="M1053" s="87" t="s">
        <v>353</v>
      </c>
      <c r="N1053" s="87" t="s">
        <v>368</v>
      </c>
    </row>
    <row r="1054" spans="1:14" x14ac:dyDescent="0.2">
      <c r="A1054" s="21">
        <v>42992</v>
      </c>
      <c r="B1054" s="73">
        <v>0.39583333333333331</v>
      </c>
      <c r="C1054" s="66">
        <v>62</v>
      </c>
      <c r="D1054" s="69">
        <v>73</v>
      </c>
      <c r="E1054" s="16">
        <v>0.78</v>
      </c>
      <c r="F1054" s="66">
        <v>2</v>
      </c>
      <c r="G1054" s="66" t="s">
        <v>202</v>
      </c>
      <c r="H1054" s="72">
        <v>29.83</v>
      </c>
      <c r="I1054" s="71"/>
      <c r="J1054" s="67">
        <v>71.8</v>
      </c>
      <c r="K1054" s="67">
        <v>72.3</v>
      </c>
      <c r="L1054" s="67">
        <v>73.2</v>
      </c>
      <c r="M1054" s="67">
        <v>74.5</v>
      </c>
      <c r="N1054" s="67">
        <f>AVERAGE(J1054:M1054)</f>
        <v>72.95</v>
      </c>
    </row>
    <row r="1055" spans="1:14" x14ac:dyDescent="0.2">
      <c r="B1055" s="73">
        <v>0.40625</v>
      </c>
      <c r="C1055" s="66">
        <v>62</v>
      </c>
      <c r="D1055" s="69">
        <v>75</v>
      </c>
      <c r="E1055" s="16">
        <v>0.76</v>
      </c>
      <c r="F1055" s="66">
        <v>1</v>
      </c>
      <c r="G1055" s="66" t="s">
        <v>35</v>
      </c>
      <c r="H1055" s="72">
        <v>29.83</v>
      </c>
      <c r="I1055" s="71"/>
      <c r="J1055" s="67">
        <v>73.8</v>
      </c>
      <c r="K1055" s="67">
        <v>74.099999999999994</v>
      </c>
      <c r="L1055" s="67">
        <v>74.8</v>
      </c>
      <c r="M1055" s="67">
        <v>76.8</v>
      </c>
      <c r="N1055" s="67">
        <f t="shared" ref="N1055:N1082" si="62">AVERAGE(J1055:M1055)</f>
        <v>74.875</v>
      </c>
    </row>
    <row r="1056" spans="1:14" x14ac:dyDescent="0.2">
      <c r="B1056" s="73">
        <v>0.41666666666666669</v>
      </c>
      <c r="C1056" s="66">
        <v>64</v>
      </c>
      <c r="D1056" s="69">
        <v>76</v>
      </c>
      <c r="E1056" s="16">
        <v>0.73</v>
      </c>
      <c r="F1056" s="66">
        <v>2</v>
      </c>
      <c r="G1056" s="66" t="s">
        <v>35</v>
      </c>
      <c r="H1056" s="72">
        <v>29.84</v>
      </c>
      <c r="J1056" s="67">
        <v>73.599999999999994</v>
      </c>
      <c r="K1056" s="67">
        <v>75.7</v>
      </c>
      <c r="L1056" s="67">
        <v>76.5</v>
      </c>
      <c r="M1056" s="67">
        <v>77.7</v>
      </c>
      <c r="N1056" s="67">
        <f t="shared" si="62"/>
        <v>75.875</v>
      </c>
    </row>
    <row r="1057" spans="2:14" x14ac:dyDescent="0.2">
      <c r="B1057" s="73">
        <v>0.42708333333333298</v>
      </c>
      <c r="C1057" s="66">
        <v>64</v>
      </c>
      <c r="D1057" s="69">
        <v>82</v>
      </c>
      <c r="E1057" s="75">
        <v>0.72</v>
      </c>
      <c r="F1057" s="66">
        <v>1</v>
      </c>
      <c r="G1057" s="66" t="s">
        <v>180</v>
      </c>
      <c r="H1057" s="72">
        <v>29.84</v>
      </c>
      <c r="I1057" s="71"/>
      <c r="J1057" s="67">
        <v>76.3</v>
      </c>
      <c r="K1057" s="67">
        <v>84.7</v>
      </c>
      <c r="L1057" s="67">
        <v>86</v>
      </c>
      <c r="M1057" s="67">
        <v>81.900000000000006</v>
      </c>
      <c r="N1057" s="67">
        <f t="shared" si="62"/>
        <v>82.224999999999994</v>
      </c>
    </row>
    <row r="1058" spans="2:14" x14ac:dyDescent="0.2">
      <c r="B1058" s="73">
        <v>0.4375</v>
      </c>
      <c r="C1058" s="66">
        <v>66</v>
      </c>
      <c r="D1058" s="69">
        <v>88</v>
      </c>
      <c r="E1058" s="75">
        <v>0.7</v>
      </c>
      <c r="F1058" s="66">
        <v>2</v>
      </c>
      <c r="G1058" s="66" t="s">
        <v>130</v>
      </c>
      <c r="H1058" s="72">
        <v>29.84</v>
      </c>
      <c r="I1058" s="71"/>
      <c r="J1058" s="67">
        <v>84.6</v>
      </c>
      <c r="K1058" s="67">
        <v>90.9</v>
      </c>
      <c r="L1058" s="67">
        <v>89.1</v>
      </c>
      <c r="M1058" s="67">
        <v>89.2</v>
      </c>
      <c r="N1058" s="67">
        <f t="shared" si="62"/>
        <v>88.45</v>
      </c>
    </row>
    <row r="1059" spans="2:14" x14ac:dyDescent="0.2">
      <c r="B1059" s="73">
        <v>0.44791666666666702</v>
      </c>
      <c r="C1059" s="66">
        <v>66</v>
      </c>
      <c r="D1059" s="69">
        <v>89</v>
      </c>
      <c r="E1059" s="75">
        <v>0.7</v>
      </c>
      <c r="F1059" s="66">
        <v>2</v>
      </c>
      <c r="G1059" s="66" t="s">
        <v>130</v>
      </c>
      <c r="H1059" s="72">
        <v>29.84</v>
      </c>
      <c r="I1059" s="71"/>
      <c r="J1059" s="67">
        <v>84.7</v>
      </c>
      <c r="K1059" s="67">
        <v>90.9</v>
      </c>
      <c r="L1059" s="67">
        <v>90</v>
      </c>
      <c r="M1059" s="67">
        <v>89.6</v>
      </c>
      <c r="N1059" s="67">
        <f t="shared" si="62"/>
        <v>88.800000000000011</v>
      </c>
    </row>
    <row r="1060" spans="2:14" x14ac:dyDescent="0.2">
      <c r="B1060" s="73">
        <v>0.45833333333333298</v>
      </c>
      <c r="C1060" s="66">
        <v>68</v>
      </c>
      <c r="D1060" s="69">
        <v>93</v>
      </c>
      <c r="E1060" s="75">
        <v>0.65</v>
      </c>
      <c r="F1060" s="66">
        <v>3</v>
      </c>
      <c r="G1060" s="66" t="s">
        <v>197</v>
      </c>
      <c r="H1060" s="72">
        <v>29.83</v>
      </c>
      <c r="J1060" s="67">
        <v>90.1</v>
      </c>
      <c r="K1060" s="67">
        <v>95.2</v>
      </c>
      <c r="L1060" s="67">
        <v>94.6</v>
      </c>
      <c r="M1060" s="67">
        <v>93.6</v>
      </c>
      <c r="N1060" s="67">
        <f t="shared" si="62"/>
        <v>93.375</v>
      </c>
    </row>
    <row r="1061" spans="2:14" x14ac:dyDescent="0.2">
      <c r="B1061" s="73">
        <v>0.46875</v>
      </c>
      <c r="C1061" s="66">
        <v>68</v>
      </c>
      <c r="D1061" s="69">
        <v>96</v>
      </c>
      <c r="E1061" s="75">
        <v>0.64</v>
      </c>
      <c r="F1061" s="66">
        <v>6</v>
      </c>
      <c r="G1061" s="66" t="s">
        <v>201</v>
      </c>
      <c r="H1061" s="72">
        <v>29.83</v>
      </c>
      <c r="I1061" s="71"/>
      <c r="J1061" s="67">
        <v>91.4</v>
      </c>
      <c r="K1061" s="67">
        <v>98.1</v>
      </c>
      <c r="L1061" s="67">
        <v>96.6</v>
      </c>
      <c r="M1061" s="67">
        <v>96.3</v>
      </c>
      <c r="N1061" s="67">
        <f t="shared" si="62"/>
        <v>95.600000000000009</v>
      </c>
    </row>
    <row r="1062" spans="2:14" x14ac:dyDescent="0.2">
      <c r="B1062" s="73">
        <v>0.47916666666666702</v>
      </c>
      <c r="C1062" s="66">
        <v>68</v>
      </c>
      <c r="D1062" s="69">
        <v>99</v>
      </c>
      <c r="E1062" s="75">
        <v>0.66</v>
      </c>
      <c r="F1062" s="66">
        <v>1</v>
      </c>
      <c r="G1062" s="66" t="s">
        <v>143</v>
      </c>
      <c r="H1062" s="72">
        <v>29.83</v>
      </c>
      <c r="J1062" s="67">
        <v>96.1</v>
      </c>
      <c r="K1062" s="67">
        <v>100.4</v>
      </c>
      <c r="L1062" s="67">
        <v>99</v>
      </c>
      <c r="M1062" s="67">
        <v>99.5</v>
      </c>
      <c r="N1062" s="67">
        <f t="shared" si="62"/>
        <v>98.75</v>
      </c>
    </row>
    <row r="1063" spans="2:14" x14ac:dyDescent="0.2">
      <c r="B1063" s="73">
        <v>0.48958333333333298</v>
      </c>
      <c r="C1063" s="69">
        <v>68</v>
      </c>
      <c r="D1063" s="69">
        <v>101</v>
      </c>
      <c r="E1063" s="75">
        <v>0.64</v>
      </c>
      <c r="F1063" s="69">
        <v>5</v>
      </c>
      <c r="G1063" s="66" t="s">
        <v>130</v>
      </c>
      <c r="H1063" s="82">
        <v>29.82</v>
      </c>
      <c r="I1063" s="85"/>
      <c r="J1063" s="67">
        <v>98.2</v>
      </c>
      <c r="K1063" s="67">
        <v>102.2</v>
      </c>
      <c r="L1063" s="67">
        <v>100.8</v>
      </c>
      <c r="M1063" s="67">
        <v>101.8</v>
      </c>
      <c r="N1063" s="67">
        <f t="shared" si="62"/>
        <v>100.75</v>
      </c>
    </row>
    <row r="1064" spans="2:14" x14ac:dyDescent="0.2">
      <c r="B1064" s="73">
        <v>0.5</v>
      </c>
      <c r="C1064" s="66">
        <v>69</v>
      </c>
      <c r="D1064" s="79">
        <v>102</v>
      </c>
      <c r="E1064" s="75">
        <v>0.63</v>
      </c>
      <c r="F1064" s="66">
        <v>5</v>
      </c>
      <c r="G1064" s="66" t="s">
        <v>143</v>
      </c>
      <c r="H1064" s="72">
        <v>29.82</v>
      </c>
      <c r="I1064" s="71"/>
      <c r="J1064" s="67">
        <v>100</v>
      </c>
      <c r="K1064" s="67">
        <v>104</v>
      </c>
      <c r="L1064" s="67">
        <v>102</v>
      </c>
      <c r="M1064" s="67">
        <v>103.6</v>
      </c>
      <c r="N1064" s="67">
        <f t="shared" si="62"/>
        <v>102.4</v>
      </c>
    </row>
    <row r="1065" spans="2:14" x14ac:dyDescent="0.2">
      <c r="B1065" s="73">
        <v>0.57638888888888895</v>
      </c>
      <c r="C1065" s="66">
        <v>70</v>
      </c>
      <c r="D1065" s="68">
        <v>109</v>
      </c>
      <c r="E1065" s="75">
        <v>0.63</v>
      </c>
      <c r="F1065" s="66">
        <v>8</v>
      </c>
      <c r="G1065" s="66" t="s">
        <v>130</v>
      </c>
      <c r="H1065" s="72">
        <v>29.81</v>
      </c>
      <c r="I1065" s="93"/>
      <c r="J1065" s="67">
        <v>106</v>
      </c>
      <c r="K1065" s="67">
        <v>112.3</v>
      </c>
      <c r="L1065" s="67">
        <v>105.3</v>
      </c>
      <c r="M1065" s="67">
        <v>111.4</v>
      </c>
      <c r="N1065" s="67">
        <f t="shared" si="62"/>
        <v>108.75</v>
      </c>
    </row>
    <row r="1066" spans="2:14" x14ac:dyDescent="0.2">
      <c r="B1066" s="73">
        <v>0.58333333333333337</v>
      </c>
      <c r="C1066" s="66">
        <v>71</v>
      </c>
      <c r="D1066" s="68">
        <v>108</v>
      </c>
      <c r="E1066" s="75">
        <v>0.62</v>
      </c>
      <c r="F1066" s="66">
        <v>6</v>
      </c>
      <c r="G1066" s="66" t="s">
        <v>197</v>
      </c>
      <c r="H1066" s="72">
        <v>29.8</v>
      </c>
      <c r="I1066" s="93"/>
      <c r="J1066" s="67">
        <v>105.6</v>
      </c>
      <c r="K1066" s="67">
        <v>111.9</v>
      </c>
      <c r="L1066" s="67">
        <v>104.7</v>
      </c>
      <c r="M1066" s="67">
        <v>111</v>
      </c>
      <c r="N1066" s="67">
        <f t="shared" si="62"/>
        <v>108.3</v>
      </c>
    </row>
    <row r="1067" spans="2:14" x14ac:dyDescent="0.2">
      <c r="B1067" s="73">
        <v>0.59375</v>
      </c>
      <c r="C1067" s="66">
        <v>71</v>
      </c>
      <c r="D1067" s="68">
        <v>108</v>
      </c>
      <c r="E1067" s="75">
        <v>0.63</v>
      </c>
      <c r="F1067" s="66">
        <v>4</v>
      </c>
      <c r="G1067" s="66" t="s">
        <v>203</v>
      </c>
      <c r="H1067" s="72">
        <v>29.8</v>
      </c>
      <c r="J1067" s="67">
        <v>105.8</v>
      </c>
      <c r="K1067" s="67">
        <v>111.9</v>
      </c>
      <c r="L1067" s="67">
        <v>104.5</v>
      </c>
      <c r="M1067" s="67">
        <v>110.7</v>
      </c>
      <c r="N1067" s="67">
        <f t="shared" si="62"/>
        <v>108.22499999999999</v>
      </c>
    </row>
    <row r="1068" spans="2:14" x14ac:dyDescent="0.2">
      <c r="B1068" s="73">
        <v>0.60416666666666696</v>
      </c>
      <c r="C1068" s="66">
        <v>71</v>
      </c>
      <c r="D1068" s="68">
        <v>108</v>
      </c>
      <c r="E1068" s="75">
        <v>0.62</v>
      </c>
      <c r="F1068" s="66">
        <v>8</v>
      </c>
      <c r="G1068" s="66" t="s">
        <v>130</v>
      </c>
      <c r="H1068" s="72">
        <v>29.8</v>
      </c>
      <c r="I1068" s="93"/>
      <c r="J1068" s="67">
        <v>104.9</v>
      </c>
      <c r="K1068" s="67">
        <v>111.6</v>
      </c>
      <c r="L1068" s="67">
        <v>104.2</v>
      </c>
      <c r="M1068" s="67">
        <v>110.7</v>
      </c>
      <c r="N1068" s="67">
        <f t="shared" si="62"/>
        <v>107.85</v>
      </c>
    </row>
    <row r="1069" spans="2:14" x14ac:dyDescent="0.2">
      <c r="B1069" s="73">
        <v>0.61458333333333404</v>
      </c>
      <c r="C1069" s="66">
        <v>71</v>
      </c>
      <c r="D1069" s="66">
        <v>107</v>
      </c>
      <c r="E1069" s="75">
        <v>0.63</v>
      </c>
      <c r="F1069" s="66">
        <v>11</v>
      </c>
      <c r="G1069" s="66" t="s">
        <v>143</v>
      </c>
      <c r="H1069" s="72">
        <v>29.79</v>
      </c>
      <c r="I1069" s="66"/>
      <c r="J1069" s="67">
        <v>105.1</v>
      </c>
      <c r="K1069" s="67">
        <v>110.5</v>
      </c>
      <c r="L1069" s="67">
        <v>103.3</v>
      </c>
      <c r="M1069" s="67">
        <v>109.8</v>
      </c>
      <c r="N1069" s="67">
        <f t="shared" si="62"/>
        <v>107.175</v>
      </c>
    </row>
    <row r="1070" spans="2:14" x14ac:dyDescent="0.2">
      <c r="B1070" s="73">
        <v>0.625</v>
      </c>
      <c r="C1070" s="66">
        <v>71</v>
      </c>
      <c r="D1070" s="68">
        <v>106</v>
      </c>
      <c r="E1070" s="75">
        <v>0.64</v>
      </c>
      <c r="F1070" s="66">
        <v>4</v>
      </c>
      <c r="G1070" s="66" t="s">
        <v>130</v>
      </c>
      <c r="H1070" s="72">
        <v>29.79</v>
      </c>
      <c r="J1070" s="67">
        <v>104.5</v>
      </c>
      <c r="K1070" s="67">
        <v>109.8</v>
      </c>
      <c r="L1070" s="67">
        <v>102</v>
      </c>
      <c r="M1070" s="67">
        <v>109.2</v>
      </c>
      <c r="N1070" s="67">
        <f t="shared" si="62"/>
        <v>106.375</v>
      </c>
    </row>
    <row r="1071" spans="2:14" x14ac:dyDescent="0.2">
      <c r="B1071" s="73">
        <v>0.63541666666666696</v>
      </c>
      <c r="C1071" s="66">
        <v>71</v>
      </c>
      <c r="D1071" s="68">
        <v>106</v>
      </c>
      <c r="E1071" s="75">
        <v>0.63</v>
      </c>
      <c r="F1071" s="66">
        <v>9</v>
      </c>
      <c r="G1071" s="66" t="s">
        <v>130</v>
      </c>
      <c r="H1071" s="72">
        <v>29.78</v>
      </c>
      <c r="J1071" s="67">
        <v>104.5</v>
      </c>
      <c r="K1071" s="67">
        <v>109.4</v>
      </c>
      <c r="L1071" s="67">
        <v>101.1</v>
      </c>
      <c r="M1071" s="67">
        <v>108.7</v>
      </c>
      <c r="N1071" s="67">
        <f t="shared" si="62"/>
        <v>105.925</v>
      </c>
    </row>
    <row r="1072" spans="2:14" x14ac:dyDescent="0.2">
      <c r="B1072" s="73">
        <v>0.64583333333333404</v>
      </c>
      <c r="C1072" s="69">
        <v>72</v>
      </c>
      <c r="D1072" s="66">
        <v>105</v>
      </c>
      <c r="E1072" s="75">
        <v>0.61</v>
      </c>
      <c r="F1072" s="69">
        <v>10</v>
      </c>
      <c r="G1072" s="66" t="s">
        <v>130</v>
      </c>
      <c r="H1072" s="82">
        <v>29.78</v>
      </c>
      <c r="J1072" s="67">
        <v>103.1</v>
      </c>
      <c r="K1072" s="67">
        <v>108.7</v>
      </c>
      <c r="L1072" s="67">
        <v>100.6</v>
      </c>
      <c r="M1072" s="67">
        <v>108</v>
      </c>
      <c r="N1072" s="67">
        <f t="shared" si="62"/>
        <v>105.1</v>
      </c>
    </row>
    <row r="1073" spans="1:14" x14ac:dyDescent="0.2">
      <c r="B1073" s="73">
        <v>0.656250000000001</v>
      </c>
      <c r="C1073" s="69">
        <v>72</v>
      </c>
      <c r="D1073" s="66">
        <v>103</v>
      </c>
      <c r="E1073" s="75">
        <v>0.62</v>
      </c>
      <c r="F1073" s="69">
        <v>11</v>
      </c>
      <c r="G1073" s="66" t="s">
        <v>143</v>
      </c>
      <c r="H1073" s="82">
        <v>29.78</v>
      </c>
      <c r="I1073" s="71"/>
      <c r="J1073" s="67">
        <v>94.3</v>
      </c>
      <c r="K1073" s="67">
        <v>108</v>
      </c>
      <c r="L1073" s="67">
        <v>100.4</v>
      </c>
      <c r="M1073" s="67">
        <v>108.1</v>
      </c>
      <c r="N1073" s="67">
        <f t="shared" si="62"/>
        <v>102.70000000000002</v>
      </c>
    </row>
    <row r="1074" spans="1:14" x14ac:dyDescent="0.2">
      <c r="B1074" s="73">
        <v>0.66666666666666696</v>
      </c>
      <c r="C1074" s="69">
        <v>73</v>
      </c>
      <c r="D1074" s="66">
        <v>102</v>
      </c>
      <c r="E1074" s="75">
        <v>0.59</v>
      </c>
      <c r="F1074" s="66">
        <v>3</v>
      </c>
      <c r="G1074" s="66" t="s">
        <v>37</v>
      </c>
      <c r="H1074" s="82">
        <v>29.77</v>
      </c>
      <c r="I1074" s="71"/>
      <c r="J1074" s="67">
        <v>90.3</v>
      </c>
      <c r="K1074" s="67">
        <v>108.7</v>
      </c>
      <c r="L1074" s="67">
        <v>101.5</v>
      </c>
      <c r="M1074" s="67">
        <v>108.7</v>
      </c>
      <c r="N1074" s="67">
        <f t="shared" si="62"/>
        <v>102.3</v>
      </c>
    </row>
    <row r="1075" spans="1:14" x14ac:dyDescent="0.2">
      <c r="B1075" s="73">
        <v>0.67708333333333404</v>
      </c>
      <c r="C1075" s="69">
        <v>76</v>
      </c>
      <c r="D1075" s="66">
        <v>104</v>
      </c>
      <c r="E1075" s="75">
        <v>0.42</v>
      </c>
      <c r="F1075" s="66">
        <v>9</v>
      </c>
      <c r="G1075" s="66" t="s">
        <v>180</v>
      </c>
      <c r="H1075" s="72">
        <v>29.77</v>
      </c>
      <c r="I1075" s="92"/>
      <c r="J1075" s="67">
        <v>101.3</v>
      </c>
      <c r="K1075" s="67">
        <v>106.3</v>
      </c>
      <c r="L1075" s="67">
        <v>100.8</v>
      </c>
      <c r="M1075" s="67">
        <v>107.8</v>
      </c>
      <c r="N1075" s="67">
        <f t="shared" si="62"/>
        <v>104.05</v>
      </c>
    </row>
    <row r="1076" spans="1:14" x14ac:dyDescent="0.2">
      <c r="B1076" s="73">
        <v>0.687500000000001</v>
      </c>
      <c r="C1076" s="69">
        <v>74</v>
      </c>
      <c r="D1076" s="66">
        <v>100</v>
      </c>
      <c r="E1076" s="75">
        <v>0.44</v>
      </c>
      <c r="F1076" s="66">
        <v>11</v>
      </c>
      <c r="G1076" s="66" t="s">
        <v>71</v>
      </c>
      <c r="H1076" s="82">
        <v>29.77</v>
      </c>
      <c r="I1076" s="71"/>
      <c r="J1076" s="67">
        <v>89.4</v>
      </c>
      <c r="K1076" s="67">
        <v>104.5</v>
      </c>
      <c r="L1076" s="67">
        <v>99.5</v>
      </c>
      <c r="M1076" s="67">
        <v>106.7</v>
      </c>
      <c r="N1076" s="67">
        <f t="shared" si="62"/>
        <v>100.02499999999999</v>
      </c>
    </row>
    <row r="1077" spans="1:14" x14ac:dyDescent="0.2">
      <c r="B1077" s="73">
        <v>0.69791666666666796</v>
      </c>
      <c r="C1077" s="69">
        <v>74</v>
      </c>
      <c r="D1077" s="66">
        <v>101</v>
      </c>
      <c r="E1077" s="75">
        <v>0.42</v>
      </c>
      <c r="F1077" s="66">
        <v>10</v>
      </c>
      <c r="G1077" s="66" t="s">
        <v>35</v>
      </c>
      <c r="H1077" s="82">
        <v>29.77</v>
      </c>
      <c r="I1077" s="71"/>
      <c r="J1077" s="67">
        <v>97</v>
      </c>
      <c r="K1077" s="67">
        <v>103.3</v>
      </c>
      <c r="L1077" s="67">
        <v>98.4</v>
      </c>
      <c r="M1077" s="67">
        <v>105.4</v>
      </c>
      <c r="N1077" s="67">
        <f t="shared" si="62"/>
        <v>101.02500000000001</v>
      </c>
    </row>
    <row r="1078" spans="1:14" x14ac:dyDescent="0.2">
      <c r="B1078" s="73">
        <v>0.70833333333333504</v>
      </c>
      <c r="C1078" s="69">
        <v>74</v>
      </c>
      <c r="D1078" s="66">
        <v>99</v>
      </c>
      <c r="E1078" s="75">
        <v>0.42</v>
      </c>
      <c r="F1078" s="68">
        <v>14</v>
      </c>
      <c r="G1078" s="66" t="s">
        <v>35</v>
      </c>
      <c r="H1078" s="72">
        <v>29.77</v>
      </c>
      <c r="I1078" s="93"/>
      <c r="J1078" s="67">
        <v>92.3</v>
      </c>
      <c r="K1078" s="67">
        <v>101.1</v>
      </c>
      <c r="L1078" s="67">
        <v>97</v>
      </c>
      <c r="M1078" s="67">
        <v>104.9</v>
      </c>
      <c r="N1078" s="67">
        <f t="shared" si="62"/>
        <v>98.824999999999989</v>
      </c>
    </row>
    <row r="1079" spans="1:14" x14ac:dyDescent="0.2">
      <c r="B1079" s="73">
        <v>0.718750000000001</v>
      </c>
      <c r="C1079" s="69">
        <v>73</v>
      </c>
      <c r="D1079" s="66">
        <v>97</v>
      </c>
      <c r="E1079" s="75">
        <v>0.43</v>
      </c>
      <c r="F1079" s="69">
        <v>12</v>
      </c>
      <c r="G1079" s="66" t="s">
        <v>35</v>
      </c>
      <c r="H1079" s="82">
        <v>29.76</v>
      </c>
      <c r="I1079" s="69"/>
      <c r="J1079" s="67">
        <v>91.6</v>
      </c>
      <c r="K1079" s="67">
        <v>99</v>
      </c>
      <c r="L1079" s="67">
        <v>95</v>
      </c>
      <c r="M1079" s="67">
        <v>103.1</v>
      </c>
      <c r="N1079" s="67">
        <f t="shared" si="62"/>
        <v>97.175000000000011</v>
      </c>
    </row>
    <row r="1080" spans="1:14" x14ac:dyDescent="0.2">
      <c r="B1080" s="73">
        <v>0.72916666666666796</v>
      </c>
      <c r="C1080" s="69">
        <v>73</v>
      </c>
      <c r="D1080" s="66">
        <v>96</v>
      </c>
      <c r="E1080" s="75">
        <v>0.44</v>
      </c>
      <c r="F1080" s="69">
        <v>2</v>
      </c>
      <c r="G1080" s="66" t="s">
        <v>190</v>
      </c>
      <c r="H1080" s="69">
        <v>29.77</v>
      </c>
      <c r="I1080" s="85"/>
      <c r="J1080" s="67">
        <v>91.2</v>
      </c>
      <c r="K1080" s="67">
        <v>97.5</v>
      </c>
      <c r="L1080" s="67">
        <v>93.7</v>
      </c>
      <c r="M1080" s="67">
        <v>101.7</v>
      </c>
      <c r="N1080" s="67">
        <f t="shared" si="62"/>
        <v>96.024999999999991</v>
      </c>
    </row>
    <row r="1081" spans="1:14" x14ac:dyDescent="0.2">
      <c r="B1081" s="73">
        <v>0.73958333333333504</v>
      </c>
      <c r="C1081" s="69">
        <v>72</v>
      </c>
      <c r="D1081" s="66">
        <v>94</v>
      </c>
      <c r="E1081" s="75">
        <v>0.47</v>
      </c>
      <c r="F1081" s="69">
        <v>2</v>
      </c>
      <c r="G1081" s="66" t="s">
        <v>202</v>
      </c>
      <c r="H1081" s="69">
        <v>29.77</v>
      </c>
      <c r="I1081" s="85"/>
      <c r="J1081" s="76">
        <v>90.5</v>
      </c>
      <c r="K1081" s="67">
        <v>95.5</v>
      </c>
      <c r="L1081" s="67">
        <v>92.5</v>
      </c>
      <c r="M1081" s="67">
        <v>99.3</v>
      </c>
      <c r="N1081" s="67">
        <f t="shared" si="62"/>
        <v>94.45</v>
      </c>
    </row>
    <row r="1082" spans="1:14" x14ac:dyDescent="0.2">
      <c r="B1082" s="73">
        <v>0.750000000000002</v>
      </c>
      <c r="C1082" s="3">
        <v>72</v>
      </c>
      <c r="D1082" s="66">
        <v>92</v>
      </c>
      <c r="E1082" s="13">
        <v>0.48</v>
      </c>
      <c r="F1082" s="69">
        <v>1</v>
      </c>
      <c r="G1082" s="66" t="s">
        <v>202</v>
      </c>
      <c r="H1082" s="19">
        <v>29.77</v>
      </c>
      <c r="I1082" s="42"/>
      <c r="J1082" s="76">
        <v>86</v>
      </c>
      <c r="K1082" s="76">
        <v>93.9</v>
      </c>
      <c r="L1082" s="76">
        <v>90.9</v>
      </c>
      <c r="M1082" s="76">
        <v>97.7</v>
      </c>
      <c r="N1082" s="67">
        <f t="shared" si="62"/>
        <v>92.125</v>
      </c>
    </row>
    <row r="1084" spans="1:14" x14ac:dyDescent="0.2">
      <c r="A1084" s="88" t="s">
        <v>304</v>
      </c>
      <c r="J1084" s="87" t="s">
        <v>338</v>
      </c>
      <c r="K1084" s="87" t="s">
        <v>352</v>
      </c>
      <c r="L1084" s="87" t="s">
        <v>343</v>
      </c>
      <c r="M1084" s="87" t="s">
        <v>353</v>
      </c>
      <c r="N1084" s="87" t="s">
        <v>368</v>
      </c>
    </row>
    <row r="1085" spans="1:14" x14ac:dyDescent="0.2">
      <c r="A1085" s="21">
        <v>42993</v>
      </c>
      <c r="B1085" s="73">
        <v>0.3888888888888889</v>
      </c>
      <c r="C1085" s="66">
        <v>62</v>
      </c>
      <c r="D1085" s="69">
        <v>74</v>
      </c>
      <c r="E1085" s="16">
        <v>0.57999999999999996</v>
      </c>
      <c r="F1085" s="66">
        <v>4</v>
      </c>
      <c r="G1085" s="66" t="s">
        <v>35</v>
      </c>
      <c r="H1085" s="72">
        <v>29.9</v>
      </c>
      <c r="I1085" s="71"/>
      <c r="J1085" s="67">
        <v>71.400000000000006</v>
      </c>
      <c r="K1085" s="67">
        <v>74.5</v>
      </c>
      <c r="L1085" s="67">
        <v>75.2</v>
      </c>
      <c r="M1085" s="67">
        <v>73</v>
      </c>
      <c r="N1085" s="67">
        <f>AVERAGE(J1085:M1085)</f>
        <v>73.525000000000006</v>
      </c>
    </row>
    <row r="1086" spans="1:14" x14ac:dyDescent="0.2">
      <c r="B1086" s="73">
        <v>0.40625</v>
      </c>
      <c r="C1086" s="66">
        <v>63</v>
      </c>
      <c r="D1086" s="69">
        <v>76</v>
      </c>
      <c r="E1086" s="16">
        <v>0.54</v>
      </c>
      <c r="F1086" s="66">
        <v>3</v>
      </c>
      <c r="G1086" s="66" t="s">
        <v>34</v>
      </c>
      <c r="H1086" s="72">
        <v>29.9</v>
      </c>
      <c r="I1086" s="71"/>
      <c r="J1086" s="67">
        <v>74.099999999999994</v>
      </c>
      <c r="K1086" s="67">
        <v>76.599999999999994</v>
      </c>
      <c r="L1086" s="67">
        <v>76.599999999999994</v>
      </c>
      <c r="M1086" s="67">
        <v>76.099999999999994</v>
      </c>
      <c r="N1086" s="67">
        <f t="shared" ref="N1086:N1096" si="63">AVERAGE(J1086:M1086)</f>
        <v>75.849999999999994</v>
      </c>
    </row>
    <row r="1087" spans="1:14" x14ac:dyDescent="0.2">
      <c r="B1087" s="73">
        <v>0.41666666666666669</v>
      </c>
      <c r="C1087" s="66">
        <v>64</v>
      </c>
      <c r="D1087" s="69">
        <v>80</v>
      </c>
      <c r="E1087" s="16">
        <v>0.53</v>
      </c>
      <c r="F1087" s="66">
        <v>3</v>
      </c>
      <c r="G1087" s="66" t="s">
        <v>180</v>
      </c>
      <c r="H1087" s="72">
        <v>29.9</v>
      </c>
      <c r="J1087" s="67">
        <v>77.5</v>
      </c>
      <c r="K1087" s="67">
        <v>80.599999999999994</v>
      </c>
      <c r="L1087" s="67">
        <v>80.8</v>
      </c>
      <c r="M1087" s="67">
        <v>79.2</v>
      </c>
      <c r="N1087" s="67">
        <f t="shared" si="63"/>
        <v>79.524999999999991</v>
      </c>
    </row>
    <row r="1088" spans="1:14" x14ac:dyDescent="0.2">
      <c r="B1088" s="73">
        <v>0.42708333333333298</v>
      </c>
      <c r="C1088" s="66">
        <v>64</v>
      </c>
      <c r="D1088" s="69">
        <v>80</v>
      </c>
      <c r="E1088" s="16">
        <v>0.53</v>
      </c>
      <c r="F1088" s="66">
        <v>3</v>
      </c>
      <c r="G1088" s="66" t="s">
        <v>180</v>
      </c>
      <c r="H1088" s="72">
        <v>29.9</v>
      </c>
      <c r="J1088" s="67">
        <v>77.5</v>
      </c>
      <c r="K1088" s="67">
        <v>80.599999999999994</v>
      </c>
      <c r="L1088" s="67">
        <v>80.8</v>
      </c>
      <c r="M1088" s="67">
        <v>79.2</v>
      </c>
      <c r="N1088" s="67">
        <f t="shared" si="63"/>
        <v>79.524999999999991</v>
      </c>
    </row>
    <row r="1089" spans="1:14" x14ac:dyDescent="0.2">
      <c r="B1089" s="73">
        <v>0.4375</v>
      </c>
      <c r="C1089" s="66">
        <v>66</v>
      </c>
      <c r="D1089" s="69">
        <v>86</v>
      </c>
      <c r="E1089" s="75">
        <v>0.48</v>
      </c>
      <c r="F1089" s="66">
        <v>5</v>
      </c>
      <c r="G1089" s="66" t="s">
        <v>202</v>
      </c>
      <c r="H1089" s="72">
        <v>29.9</v>
      </c>
      <c r="I1089" s="71"/>
      <c r="J1089" s="67">
        <v>84.4</v>
      </c>
      <c r="K1089" s="67">
        <v>87.3</v>
      </c>
      <c r="L1089" s="67">
        <v>87.8</v>
      </c>
      <c r="M1089" s="67">
        <v>86.2</v>
      </c>
      <c r="N1089" s="67">
        <f t="shared" si="63"/>
        <v>86.424999999999997</v>
      </c>
    </row>
    <row r="1090" spans="1:14" x14ac:dyDescent="0.2">
      <c r="B1090" s="73">
        <v>0.44791666666666702</v>
      </c>
      <c r="C1090" s="66">
        <v>68</v>
      </c>
      <c r="D1090" s="69">
        <v>90</v>
      </c>
      <c r="E1090" s="75">
        <v>0.49</v>
      </c>
      <c r="F1090" s="66">
        <v>1</v>
      </c>
      <c r="G1090" s="66" t="s">
        <v>202</v>
      </c>
      <c r="H1090" s="72">
        <v>29.9</v>
      </c>
      <c r="I1090" s="71"/>
      <c r="J1090" s="67">
        <v>87.8</v>
      </c>
      <c r="K1090" s="67">
        <v>90.5</v>
      </c>
      <c r="L1090" s="67">
        <v>91.2</v>
      </c>
      <c r="M1090" s="67">
        <v>89.1</v>
      </c>
      <c r="N1090" s="67">
        <f t="shared" si="63"/>
        <v>89.65</v>
      </c>
    </row>
    <row r="1091" spans="1:14" x14ac:dyDescent="0.2">
      <c r="B1091" s="73">
        <v>0.58333333333333337</v>
      </c>
      <c r="C1091" s="66">
        <v>76</v>
      </c>
      <c r="D1091" s="69">
        <v>112</v>
      </c>
      <c r="E1091" s="75">
        <v>0.5</v>
      </c>
      <c r="F1091" s="66">
        <v>7</v>
      </c>
      <c r="G1091" s="66" t="s">
        <v>130</v>
      </c>
      <c r="H1091" s="72">
        <v>29.84</v>
      </c>
      <c r="J1091" s="67">
        <v>106.9</v>
      </c>
      <c r="K1091" s="67">
        <v>115</v>
      </c>
      <c r="L1091" s="67">
        <v>112.1</v>
      </c>
      <c r="M1091" s="67">
        <v>112.8</v>
      </c>
      <c r="N1091" s="67">
        <f t="shared" si="63"/>
        <v>111.7</v>
      </c>
    </row>
    <row r="1092" spans="1:14" x14ac:dyDescent="0.2">
      <c r="B1092" s="73">
        <v>0.59375</v>
      </c>
      <c r="C1092" s="66">
        <v>75</v>
      </c>
      <c r="D1092" s="69">
        <v>112</v>
      </c>
      <c r="E1092" s="75">
        <v>0.51</v>
      </c>
      <c r="F1092" s="66">
        <v>5</v>
      </c>
      <c r="G1092" s="66" t="s">
        <v>143</v>
      </c>
      <c r="H1092" s="72">
        <v>29.84</v>
      </c>
      <c r="I1092" s="71"/>
      <c r="J1092" s="67">
        <v>105.8</v>
      </c>
      <c r="K1092" s="67">
        <v>115.9</v>
      </c>
      <c r="L1092" s="67">
        <v>112.1</v>
      </c>
      <c r="M1092" s="67">
        <v>113.9</v>
      </c>
      <c r="N1092" s="67">
        <f t="shared" si="63"/>
        <v>111.92499999999998</v>
      </c>
    </row>
    <row r="1093" spans="1:14" x14ac:dyDescent="0.2">
      <c r="B1093" s="73">
        <v>0.60416666666666696</v>
      </c>
      <c r="C1093" s="66">
        <v>77</v>
      </c>
      <c r="D1093" s="69">
        <v>112</v>
      </c>
      <c r="E1093" s="75">
        <v>0.47</v>
      </c>
      <c r="F1093" s="66">
        <v>7</v>
      </c>
      <c r="G1093" s="66" t="s">
        <v>143</v>
      </c>
      <c r="H1093" s="72">
        <v>29.84</v>
      </c>
      <c r="J1093" s="67">
        <v>107.2</v>
      </c>
      <c r="K1093" s="67">
        <v>115.3</v>
      </c>
      <c r="L1093" s="67">
        <v>111</v>
      </c>
      <c r="M1093" s="67">
        <v>113.5</v>
      </c>
      <c r="N1093" s="67">
        <f t="shared" si="63"/>
        <v>111.75</v>
      </c>
    </row>
    <row r="1094" spans="1:14" x14ac:dyDescent="0.2">
      <c r="B1094" s="73">
        <v>0.61458333333333304</v>
      </c>
      <c r="C1094" s="69">
        <v>77</v>
      </c>
      <c r="D1094" s="69">
        <v>111</v>
      </c>
      <c r="E1094" s="75">
        <v>0.46</v>
      </c>
      <c r="F1094" s="69">
        <v>2</v>
      </c>
      <c r="G1094" s="66" t="s">
        <v>197</v>
      </c>
      <c r="H1094" s="82">
        <v>29.84</v>
      </c>
      <c r="I1094" s="85"/>
      <c r="J1094" s="67">
        <v>106.2</v>
      </c>
      <c r="K1094" s="67">
        <v>114.8</v>
      </c>
      <c r="L1094" s="67">
        <v>111.2</v>
      </c>
      <c r="M1094" s="67">
        <v>113.2</v>
      </c>
      <c r="N1094" s="67">
        <f t="shared" si="63"/>
        <v>111.35</v>
      </c>
    </row>
    <row r="1095" spans="1:14" x14ac:dyDescent="0.2">
      <c r="B1095" s="73">
        <v>0.625</v>
      </c>
      <c r="C1095" s="66">
        <v>77</v>
      </c>
      <c r="D1095" s="79">
        <v>111</v>
      </c>
      <c r="E1095" s="75">
        <v>0.48</v>
      </c>
      <c r="F1095" s="66">
        <v>4</v>
      </c>
      <c r="G1095" s="66" t="s">
        <v>201</v>
      </c>
      <c r="H1095" s="72">
        <v>29.84</v>
      </c>
      <c r="I1095" s="71"/>
      <c r="J1095" s="67">
        <v>105.1</v>
      </c>
      <c r="K1095" s="67">
        <v>114.8</v>
      </c>
      <c r="L1095" s="67">
        <v>111.4</v>
      </c>
      <c r="M1095" s="67">
        <v>112.8</v>
      </c>
      <c r="N1095" s="67">
        <f t="shared" si="63"/>
        <v>111.02499999999999</v>
      </c>
    </row>
    <row r="1096" spans="1:14" x14ac:dyDescent="0.2">
      <c r="B1096" s="73">
        <v>0.63541666666666663</v>
      </c>
      <c r="C1096" s="66">
        <v>77</v>
      </c>
      <c r="D1096" s="68">
        <v>111</v>
      </c>
      <c r="E1096" s="75">
        <v>0.48</v>
      </c>
      <c r="F1096" s="66">
        <v>4</v>
      </c>
      <c r="G1096" s="66" t="s">
        <v>130</v>
      </c>
      <c r="H1096" s="72">
        <v>29.83</v>
      </c>
      <c r="I1096" s="93"/>
      <c r="J1096" s="67">
        <v>104.9</v>
      </c>
      <c r="K1096" s="67">
        <v>115</v>
      </c>
      <c r="L1096" s="67">
        <v>111.2</v>
      </c>
      <c r="M1096" s="67">
        <v>113.4</v>
      </c>
      <c r="N1096" s="67">
        <f t="shared" si="63"/>
        <v>111.125</v>
      </c>
    </row>
    <row r="1097" spans="1:14" x14ac:dyDescent="0.2">
      <c r="B1097" s="73">
        <v>0.63888888888888895</v>
      </c>
    </row>
    <row r="1098" spans="1:14" x14ac:dyDescent="0.2">
      <c r="J1098" s="87" t="s">
        <v>338</v>
      </c>
      <c r="K1098" s="87" t="s">
        <v>352</v>
      </c>
      <c r="L1098" s="87" t="s">
        <v>343</v>
      </c>
      <c r="M1098" s="87" t="s">
        <v>353</v>
      </c>
      <c r="N1098" s="87" t="s">
        <v>368</v>
      </c>
    </row>
    <row r="1099" spans="1:14" x14ac:dyDescent="0.2">
      <c r="A1099" s="21">
        <v>42994</v>
      </c>
      <c r="B1099" s="73">
        <v>0.42708333333333331</v>
      </c>
      <c r="C1099" s="66">
        <v>64</v>
      </c>
      <c r="D1099" s="69">
        <v>81</v>
      </c>
      <c r="E1099" s="16">
        <v>0.72</v>
      </c>
      <c r="F1099" s="66">
        <v>0</v>
      </c>
      <c r="G1099" s="66" t="s">
        <v>34</v>
      </c>
      <c r="H1099" s="72">
        <v>29.9</v>
      </c>
      <c r="I1099" s="71"/>
      <c r="J1099" s="67">
        <v>78.599999999999994</v>
      </c>
      <c r="K1099" s="67">
        <v>82.4</v>
      </c>
      <c r="L1099" s="67">
        <v>82.6</v>
      </c>
      <c r="M1099" s="67">
        <v>81.7</v>
      </c>
      <c r="N1099" s="67">
        <f>AVERAGE(J1099:M1099)</f>
        <v>81.325000000000003</v>
      </c>
    </row>
    <row r="1100" spans="1:14" x14ac:dyDescent="0.2">
      <c r="B1100" s="73">
        <v>0.44791666666666669</v>
      </c>
      <c r="C1100" s="66">
        <v>66</v>
      </c>
      <c r="D1100" s="69">
        <v>87</v>
      </c>
      <c r="E1100" s="16">
        <v>0.66</v>
      </c>
      <c r="F1100" s="66">
        <v>2</v>
      </c>
      <c r="G1100" s="66" t="s">
        <v>35</v>
      </c>
      <c r="H1100" s="72">
        <v>29.89</v>
      </c>
      <c r="I1100" s="71"/>
      <c r="J1100" s="67">
        <v>85.1</v>
      </c>
      <c r="K1100" s="67">
        <v>88.3</v>
      </c>
      <c r="L1100" s="67">
        <v>86.9</v>
      </c>
      <c r="M1100" s="67">
        <v>87.6</v>
      </c>
      <c r="N1100" s="67">
        <f t="shared" ref="N1100:N1110" si="64">AVERAGE(J1100:M1100)</f>
        <v>86.974999999999994</v>
      </c>
    </row>
    <row r="1101" spans="1:14" x14ac:dyDescent="0.2">
      <c r="B1101" s="73">
        <v>11.458333333333334</v>
      </c>
      <c r="C1101" s="66">
        <v>67</v>
      </c>
      <c r="D1101" s="69">
        <v>91</v>
      </c>
      <c r="E1101" s="16">
        <v>0.64</v>
      </c>
      <c r="F1101" s="66">
        <v>2</v>
      </c>
      <c r="G1101" s="66" t="s">
        <v>202</v>
      </c>
      <c r="H1101" s="72">
        <v>29.89</v>
      </c>
      <c r="J1101" s="67">
        <v>87.8</v>
      </c>
      <c r="K1101" s="67">
        <v>93.4</v>
      </c>
      <c r="L1101" s="67">
        <v>91.8</v>
      </c>
      <c r="M1101" s="67">
        <v>92.3</v>
      </c>
      <c r="N1101" s="67">
        <f t="shared" si="64"/>
        <v>91.325000000000003</v>
      </c>
    </row>
    <row r="1102" spans="1:14" x14ac:dyDescent="0.2">
      <c r="B1102" s="73">
        <v>0.468750000000002</v>
      </c>
      <c r="C1102" s="66">
        <v>68</v>
      </c>
      <c r="D1102" s="69">
        <v>92</v>
      </c>
      <c r="E1102" s="16">
        <v>0.6</v>
      </c>
      <c r="F1102" s="66">
        <v>4</v>
      </c>
      <c r="G1102" s="66" t="s">
        <v>35</v>
      </c>
      <c r="H1102" s="72">
        <v>29.88</v>
      </c>
      <c r="J1102" s="67">
        <v>90</v>
      </c>
      <c r="K1102" s="67">
        <v>93</v>
      </c>
      <c r="L1102" s="67">
        <v>91.6</v>
      </c>
      <c r="M1102" s="67">
        <v>92.5</v>
      </c>
      <c r="N1102" s="67">
        <f t="shared" si="64"/>
        <v>91.775000000000006</v>
      </c>
    </row>
    <row r="1103" spans="1:14" x14ac:dyDescent="0.2">
      <c r="B1103" s="73">
        <v>0.47916666666667002</v>
      </c>
      <c r="C1103" s="66">
        <v>68</v>
      </c>
      <c r="D1103" s="69">
        <v>92</v>
      </c>
      <c r="E1103" s="75">
        <v>0.6</v>
      </c>
      <c r="F1103" s="66">
        <v>4</v>
      </c>
      <c r="G1103" s="66" t="s">
        <v>143</v>
      </c>
      <c r="H1103" s="72">
        <v>29.88</v>
      </c>
      <c r="I1103" s="71"/>
      <c r="J1103" s="67">
        <v>89.4</v>
      </c>
      <c r="K1103" s="67">
        <v>94.3</v>
      </c>
      <c r="L1103" s="67">
        <v>92.8</v>
      </c>
      <c r="M1103" s="67">
        <v>92.8</v>
      </c>
      <c r="N1103" s="67">
        <f t="shared" si="64"/>
        <v>92.325000000000003</v>
      </c>
    </row>
    <row r="1104" spans="1:14" x14ac:dyDescent="0.2">
      <c r="B1104" s="73">
        <v>0.48958333333333798</v>
      </c>
      <c r="C1104" s="66">
        <v>70</v>
      </c>
      <c r="D1104" s="69">
        <v>98</v>
      </c>
      <c r="E1104" s="75">
        <v>0.56000000000000005</v>
      </c>
      <c r="F1104" s="66">
        <v>4</v>
      </c>
      <c r="G1104" s="66" t="s">
        <v>34</v>
      </c>
      <c r="H1104" s="66">
        <v>29.88</v>
      </c>
      <c r="I1104" s="71"/>
      <c r="J1104" s="67">
        <v>96.4</v>
      </c>
      <c r="K1104" s="67">
        <v>99.3</v>
      </c>
      <c r="L1104" s="67">
        <v>97.9</v>
      </c>
      <c r="M1104" s="67">
        <v>98.1</v>
      </c>
      <c r="N1104" s="67">
        <f t="shared" si="64"/>
        <v>97.925000000000011</v>
      </c>
    </row>
    <row r="1105" spans="1:14" x14ac:dyDescent="0.2">
      <c r="B1105" s="73">
        <v>0.63541666666666663</v>
      </c>
      <c r="C1105" s="66">
        <v>78</v>
      </c>
      <c r="D1105" s="69">
        <v>107</v>
      </c>
      <c r="E1105" s="75">
        <v>0.5</v>
      </c>
      <c r="F1105" s="66">
        <v>4</v>
      </c>
      <c r="G1105" s="66" t="s">
        <v>143</v>
      </c>
      <c r="H1105" s="72">
        <v>29.81</v>
      </c>
      <c r="J1105" s="67">
        <v>102</v>
      </c>
      <c r="K1105" s="67">
        <v>109.8</v>
      </c>
      <c r="L1105" s="67">
        <v>106.9</v>
      </c>
      <c r="M1105" s="67">
        <v>107.6</v>
      </c>
      <c r="N1105" s="67">
        <f t="shared" si="64"/>
        <v>106.57500000000002</v>
      </c>
    </row>
    <row r="1106" spans="1:14" x14ac:dyDescent="0.2">
      <c r="B1106" s="73">
        <v>0.64583333333333337</v>
      </c>
      <c r="C1106" s="66">
        <v>78</v>
      </c>
      <c r="D1106" s="69">
        <v>107</v>
      </c>
      <c r="E1106" s="75">
        <v>0.51</v>
      </c>
      <c r="F1106" s="66">
        <v>7</v>
      </c>
      <c r="G1106" s="66" t="s">
        <v>143</v>
      </c>
      <c r="H1106" s="72">
        <v>29.81</v>
      </c>
      <c r="I1106" s="71"/>
      <c r="J1106" s="67">
        <v>101.1</v>
      </c>
      <c r="K1106" s="67">
        <v>110.8</v>
      </c>
      <c r="L1106" s="67">
        <v>108.5</v>
      </c>
      <c r="M1106" s="67">
        <v>108</v>
      </c>
      <c r="N1106" s="67">
        <f t="shared" si="64"/>
        <v>107.1</v>
      </c>
    </row>
    <row r="1107" spans="1:14" x14ac:dyDescent="0.2">
      <c r="B1107" s="73">
        <v>0.65625</v>
      </c>
      <c r="C1107" s="66">
        <v>78</v>
      </c>
      <c r="D1107" s="69">
        <v>106</v>
      </c>
      <c r="E1107" s="75">
        <v>0.51</v>
      </c>
      <c r="F1107" s="66">
        <v>3</v>
      </c>
      <c r="G1107" s="66" t="s">
        <v>203</v>
      </c>
      <c r="H1107" s="72">
        <v>29.81</v>
      </c>
      <c r="J1107" s="67">
        <v>95.4</v>
      </c>
      <c r="K1107" s="67">
        <v>111.4</v>
      </c>
      <c r="L1107" s="67">
        <v>108.7</v>
      </c>
      <c r="M1107" s="67">
        <v>108.9</v>
      </c>
      <c r="N1107" s="67">
        <f t="shared" si="64"/>
        <v>106.1</v>
      </c>
    </row>
    <row r="1108" spans="1:14" x14ac:dyDescent="0.2">
      <c r="B1108" s="73">
        <v>0.66666666666666696</v>
      </c>
      <c r="C1108" s="69">
        <v>77</v>
      </c>
      <c r="D1108" s="69">
        <v>107</v>
      </c>
      <c r="E1108" s="75">
        <v>0.51</v>
      </c>
      <c r="F1108" s="69">
        <v>3</v>
      </c>
      <c r="G1108" s="66" t="s">
        <v>71</v>
      </c>
      <c r="H1108" s="82">
        <v>29.8</v>
      </c>
      <c r="I1108" s="85"/>
      <c r="J1108" s="67">
        <v>101.1</v>
      </c>
      <c r="K1108" s="67">
        <v>111.2</v>
      </c>
      <c r="L1108" s="67">
        <v>106.5</v>
      </c>
      <c r="M1108" s="67">
        <v>108.7</v>
      </c>
      <c r="N1108" s="67">
        <f t="shared" si="64"/>
        <v>106.875</v>
      </c>
    </row>
    <row r="1109" spans="1:14" x14ac:dyDescent="0.2">
      <c r="B1109" s="73">
        <v>0.67708333333333404</v>
      </c>
      <c r="C1109" s="66">
        <v>79</v>
      </c>
      <c r="D1109" s="79">
        <v>102</v>
      </c>
      <c r="E1109" s="75">
        <v>0.49</v>
      </c>
      <c r="F1109" s="66">
        <v>2</v>
      </c>
      <c r="G1109" s="66" t="s">
        <v>202</v>
      </c>
      <c r="H1109" s="72">
        <v>29.8</v>
      </c>
      <c r="I1109" s="71"/>
      <c r="J1109" s="67">
        <v>87.8</v>
      </c>
      <c r="K1109" s="67">
        <v>109.6</v>
      </c>
      <c r="L1109" s="67">
        <v>105.1</v>
      </c>
      <c r="M1109" s="67">
        <v>107.2</v>
      </c>
      <c r="N1109" s="67">
        <f t="shared" si="64"/>
        <v>102.425</v>
      </c>
    </row>
    <row r="1110" spans="1:14" x14ac:dyDescent="0.2">
      <c r="B1110" s="73">
        <v>0.6875</v>
      </c>
      <c r="C1110" s="66">
        <v>78</v>
      </c>
      <c r="D1110" s="68">
        <v>101</v>
      </c>
      <c r="E1110" s="75">
        <v>0.5</v>
      </c>
      <c r="F1110" s="66">
        <v>2</v>
      </c>
      <c r="G1110" s="66" t="s">
        <v>129</v>
      </c>
      <c r="H1110" s="72">
        <v>29.8</v>
      </c>
      <c r="I1110" s="93"/>
      <c r="J1110" s="67">
        <v>88.7</v>
      </c>
      <c r="K1110" s="67">
        <v>107.2</v>
      </c>
      <c r="L1110" s="67">
        <v>104</v>
      </c>
      <c r="M1110" s="67">
        <v>105.3</v>
      </c>
      <c r="N1110" s="67">
        <f t="shared" si="64"/>
        <v>101.3</v>
      </c>
    </row>
    <row r="1111" spans="1:14" x14ac:dyDescent="0.2">
      <c r="B1111" s="73"/>
    </row>
    <row r="1112" spans="1:14" x14ac:dyDescent="0.2">
      <c r="J1112" s="87" t="s">
        <v>338</v>
      </c>
      <c r="K1112" s="87" t="s">
        <v>352</v>
      </c>
      <c r="L1112" s="87" t="s">
        <v>343</v>
      </c>
      <c r="M1112" s="87" t="s">
        <v>353</v>
      </c>
      <c r="N1112" s="87" t="s">
        <v>368</v>
      </c>
    </row>
    <row r="1113" spans="1:14" x14ac:dyDescent="0.2">
      <c r="A1113" s="21">
        <v>42995</v>
      </c>
      <c r="B1113" s="73">
        <v>0.39583333333333331</v>
      </c>
      <c r="C1113" s="66">
        <v>61</v>
      </c>
      <c r="D1113" s="69">
        <v>75</v>
      </c>
      <c r="E1113" s="16">
        <v>0.8</v>
      </c>
      <c r="F1113" s="66">
        <v>5</v>
      </c>
      <c r="G1113" s="66" t="s">
        <v>143</v>
      </c>
      <c r="H1113" s="72">
        <v>29.91</v>
      </c>
      <c r="I1113" s="71"/>
      <c r="J1113" s="67">
        <v>71.8</v>
      </c>
      <c r="K1113" s="67">
        <v>77</v>
      </c>
      <c r="L1113" s="67">
        <v>77.5</v>
      </c>
      <c r="M1113" s="67">
        <v>74.8</v>
      </c>
      <c r="N1113" s="67">
        <f>AVERAGE(J1113:M1113)</f>
        <v>75.275000000000006</v>
      </c>
    </row>
    <row r="1114" spans="1:14" x14ac:dyDescent="0.2">
      <c r="B1114" s="73">
        <v>0.46875</v>
      </c>
      <c r="C1114" s="66">
        <v>67</v>
      </c>
      <c r="D1114" s="69">
        <v>95</v>
      </c>
      <c r="E1114" s="16">
        <v>0.68</v>
      </c>
      <c r="F1114" s="66">
        <v>7</v>
      </c>
      <c r="G1114" s="66" t="s">
        <v>143</v>
      </c>
      <c r="H1114" s="72">
        <v>29.91</v>
      </c>
      <c r="I1114" s="71"/>
      <c r="J1114" s="67">
        <v>90.9</v>
      </c>
      <c r="K1114" s="67">
        <v>97.9</v>
      </c>
      <c r="L1114" s="67">
        <v>96.8</v>
      </c>
      <c r="M1114" s="67">
        <v>95</v>
      </c>
      <c r="N1114" s="67">
        <f t="shared" ref="N1114:N1129" si="65">AVERAGE(J1114:M1114)</f>
        <v>95.15</v>
      </c>
    </row>
    <row r="1115" spans="1:14" x14ac:dyDescent="0.2">
      <c r="B1115" s="73">
        <v>0.47916666666666669</v>
      </c>
      <c r="C1115" s="66">
        <v>66</v>
      </c>
      <c r="D1115" s="3">
        <v>97</v>
      </c>
      <c r="E1115" s="16">
        <v>0.69</v>
      </c>
      <c r="F1115" s="66">
        <v>2</v>
      </c>
      <c r="G1115" s="66" t="s">
        <v>143</v>
      </c>
      <c r="H1115" s="72">
        <v>29.91</v>
      </c>
      <c r="J1115" s="67">
        <v>92.8</v>
      </c>
      <c r="K1115" s="67">
        <v>100</v>
      </c>
      <c r="L1115" s="67">
        <v>98.4</v>
      </c>
      <c r="M1115" s="67">
        <v>97.2</v>
      </c>
      <c r="N1115" s="67">
        <f t="shared" si="65"/>
        <v>97.100000000000009</v>
      </c>
    </row>
    <row r="1116" spans="1:14" x14ac:dyDescent="0.2">
      <c r="B1116" s="73">
        <v>0.48958333333333298</v>
      </c>
      <c r="C1116" s="66">
        <v>68</v>
      </c>
      <c r="D1116" s="69">
        <v>99</v>
      </c>
      <c r="E1116" s="16">
        <v>0.65</v>
      </c>
      <c r="F1116" s="66">
        <v>3</v>
      </c>
      <c r="G1116" s="66" t="s">
        <v>143</v>
      </c>
      <c r="H1116" s="72">
        <v>29.91</v>
      </c>
      <c r="J1116" s="67">
        <v>96.1</v>
      </c>
      <c r="K1116" s="67">
        <v>102</v>
      </c>
      <c r="L1116" s="67">
        <v>99.7</v>
      </c>
      <c r="M1116" s="67">
        <v>98.6</v>
      </c>
      <c r="N1116" s="67">
        <f t="shared" si="65"/>
        <v>99.1</v>
      </c>
    </row>
    <row r="1117" spans="1:14" x14ac:dyDescent="0.2">
      <c r="B1117" s="73">
        <v>0.5</v>
      </c>
      <c r="C1117" s="66">
        <v>69</v>
      </c>
      <c r="D1117" s="69">
        <v>101</v>
      </c>
      <c r="E1117" s="75">
        <v>0.64</v>
      </c>
      <c r="F1117" s="66">
        <v>7</v>
      </c>
      <c r="G1117" s="66" t="s">
        <v>197</v>
      </c>
      <c r="H1117" s="72">
        <v>29.9</v>
      </c>
      <c r="I1117" s="71"/>
      <c r="J1117" s="67">
        <v>97.9</v>
      </c>
      <c r="K1117" s="67">
        <v>103.8</v>
      </c>
      <c r="L1117" s="67">
        <v>102.2</v>
      </c>
      <c r="M1117" s="67">
        <v>100</v>
      </c>
      <c r="N1117" s="67">
        <f t="shared" si="65"/>
        <v>100.97499999999999</v>
      </c>
    </row>
    <row r="1118" spans="1:14" x14ac:dyDescent="0.2">
      <c r="B1118" s="73">
        <v>0.625</v>
      </c>
      <c r="C1118" s="66">
        <v>75</v>
      </c>
      <c r="D1118" s="69">
        <v>107</v>
      </c>
      <c r="E1118" s="75">
        <v>0.55000000000000004</v>
      </c>
      <c r="F1118" s="66">
        <v>7</v>
      </c>
      <c r="G1118" s="66" t="s">
        <v>143</v>
      </c>
      <c r="H1118" s="66">
        <v>29.85</v>
      </c>
      <c r="I1118" s="71"/>
      <c r="J1118" s="67">
        <v>102.09</v>
      </c>
      <c r="K1118" s="67">
        <v>110.3</v>
      </c>
      <c r="L1118" s="67">
        <v>107.1</v>
      </c>
      <c r="M1118" s="67">
        <v>109.8</v>
      </c>
      <c r="N1118" s="67">
        <f t="shared" si="65"/>
        <v>107.32250000000001</v>
      </c>
    </row>
    <row r="1119" spans="1:14" x14ac:dyDescent="0.2">
      <c r="B1119" s="73">
        <v>0.63541666666666663</v>
      </c>
      <c r="C1119" s="66">
        <v>75</v>
      </c>
      <c r="D1119" s="69">
        <v>106</v>
      </c>
      <c r="E1119" s="75">
        <v>0.55000000000000004</v>
      </c>
      <c r="F1119" s="66">
        <v>3</v>
      </c>
      <c r="G1119" s="66" t="s">
        <v>197</v>
      </c>
      <c r="H1119" s="72">
        <v>29.85</v>
      </c>
      <c r="J1119" s="67">
        <v>101.7</v>
      </c>
      <c r="K1119" s="67">
        <v>109.2</v>
      </c>
      <c r="L1119" s="67">
        <v>106.2</v>
      </c>
      <c r="M1119" s="67">
        <v>108.5</v>
      </c>
      <c r="N1119" s="67">
        <f t="shared" si="65"/>
        <v>106.4</v>
      </c>
    </row>
    <row r="1120" spans="1:14" x14ac:dyDescent="0.2">
      <c r="B1120" s="73">
        <v>0.64583333333333337</v>
      </c>
      <c r="C1120" s="66">
        <v>75</v>
      </c>
      <c r="D1120" s="69">
        <v>105</v>
      </c>
      <c r="E1120" s="75">
        <v>0.55000000000000004</v>
      </c>
      <c r="F1120" s="66">
        <v>2</v>
      </c>
      <c r="G1120" s="66" t="s">
        <v>130</v>
      </c>
      <c r="H1120" s="72">
        <v>29.85</v>
      </c>
      <c r="I1120" s="71"/>
      <c r="J1120" s="67">
        <v>96.6</v>
      </c>
      <c r="K1120" s="67">
        <v>108.3</v>
      </c>
      <c r="L1120" s="67">
        <v>105.3</v>
      </c>
      <c r="M1120" s="67">
        <v>107.6</v>
      </c>
      <c r="N1120" s="67">
        <f t="shared" si="65"/>
        <v>104.44999999999999</v>
      </c>
    </row>
    <row r="1121" spans="2:14" x14ac:dyDescent="0.2">
      <c r="B1121" s="73">
        <v>0.65625</v>
      </c>
      <c r="C1121" s="66">
        <v>76</v>
      </c>
      <c r="D1121" s="69">
        <v>104</v>
      </c>
      <c r="E1121" s="75">
        <v>0.55000000000000004</v>
      </c>
      <c r="F1121" s="66">
        <v>6</v>
      </c>
      <c r="G1121" s="66" t="s">
        <v>143</v>
      </c>
      <c r="H1121" s="72">
        <v>29.85</v>
      </c>
      <c r="J1121" s="67">
        <v>98.4</v>
      </c>
      <c r="K1121" s="67">
        <v>107.8</v>
      </c>
      <c r="L1121" s="67">
        <v>104.4</v>
      </c>
      <c r="M1121" s="67">
        <v>107.1</v>
      </c>
      <c r="N1121" s="67">
        <f t="shared" si="65"/>
        <v>104.42500000000001</v>
      </c>
    </row>
    <row r="1122" spans="2:14" x14ac:dyDescent="0.2">
      <c r="B1122" s="73">
        <v>0.66666666666666663</v>
      </c>
      <c r="C1122" s="69">
        <v>76</v>
      </c>
      <c r="D1122" s="69">
        <v>103</v>
      </c>
      <c r="E1122" s="75">
        <v>0.54</v>
      </c>
      <c r="F1122" s="69">
        <v>4</v>
      </c>
      <c r="G1122" s="66" t="s">
        <v>143</v>
      </c>
      <c r="H1122" s="82">
        <v>29.85</v>
      </c>
      <c r="I1122" s="85"/>
      <c r="J1122" s="67">
        <v>97.5</v>
      </c>
      <c r="K1122" s="67">
        <v>106.7</v>
      </c>
      <c r="L1122" s="67">
        <v>102.7</v>
      </c>
      <c r="M1122" s="67">
        <v>105.3</v>
      </c>
      <c r="N1122" s="67">
        <f t="shared" si="65"/>
        <v>103.05</v>
      </c>
    </row>
    <row r="1123" spans="2:14" x14ac:dyDescent="0.2">
      <c r="B1123" s="73">
        <v>0.67708333333333337</v>
      </c>
      <c r="C1123" s="66">
        <v>75</v>
      </c>
      <c r="D1123" s="79">
        <v>102</v>
      </c>
      <c r="E1123" s="75">
        <v>0.54</v>
      </c>
      <c r="F1123" s="66">
        <v>3</v>
      </c>
      <c r="G1123" s="66" t="s">
        <v>203</v>
      </c>
      <c r="H1123" s="72">
        <v>29.85</v>
      </c>
      <c r="I1123" s="71"/>
      <c r="J1123" s="67">
        <v>97.2</v>
      </c>
      <c r="K1123" s="67">
        <v>105.4</v>
      </c>
      <c r="L1123" s="67">
        <v>101.7</v>
      </c>
      <c r="M1123" s="67">
        <v>104.2</v>
      </c>
      <c r="N1123" s="67">
        <f t="shared" si="65"/>
        <v>102.125</v>
      </c>
    </row>
    <row r="1124" spans="2:14" x14ac:dyDescent="0.2">
      <c r="B1124" s="73">
        <v>0.6875</v>
      </c>
      <c r="C1124" s="66">
        <v>75</v>
      </c>
      <c r="D1124" s="68">
        <v>101</v>
      </c>
      <c r="E1124" s="75">
        <v>0.55000000000000004</v>
      </c>
      <c r="F1124" s="66">
        <v>2</v>
      </c>
      <c r="G1124" s="66" t="s">
        <v>130</v>
      </c>
      <c r="H1124" s="72">
        <v>29.84</v>
      </c>
      <c r="I1124" s="93"/>
      <c r="J1124" s="67">
        <v>95.7</v>
      </c>
      <c r="K1124" s="67">
        <v>104.5</v>
      </c>
      <c r="L1124" s="67">
        <v>100.6</v>
      </c>
      <c r="M1124" s="67">
        <v>103.1</v>
      </c>
      <c r="N1124" s="67">
        <f t="shared" si="65"/>
        <v>100.97499999999999</v>
      </c>
    </row>
    <row r="1125" spans="2:14" x14ac:dyDescent="0.2">
      <c r="B1125" s="73">
        <v>0.69791666666666696</v>
      </c>
      <c r="C1125" s="66">
        <v>74</v>
      </c>
      <c r="D1125" s="68">
        <v>99</v>
      </c>
      <c r="E1125" s="75">
        <v>0.55000000000000004</v>
      </c>
      <c r="F1125" s="66">
        <v>5</v>
      </c>
      <c r="G1125" s="66" t="s">
        <v>197</v>
      </c>
      <c r="H1125" s="72">
        <v>29.84</v>
      </c>
      <c r="I1125" s="93"/>
      <c r="J1125" s="67">
        <v>88.3</v>
      </c>
      <c r="K1125" s="67">
        <v>104.2</v>
      </c>
      <c r="L1125" s="67">
        <v>99.7</v>
      </c>
      <c r="M1125" s="67">
        <v>102.7</v>
      </c>
      <c r="N1125" s="67">
        <f t="shared" si="65"/>
        <v>98.724999999999994</v>
      </c>
    </row>
    <row r="1126" spans="2:14" x14ac:dyDescent="0.2">
      <c r="B1126" s="73">
        <v>0.70833333333333404</v>
      </c>
      <c r="C1126" s="66">
        <v>76</v>
      </c>
      <c r="D1126" s="68">
        <v>98</v>
      </c>
      <c r="E1126" s="75">
        <v>0.43</v>
      </c>
      <c r="F1126" s="66">
        <v>5</v>
      </c>
      <c r="G1126" s="66" t="s">
        <v>202</v>
      </c>
      <c r="H1126" s="72">
        <v>29.84</v>
      </c>
      <c r="J1126" s="67">
        <v>90</v>
      </c>
      <c r="K1126" s="67">
        <v>101.8</v>
      </c>
      <c r="L1126" s="67">
        <v>98.8</v>
      </c>
      <c r="M1126" s="67">
        <v>101.7</v>
      </c>
      <c r="N1126" s="67">
        <f t="shared" si="65"/>
        <v>98.075000000000003</v>
      </c>
    </row>
    <row r="1127" spans="2:14" x14ac:dyDescent="0.2">
      <c r="B1127" s="73">
        <v>0.71875</v>
      </c>
      <c r="C1127" s="66">
        <v>75</v>
      </c>
      <c r="D1127" s="68">
        <v>96</v>
      </c>
      <c r="E1127" s="75">
        <v>0.45</v>
      </c>
      <c r="F1127" s="66">
        <v>8</v>
      </c>
      <c r="G1127" s="66" t="s">
        <v>202</v>
      </c>
      <c r="H1127" s="72">
        <v>29.84</v>
      </c>
      <c r="I1127" s="93"/>
      <c r="J1127" s="67">
        <v>88.9</v>
      </c>
      <c r="K1127" s="67">
        <v>98.4</v>
      </c>
      <c r="L1127" s="67">
        <v>95.9</v>
      </c>
      <c r="M1127" s="67">
        <v>99.9</v>
      </c>
      <c r="N1127" s="67">
        <f t="shared" si="65"/>
        <v>95.775000000000006</v>
      </c>
    </row>
    <row r="1128" spans="2:14" x14ac:dyDescent="0.2">
      <c r="B1128" s="73">
        <v>0.72916666666666696</v>
      </c>
      <c r="C1128" s="66">
        <v>74</v>
      </c>
      <c r="D1128" s="66">
        <v>93</v>
      </c>
      <c r="E1128" s="75">
        <v>0.47</v>
      </c>
      <c r="F1128" s="66">
        <v>4</v>
      </c>
      <c r="G1128" s="66" t="s">
        <v>202</v>
      </c>
      <c r="H1128" s="72">
        <v>29.84</v>
      </c>
      <c r="I1128" s="66"/>
      <c r="J1128" s="67">
        <v>84.9</v>
      </c>
      <c r="K1128" s="67">
        <v>95.9</v>
      </c>
      <c r="L1128" s="67">
        <v>94.1</v>
      </c>
      <c r="M1128" s="67">
        <v>98.1</v>
      </c>
      <c r="N1128" s="67">
        <f t="shared" si="65"/>
        <v>93.25</v>
      </c>
    </row>
    <row r="1129" spans="2:14" x14ac:dyDescent="0.2">
      <c r="B1129" s="73">
        <v>0.73958333333333404</v>
      </c>
      <c r="C1129" s="66">
        <v>73</v>
      </c>
      <c r="D1129" s="68">
        <v>93</v>
      </c>
      <c r="E1129" s="75">
        <v>0.5</v>
      </c>
      <c r="F1129" s="66">
        <v>8</v>
      </c>
      <c r="G1129" s="66" t="s">
        <v>202</v>
      </c>
      <c r="H1129" s="72">
        <v>29.84</v>
      </c>
      <c r="J1129" s="67">
        <v>87.1</v>
      </c>
      <c r="K1129" s="67">
        <v>94.5</v>
      </c>
      <c r="L1129" s="67">
        <v>92.5</v>
      </c>
      <c r="M1129" s="67">
        <v>96.8</v>
      </c>
      <c r="N1129" s="67">
        <f t="shared" si="65"/>
        <v>92.725000000000009</v>
      </c>
    </row>
    <row r="1130" spans="2:14" x14ac:dyDescent="0.2">
      <c r="B1130" s="73"/>
      <c r="C1130" s="66"/>
      <c r="D1130" s="68"/>
      <c r="E1130" s="75"/>
      <c r="F1130" s="66"/>
      <c r="G1130" s="66"/>
      <c r="H1130" s="72"/>
      <c r="J1130" s="67"/>
      <c r="K1130" s="67"/>
      <c r="L1130" s="67"/>
      <c r="M1130" s="67"/>
      <c r="N1130" s="67"/>
    </row>
    <row r="1131" spans="2:14" x14ac:dyDescent="0.2">
      <c r="B1131" s="73"/>
      <c r="C1131" s="69"/>
      <c r="D1131" s="66"/>
      <c r="E1131" s="75"/>
      <c r="F1131" s="69"/>
      <c r="G1131" s="66"/>
      <c r="H1131" s="82"/>
      <c r="J1131" s="67"/>
      <c r="K1131" s="67"/>
      <c r="L1131" s="67"/>
      <c r="M1131" s="67"/>
      <c r="N1131" s="67"/>
    </row>
    <row r="1132" spans="2:14" x14ac:dyDescent="0.2">
      <c r="B1132" s="73"/>
      <c r="C1132" s="69"/>
      <c r="D1132" s="66"/>
      <c r="E1132" s="75"/>
      <c r="F1132" s="69"/>
      <c r="G1132" s="66"/>
      <c r="H1132" s="82"/>
      <c r="I1132" s="71"/>
      <c r="J1132" s="67"/>
      <c r="K1132" s="67"/>
      <c r="L1132" s="67"/>
      <c r="M1132" s="67"/>
      <c r="N1132" s="67"/>
    </row>
    <row r="1133" spans="2:14" x14ac:dyDescent="0.2">
      <c r="B1133" s="73"/>
      <c r="C1133" s="69"/>
      <c r="D1133" s="66"/>
      <c r="E1133" s="75"/>
      <c r="F1133" s="66"/>
      <c r="G1133" s="66"/>
      <c r="H1133" s="82"/>
      <c r="I1133" s="71"/>
      <c r="J1133" s="67"/>
      <c r="K1133" s="67"/>
      <c r="L1133" s="67"/>
      <c r="M1133" s="67"/>
      <c r="N1133" s="67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73"/>
  <sheetViews>
    <sheetView workbookViewId="0"/>
    <sheetView workbookViewId="1"/>
  </sheetViews>
  <sheetFormatPr defaultRowHeight="12.75" x14ac:dyDescent="0.2"/>
  <cols>
    <col min="1" max="1" width="9.28515625" customWidth="1"/>
    <col min="2" max="2" width="9.42578125" customWidth="1"/>
    <col min="3" max="8" width="8.85546875" style="3"/>
    <col min="10" max="14" width="8.85546875" style="3"/>
  </cols>
  <sheetData>
    <row r="1" spans="1:19" x14ac:dyDescent="0.2">
      <c r="A1" s="6" t="s">
        <v>216</v>
      </c>
      <c r="B1" s="24" t="s">
        <v>2</v>
      </c>
      <c r="C1" s="6" t="s">
        <v>3</v>
      </c>
      <c r="D1" s="6" t="s">
        <v>1</v>
      </c>
      <c r="E1" s="31" t="s">
        <v>156</v>
      </c>
      <c r="F1" s="6" t="s">
        <v>32</v>
      </c>
      <c r="G1" s="6" t="s">
        <v>217</v>
      </c>
      <c r="H1" s="44" t="s">
        <v>218</v>
      </c>
      <c r="J1" s="68" t="s">
        <v>338</v>
      </c>
      <c r="K1" s="68" t="s">
        <v>346</v>
      </c>
      <c r="L1" s="68" t="s">
        <v>347</v>
      </c>
      <c r="M1" s="68" t="s">
        <v>348</v>
      </c>
      <c r="N1" s="56" t="s">
        <v>368</v>
      </c>
    </row>
    <row r="2" spans="1:19" x14ac:dyDescent="0.2">
      <c r="A2" t="s">
        <v>378</v>
      </c>
      <c r="B2" s="2"/>
      <c r="C2" s="47"/>
      <c r="D2" s="47"/>
      <c r="E2" s="14"/>
      <c r="F2" s="47"/>
      <c r="G2" s="47"/>
      <c r="H2" s="60"/>
      <c r="I2" s="60"/>
      <c r="J2" s="58"/>
      <c r="K2" s="58"/>
      <c r="L2" s="58"/>
      <c r="M2" s="58"/>
      <c r="N2" s="56"/>
      <c r="Q2" s="71" t="s">
        <v>623</v>
      </c>
    </row>
    <row r="3" spans="1:19" x14ac:dyDescent="0.2">
      <c r="A3" s="21">
        <v>42426</v>
      </c>
      <c r="B3" s="1">
        <v>0.47916666666666669</v>
      </c>
      <c r="C3" s="3">
        <v>77</v>
      </c>
      <c r="D3" s="47">
        <v>101</v>
      </c>
      <c r="E3" s="13">
        <v>0.17</v>
      </c>
      <c r="F3" s="3">
        <v>5</v>
      </c>
      <c r="G3" s="66" t="s">
        <v>37</v>
      </c>
      <c r="H3" s="19">
        <v>29.05</v>
      </c>
      <c r="J3" s="45">
        <v>102.9</v>
      </c>
      <c r="K3" s="45">
        <v>94.8</v>
      </c>
      <c r="L3" s="45">
        <v>102</v>
      </c>
      <c r="M3" s="45">
        <v>103.5</v>
      </c>
      <c r="N3" s="45">
        <f>AVERAGE(J3:M3)</f>
        <v>100.8</v>
      </c>
      <c r="Q3" s="55">
        <f>MAX(J:M)</f>
        <v>137.5</v>
      </c>
      <c r="S3" s="71" t="s">
        <v>401</v>
      </c>
    </row>
    <row r="4" spans="1:19" x14ac:dyDescent="0.2">
      <c r="B4" s="1">
        <v>0.49025462962962968</v>
      </c>
      <c r="C4" s="3">
        <v>79</v>
      </c>
      <c r="D4" s="47">
        <v>101</v>
      </c>
      <c r="E4" s="13">
        <v>0.15</v>
      </c>
      <c r="F4" s="3">
        <v>4</v>
      </c>
      <c r="G4" s="66" t="s">
        <v>197</v>
      </c>
      <c r="H4" s="19">
        <v>29.04</v>
      </c>
      <c r="J4" s="45">
        <v>102.9</v>
      </c>
      <c r="K4" s="45">
        <v>94.8</v>
      </c>
      <c r="L4" s="45">
        <v>102</v>
      </c>
      <c r="M4" s="45">
        <v>103.5</v>
      </c>
      <c r="N4" s="45">
        <f t="shared" ref="N4:N31" si="0">AVERAGE(J4:M4)</f>
        <v>100.8</v>
      </c>
      <c r="S4" s="21">
        <v>42609</v>
      </c>
    </row>
    <row r="5" spans="1:19" x14ac:dyDescent="0.2">
      <c r="B5" s="1">
        <v>0.50067129629629636</v>
      </c>
      <c r="C5" s="3">
        <v>79</v>
      </c>
      <c r="D5" s="47">
        <v>101</v>
      </c>
      <c r="E5" s="13">
        <v>0.16</v>
      </c>
      <c r="F5" s="3">
        <v>5</v>
      </c>
      <c r="G5" s="66" t="s">
        <v>208</v>
      </c>
      <c r="H5" s="19">
        <v>29.03</v>
      </c>
      <c r="J5" s="45">
        <v>102.9</v>
      </c>
      <c r="K5" s="45">
        <v>94.8</v>
      </c>
      <c r="L5" s="45">
        <v>102</v>
      </c>
      <c r="M5" s="45">
        <v>103.5</v>
      </c>
      <c r="N5" s="45">
        <f t="shared" si="0"/>
        <v>100.8</v>
      </c>
    </row>
    <row r="6" spans="1:19" x14ac:dyDescent="0.2">
      <c r="B6" s="1">
        <v>0.51041666666666663</v>
      </c>
      <c r="C6" s="3">
        <v>80</v>
      </c>
      <c r="D6" s="47">
        <v>104</v>
      </c>
      <c r="E6" s="13">
        <v>0.15</v>
      </c>
      <c r="F6" s="37">
        <v>6</v>
      </c>
      <c r="G6" s="66" t="s">
        <v>208</v>
      </c>
      <c r="H6" s="19">
        <v>29.02</v>
      </c>
      <c r="J6" s="45">
        <v>103.3</v>
      </c>
      <c r="K6" s="45">
        <v>95.2</v>
      </c>
      <c r="L6" s="45">
        <v>102</v>
      </c>
      <c r="M6" s="45">
        <v>103.5</v>
      </c>
      <c r="N6" s="45">
        <f t="shared" si="0"/>
        <v>101</v>
      </c>
    </row>
    <row r="7" spans="1:19" x14ac:dyDescent="0.2">
      <c r="B7" s="1">
        <v>0.52083333333333337</v>
      </c>
      <c r="C7" s="3">
        <v>80</v>
      </c>
      <c r="D7" s="47">
        <v>104</v>
      </c>
      <c r="E7" s="13">
        <v>0.14000000000000001</v>
      </c>
      <c r="F7" s="3">
        <v>10</v>
      </c>
      <c r="G7" s="66" t="s">
        <v>37</v>
      </c>
      <c r="H7" s="19">
        <v>29.02</v>
      </c>
      <c r="I7" s="42"/>
      <c r="J7" s="45">
        <v>103.6</v>
      </c>
      <c r="K7" s="45">
        <v>95.7</v>
      </c>
      <c r="L7" s="45">
        <v>102.6</v>
      </c>
      <c r="M7" s="45">
        <v>103.5</v>
      </c>
      <c r="N7" s="45">
        <f t="shared" si="0"/>
        <v>101.35</v>
      </c>
    </row>
    <row r="8" spans="1:19" x14ac:dyDescent="0.2">
      <c r="B8" s="1">
        <v>0.53125</v>
      </c>
      <c r="C8" s="3">
        <v>81</v>
      </c>
      <c r="D8" s="3">
        <v>102</v>
      </c>
      <c r="E8" s="13">
        <v>0.14000000000000001</v>
      </c>
      <c r="F8" s="3">
        <v>5</v>
      </c>
      <c r="G8" s="66" t="s">
        <v>43</v>
      </c>
      <c r="H8" s="19">
        <v>29</v>
      </c>
      <c r="I8" s="42"/>
      <c r="J8" s="45">
        <v>104.4</v>
      </c>
      <c r="K8" s="45">
        <v>96.8</v>
      </c>
      <c r="L8" s="45">
        <v>103.5</v>
      </c>
      <c r="M8" s="45">
        <v>103.5</v>
      </c>
      <c r="N8" s="45">
        <f t="shared" si="0"/>
        <v>102.05</v>
      </c>
    </row>
    <row r="9" spans="1:19" x14ac:dyDescent="0.2">
      <c r="B9" s="1">
        <v>0.54166666666666663</v>
      </c>
      <c r="C9" s="3">
        <v>81</v>
      </c>
      <c r="D9" s="3">
        <v>103</v>
      </c>
      <c r="E9" s="13">
        <v>0.14000000000000001</v>
      </c>
      <c r="F9" s="3">
        <v>5</v>
      </c>
      <c r="G9" s="3" t="s">
        <v>37</v>
      </c>
      <c r="H9" s="19">
        <v>29</v>
      </c>
      <c r="J9" s="45">
        <v>105.1</v>
      </c>
      <c r="K9" s="3">
        <v>97.9</v>
      </c>
      <c r="L9" s="45">
        <v>104.7</v>
      </c>
      <c r="M9" s="45">
        <v>104.7</v>
      </c>
      <c r="N9" s="45">
        <f t="shared" si="0"/>
        <v>103.1</v>
      </c>
    </row>
    <row r="10" spans="1:19" x14ac:dyDescent="0.2">
      <c r="B10" s="1">
        <v>0.55208333333333337</v>
      </c>
      <c r="C10" s="3">
        <v>82</v>
      </c>
      <c r="D10" s="3">
        <v>106</v>
      </c>
      <c r="E10" s="13">
        <v>0.13</v>
      </c>
      <c r="F10" s="3">
        <v>7</v>
      </c>
      <c r="G10" s="66" t="s">
        <v>43</v>
      </c>
      <c r="H10" s="19">
        <v>28.99</v>
      </c>
      <c r="I10" s="42"/>
      <c r="J10" s="45">
        <v>107.8</v>
      </c>
      <c r="K10" s="45">
        <v>106.2</v>
      </c>
      <c r="L10" s="67">
        <v>100.9</v>
      </c>
      <c r="M10" s="45">
        <v>108.7</v>
      </c>
      <c r="N10" s="45">
        <f t="shared" si="0"/>
        <v>105.89999999999999</v>
      </c>
    </row>
    <row r="11" spans="1:19" x14ac:dyDescent="0.2">
      <c r="B11" s="2">
        <v>0.5625</v>
      </c>
      <c r="C11" s="3">
        <v>83</v>
      </c>
      <c r="D11" s="3">
        <v>106</v>
      </c>
      <c r="E11" s="13">
        <v>0.13</v>
      </c>
      <c r="F11" s="3">
        <v>3</v>
      </c>
      <c r="G11" s="66" t="s">
        <v>208</v>
      </c>
      <c r="H11" s="19">
        <v>28.98</v>
      </c>
      <c r="I11" s="43"/>
      <c r="J11" s="45">
        <v>108.3</v>
      </c>
      <c r="K11" s="45">
        <v>105.8</v>
      </c>
      <c r="L11" s="45">
        <v>101.5</v>
      </c>
      <c r="M11" s="45">
        <v>109.4</v>
      </c>
      <c r="N11" s="45">
        <f t="shared" si="0"/>
        <v>106.25</v>
      </c>
    </row>
    <row r="12" spans="1:19" x14ac:dyDescent="0.2">
      <c r="B12" s="2">
        <v>0.57291666666666663</v>
      </c>
      <c r="C12" s="3">
        <v>84</v>
      </c>
      <c r="D12" s="3">
        <v>107</v>
      </c>
      <c r="E12" s="13">
        <v>0.13</v>
      </c>
      <c r="F12" s="3">
        <v>10</v>
      </c>
      <c r="G12" s="66" t="s">
        <v>208</v>
      </c>
      <c r="H12" s="3">
        <v>29.98</v>
      </c>
      <c r="J12" s="3">
        <v>108.9</v>
      </c>
      <c r="K12" s="3">
        <v>105.8</v>
      </c>
      <c r="L12" s="3">
        <v>102.6</v>
      </c>
      <c r="M12" s="45">
        <v>109.9</v>
      </c>
      <c r="N12" s="45">
        <f t="shared" si="0"/>
        <v>106.79999999999998</v>
      </c>
    </row>
    <row r="13" spans="1:19" x14ac:dyDescent="0.2">
      <c r="B13" s="2">
        <v>0.58333333333333337</v>
      </c>
      <c r="C13" s="3">
        <v>84</v>
      </c>
      <c r="D13" s="3">
        <v>107</v>
      </c>
      <c r="E13" s="13">
        <v>0.13</v>
      </c>
      <c r="F13" s="3">
        <v>8</v>
      </c>
      <c r="G13" s="3" t="s">
        <v>208</v>
      </c>
      <c r="H13" s="19">
        <v>28.97</v>
      </c>
      <c r="J13" s="45">
        <v>109.6</v>
      </c>
      <c r="K13" s="45">
        <v>105.8</v>
      </c>
      <c r="L13" s="45">
        <v>103.5</v>
      </c>
      <c r="M13" s="3">
        <v>110.8</v>
      </c>
      <c r="N13" s="45">
        <f t="shared" si="0"/>
        <v>107.425</v>
      </c>
    </row>
    <row r="14" spans="1:19" x14ac:dyDescent="0.2">
      <c r="B14" s="2">
        <v>0.59375</v>
      </c>
      <c r="C14" s="3">
        <v>84</v>
      </c>
      <c r="D14" s="3">
        <v>108</v>
      </c>
      <c r="E14" s="13">
        <v>0.13</v>
      </c>
      <c r="F14" s="3">
        <v>2</v>
      </c>
      <c r="G14" s="66" t="s">
        <v>197</v>
      </c>
      <c r="H14" s="19">
        <v>28.96</v>
      </c>
      <c r="I14" s="43"/>
      <c r="J14" s="45">
        <v>110.1</v>
      </c>
      <c r="K14" s="45">
        <v>105.4</v>
      </c>
      <c r="L14" s="45">
        <v>104</v>
      </c>
      <c r="M14" s="45">
        <v>111.6</v>
      </c>
      <c r="N14" s="45">
        <f t="shared" si="0"/>
        <v>107.77500000000001</v>
      </c>
    </row>
    <row r="15" spans="1:19" x14ac:dyDescent="0.2">
      <c r="B15" s="2">
        <v>0.60416666666666663</v>
      </c>
      <c r="C15" s="3">
        <v>85</v>
      </c>
      <c r="D15" s="3">
        <v>108</v>
      </c>
      <c r="E15" s="13">
        <v>0.13</v>
      </c>
      <c r="F15" s="3">
        <v>4</v>
      </c>
      <c r="G15" s="66" t="s">
        <v>190</v>
      </c>
      <c r="H15" s="19">
        <v>28.96</v>
      </c>
      <c r="I15" s="43"/>
      <c r="J15" s="45">
        <v>110.3</v>
      </c>
      <c r="K15" s="45">
        <v>105.4</v>
      </c>
      <c r="L15" s="45">
        <v>104.5</v>
      </c>
      <c r="M15" s="45">
        <v>112.1</v>
      </c>
      <c r="N15" s="45">
        <f t="shared" si="0"/>
        <v>108.07499999999999</v>
      </c>
    </row>
    <row r="16" spans="1:19" x14ac:dyDescent="0.2">
      <c r="B16" s="2">
        <v>0.61458333333333337</v>
      </c>
      <c r="C16" s="3">
        <v>86</v>
      </c>
      <c r="D16" s="3">
        <v>109</v>
      </c>
      <c r="E16" s="13">
        <v>0.13</v>
      </c>
      <c r="F16" s="3">
        <v>1</v>
      </c>
      <c r="G16" s="66" t="s">
        <v>197</v>
      </c>
      <c r="H16" s="19">
        <v>28.95</v>
      </c>
      <c r="I16" s="43"/>
      <c r="J16" s="45">
        <v>110.8</v>
      </c>
      <c r="K16" s="45">
        <v>105.6</v>
      </c>
      <c r="L16" s="45">
        <v>104.9</v>
      </c>
      <c r="M16" s="45">
        <v>112.8</v>
      </c>
      <c r="N16" s="45">
        <f t="shared" si="0"/>
        <v>108.52499999999999</v>
      </c>
    </row>
    <row r="17" spans="2:14" x14ac:dyDescent="0.2">
      <c r="B17" s="2">
        <v>0.625</v>
      </c>
      <c r="C17" s="47">
        <v>86</v>
      </c>
      <c r="D17" s="47">
        <v>109</v>
      </c>
      <c r="E17" s="48">
        <v>0.12</v>
      </c>
      <c r="F17" s="47">
        <v>4</v>
      </c>
      <c r="G17" s="69" t="s">
        <v>43</v>
      </c>
      <c r="H17" s="47">
        <v>28.95</v>
      </c>
      <c r="I17" s="65"/>
      <c r="J17" s="45">
        <v>110.8</v>
      </c>
      <c r="K17" s="45">
        <v>105.4</v>
      </c>
      <c r="L17" s="45">
        <v>105.4</v>
      </c>
      <c r="M17" s="45">
        <v>113.5</v>
      </c>
      <c r="N17" s="45">
        <f t="shared" si="0"/>
        <v>108.77500000000001</v>
      </c>
    </row>
    <row r="18" spans="2:14" x14ac:dyDescent="0.2">
      <c r="B18" s="2">
        <v>0.69791666666666663</v>
      </c>
      <c r="C18" s="3">
        <v>86</v>
      </c>
      <c r="D18" s="3">
        <v>108</v>
      </c>
      <c r="E18" s="13">
        <v>0.13</v>
      </c>
      <c r="F18" s="3">
        <v>3</v>
      </c>
      <c r="G18" s="66" t="s">
        <v>202</v>
      </c>
      <c r="H18" s="3">
        <v>28.92</v>
      </c>
      <c r="J18" s="3">
        <v>111.2</v>
      </c>
      <c r="K18" s="3">
        <v>101.3</v>
      </c>
      <c r="L18" s="45">
        <v>106</v>
      </c>
      <c r="M18" s="3">
        <v>114.3</v>
      </c>
      <c r="N18" s="45">
        <f t="shared" si="0"/>
        <v>108.2</v>
      </c>
    </row>
    <row r="19" spans="2:14" x14ac:dyDescent="0.2">
      <c r="B19" s="2">
        <v>0.70833333333333337</v>
      </c>
      <c r="C19" s="3">
        <v>85</v>
      </c>
      <c r="D19" s="3">
        <v>108</v>
      </c>
      <c r="E19" s="13">
        <v>0.14000000000000001</v>
      </c>
      <c r="F19" s="41">
        <v>2</v>
      </c>
      <c r="G19" s="66" t="s">
        <v>208</v>
      </c>
      <c r="H19" s="56">
        <v>28.92</v>
      </c>
      <c r="I19" s="42"/>
      <c r="J19" s="45">
        <v>111.4</v>
      </c>
      <c r="K19" s="45">
        <v>101.5</v>
      </c>
      <c r="L19" s="45">
        <v>106</v>
      </c>
      <c r="M19" s="45">
        <v>114.3</v>
      </c>
      <c r="N19" s="45">
        <f t="shared" si="0"/>
        <v>108.3</v>
      </c>
    </row>
    <row r="20" spans="2:14" x14ac:dyDescent="0.2">
      <c r="B20" s="2">
        <v>0.71875</v>
      </c>
      <c r="C20" s="3">
        <v>85</v>
      </c>
      <c r="D20" s="3">
        <v>109</v>
      </c>
      <c r="E20" s="13">
        <v>0.14000000000000001</v>
      </c>
      <c r="F20" s="3">
        <v>1</v>
      </c>
      <c r="G20" s="66" t="s">
        <v>43</v>
      </c>
      <c r="H20" s="3">
        <v>28.92</v>
      </c>
      <c r="J20" s="3">
        <v>111.4</v>
      </c>
      <c r="K20" s="3">
        <v>102.4</v>
      </c>
      <c r="L20" s="3">
        <v>106.2</v>
      </c>
      <c r="M20" s="45">
        <v>114.3</v>
      </c>
      <c r="N20" s="45">
        <f t="shared" si="0"/>
        <v>108.575</v>
      </c>
    </row>
    <row r="21" spans="2:14" x14ac:dyDescent="0.2">
      <c r="B21" s="2">
        <v>0.72916666666666663</v>
      </c>
      <c r="C21" s="3">
        <v>85</v>
      </c>
      <c r="D21" s="3">
        <v>109</v>
      </c>
      <c r="E21" s="13">
        <v>0.15</v>
      </c>
      <c r="F21" s="3">
        <v>1</v>
      </c>
      <c r="G21" s="66" t="s">
        <v>208</v>
      </c>
      <c r="H21" s="3">
        <v>28.91</v>
      </c>
      <c r="J21" s="3">
        <v>111.7</v>
      </c>
      <c r="K21" s="3">
        <v>102.9</v>
      </c>
      <c r="L21" s="3">
        <v>106.7</v>
      </c>
      <c r="M21" s="45">
        <v>114.8</v>
      </c>
      <c r="N21" s="45">
        <f t="shared" si="0"/>
        <v>109.02500000000001</v>
      </c>
    </row>
    <row r="22" spans="2:14" x14ac:dyDescent="0.2">
      <c r="B22" s="2">
        <v>0.73958333333333337</v>
      </c>
      <c r="C22" s="3">
        <v>85</v>
      </c>
      <c r="D22" s="3">
        <v>109</v>
      </c>
      <c r="E22" s="13">
        <v>0.15</v>
      </c>
      <c r="F22" s="3">
        <v>3</v>
      </c>
      <c r="G22" s="66" t="s">
        <v>37</v>
      </c>
      <c r="H22" s="19">
        <v>28.92</v>
      </c>
      <c r="I22" s="42"/>
      <c r="J22" s="66">
        <v>111.7</v>
      </c>
      <c r="K22" s="3">
        <v>103.3</v>
      </c>
      <c r="L22" s="3">
        <v>107.1</v>
      </c>
      <c r="M22" s="63">
        <v>115.2</v>
      </c>
      <c r="N22" s="45">
        <f t="shared" si="0"/>
        <v>109.325</v>
      </c>
    </row>
    <row r="23" spans="2:14" x14ac:dyDescent="0.2">
      <c r="B23" s="2">
        <v>0.75</v>
      </c>
      <c r="C23" s="3">
        <v>84</v>
      </c>
      <c r="D23" s="3">
        <v>109</v>
      </c>
      <c r="E23" s="14">
        <v>0.16</v>
      </c>
      <c r="F23" s="3">
        <v>0</v>
      </c>
      <c r="G23" s="66" t="s">
        <v>37</v>
      </c>
      <c r="H23" s="19">
        <v>28.92</v>
      </c>
      <c r="I23" s="42"/>
      <c r="J23" s="64">
        <v>111.7</v>
      </c>
      <c r="K23" s="45">
        <v>103.5</v>
      </c>
      <c r="L23" s="45">
        <v>107.2</v>
      </c>
      <c r="M23" s="45">
        <v>115.5</v>
      </c>
      <c r="N23" s="45">
        <f t="shared" si="0"/>
        <v>109.47499999999999</v>
      </c>
    </row>
    <row r="24" spans="2:14" x14ac:dyDescent="0.2">
      <c r="B24" s="2">
        <v>0.76041666666666663</v>
      </c>
      <c r="C24" s="3">
        <v>83</v>
      </c>
      <c r="D24" s="3">
        <v>110</v>
      </c>
      <c r="E24" s="14">
        <v>0.15</v>
      </c>
      <c r="F24" s="3">
        <v>1</v>
      </c>
      <c r="G24" s="66" t="s">
        <v>202</v>
      </c>
      <c r="H24" s="19">
        <v>28.92</v>
      </c>
      <c r="I24" s="42"/>
      <c r="J24" s="64">
        <v>111.9</v>
      </c>
      <c r="K24" s="45">
        <v>103.5</v>
      </c>
      <c r="L24" s="45">
        <v>107.4</v>
      </c>
      <c r="M24" s="45">
        <v>115.5</v>
      </c>
      <c r="N24" s="45">
        <f t="shared" si="0"/>
        <v>109.575</v>
      </c>
    </row>
    <row r="25" spans="2:14" x14ac:dyDescent="0.2">
      <c r="B25" s="2">
        <v>0.77083333333333337</v>
      </c>
      <c r="C25" s="47">
        <v>82</v>
      </c>
      <c r="D25" s="47">
        <v>110</v>
      </c>
      <c r="E25" s="13">
        <v>0.15</v>
      </c>
      <c r="F25" s="47">
        <v>1</v>
      </c>
      <c r="G25" s="69" t="s">
        <v>202</v>
      </c>
      <c r="H25" s="57">
        <v>28.92</v>
      </c>
      <c r="I25" s="65"/>
      <c r="J25" s="45">
        <v>111.6</v>
      </c>
      <c r="K25" s="45">
        <v>103.1</v>
      </c>
      <c r="L25" s="45">
        <v>107.8</v>
      </c>
      <c r="M25" s="45">
        <v>115.9</v>
      </c>
      <c r="N25" s="45">
        <f t="shared" si="0"/>
        <v>109.6</v>
      </c>
    </row>
    <row r="26" spans="2:14" x14ac:dyDescent="0.2">
      <c r="B26" s="2">
        <v>0.78125</v>
      </c>
      <c r="C26" s="47">
        <v>81</v>
      </c>
      <c r="D26" s="47">
        <v>110</v>
      </c>
      <c r="E26" s="13">
        <v>0.15</v>
      </c>
      <c r="F26" s="47">
        <v>1</v>
      </c>
      <c r="G26" s="69" t="s">
        <v>203</v>
      </c>
      <c r="H26" s="47">
        <v>28.92</v>
      </c>
      <c r="I26" s="65"/>
      <c r="J26" s="45">
        <v>111.6</v>
      </c>
      <c r="K26" s="45">
        <v>102.6</v>
      </c>
      <c r="L26" s="45">
        <v>107.8</v>
      </c>
      <c r="M26" s="45">
        <v>116.2</v>
      </c>
      <c r="N26" s="45">
        <f t="shared" si="0"/>
        <v>109.55</v>
      </c>
    </row>
    <row r="27" spans="2:14" x14ac:dyDescent="0.2">
      <c r="B27" s="2">
        <v>0.79166666666666663</v>
      </c>
      <c r="C27" s="47">
        <v>80</v>
      </c>
      <c r="D27" s="47">
        <v>110</v>
      </c>
      <c r="E27" s="13">
        <v>0.15</v>
      </c>
      <c r="F27" s="47">
        <v>0</v>
      </c>
      <c r="G27" s="69" t="s">
        <v>190</v>
      </c>
      <c r="H27" s="47">
        <v>28.92</v>
      </c>
      <c r="I27" s="65"/>
      <c r="J27" s="67">
        <v>111.6</v>
      </c>
      <c r="K27" s="45">
        <v>102.6</v>
      </c>
      <c r="L27" s="45">
        <v>108</v>
      </c>
      <c r="M27" s="45">
        <v>116.2</v>
      </c>
      <c r="N27" s="45">
        <f t="shared" si="0"/>
        <v>109.6</v>
      </c>
    </row>
    <row r="28" spans="2:14" x14ac:dyDescent="0.2">
      <c r="B28" s="2">
        <v>0.80208333333333337</v>
      </c>
      <c r="C28" s="47">
        <v>80</v>
      </c>
      <c r="D28" s="47">
        <v>110</v>
      </c>
      <c r="E28" s="13">
        <v>0.15</v>
      </c>
      <c r="F28" s="47">
        <v>1</v>
      </c>
      <c r="G28" s="69" t="s">
        <v>129</v>
      </c>
      <c r="H28" s="47">
        <v>28.92</v>
      </c>
      <c r="I28" s="65"/>
      <c r="J28" s="45">
        <v>111.6</v>
      </c>
      <c r="K28" s="45">
        <v>102.2</v>
      </c>
      <c r="L28" s="45">
        <v>107.8</v>
      </c>
      <c r="M28" s="45">
        <v>116.4</v>
      </c>
      <c r="N28" s="45">
        <f t="shared" si="0"/>
        <v>109.5</v>
      </c>
    </row>
    <row r="29" spans="2:14" x14ac:dyDescent="0.2">
      <c r="B29" s="2">
        <v>0.8125</v>
      </c>
      <c r="C29" s="3">
        <v>79</v>
      </c>
      <c r="D29" s="3">
        <v>109</v>
      </c>
      <c r="E29" s="13">
        <v>0.19</v>
      </c>
      <c r="F29" s="41">
        <v>1</v>
      </c>
      <c r="G29" s="66" t="s">
        <v>202</v>
      </c>
      <c r="H29" s="19">
        <v>28.93</v>
      </c>
      <c r="I29" s="42"/>
      <c r="J29" s="45">
        <v>111.4</v>
      </c>
      <c r="K29" s="45">
        <v>102</v>
      </c>
      <c r="L29" s="45">
        <v>108</v>
      </c>
      <c r="M29" s="45">
        <v>116.4</v>
      </c>
      <c r="N29" s="45">
        <f t="shared" si="0"/>
        <v>109.44999999999999</v>
      </c>
    </row>
    <row r="30" spans="2:14" x14ac:dyDescent="0.2">
      <c r="B30" s="2">
        <v>0.82291666666666663</v>
      </c>
      <c r="C30" s="47">
        <v>78</v>
      </c>
      <c r="D30" s="47">
        <v>109</v>
      </c>
      <c r="E30" s="13">
        <v>0.19</v>
      </c>
      <c r="F30" s="47">
        <v>1</v>
      </c>
      <c r="G30" s="69" t="s">
        <v>202</v>
      </c>
      <c r="H30" s="47">
        <v>28.93</v>
      </c>
      <c r="I30" s="65"/>
      <c r="J30" s="45">
        <v>111.4</v>
      </c>
      <c r="K30" s="45">
        <v>102</v>
      </c>
      <c r="L30" s="45">
        <v>108</v>
      </c>
      <c r="M30" s="45">
        <v>116.4</v>
      </c>
      <c r="N30" s="45">
        <f t="shared" si="0"/>
        <v>109.44999999999999</v>
      </c>
    </row>
    <row r="31" spans="2:14" x14ac:dyDescent="0.2">
      <c r="B31" s="2">
        <v>0.83333333333333337</v>
      </c>
      <c r="C31" s="47">
        <v>77</v>
      </c>
      <c r="D31" s="47">
        <v>109</v>
      </c>
      <c r="E31" s="13">
        <v>0.18</v>
      </c>
      <c r="F31" s="47">
        <v>2</v>
      </c>
      <c r="G31" s="69" t="s">
        <v>190</v>
      </c>
      <c r="H31" s="47">
        <v>28.93</v>
      </c>
      <c r="I31" s="65"/>
      <c r="J31" s="45">
        <v>111</v>
      </c>
      <c r="K31" s="45">
        <v>101.8</v>
      </c>
      <c r="L31" s="45">
        <v>107.6</v>
      </c>
      <c r="M31" s="45">
        <v>116</v>
      </c>
      <c r="N31" s="45">
        <f t="shared" si="0"/>
        <v>109.1</v>
      </c>
    </row>
    <row r="32" spans="2:14" x14ac:dyDescent="0.2">
      <c r="B32" s="2"/>
      <c r="E32" s="13"/>
      <c r="H32" s="19"/>
      <c r="I32" s="42"/>
      <c r="J32" s="41"/>
      <c r="K32" s="41"/>
      <c r="L32" s="41"/>
      <c r="M32" s="41"/>
      <c r="N32" s="56"/>
    </row>
    <row r="33" spans="1:14" x14ac:dyDescent="0.2">
      <c r="A33" s="21">
        <v>42427</v>
      </c>
      <c r="B33" s="1">
        <v>0.45833333333333331</v>
      </c>
      <c r="C33" s="3">
        <v>71</v>
      </c>
      <c r="D33" s="47">
        <v>82</v>
      </c>
      <c r="E33" s="13">
        <v>0.23</v>
      </c>
      <c r="F33" s="3">
        <v>3</v>
      </c>
      <c r="G33" s="66" t="s">
        <v>43</v>
      </c>
      <c r="H33" s="19">
        <v>28.97</v>
      </c>
      <c r="J33" s="45">
        <v>83.1</v>
      </c>
      <c r="K33" s="45">
        <v>87.8</v>
      </c>
      <c r="L33" s="45">
        <v>77</v>
      </c>
      <c r="M33" s="45">
        <v>81.7</v>
      </c>
      <c r="N33" s="45">
        <f>AVERAGE(J33:M33)</f>
        <v>82.399999999999991</v>
      </c>
    </row>
    <row r="34" spans="1:14" x14ac:dyDescent="0.2">
      <c r="B34" s="1">
        <v>0.47983796296296299</v>
      </c>
      <c r="C34" s="3">
        <v>74</v>
      </c>
      <c r="D34" s="47">
        <v>92</v>
      </c>
      <c r="E34" s="13">
        <v>0.22</v>
      </c>
      <c r="F34" s="3">
        <v>5</v>
      </c>
      <c r="G34" s="66" t="s">
        <v>43</v>
      </c>
      <c r="H34" s="19">
        <v>28.95</v>
      </c>
      <c r="J34" s="45">
        <v>92.7</v>
      </c>
      <c r="K34" s="45">
        <v>95.7</v>
      </c>
      <c r="L34" s="45">
        <v>86.4</v>
      </c>
      <c r="M34" s="45">
        <v>91.2</v>
      </c>
      <c r="N34" s="45">
        <f t="shared" ref="N34:N62" si="1">AVERAGE(J34:M34)</f>
        <v>91.5</v>
      </c>
    </row>
    <row r="35" spans="1:14" x14ac:dyDescent="0.2">
      <c r="B35" s="1">
        <v>0.99025462962962962</v>
      </c>
      <c r="C35" s="3">
        <v>76</v>
      </c>
      <c r="D35" s="47">
        <v>95</v>
      </c>
      <c r="E35" s="13">
        <v>0.2</v>
      </c>
      <c r="F35" s="3">
        <v>2</v>
      </c>
      <c r="G35" s="66" t="s">
        <v>197</v>
      </c>
      <c r="H35" s="19">
        <v>28.94</v>
      </c>
      <c r="J35" s="45">
        <v>96.3</v>
      </c>
      <c r="K35" s="45">
        <v>98.6</v>
      </c>
      <c r="L35" s="45">
        <v>91.8</v>
      </c>
      <c r="M35" s="45">
        <v>95</v>
      </c>
      <c r="N35" s="45">
        <f t="shared" si="1"/>
        <v>95.424999999999997</v>
      </c>
    </row>
    <row r="36" spans="1:14" x14ac:dyDescent="0.2">
      <c r="B36" s="1">
        <v>0.50067129629629636</v>
      </c>
      <c r="C36" s="3">
        <v>77</v>
      </c>
      <c r="D36" s="47">
        <v>97</v>
      </c>
      <c r="E36" s="13">
        <v>0.19</v>
      </c>
      <c r="F36" s="37">
        <v>5</v>
      </c>
      <c r="G36" s="66" t="s">
        <v>208</v>
      </c>
      <c r="H36" s="19">
        <v>28.94</v>
      </c>
      <c r="J36" s="45">
        <v>98.6</v>
      </c>
      <c r="K36" s="45">
        <v>100</v>
      </c>
      <c r="L36" s="45">
        <v>93</v>
      </c>
      <c r="M36" s="45">
        <v>97.2</v>
      </c>
      <c r="N36" s="45">
        <f t="shared" si="1"/>
        <v>97.2</v>
      </c>
    </row>
    <row r="37" spans="1:14" x14ac:dyDescent="0.2">
      <c r="B37" s="1">
        <v>0.51041666666666663</v>
      </c>
      <c r="C37" s="3">
        <v>80</v>
      </c>
      <c r="D37" s="47">
        <v>100</v>
      </c>
      <c r="E37" s="13">
        <v>0.17</v>
      </c>
      <c r="F37" s="3">
        <v>3</v>
      </c>
      <c r="G37" s="66" t="s">
        <v>197</v>
      </c>
      <c r="H37" s="19">
        <v>28.93</v>
      </c>
      <c r="I37" s="42"/>
      <c r="J37" s="45">
        <v>101.3</v>
      </c>
      <c r="K37" s="45">
        <v>102.2</v>
      </c>
      <c r="L37" s="45">
        <v>95.5</v>
      </c>
      <c r="M37" s="45">
        <v>100.2</v>
      </c>
      <c r="N37" s="45">
        <f t="shared" si="1"/>
        <v>99.8</v>
      </c>
    </row>
    <row r="38" spans="1:14" x14ac:dyDescent="0.2">
      <c r="B38" s="1">
        <v>0.52083333333333337</v>
      </c>
      <c r="C38" s="3">
        <v>81</v>
      </c>
      <c r="D38" s="3">
        <v>102</v>
      </c>
      <c r="E38" s="13">
        <v>0.16</v>
      </c>
      <c r="F38" s="3">
        <v>1</v>
      </c>
      <c r="G38" s="66" t="s">
        <v>197</v>
      </c>
      <c r="H38" s="19">
        <v>28.92</v>
      </c>
      <c r="I38" s="42"/>
      <c r="J38" s="45">
        <v>103.3</v>
      </c>
      <c r="K38" s="45">
        <v>103.6</v>
      </c>
      <c r="L38" s="45">
        <v>97.7</v>
      </c>
      <c r="M38" s="45">
        <v>102.6</v>
      </c>
      <c r="N38" s="45">
        <f t="shared" si="1"/>
        <v>101.79999999999998</v>
      </c>
    </row>
    <row r="39" spans="1:14" x14ac:dyDescent="0.2">
      <c r="B39" s="1">
        <v>0.53125</v>
      </c>
      <c r="C39" s="3">
        <v>83</v>
      </c>
      <c r="D39" s="3">
        <v>104</v>
      </c>
      <c r="E39" s="13">
        <v>0.15</v>
      </c>
      <c r="F39" s="3">
        <v>4</v>
      </c>
      <c r="G39" s="3" t="s">
        <v>43</v>
      </c>
      <c r="H39" s="19">
        <v>28.91</v>
      </c>
      <c r="J39" s="45">
        <v>105.3</v>
      </c>
      <c r="K39" s="3">
        <v>104.5</v>
      </c>
      <c r="L39" s="45">
        <v>99.1</v>
      </c>
      <c r="M39" s="45">
        <v>104.7</v>
      </c>
      <c r="N39" s="45">
        <f t="shared" si="1"/>
        <v>103.39999999999999</v>
      </c>
    </row>
    <row r="40" spans="1:14" x14ac:dyDescent="0.2">
      <c r="B40" s="1">
        <v>0.54166666666666663</v>
      </c>
      <c r="C40" s="3">
        <v>83</v>
      </c>
      <c r="D40" s="3">
        <v>105</v>
      </c>
      <c r="E40" s="13">
        <v>0.15</v>
      </c>
      <c r="F40" s="3">
        <v>1</v>
      </c>
      <c r="G40" s="66" t="s">
        <v>43</v>
      </c>
      <c r="H40" s="19">
        <v>28.91</v>
      </c>
      <c r="I40" s="42"/>
      <c r="J40" s="45">
        <v>107.2</v>
      </c>
      <c r="K40" s="45">
        <v>105.8</v>
      </c>
      <c r="L40" s="67">
        <v>100</v>
      </c>
      <c r="M40" s="45">
        <v>106.7</v>
      </c>
      <c r="N40" s="45">
        <f t="shared" si="1"/>
        <v>104.925</v>
      </c>
    </row>
    <row r="41" spans="1:14" x14ac:dyDescent="0.2">
      <c r="B41" s="1">
        <v>0.55208333333333337</v>
      </c>
      <c r="C41" s="3">
        <v>86</v>
      </c>
      <c r="D41" s="3">
        <v>107</v>
      </c>
      <c r="E41" s="13">
        <v>0.14000000000000001</v>
      </c>
      <c r="F41" s="3">
        <v>1</v>
      </c>
      <c r="G41" s="66" t="s">
        <v>43</v>
      </c>
      <c r="H41" s="19">
        <v>28.9</v>
      </c>
      <c r="I41" s="43"/>
      <c r="J41" s="45">
        <v>108.9</v>
      </c>
      <c r="K41" s="45">
        <v>106.3</v>
      </c>
      <c r="L41" s="45">
        <v>102.4</v>
      </c>
      <c r="M41" s="45">
        <v>108.7</v>
      </c>
      <c r="N41" s="45">
        <f t="shared" si="1"/>
        <v>106.575</v>
      </c>
    </row>
    <row r="42" spans="1:14" x14ac:dyDescent="0.2">
      <c r="B42" s="2">
        <v>0.5625</v>
      </c>
      <c r="C42" s="3">
        <v>86</v>
      </c>
      <c r="D42" s="3">
        <v>108</v>
      </c>
      <c r="E42" s="13">
        <v>0.14000000000000001</v>
      </c>
      <c r="F42" s="3">
        <v>3</v>
      </c>
      <c r="G42" s="66" t="s">
        <v>37</v>
      </c>
      <c r="H42" s="3">
        <v>28.89</v>
      </c>
      <c r="J42" s="3">
        <v>109.9</v>
      </c>
      <c r="K42" s="3">
        <v>106.3</v>
      </c>
      <c r="L42" s="3">
        <v>104.2</v>
      </c>
      <c r="M42" s="45">
        <v>110.7</v>
      </c>
      <c r="N42" s="45">
        <f t="shared" si="1"/>
        <v>107.77499999999999</v>
      </c>
    </row>
    <row r="43" spans="1:14" x14ac:dyDescent="0.2">
      <c r="B43" s="2">
        <v>0.57291666666666663</v>
      </c>
      <c r="C43" s="3">
        <v>86</v>
      </c>
      <c r="D43" s="3">
        <v>109</v>
      </c>
      <c r="E43" s="13">
        <v>0.15</v>
      </c>
      <c r="F43" s="3">
        <v>4</v>
      </c>
      <c r="G43" s="3" t="s">
        <v>129</v>
      </c>
      <c r="H43" s="19">
        <v>28.88</v>
      </c>
      <c r="J43" s="45">
        <v>111.4</v>
      </c>
      <c r="K43" s="45">
        <v>106.2</v>
      </c>
      <c r="L43" s="45">
        <v>105.6</v>
      </c>
      <c r="M43" s="3">
        <v>111.9</v>
      </c>
      <c r="N43" s="45">
        <f t="shared" si="1"/>
        <v>108.77500000000001</v>
      </c>
    </row>
    <row r="44" spans="1:14" x14ac:dyDescent="0.2">
      <c r="B44" s="2">
        <v>0.58333333333333337</v>
      </c>
      <c r="C44" s="3">
        <v>86</v>
      </c>
      <c r="D44" s="3">
        <v>110</v>
      </c>
      <c r="E44" s="13">
        <v>0.15</v>
      </c>
      <c r="F44" s="3">
        <v>2</v>
      </c>
      <c r="G44" s="66" t="s">
        <v>34</v>
      </c>
      <c r="H44" s="19">
        <v>28.88</v>
      </c>
      <c r="I44" s="43"/>
      <c r="J44" s="45">
        <v>111.6</v>
      </c>
      <c r="K44" s="45">
        <v>106.2</v>
      </c>
      <c r="L44" s="45">
        <v>106.9</v>
      </c>
      <c r="M44" s="45">
        <v>113.5</v>
      </c>
      <c r="N44" s="45">
        <f t="shared" si="1"/>
        <v>109.55000000000001</v>
      </c>
    </row>
    <row r="45" spans="1:14" x14ac:dyDescent="0.2">
      <c r="B45" s="2">
        <v>0.59375</v>
      </c>
      <c r="C45" s="3">
        <v>85</v>
      </c>
      <c r="D45" s="3">
        <v>110</v>
      </c>
      <c r="E45" s="13">
        <v>0.15</v>
      </c>
      <c r="F45" s="3">
        <v>1</v>
      </c>
      <c r="G45" s="66" t="s">
        <v>43</v>
      </c>
      <c r="H45" s="19">
        <v>28.87</v>
      </c>
      <c r="I45" s="43"/>
      <c r="J45" s="45">
        <v>112.1</v>
      </c>
      <c r="K45" s="45">
        <v>105.8</v>
      </c>
      <c r="L45" s="45">
        <v>107.6</v>
      </c>
      <c r="M45" s="45">
        <v>114.3</v>
      </c>
      <c r="N45" s="45">
        <f t="shared" si="1"/>
        <v>109.95</v>
      </c>
    </row>
    <row r="46" spans="1:14" x14ac:dyDescent="0.2">
      <c r="B46" s="2">
        <v>0.60416666666666663</v>
      </c>
      <c r="C46" s="3">
        <v>86</v>
      </c>
      <c r="D46" s="3">
        <v>110</v>
      </c>
      <c r="E46" s="13">
        <v>0.14000000000000001</v>
      </c>
      <c r="F46" s="3">
        <v>3</v>
      </c>
      <c r="G46" s="66" t="s">
        <v>37</v>
      </c>
      <c r="H46" s="19">
        <v>28.86</v>
      </c>
      <c r="I46" s="43"/>
      <c r="J46" s="45">
        <v>112.6</v>
      </c>
      <c r="K46" s="45">
        <v>103.3</v>
      </c>
      <c r="L46" s="45">
        <v>108.1</v>
      </c>
      <c r="M46" s="45">
        <v>115</v>
      </c>
      <c r="N46" s="45">
        <f t="shared" si="1"/>
        <v>109.75</v>
      </c>
    </row>
    <row r="47" spans="1:14" x14ac:dyDescent="0.2">
      <c r="B47" s="2">
        <v>0.61458333333333337</v>
      </c>
      <c r="C47" s="47">
        <v>85</v>
      </c>
      <c r="D47" s="47">
        <v>110</v>
      </c>
      <c r="E47" s="48">
        <v>0.15</v>
      </c>
      <c r="F47" s="47">
        <v>2</v>
      </c>
      <c r="G47" s="69" t="s">
        <v>43</v>
      </c>
      <c r="H47" s="47">
        <v>28.86</v>
      </c>
      <c r="I47" s="65"/>
      <c r="J47" s="45">
        <v>112.6</v>
      </c>
      <c r="K47" s="45">
        <v>103.8</v>
      </c>
      <c r="L47" s="45">
        <v>108.7</v>
      </c>
      <c r="M47" s="45">
        <v>115.9</v>
      </c>
      <c r="N47" s="45">
        <f t="shared" si="1"/>
        <v>110.25</v>
      </c>
    </row>
    <row r="48" spans="1:14" x14ac:dyDescent="0.2">
      <c r="B48" s="2">
        <v>0.625</v>
      </c>
      <c r="C48" s="3">
        <v>86</v>
      </c>
      <c r="D48" s="3">
        <v>110</v>
      </c>
      <c r="E48" s="13">
        <v>0.13</v>
      </c>
      <c r="F48" s="3">
        <v>2</v>
      </c>
      <c r="G48" s="66" t="s">
        <v>130</v>
      </c>
      <c r="H48" s="3">
        <v>28.86</v>
      </c>
      <c r="J48" s="3">
        <v>112.6</v>
      </c>
      <c r="K48" s="3">
        <v>103.8</v>
      </c>
      <c r="L48" s="45">
        <v>109</v>
      </c>
      <c r="M48" s="3">
        <v>116.2</v>
      </c>
      <c r="N48" s="45">
        <f t="shared" si="1"/>
        <v>110.39999999999999</v>
      </c>
    </row>
    <row r="49" spans="1:14" x14ac:dyDescent="0.2">
      <c r="B49" s="2">
        <v>0.62986111111111109</v>
      </c>
      <c r="C49" s="3">
        <v>86</v>
      </c>
      <c r="D49" s="3">
        <v>111</v>
      </c>
      <c r="E49" s="13">
        <v>0.13</v>
      </c>
      <c r="F49" s="41">
        <v>0</v>
      </c>
      <c r="G49" s="66" t="s">
        <v>180</v>
      </c>
      <c r="H49" s="56">
        <v>28.85</v>
      </c>
      <c r="I49" s="42"/>
      <c r="J49" s="45">
        <v>112.6</v>
      </c>
      <c r="K49" s="45">
        <v>103.8</v>
      </c>
      <c r="L49" s="45">
        <v>109.2</v>
      </c>
      <c r="M49" s="45">
        <v>116.6</v>
      </c>
      <c r="N49" s="45">
        <f t="shared" si="1"/>
        <v>110.54999999999998</v>
      </c>
    </row>
    <row r="50" spans="1:14" x14ac:dyDescent="0.2">
      <c r="B50" s="2">
        <v>0.69791666666666663</v>
      </c>
      <c r="C50" s="3">
        <v>84</v>
      </c>
      <c r="D50" s="3">
        <v>110</v>
      </c>
      <c r="E50" s="13">
        <v>0.13</v>
      </c>
      <c r="F50" s="3">
        <v>1</v>
      </c>
      <c r="G50" s="66" t="s">
        <v>201</v>
      </c>
      <c r="H50" s="3">
        <v>28.83</v>
      </c>
      <c r="J50" s="3">
        <v>112.3</v>
      </c>
      <c r="K50" s="3">
        <v>102.9</v>
      </c>
      <c r="L50" s="3">
        <v>109.4</v>
      </c>
      <c r="M50" s="45">
        <v>116.8</v>
      </c>
      <c r="N50" s="45">
        <f t="shared" si="1"/>
        <v>110.35000000000001</v>
      </c>
    </row>
    <row r="51" spans="1:14" x14ac:dyDescent="0.2">
      <c r="B51" s="2">
        <v>0.70833333333333337</v>
      </c>
      <c r="C51" s="3">
        <v>84</v>
      </c>
      <c r="D51" s="3">
        <v>110</v>
      </c>
      <c r="E51" s="13">
        <v>0.14000000000000001</v>
      </c>
      <c r="F51" s="3">
        <v>3</v>
      </c>
      <c r="G51" s="66" t="s">
        <v>196</v>
      </c>
      <c r="H51" s="3">
        <v>28.83</v>
      </c>
      <c r="J51" s="3">
        <v>112.3</v>
      </c>
      <c r="K51" s="3">
        <v>102.7</v>
      </c>
      <c r="L51" s="3">
        <v>109.4</v>
      </c>
      <c r="M51" s="45">
        <v>116.8</v>
      </c>
      <c r="N51" s="45">
        <f t="shared" si="1"/>
        <v>110.3</v>
      </c>
    </row>
    <row r="52" spans="1:14" x14ac:dyDescent="0.2">
      <c r="B52" s="2">
        <v>0.71875</v>
      </c>
      <c r="C52" s="3">
        <v>84</v>
      </c>
      <c r="D52" s="3">
        <v>110</v>
      </c>
      <c r="E52" s="13">
        <v>0.15</v>
      </c>
      <c r="F52" s="3">
        <v>3</v>
      </c>
      <c r="G52" s="66" t="s">
        <v>129</v>
      </c>
      <c r="H52" s="19">
        <v>28.82</v>
      </c>
      <c r="I52" s="42"/>
      <c r="J52" s="66">
        <v>112.3</v>
      </c>
      <c r="K52" s="3">
        <v>102.7</v>
      </c>
      <c r="L52" s="3">
        <v>109.4</v>
      </c>
      <c r="M52" s="63">
        <v>117</v>
      </c>
      <c r="N52" s="45">
        <f t="shared" si="1"/>
        <v>110.35</v>
      </c>
    </row>
    <row r="53" spans="1:14" x14ac:dyDescent="0.2">
      <c r="B53" s="2">
        <v>0.72916666666666663</v>
      </c>
      <c r="C53" s="3">
        <v>84</v>
      </c>
      <c r="D53" s="3">
        <v>110</v>
      </c>
      <c r="E53" s="14">
        <v>0.15</v>
      </c>
      <c r="F53" s="3">
        <v>1</v>
      </c>
      <c r="G53" s="66" t="s">
        <v>201</v>
      </c>
      <c r="H53" s="19">
        <v>28.83</v>
      </c>
      <c r="I53" s="42"/>
      <c r="J53" s="64">
        <v>112.3</v>
      </c>
      <c r="K53" s="45">
        <v>102.9</v>
      </c>
      <c r="L53" s="45">
        <v>109.4</v>
      </c>
      <c r="M53" s="45">
        <v>117</v>
      </c>
      <c r="N53" s="45">
        <f t="shared" si="1"/>
        <v>110.4</v>
      </c>
    </row>
    <row r="54" spans="1:14" x14ac:dyDescent="0.2">
      <c r="B54" s="2">
        <v>0.73958333333333337</v>
      </c>
      <c r="C54" s="3">
        <v>82</v>
      </c>
      <c r="D54" s="3">
        <v>110</v>
      </c>
      <c r="E54" s="14">
        <v>0.17</v>
      </c>
      <c r="F54" s="3">
        <v>1</v>
      </c>
      <c r="G54" s="66" t="s">
        <v>71</v>
      </c>
      <c r="H54" s="19">
        <v>28.83</v>
      </c>
      <c r="I54" s="42"/>
      <c r="J54" s="64">
        <v>112.1</v>
      </c>
      <c r="K54" s="45">
        <v>102.4</v>
      </c>
      <c r="L54" s="45">
        <v>109.4</v>
      </c>
      <c r="M54" s="45">
        <v>117</v>
      </c>
      <c r="N54" s="45">
        <f t="shared" si="1"/>
        <v>110.22499999999999</v>
      </c>
    </row>
    <row r="55" spans="1:14" x14ac:dyDescent="0.2">
      <c r="B55" s="2">
        <v>0.75</v>
      </c>
      <c r="C55" s="47">
        <v>80</v>
      </c>
      <c r="D55" s="47">
        <v>110</v>
      </c>
      <c r="E55" s="13">
        <v>0.19</v>
      </c>
      <c r="F55" s="47">
        <v>2</v>
      </c>
      <c r="G55" s="69" t="s">
        <v>71</v>
      </c>
      <c r="H55" s="57">
        <v>28.83</v>
      </c>
      <c r="I55" s="65"/>
      <c r="J55" s="45">
        <v>111.5</v>
      </c>
      <c r="K55" s="45">
        <v>101.1</v>
      </c>
      <c r="L55" s="45">
        <v>108.7</v>
      </c>
      <c r="M55" s="45">
        <v>116.8</v>
      </c>
      <c r="N55" s="45">
        <f t="shared" si="1"/>
        <v>109.52500000000001</v>
      </c>
    </row>
    <row r="56" spans="1:14" x14ac:dyDescent="0.2">
      <c r="B56" s="2">
        <v>0.76041666666666663</v>
      </c>
      <c r="C56" s="47">
        <v>79</v>
      </c>
      <c r="D56" s="47">
        <v>107</v>
      </c>
      <c r="E56" s="13">
        <v>0.2</v>
      </c>
      <c r="F56" s="47">
        <v>1</v>
      </c>
      <c r="G56" s="69" t="s">
        <v>208</v>
      </c>
      <c r="H56" s="47">
        <v>28.83</v>
      </c>
      <c r="I56" s="65"/>
      <c r="J56" s="45">
        <v>109.6</v>
      </c>
      <c r="K56" s="45">
        <v>92.7</v>
      </c>
      <c r="L56" s="45">
        <v>108</v>
      </c>
      <c r="M56" s="45">
        <v>116.4</v>
      </c>
      <c r="N56" s="45">
        <f t="shared" si="1"/>
        <v>106.67500000000001</v>
      </c>
    </row>
    <row r="57" spans="1:14" x14ac:dyDescent="0.2">
      <c r="B57" s="2">
        <v>0.77083333333333337</v>
      </c>
      <c r="C57" s="47">
        <v>79</v>
      </c>
      <c r="D57" s="47">
        <v>101</v>
      </c>
      <c r="E57" s="13">
        <v>0.19</v>
      </c>
      <c r="F57" s="47">
        <v>1</v>
      </c>
      <c r="G57" s="69" t="s">
        <v>71</v>
      </c>
      <c r="H57" s="47">
        <v>28.83</v>
      </c>
      <c r="I57" s="65"/>
      <c r="J57" s="67">
        <v>102.6</v>
      </c>
      <c r="K57" s="45">
        <v>85.8</v>
      </c>
      <c r="L57" s="45">
        <v>102.4</v>
      </c>
      <c r="M57" s="45">
        <v>111</v>
      </c>
      <c r="N57" s="45">
        <f t="shared" si="1"/>
        <v>100.44999999999999</v>
      </c>
    </row>
    <row r="58" spans="1:14" x14ac:dyDescent="0.2">
      <c r="B58" s="2">
        <v>0.78125</v>
      </c>
      <c r="C58" s="47">
        <v>79</v>
      </c>
      <c r="D58" s="47">
        <v>96</v>
      </c>
      <c r="E58" s="13">
        <v>0.18</v>
      </c>
      <c r="F58" s="47">
        <v>1</v>
      </c>
      <c r="G58" s="69" t="s">
        <v>180</v>
      </c>
      <c r="H58" s="47">
        <v>28.84</v>
      </c>
      <c r="I58" s="65"/>
      <c r="J58" s="45">
        <v>97</v>
      </c>
      <c r="K58" s="45">
        <v>83.1</v>
      </c>
      <c r="L58" s="45">
        <v>98.2</v>
      </c>
      <c r="M58" s="45">
        <v>107.2</v>
      </c>
      <c r="N58" s="45">
        <f t="shared" si="1"/>
        <v>96.375</v>
      </c>
    </row>
    <row r="59" spans="1:14" x14ac:dyDescent="0.2">
      <c r="B59" s="2">
        <v>0.79166666666666663</v>
      </c>
      <c r="C59" s="3">
        <v>78</v>
      </c>
      <c r="D59" s="3">
        <v>93</v>
      </c>
      <c r="E59" s="13">
        <v>0.17</v>
      </c>
      <c r="F59" s="41">
        <v>1</v>
      </c>
      <c r="G59" s="66" t="s">
        <v>203</v>
      </c>
      <c r="H59" s="19">
        <v>28.83</v>
      </c>
      <c r="I59" s="42"/>
      <c r="J59" s="45">
        <v>93.2</v>
      </c>
      <c r="K59" s="45">
        <v>81.900000000000006</v>
      </c>
      <c r="L59" s="45">
        <v>93.7</v>
      </c>
      <c r="M59" s="45">
        <v>102.9</v>
      </c>
      <c r="N59" s="45">
        <f t="shared" si="1"/>
        <v>92.925000000000011</v>
      </c>
    </row>
    <row r="60" spans="1:14" x14ac:dyDescent="0.2">
      <c r="B60" s="2">
        <v>0.80208333333333337</v>
      </c>
      <c r="C60" s="47">
        <v>79</v>
      </c>
      <c r="D60" s="47">
        <v>91</v>
      </c>
      <c r="E60" s="13">
        <v>0.15</v>
      </c>
      <c r="F60" s="47">
        <v>2</v>
      </c>
      <c r="G60" s="69" t="s">
        <v>201</v>
      </c>
      <c r="H60" s="47">
        <v>28.84</v>
      </c>
      <c r="I60" s="65"/>
      <c r="J60" s="45">
        <v>91.4</v>
      </c>
      <c r="K60" s="45">
        <v>81.3</v>
      </c>
      <c r="L60" s="45">
        <v>91.9</v>
      </c>
      <c r="M60" s="45">
        <v>100.8</v>
      </c>
      <c r="N60" s="45">
        <f t="shared" si="1"/>
        <v>91.350000000000009</v>
      </c>
    </row>
    <row r="61" spans="1:14" x14ac:dyDescent="0.2">
      <c r="B61" s="2">
        <v>0.8125</v>
      </c>
      <c r="C61" s="47">
        <v>78</v>
      </c>
      <c r="D61" s="47">
        <v>89</v>
      </c>
      <c r="E61" s="13">
        <v>0.14000000000000001</v>
      </c>
      <c r="F61" s="47">
        <v>1</v>
      </c>
      <c r="G61" s="69" t="s">
        <v>129</v>
      </c>
      <c r="H61" s="47">
        <v>29.84</v>
      </c>
      <c r="I61" s="65"/>
      <c r="J61" s="45">
        <v>89.2</v>
      </c>
      <c r="K61" s="45">
        <v>80.599999999999994</v>
      </c>
      <c r="L61" s="45">
        <v>89.8</v>
      </c>
      <c r="M61" s="45">
        <v>97.7</v>
      </c>
      <c r="N61" s="45">
        <f t="shared" si="1"/>
        <v>89.325000000000003</v>
      </c>
    </row>
    <row r="62" spans="1:14" x14ac:dyDescent="0.2">
      <c r="B62" s="2">
        <v>0.82291666666666663</v>
      </c>
      <c r="C62" s="3">
        <v>78</v>
      </c>
      <c r="D62" s="3">
        <v>88</v>
      </c>
      <c r="E62" s="3">
        <v>18</v>
      </c>
      <c r="F62" s="3">
        <v>0</v>
      </c>
      <c r="G62" s="66" t="s">
        <v>129</v>
      </c>
      <c r="H62" s="3">
        <v>28.84</v>
      </c>
      <c r="J62" s="3">
        <v>87.8</v>
      </c>
      <c r="K62" s="3">
        <v>80.099999999999994</v>
      </c>
      <c r="L62" s="3">
        <v>88.5</v>
      </c>
      <c r="M62" s="3">
        <v>96.3</v>
      </c>
      <c r="N62" s="45">
        <f t="shared" si="1"/>
        <v>88.174999999999997</v>
      </c>
    </row>
    <row r="63" spans="1:14" x14ac:dyDescent="0.2">
      <c r="B63" s="2"/>
      <c r="E63" s="14"/>
      <c r="H63" s="19"/>
      <c r="I63" s="42"/>
      <c r="J63" s="41"/>
      <c r="K63" s="41"/>
      <c r="L63" s="41"/>
      <c r="M63" s="41"/>
      <c r="N63" s="56"/>
    </row>
    <row r="64" spans="1:14" x14ac:dyDescent="0.2">
      <c r="A64" t="s">
        <v>289</v>
      </c>
      <c r="B64" s="2"/>
      <c r="E64" s="14"/>
      <c r="H64" s="19"/>
      <c r="I64" s="42"/>
      <c r="J64" s="41"/>
      <c r="K64" s="41"/>
      <c r="L64" s="41"/>
      <c r="M64" s="41"/>
      <c r="N64" s="56"/>
    </row>
    <row r="65" spans="1:14" x14ac:dyDescent="0.2">
      <c r="A65" s="21">
        <v>42440</v>
      </c>
      <c r="B65" s="2">
        <v>0.44791666666666691</v>
      </c>
      <c r="C65" s="3">
        <v>76</v>
      </c>
      <c r="D65" s="47">
        <v>87</v>
      </c>
      <c r="E65" s="13">
        <v>0.7</v>
      </c>
      <c r="F65" s="3">
        <v>5</v>
      </c>
      <c r="G65" s="66" t="s">
        <v>130</v>
      </c>
      <c r="H65" s="19">
        <v>30.13</v>
      </c>
      <c r="J65" s="45">
        <v>87.4</v>
      </c>
      <c r="K65" s="45">
        <v>89.2</v>
      </c>
      <c r="L65" s="45">
        <v>87.2</v>
      </c>
      <c r="M65" s="45">
        <v>87.1</v>
      </c>
      <c r="N65" s="45">
        <f>AVERAGE(J65:M65)</f>
        <v>87.724999999999994</v>
      </c>
    </row>
    <row r="66" spans="1:14" x14ac:dyDescent="0.2">
      <c r="B66" s="2">
        <v>0.45833333333333359</v>
      </c>
      <c r="C66" s="3">
        <v>76</v>
      </c>
      <c r="D66" s="47">
        <v>101</v>
      </c>
      <c r="E66" s="13">
        <v>0.7</v>
      </c>
      <c r="F66" s="3">
        <v>5</v>
      </c>
      <c r="G66" s="66" t="s">
        <v>143</v>
      </c>
      <c r="H66" s="19">
        <v>30.13</v>
      </c>
      <c r="J66" s="45">
        <v>100</v>
      </c>
      <c r="K66" s="45">
        <v>102</v>
      </c>
      <c r="L66" s="45">
        <v>99</v>
      </c>
      <c r="M66" s="45">
        <v>102</v>
      </c>
      <c r="N66" s="45">
        <f t="shared" ref="N66:N79" si="2">AVERAGE(J66:M66)</f>
        <v>100.75</v>
      </c>
    </row>
    <row r="67" spans="1:14" x14ac:dyDescent="0.2">
      <c r="A67" s="21"/>
      <c r="B67" s="1">
        <v>0.46875</v>
      </c>
      <c r="C67" s="3">
        <v>76</v>
      </c>
      <c r="D67" s="47">
        <v>100</v>
      </c>
      <c r="E67" s="13">
        <v>0.7</v>
      </c>
      <c r="F67" s="3">
        <v>5</v>
      </c>
      <c r="G67" s="66" t="s">
        <v>143</v>
      </c>
      <c r="H67" s="19">
        <v>30.13</v>
      </c>
      <c r="J67" s="45">
        <v>99.5</v>
      </c>
      <c r="K67" s="45">
        <v>101.5</v>
      </c>
      <c r="L67" s="45">
        <v>97.9</v>
      </c>
      <c r="M67" s="45">
        <v>101.1</v>
      </c>
      <c r="N67" s="45">
        <f t="shared" si="2"/>
        <v>100</v>
      </c>
    </row>
    <row r="68" spans="1:14" x14ac:dyDescent="0.2">
      <c r="B68" s="1">
        <v>0.47916666666666669</v>
      </c>
      <c r="C68" s="3">
        <v>76</v>
      </c>
      <c r="D68" s="47">
        <v>99</v>
      </c>
      <c r="E68" s="13">
        <v>0.7</v>
      </c>
      <c r="F68" s="37">
        <v>5</v>
      </c>
      <c r="G68" s="66" t="s">
        <v>196</v>
      </c>
      <c r="H68" s="19">
        <v>30.13</v>
      </c>
      <c r="J68" s="45">
        <v>97.9</v>
      </c>
      <c r="K68" s="45">
        <v>99.9</v>
      </c>
      <c r="L68" s="45">
        <v>96.8</v>
      </c>
      <c r="M68" s="45">
        <v>99.5</v>
      </c>
      <c r="N68" s="45">
        <f t="shared" si="2"/>
        <v>98.525000000000006</v>
      </c>
    </row>
    <row r="69" spans="1:14" x14ac:dyDescent="0.2">
      <c r="B69" s="1">
        <v>0.48958333333333331</v>
      </c>
      <c r="C69" s="3">
        <v>76</v>
      </c>
      <c r="D69" s="47">
        <v>98</v>
      </c>
      <c r="E69" s="13">
        <v>0.7</v>
      </c>
      <c r="F69" s="3">
        <v>5</v>
      </c>
      <c r="G69" s="66" t="s">
        <v>130</v>
      </c>
      <c r="H69" s="19">
        <v>30.13</v>
      </c>
      <c r="I69" s="42"/>
      <c r="J69" s="45">
        <v>97.2</v>
      </c>
      <c r="K69" s="45">
        <v>98.5</v>
      </c>
      <c r="L69" s="45">
        <v>96.1</v>
      </c>
      <c r="M69" s="45">
        <v>98.8</v>
      </c>
      <c r="N69" s="45">
        <f t="shared" si="2"/>
        <v>97.649999999999991</v>
      </c>
    </row>
    <row r="70" spans="1:14" x14ac:dyDescent="0.2">
      <c r="B70" s="1">
        <v>0.5</v>
      </c>
      <c r="C70" s="3">
        <v>77</v>
      </c>
      <c r="D70" s="3">
        <v>100</v>
      </c>
      <c r="E70" s="13">
        <v>0.67</v>
      </c>
      <c r="F70" s="3">
        <v>4</v>
      </c>
      <c r="G70" s="66" t="s">
        <v>130</v>
      </c>
      <c r="H70" s="19">
        <v>30.13</v>
      </c>
      <c r="I70" s="42"/>
      <c r="J70" s="45">
        <v>99.1</v>
      </c>
      <c r="K70" s="45">
        <v>101.1</v>
      </c>
      <c r="L70" s="45">
        <v>99.1</v>
      </c>
      <c r="M70" s="45">
        <v>101.1</v>
      </c>
      <c r="N70" s="45">
        <f t="shared" si="2"/>
        <v>100.1</v>
      </c>
    </row>
    <row r="71" spans="1:14" x14ac:dyDescent="0.2">
      <c r="B71" s="1">
        <v>0.50347222222222221</v>
      </c>
      <c r="C71" s="3">
        <v>78</v>
      </c>
      <c r="D71" s="3">
        <v>102</v>
      </c>
      <c r="E71" s="13">
        <v>0.66</v>
      </c>
      <c r="F71" s="3">
        <v>3</v>
      </c>
      <c r="G71" s="3" t="s">
        <v>197</v>
      </c>
      <c r="H71" s="19">
        <v>30.13</v>
      </c>
      <c r="J71" s="45">
        <v>101.1</v>
      </c>
      <c r="K71" s="3">
        <v>103.6</v>
      </c>
      <c r="L71" s="45">
        <v>101.3</v>
      </c>
      <c r="M71" s="45">
        <v>102.9</v>
      </c>
      <c r="N71" s="45">
        <f t="shared" si="2"/>
        <v>102.22499999999999</v>
      </c>
    </row>
    <row r="72" spans="1:14" x14ac:dyDescent="0.2">
      <c r="B72" s="2">
        <v>0.64583333333333337</v>
      </c>
      <c r="C72" s="3">
        <v>74</v>
      </c>
      <c r="D72" s="3">
        <v>111</v>
      </c>
      <c r="E72" s="13">
        <v>0.77</v>
      </c>
      <c r="F72" s="3">
        <v>4</v>
      </c>
      <c r="G72" s="66" t="s">
        <v>34</v>
      </c>
      <c r="H72" s="19">
        <v>30.15</v>
      </c>
      <c r="I72" s="42"/>
      <c r="J72" s="45">
        <v>107.6</v>
      </c>
      <c r="K72" s="45">
        <v>112.6</v>
      </c>
      <c r="L72" s="67">
        <v>110.5</v>
      </c>
      <c r="M72" s="45">
        <v>113.9</v>
      </c>
      <c r="N72" s="45">
        <f t="shared" si="2"/>
        <v>111.15</v>
      </c>
    </row>
    <row r="73" spans="1:14" x14ac:dyDescent="0.2">
      <c r="B73" s="2">
        <v>0.65625</v>
      </c>
      <c r="C73" s="3">
        <v>74</v>
      </c>
      <c r="D73" s="3">
        <v>107</v>
      </c>
      <c r="E73" s="13">
        <v>0.77</v>
      </c>
      <c r="F73" s="3">
        <v>5</v>
      </c>
      <c r="G73" s="66" t="s">
        <v>34</v>
      </c>
      <c r="H73" s="19">
        <v>30.15</v>
      </c>
      <c r="I73" s="43"/>
      <c r="J73" s="45">
        <v>102.7</v>
      </c>
      <c r="K73" s="45">
        <v>109.6</v>
      </c>
      <c r="L73" s="45">
        <v>108</v>
      </c>
      <c r="M73" s="45">
        <v>109.4</v>
      </c>
      <c r="N73" s="45">
        <f t="shared" si="2"/>
        <v>107.42500000000001</v>
      </c>
    </row>
    <row r="74" spans="1:14" x14ac:dyDescent="0.2">
      <c r="B74" s="2">
        <v>0.66666666666666663</v>
      </c>
      <c r="C74" s="3">
        <v>74</v>
      </c>
      <c r="D74" s="3">
        <v>106</v>
      </c>
      <c r="E74" s="13">
        <v>0.77</v>
      </c>
      <c r="F74" s="3">
        <v>5</v>
      </c>
      <c r="G74" s="66" t="s">
        <v>34</v>
      </c>
      <c r="H74" s="3">
        <v>30.15</v>
      </c>
      <c r="J74" s="3">
        <v>101.7</v>
      </c>
      <c r="K74" s="3">
        <v>107.6</v>
      </c>
      <c r="L74" s="3">
        <v>105.6</v>
      </c>
      <c r="M74" s="45">
        <v>107.6</v>
      </c>
      <c r="N74" s="45">
        <f t="shared" si="2"/>
        <v>105.625</v>
      </c>
    </row>
    <row r="75" spans="1:14" x14ac:dyDescent="0.2">
      <c r="A75" s="21"/>
      <c r="B75" s="2">
        <v>0.67708333333333337</v>
      </c>
      <c r="C75" s="3">
        <v>74</v>
      </c>
      <c r="D75" s="3">
        <v>107</v>
      </c>
      <c r="E75" s="13">
        <v>0.77</v>
      </c>
      <c r="F75" s="3">
        <v>5</v>
      </c>
      <c r="G75" s="3" t="s">
        <v>34</v>
      </c>
      <c r="H75" s="19">
        <v>30.15</v>
      </c>
      <c r="J75" s="45">
        <v>100.2</v>
      </c>
      <c r="K75" s="45">
        <v>109.8</v>
      </c>
      <c r="L75" s="45">
        <v>107.4</v>
      </c>
      <c r="M75" s="3">
        <v>109.9</v>
      </c>
      <c r="N75" s="45">
        <f t="shared" si="2"/>
        <v>106.82499999999999</v>
      </c>
    </row>
    <row r="76" spans="1:14" x14ac:dyDescent="0.2">
      <c r="B76" s="2">
        <v>0.6875</v>
      </c>
      <c r="C76" s="3">
        <v>74</v>
      </c>
      <c r="D76" s="3">
        <v>106</v>
      </c>
      <c r="E76" s="13">
        <v>0.77</v>
      </c>
      <c r="F76" s="3">
        <v>5</v>
      </c>
      <c r="G76" s="66" t="s">
        <v>34</v>
      </c>
      <c r="H76" s="19">
        <v>30.15</v>
      </c>
      <c r="I76" s="43"/>
      <c r="J76" s="45">
        <v>97.5</v>
      </c>
      <c r="K76" s="45">
        <v>110.3</v>
      </c>
      <c r="L76" s="45">
        <v>106.3</v>
      </c>
      <c r="M76" s="45">
        <v>110.8</v>
      </c>
      <c r="N76" s="45">
        <f t="shared" si="2"/>
        <v>106.22500000000001</v>
      </c>
    </row>
    <row r="77" spans="1:14" x14ac:dyDescent="0.2">
      <c r="B77" s="2">
        <v>0.69791666666666663</v>
      </c>
      <c r="C77" s="3">
        <v>74</v>
      </c>
      <c r="D77" s="3">
        <v>103</v>
      </c>
      <c r="E77" s="13">
        <v>0.77</v>
      </c>
      <c r="F77" s="3">
        <v>5</v>
      </c>
      <c r="G77" s="66" t="s">
        <v>34</v>
      </c>
      <c r="H77" s="19">
        <v>30.15</v>
      </c>
      <c r="I77" s="43"/>
      <c r="J77" s="45">
        <v>96.3</v>
      </c>
      <c r="K77" s="45">
        <v>107.6</v>
      </c>
      <c r="L77" s="45">
        <v>101.3</v>
      </c>
      <c r="M77" s="45">
        <v>107.8</v>
      </c>
      <c r="N77" s="45">
        <f t="shared" si="2"/>
        <v>103.25</v>
      </c>
    </row>
    <row r="78" spans="1:14" x14ac:dyDescent="0.2">
      <c r="B78" s="2">
        <v>0.70833333333333337</v>
      </c>
      <c r="C78" s="3">
        <v>74</v>
      </c>
      <c r="D78" s="3">
        <v>101</v>
      </c>
      <c r="E78" s="13">
        <v>0.77</v>
      </c>
      <c r="F78" s="3">
        <v>5</v>
      </c>
      <c r="G78" s="66" t="s">
        <v>34</v>
      </c>
      <c r="H78" s="19">
        <v>30.15</v>
      </c>
      <c r="I78" s="43"/>
      <c r="J78" s="45">
        <v>97</v>
      </c>
      <c r="K78" s="45">
        <v>104</v>
      </c>
      <c r="L78" s="45">
        <v>98.4</v>
      </c>
      <c r="M78" s="45">
        <v>105.8</v>
      </c>
      <c r="N78" s="45">
        <f t="shared" si="2"/>
        <v>101.3</v>
      </c>
    </row>
    <row r="79" spans="1:14" x14ac:dyDescent="0.2">
      <c r="B79" s="2">
        <v>0.71527777777777779</v>
      </c>
      <c r="C79" s="47">
        <v>74</v>
      </c>
      <c r="D79" s="47">
        <v>100</v>
      </c>
      <c r="E79" s="13">
        <v>0.77</v>
      </c>
      <c r="F79" s="3">
        <v>5</v>
      </c>
      <c r="G79" s="66" t="s">
        <v>34</v>
      </c>
      <c r="H79" s="19">
        <v>30.15</v>
      </c>
      <c r="I79" s="65"/>
      <c r="J79" s="45">
        <v>95.9</v>
      </c>
      <c r="K79" s="45">
        <v>101.8</v>
      </c>
      <c r="L79" s="45">
        <v>97.3</v>
      </c>
      <c r="M79" s="45">
        <v>103.6</v>
      </c>
      <c r="N79" s="45">
        <f t="shared" si="2"/>
        <v>99.65</v>
      </c>
    </row>
    <row r="80" spans="1:14" x14ac:dyDescent="0.2">
      <c r="A80" s="21"/>
      <c r="B80" s="2"/>
      <c r="E80" s="13"/>
      <c r="G80" s="66"/>
      <c r="L80" s="45"/>
      <c r="N80" s="45"/>
    </row>
    <row r="81" spans="1:14" x14ac:dyDescent="0.2">
      <c r="A81" s="21">
        <v>42441</v>
      </c>
      <c r="B81" s="2">
        <v>0.48958333333333331</v>
      </c>
      <c r="C81" s="3">
        <v>79</v>
      </c>
      <c r="D81" s="47">
        <v>110</v>
      </c>
      <c r="E81" s="13">
        <v>0.67</v>
      </c>
      <c r="F81" s="3">
        <v>4</v>
      </c>
      <c r="G81" s="66" t="s">
        <v>143</v>
      </c>
      <c r="H81" s="19">
        <v>30.08</v>
      </c>
      <c r="J81" s="45">
        <v>109.2</v>
      </c>
      <c r="K81" s="45">
        <v>111.7</v>
      </c>
      <c r="L81" s="45">
        <v>108</v>
      </c>
      <c r="M81" s="45">
        <v>111</v>
      </c>
      <c r="N81" s="45">
        <f>AVERAGE(J81:M81)</f>
        <v>109.97499999999999</v>
      </c>
    </row>
    <row r="82" spans="1:14" x14ac:dyDescent="0.2">
      <c r="B82" s="2">
        <v>0.49652777777777773</v>
      </c>
      <c r="C82" s="3">
        <v>78</v>
      </c>
      <c r="D82" s="47">
        <v>111</v>
      </c>
      <c r="E82" s="13">
        <v>0.68</v>
      </c>
      <c r="F82" s="3">
        <v>5</v>
      </c>
      <c r="G82" s="66" t="s">
        <v>201</v>
      </c>
      <c r="H82" s="19">
        <v>30.08</v>
      </c>
      <c r="J82" s="45">
        <v>109.2</v>
      </c>
      <c r="K82" s="45">
        <v>113.4</v>
      </c>
      <c r="L82" s="45">
        <v>109.4</v>
      </c>
      <c r="M82" s="45">
        <v>113.2</v>
      </c>
      <c r="N82" s="45">
        <f t="shared" ref="N82:N93" si="3">AVERAGE(J82:M82)</f>
        <v>111.3</v>
      </c>
    </row>
    <row r="83" spans="1:14" x14ac:dyDescent="0.2">
      <c r="B83" s="2">
        <v>0.5</v>
      </c>
      <c r="C83" s="3">
        <v>80</v>
      </c>
      <c r="D83" s="47">
        <v>111</v>
      </c>
      <c r="E83" s="13">
        <v>0.65</v>
      </c>
      <c r="F83" s="3">
        <v>7</v>
      </c>
      <c r="G83" s="66" t="s">
        <v>201</v>
      </c>
      <c r="H83" s="19">
        <v>30.08</v>
      </c>
      <c r="J83" s="45">
        <v>109.3</v>
      </c>
      <c r="K83" s="45">
        <v>114.1</v>
      </c>
      <c r="L83" s="45">
        <v>110.2</v>
      </c>
      <c r="M83" s="45">
        <v>112.1</v>
      </c>
      <c r="N83" s="45">
        <f t="shared" si="3"/>
        <v>111.42499999999998</v>
      </c>
    </row>
    <row r="84" spans="1:14" x14ac:dyDescent="0.2">
      <c r="B84" s="2">
        <v>0.51041666666666696</v>
      </c>
      <c r="C84" s="3">
        <v>80</v>
      </c>
      <c r="D84" s="47">
        <v>113</v>
      </c>
      <c r="E84" s="13">
        <v>0.61</v>
      </c>
      <c r="F84" s="37">
        <v>8</v>
      </c>
      <c r="G84" s="66" t="s">
        <v>201</v>
      </c>
      <c r="H84" s="19">
        <v>30.08</v>
      </c>
      <c r="J84" s="45">
        <v>110.3</v>
      </c>
      <c r="K84" s="45">
        <v>115</v>
      </c>
      <c r="L84" s="45">
        <v>111.9</v>
      </c>
      <c r="M84" s="45">
        <v>113</v>
      </c>
      <c r="N84" s="45">
        <f t="shared" si="3"/>
        <v>112.55000000000001</v>
      </c>
    </row>
    <row r="85" spans="1:14" x14ac:dyDescent="0.2">
      <c r="B85" s="2">
        <v>0.52083333333333304</v>
      </c>
      <c r="C85" s="3">
        <v>81</v>
      </c>
      <c r="D85" s="47">
        <v>115</v>
      </c>
      <c r="E85" s="13">
        <v>0.56999999999999995</v>
      </c>
      <c r="F85" s="3">
        <v>7</v>
      </c>
      <c r="G85" s="66" t="s">
        <v>130</v>
      </c>
      <c r="H85" s="19">
        <v>30.07</v>
      </c>
      <c r="I85" s="42"/>
      <c r="J85" s="45">
        <v>113.7</v>
      </c>
      <c r="K85" s="45">
        <v>117.3</v>
      </c>
      <c r="L85" s="45">
        <v>114.4</v>
      </c>
      <c r="M85" s="45">
        <v>115.5</v>
      </c>
      <c r="N85" s="45">
        <f t="shared" si="3"/>
        <v>115.22499999999999</v>
      </c>
    </row>
    <row r="86" spans="1:14" x14ac:dyDescent="0.2">
      <c r="B86" s="2">
        <v>0.52777777777777779</v>
      </c>
      <c r="C86" s="3">
        <v>81</v>
      </c>
      <c r="D86" s="3">
        <v>116</v>
      </c>
      <c r="E86" s="13">
        <v>0.56999999999999995</v>
      </c>
      <c r="F86" s="3">
        <v>2</v>
      </c>
      <c r="G86" s="66" t="s">
        <v>130</v>
      </c>
      <c r="H86" s="19">
        <v>30.07</v>
      </c>
      <c r="I86" s="42"/>
      <c r="J86" s="45">
        <v>114.4</v>
      </c>
      <c r="K86" s="45">
        <v>118.8</v>
      </c>
      <c r="L86" s="45">
        <v>115.9</v>
      </c>
      <c r="M86" s="45">
        <v>116.1</v>
      </c>
      <c r="N86" s="45">
        <f t="shared" si="3"/>
        <v>116.30000000000001</v>
      </c>
    </row>
    <row r="87" spans="1:14" x14ac:dyDescent="0.2">
      <c r="B87" s="2">
        <v>0.64583333333333337</v>
      </c>
      <c r="C87" s="3">
        <v>81</v>
      </c>
      <c r="D87" s="3">
        <v>116</v>
      </c>
      <c r="E87" s="13">
        <v>0.56000000000000005</v>
      </c>
      <c r="F87" s="3">
        <v>14</v>
      </c>
      <c r="G87" s="3" t="s">
        <v>201</v>
      </c>
      <c r="H87" s="19">
        <v>30</v>
      </c>
      <c r="J87" s="45">
        <v>113.7</v>
      </c>
      <c r="K87" s="3">
        <v>115.9</v>
      </c>
      <c r="L87" s="45">
        <v>117</v>
      </c>
      <c r="M87" s="45">
        <v>117.5</v>
      </c>
      <c r="N87" s="45">
        <f t="shared" si="3"/>
        <v>116.02500000000001</v>
      </c>
    </row>
    <row r="88" spans="1:14" x14ac:dyDescent="0.2">
      <c r="A88" s="21"/>
      <c r="B88" s="2">
        <v>0.65277777777777779</v>
      </c>
      <c r="C88" s="3">
        <v>80</v>
      </c>
      <c r="D88" s="3">
        <v>113</v>
      </c>
      <c r="E88" s="13">
        <v>0.6</v>
      </c>
      <c r="F88" s="3">
        <v>10</v>
      </c>
      <c r="G88" s="66" t="s">
        <v>129</v>
      </c>
      <c r="H88" s="19">
        <v>30</v>
      </c>
      <c r="I88" s="42"/>
      <c r="J88" s="45">
        <v>108.3</v>
      </c>
      <c r="K88" s="45">
        <v>114.3</v>
      </c>
      <c r="L88" s="67">
        <v>114.5</v>
      </c>
      <c r="M88" s="45">
        <v>116.4</v>
      </c>
      <c r="N88" s="45">
        <f t="shared" si="3"/>
        <v>113.375</v>
      </c>
    </row>
    <row r="89" spans="1:14" x14ac:dyDescent="0.2">
      <c r="B89" s="2">
        <v>0.65625</v>
      </c>
      <c r="C89" s="3">
        <v>80</v>
      </c>
      <c r="D89" s="3">
        <v>112</v>
      </c>
      <c r="E89" s="13">
        <v>0.62</v>
      </c>
      <c r="F89" s="3">
        <v>10</v>
      </c>
      <c r="G89" s="66" t="s">
        <v>129</v>
      </c>
      <c r="H89" s="19">
        <v>30</v>
      </c>
      <c r="I89" s="43"/>
      <c r="J89" s="45">
        <v>107.6</v>
      </c>
      <c r="K89" s="45">
        <v>113.1</v>
      </c>
      <c r="L89" s="45">
        <v>112.2</v>
      </c>
      <c r="M89" s="45">
        <v>114.3</v>
      </c>
      <c r="N89" s="45">
        <f t="shared" si="3"/>
        <v>111.8</v>
      </c>
    </row>
    <row r="90" spans="1:14" x14ac:dyDescent="0.2">
      <c r="B90" s="2">
        <v>0.66666666666666663</v>
      </c>
      <c r="C90" s="3">
        <v>80</v>
      </c>
      <c r="D90" s="3">
        <v>111</v>
      </c>
      <c r="E90" s="13">
        <v>0.62</v>
      </c>
      <c r="F90" s="3">
        <v>11</v>
      </c>
      <c r="G90" s="66" t="s">
        <v>129</v>
      </c>
      <c r="H90" s="3">
        <v>30</v>
      </c>
      <c r="J90" s="3">
        <v>105.1</v>
      </c>
      <c r="K90" s="3">
        <v>111.9</v>
      </c>
      <c r="L90" s="3">
        <v>112.8</v>
      </c>
      <c r="M90" s="45">
        <v>113.4</v>
      </c>
      <c r="N90" s="45">
        <f t="shared" si="3"/>
        <v>110.80000000000001</v>
      </c>
    </row>
    <row r="91" spans="1:14" x14ac:dyDescent="0.2">
      <c r="B91" s="2">
        <v>0.67708333333333337</v>
      </c>
      <c r="C91" s="3">
        <v>79</v>
      </c>
      <c r="D91" s="3">
        <v>107</v>
      </c>
      <c r="E91" s="13">
        <v>0.65</v>
      </c>
      <c r="F91" s="3">
        <v>11</v>
      </c>
      <c r="G91" s="3" t="s">
        <v>201</v>
      </c>
      <c r="H91" s="19">
        <v>30</v>
      </c>
      <c r="J91" s="45">
        <v>102.7</v>
      </c>
      <c r="K91" s="45">
        <v>107.6</v>
      </c>
      <c r="L91" s="45">
        <v>108.9</v>
      </c>
      <c r="M91" s="3">
        <v>108.5</v>
      </c>
      <c r="N91" s="45">
        <f t="shared" si="3"/>
        <v>106.92500000000001</v>
      </c>
    </row>
    <row r="92" spans="1:14" x14ac:dyDescent="0.2">
      <c r="B92" s="2">
        <v>0.6875</v>
      </c>
      <c r="C92" s="3">
        <v>80</v>
      </c>
      <c r="D92" s="3">
        <v>105</v>
      </c>
      <c r="E92" s="13">
        <v>0.61</v>
      </c>
      <c r="F92" s="3">
        <v>9</v>
      </c>
      <c r="G92" s="66" t="s">
        <v>201</v>
      </c>
      <c r="H92" s="19">
        <v>30</v>
      </c>
      <c r="I92" s="43"/>
      <c r="J92" s="45">
        <v>99.1</v>
      </c>
      <c r="K92" s="45">
        <v>106.5</v>
      </c>
      <c r="L92" s="45">
        <v>106</v>
      </c>
      <c r="M92" s="45">
        <v>107.4</v>
      </c>
      <c r="N92" s="45">
        <f t="shared" si="3"/>
        <v>104.75</v>
      </c>
    </row>
    <row r="93" spans="1:14" x14ac:dyDescent="0.2">
      <c r="B93" s="2">
        <v>0.69791666666666663</v>
      </c>
      <c r="C93" s="3">
        <v>79</v>
      </c>
      <c r="D93" s="3">
        <v>103</v>
      </c>
      <c r="E93" s="13">
        <v>0.64</v>
      </c>
      <c r="F93" s="3">
        <v>12</v>
      </c>
      <c r="G93" s="66" t="s">
        <v>201</v>
      </c>
      <c r="H93" s="19">
        <v>29.99</v>
      </c>
      <c r="I93" s="43"/>
      <c r="J93" s="45">
        <v>98.4</v>
      </c>
      <c r="K93" s="45">
        <v>105.3</v>
      </c>
      <c r="L93" s="45">
        <v>104.2</v>
      </c>
      <c r="M93" s="45">
        <v>105.6</v>
      </c>
      <c r="N93" s="45">
        <f t="shared" si="3"/>
        <v>103.375</v>
      </c>
    </row>
    <row r="94" spans="1:14" x14ac:dyDescent="0.2">
      <c r="B94" s="2"/>
      <c r="D94" s="47"/>
      <c r="E94" s="14"/>
      <c r="H94" s="19"/>
      <c r="N94" s="45"/>
    </row>
    <row r="95" spans="1:14" x14ac:dyDescent="0.2">
      <c r="A95" s="21">
        <v>42442</v>
      </c>
      <c r="B95" s="2">
        <v>0.36458333333333331</v>
      </c>
      <c r="C95" s="3">
        <v>70</v>
      </c>
      <c r="D95" s="47">
        <v>75</v>
      </c>
      <c r="E95" s="13">
        <v>0.89</v>
      </c>
      <c r="F95" s="3">
        <v>2</v>
      </c>
      <c r="G95" s="66" t="s">
        <v>143</v>
      </c>
      <c r="H95" s="19">
        <v>29.98</v>
      </c>
      <c r="J95" s="45">
        <v>74.7</v>
      </c>
      <c r="K95" s="45">
        <v>76.5</v>
      </c>
      <c r="L95" s="45">
        <v>73.599999999999994</v>
      </c>
      <c r="M95" s="45">
        <v>75.599999999999994</v>
      </c>
      <c r="N95" s="45">
        <f>AVERAGE(J95:M95)</f>
        <v>75.099999999999994</v>
      </c>
    </row>
    <row r="96" spans="1:14" x14ac:dyDescent="0.2">
      <c r="B96" s="2">
        <v>0.375</v>
      </c>
      <c r="C96" s="3">
        <v>71</v>
      </c>
      <c r="D96" s="47">
        <v>77</v>
      </c>
      <c r="E96" s="13">
        <v>0.88</v>
      </c>
      <c r="F96" s="3">
        <v>4</v>
      </c>
      <c r="G96" s="66" t="s">
        <v>143</v>
      </c>
      <c r="H96" s="19">
        <v>30</v>
      </c>
      <c r="J96" s="45">
        <v>77</v>
      </c>
      <c r="K96" s="45">
        <v>78.099999999999994</v>
      </c>
      <c r="L96" s="45">
        <v>75.400000000000006</v>
      </c>
      <c r="M96" s="45">
        <v>78.3</v>
      </c>
      <c r="N96" s="45">
        <f t="shared" ref="N96:N113" si="4">AVERAGE(J96:M96)</f>
        <v>77.2</v>
      </c>
    </row>
    <row r="97" spans="1:14" x14ac:dyDescent="0.2">
      <c r="B97" s="2">
        <v>0.38541666666666702</v>
      </c>
      <c r="C97" s="3">
        <v>71</v>
      </c>
      <c r="D97" s="47">
        <v>79</v>
      </c>
      <c r="E97" s="13">
        <v>0.87</v>
      </c>
      <c r="F97" s="3">
        <v>3</v>
      </c>
      <c r="G97" s="66" t="s">
        <v>143</v>
      </c>
      <c r="H97" s="19">
        <v>30</v>
      </c>
      <c r="J97" s="45">
        <v>79.2</v>
      </c>
      <c r="K97" s="45">
        <v>79.3</v>
      </c>
      <c r="L97" s="45">
        <v>76.8</v>
      </c>
      <c r="M97" s="45">
        <v>79.900000000000006</v>
      </c>
      <c r="N97" s="45">
        <f t="shared" si="4"/>
        <v>78.800000000000011</v>
      </c>
    </row>
    <row r="98" spans="1:14" x14ac:dyDescent="0.2">
      <c r="B98" s="2">
        <v>0.39583333333333298</v>
      </c>
      <c r="C98" s="3">
        <v>72</v>
      </c>
      <c r="D98" s="47">
        <v>81</v>
      </c>
      <c r="E98" s="13">
        <v>0.85</v>
      </c>
      <c r="F98" s="37">
        <v>3</v>
      </c>
      <c r="G98" s="66" t="s">
        <v>197</v>
      </c>
      <c r="H98" s="19">
        <v>30</v>
      </c>
      <c r="J98" s="45">
        <v>81</v>
      </c>
      <c r="K98" s="45">
        <v>80.8</v>
      </c>
      <c r="L98" s="45">
        <v>78.8</v>
      </c>
      <c r="M98" s="45">
        <v>81.5</v>
      </c>
      <c r="N98" s="45">
        <f t="shared" si="4"/>
        <v>80.525000000000006</v>
      </c>
    </row>
    <row r="99" spans="1:14" x14ac:dyDescent="0.2">
      <c r="B99" s="2">
        <v>0.48958333333333331</v>
      </c>
      <c r="C99" s="3">
        <v>78</v>
      </c>
      <c r="D99" s="47">
        <v>102</v>
      </c>
      <c r="E99" s="13">
        <v>0.79</v>
      </c>
      <c r="F99" s="3">
        <v>12</v>
      </c>
      <c r="G99" s="66" t="s">
        <v>130</v>
      </c>
      <c r="H99" s="19">
        <v>30</v>
      </c>
      <c r="I99" s="42"/>
      <c r="J99" s="45">
        <v>103.8</v>
      </c>
      <c r="K99" s="45">
        <v>101.8</v>
      </c>
      <c r="L99" s="45">
        <v>99.1</v>
      </c>
      <c r="M99" s="45">
        <v>104.9</v>
      </c>
      <c r="N99" s="45">
        <f t="shared" si="4"/>
        <v>102.4</v>
      </c>
    </row>
    <row r="100" spans="1:14" x14ac:dyDescent="0.2">
      <c r="B100" s="2">
        <v>0.5</v>
      </c>
      <c r="C100" s="3">
        <v>79</v>
      </c>
      <c r="D100" s="3">
        <v>104</v>
      </c>
      <c r="E100" s="13">
        <v>0.78</v>
      </c>
      <c r="F100" s="3">
        <v>12</v>
      </c>
      <c r="G100" s="66" t="s">
        <v>129</v>
      </c>
      <c r="H100" s="19">
        <v>29.99</v>
      </c>
      <c r="I100" s="42"/>
      <c r="J100" s="45">
        <v>105.3</v>
      </c>
      <c r="K100" s="45">
        <v>103.3</v>
      </c>
      <c r="L100" s="45">
        <v>100.6</v>
      </c>
      <c r="M100" s="45">
        <v>107.1</v>
      </c>
      <c r="N100" s="45">
        <f t="shared" si="4"/>
        <v>104.07499999999999</v>
      </c>
    </row>
    <row r="101" spans="1:14" x14ac:dyDescent="0.2">
      <c r="B101" s="2">
        <v>1.5104166666666601</v>
      </c>
      <c r="C101" s="3">
        <v>79</v>
      </c>
      <c r="D101" s="3">
        <v>106</v>
      </c>
      <c r="E101" s="13">
        <v>0.77</v>
      </c>
      <c r="F101" s="3">
        <v>5</v>
      </c>
      <c r="G101" s="3" t="s">
        <v>130</v>
      </c>
      <c r="H101" s="19">
        <v>30</v>
      </c>
      <c r="J101" s="45">
        <v>107.2</v>
      </c>
      <c r="K101" s="3">
        <v>104.9</v>
      </c>
      <c r="L101" s="45">
        <v>102.2</v>
      </c>
      <c r="M101" s="45">
        <v>109</v>
      </c>
      <c r="N101" s="45">
        <f t="shared" si="4"/>
        <v>105.825</v>
      </c>
    </row>
    <row r="102" spans="1:14" x14ac:dyDescent="0.2">
      <c r="B102" s="2">
        <v>0.52083333333332005</v>
      </c>
      <c r="C102" s="3">
        <v>79</v>
      </c>
      <c r="D102" s="3">
        <v>106</v>
      </c>
      <c r="E102" s="13">
        <v>0.76</v>
      </c>
      <c r="F102" s="3">
        <v>8</v>
      </c>
      <c r="G102" s="66" t="s">
        <v>130</v>
      </c>
      <c r="H102" s="19">
        <v>30</v>
      </c>
      <c r="I102" s="42"/>
      <c r="J102" s="45">
        <v>108</v>
      </c>
      <c r="K102" s="45">
        <v>104.9</v>
      </c>
      <c r="L102" s="67">
        <v>103.7</v>
      </c>
      <c r="M102" s="45">
        <v>109.1</v>
      </c>
      <c r="N102" s="45">
        <f t="shared" si="4"/>
        <v>106.42500000000001</v>
      </c>
    </row>
    <row r="103" spans="1:14" x14ac:dyDescent="0.2">
      <c r="B103" s="2">
        <v>0.53124999999998002</v>
      </c>
      <c r="C103" s="3">
        <v>80</v>
      </c>
      <c r="D103" s="3">
        <v>107</v>
      </c>
      <c r="E103" s="13">
        <v>0.75</v>
      </c>
      <c r="F103" s="3">
        <v>12</v>
      </c>
      <c r="G103" s="66" t="s">
        <v>201</v>
      </c>
      <c r="H103" s="19">
        <v>29.99</v>
      </c>
      <c r="I103" s="43"/>
      <c r="J103" s="45">
        <v>109</v>
      </c>
      <c r="K103" s="45">
        <v>106.3</v>
      </c>
      <c r="L103" s="45">
        <v>104</v>
      </c>
      <c r="M103" s="45">
        <v>110.5</v>
      </c>
      <c r="N103" s="45">
        <f t="shared" si="4"/>
        <v>107.45</v>
      </c>
    </row>
    <row r="104" spans="1:14" x14ac:dyDescent="0.2">
      <c r="B104" s="2">
        <v>0.54166666666663998</v>
      </c>
      <c r="C104" s="3">
        <v>79</v>
      </c>
      <c r="D104" s="3">
        <v>105</v>
      </c>
      <c r="E104" s="13">
        <v>0.78</v>
      </c>
      <c r="F104" s="3">
        <v>9</v>
      </c>
      <c r="G104" s="66" t="s">
        <v>201</v>
      </c>
      <c r="H104" s="19">
        <v>29.99</v>
      </c>
      <c r="J104" s="45">
        <v>106</v>
      </c>
      <c r="K104" s="3">
        <v>104.5</v>
      </c>
      <c r="L104" s="3">
        <v>103.1</v>
      </c>
      <c r="M104" s="45">
        <v>107.4</v>
      </c>
      <c r="N104" s="45">
        <f t="shared" si="4"/>
        <v>105.25</v>
      </c>
    </row>
    <row r="105" spans="1:14" x14ac:dyDescent="0.2">
      <c r="B105" s="2">
        <v>0.55208333333329995</v>
      </c>
      <c r="C105" s="3">
        <v>79</v>
      </c>
      <c r="D105" s="3">
        <v>104</v>
      </c>
      <c r="E105" s="13">
        <v>0.77</v>
      </c>
      <c r="F105" s="3">
        <v>16</v>
      </c>
      <c r="G105" s="3" t="s">
        <v>130</v>
      </c>
      <c r="H105" s="19">
        <v>29.99</v>
      </c>
      <c r="J105" s="45">
        <v>104.9</v>
      </c>
      <c r="K105" s="45">
        <v>103.8</v>
      </c>
      <c r="L105" s="45">
        <v>102.4</v>
      </c>
      <c r="M105" s="3">
        <v>106.2</v>
      </c>
      <c r="N105" s="45">
        <f t="shared" si="4"/>
        <v>104.325</v>
      </c>
    </row>
    <row r="106" spans="1:14" x14ac:dyDescent="0.2">
      <c r="B106" s="2">
        <v>0.56249999999996003</v>
      </c>
      <c r="C106" s="3">
        <v>78</v>
      </c>
      <c r="D106" s="3">
        <v>102</v>
      </c>
      <c r="E106" s="13">
        <v>0.78</v>
      </c>
      <c r="F106" s="3">
        <v>8</v>
      </c>
      <c r="G106" s="66" t="s">
        <v>201</v>
      </c>
      <c r="H106" s="19">
        <v>29.98</v>
      </c>
      <c r="I106" s="43"/>
      <c r="J106" s="45">
        <v>101.1</v>
      </c>
      <c r="K106" s="45">
        <v>101.5</v>
      </c>
      <c r="L106" s="45">
        <v>100.4</v>
      </c>
      <c r="M106" s="45">
        <v>105.3</v>
      </c>
      <c r="N106" s="45">
        <f t="shared" si="4"/>
        <v>102.075</v>
      </c>
    </row>
    <row r="107" spans="1:14" x14ac:dyDescent="0.2">
      <c r="B107" s="2">
        <v>0.572916666666621</v>
      </c>
      <c r="C107" s="3">
        <v>79</v>
      </c>
      <c r="D107" s="3">
        <v>101</v>
      </c>
      <c r="E107" s="13">
        <v>0.78</v>
      </c>
      <c r="F107" s="3">
        <v>13</v>
      </c>
      <c r="G107" s="66" t="s">
        <v>201</v>
      </c>
      <c r="H107" s="19">
        <v>29.97</v>
      </c>
      <c r="I107" s="43"/>
      <c r="J107" s="45">
        <v>100</v>
      </c>
      <c r="K107" s="45">
        <v>100.4</v>
      </c>
      <c r="L107" s="45">
        <v>99.3</v>
      </c>
      <c r="M107" s="45">
        <v>105.3</v>
      </c>
      <c r="N107" s="45">
        <f t="shared" si="4"/>
        <v>101.25</v>
      </c>
    </row>
    <row r="108" spans="1:14" x14ac:dyDescent="0.2">
      <c r="B108" s="2">
        <v>0.58333333333328097</v>
      </c>
      <c r="C108" s="3">
        <v>78</v>
      </c>
      <c r="D108" s="3">
        <v>102</v>
      </c>
      <c r="E108" s="13">
        <v>0.78</v>
      </c>
      <c r="F108" s="3">
        <v>10</v>
      </c>
      <c r="G108" s="66" t="s">
        <v>129</v>
      </c>
      <c r="H108" s="19">
        <v>29.96</v>
      </c>
      <c r="I108" s="43"/>
      <c r="J108" s="45">
        <v>100.8</v>
      </c>
      <c r="K108" s="45">
        <v>101.1</v>
      </c>
      <c r="L108" s="45">
        <v>99.7</v>
      </c>
      <c r="M108" s="45">
        <v>105.3</v>
      </c>
      <c r="N108" s="45">
        <f t="shared" si="4"/>
        <v>101.72499999999999</v>
      </c>
    </row>
    <row r="109" spans="1:14" x14ac:dyDescent="0.2">
      <c r="B109" s="2">
        <v>0.59374999999994105</v>
      </c>
      <c r="C109" s="47">
        <v>79</v>
      </c>
      <c r="D109" s="47">
        <v>103</v>
      </c>
      <c r="E109" s="48">
        <v>0.76</v>
      </c>
      <c r="F109" s="47">
        <v>21</v>
      </c>
      <c r="G109" s="69" t="s">
        <v>201</v>
      </c>
      <c r="H109" s="47">
        <v>29.96</v>
      </c>
      <c r="I109" s="65"/>
      <c r="J109" s="45">
        <v>103.3</v>
      </c>
      <c r="K109" s="45">
        <v>103.1</v>
      </c>
      <c r="L109" s="45">
        <v>102.2</v>
      </c>
      <c r="M109" s="45">
        <v>105.3</v>
      </c>
      <c r="N109" s="45">
        <f t="shared" si="4"/>
        <v>103.47499999999999</v>
      </c>
    </row>
    <row r="110" spans="1:14" x14ac:dyDescent="0.2">
      <c r="B110" s="2">
        <v>0.60416666666660102</v>
      </c>
      <c r="C110" s="3">
        <v>79</v>
      </c>
      <c r="D110" s="3">
        <v>105</v>
      </c>
      <c r="E110" s="13">
        <v>0.76</v>
      </c>
      <c r="F110" s="3">
        <v>21</v>
      </c>
      <c r="G110" s="66" t="s">
        <v>201</v>
      </c>
      <c r="H110" s="3">
        <v>29.95</v>
      </c>
      <c r="J110" s="3">
        <v>104.9</v>
      </c>
      <c r="K110" s="3">
        <v>106</v>
      </c>
      <c r="L110" s="45">
        <v>104</v>
      </c>
      <c r="M110" s="3">
        <v>105.3</v>
      </c>
      <c r="N110" s="45">
        <f t="shared" si="4"/>
        <v>105.05</v>
      </c>
    </row>
    <row r="111" spans="1:14" x14ac:dyDescent="0.2">
      <c r="B111" s="2">
        <v>0.61458333333326098</v>
      </c>
      <c r="C111" s="3">
        <v>79</v>
      </c>
      <c r="D111" s="3">
        <v>105</v>
      </c>
      <c r="E111" s="13">
        <v>0.76</v>
      </c>
      <c r="F111" s="41">
        <v>15</v>
      </c>
      <c r="G111" s="66" t="s">
        <v>201</v>
      </c>
      <c r="H111" s="56">
        <v>29.94</v>
      </c>
      <c r="I111" s="42"/>
      <c r="J111" s="45">
        <v>104.7</v>
      </c>
      <c r="K111" s="45">
        <v>105.4</v>
      </c>
      <c r="L111" s="45">
        <v>104.2</v>
      </c>
      <c r="M111" s="45">
        <v>105.3</v>
      </c>
      <c r="N111" s="45">
        <f t="shared" si="4"/>
        <v>104.9</v>
      </c>
    </row>
    <row r="112" spans="1:14" x14ac:dyDescent="0.2">
      <c r="A112" s="21"/>
      <c r="B112" s="2">
        <v>0.62499999999992095</v>
      </c>
      <c r="C112" s="3">
        <v>79</v>
      </c>
      <c r="D112" s="3">
        <v>104</v>
      </c>
      <c r="E112" s="13">
        <v>0.77</v>
      </c>
      <c r="F112" s="3">
        <v>18</v>
      </c>
      <c r="G112" s="66" t="s">
        <v>130</v>
      </c>
      <c r="H112" s="3">
        <v>29.94</v>
      </c>
      <c r="J112" s="3">
        <v>102.6</v>
      </c>
      <c r="K112" s="3">
        <v>103.6</v>
      </c>
      <c r="L112" s="3">
        <v>103.1</v>
      </c>
      <c r="M112" s="45">
        <v>105.3</v>
      </c>
      <c r="N112" s="45">
        <f t="shared" si="4"/>
        <v>103.64999999999999</v>
      </c>
    </row>
    <row r="113" spans="1:14" x14ac:dyDescent="0.2">
      <c r="B113" s="2">
        <v>0.62847222222222221</v>
      </c>
      <c r="C113" s="3">
        <v>78</v>
      </c>
      <c r="D113" s="3">
        <v>103</v>
      </c>
      <c r="E113" s="13">
        <v>0.78</v>
      </c>
      <c r="F113" s="3">
        <v>13</v>
      </c>
      <c r="G113" s="66" t="s">
        <v>130</v>
      </c>
      <c r="H113" s="3">
        <v>29.94</v>
      </c>
      <c r="J113" s="3">
        <v>101.3</v>
      </c>
      <c r="K113" s="3">
        <v>102.2</v>
      </c>
      <c r="L113" s="3">
        <v>101.8</v>
      </c>
      <c r="M113" s="45">
        <v>105.3</v>
      </c>
      <c r="N113" s="45">
        <f t="shared" si="4"/>
        <v>102.65</v>
      </c>
    </row>
    <row r="114" spans="1:14" x14ac:dyDescent="0.2">
      <c r="B114" s="1"/>
      <c r="D114" s="47"/>
      <c r="E114" s="14"/>
      <c r="H114" s="19"/>
      <c r="N114" s="56"/>
    </row>
    <row r="115" spans="1:14" x14ac:dyDescent="0.2">
      <c r="A115" s="71" t="s">
        <v>379</v>
      </c>
      <c r="B115" s="1"/>
      <c r="D115" s="47"/>
      <c r="E115" s="14"/>
      <c r="H115" s="19"/>
      <c r="N115" s="56"/>
    </row>
    <row r="116" spans="1:14" x14ac:dyDescent="0.2">
      <c r="A116" s="21">
        <v>42461</v>
      </c>
      <c r="B116" s="2">
        <v>0.40625</v>
      </c>
      <c r="C116" s="3">
        <v>66</v>
      </c>
      <c r="D116" s="47">
        <v>85</v>
      </c>
      <c r="E116" s="13">
        <v>0.28999999999999998</v>
      </c>
      <c r="F116" s="3">
        <v>2</v>
      </c>
      <c r="G116" s="66" t="s">
        <v>43</v>
      </c>
      <c r="H116" s="19">
        <v>28.99</v>
      </c>
      <c r="J116" s="45">
        <v>90</v>
      </c>
      <c r="K116" s="45">
        <v>89.8</v>
      </c>
      <c r="L116" s="45">
        <v>80.5</v>
      </c>
      <c r="M116" s="45">
        <v>80.599999999999994</v>
      </c>
      <c r="N116" s="45">
        <f>AVERAGE(J116:M116)</f>
        <v>85.224999999999994</v>
      </c>
    </row>
    <row r="117" spans="1:14" x14ac:dyDescent="0.2">
      <c r="B117" s="2">
        <v>0.41666666666666669</v>
      </c>
      <c r="C117" s="3">
        <v>67</v>
      </c>
      <c r="D117" s="47">
        <v>86</v>
      </c>
      <c r="E117" s="13">
        <v>0.28999999999999998</v>
      </c>
      <c r="F117" s="3">
        <v>4</v>
      </c>
      <c r="G117" s="66" t="s">
        <v>208</v>
      </c>
      <c r="H117" s="19">
        <v>29</v>
      </c>
      <c r="J117" s="45">
        <v>90.5</v>
      </c>
      <c r="K117" s="45">
        <v>89.8</v>
      </c>
      <c r="L117" s="45">
        <v>81.900000000000006</v>
      </c>
      <c r="M117" s="45">
        <v>81.5</v>
      </c>
      <c r="N117" s="45">
        <f>AVERAGE(J117:M117)</f>
        <v>85.925000000000011</v>
      </c>
    </row>
    <row r="118" spans="1:14" x14ac:dyDescent="0.2">
      <c r="B118" s="2">
        <v>0.42708333333333298</v>
      </c>
      <c r="C118" s="3">
        <v>69</v>
      </c>
      <c r="D118" s="47">
        <v>86</v>
      </c>
      <c r="E118" s="13">
        <v>0.28000000000000003</v>
      </c>
      <c r="F118" s="3">
        <v>4</v>
      </c>
      <c r="G118" s="66" t="s">
        <v>143</v>
      </c>
      <c r="H118" s="19">
        <v>29</v>
      </c>
      <c r="J118" s="45">
        <v>90.5</v>
      </c>
      <c r="K118" s="45">
        <v>89.8</v>
      </c>
      <c r="L118" s="45">
        <v>81.900000000000006</v>
      </c>
      <c r="M118" s="45">
        <v>81.5</v>
      </c>
      <c r="N118" s="45">
        <f t="shared" ref="N118:N135" si="5">AVERAGE(J118:M118)</f>
        <v>85.925000000000011</v>
      </c>
    </row>
    <row r="119" spans="1:14" x14ac:dyDescent="0.2">
      <c r="B119" s="2">
        <v>0.4375</v>
      </c>
      <c r="C119" s="3">
        <v>71</v>
      </c>
      <c r="D119" s="47">
        <v>97</v>
      </c>
      <c r="E119" s="13">
        <v>0.26</v>
      </c>
      <c r="F119" s="37">
        <v>1</v>
      </c>
      <c r="G119" s="66" t="s">
        <v>43</v>
      </c>
      <c r="H119" s="19">
        <v>29</v>
      </c>
      <c r="J119" s="45">
        <v>101.7</v>
      </c>
      <c r="K119" s="45">
        <v>99.3</v>
      </c>
      <c r="L119" s="45">
        <v>92.7</v>
      </c>
      <c r="M119" s="45">
        <v>93.7</v>
      </c>
      <c r="N119" s="45">
        <f t="shared" si="5"/>
        <v>96.85</v>
      </c>
    </row>
    <row r="120" spans="1:14" x14ac:dyDescent="0.2">
      <c r="B120" s="2">
        <v>0.44791666666666702</v>
      </c>
      <c r="C120" s="3">
        <v>71</v>
      </c>
      <c r="D120" s="47">
        <v>98</v>
      </c>
      <c r="E120" s="13">
        <v>0.26</v>
      </c>
      <c r="F120" s="3">
        <v>2</v>
      </c>
      <c r="G120" s="66" t="s">
        <v>143</v>
      </c>
      <c r="H120" s="19">
        <v>29</v>
      </c>
      <c r="I120" s="42"/>
      <c r="J120" s="45">
        <v>102.7</v>
      </c>
      <c r="K120" s="45">
        <v>100.6</v>
      </c>
      <c r="L120" s="45">
        <v>94.06</v>
      </c>
      <c r="M120" s="45">
        <v>95.5</v>
      </c>
      <c r="N120" s="45">
        <f t="shared" si="5"/>
        <v>98.215000000000003</v>
      </c>
    </row>
    <row r="121" spans="1:14" x14ac:dyDescent="0.2">
      <c r="B121" s="2">
        <v>0.45833333333333298</v>
      </c>
      <c r="C121" s="3">
        <v>70</v>
      </c>
      <c r="D121" s="3">
        <v>100</v>
      </c>
      <c r="E121" s="13">
        <v>0.27</v>
      </c>
      <c r="F121" s="3">
        <v>3</v>
      </c>
      <c r="G121" s="66" t="s">
        <v>208</v>
      </c>
      <c r="H121" s="19">
        <v>28.99</v>
      </c>
      <c r="I121" s="42"/>
      <c r="J121" s="45">
        <v>104.5</v>
      </c>
      <c r="K121" s="45">
        <v>102</v>
      </c>
      <c r="L121" s="45">
        <v>96.6</v>
      </c>
      <c r="M121" s="45">
        <v>97.9</v>
      </c>
      <c r="N121" s="45">
        <f t="shared" si="5"/>
        <v>100.25</v>
      </c>
    </row>
    <row r="122" spans="1:14" x14ac:dyDescent="0.2">
      <c r="B122" s="2">
        <v>0.46875</v>
      </c>
      <c r="C122" s="3">
        <v>72</v>
      </c>
      <c r="D122" s="3">
        <v>103</v>
      </c>
      <c r="E122" s="13">
        <v>0.25</v>
      </c>
      <c r="F122" s="3">
        <v>1</v>
      </c>
      <c r="G122" s="66" t="s">
        <v>197</v>
      </c>
      <c r="H122" s="19">
        <v>28.99</v>
      </c>
      <c r="J122" s="45">
        <v>107.4</v>
      </c>
      <c r="K122" s="3">
        <v>103.6</v>
      </c>
      <c r="L122" s="45">
        <v>99.1</v>
      </c>
      <c r="M122" s="45">
        <v>100.6</v>
      </c>
      <c r="N122" s="45">
        <f t="shared" si="5"/>
        <v>102.67500000000001</v>
      </c>
    </row>
    <row r="123" spans="1:14" x14ac:dyDescent="0.2">
      <c r="B123" s="2">
        <v>0.47569444444444442</v>
      </c>
      <c r="C123" s="3">
        <v>73</v>
      </c>
      <c r="D123" s="3">
        <v>104</v>
      </c>
      <c r="E123" s="13">
        <v>0.25</v>
      </c>
      <c r="F123" s="3">
        <v>2</v>
      </c>
      <c r="G123" s="66" t="s">
        <v>34</v>
      </c>
      <c r="H123" s="19">
        <v>28.98</v>
      </c>
      <c r="I123" s="42"/>
      <c r="J123" s="45">
        <v>109</v>
      </c>
      <c r="K123" s="45">
        <v>104.7</v>
      </c>
      <c r="L123" s="67">
        <v>100</v>
      </c>
      <c r="M123" s="45">
        <v>102</v>
      </c>
      <c r="N123" s="45">
        <f t="shared" si="5"/>
        <v>103.925</v>
      </c>
    </row>
    <row r="124" spans="1:14" x14ac:dyDescent="0.2">
      <c r="B124" s="2">
        <v>0.57291666666666696</v>
      </c>
      <c r="C124" s="3">
        <v>77</v>
      </c>
      <c r="D124" s="3">
        <v>120</v>
      </c>
      <c r="E124" s="13">
        <v>0.21</v>
      </c>
      <c r="F124" s="3">
        <v>4</v>
      </c>
      <c r="G124" s="66" t="s">
        <v>43</v>
      </c>
      <c r="H124" s="19">
        <v>28.94</v>
      </c>
      <c r="I124" s="43"/>
      <c r="J124" s="45">
        <v>122.9</v>
      </c>
      <c r="K124" s="67">
        <v>113.9</v>
      </c>
      <c r="L124" s="45">
        <v>120.2</v>
      </c>
      <c r="M124" s="45">
        <v>124</v>
      </c>
      <c r="N124" s="45">
        <f t="shared" si="5"/>
        <v>120.25</v>
      </c>
    </row>
    <row r="125" spans="1:14" x14ac:dyDescent="0.2">
      <c r="B125" s="2">
        <v>0.58333333333333404</v>
      </c>
      <c r="C125" s="3">
        <v>77</v>
      </c>
      <c r="D125" s="3">
        <v>121</v>
      </c>
      <c r="E125" s="13">
        <v>0.21</v>
      </c>
      <c r="F125" s="3">
        <v>3</v>
      </c>
      <c r="G125" s="66" t="s">
        <v>130</v>
      </c>
      <c r="H125" s="19">
        <v>28.94</v>
      </c>
      <c r="J125" s="45">
        <v>123.6</v>
      </c>
      <c r="K125" s="3">
        <v>113.4</v>
      </c>
      <c r="L125" s="3">
        <v>121.6</v>
      </c>
      <c r="M125" s="45">
        <v>125.4</v>
      </c>
      <c r="N125" s="45">
        <f t="shared" si="5"/>
        <v>121</v>
      </c>
    </row>
    <row r="126" spans="1:14" x14ac:dyDescent="0.2">
      <c r="B126" s="2">
        <v>0.59375</v>
      </c>
      <c r="C126" s="3">
        <v>78</v>
      </c>
      <c r="D126" s="3">
        <v>121</v>
      </c>
      <c r="E126" s="13">
        <v>0.21</v>
      </c>
      <c r="F126" s="3">
        <v>3</v>
      </c>
      <c r="G126" s="66" t="s">
        <v>129</v>
      </c>
      <c r="H126" s="19">
        <v>28.93</v>
      </c>
      <c r="J126" s="45">
        <v>124</v>
      </c>
      <c r="K126" s="45">
        <v>112.8</v>
      </c>
      <c r="L126" s="45">
        <v>122.4</v>
      </c>
      <c r="M126" s="3">
        <v>126.1</v>
      </c>
      <c r="N126" s="45">
        <f t="shared" si="5"/>
        <v>121.32500000000002</v>
      </c>
    </row>
    <row r="127" spans="1:14" x14ac:dyDescent="0.2">
      <c r="B127" s="2">
        <v>0.60416666666666696</v>
      </c>
      <c r="C127" s="3">
        <v>79</v>
      </c>
      <c r="D127" s="3">
        <v>121</v>
      </c>
      <c r="E127" s="13">
        <v>0.21</v>
      </c>
      <c r="F127" s="3">
        <v>1</v>
      </c>
      <c r="G127" s="66" t="s">
        <v>208</v>
      </c>
      <c r="H127" s="19">
        <v>28.93</v>
      </c>
      <c r="I127" s="43"/>
      <c r="J127" s="45">
        <v>123.8</v>
      </c>
      <c r="K127" s="45">
        <v>111.7</v>
      </c>
      <c r="L127" s="45">
        <v>122.9</v>
      </c>
      <c r="M127" s="45">
        <v>127</v>
      </c>
      <c r="N127" s="45">
        <f t="shared" si="5"/>
        <v>121.35</v>
      </c>
    </row>
    <row r="128" spans="1:14" x14ac:dyDescent="0.2">
      <c r="B128" s="2">
        <v>0.61458333333333404</v>
      </c>
      <c r="C128" s="3">
        <v>79</v>
      </c>
      <c r="D128" s="3">
        <v>121</v>
      </c>
      <c r="E128" s="13">
        <v>0.19</v>
      </c>
      <c r="F128" s="3">
        <v>3</v>
      </c>
      <c r="G128" s="66" t="s">
        <v>35</v>
      </c>
      <c r="H128" s="19">
        <v>28.92</v>
      </c>
      <c r="I128" s="43"/>
      <c r="J128" s="45">
        <v>123.3</v>
      </c>
      <c r="K128" s="45">
        <v>111.2</v>
      </c>
      <c r="L128" s="45">
        <v>123.1</v>
      </c>
      <c r="M128" s="45">
        <v>127.6</v>
      </c>
      <c r="N128" s="45">
        <f t="shared" si="5"/>
        <v>121.30000000000001</v>
      </c>
    </row>
    <row r="129" spans="1:14" x14ac:dyDescent="0.2">
      <c r="B129" s="2">
        <v>0.625</v>
      </c>
      <c r="C129" s="47">
        <v>78</v>
      </c>
      <c r="D129" s="47">
        <v>121</v>
      </c>
      <c r="E129" s="13">
        <v>0.2</v>
      </c>
      <c r="F129" s="47">
        <v>2</v>
      </c>
      <c r="G129" s="69" t="s">
        <v>129</v>
      </c>
      <c r="H129" s="47">
        <v>28.92</v>
      </c>
      <c r="I129" s="65"/>
      <c r="J129" s="64">
        <v>123.1</v>
      </c>
      <c r="K129" s="45">
        <v>110.5</v>
      </c>
      <c r="L129" s="45">
        <v>123.4</v>
      </c>
      <c r="M129" s="45">
        <v>127.9</v>
      </c>
      <c r="N129" s="45">
        <f t="shared" si="5"/>
        <v>121.22499999999999</v>
      </c>
    </row>
    <row r="130" spans="1:14" x14ac:dyDescent="0.2">
      <c r="B130" s="2">
        <v>0.73958333333333337</v>
      </c>
      <c r="C130" s="47">
        <v>80</v>
      </c>
      <c r="D130" s="47">
        <v>101</v>
      </c>
      <c r="E130" s="48">
        <v>0.18</v>
      </c>
      <c r="F130" s="47">
        <v>1</v>
      </c>
      <c r="G130" s="69" t="s">
        <v>203</v>
      </c>
      <c r="H130" s="47">
        <v>28.93</v>
      </c>
      <c r="I130" s="65"/>
      <c r="J130" s="45">
        <v>100.2</v>
      </c>
      <c r="K130" s="45">
        <v>86.5</v>
      </c>
      <c r="L130" s="45">
        <v>106</v>
      </c>
      <c r="M130" s="45">
        <v>112.1</v>
      </c>
      <c r="N130" s="45">
        <f t="shared" si="5"/>
        <v>101.19999999999999</v>
      </c>
    </row>
    <row r="131" spans="1:14" x14ac:dyDescent="0.2">
      <c r="B131" s="2">
        <v>0.750000000000001</v>
      </c>
      <c r="C131" s="3">
        <v>80</v>
      </c>
      <c r="D131" s="3">
        <v>100</v>
      </c>
      <c r="E131" s="13">
        <v>0.18</v>
      </c>
      <c r="F131" s="3">
        <v>2</v>
      </c>
      <c r="G131" s="66" t="s">
        <v>202</v>
      </c>
      <c r="H131" s="3">
        <v>28.93</v>
      </c>
      <c r="J131" s="3">
        <v>98.6</v>
      </c>
      <c r="K131" s="3">
        <v>85.8</v>
      </c>
      <c r="L131" s="45">
        <v>104.07</v>
      </c>
      <c r="M131" s="3">
        <v>110.3</v>
      </c>
      <c r="N131" s="45">
        <f t="shared" si="5"/>
        <v>99.692499999999995</v>
      </c>
    </row>
    <row r="132" spans="1:14" x14ac:dyDescent="0.2">
      <c r="B132" s="2">
        <v>0.76041666666666663</v>
      </c>
      <c r="C132" s="3">
        <v>79</v>
      </c>
      <c r="D132" s="3">
        <v>97</v>
      </c>
      <c r="E132" s="13">
        <v>0.19</v>
      </c>
      <c r="F132" s="41">
        <v>2</v>
      </c>
      <c r="G132" s="66" t="s">
        <v>143</v>
      </c>
      <c r="H132" s="56">
        <v>28.94</v>
      </c>
      <c r="I132" s="42"/>
      <c r="J132" s="45">
        <v>95.7</v>
      </c>
      <c r="K132" s="45">
        <v>84.6</v>
      </c>
      <c r="L132" s="45">
        <v>101.7</v>
      </c>
      <c r="M132" s="45">
        <v>107.1</v>
      </c>
      <c r="N132" s="45">
        <f t="shared" si="5"/>
        <v>97.275000000000006</v>
      </c>
    </row>
    <row r="133" spans="1:14" x14ac:dyDescent="0.2">
      <c r="B133" s="2">
        <v>0.77083333333333337</v>
      </c>
      <c r="C133" s="3">
        <v>79</v>
      </c>
      <c r="D133" s="3">
        <v>94</v>
      </c>
      <c r="E133" s="13">
        <v>0.19</v>
      </c>
      <c r="F133" s="3">
        <v>1</v>
      </c>
      <c r="G133" s="66" t="s">
        <v>190</v>
      </c>
      <c r="H133" s="3">
        <v>28.94</v>
      </c>
      <c r="J133" s="3">
        <v>92.7</v>
      </c>
      <c r="K133" s="3">
        <v>83.1</v>
      </c>
      <c r="L133" s="3">
        <v>97.2</v>
      </c>
      <c r="M133" s="45">
        <v>102.4</v>
      </c>
      <c r="N133" s="45">
        <f t="shared" si="5"/>
        <v>93.85</v>
      </c>
    </row>
    <row r="134" spans="1:14" x14ac:dyDescent="0.2">
      <c r="B134" s="2">
        <v>0.78125</v>
      </c>
      <c r="C134" s="3">
        <v>77</v>
      </c>
      <c r="D134" s="3">
        <v>91</v>
      </c>
      <c r="E134" s="13">
        <v>0.2</v>
      </c>
      <c r="F134" s="3">
        <v>7</v>
      </c>
      <c r="G134" s="66" t="s">
        <v>37</v>
      </c>
      <c r="H134" s="3">
        <v>28.94</v>
      </c>
      <c r="J134" s="3">
        <v>90.3</v>
      </c>
      <c r="K134" s="3">
        <v>82.2</v>
      </c>
      <c r="L134" s="3">
        <v>93.7</v>
      </c>
      <c r="M134" s="45">
        <v>99.3</v>
      </c>
      <c r="N134" s="45">
        <f t="shared" si="5"/>
        <v>91.375</v>
      </c>
    </row>
    <row r="135" spans="1:14" x14ac:dyDescent="0.2">
      <c r="B135" s="2">
        <v>0.78472222222222221</v>
      </c>
      <c r="C135" s="3">
        <v>77</v>
      </c>
      <c r="D135" s="3">
        <v>90</v>
      </c>
      <c r="E135" s="13">
        <v>0.2</v>
      </c>
      <c r="F135" s="3">
        <v>3</v>
      </c>
      <c r="G135" s="66" t="s">
        <v>208</v>
      </c>
      <c r="H135" s="19">
        <v>28.94</v>
      </c>
      <c r="I135" s="42"/>
      <c r="J135" s="66">
        <v>89.1</v>
      </c>
      <c r="K135" s="3">
        <v>81.5</v>
      </c>
      <c r="L135" s="3">
        <v>92.7</v>
      </c>
      <c r="M135" s="63">
        <v>97.3</v>
      </c>
      <c r="N135" s="45">
        <f t="shared" si="5"/>
        <v>90.15</v>
      </c>
    </row>
    <row r="136" spans="1:14" x14ac:dyDescent="0.2">
      <c r="B136" s="2"/>
      <c r="D136" s="47"/>
      <c r="H136" s="19"/>
      <c r="I136" s="42"/>
      <c r="J136" s="45"/>
      <c r="K136" s="45"/>
      <c r="L136" s="45"/>
      <c r="N136" s="45"/>
    </row>
    <row r="137" spans="1:14" x14ac:dyDescent="0.2">
      <c r="A137" s="21">
        <v>42462</v>
      </c>
      <c r="B137" s="2">
        <v>0.5625</v>
      </c>
      <c r="C137" s="3">
        <v>83</v>
      </c>
      <c r="D137" s="47">
        <v>123</v>
      </c>
      <c r="E137" s="13">
        <v>0.17</v>
      </c>
      <c r="F137" s="3">
        <v>7</v>
      </c>
      <c r="G137" s="66" t="s">
        <v>43</v>
      </c>
      <c r="H137" s="19">
        <v>29.05</v>
      </c>
      <c r="J137" s="45">
        <v>125.8</v>
      </c>
      <c r="K137" s="45">
        <v>118.8</v>
      </c>
      <c r="L137" s="45">
        <v>123.1</v>
      </c>
      <c r="M137" s="45">
        <v>125.6</v>
      </c>
      <c r="N137" s="45">
        <f>AVERAGE(J137:M137)</f>
        <v>123.32499999999999</v>
      </c>
    </row>
    <row r="138" spans="1:14" x14ac:dyDescent="0.2">
      <c r="B138" s="2">
        <v>0.59375</v>
      </c>
      <c r="C138" s="3">
        <v>83</v>
      </c>
      <c r="D138" s="47">
        <v>124</v>
      </c>
      <c r="E138" s="13">
        <v>0.14000000000000001</v>
      </c>
      <c r="F138" s="3">
        <v>12</v>
      </c>
      <c r="G138" s="66" t="s">
        <v>43</v>
      </c>
      <c r="H138" s="19">
        <v>29.02</v>
      </c>
      <c r="J138" s="45">
        <v>126.3</v>
      </c>
      <c r="K138" s="45">
        <v>114.3</v>
      </c>
      <c r="L138" s="45">
        <v>126.1</v>
      </c>
      <c r="M138" s="45">
        <v>128.5</v>
      </c>
      <c r="N138" s="45">
        <f>AVERAGE(J138:M138)</f>
        <v>123.8</v>
      </c>
    </row>
    <row r="139" spans="1:14" x14ac:dyDescent="0.2">
      <c r="B139" s="2">
        <v>0.60416666666666663</v>
      </c>
      <c r="C139" s="3">
        <v>83</v>
      </c>
      <c r="D139" s="47">
        <v>124</v>
      </c>
      <c r="E139" s="13">
        <v>0.14000000000000001</v>
      </c>
      <c r="F139" s="3">
        <v>5</v>
      </c>
      <c r="G139" s="66" t="s">
        <v>143</v>
      </c>
      <c r="H139" s="19">
        <v>29.02</v>
      </c>
      <c r="J139" s="45">
        <v>125.8</v>
      </c>
      <c r="K139" s="45">
        <v>114.4</v>
      </c>
      <c r="L139" s="45">
        <v>126.1</v>
      </c>
      <c r="M139" s="45">
        <v>128.80000000000001</v>
      </c>
      <c r="N139" s="45">
        <f t="shared" ref="N139:N153" si="6">AVERAGE(J139:M139)</f>
        <v>123.77499999999999</v>
      </c>
    </row>
    <row r="140" spans="1:14" x14ac:dyDescent="0.2">
      <c r="B140" s="2">
        <v>0.61458333333333337</v>
      </c>
      <c r="C140" s="3">
        <v>84</v>
      </c>
      <c r="D140" s="47">
        <v>124</v>
      </c>
      <c r="E140" s="13">
        <v>0.15</v>
      </c>
      <c r="F140" s="37">
        <v>8</v>
      </c>
      <c r="G140" s="66" t="s">
        <v>43</v>
      </c>
      <c r="H140" s="19">
        <v>29.01</v>
      </c>
      <c r="J140" s="45">
        <v>126</v>
      </c>
      <c r="K140" s="45">
        <v>113.9</v>
      </c>
      <c r="L140" s="45">
        <v>126.1</v>
      </c>
      <c r="M140" s="45">
        <v>129.4</v>
      </c>
      <c r="N140" s="45">
        <f t="shared" si="6"/>
        <v>123.85</v>
      </c>
    </row>
    <row r="141" spans="1:14" x14ac:dyDescent="0.2">
      <c r="B141" s="2">
        <v>0.71875</v>
      </c>
      <c r="C141" s="3">
        <v>83</v>
      </c>
      <c r="D141" s="47">
        <v>109</v>
      </c>
      <c r="E141" s="13">
        <v>0.14000000000000001</v>
      </c>
      <c r="F141" s="3">
        <v>0</v>
      </c>
      <c r="G141" s="66" t="s">
        <v>43</v>
      </c>
      <c r="H141" s="19">
        <v>28.97</v>
      </c>
      <c r="I141" s="42"/>
      <c r="J141" s="45">
        <v>106.7</v>
      </c>
      <c r="K141" s="45">
        <v>92.8</v>
      </c>
      <c r="L141" s="45">
        <v>116.1</v>
      </c>
      <c r="M141" s="45">
        <v>121.3</v>
      </c>
      <c r="N141" s="45">
        <f t="shared" si="6"/>
        <v>109.22500000000001</v>
      </c>
    </row>
    <row r="142" spans="1:14" x14ac:dyDescent="0.2">
      <c r="A142" s="38"/>
      <c r="B142" s="2">
        <v>0.72916666666666663</v>
      </c>
      <c r="C142" s="3">
        <v>83</v>
      </c>
      <c r="D142" s="3">
        <v>106</v>
      </c>
      <c r="E142" s="13">
        <v>0.14000000000000001</v>
      </c>
      <c r="F142" s="3">
        <v>2</v>
      </c>
      <c r="G142" s="66" t="s">
        <v>208</v>
      </c>
      <c r="H142" s="19">
        <v>28.97</v>
      </c>
      <c r="I142" s="42"/>
      <c r="J142" s="45">
        <v>104</v>
      </c>
      <c r="K142" s="45">
        <v>90.5</v>
      </c>
      <c r="L142" s="45">
        <v>112.5</v>
      </c>
      <c r="M142" s="45">
        <v>118</v>
      </c>
      <c r="N142" s="45">
        <f t="shared" si="6"/>
        <v>106.25</v>
      </c>
    </row>
    <row r="143" spans="1:14" x14ac:dyDescent="0.2">
      <c r="A143" s="21"/>
      <c r="B143" s="2">
        <v>0.73958333333333304</v>
      </c>
      <c r="C143" s="3">
        <v>83</v>
      </c>
      <c r="D143" s="3">
        <v>105</v>
      </c>
      <c r="E143" s="13">
        <v>0.14000000000000001</v>
      </c>
      <c r="F143" s="3">
        <v>3</v>
      </c>
      <c r="G143" s="66" t="s">
        <v>43</v>
      </c>
      <c r="H143" s="19">
        <v>28.97</v>
      </c>
      <c r="J143" s="45">
        <v>102.4</v>
      </c>
      <c r="K143" s="3">
        <v>89.6</v>
      </c>
      <c r="L143" s="45">
        <v>110.3</v>
      </c>
      <c r="M143" s="45">
        <v>116.1</v>
      </c>
      <c r="N143" s="45">
        <f t="shared" si="6"/>
        <v>104.6</v>
      </c>
    </row>
    <row r="144" spans="1:14" x14ac:dyDescent="0.2">
      <c r="B144" s="2">
        <v>0.75</v>
      </c>
      <c r="C144" s="3">
        <v>83</v>
      </c>
      <c r="D144" s="3">
        <v>102</v>
      </c>
      <c r="E144" s="13">
        <v>0.13</v>
      </c>
      <c r="F144" s="3">
        <v>4</v>
      </c>
      <c r="G144" s="66" t="s">
        <v>380</v>
      </c>
      <c r="H144" s="19">
        <v>28.97</v>
      </c>
      <c r="I144" s="42"/>
      <c r="J144" s="45">
        <v>99.9</v>
      </c>
      <c r="K144" s="45">
        <v>88.3</v>
      </c>
      <c r="L144" s="67">
        <v>107.8</v>
      </c>
      <c r="M144" s="45">
        <v>113.5</v>
      </c>
      <c r="N144" s="45">
        <f t="shared" si="6"/>
        <v>102.375</v>
      </c>
    </row>
    <row r="145" spans="1:15" x14ac:dyDescent="0.2">
      <c r="B145" s="2">
        <v>0.76041666666666696</v>
      </c>
      <c r="C145" s="3">
        <v>82</v>
      </c>
      <c r="D145" s="3">
        <v>99</v>
      </c>
      <c r="E145" s="13">
        <v>0.14000000000000001</v>
      </c>
      <c r="F145" s="3">
        <v>2</v>
      </c>
      <c r="G145" s="66" t="s">
        <v>43</v>
      </c>
      <c r="H145" s="19">
        <v>28.96</v>
      </c>
      <c r="I145" s="43"/>
      <c r="J145" s="45">
        <v>96.6</v>
      </c>
      <c r="K145" s="67">
        <v>86.9</v>
      </c>
      <c r="L145" s="45">
        <v>104.5</v>
      </c>
      <c r="M145" s="45">
        <v>109.6</v>
      </c>
      <c r="N145" s="45">
        <f t="shared" si="6"/>
        <v>99.4</v>
      </c>
    </row>
    <row r="146" spans="1:15" x14ac:dyDescent="0.2">
      <c r="B146" s="2">
        <v>0.77083333333333304</v>
      </c>
      <c r="C146" s="3">
        <v>82</v>
      </c>
      <c r="D146" s="3">
        <v>96</v>
      </c>
      <c r="E146" s="13">
        <v>0.14000000000000001</v>
      </c>
      <c r="F146" s="3">
        <v>2</v>
      </c>
      <c r="G146" s="66" t="s">
        <v>43</v>
      </c>
      <c r="H146" s="19">
        <v>28.96</v>
      </c>
      <c r="J146" s="45">
        <v>94.1</v>
      </c>
      <c r="K146" s="3">
        <v>85.5</v>
      </c>
      <c r="L146" s="3">
        <v>101.3</v>
      </c>
      <c r="M146" s="45">
        <v>104.7</v>
      </c>
      <c r="N146" s="45">
        <f t="shared" si="6"/>
        <v>96.399999999999991</v>
      </c>
    </row>
    <row r="147" spans="1:15" x14ac:dyDescent="0.2">
      <c r="B147" s="2">
        <v>0.78125</v>
      </c>
      <c r="C147" s="3">
        <v>81</v>
      </c>
      <c r="D147" s="3">
        <v>94</v>
      </c>
      <c r="E147" s="13">
        <v>0.14000000000000001</v>
      </c>
      <c r="F147" s="3">
        <v>1</v>
      </c>
      <c r="G147" s="66" t="s">
        <v>208</v>
      </c>
      <c r="H147" s="19">
        <v>28.96</v>
      </c>
      <c r="J147" s="45">
        <v>91.6</v>
      </c>
      <c r="K147" s="45">
        <v>84.7</v>
      </c>
      <c r="L147" s="45">
        <v>97.3</v>
      </c>
      <c r="M147" s="3">
        <v>102</v>
      </c>
      <c r="N147" s="45">
        <f t="shared" si="6"/>
        <v>93.9</v>
      </c>
    </row>
    <row r="148" spans="1:15" x14ac:dyDescent="0.2">
      <c r="B148" s="2">
        <v>0.79166666666666596</v>
      </c>
      <c r="C148" s="3">
        <v>81</v>
      </c>
      <c r="D148" s="3">
        <v>91</v>
      </c>
      <c r="E148" s="13">
        <v>0.14000000000000001</v>
      </c>
      <c r="F148" s="3">
        <v>1</v>
      </c>
      <c r="G148" s="66" t="s">
        <v>197</v>
      </c>
      <c r="H148" s="19">
        <v>28.96</v>
      </c>
      <c r="I148" s="43"/>
      <c r="J148" s="45">
        <v>90</v>
      </c>
      <c r="K148" s="45">
        <v>83.5</v>
      </c>
      <c r="L148" s="45">
        <v>94.3</v>
      </c>
      <c r="M148" s="45">
        <v>97.2</v>
      </c>
      <c r="N148" s="45">
        <f t="shared" si="6"/>
        <v>91.25</v>
      </c>
    </row>
    <row r="149" spans="1:15" x14ac:dyDescent="0.2">
      <c r="B149" s="2">
        <v>0.80208333333333304</v>
      </c>
      <c r="C149" s="3">
        <v>80</v>
      </c>
      <c r="D149" s="3">
        <v>90</v>
      </c>
      <c r="E149" s="13">
        <v>0.14000000000000001</v>
      </c>
      <c r="F149" s="3">
        <v>2</v>
      </c>
      <c r="G149" s="66" t="s">
        <v>197</v>
      </c>
      <c r="H149" s="19">
        <v>28.96</v>
      </c>
      <c r="I149" s="43"/>
      <c r="J149" s="45">
        <v>88.5</v>
      </c>
      <c r="K149" s="45">
        <v>82.6</v>
      </c>
      <c r="L149" s="45">
        <v>92.5</v>
      </c>
      <c r="M149" s="45">
        <v>96.1</v>
      </c>
      <c r="N149" s="45">
        <f t="shared" si="6"/>
        <v>89.925000000000011</v>
      </c>
    </row>
    <row r="150" spans="1:15" x14ac:dyDescent="0.2">
      <c r="B150" s="2">
        <v>0.8125</v>
      </c>
      <c r="C150" s="47">
        <v>80</v>
      </c>
      <c r="D150" s="47">
        <v>88</v>
      </c>
      <c r="E150" s="13">
        <v>0.14000000000000001</v>
      </c>
      <c r="F150" s="47">
        <v>2</v>
      </c>
      <c r="G150" s="69" t="s">
        <v>197</v>
      </c>
      <c r="H150" s="47">
        <v>28.96</v>
      </c>
      <c r="I150" s="65"/>
      <c r="J150" s="64">
        <v>87.3</v>
      </c>
      <c r="K150" s="45">
        <v>81.900000000000006</v>
      </c>
      <c r="L150" s="45">
        <v>90.5</v>
      </c>
      <c r="M150" s="45">
        <v>93.6</v>
      </c>
      <c r="N150" s="45">
        <f t="shared" si="6"/>
        <v>88.324999999999989</v>
      </c>
    </row>
    <row r="151" spans="1:15" x14ac:dyDescent="0.2">
      <c r="B151" s="2">
        <v>0.82291666666666596</v>
      </c>
      <c r="C151" s="47">
        <v>79</v>
      </c>
      <c r="D151" s="47">
        <v>87</v>
      </c>
      <c r="E151" s="48">
        <v>0.15</v>
      </c>
      <c r="F151" s="47">
        <v>0</v>
      </c>
      <c r="G151" s="69" t="s">
        <v>143</v>
      </c>
      <c r="H151" s="47">
        <v>28.96</v>
      </c>
      <c r="I151" s="65"/>
      <c r="J151" s="45">
        <v>86.2</v>
      </c>
      <c r="K151" s="45">
        <v>81.3</v>
      </c>
      <c r="L151" s="45">
        <v>89.2</v>
      </c>
      <c r="M151" s="45">
        <v>92.1</v>
      </c>
      <c r="N151" s="45">
        <f t="shared" si="6"/>
        <v>87.199999999999989</v>
      </c>
    </row>
    <row r="152" spans="1:15" x14ac:dyDescent="0.2">
      <c r="B152" s="2">
        <v>0.83333333333333304</v>
      </c>
      <c r="C152" s="3">
        <v>79</v>
      </c>
      <c r="D152" s="3">
        <v>86</v>
      </c>
      <c r="E152" s="13">
        <v>0.15</v>
      </c>
      <c r="F152" s="3">
        <v>1</v>
      </c>
      <c r="G152" s="66" t="s">
        <v>143</v>
      </c>
      <c r="H152" s="3">
        <v>28.97</v>
      </c>
      <c r="J152" s="3">
        <v>85.1</v>
      </c>
      <c r="K152" s="3">
        <v>80.599999999999994</v>
      </c>
      <c r="L152" s="45">
        <v>87.4</v>
      </c>
      <c r="M152" s="3">
        <v>90.3</v>
      </c>
      <c r="N152" s="45">
        <f t="shared" si="6"/>
        <v>85.85</v>
      </c>
    </row>
    <row r="153" spans="1:15" x14ac:dyDescent="0.2">
      <c r="B153" s="2">
        <v>0.83611111111111114</v>
      </c>
      <c r="C153" s="3">
        <v>78</v>
      </c>
      <c r="D153" s="3">
        <v>86</v>
      </c>
      <c r="E153" s="13">
        <v>0.16</v>
      </c>
      <c r="F153" s="41">
        <v>0</v>
      </c>
      <c r="G153" s="66" t="s">
        <v>143</v>
      </c>
      <c r="H153" s="56">
        <v>28.97</v>
      </c>
      <c r="I153" s="42"/>
      <c r="J153" s="45">
        <v>84.7</v>
      </c>
      <c r="K153" s="45">
        <v>80.400000000000006</v>
      </c>
      <c r="L153" s="45">
        <v>86.9</v>
      </c>
      <c r="M153" s="45">
        <v>89.8</v>
      </c>
      <c r="N153" s="45">
        <f t="shared" si="6"/>
        <v>85.45</v>
      </c>
    </row>
    <row r="154" spans="1:15" x14ac:dyDescent="0.2">
      <c r="B154" s="2"/>
      <c r="E154" s="13"/>
      <c r="G154" s="66"/>
      <c r="M154" s="45"/>
      <c r="N154" s="45"/>
    </row>
    <row r="155" spans="1:15" x14ac:dyDescent="0.2">
      <c r="A155" t="s">
        <v>269</v>
      </c>
      <c r="B155" s="2"/>
      <c r="E155" s="13"/>
      <c r="G155" s="66"/>
      <c r="M155" s="45"/>
      <c r="N155" s="45"/>
    </row>
    <row r="156" spans="1:15" x14ac:dyDescent="0.2">
      <c r="A156" s="21">
        <v>42475</v>
      </c>
      <c r="B156" s="2">
        <v>0.40625</v>
      </c>
      <c r="C156" s="3">
        <v>68</v>
      </c>
      <c r="D156" s="47">
        <v>84</v>
      </c>
      <c r="E156" s="13">
        <v>0.41</v>
      </c>
      <c r="F156" s="3">
        <v>4</v>
      </c>
      <c r="G156" s="66" t="s">
        <v>43</v>
      </c>
      <c r="H156" s="19">
        <v>29.82</v>
      </c>
      <c r="J156" s="45">
        <v>82.6</v>
      </c>
      <c r="K156" s="45">
        <v>78.400000000000006</v>
      </c>
      <c r="L156" s="45">
        <v>88</v>
      </c>
      <c r="M156" s="45">
        <v>84.9</v>
      </c>
      <c r="N156" s="45">
        <f>AVERAGE(J156:M156)</f>
        <v>83.474999999999994</v>
      </c>
    </row>
    <row r="157" spans="1:15" x14ac:dyDescent="0.2">
      <c r="A157" s="2"/>
      <c r="B157" s="2">
        <v>0.4166666666666668</v>
      </c>
      <c r="C157" s="3">
        <v>68</v>
      </c>
      <c r="D157" s="47">
        <v>86</v>
      </c>
      <c r="E157" s="13">
        <v>0.42</v>
      </c>
      <c r="F157" s="3">
        <v>1</v>
      </c>
      <c r="G157" s="66" t="s">
        <v>43</v>
      </c>
      <c r="H157" s="19" t="s">
        <v>381</v>
      </c>
      <c r="J157" s="45">
        <v>85.1</v>
      </c>
      <c r="K157" s="45">
        <v>80.8</v>
      </c>
      <c r="L157" s="45">
        <v>91.8</v>
      </c>
      <c r="M157" s="45">
        <v>87.8</v>
      </c>
      <c r="N157" s="45">
        <f t="shared" ref="N157:N166" si="7">AVERAGE(J157:M157)</f>
        <v>86.375</v>
      </c>
      <c r="O157" s="45"/>
    </row>
    <row r="158" spans="1:15" x14ac:dyDescent="0.2">
      <c r="A158" s="2"/>
      <c r="B158" s="2">
        <v>0.42708333333333354</v>
      </c>
      <c r="C158" s="3">
        <v>70</v>
      </c>
      <c r="D158" s="47">
        <v>89</v>
      </c>
      <c r="E158" s="13">
        <v>0.4</v>
      </c>
      <c r="F158" s="3">
        <v>1</v>
      </c>
      <c r="G158" s="66" t="s">
        <v>180</v>
      </c>
      <c r="H158" s="19">
        <v>29.82</v>
      </c>
      <c r="J158" s="45">
        <v>87.6</v>
      </c>
      <c r="K158" s="45">
        <v>85.5</v>
      </c>
      <c r="L158" s="45">
        <v>93.2</v>
      </c>
      <c r="M158" s="45">
        <v>87.6</v>
      </c>
      <c r="N158" s="45">
        <f t="shared" si="7"/>
        <v>88.474999999999994</v>
      </c>
      <c r="O158" s="45"/>
    </row>
    <row r="159" spans="1:15" x14ac:dyDescent="0.2">
      <c r="A159" s="2"/>
      <c r="B159" s="2">
        <v>0.4375</v>
      </c>
      <c r="C159" s="3">
        <v>68</v>
      </c>
      <c r="D159" s="47">
        <v>90</v>
      </c>
      <c r="E159" s="13">
        <v>0.46</v>
      </c>
      <c r="F159" s="37">
        <v>5</v>
      </c>
      <c r="G159" s="66" t="s">
        <v>130</v>
      </c>
      <c r="H159" s="19">
        <v>29.82</v>
      </c>
      <c r="J159" s="45">
        <v>89.4</v>
      </c>
      <c r="K159" s="45">
        <v>88</v>
      </c>
      <c r="L159" s="45">
        <v>95.7</v>
      </c>
      <c r="M159" s="45">
        <v>86.4</v>
      </c>
      <c r="N159" s="45">
        <f t="shared" si="7"/>
        <v>89.875</v>
      </c>
      <c r="O159" s="45"/>
    </row>
    <row r="160" spans="1:15" x14ac:dyDescent="0.2">
      <c r="A160" s="2"/>
      <c r="B160" s="2">
        <v>0.44791666666666691</v>
      </c>
      <c r="C160" s="3">
        <v>68</v>
      </c>
      <c r="D160" s="47">
        <v>92</v>
      </c>
      <c r="E160" s="13">
        <v>0.39</v>
      </c>
      <c r="F160" s="3">
        <v>6</v>
      </c>
      <c r="G160" s="66" t="s">
        <v>190</v>
      </c>
      <c r="H160" s="19">
        <v>29.83</v>
      </c>
      <c r="I160" s="42"/>
      <c r="J160" s="45">
        <v>92.3</v>
      </c>
      <c r="K160" s="45">
        <v>91.4</v>
      </c>
      <c r="L160" s="45">
        <v>98.8</v>
      </c>
      <c r="M160" s="45">
        <v>86</v>
      </c>
      <c r="N160" s="45">
        <f t="shared" si="7"/>
        <v>92.125</v>
      </c>
      <c r="O160" s="45"/>
    </row>
    <row r="161" spans="1:15" x14ac:dyDescent="0.2">
      <c r="A161" s="2"/>
      <c r="B161" s="2">
        <v>0.4513888888888889</v>
      </c>
      <c r="C161" s="3">
        <v>69</v>
      </c>
      <c r="D161" s="3">
        <v>93</v>
      </c>
      <c r="E161" s="13">
        <v>0.45</v>
      </c>
      <c r="F161" s="3">
        <v>5</v>
      </c>
      <c r="G161" s="66" t="s">
        <v>130</v>
      </c>
      <c r="H161" s="19">
        <v>29.83</v>
      </c>
      <c r="I161" s="42"/>
      <c r="J161" s="45">
        <v>92.8</v>
      </c>
      <c r="K161" s="45">
        <v>92.7</v>
      </c>
      <c r="L161" s="45">
        <v>99.9</v>
      </c>
      <c r="M161" s="45">
        <v>88.3</v>
      </c>
      <c r="N161" s="45">
        <f t="shared" si="7"/>
        <v>93.424999999999997</v>
      </c>
      <c r="O161" s="45"/>
    </row>
    <row r="162" spans="1:15" x14ac:dyDescent="0.2">
      <c r="A162" s="2"/>
      <c r="B162" s="2">
        <v>0.57291666666666663</v>
      </c>
      <c r="C162" s="3">
        <v>68</v>
      </c>
      <c r="D162" s="3">
        <v>113</v>
      </c>
      <c r="E162" s="13">
        <v>0.53</v>
      </c>
      <c r="F162" s="3">
        <v>5</v>
      </c>
      <c r="G162" s="66" t="s">
        <v>203</v>
      </c>
      <c r="H162" s="19">
        <v>29.78</v>
      </c>
      <c r="J162" s="45">
        <v>109.2</v>
      </c>
      <c r="K162" s="3">
        <v>111.7</v>
      </c>
      <c r="L162" s="45">
        <v>117</v>
      </c>
      <c r="M162" s="45">
        <v>115.2</v>
      </c>
      <c r="N162" s="45">
        <f t="shared" si="7"/>
        <v>113.27499999999999</v>
      </c>
      <c r="O162" s="45"/>
    </row>
    <row r="163" spans="1:15" x14ac:dyDescent="0.2">
      <c r="A163" s="2"/>
      <c r="B163" s="2">
        <v>0.58333333333333337</v>
      </c>
      <c r="C163" s="3">
        <v>69</v>
      </c>
      <c r="D163" s="3">
        <v>115</v>
      </c>
      <c r="E163" s="13">
        <v>0.52</v>
      </c>
      <c r="F163" s="3">
        <v>4</v>
      </c>
      <c r="G163" s="66" t="s">
        <v>129</v>
      </c>
      <c r="H163" s="19">
        <v>29.78</v>
      </c>
      <c r="I163" s="42"/>
      <c r="J163" s="45">
        <v>111.6</v>
      </c>
      <c r="K163" s="45">
        <v>113.4</v>
      </c>
      <c r="L163" s="67">
        <v>118.8</v>
      </c>
      <c r="M163" s="45">
        <v>116.8</v>
      </c>
      <c r="N163" s="45">
        <f t="shared" si="7"/>
        <v>115.15</v>
      </c>
      <c r="O163" s="45"/>
    </row>
    <row r="164" spans="1:15" x14ac:dyDescent="0.2">
      <c r="A164" s="2"/>
      <c r="B164" s="2">
        <v>0.59375</v>
      </c>
      <c r="C164" s="3">
        <v>71</v>
      </c>
      <c r="D164" s="3">
        <v>115</v>
      </c>
      <c r="E164" s="13">
        <v>0.47</v>
      </c>
      <c r="F164" s="3">
        <v>5</v>
      </c>
      <c r="G164" s="66" t="s">
        <v>197</v>
      </c>
      <c r="H164" s="19">
        <v>29.78</v>
      </c>
      <c r="I164" s="43"/>
      <c r="J164" s="45">
        <v>111.4</v>
      </c>
      <c r="K164" s="67">
        <v>113.7</v>
      </c>
      <c r="L164" s="45">
        <v>117</v>
      </c>
      <c r="M164" s="45">
        <v>117</v>
      </c>
      <c r="N164" s="45">
        <f t="shared" si="7"/>
        <v>114.77500000000001</v>
      </c>
      <c r="O164" s="3"/>
    </row>
    <row r="165" spans="1:15" x14ac:dyDescent="0.2">
      <c r="A165" s="2"/>
      <c r="B165" s="2">
        <v>0.60416666666666663</v>
      </c>
      <c r="C165" s="3">
        <v>73</v>
      </c>
      <c r="D165" s="3">
        <v>115</v>
      </c>
      <c r="E165" s="13">
        <v>0.42</v>
      </c>
      <c r="F165" s="3">
        <v>5</v>
      </c>
      <c r="G165" s="66" t="s">
        <v>129</v>
      </c>
      <c r="H165" s="19">
        <v>29.78</v>
      </c>
      <c r="J165" s="45">
        <v>111.9</v>
      </c>
      <c r="K165" s="3">
        <v>114.1</v>
      </c>
      <c r="L165" s="3">
        <v>117</v>
      </c>
      <c r="M165" s="45">
        <v>117.3</v>
      </c>
      <c r="N165" s="45">
        <f t="shared" si="7"/>
        <v>115.075</v>
      </c>
      <c r="O165" s="3"/>
    </row>
    <row r="166" spans="1:15" x14ac:dyDescent="0.2">
      <c r="A166" s="2"/>
      <c r="B166" s="2">
        <v>0.61458333333333337</v>
      </c>
      <c r="C166" s="3">
        <v>74</v>
      </c>
      <c r="D166" s="3">
        <v>115</v>
      </c>
      <c r="E166" s="13">
        <v>0.4</v>
      </c>
      <c r="F166" s="3">
        <v>3</v>
      </c>
      <c r="G166" s="66" t="s">
        <v>203</v>
      </c>
      <c r="H166" s="19">
        <v>29.78</v>
      </c>
      <c r="J166" s="45">
        <v>112.1</v>
      </c>
      <c r="K166" s="45">
        <v>114.6</v>
      </c>
      <c r="L166" s="45">
        <v>116.4</v>
      </c>
      <c r="M166" s="45">
        <v>117.1</v>
      </c>
      <c r="N166" s="45">
        <f t="shared" si="7"/>
        <v>115.05000000000001</v>
      </c>
      <c r="O166" s="3"/>
    </row>
    <row r="167" spans="1:15" x14ac:dyDescent="0.2">
      <c r="A167" s="2"/>
      <c r="B167" s="2"/>
      <c r="D167" s="47"/>
      <c r="E167" s="13"/>
      <c r="H167" s="19"/>
      <c r="J167" s="45"/>
      <c r="K167" s="45"/>
      <c r="L167" s="45"/>
      <c r="N167" s="45"/>
      <c r="O167" s="3"/>
    </row>
    <row r="168" spans="1:15" x14ac:dyDescent="0.2">
      <c r="A168" s="21">
        <v>42476</v>
      </c>
      <c r="B168" s="2">
        <v>0.40625</v>
      </c>
      <c r="C168" s="3">
        <v>76</v>
      </c>
      <c r="D168" s="47">
        <v>89</v>
      </c>
      <c r="E168" s="13">
        <v>0.21</v>
      </c>
      <c r="F168" s="3">
        <v>1</v>
      </c>
      <c r="G168" s="66" t="s">
        <v>202</v>
      </c>
      <c r="H168" s="72">
        <v>29.95</v>
      </c>
      <c r="J168" s="45">
        <v>87.1</v>
      </c>
      <c r="K168" s="45">
        <v>82.6</v>
      </c>
      <c r="L168" s="45">
        <v>97.3</v>
      </c>
      <c r="M168" s="45">
        <v>90.3</v>
      </c>
      <c r="N168" s="45">
        <f t="shared" ref="N168:N180" si="8">AVERAGE(J168:M168)</f>
        <v>89.325000000000003</v>
      </c>
      <c r="O168" s="3"/>
    </row>
    <row r="169" spans="1:15" x14ac:dyDescent="0.2">
      <c r="B169" s="2">
        <v>0.41666666666666669</v>
      </c>
      <c r="C169" s="3">
        <v>76</v>
      </c>
      <c r="D169" s="47">
        <v>92</v>
      </c>
      <c r="E169" s="13">
        <v>0.21</v>
      </c>
      <c r="F169" s="3">
        <v>1</v>
      </c>
      <c r="G169" s="66" t="s">
        <v>202</v>
      </c>
      <c r="H169" s="19">
        <v>29.95</v>
      </c>
      <c r="J169" s="45">
        <v>90</v>
      </c>
      <c r="K169" s="45">
        <v>84.7</v>
      </c>
      <c r="L169" s="45">
        <v>100.9</v>
      </c>
      <c r="M169" s="45">
        <v>93.2</v>
      </c>
      <c r="N169" s="45">
        <f t="shared" si="8"/>
        <v>92.2</v>
      </c>
    </row>
    <row r="170" spans="1:15" x14ac:dyDescent="0.2">
      <c r="A170" s="62"/>
      <c r="B170" s="2">
        <v>0.42708333333333298</v>
      </c>
      <c r="C170" s="3">
        <v>76</v>
      </c>
      <c r="D170" s="47">
        <v>94</v>
      </c>
      <c r="E170" s="13">
        <v>0.21</v>
      </c>
      <c r="F170" s="3">
        <v>2</v>
      </c>
      <c r="G170" s="66" t="s">
        <v>180</v>
      </c>
      <c r="H170" s="19">
        <v>29.95</v>
      </c>
      <c r="J170" s="45">
        <v>92.5</v>
      </c>
      <c r="K170" s="45">
        <v>90.3</v>
      </c>
      <c r="L170" s="45">
        <v>103.1</v>
      </c>
      <c r="M170" s="45">
        <v>91.6</v>
      </c>
      <c r="N170" s="45">
        <f t="shared" si="8"/>
        <v>94.375</v>
      </c>
    </row>
    <row r="171" spans="1:15" x14ac:dyDescent="0.2">
      <c r="B171" s="2">
        <v>0.4375</v>
      </c>
      <c r="C171" s="3">
        <v>76</v>
      </c>
      <c r="D171" s="47">
        <v>96</v>
      </c>
      <c r="E171" s="13">
        <v>0.21</v>
      </c>
      <c r="F171" s="37">
        <v>0</v>
      </c>
      <c r="G171" s="66" t="s">
        <v>202</v>
      </c>
      <c r="H171" s="19">
        <v>29.94</v>
      </c>
      <c r="J171" s="45">
        <v>95.2</v>
      </c>
      <c r="K171" s="45">
        <v>94.3</v>
      </c>
      <c r="L171" s="45">
        <v>104.7</v>
      </c>
      <c r="M171" s="45">
        <v>88</v>
      </c>
      <c r="N171" s="45">
        <f t="shared" si="8"/>
        <v>95.55</v>
      </c>
    </row>
    <row r="172" spans="1:15" x14ac:dyDescent="0.2">
      <c r="B172" s="2">
        <v>0.44791666666666702</v>
      </c>
      <c r="C172" s="3">
        <v>76</v>
      </c>
      <c r="D172" s="47">
        <v>98</v>
      </c>
      <c r="E172" s="13">
        <v>0.22</v>
      </c>
      <c r="F172" s="3">
        <v>2</v>
      </c>
      <c r="G172" s="66" t="s">
        <v>203</v>
      </c>
      <c r="H172" s="19">
        <v>29.95</v>
      </c>
      <c r="I172" s="42"/>
      <c r="J172" s="45">
        <v>97.7</v>
      </c>
      <c r="K172" s="45">
        <v>97.5</v>
      </c>
      <c r="L172" s="45">
        <v>108.1</v>
      </c>
      <c r="M172" s="45">
        <v>87.4</v>
      </c>
      <c r="N172" s="45">
        <f t="shared" si="8"/>
        <v>97.674999999999983</v>
      </c>
    </row>
    <row r="173" spans="1:15" x14ac:dyDescent="0.2">
      <c r="B173" s="2">
        <v>0.4513888888888889</v>
      </c>
      <c r="C173" s="3">
        <v>76</v>
      </c>
      <c r="D173" s="3">
        <v>100</v>
      </c>
      <c r="E173" s="13">
        <v>0.21</v>
      </c>
      <c r="F173" s="3">
        <v>0</v>
      </c>
      <c r="G173" s="66" t="s">
        <v>71</v>
      </c>
      <c r="H173" s="19">
        <v>29.95</v>
      </c>
      <c r="I173" s="42"/>
      <c r="J173" s="45">
        <v>99</v>
      </c>
      <c r="K173" s="45">
        <v>99</v>
      </c>
      <c r="L173" s="45">
        <v>111</v>
      </c>
      <c r="M173" s="45">
        <v>91.9</v>
      </c>
      <c r="N173" s="45">
        <f t="shared" si="8"/>
        <v>100.22499999999999</v>
      </c>
    </row>
    <row r="174" spans="1:15" x14ac:dyDescent="0.2">
      <c r="B174" s="2">
        <v>0.57291666666666663</v>
      </c>
      <c r="C174" s="3">
        <v>79</v>
      </c>
      <c r="D174" s="3">
        <v>120</v>
      </c>
      <c r="E174" s="13">
        <v>0.18</v>
      </c>
      <c r="F174" s="3">
        <v>4</v>
      </c>
      <c r="G174" s="66" t="s">
        <v>71</v>
      </c>
      <c r="H174" s="19">
        <v>29.92</v>
      </c>
      <c r="J174" s="45">
        <v>116.6</v>
      </c>
      <c r="K174" s="3">
        <v>119.3</v>
      </c>
      <c r="L174" s="45">
        <v>128.1</v>
      </c>
      <c r="M174" s="45">
        <v>117.7</v>
      </c>
      <c r="N174" s="45">
        <f t="shared" si="8"/>
        <v>120.425</v>
      </c>
    </row>
    <row r="175" spans="1:15" x14ac:dyDescent="0.2">
      <c r="B175" s="1">
        <v>0.58333333333333337</v>
      </c>
      <c r="C175" s="3">
        <v>78</v>
      </c>
      <c r="D175" s="3">
        <v>122</v>
      </c>
      <c r="E175" s="13">
        <v>0.18</v>
      </c>
      <c r="F175" s="3">
        <v>9</v>
      </c>
      <c r="G175" s="66" t="s">
        <v>203</v>
      </c>
      <c r="H175" s="19">
        <v>29.92</v>
      </c>
      <c r="I175" s="42"/>
      <c r="J175" s="45">
        <v>117.9</v>
      </c>
      <c r="K175" s="45">
        <v>119.8</v>
      </c>
      <c r="L175" s="67">
        <v>128.80000000000001</v>
      </c>
      <c r="M175" s="45">
        <v>119.3</v>
      </c>
      <c r="N175" s="45">
        <f t="shared" si="8"/>
        <v>121.45</v>
      </c>
    </row>
    <row r="176" spans="1:15" x14ac:dyDescent="0.2">
      <c r="B176" s="2">
        <v>0.59375</v>
      </c>
      <c r="C176" s="3">
        <v>78</v>
      </c>
      <c r="D176" s="3">
        <v>121</v>
      </c>
      <c r="E176" s="13">
        <v>0.19</v>
      </c>
      <c r="F176" s="3">
        <v>8</v>
      </c>
      <c r="G176" s="66" t="s">
        <v>71</v>
      </c>
      <c r="H176" s="19">
        <v>29.91</v>
      </c>
      <c r="I176" s="43"/>
      <c r="J176" s="45">
        <v>118</v>
      </c>
      <c r="K176" s="67">
        <v>120</v>
      </c>
      <c r="L176" s="45">
        <v>127.4</v>
      </c>
      <c r="M176" s="45">
        <v>119.5</v>
      </c>
      <c r="N176" s="45">
        <f t="shared" si="8"/>
        <v>121.22499999999999</v>
      </c>
    </row>
    <row r="177" spans="1:14" x14ac:dyDescent="0.2">
      <c r="B177" s="1">
        <v>0.60416666666666696</v>
      </c>
      <c r="C177" s="3">
        <v>78</v>
      </c>
      <c r="D177" s="3">
        <v>121</v>
      </c>
      <c r="E177" s="13">
        <v>0.19</v>
      </c>
      <c r="F177" s="3">
        <v>9</v>
      </c>
      <c r="G177" s="66" t="s">
        <v>203</v>
      </c>
      <c r="H177" s="19">
        <v>29.91</v>
      </c>
      <c r="J177" s="45">
        <v>118.4</v>
      </c>
      <c r="K177" s="3">
        <v>120.2</v>
      </c>
      <c r="L177" s="45">
        <v>127.4</v>
      </c>
      <c r="M177" s="45">
        <v>119.5</v>
      </c>
      <c r="N177" s="45">
        <f t="shared" si="8"/>
        <v>121.375</v>
      </c>
    </row>
    <row r="178" spans="1:14" x14ac:dyDescent="0.2">
      <c r="B178" s="2">
        <v>0.61458333333333404</v>
      </c>
      <c r="C178" s="3">
        <v>78</v>
      </c>
      <c r="D178" s="3">
        <v>120</v>
      </c>
      <c r="E178" s="13">
        <v>0.2</v>
      </c>
      <c r="F178" s="3">
        <v>0</v>
      </c>
      <c r="G178" s="66" t="s">
        <v>202</v>
      </c>
      <c r="H178" s="19">
        <v>29.91</v>
      </c>
      <c r="J178" s="45">
        <v>117.9</v>
      </c>
      <c r="K178" s="45">
        <v>120.2</v>
      </c>
      <c r="L178" s="45">
        <v>123.8</v>
      </c>
      <c r="M178" s="45">
        <v>119.5</v>
      </c>
      <c r="N178" s="45">
        <f t="shared" si="8"/>
        <v>120.35000000000001</v>
      </c>
    </row>
    <row r="179" spans="1:14" x14ac:dyDescent="0.2">
      <c r="B179" s="1">
        <v>0.625</v>
      </c>
      <c r="C179" s="3">
        <v>78</v>
      </c>
      <c r="D179" s="3">
        <v>121</v>
      </c>
      <c r="E179" s="13">
        <v>0.2</v>
      </c>
      <c r="F179" s="3">
        <v>14</v>
      </c>
      <c r="G179" s="66" t="s">
        <v>203</v>
      </c>
      <c r="H179" s="19">
        <v>29.91</v>
      </c>
      <c r="I179" s="43"/>
      <c r="J179" s="45">
        <v>118.2</v>
      </c>
      <c r="K179" s="45">
        <v>119.7</v>
      </c>
      <c r="L179" s="45">
        <v>124.9</v>
      </c>
      <c r="M179" s="45">
        <v>119.1</v>
      </c>
      <c r="N179" s="45">
        <f t="shared" si="8"/>
        <v>120.47499999999999</v>
      </c>
    </row>
    <row r="180" spans="1:14" x14ac:dyDescent="0.2">
      <c r="B180" s="2">
        <v>0.63541666666666663</v>
      </c>
      <c r="C180" s="3">
        <v>78</v>
      </c>
      <c r="D180" s="3">
        <v>120</v>
      </c>
      <c r="E180" s="13">
        <v>0.23</v>
      </c>
      <c r="F180" s="3">
        <v>10</v>
      </c>
      <c r="G180" s="66" t="s">
        <v>203</v>
      </c>
      <c r="H180" s="19">
        <v>29.9</v>
      </c>
      <c r="I180" s="43"/>
      <c r="J180" s="45">
        <v>117.9</v>
      </c>
      <c r="K180" s="45">
        <v>119.1</v>
      </c>
      <c r="L180" s="45">
        <v>123.8</v>
      </c>
      <c r="M180" s="45">
        <v>119.3</v>
      </c>
      <c r="N180" s="45">
        <f t="shared" si="8"/>
        <v>120.02500000000001</v>
      </c>
    </row>
    <row r="181" spans="1:14" x14ac:dyDescent="0.2">
      <c r="B181" s="2"/>
      <c r="D181" s="47"/>
      <c r="E181" s="13"/>
      <c r="F181" s="37"/>
      <c r="G181" s="37"/>
      <c r="H181" s="19"/>
      <c r="J181" s="45"/>
      <c r="K181" s="45"/>
      <c r="L181" s="45"/>
      <c r="N181" s="45"/>
    </row>
    <row r="182" spans="1:14" x14ac:dyDescent="0.2">
      <c r="A182" s="21">
        <v>42477</v>
      </c>
      <c r="B182" s="2">
        <v>0.32291666666666669</v>
      </c>
      <c r="C182" s="3">
        <v>67</v>
      </c>
      <c r="D182" s="47">
        <v>68</v>
      </c>
      <c r="E182" s="13">
        <v>0.52</v>
      </c>
      <c r="F182" s="3">
        <v>0</v>
      </c>
      <c r="G182" s="66" t="s">
        <v>208</v>
      </c>
      <c r="H182" s="72">
        <v>29.95</v>
      </c>
      <c r="J182" s="45">
        <v>67.099999999999994</v>
      </c>
      <c r="K182" s="45">
        <v>65.3</v>
      </c>
      <c r="L182" s="45">
        <v>70.2</v>
      </c>
      <c r="M182" s="45">
        <v>69.3</v>
      </c>
      <c r="N182" s="45">
        <f t="shared" ref="N182:N198" si="9">AVERAGE(J182:M182)</f>
        <v>67.974999999999994</v>
      </c>
    </row>
    <row r="183" spans="1:14" x14ac:dyDescent="0.2">
      <c r="B183" s="2">
        <v>0.36458333333333331</v>
      </c>
      <c r="C183" s="3">
        <v>74</v>
      </c>
      <c r="D183" s="47">
        <v>80</v>
      </c>
      <c r="E183" s="13">
        <v>0.35</v>
      </c>
      <c r="F183" s="3">
        <v>0</v>
      </c>
      <c r="G183" s="66" t="s">
        <v>190</v>
      </c>
      <c r="H183" s="19">
        <v>29.94</v>
      </c>
      <c r="J183" s="45">
        <v>78.599999999999994</v>
      </c>
      <c r="K183" s="45">
        <v>75</v>
      </c>
      <c r="L183" s="45">
        <v>86.7</v>
      </c>
      <c r="M183" s="45">
        <v>80.8</v>
      </c>
      <c r="N183" s="45">
        <f t="shared" si="9"/>
        <v>80.275000000000006</v>
      </c>
    </row>
    <row r="184" spans="1:14" x14ac:dyDescent="0.2">
      <c r="B184" s="2">
        <v>0.375</v>
      </c>
      <c r="C184" s="3">
        <v>73</v>
      </c>
      <c r="D184" s="47">
        <v>83</v>
      </c>
      <c r="E184" s="13">
        <v>0.38</v>
      </c>
      <c r="F184" s="3">
        <v>2</v>
      </c>
      <c r="G184" s="66" t="s">
        <v>202</v>
      </c>
      <c r="H184" s="19">
        <v>29.94</v>
      </c>
      <c r="J184" s="45">
        <v>80.8</v>
      </c>
      <c r="K184" s="45">
        <v>76.3</v>
      </c>
      <c r="L184" s="45">
        <v>90.1</v>
      </c>
      <c r="M184" s="45">
        <v>83.1</v>
      </c>
      <c r="N184" s="45">
        <f t="shared" si="9"/>
        <v>82.574999999999989</v>
      </c>
    </row>
    <row r="185" spans="1:14" x14ac:dyDescent="0.2">
      <c r="B185" s="2">
        <v>0.38541666666666702</v>
      </c>
      <c r="C185" s="3">
        <v>72</v>
      </c>
      <c r="D185" s="47">
        <v>84</v>
      </c>
      <c r="E185" s="13">
        <v>0.43</v>
      </c>
      <c r="F185" s="37">
        <v>4</v>
      </c>
      <c r="G185" s="66" t="s">
        <v>130</v>
      </c>
      <c r="H185" s="19">
        <v>29.94</v>
      </c>
      <c r="J185" s="45">
        <v>83.1</v>
      </c>
      <c r="K185" s="45">
        <v>75.7</v>
      </c>
      <c r="L185" s="45">
        <v>91.2</v>
      </c>
      <c r="M185" s="45">
        <v>85.6</v>
      </c>
      <c r="N185" s="45">
        <f t="shared" si="9"/>
        <v>83.9</v>
      </c>
    </row>
    <row r="186" spans="1:14" x14ac:dyDescent="0.2">
      <c r="B186" s="2">
        <v>0.39583333333333298</v>
      </c>
      <c r="C186" s="3">
        <v>70</v>
      </c>
      <c r="D186" s="47">
        <v>87</v>
      </c>
      <c r="E186" s="13">
        <v>0.55000000000000004</v>
      </c>
      <c r="F186" s="3">
        <v>2</v>
      </c>
      <c r="G186" s="66" t="s">
        <v>130</v>
      </c>
      <c r="H186" s="19">
        <v>29.94</v>
      </c>
      <c r="I186" s="42"/>
      <c r="J186" s="45">
        <v>85.3</v>
      </c>
      <c r="K186" s="45">
        <v>80.8</v>
      </c>
      <c r="L186" s="45">
        <v>92.8</v>
      </c>
      <c r="M186" s="45">
        <v>88.2</v>
      </c>
      <c r="N186" s="45">
        <f t="shared" si="9"/>
        <v>86.774999999999991</v>
      </c>
    </row>
    <row r="187" spans="1:14" x14ac:dyDescent="0.2">
      <c r="B187" s="73">
        <v>0.53125</v>
      </c>
      <c r="C187" s="3">
        <v>79</v>
      </c>
      <c r="D187" s="3">
        <v>120</v>
      </c>
      <c r="E187" s="13">
        <v>0.24</v>
      </c>
      <c r="F187" s="3">
        <v>4</v>
      </c>
      <c r="G187" s="66" t="s">
        <v>203</v>
      </c>
      <c r="H187" s="19">
        <v>29.92</v>
      </c>
      <c r="I187" s="42"/>
      <c r="J187" s="45">
        <v>115.9</v>
      </c>
      <c r="K187" s="45">
        <v>117.1</v>
      </c>
      <c r="L187" s="45">
        <v>128.80000000000001</v>
      </c>
      <c r="M187" s="45">
        <v>116.4</v>
      </c>
      <c r="N187" s="45">
        <f t="shared" si="9"/>
        <v>119.55000000000001</v>
      </c>
    </row>
    <row r="188" spans="1:14" x14ac:dyDescent="0.2">
      <c r="B188" s="1">
        <v>0.54166666666666696</v>
      </c>
      <c r="C188" s="3">
        <v>79</v>
      </c>
      <c r="D188" s="3">
        <v>120</v>
      </c>
      <c r="E188" s="13">
        <v>0.24</v>
      </c>
      <c r="F188" s="3">
        <v>6</v>
      </c>
      <c r="G188" s="66" t="s">
        <v>203</v>
      </c>
      <c r="H188" s="19">
        <v>29.91</v>
      </c>
      <c r="J188" s="45">
        <v>116.2</v>
      </c>
      <c r="K188" s="3">
        <v>117.7</v>
      </c>
      <c r="L188" s="45">
        <v>129.6</v>
      </c>
      <c r="M188" s="45">
        <v>116.8</v>
      </c>
      <c r="N188" s="45">
        <f t="shared" si="9"/>
        <v>120.075</v>
      </c>
    </row>
    <row r="189" spans="1:14" x14ac:dyDescent="0.2">
      <c r="B189" s="73">
        <v>0.55208333333333404</v>
      </c>
      <c r="C189" s="3">
        <v>82</v>
      </c>
      <c r="D189" s="3">
        <v>122</v>
      </c>
      <c r="E189" s="13">
        <v>0.21</v>
      </c>
      <c r="F189" s="3">
        <v>5</v>
      </c>
      <c r="G189" s="66" t="s">
        <v>203</v>
      </c>
      <c r="H189" s="19">
        <v>29.91</v>
      </c>
      <c r="I189" s="42"/>
      <c r="J189" s="45">
        <v>117.9</v>
      </c>
      <c r="K189" s="45">
        <v>119.7</v>
      </c>
      <c r="L189" s="67">
        <v>129.6</v>
      </c>
      <c r="M189" s="45">
        <v>118.8</v>
      </c>
      <c r="N189" s="45">
        <f t="shared" si="9"/>
        <v>121.50000000000001</v>
      </c>
    </row>
    <row r="190" spans="1:14" x14ac:dyDescent="0.2">
      <c r="A190" s="21"/>
      <c r="B190" s="1">
        <v>0.5625</v>
      </c>
      <c r="C190" s="3">
        <v>82</v>
      </c>
      <c r="D190" s="3">
        <v>122</v>
      </c>
      <c r="E190" s="13">
        <v>0.21</v>
      </c>
      <c r="F190" s="3">
        <v>4</v>
      </c>
      <c r="G190" s="66" t="s">
        <v>71</v>
      </c>
      <c r="H190" s="19">
        <v>29.91</v>
      </c>
      <c r="I190" s="43"/>
      <c r="J190" s="45">
        <v>118</v>
      </c>
      <c r="K190" s="67">
        <v>119.7</v>
      </c>
      <c r="L190" s="45">
        <v>130.5</v>
      </c>
      <c r="M190" s="45">
        <v>119.3</v>
      </c>
      <c r="N190" s="45">
        <f t="shared" si="9"/>
        <v>121.875</v>
      </c>
    </row>
    <row r="191" spans="1:14" x14ac:dyDescent="0.2">
      <c r="B191" s="73">
        <v>0.57291666666666696</v>
      </c>
      <c r="C191" s="3">
        <v>82</v>
      </c>
      <c r="D191" s="3">
        <v>123</v>
      </c>
      <c r="E191" s="13">
        <v>0.21</v>
      </c>
      <c r="F191" s="3">
        <v>4</v>
      </c>
      <c r="G191" s="66" t="s">
        <v>71</v>
      </c>
      <c r="H191" s="19">
        <v>29.91</v>
      </c>
      <c r="J191" s="45">
        <v>118.9</v>
      </c>
      <c r="K191" s="3">
        <v>120.9</v>
      </c>
      <c r="L191" s="45">
        <v>130.30000000000001</v>
      </c>
      <c r="M191" s="45">
        <v>120.7</v>
      </c>
      <c r="N191" s="45">
        <f t="shared" si="9"/>
        <v>122.7</v>
      </c>
    </row>
    <row r="192" spans="1:14" x14ac:dyDescent="0.2">
      <c r="B192" s="1">
        <v>0.58333333333333404</v>
      </c>
      <c r="C192" s="3">
        <v>82</v>
      </c>
      <c r="D192" s="3">
        <v>122</v>
      </c>
      <c r="E192" s="13">
        <v>0.21</v>
      </c>
      <c r="F192" s="3">
        <v>4</v>
      </c>
      <c r="G192" s="66" t="s">
        <v>203</v>
      </c>
      <c r="H192" s="19">
        <v>29.9</v>
      </c>
      <c r="J192" s="45">
        <v>118.8</v>
      </c>
      <c r="K192" s="45">
        <v>120.7</v>
      </c>
      <c r="L192" s="45">
        <v>127.2</v>
      </c>
      <c r="M192" s="45">
        <v>121.3</v>
      </c>
      <c r="N192" s="45">
        <f t="shared" si="9"/>
        <v>122</v>
      </c>
    </row>
    <row r="193" spans="1:14" x14ac:dyDescent="0.2">
      <c r="B193" s="73">
        <v>0.593750000000001</v>
      </c>
      <c r="C193" s="3">
        <v>82</v>
      </c>
      <c r="D193" s="3">
        <v>122</v>
      </c>
      <c r="E193" s="13">
        <v>0.21</v>
      </c>
      <c r="F193" s="3">
        <v>4</v>
      </c>
      <c r="G193" s="66" t="s">
        <v>71</v>
      </c>
      <c r="H193" s="19">
        <v>29.9</v>
      </c>
      <c r="I193" s="43"/>
      <c r="J193" s="45">
        <v>118.8</v>
      </c>
      <c r="K193" s="45">
        <v>121.6</v>
      </c>
      <c r="L193" s="45">
        <v>124.9</v>
      </c>
      <c r="M193" s="45">
        <v>122</v>
      </c>
      <c r="N193" s="45">
        <f t="shared" si="9"/>
        <v>121.82499999999999</v>
      </c>
    </row>
    <row r="194" spans="1:14" x14ac:dyDescent="0.2">
      <c r="B194" s="1">
        <v>0.60416666666666796</v>
      </c>
      <c r="C194" s="3">
        <v>83</v>
      </c>
      <c r="D194" s="3">
        <v>122</v>
      </c>
      <c r="E194" s="13">
        <v>0.21</v>
      </c>
      <c r="F194" s="3">
        <v>4</v>
      </c>
      <c r="G194" s="66" t="s">
        <v>71</v>
      </c>
      <c r="H194" s="19">
        <v>29.89</v>
      </c>
      <c r="I194" s="43"/>
      <c r="J194" s="45">
        <v>118.9</v>
      </c>
      <c r="K194" s="45">
        <v>122</v>
      </c>
      <c r="L194" s="45">
        <v>124.2</v>
      </c>
      <c r="M194" s="45">
        <v>122.4</v>
      </c>
      <c r="N194" s="45">
        <f t="shared" si="9"/>
        <v>121.875</v>
      </c>
    </row>
    <row r="195" spans="1:14" x14ac:dyDescent="0.2">
      <c r="B195" s="73">
        <v>0.61458333333333504</v>
      </c>
      <c r="C195" s="47">
        <v>84</v>
      </c>
      <c r="D195" s="47">
        <v>122</v>
      </c>
      <c r="E195" s="13">
        <v>0.19</v>
      </c>
      <c r="F195" s="47">
        <v>3</v>
      </c>
      <c r="G195" s="69" t="s">
        <v>35</v>
      </c>
      <c r="H195" s="47">
        <v>29.89</v>
      </c>
      <c r="I195" s="65"/>
      <c r="J195" s="64">
        <v>118.8</v>
      </c>
      <c r="K195" s="45">
        <v>121.8</v>
      </c>
      <c r="L195" s="45">
        <v>122.7</v>
      </c>
      <c r="M195" s="45">
        <v>123</v>
      </c>
      <c r="N195" s="45">
        <f t="shared" si="9"/>
        <v>121.575</v>
      </c>
    </row>
    <row r="196" spans="1:14" x14ac:dyDescent="0.2">
      <c r="B196" s="1">
        <v>0.625000000000002</v>
      </c>
      <c r="C196" s="47">
        <v>85</v>
      </c>
      <c r="D196" s="47">
        <v>122</v>
      </c>
      <c r="E196" s="48">
        <v>0.19</v>
      </c>
      <c r="F196" s="47">
        <v>8</v>
      </c>
      <c r="G196" s="69" t="s">
        <v>71</v>
      </c>
      <c r="H196" s="47">
        <v>29.88</v>
      </c>
      <c r="I196" s="65"/>
      <c r="J196" s="45">
        <v>118.8</v>
      </c>
      <c r="K196" s="45">
        <v>122.4</v>
      </c>
      <c r="L196" s="45">
        <v>122.5</v>
      </c>
      <c r="M196" s="45">
        <v>123.1</v>
      </c>
      <c r="N196" s="45">
        <f t="shared" si="9"/>
        <v>121.69999999999999</v>
      </c>
    </row>
    <row r="197" spans="1:14" x14ac:dyDescent="0.2">
      <c r="B197" s="73">
        <v>0.63541666666666896</v>
      </c>
      <c r="C197" s="3">
        <v>85</v>
      </c>
      <c r="D197" s="3">
        <v>121</v>
      </c>
      <c r="E197" s="13">
        <v>0.2</v>
      </c>
      <c r="F197" s="3">
        <v>6</v>
      </c>
      <c r="G197" s="66" t="s">
        <v>129</v>
      </c>
      <c r="H197" s="66">
        <v>29.87</v>
      </c>
      <c r="J197" s="3">
        <v>118.2</v>
      </c>
      <c r="K197" s="3">
        <v>122.2</v>
      </c>
      <c r="L197" s="45">
        <v>121.8</v>
      </c>
      <c r="M197" s="3">
        <v>122.9</v>
      </c>
      <c r="N197" s="45">
        <f t="shared" si="9"/>
        <v>121.27500000000001</v>
      </c>
    </row>
    <row r="198" spans="1:14" x14ac:dyDescent="0.2">
      <c r="B198" s="1">
        <v>0.63958333333333328</v>
      </c>
      <c r="C198" s="3">
        <v>85</v>
      </c>
      <c r="D198" s="3">
        <v>121</v>
      </c>
      <c r="E198" s="13">
        <v>0.2</v>
      </c>
      <c r="F198" s="41">
        <v>4</v>
      </c>
      <c r="G198" s="66" t="s">
        <v>71</v>
      </c>
      <c r="H198" s="56">
        <v>29.87</v>
      </c>
      <c r="I198" s="42"/>
      <c r="J198" s="45">
        <v>117.9</v>
      </c>
      <c r="K198" s="45">
        <v>122</v>
      </c>
      <c r="L198" s="67">
        <v>121.5</v>
      </c>
      <c r="M198" s="45">
        <v>122.9</v>
      </c>
      <c r="N198" s="45">
        <f t="shared" si="9"/>
        <v>121.07499999999999</v>
      </c>
    </row>
    <row r="199" spans="1:14" x14ac:dyDescent="0.2">
      <c r="B199" s="73"/>
      <c r="E199" s="13"/>
      <c r="G199" s="66"/>
      <c r="M199" s="45"/>
      <c r="N199" s="45"/>
    </row>
    <row r="200" spans="1:14" x14ac:dyDescent="0.2">
      <c r="A200" t="s">
        <v>268</v>
      </c>
      <c r="B200" s="1"/>
      <c r="E200" s="13"/>
      <c r="G200" s="66"/>
      <c r="M200" s="45"/>
      <c r="N200" s="45"/>
    </row>
    <row r="201" spans="1:14" x14ac:dyDescent="0.2">
      <c r="A201" s="21">
        <v>42482</v>
      </c>
      <c r="B201" s="2">
        <v>0.4375</v>
      </c>
      <c r="C201" s="3">
        <v>71</v>
      </c>
      <c r="D201" s="69">
        <v>92</v>
      </c>
      <c r="E201" s="13">
        <v>0.7</v>
      </c>
      <c r="F201" s="3">
        <v>1</v>
      </c>
      <c r="G201" s="66" t="s">
        <v>130</v>
      </c>
      <c r="H201" s="72">
        <v>29.25</v>
      </c>
      <c r="J201" s="45">
        <v>93.9</v>
      </c>
      <c r="K201" s="45">
        <v>81.7</v>
      </c>
      <c r="L201" s="45">
        <v>97.5</v>
      </c>
      <c r="M201" s="45">
        <v>96.3</v>
      </c>
      <c r="N201" s="45">
        <f>AVERAGE(J201:M201)</f>
        <v>92.350000000000009</v>
      </c>
    </row>
    <row r="202" spans="1:14" x14ac:dyDescent="0.2">
      <c r="B202" s="2">
        <v>0.44791666666666669</v>
      </c>
      <c r="C202" s="3">
        <v>71</v>
      </c>
      <c r="D202" s="47">
        <v>90</v>
      </c>
      <c r="E202" s="13">
        <v>0.65</v>
      </c>
      <c r="F202" s="3">
        <v>1</v>
      </c>
      <c r="G202" s="66" t="s">
        <v>203</v>
      </c>
      <c r="H202" s="19">
        <v>29.25</v>
      </c>
      <c r="J202" s="45">
        <v>91.2</v>
      </c>
      <c r="K202" s="45">
        <v>81.3</v>
      </c>
      <c r="L202" s="45">
        <v>93.7</v>
      </c>
      <c r="M202" s="45">
        <v>91.9</v>
      </c>
      <c r="N202" s="45">
        <f>AVERAGE(J202:M202)</f>
        <v>89.525000000000006</v>
      </c>
    </row>
    <row r="203" spans="1:14" x14ac:dyDescent="0.2">
      <c r="B203" s="2">
        <v>0.45833333333333331</v>
      </c>
      <c r="C203" s="3">
        <v>71</v>
      </c>
      <c r="D203" s="47">
        <v>89</v>
      </c>
      <c r="E203" s="13">
        <v>0.66</v>
      </c>
      <c r="F203" s="3">
        <v>5</v>
      </c>
      <c r="G203" s="66" t="s">
        <v>130</v>
      </c>
      <c r="H203" s="19">
        <v>29.25</v>
      </c>
      <c r="J203" s="45">
        <v>91</v>
      </c>
      <c r="K203" s="45">
        <v>82.4</v>
      </c>
      <c r="L203" s="45">
        <v>93.6</v>
      </c>
      <c r="M203" s="45">
        <v>88.5</v>
      </c>
      <c r="N203" s="45">
        <f>AVERAGE(J203:M203)</f>
        <v>88.875</v>
      </c>
    </row>
    <row r="204" spans="1:14" x14ac:dyDescent="0.2">
      <c r="B204" s="2">
        <v>0.46875</v>
      </c>
      <c r="C204" s="3">
        <v>71</v>
      </c>
      <c r="D204" s="47">
        <v>89</v>
      </c>
      <c r="E204" s="13">
        <v>0.67</v>
      </c>
      <c r="F204" s="37">
        <v>2</v>
      </c>
      <c r="G204" s="66" t="s">
        <v>201</v>
      </c>
      <c r="H204" s="19">
        <v>29.25</v>
      </c>
      <c r="J204" s="45">
        <v>90</v>
      </c>
      <c r="K204" s="45">
        <v>82.9</v>
      </c>
      <c r="L204" s="45">
        <v>92.7</v>
      </c>
      <c r="M204" s="45">
        <v>92.1</v>
      </c>
      <c r="N204" s="45">
        <f>AVERAGE(J204:M204)</f>
        <v>89.425000000000011</v>
      </c>
    </row>
    <row r="205" spans="1:14" x14ac:dyDescent="0.2">
      <c r="B205" s="2">
        <v>0.47916666666666702</v>
      </c>
      <c r="C205" s="3">
        <v>73</v>
      </c>
      <c r="D205" s="47">
        <v>97</v>
      </c>
      <c r="E205" s="13">
        <v>0.63</v>
      </c>
      <c r="F205" s="3">
        <v>6</v>
      </c>
      <c r="G205" s="66" t="s">
        <v>130</v>
      </c>
      <c r="H205" s="19">
        <v>29.25</v>
      </c>
      <c r="I205" s="42"/>
      <c r="J205" s="45">
        <v>98.2</v>
      </c>
      <c r="K205" s="45">
        <v>91.8</v>
      </c>
      <c r="L205" s="45">
        <v>100.2</v>
      </c>
      <c r="M205" s="45">
        <v>98.1</v>
      </c>
      <c r="N205" s="45">
        <f t="shared" ref="N205:N216" si="10">AVERAGE(J205:M205)</f>
        <v>97.074999999999989</v>
      </c>
    </row>
    <row r="206" spans="1:14" x14ac:dyDescent="0.2">
      <c r="B206" s="2">
        <v>0.48958333333333298</v>
      </c>
      <c r="C206" s="3">
        <v>72</v>
      </c>
      <c r="D206" s="3">
        <v>98</v>
      </c>
      <c r="E206" s="13">
        <v>0.64</v>
      </c>
      <c r="F206" s="3">
        <v>4</v>
      </c>
      <c r="G206" s="66" t="s">
        <v>201</v>
      </c>
      <c r="H206" s="19">
        <v>29.24</v>
      </c>
      <c r="I206" s="42"/>
      <c r="J206" s="45">
        <v>98.4</v>
      </c>
      <c r="K206" s="45">
        <v>94.8</v>
      </c>
      <c r="L206" s="45">
        <v>100.8</v>
      </c>
      <c r="M206" s="45">
        <v>98.4</v>
      </c>
      <c r="N206" s="45">
        <f t="shared" si="10"/>
        <v>98.1</v>
      </c>
    </row>
    <row r="207" spans="1:14" x14ac:dyDescent="0.2">
      <c r="B207" s="2">
        <v>0.499999999999999</v>
      </c>
      <c r="C207" s="3">
        <v>73</v>
      </c>
      <c r="D207" s="3">
        <v>102</v>
      </c>
      <c r="E207" s="13">
        <v>0.62</v>
      </c>
      <c r="F207" s="3">
        <v>3</v>
      </c>
      <c r="G207" s="66" t="s">
        <v>201</v>
      </c>
      <c r="H207" s="19">
        <v>29.24</v>
      </c>
      <c r="J207" s="45">
        <v>100.4</v>
      </c>
      <c r="K207" s="3">
        <v>97.4</v>
      </c>
      <c r="L207" s="45">
        <v>107.4</v>
      </c>
      <c r="M207" s="45">
        <v>102.2</v>
      </c>
      <c r="N207" s="45">
        <f t="shared" si="10"/>
        <v>101.85000000000001</v>
      </c>
    </row>
    <row r="208" spans="1:14" x14ac:dyDescent="0.2">
      <c r="B208" s="2">
        <v>0.51111111111111118</v>
      </c>
      <c r="C208" s="3">
        <v>74</v>
      </c>
      <c r="D208" s="3">
        <v>102</v>
      </c>
      <c r="E208" s="13">
        <v>0.6</v>
      </c>
      <c r="F208" s="3">
        <v>2</v>
      </c>
      <c r="G208" s="66" t="s">
        <v>201</v>
      </c>
      <c r="H208" s="19">
        <v>29.23</v>
      </c>
      <c r="I208" s="42"/>
      <c r="J208" s="45">
        <v>101.3</v>
      </c>
      <c r="K208" s="45">
        <v>94.5</v>
      </c>
      <c r="L208" s="67">
        <v>108.9</v>
      </c>
      <c r="M208" s="45">
        <v>101.8</v>
      </c>
      <c r="N208" s="45">
        <f t="shared" si="10"/>
        <v>101.62500000000001</v>
      </c>
    </row>
    <row r="209" spans="1:14" x14ac:dyDescent="0.2">
      <c r="A209" s="21"/>
      <c r="B209" s="2">
        <v>0.625</v>
      </c>
      <c r="C209" s="3">
        <v>70</v>
      </c>
      <c r="D209" s="3">
        <v>89</v>
      </c>
      <c r="E209" s="13">
        <v>0.8</v>
      </c>
      <c r="F209" s="3">
        <v>3</v>
      </c>
      <c r="G209" s="66" t="s">
        <v>130</v>
      </c>
      <c r="H209" s="19">
        <v>29.21</v>
      </c>
      <c r="I209" s="43"/>
      <c r="J209" s="45">
        <v>87.8</v>
      </c>
      <c r="K209" s="67">
        <v>86.4</v>
      </c>
      <c r="L209" s="45">
        <v>90</v>
      </c>
      <c r="M209" s="45">
        <v>90.1</v>
      </c>
      <c r="N209" s="45">
        <f t="shared" si="10"/>
        <v>88.574999999999989</v>
      </c>
    </row>
    <row r="210" spans="1:14" x14ac:dyDescent="0.2">
      <c r="B210" s="2">
        <v>0.63541666666666663</v>
      </c>
      <c r="C210" s="3">
        <v>70</v>
      </c>
      <c r="D210" s="3">
        <v>86</v>
      </c>
      <c r="E210" s="13">
        <v>0.81</v>
      </c>
      <c r="F210" s="3">
        <v>2</v>
      </c>
      <c r="G210" s="66" t="s">
        <v>130</v>
      </c>
      <c r="H210" s="19">
        <v>29.2</v>
      </c>
      <c r="J210" s="45">
        <v>85.3</v>
      </c>
      <c r="K210" s="3">
        <v>84.6</v>
      </c>
      <c r="L210" s="45">
        <v>87.8</v>
      </c>
      <c r="M210" s="45">
        <v>88</v>
      </c>
      <c r="N210" s="45">
        <f t="shared" si="10"/>
        <v>86.424999999999997</v>
      </c>
    </row>
    <row r="211" spans="1:14" x14ac:dyDescent="0.2">
      <c r="B211" s="2">
        <v>0.64583333333333304</v>
      </c>
      <c r="C211" s="3">
        <v>69</v>
      </c>
      <c r="D211" s="3">
        <v>83</v>
      </c>
      <c r="E211" s="13">
        <v>0.84</v>
      </c>
      <c r="F211" s="3">
        <v>1</v>
      </c>
      <c r="G211" s="66" t="s">
        <v>197</v>
      </c>
      <c r="H211" s="19">
        <v>29.2</v>
      </c>
      <c r="J211" s="45">
        <v>82.9</v>
      </c>
      <c r="K211" s="45">
        <v>81.7</v>
      </c>
      <c r="L211" s="45">
        <v>84.2</v>
      </c>
      <c r="M211" s="45">
        <v>83.8</v>
      </c>
      <c r="N211" s="45">
        <f t="shared" si="10"/>
        <v>83.15</v>
      </c>
    </row>
    <row r="212" spans="1:14" x14ac:dyDescent="0.2">
      <c r="B212" s="2">
        <v>0.65625</v>
      </c>
      <c r="C212" s="3">
        <v>68</v>
      </c>
      <c r="D212" s="3">
        <v>82</v>
      </c>
      <c r="E212" s="13">
        <v>0.84</v>
      </c>
      <c r="F212" s="3">
        <v>1</v>
      </c>
      <c r="G212" s="66" t="s">
        <v>130</v>
      </c>
      <c r="H212" s="19">
        <v>29.19</v>
      </c>
      <c r="I212" s="43"/>
      <c r="J212" s="45">
        <v>81.7</v>
      </c>
      <c r="K212" s="45">
        <v>80.8</v>
      </c>
      <c r="L212" s="45">
        <v>82.4</v>
      </c>
      <c r="M212" s="45">
        <v>82.6</v>
      </c>
      <c r="N212" s="45">
        <f t="shared" si="10"/>
        <v>81.875</v>
      </c>
    </row>
    <row r="213" spans="1:14" x14ac:dyDescent="0.2">
      <c r="B213" s="2">
        <v>0.66666666666666696</v>
      </c>
      <c r="C213" s="3">
        <v>69</v>
      </c>
      <c r="D213" s="3">
        <v>83</v>
      </c>
      <c r="E213" s="13">
        <v>0.81</v>
      </c>
      <c r="F213" s="3">
        <v>3</v>
      </c>
      <c r="G213" s="66" t="s">
        <v>130</v>
      </c>
      <c r="H213" s="19">
        <v>29.19</v>
      </c>
      <c r="I213" s="43"/>
      <c r="J213" s="45">
        <v>82.9</v>
      </c>
      <c r="K213" s="45">
        <v>82.2</v>
      </c>
      <c r="L213" s="45">
        <v>83.5</v>
      </c>
      <c r="M213" s="45">
        <v>84.4</v>
      </c>
      <c r="N213" s="45">
        <f t="shared" si="10"/>
        <v>83.25</v>
      </c>
    </row>
    <row r="214" spans="1:14" x14ac:dyDescent="0.2">
      <c r="B214" s="2">
        <v>0.67708333333333304</v>
      </c>
      <c r="C214" s="47">
        <v>72</v>
      </c>
      <c r="D214" s="47">
        <v>91</v>
      </c>
      <c r="E214" s="13">
        <v>0.77</v>
      </c>
      <c r="F214" s="47">
        <v>3</v>
      </c>
      <c r="G214" s="69" t="s">
        <v>201</v>
      </c>
      <c r="H214" s="47">
        <v>29.19</v>
      </c>
      <c r="I214" s="65"/>
      <c r="J214" s="64">
        <v>90.7</v>
      </c>
      <c r="K214" s="45">
        <v>90.5</v>
      </c>
      <c r="L214" s="45">
        <v>90.3</v>
      </c>
      <c r="M214" s="45">
        <v>92.3</v>
      </c>
      <c r="N214" s="45">
        <f t="shared" si="10"/>
        <v>90.95</v>
      </c>
    </row>
    <row r="215" spans="1:14" x14ac:dyDescent="0.2">
      <c r="B215" s="2">
        <v>0.6875</v>
      </c>
      <c r="C215" s="47">
        <v>74</v>
      </c>
      <c r="D215" s="47">
        <v>91</v>
      </c>
      <c r="E215" s="48">
        <v>0.76</v>
      </c>
      <c r="F215" s="47">
        <v>4</v>
      </c>
      <c r="G215" s="69" t="s">
        <v>201</v>
      </c>
      <c r="H215" s="47">
        <v>29.18</v>
      </c>
      <c r="I215" s="65"/>
      <c r="J215" s="45">
        <v>92.1</v>
      </c>
      <c r="K215" s="45">
        <v>90.9</v>
      </c>
      <c r="L215" s="45">
        <v>88.5</v>
      </c>
      <c r="M215" s="45">
        <v>93</v>
      </c>
      <c r="N215" s="45">
        <f t="shared" si="10"/>
        <v>91.125</v>
      </c>
    </row>
    <row r="216" spans="1:14" x14ac:dyDescent="0.2">
      <c r="B216" s="74">
        <v>0.69444444444444453</v>
      </c>
      <c r="C216" s="3">
        <v>74</v>
      </c>
      <c r="D216" s="3">
        <v>89</v>
      </c>
      <c r="E216" s="13">
        <v>0.75</v>
      </c>
      <c r="F216" s="3">
        <v>2</v>
      </c>
      <c r="G216" s="66" t="s">
        <v>130</v>
      </c>
      <c r="H216" s="66">
        <v>29.18</v>
      </c>
      <c r="J216" s="45">
        <v>90.9</v>
      </c>
      <c r="K216" s="3">
        <v>89.2</v>
      </c>
      <c r="L216" s="45">
        <v>86.2</v>
      </c>
      <c r="M216" s="3">
        <v>91.2</v>
      </c>
      <c r="N216" s="45">
        <f t="shared" si="10"/>
        <v>89.375</v>
      </c>
    </row>
    <row r="217" spans="1:14" x14ac:dyDescent="0.2">
      <c r="B217" s="74"/>
      <c r="E217" s="13"/>
      <c r="G217" s="66"/>
      <c r="H217" s="66"/>
      <c r="J217" s="45"/>
      <c r="L217" s="45"/>
      <c r="N217" s="45"/>
    </row>
    <row r="218" spans="1:14" x14ac:dyDescent="0.2">
      <c r="A218" s="21">
        <v>42483</v>
      </c>
      <c r="B218" s="2"/>
      <c r="D218" s="47"/>
      <c r="E218" s="13"/>
      <c r="G218" s="37"/>
      <c r="H218" s="19"/>
      <c r="I218" s="42"/>
      <c r="J218" s="45"/>
      <c r="K218" s="45"/>
      <c r="L218" s="45"/>
      <c r="M218" s="45"/>
      <c r="N218" s="45"/>
    </row>
    <row r="219" spans="1:14" x14ac:dyDescent="0.2">
      <c r="A219" s="21"/>
      <c r="B219" s="2">
        <v>0.42708333333333331</v>
      </c>
      <c r="C219" s="3">
        <v>71</v>
      </c>
      <c r="D219" s="69">
        <v>91</v>
      </c>
      <c r="E219" s="13">
        <v>0.56999999999999995</v>
      </c>
      <c r="F219" s="3">
        <v>3</v>
      </c>
      <c r="G219" s="66" t="s">
        <v>35</v>
      </c>
      <c r="H219" s="72">
        <v>29.31</v>
      </c>
      <c r="J219" s="45">
        <v>96.1</v>
      </c>
      <c r="K219" s="45">
        <v>71.8</v>
      </c>
      <c r="L219" s="45">
        <v>97.3</v>
      </c>
      <c r="M219" s="45">
        <v>99.9</v>
      </c>
      <c r="N219" s="45">
        <f>AVERAGE(J219:M219)</f>
        <v>91.275000000000006</v>
      </c>
    </row>
    <row r="220" spans="1:14" x14ac:dyDescent="0.2">
      <c r="B220" s="2">
        <v>0.4375</v>
      </c>
      <c r="C220" s="3">
        <v>72</v>
      </c>
      <c r="D220" s="47">
        <v>94</v>
      </c>
      <c r="E220" s="13">
        <v>0.52</v>
      </c>
      <c r="F220" s="3">
        <v>2</v>
      </c>
      <c r="G220" s="66" t="s">
        <v>37</v>
      </c>
      <c r="H220" s="19">
        <v>29.32</v>
      </c>
      <c r="J220" s="45">
        <v>99.5</v>
      </c>
      <c r="K220" s="45">
        <v>71.2</v>
      </c>
      <c r="L220" s="45">
        <v>100.2</v>
      </c>
      <c r="M220" s="45">
        <v>102.9</v>
      </c>
      <c r="N220" s="45">
        <f>AVERAGE(J220:M220)</f>
        <v>93.449999999999989</v>
      </c>
    </row>
    <row r="221" spans="1:14" x14ac:dyDescent="0.2">
      <c r="B221" s="2">
        <v>0.44791666666666669</v>
      </c>
      <c r="C221" s="3">
        <v>73</v>
      </c>
      <c r="D221" s="47">
        <v>95</v>
      </c>
      <c r="E221" s="13">
        <v>0.5</v>
      </c>
      <c r="F221" s="3">
        <v>3</v>
      </c>
      <c r="G221" s="66" t="s">
        <v>190</v>
      </c>
      <c r="H221" s="19">
        <v>29.32</v>
      </c>
      <c r="J221" s="45">
        <v>100.9</v>
      </c>
      <c r="K221" s="45">
        <v>73.400000000000006</v>
      </c>
      <c r="L221" s="45">
        <v>101.7</v>
      </c>
      <c r="M221" s="45">
        <v>104.5</v>
      </c>
      <c r="N221" s="45">
        <f t="shared" ref="N221:N232" si="11">AVERAGE(J221:M221)</f>
        <v>95.125</v>
      </c>
    </row>
    <row r="222" spans="1:14" x14ac:dyDescent="0.2">
      <c r="B222" s="2">
        <v>0.45833333333333331</v>
      </c>
      <c r="C222" s="3">
        <v>74</v>
      </c>
      <c r="D222" s="47">
        <v>98</v>
      </c>
      <c r="E222" s="13">
        <v>0.48</v>
      </c>
      <c r="F222" s="37">
        <v>2</v>
      </c>
      <c r="G222" s="66" t="s">
        <v>190</v>
      </c>
      <c r="H222" s="19">
        <v>29.32</v>
      </c>
      <c r="J222" s="45">
        <v>102.9</v>
      </c>
      <c r="K222" s="45">
        <v>76.599999999999994</v>
      </c>
      <c r="L222" s="45">
        <v>104.5</v>
      </c>
      <c r="M222" s="45">
        <v>106.5</v>
      </c>
      <c r="N222" s="45">
        <f t="shared" si="11"/>
        <v>97.625</v>
      </c>
    </row>
    <row r="223" spans="1:14" x14ac:dyDescent="0.2">
      <c r="B223" s="2">
        <v>0.46875</v>
      </c>
      <c r="C223" s="3">
        <v>75</v>
      </c>
      <c r="D223" s="47">
        <v>102</v>
      </c>
      <c r="E223" s="13">
        <v>0.48</v>
      </c>
      <c r="F223" s="3">
        <v>3</v>
      </c>
      <c r="G223" s="66" t="s">
        <v>35</v>
      </c>
      <c r="H223" s="19">
        <v>29.31</v>
      </c>
      <c r="I223" s="42"/>
      <c r="J223" s="45">
        <v>105.3</v>
      </c>
      <c r="K223" s="45">
        <v>87.6</v>
      </c>
      <c r="L223" s="45">
        <v>106.3</v>
      </c>
      <c r="M223" s="45">
        <v>108.5</v>
      </c>
      <c r="N223" s="45">
        <f t="shared" si="11"/>
        <v>101.925</v>
      </c>
    </row>
    <row r="224" spans="1:14" x14ac:dyDescent="0.2">
      <c r="B224" s="2">
        <v>0.47916666666666702</v>
      </c>
      <c r="C224" s="3">
        <v>74</v>
      </c>
      <c r="D224" s="3">
        <v>105</v>
      </c>
      <c r="E224" s="13">
        <v>0.48</v>
      </c>
      <c r="F224" s="3">
        <v>3</v>
      </c>
      <c r="G224" s="66" t="s">
        <v>35</v>
      </c>
      <c r="H224" s="19">
        <v>29.32</v>
      </c>
      <c r="I224" s="42"/>
      <c r="J224" s="45">
        <v>107.6</v>
      </c>
      <c r="K224" s="45">
        <v>93.4</v>
      </c>
      <c r="L224" s="45">
        <v>108.9</v>
      </c>
      <c r="M224" s="45">
        <v>111.7</v>
      </c>
      <c r="N224" s="45">
        <f t="shared" si="11"/>
        <v>105.39999999999999</v>
      </c>
    </row>
    <row r="225" spans="1:14" x14ac:dyDescent="0.2">
      <c r="B225" s="2">
        <v>0.48958333333333298</v>
      </c>
      <c r="C225" s="3">
        <v>76</v>
      </c>
      <c r="D225" s="3">
        <v>108</v>
      </c>
      <c r="E225" s="13">
        <v>0.46</v>
      </c>
      <c r="F225" s="3">
        <v>3</v>
      </c>
      <c r="G225" s="66" t="s">
        <v>208</v>
      </c>
      <c r="H225" s="19">
        <v>29.31</v>
      </c>
      <c r="J225" s="45">
        <v>109.9</v>
      </c>
      <c r="K225" s="3">
        <v>99.3</v>
      </c>
      <c r="L225" s="45">
        <v>111</v>
      </c>
      <c r="M225" s="45">
        <v>113.2</v>
      </c>
      <c r="N225" s="45">
        <f t="shared" si="11"/>
        <v>108.35</v>
      </c>
    </row>
    <row r="226" spans="1:14" x14ac:dyDescent="0.2">
      <c r="B226" s="2">
        <v>0.60416666666666663</v>
      </c>
      <c r="C226" s="3">
        <v>81</v>
      </c>
      <c r="D226" s="3">
        <v>120</v>
      </c>
      <c r="E226" s="13">
        <v>0.38</v>
      </c>
      <c r="F226" s="3">
        <v>1</v>
      </c>
      <c r="G226" s="66" t="s">
        <v>180</v>
      </c>
      <c r="H226" s="19">
        <v>29.26</v>
      </c>
      <c r="I226" s="42"/>
      <c r="J226" s="45">
        <v>119.3</v>
      </c>
      <c r="K226" s="45">
        <v>118.6</v>
      </c>
      <c r="L226" s="67">
        <v>120</v>
      </c>
      <c r="M226" s="45">
        <v>122.5</v>
      </c>
      <c r="N226" s="45">
        <f t="shared" si="11"/>
        <v>120.1</v>
      </c>
    </row>
    <row r="227" spans="1:14" x14ac:dyDescent="0.2">
      <c r="B227" s="2">
        <v>0.61458333333333337</v>
      </c>
      <c r="C227" s="3">
        <v>81</v>
      </c>
      <c r="D227" s="3">
        <v>120</v>
      </c>
      <c r="E227" s="13">
        <v>0.39</v>
      </c>
      <c r="F227" s="3">
        <v>3</v>
      </c>
      <c r="G227" s="66" t="s">
        <v>190</v>
      </c>
      <c r="H227" s="19">
        <v>29.26</v>
      </c>
      <c r="I227" s="43"/>
      <c r="J227" s="45">
        <v>118.6</v>
      </c>
      <c r="K227" s="67">
        <v>119.2</v>
      </c>
      <c r="L227" s="45">
        <v>119.8</v>
      </c>
      <c r="M227" s="45">
        <v>122.4</v>
      </c>
      <c r="N227" s="45">
        <f t="shared" si="11"/>
        <v>120</v>
      </c>
    </row>
    <row r="228" spans="1:14" x14ac:dyDescent="0.2">
      <c r="B228" s="2">
        <v>0.625</v>
      </c>
      <c r="C228" s="3">
        <v>80</v>
      </c>
      <c r="D228" s="3">
        <v>120</v>
      </c>
      <c r="E228" s="13">
        <v>0.4</v>
      </c>
      <c r="F228" s="3">
        <v>4</v>
      </c>
      <c r="G228" s="66" t="s">
        <v>190</v>
      </c>
      <c r="H228" s="19">
        <v>29.26</v>
      </c>
      <c r="I228" s="43"/>
      <c r="J228" s="45">
        <v>117.5</v>
      </c>
      <c r="K228" s="67">
        <v>119.8</v>
      </c>
      <c r="L228" s="45">
        <v>119.5</v>
      </c>
      <c r="M228" s="45">
        <v>122.2</v>
      </c>
      <c r="N228" s="45">
        <f t="shared" si="11"/>
        <v>119.75</v>
      </c>
    </row>
    <row r="229" spans="1:14" x14ac:dyDescent="0.2">
      <c r="B229" s="2">
        <v>0.63541666666666696</v>
      </c>
      <c r="C229" s="3">
        <v>80</v>
      </c>
      <c r="D229" s="3">
        <v>118</v>
      </c>
      <c r="E229" s="13">
        <v>0.39</v>
      </c>
      <c r="F229" s="3">
        <v>2</v>
      </c>
      <c r="G229" s="66" t="s">
        <v>190</v>
      </c>
      <c r="H229" s="19">
        <v>29.26</v>
      </c>
      <c r="J229" s="45">
        <v>117.3</v>
      </c>
      <c r="K229" s="45">
        <v>117</v>
      </c>
      <c r="L229" s="45">
        <v>118.2</v>
      </c>
      <c r="M229" s="45">
        <v>120.2</v>
      </c>
      <c r="N229" s="45">
        <f t="shared" si="11"/>
        <v>118.175</v>
      </c>
    </row>
    <row r="230" spans="1:14" x14ac:dyDescent="0.2">
      <c r="A230" s="20"/>
      <c r="B230" s="2">
        <v>0.64583333333333304</v>
      </c>
      <c r="C230" s="3">
        <v>80</v>
      </c>
      <c r="D230" s="3">
        <v>118</v>
      </c>
      <c r="E230" s="13">
        <v>0.39</v>
      </c>
      <c r="F230" s="3">
        <v>1</v>
      </c>
      <c r="G230" s="66" t="s">
        <v>190</v>
      </c>
      <c r="H230" s="19">
        <v>29.25</v>
      </c>
      <c r="I230" s="43"/>
      <c r="J230" s="45">
        <v>117</v>
      </c>
      <c r="K230" s="45">
        <v>117.3</v>
      </c>
      <c r="L230" s="45">
        <v>118</v>
      </c>
      <c r="M230" s="45">
        <v>119.5</v>
      </c>
      <c r="N230" s="45">
        <f t="shared" si="11"/>
        <v>117.95</v>
      </c>
    </row>
    <row r="231" spans="1:14" x14ac:dyDescent="0.2">
      <c r="B231" s="2">
        <v>0.65625</v>
      </c>
      <c r="C231" s="3">
        <v>80</v>
      </c>
      <c r="D231" s="3">
        <v>117</v>
      </c>
      <c r="E231" s="13">
        <v>0.38</v>
      </c>
      <c r="F231" s="3">
        <v>3</v>
      </c>
      <c r="G231" s="66" t="s">
        <v>34</v>
      </c>
      <c r="H231" s="19">
        <v>29.25</v>
      </c>
      <c r="I231" s="43"/>
      <c r="J231" s="45">
        <v>115.5</v>
      </c>
      <c r="K231" s="45">
        <v>116.6</v>
      </c>
      <c r="L231" s="45">
        <v>116.4</v>
      </c>
      <c r="M231" s="45">
        <v>117.7</v>
      </c>
      <c r="N231" s="45">
        <f t="shared" si="11"/>
        <v>116.55</v>
      </c>
    </row>
    <row r="232" spans="1:14" x14ac:dyDescent="0.2">
      <c r="B232" s="2">
        <v>0.66666666666666696</v>
      </c>
      <c r="C232" s="47">
        <v>79</v>
      </c>
      <c r="D232" s="47">
        <v>115</v>
      </c>
      <c r="E232" s="13">
        <v>0.39</v>
      </c>
      <c r="F232" s="47">
        <v>3</v>
      </c>
      <c r="G232" s="69" t="s">
        <v>34</v>
      </c>
      <c r="H232" s="47">
        <v>29.25</v>
      </c>
      <c r="I232" s="65"/>
      <c r="J232" s="64">
        <v>114.1</v>
      </c>
      <c r="K232" s="45">
        <v>114.8</v>
      </c>
      <c r="L232" s="45">
        <v>114.6</v>
      </c>
      <c r="M232" s="45">
        <v>116.6</v>
      </c>
      <c r="N232" s="45">
        <f t="shared" si="11"/>
        <v>115.02500000000001</v>
      </c>
    </row>
    <row r="233" spans="1:14" x14ac:dyDescent="0.2">
      <c r="B233" s="2"/>
      <c r="C233" s="47"/>
      <c r="D233" s="47"/>
      <c r="E233" s="48"/>
      <c r="F233" s="47"/>
      <c r="G233" s="69"/>
      <c r="H233" s="47"/>
      <c r="I233" s="65"/>
      <c r="J233" s="45"/>
      <c r="K233" s="45"/>
      <c r="L233" s="45"/>
      <c r="M233" s="45"/>
      <c r="N233" s="45"/>
    </row>
    <row r="234" spans="1:14" x14ac:dyDescent="0.2">
      <c r="A234" s="21">
        <v>42484</v>
      </c>
      <c r="B234" s="2">
        <v>0.42708333333333331</v>
      </c>
      <c r="C234" s="3">
        <v>74</v>
      </c>
      <c r="D234" s="69">
        <v>95</v>
      </c>
      <c r="E234" s="13">
        <v>0.54</v>
      </c>
      <c r="F234" s="3">
        <v>0</v>
      </c>
      <c r="G234" s="66" t="s">
        <v>130</v>
      </c>
      <c r="H234" s="72">
        <v>29.34</v>
      </c>
      <c r="J234" s="45">
        <v>100.8</v>
      </c>
      <c r="K234" s="45">
        <v>72.3</v>
      </c>
      <c r="L234" s="45">
        <v>103.6</v>
      </c>
      <c r="M234" s="45">
        <v>104.7</v>
      </c>
      <c r="N234" s="45">
        <f>AVERAGE(J234:M234)</f>
        <v>95.35</v>
      </c>
    </row>
    <row r="235" spans="1:14" x14ac:dyDescent="0.2">
      <c r="B235" s="2">
        <v>0.4375</v>
      </c>
      <c r="C235" s="3">
        <v>75</v>
      </c>
      <c r="D235" s="47">
        <v>97</v>
      </c>
      <c r="E235" s="13">
        <v>0.52</v>
      </c>
      <c r="F235" s="3">
        <v>1</v>
      </c>
      <c r="G235" s="66" t="s">
        <v>197</v>
      </c>
      <c r="H235" s="19">
        <v>29.34</v>
      </c>
      <c r="J235" s="45">
        <v>102</v>
      </c>
      <c r="K235" s="45">
        <v>72.099999999999994</v>
      </c>
      <c r="L235" s="45">
        <v>105.3</v>
      </c>
      <c r="M235" s="45">
        <v>106.5</v>
      </c>
      <c r="N235" s="45">
        <f t="shared" ref="N235:N251" si="12">AVERAGE(J235:M235)</f>
        <v>96.474999999999994</v>
      </c>
    </row>
    <row r="236" spans="1:14" x14ac:dyDescent="0.2">
      <c r="B236" s="2">
        <v>0.44791666666666702</v>
      </c>
      <c r="C236" s="3">
        <v>76</v>
      </c>
      <c r="D236" s="47">
        <v>99</v>
      </c>
      <c r="E236" s="13">
        <v>0.5</v>
      </c>
      <c r="F236" s="3">
        <v>2</v>
      </c>
      <c r="G236" s="66" t="s">
        <v>190</v>
      </c>
      <c r="H236" s="19">
        <v>29.34</v>
      </c>
      <c r="J236" s="45">
        <v>105.6</v>
      </c>
      <c r="K236" s="45">
        <v>73.900000000000006</v>
      </c>
      <c r="L236" s="45">
        <v>108.5</v>
      </c>
      <c r="M236" s="45">
        <v>109.6</v>
      </c>
      <c r="N236" s="45">
        <f t="shared" si="12"/>
        <v>99.4</v>
      </c>
    </row>
    <row r="237" spans="1:14" x14ac:dyDescent="0.2">
      <c r="B237" s="2">
        <v>0.45833333333333298</v>
      </c>
      <c r="C237" s="3">
        <v>76</v>
      </c>
      <c r="D237" s="47">
        <v>102</v>
      </c>
      <c r="E237" s="13">
        <v>0.5</v>
      </c>
      <c r="F237" s="37">
        <v>2</v>
      </c>
      <c r="G237" s="66" t="s">
        <v>190</v>
      </c>
      <c r="H237" s="19">
        <v>29.34</v>
      </c>
      <c r="J237" s="45">
        <v>107.6</v>
      </c>
      <c r="K237" s="45">
        <v>77</v>
      </c>
      <c r="L237" s="45">
        <v>110.8</v>
      </c>
      <c r="M237" s="45">
        <v>111.9</v>
      </c>
      <c r="N237" s="45">
        <f t="shared" si="12"/>
        <v>101.82499999999999</v>
      </c>
    </row>
    <row r="238" spans="1:14" x14ac:dyDescent="0.2">
      <c r="B238" s="2">
        <v>0.46180555555555558</v>
      </c>
      <c r="C238" s="3">
        <v>76</v>
      </c>
      <c r="D238" s="47">
        <v>104</v>
      </c>
      <c r="E238" s="13">
        <v>0.8</v>
      </c>
      <c r="F238" s="3">
        <v>2</v>
      </c>
      <c r="G238" s="66" t="s">
        <v>190</v>
      </c>
      <c r="H238" s="19">
        <v>29.34</v>
      </c>
      <c r="I238" s="42"/>
      <c r="J238" s="45">
        <v>108.3</v>
      </c>
      <c r="K238" s="45">
        <v>82.2</v>
      </c>
      <c r="L238" s="45">
        <v>111.9</v>
      </c>
      <c r="M238" s="45">
        <v>112.6</v>
      </c>
      <c r="N238" s="45">
        <f t="shared" si="12"/>
        <v>103.75</v>
      </c>
    </row>
    <row r="239" spans="1:14" x14ac:dyDescent="0.2">
      <c r="B239" s="2">
        <v>0.57291666666666663</v>
      </c>
      <c r="C239" s="3">
        <v>80</v>
      </c>
      <c r="D239" s="3">
        <v>127</v>
      </c>
      <c r="E239" s="13">
        <v>0.41</v>
      </c>
      <c r="F239" s="3">
        <v>3</v>
      </c>
      <c r="G239" s="66" t="s">
        <v>37</v>
      </c>
      <c r="H239" s="19">
        <v>29.27</v>
      </c>
      <c r="I239" s="42"/>
      <c r="J239" s="45">
        <v>125.2</v>
      </c>
      <c r="K239" s="45">
        <v>123.1</v>
      </c>
      <c r="L239" s="45">
        <v>129.4</v>
      </c>
      <c r="M239" s="45">
        <v>128.69999999999999</v>
      </c>
      <c r="N239" s="45">
        <f t="shared" si="12"/>
        <v>126.60000000000001</v>
      </c>
    </row>
    <row r="240" spans="1:14" x14ac:dyDescent="0.2">
      <c r="B240" s="2">
        <v>0.58333333333333337</v>
      </c>
      <c r="C240" s="3">
        <v>82</v>
      </c>
      <c r="D240" s="3">
        <v>127</v>
      </c>
      <c r="E240" s="13">
        <v>0.41</v>
      </c>
      <c r="F240" s="3">
        <v>1</v>
      </c>
      <c r="G240" s="66" t="s">
        <v>208</v>
      </c>
      <c r="H240" s="19">
        <v>29.26</v>
      </c>
      <c r="J240" s="45">
        <v>125.4</v>
      </c>
      <c r="K240" s="3">
        <v>124.3</v>
      </c>
      <c r="L240" s="45">
        <v>129.19999999999999</v>
      </c>
      <c r="M240" s="45">
        <v>128.5</v>
      </c>
      <c r="N240" s="45">
        <f t="shared" si="12"/>
        <v>126.85</v>
      </c>
    </row>
    <row r="241" spans="1:14" x14ac:dyDescent="0.2">
      <c r="B241" s="2">
        <v>0.59375</v>
      </c>
      <c r="C241" s="3">
        <v>82</v>
      </c>
      <c r="D241" s="3">
        <v>127</v>
      </c>
      <c r="E241" s="13">
        <v>0.41</v>
      </c>
      <c r="F241" s="3">
        <v>2</v>
      </c>
      <c r="G241" s="66" t="s">
        <v>208</v>
      </c>
      <c r="H241" s="19">
        <v>29.26</v>
      </c>
      <c r="I241" s="42"/>
      <c r="J241" s="45">
        <v>125.2</v>
      </c>
      <c r="K241" s="45">
        <v>124.9</v>
      </c>
      <c r="L241" s="67">
        <v>129</v>
      </c>
      <c r="M241" s="45">
        <v>127</v>
      </c>
      <c r="N241" s="45">
        <f t="shared" si="12"/>
        <v>126.52500000000001</v>
      </c>
    </row>
    <row r="242" spans="1:14" x14ac:dyDescent="0.2">
      <c r="B242" s="2">
        <v>0.60416666666666696</v>
      </c>
      <c r="C242" s="3">
        <v>82</v>
      </c>
      <c r="D242" s="3">
        <v>127</v>
      </c>
      <c r="E242" s="13">
        <v>0.41</v>
      </c>
      <c r="F242" s="3">
        <v>5</v>
      </c>
      <c r="G242" s="66" t="s">
        <v>129</v>
      </c>
      <c r="H242" s="19">
        <v>29.25</v>
      </c>
      <c r="I242" s="43"/>
      <c r="J242" s="45">
        <v>125.4</v>
      </c>
      <c r="K242" s="67">
        <v>125.4</v>
      </c>
      <c r="L242" s="45">
        <v>128.30000000000001</v>
      </c>
      <c r="M242" s="45">
        <v>126.9</v>
      </c>
      <c r="N242" s="45">
        <f t="shared" si="12"/>
        <v>126.5</v>
      </c>
    </row>
    <row r="243" spans="1:14" x14ac:dyDescent="0.2">
      <c r="B243" s="2">
        <v>0.61458333333333404</v>
      </c>
      <c r="C243" s="3">
        <v>83</v>
      </c>
      <c r="D243" s="3">
        <v>126</v>
      </c>
      <c r="E243" s="13">
        <v>0.38</v>
      </c>
      <c r="F243" s="3">
        <v>4</v>
      </c>
      <c r="G243" s="66" t="s">
        <v>130</v>
      </c>
      <c r="H243" s="19">
        <v>29.25</v>
      </c>
      <c r="I243" s="43"/>
      <c r="J243" s="45">
        <v>125.2</v>
      </c>
      <c r="K243" s="67">
        <v>124.9</v>
      </c>
      <c r="L243" s="45">
        <v>128.69999999999999</v>
      </c>
      <c r="M243" s="45">
        <v>126.5</v>
      </c>
      <c r="N243" s="45">
        <f t="shared" si="12"/>
        <v>126.325</v>
      </c>
    </row>
    <row r="244" spans="1:14" x14ac:dyDescent="0.2">
      <c r="B244" s="2">
        <v>0.625</v>
      </c>
      <c r="C244" s="3">
        <v>82</v>
      </c>
      <c r="D244" s="3">
        <v>125</v>
      </c>
      <c r="E244" s="13">
        <v>0.4</v>
      </c>
      <c r="F244" s="3">
        <v>4</v>
      </c>
      <c r="G244" s="66" t="s">
        <v>143</v>
      </c>
      <c r="H244" s="19">
        <v>29.24</v>
      </c>
      <c r="J244" s="45">
        <v>123.3</v>
      </c>
      <c r="K244" s="45">
        <v>123.8</v>
      </c>
      <c r="L244" s="45">
        <v>127.9</v>
      </c>
      <c r="M244" s="45">
        <v>125.2</v>
      </c>
      <c r="N244" s="45">
        <f t="shared" si="12"/>
        <v>125.05</v>
      </c>
    </row>
    <row r="245" spans="1:14" x14ac:dyDescent="0.2">
      <c r="B245" s="2">
        <v>0.63541666666666696</v>
      </c>
      <c r="C245" s="3">
        <v>82</v>
      </c>
      <c r="D245" s="3">
        <v>124</v>
      </c>
      <c r="E245" s="13">
        <v>0.4</v>
      </c>
      <c r="F245" s="3">
        <v>2</v>
      </c>
      <c r="G245" s="66" t="s">
        <v>43</v>
      </c>
      <c r="H245" s="19">
        <v>29.24</v>
      </c>
      <c r="I245" s="43"/>
      <c r="J245" s="45">
        <v>121.5</v>
      </c>
      <c r="K245" s="45">
        <v>122.2</v>
      </c>
      <c r="L245" s="45">
        <v>126</v>
      </c>
      <c r="M245" s="45">
        <v>124.5</v>
      </c>
      <c r="N245" s="45">
        <f t="shared" si="12"/>
        <v>123.55</v>
      </c>
    </row>
    <row r="246" spans="1:14" x14ac:dyDescent="0.2">
      <c r="B246" s="2">
        <v>0.64583333333333404</v>
      </c>
      <c r="C246" s="3">
        <v>82</v>
      </c>
      <c r="D246" s="3">
        <v>122</v>
      </c>
      <c r="E246" s="13">
        <v>0.41</v>
      </c>
      <c r="F246" s="3">
        <v>1</v>
      </c>
      <c r="G246" s="66" t="s">
        <v>43</v>
      </c>
      <c r="H246" s="19">
        <v>29.24</v>
      </c>
      <c r="I246" s="43"/>
      <c r="J246" s="45">
        <v>119.8</v>
      </c>
      <c r="K246" s="45">
        <v>120.4</v>
      </c>
      <c r="L246" s="45">
        <v>125.4</v>
      </c>
      <c r="M246" s="45">
        <v>124</v>
      </c>
      <c r="N246" s="45">
        <f t="shared" si="12"/>
        <v>122.4</v>
      </c>
    </row>
    <row r="247" spans="1:14" x14ac:dyDescent="0.2">
      <c r="B247" s="2">
        <v>0.656250000000001</v>
      </c>
      <c r="C247" s="47">
        <v>82</v>
      </c>
      <c r="D247" s="47">
        <v>120</v>
      </c>
      <c r="E247" s="13">
        <v>0.4</v>
      </c>
      <c r="F247" s="47">
        <v>4</v>
      </c>
      <c r="G247" s="69" t="s">
        <v>201</v>
      </c>
      <c r="H247" s="47">
        <v>29.4</v>
      </c>
      <c r="I247" s="65"/>
      <c r="J247" s="64">
        <v>117.7</v>
      </c>
      <c r="K247" s="45">
        <v>117.5</v>
      </c>
      <c r="L247" s="45">
        <v>123.8</v>
      </c>
      <c r="M247" s="45">
        <v>121.8</v>
      </c>
      <c r="N247" s="45">
        <f t="shared" si="12"/>
        <v>120.2</v>
      </c>
    </row>
    <row r="248" spans="1:14" x14ac:dyDescent="0.2">
      <c r="B248" s="2">
        <v>0.66666666666666696</v>
      </c>
      <c r="C248" s="47">
        <v>82</v>
      </c>
      <c r="D248" s="47">
        <v>119</v>
      </c>
      <c r="E248" s="48">
        <v>0.41</v>
      </c>
      <c r="F248" s="47">
        <v>1</v>
      </c>
      <c r="G248" s="69" t="s">
        <v>43</v>
      </c>
      <c r="H248" s="47">
        <v>29.23</v>
      </c>
      <c r="I248" s="65"/>
      <c r="J248" s="45">
        <v>116.8</v>
      </c>
      <c r="K248" s="45">
        <v>117.3</v>
      </c>
      <c r="L248" s="45">
        <v>122.7</v>
      </c>
      <c r="M248" s="45">
        <v>120.6</v>
      </c>
      <c r="N248" s="45">
        <f t="shared" si="12"/>
        <v>119.35</v>
      </c>
    </row>
    <row r="249" spans="1:14" x14ac:dyDescent="0.2">
      <c r="B249" s="2">
        <v>0.67708333333333404</v>
      </c>
      <c r="C249" s="3">
        <v>83</v>
      </c>
      <c r="D249" s="3">
        <v>117</v>
      </c>
      <c r="E249" s="13">
        <v>0.39</v>
      </c>
      <c r="F249" s="3">
        <v>4</v>
      </c>
      <c r="G249" s="66" t="s">
        <v>130</v>
      </c>
      <c r="H249" s="66">
        <v>29.23</v>
      </c>
      <c r="J249" s="45">
        <v>114.4</v>
      </c>
      <c r="K249" s="3">
        <v>115.3</v>
      </c>
      <c r="L249" s="45">
        <v>120.9</v>
      </c>
      <c r="M249" s="45">
        <v>118</v>
      </c>
      <c r="N249" s="45">
        <f t="shared" si="12"/>
        <v>117.15</v>
      </c>
    </row>
    <row r="250" spans="1:14" x14ac:dyDescent="0.2">
      <c r="B250" s="2">
        <v>0.687500000000001</v>
      </c>
      <c r="C250" s="3">
        <v>82</v>
      </c>
      <c r="D250" s="3">
        <v>114</v>
      </c>
      <c r="E250" s="13">
        <v>0.4</v>
      </c>
      <c r="F250" s="41">
        <v>3</v>
      </c>
      <c r="G250" s="66" t="s">
        <v>130</v>
      </c>
      <c r="H250" s="56">
        <v>29.23</v>
      </c>
      <c r="I250" s="42"/>
      <c r="J250" s="45">
        <v>111.4</v>
      </c>
      <c r="K250" s="45">
        <v>111.6</v>
      </c>
      <c r="L250" s="67">
        <v>117.1</v>
      </c>
      <c r="M250" s="45">
        <v>114.6</v>
      </c>
      <c r="N250" s="45">
        <f t="shared" si="12"/>
        <v>113.67500000000001</v>
      </c>
    </row>
    <row r="251" spans="1:14" x14ac:dyDescent="0.2">
      <c r="B251" s="2">
        <v>0.69166666666666676</v>
      </c>
      <c r="C251" s="3">
        <v>82</v>
      </c>
      <c r="D251" s="3">
        <v>113</v>
      </c>
      <c r="E251" s="13">
        <v>0.39</v>
      </c>
      <c r="F251" s="3">
        <v>4</v>
      </c>
      <c r="G251" s="66" t="s">
        <v>201</v>
      </c>
      <c r="H251" s="3">
        <v>29.23</v>
      </c>
      <c r="J251" s="3">
        <v>110.5</v>
      </c>
      <c r="K251" s="3">
        <v>111</v>
      </c>
      <c r="L251" s="3">
        <v>116.6</v>
      </c>
      <c r="M251" s="45">
        <v>114.3</v>
      </c>
      <c r="N251" s="45">
        <f t="shared" si="12"/>
        <v>113.10000000000001</v>
      </c>
    </row>
    <row r="252" spans="1:14" x14ac:dyDescent="0.2">
      <c r="B252" s="2"/>
      <c r="C252" s="37"/>
      <c r="D252" s="37"/>
      <c r="E252" s="13"/>
      <c r="F252" s="37"/>
      <c r="G252" s="37"/>
      <c r="H252" s="56"/>
      <c r="I252" s="37"/>
      <c r="J252" s="63"/>
      <c r="K252" s="63"/>
      <c r="L252" s="63"/>
      <c r="M252" s="63"/>
      <c r="N252" s="45"/>
    </row>
    <row r="253" spans="1:14" x14ac:dyDescent="0.2">
      <c r="A253" t="s">
        <v>363</v>
      </c>
      <c r="B253" s="2"/>
      <c r="C253" s="47"/>
      <c r="D253" s="47"/>
      <c r="E253" s="13"/>
      <c r="F253" s="47"/>
      <c r="G253" s="47"/>
      <c r="H253" s="57"/>
      <c r="I253" s="60"/>
      <c r="J253" s="64"/>
      <c r="K253" s="64"/>
      <c r="L253" s="64"/>
      <c r="M253" s="64"/>
      <c r="N253" s="45"/>
    </row>
    <row r="254" spans="1:14" x14ac:dyDescent="0.2">
      <c r="A254" s="21">
        <v>42502</v>
      </c>
      <c r="B254" s="2">
        <v>0.35069444444444442</v>
      </c>
      <c r="C254" s="3">
        <v>67</v>
      </c>
      <c r="D254" s="69">
        <v>77</v>
      </c>
      <c r="E254" s="13">
        <v>0.81</v>
      </c>
      <c r="F254" s="3">
        <v>4</v>
      </c>
      <c r="G254" s="66" t="s">
        <v>382</v>
      </c>
      <c r="H254" s="72">
        <v>29.2</v>
      </c>
      <c r="J254" s="45">
        <v>79.7</v>
      </c>
      <c r="K254" s="45">
        <v>77</v>
      </c>
      <c r="L254" s="45">
        <v>74.7</v>
      </c>
      <c r="M254" s="45">
        <v>76.8</v>
      </c>
      <c r="N254" s="45">
        <f>AVERAGE(J254:M254)</f>
        <v>77.05</v>
      </c>
    </row>
    <row r="255" spans="1:14" x14ac:dyDescent="0.2">
      <c r="B255" s="2">
        <v>0.44791666666666669</v>
      </c>
      <c r="C255" s="3">
        <v>72</v>
      </c>
      <c r="D255" s="69">
        <v>86</v>
      </c>
      <c r="E255" s="13">
        <v>0.7</v>
      </c>
      <c r="F255" s="3">
        <v>4</v>
      </c>
      <c r="G255" s="66" t="s">
        <v>130</v>
      </c>
      <c r="H255" s="72">
        <v>29.17</v>
      </c>
      <c r="J255" s="45">
        <v>89.1</v>
      </c>
      <c r="K255" s="45">
        <v>85.3</v>
      </c>
      <c r="L255" s="45">
        <v>82.2</v>
      </c>
      <c r="M255" s="45">
        <v>86.2</v>
      </c>
      <c r="N255" s="45">
        <f t="shared" ref="N255:N268" si="13">AVERAGE(J255:M255)</f>
        <v>85.699999999999989</v>
      </c>
    </row>
    <row r="256" spans="1:14" x14ac:dyDescent="0.2">
      <c r="B256" s="2">
        <v>0.45833333333333331</v>
      </c>
      <c r="C256" s="3">
        <v>73</v>
      </c>
      <c r="D256" s="47">
        <v>89</v>
      </c>
      <c r="E256" s="13">
        <v>0.69</v>
      </c>
      <c r="F256" s="3">
        <v>1</v>
      </c>
      <c r="G256" s="66" t="s">
        <v>130</v>
      </c>
      <c r="H256" s="19">
        <v>29.17</v>
      </c>
      <c r="J256" s="45">
        <v>91.4</v>
      </c>
      <c r="K256" s="45">
        <v>88.7</v>
      </c>
      <c r="L256" s="45">
        <v>85.6</v>
      </c>
      <c r="M256" s="45">
        <v>90.7</v>
      </c>
      <c r="N256" s="45">
        <f t="shared" si="13"/>
        <v>89.100000000000009</v>
      </c>
    </row>
    <row r="257" spans="1:14" x14ac:dyDescent="0.2">
      <c r="B257" s="2">
        <v>0.46875</v>
      </c>
      <c r="C257" s="3">
        <v>73</v>
      </c>
      <c r="D257" s="47">
        <v>92</v>
      </c>
      <c r="E257" s="13">
        <v>0.66</v>
      </c>
      <c r="F257" s="3">
        <v>4</v>
      </c>
      <c r="G257" s="66" t="s">
        <v>130</v>
      </c>
      <c r="H257" s="19">
        <v>29.17</v>
      </c>
      <c r="J257" s="45">
        <v>95</v>
      </c>
      <c r="K257" s="45">
        <v>92.1</v>
      </c>
      <c r="L257" s="45">
        <v>88.3</v>
      </c>
      <c r="M257" s="45">
        <v>94.1</v>
      </c>
      <c r="N257" s="45">
        <f t="shared" si="13"/>
        <v>92.375</v>
      </c>
    </row>
    <row r="258" spans="1:14" x14ac:dyDescent="0.2">
      <c r="B258" s="2">
        <v>0.47916666666666702</v>
      </c>
      <c r="C258" s="3">
        <v>76</v>
      </c>
      <c r="D258" s="47">
        <v>95</v>
      </c>
      <c r="E258" s="13">
        <v>0.64</v>
      </c>
      <c r="F258" s="37">
        <v>1</v>
      </c>
      <c r="G258" s="66" t="s">
        <v>130</v>
      </c>
      <c r="H258" s="19">
        <v>29.16</v>
      </c>
      <c r="J258" s="45">
        <v>95</v>
      </c>
      <c r="K258" s="45">
        <v>95</v>
      </c>
      <c r="L258" s="45">
        <v>90.7</v>
      </c>
      <c r="M258" s="45">
        <v>97.9</v>
      </c>
      <c r="N258" s="45">
        <f t="shared" si="13"/>
        <v>94.65</v>
      </c>
    </row>
    <row r="259" spans="1:14" x14ac:dyDescent="0.2">
      <c r="B259" s="2">
        <v>0.48958333333333298</v>
      </c>
      <c r="C259" s="3">
        <v>76</v>
      </c>
      <c r="D259" s="47">
        <v>95</v>
      </c>
      <c r="E259" s="13">
        <v>0.61</v>
      </c>
      <c r="F259" s="3">
        <v>2</v>
      </c>
      <c r="G259" s="66" t="s">
        <v>201</v>
      </c>
      <c r="H259" s="19">
        <v>29.16</v>
      </c>
      <c r="I259" s="42"/>
      <c r="J259" s="45">
        <v>95</v>
      </c>
      <c r="K259" s="45">
        <v>95.5</v>
      </c>
      <c r="L259" s="45">
        <v>90.7</v>
      </c>
      <c r="M259" s="45">
        <v>98.1</v>
      </c>
      <c r="N259" s="45">
        <f t="shared" si="13"/>
        <v>94.824999999999989</v>
      </c>
    </row>
    <row r="260" spans="1:14" x14ac:dyDescent="0.2">
      <c r="B260" s="2">
        <v>0.5</v>
      </c>
      <c r="C260" s="3">
        <v>76</v>
      </c>
      <c r="D260" s="3">
        <v>96</v>
      </c>
      <c r="E260" s="13">
        <v>0.62</v>
      </c>
      <c r="F260" s="3">
        <v>6</v>
      </c>
      <c r="G260" s="66" t="s">
        <v>130</v>
      </c>
      <c r="H260" s="19">
        <v>29.16</v>
      </c>
      <c r="I260" s="42"/>
      <c r="J260" s="45">
        <v>95</v>
      </c>
      <c r="K260" s="45">
        <v>96.3</v>
      </c>
      <c r="L260" s="45">
        <v>91.8</v>
      </c>
      <c r="M260" s="45">
        <v>99.5</v>
      </c>
      <c r="N260" s="45">
        <f t="shared" si="13"/>
        <v>95.65</v>
      </c>
    </row>
    <row r="261" spans="1:14" x14ac:dyDescent="0.2">
      <c r="B261" s="2">
        <v>0.51041666666666696</v>
      </c>
      <c r="C261" s="3">
        <v>77</v>
      </c>
      <c r="D261" s="3">
        <v>96</v>
      </c>
      <c r="E261" s="13">
        <v>0.6</v>
      </c>
      <c r="F261" s="3">
        <v>4</v>
      </c>
      <c r="G261" s="66" t="s">
        <v>130</v>
      </c>
      <c r="H261" s="19">
        <v>29.15</v>
      </c>
      <c r="J261" s="45">
        <v>95</v>
      </c>
      <c r="K261" s="3">
        <v>97.3</v>
      </c>
      <c r="L261" s="45">
        <v>92.3</v>
      </c>
      <c r="M261" s="45">
        <v>100.2</v>
      </c>
      <c r="N261" s="45">
        <f t="shared" si="13"/>
        <v>96.2</v>
      </c>
    </row>
    <row r="262" spans="1:14" x14ac:dyDescent="0.2">
      <c r="A262" s="21"/>
      <c r="B262" s="2">
        <v>0.61458333333333337</v>
      </c>
      <c r="C262" s="3">
        <v>76</v>
      </c>
      <c r="D262" s="3">
        <v>98</v>
      </c>
      <c r="E262" s="13">
        <v>0.65</v>
      </c>
      <c r="F262" s="3">
        <v>1</v>
      </c>
      <c r="G262" s="66" t="s">
        <v>143</v>
      </c>
      <c r="H262" s="19">
        <v>29.12</v>
      </c>
      <c r="I262" s="42"/>
      <c r="J262" s="45">
        <v>95</v>
      </c>
      <c r="K262" s="45">
        <v>97.3</v>
      </c>
      <c r="L262" s="67">
        <v>94.6</v>
      </c>
      <c r="M262" s="45">
        <v>104.2</v>
      </c>
      <c r="N262" s="45">
        <f t="shared" si="13"/>
        <v>97.774999999999991</v>
      </c>
    </row>
    <row r="263" spans="1:14" x14ac:dyDescent="0.2">
      <c r="B263" s="2">
        <v>0.625</v>
      </c>
      <c r="C263" s="3">
        <v>76</v>
      </c>
      <c r="D263" s="3">
        <v>98</v>
      </c>
      <c r="E263" s="13">
        <v>0.65</v>
      </c>
      <c r="F263" s="3">
        <v>1</v>
      </c>
      <c r="G263" s="66" t="s">
        <v>201</v>
      </c>
      <c r="H263" s="19">
        <v>29.12</v>
      </c>
      <c r="I263" s="43"/>
      <c r="J263" s="45"/>
      <c r="K263" s="67">
        <v>96.6</v>
      </c>
      <c r="L263" s="45">
        <v>93.9</v>
      </c>
      <c r="M263" s="45">
        <v>103.3</v>
      </c>
      <c r="N263" s="45">
        <f t="shared" si="13"/>
        <v>97.933333333333337</v>
      </c>
    </row>
    <row r="264" spans="1:14" x14ac:dyDescent="0.2">
      <c r="B264" s="2">
        <v>0.63541666666666696</v>
      </c>
      <c r="C264" s="3">
        <v>76</v>
      </c>
      <c r="D264" s="3">
        <v>98</v>
      </c>
      <c r="E264" s="13">
        <v>0.65</v>
      </c>
      <c r="F264" s="3">
        <v>2</v>
      </c>
      <c r="G264" s="66" t="s">
        <v>129</v>
      </c>
      <c r="H264" s="19">
        <v>29.12</v>
      </c>
      <c r="I264" s="43"/>
      <c r="J264" s="45"/>
      <c r="K264" s="67">
        <v>96.4</v>
      </c>
      <c r="L264" s="45">
        <v>94.6</v>
      </c>
      <c r="M264" s="45">
        <v>104</v>
      </c>
      <c r="N264" s="45">
        <f t="shared" si="13"/>
        <v>98.333333333333329</v>
      </c>
    </row>
    <row r="265" spans="1:14" x14ac:dyDescent="0.2">
      <c r="B265" s="2">
        <v>0.64583333333333304</v>
      </c>
      <c r="C265" s="3">
        <v>75</v>
      </c>
      <c r="D265" s="3">
        <v>96</v>
      </c>
      <c r="E265" s="13">
        <v>0.68</v>
      </c>
      <c r="F265" s="3">
        <v>3</v>
      </c>
      <c r="G265" s="66" t="s">
        <v>201</v>
      </c>
      <c r="H265" s="19">
        <v>29.12</v>
      </c>
      <c r="J265" s="45"/>
      <c r="K265" s="45">
        <v>93.6</v>
      </c>
      <c r="L265" s="45">
        <v>92.3</v>
      </c>
      <c r="M265" s="45">
        <v>101.3</v>
      </c>
      <c r="N265" s="45">
        <f t="shared" si="13"/>
        <v>95.733333333333334</v>
      </c>
    </row>
    <row r="266" spans="1:14" x14ac:dyDescent="0.2">
      <c r="B266" s="2">
        <v>0.65625</v>
      </c>
      <c r="C266" s="3">
        <v>74</v>
      </c>
      <c r="D266" s="3">
        <v>94</v>
      </c>
      <c r="E266" s="13">
        <v>0.7</v>
      </c>
      <c r="F266" s="3">
        <v>4</v>
      </c>
      <c r="G266" s="66" t="s">
        <v>201</v>
      </c>
      <c r="H266" s="19">
        <v>29.12</v>
      </c>
      <c r="I266" s="43"/>
      <c r="J266" s="45"/>
      <c r="K266" s="45">
        <v>91.6</v>
      </c>
      <c r="L266" s="45">
        <v>90.3</v>
      </c>
      <c r="M266" s="45">
        <v>98.6</v>
      </c>
      <c r="N266" s="45">
        <f t="shared" si="13"/>
        <v>93.5</v>
      </c>
    </row>
    <row r="267" spans="1:14" x14ac:dyDescent="0.2">
      <c r="B267" s="2">
        <v>0.66666666666666696</v>
      </c>
      <c r="C267" s="3">
        <v>73</v>
      </c>
      <c r="D267" s="3">
        <v>91</v>
      </c>
      <c r="E267" s="13">
        <v>0.72</v>
      </c>
      <c r="F267" s="3">
        <v>2</v>
      </c>
      <c r="G267" s="66" t="s">
        <v>201</v>
      </c>
      <c r="H267" s="19">
        <v>29.11</v>
      </c>
      <c r="I267" s="43"/>
      <c r="J267" s="45"/>
      <c r="K267" s="45">
        <v>88.7</v>
      </c>
      <c r="L267" s="45">
        <v>87.3</v>
      </c>
      <c r="M267" s="45">
        <v>95.7</v>
      </c>
      <c r="N267" s="45">
        <f t="shared" si="13"/>
        <v>90.566666666666663</v>
      </c>
    </row>
    <row r="268" spans="1:14" x14ac:dyDescent="0.2">
      <c r="B268" s="2">
        <v>0.67708333333333304</v>
      </c>
      <c r="C268" s="47">
        <v>72</v>
      </c>
      <c r="D268" s="47">
        <v>89</v>
      </c>
      <c r="E268" s="13">
        <v>0.75</v>
      </c>
      <c r="F268" s="47">
        <v>4</v>
      </c>
      <c r="G268" s="69" t="s">
        <v>201</v>
      </c>
      <c r="H268" s="47">
        <v>29.11</v>
      </c>
      <c r="I268" s="65"/>
      <c r="J268" s="64"/>
      <c r="K268" s="45">
        <v>87.1</v>
      </c>
      <c r="L268" s="45">
        <v>85.3</v>
      </c>
      <c r="M268" s="45">
        <v>93.4</v>
      </c>
      <c r="N268" s="45">
        <f t="shared" si="13"/>
        <v>88.59999999999998</v>
      </c>
    </row>
    <row r="269" spans="1:14" x14ac:dyDescent="0.2">
      <c r="B269" s="2"/>
      <c r="D269" s="47"/>
      <c r="E269" s="13"/>
      <c r="F269" s="37"/>
      <c r="G269" s="37"/>
      <c r="H269" s="19"/>
      <c r="J269" s="45"/>
      <c r="K269" s="45"/>
      <c r="L269" s="45"/>
      <c r="M269" s="45"/>
      <c r="N269" s="45"/>
    </row>
    <row r="270" spans="1:14" x14ac:dyDescent="0.2">
      <c r="A270" s="21">
        <v>42503</v>
      </c>
      <c r="B270" s="2">
        <v>0.41666666666666669</v>
      </c>
      <c r="C270" s="3">
        <v>59</v>
      </c>
      <c r="D270" s="69">
        <v>75</v>
      </c>
      <c r="E270" s="13">
        <v>0.66</v>
      </c>
      <c r="F270" s="3">
        <v>2</v>
      </c>
      <c r="G270" s="66" t="s">
        <v>71</v>
      </c>
      <c r="H270" s="72">
        <v>29.24</v>
      </c>
      <c r="J270" s="45">
        <v>75.900000000000006</v>
      </c>
      <c r="K270" s="45">
        <v>74.7</v>
      </c>
      <c r="L270" s="45">
        <v>71.400000000000006</v>
      </c>
      <c r="M270" s="45">
        <v>78.099999999999994</v>
      </c>
      <c r="N270" s="45">
        <f>AVERAGE(J270:M270)</f>
        <v>75.025000000000006</v>
      </c>
    </row>
    <row r="271" spans="1:14" x14ac:dyDescent="0.2">
      <c r="B271" s="2">
        <v>0.4375</v>
      </c>
      <c r="C271" s="3">
        <v>61</v>
      </c>
      <c r="D271" s="69">
        <v>82</v>
      </c>
      <c r="E271" s="13">
        <v>0.6</v>
      </c>
      <c r="F271" s="3">
        <v>0</v>
      </c>
      <c r="G271" s="66" t="s">
        <v>35</v>
      </c>
      <c r="H271" s="72">
        <v>29.24</v>
      </c>
      <c r="J271" s="45">
        <v>85.8</v>
      </c>
      <c r="K271" s="45">
        <v>80.400000000000006</v>
      </c>
      <c r="L271" s="45">
        <v>77</v>
      </c>
      <c r="M271" s="45">
        <v>86</v>
      </c>
      <c r="N271" s="45">
        <f t="shared" ref="N271:N283" si="14">AVERAGE(J271:M271)</f>
        <v>82.3</v>
      </c>
    </row>
    <row r="272" spans="1:14" x14ac:dyDescent="0.2">
      <c r="B272" s="2">
        <v>0.44791666666666669</v>
      </c>
      <c r="C272" s="3">
        <v>62</v>
      </c>
      <c r="D272" s="47">
        <v>84</v>
      </c>
      <c r="E272" s="13">
        <v>0.59</v>
      </c>
      <c r="F272" s="3">
        <v>0</v>
      </c>
      <c r="G272" s="66" t="s">
        <v>203</v>
      </c>
      <c r="H272" s="19">
        <v>29.24</v>
      </c>
      <c r="J272" s="45">
        <v>85.6</v>
      </c>
      <c r="K272" s="45">
        <v>82.2</v>
      </c>
      <c r="L272" s="45">
        <v>79.7</v>
      </c>
      <c r="M272" s="45">
        <v>88.5</v>
      </c>
      <c r="N272" s="45">
        <f t="shared" si="14"/>
        <v>84</v>
      </c>
    </row>
    <row r="273" spans="1:14" x14ac:dyDescent="0.2">
      <c r="B273" s="2">
        <v>0.45833333333333331</v>
      </c>
      <c r="C273" s="3">
        <v>62</v>
      </c>
      <c r="D273" s="47">
        <v>86</v>
      </c>
      <c r="E273" s="13">
        <v>0.59</v>
      </c>
      <c r="F273" s="3">
        <v>1</v>
      </c>
      <c r="G273" s="66" t="s">
        <v>34</v>
      </c>
      <c r="H273" s="19">
        <v>29.24</v>
      </c>
      <c r="J273" s="45">
        <v>88.5</v>
      </c>
      <c r="K273" s="45">
        <v>83.8</v>
      </c>
      <c r="L273" s="45">
        <v>81.3</v>
      </c>
      <c r="M273" s="45">
        <v>89.8</v>
      </c>
      <c r="N273" s="45">
        <f t="shared" si="14"/>
        <v>85.850000000000009</v>
      </c>
    </row>
    <row r="274" spans="1:14" x14ac:dyDescent="0.2">
      <c r="B274" s="2">
        <v>0.46875</v>
      </c>
      <c r="C274" s="3">
        <v>62</v>
      </c>
      <c r="D274" s="47">
        <v>86</v>
      </c>
      <c r="E274" s="13">
        <v>0.56000000000000005</v>
      </c>
      <c r="F274" s="37">
        <v>2</v>
      </c>
      <c r="G274" s="66" t="s">
        <v>129</v>
      </c>
      <c r="H274" s="19">
        <v>29.24</v>
      </c>
      <c r="J274" s="45">
        <v>88.9</v>
      </c>
      <c r="K274" s="45">
        <v>85.1</v>
      </c>
      <c r="L274" s="45">
        <v>79.3</v>
      </c>
      <c r="M274" s="45">
        <v>88.7</v>
      </c>
      <c r="N274" s="45">
        <f t="shared" si="14"/>
        <v>85.5</v>
      </c>
    </row>
    <row r="275" spans="1:14" x14ac:dyDescent="0.2">
      <c r="B275" s="2">
        <v>0.47916666666666702</v>
      </c>
      <c r="C275" s="3">
        <v>63</v>
      </c>
      <c r="D275" s="47">
        <v>89</v>
      </c>
      <c r="E275" s="13">
        <v>0.55000000000000004</v>
      </c>
      <c r="F275" s="3">
        <v>2</v>
      </c>
      <c r="G275" s="66" t="s">
        <v>201</v>
      </c>
      <c r="H275" s="19">
        <v>29.25</v>
      </c>
      <c r="I275" s="42"/>
      <c r="J275" s="45">
        <v>94.6</v>
      </c>
      <c r="K275" s="45">
        <v>87.3</v>
      </c>
      <c r="L275" s="45">
        <v>81.900000000000006</v>
      </c>
      <c r="M275" s="45">
        <v>93.6</v>
      </c>
      <c r="N275" s="45">
        <f t="shared" si="14"/>
        <v>89.35</v>
      </c>
    </row>
    <row r="276" spans="1:14" x14ac:dyDescent="0.2">
      <c r="B276" s="2">
        <v>0.48958333333333298</v>
      </c>
      <c r="C276" s="3">
        <v>65</v>
      </c>
      <c r="D276" s="3">
        <v>92</v>
      </c>
      <c r="E276" s="13">
        <v>0.5</v>
      </c>
      <c r="F276" s="3">
        <v>1</v>
      </c>
      <c r="G276" s="66" t="s">
        <v>202</v>
      </c>
      <c r="H276" s="19">
        <v>29.25</v>
      </c>
      <c r="I276" s="42"/>
      <c r="J276" s="45">
        <v>95.2</v>
      </c>
      <c r="K276" s="45">
        <v>90.5</v>
      </c>
      <c r="L276" s="45">
        <v>85.6</v>
      </c>
      <c r="M276" s="45">
        <v>95.7</v>
      </c>
      <c r="N276" s="45">
        <f t="shared" si="14"/>
        <v>91.749999999999986</v>
      </c>
    </row>
    <row r="277" spans="1:14" x14ac:dyDescent="0.2">
      <c r="B277" s="2">
        <v>0.60416666666666663</v>
      </c>
      <c r="C277" s="3">
        <v>70</v>
      </c>
      <c r="D277" s="3">
        <v>109</v>
      </c>
      <c r="E277" s="13">
        <v>0.47</v>
      </c>
      <c r="F277" s="3">
        <v>3</v>
      </c>
      <c r="G277" s="66" t="s">
        <v>35</v>
      </c>
      <c r="H277" s="19">
        <v>29.22</v>
      </c>
      <c r="J277" s="45">
        <v>114.6</v>
      </c>
      <c r="K277" s="3">
        <v>107.2</v>
      </c>
      <c r="L277" s="45">
        <v>101.7</v>
      </c>
      <c r="M277" s="45">
        <v>113.5</v>
      </c>
      <c r="N277" s="45">
        <f t="shared" si="14"/>
        <v>109.25</v>
      </c>
    </row>
    <row r="278" spans="1:14" x14ac:dyDescent="0.2">
      <c r="B278" s="2">
        <v>0.61458333333333337</v>
      </c>
      <c r="C278" s="3">
        <v>70</v>
      </c>
      <c r="D278" s="3">
        <v>111</v>
      </c>
      <c r="E278" s="13">
        <v>0.46</v>
      </c>
      <c r="F278" s="3">
        <v>1</v>
      </c>
      <c r="G278" s="66" t="s">
        <v>43</v>
      </c>
      <c r="H278" s="19">
        <v>29.21</v>
      </c>
      <c r="I278" s="42"/>
      <c r="J278" s="45">
        <v>115.5</v>
      </c>
      <c r="K278" s="45">
        <v>108.1</v>
      </c>
      <c r="L278" s="67">
        <v>103.8</v>
      </c>
      <c r="M278" s="45">
        <v>114.6</v>
      </c>
      <c r="N278" s="45">
        <f t="shared" si="14"/>
        <v>110.5</v>
      </c>
    </row>
    <row r="279" spans="1:14" x14ac:dyDescent="0.2">
      <c r="B279" s="2">
        <v>0.625</v>
      </c>
      <c r="C279" s="3">
        <v>70</v>
      </c>
      <c r="D279" s="3">
        <v>111</v>
      </c>
      <c r="E279" s="13">
        <v>0.46</v>
      </c>
      <c r="F279" s="3">
        <v>3</v>
      </c>
      <c r="G279" s="66" t="s">
        <v>130</v>
      </c>
      <c r="H279" s="19">
        <v>29.21</v>
      </c>
      <c r="I279" s="43"/>
      <c r="J279" s="45">
        <v>115.9</v>
      </c>
      <c r="K279" s="67">
        <v>107.2</v>
      </c>
      <c r="L279" s="45">
        <v>105.1</v>
      </c>
      <c r="M279" s="45">
        <v>116.6</v>
      </c>
      <c r="N279" s="45">
        <f t="shared" si="14"/>
        <v>111.20000000000002</v>
      </c>
    </row>
    <row r="280" spans="1:14" x14ac:dyDescent="0.2">
      <c r="B280" s="2">
        <v>0.63541666666666696</v>
      </c>
      <c r="C280" s="3">
        <v>71</v>
      </c>
      <c r="D280" s="3">
        <v>111</v>
      </c>
      <c r="E280" s="13">
        <v>0.45</v>
      </c>
      <c r="F280" s="3">
        <v>0</v>
      </c>
      <c r="G280" s="66" t="s">
        <v>190</v>
      </c>
      <c r="H280" s="19">
        <v>29.2</v>
      </c>
      <c r="I280" s="43"/>
      <c r="J280" s="45">
        <v>117</v>
      </c>
      <c r="K280" s="67">
        <v>107.8</v>
      </c>
      <c r="L280" s="45">
        <v>104</v>
      </c>
      <c r="M280" s="45">
        <v>115.2</v>
      </c>
      <c r="N280" s="45">
        <f t="shared" si="14"/>
        <v>111</v>
      </c>
    </row>
    <row r="281" spans="1:14" x14ac:dyDescent="0.2">
      <c r="B281" s="2">
        <v>0.64583333333333304</v>
      </c>
      <c r="C281" s="3">
        <v>71</v>
      </c>
      <c r="D281" s="3">
        <v>111</v>
      </c>
      <c r="E281" s="13">
        <v>0.46</v>
      </c>
      <c r="F281" s="3">
        <v>1</v>
      </c>
      <c r="G281" s="66" t="s">
        <v>203</v>
      </c>
      <c r="H281" s="19">
        <v>29.19</v>
      </c>
      <c r="J281" s="45">
        <v>117</v>
      </c>
      <c r="K281" s="45">
        <v>106.2</v>
      </c>
      <c r="L281" s="45">
        <v>105.4</v>
      </c>
      <c r="M281" s="45">
        <v>114.6</v>
      </c>
      <c r="N281" s="45">
        <f t="shared" si="14"/>
        <v>110.80000000000001</v>
      </c>
    </row>
    <row r="282" spans="1:14" x14ac:dyDescent="0.2">
      <c r="A282" s="21"/>
      <c r="B282" s="2">
        <v>0.65625</v>
      </c>
      <c r="C282" s="3">
        <v>69</v>
      </c>
      <c r="D282" s="3">
        <v>110</v>
      </c>
      <c r="E282" s="13">
        <v>0.46</v>
      </c>
      <c r="F282" s="3">
        <v>2</v>
      </c>
      <c r="G282" s="66" t="s">
        <v>202</v>
      </c>
      <c r="H282" s="19">
        <v>29.19</v>
      </c>
      <c r="I282" s="43"/>
      <c r="J282" s="45">
        <v>117.1</v>
      </c>
      <c r="K282" s="45">
        <v>108.3</v>
      </c>
      <c r="L282" s="45">
        <v>102.6</v>
      </c>
      <c r="M282" s="45">
        <v>112.6</v>
      </c>
      <c r="N282" s="45">
        <f t="shared" si="14"/>
        <v>110.15</v>
      </c>
    </row>
    <row r="283" spans="1:14" x14ac:dyDescent="0.2">
      <c r="B283" s="2">
        <v>0.66666666666666696</v>
      </c>
      <c r="C283" s="3">
        <v>71</v>
      </c>
      <c r="D283" s="3">
        <v>112</v>
      </c>
      <c r="E283" s="13">
        <v>0.45</v>
      </c>
      <c r="F283" s="3">
        <v>0</v>
      </c>
      <c r="G283" s="66" t="s">
        <v>201</v>
      </c>
      <c r="H283" s="19">
        <v>29.19</v>
      </c>
      <c r="I283" s="43"/>
      <c r="J283" s="45">
        <v>117.7</v>
      </c>
      <c r="K283" s="45">
        <v>109.4</v>
      </c>
      <c r="L283" s="45">
        <v>104</v>
      </c>
      <c r="M283" s="45">
        <v>115.3</v>
      </c>
      <c r="N283" s="45">
        <f t="shared" si="14"/>
        <v>111.60000000000001</v>
      </c>
    </row>
    <row r="284" spans="1:14" x14ac:dyDescent="0.2">
      <c r="B284" s="2"/>
      <c r="C284" s="47"/>
      <c r="D284" s="47"/>
      <c r="E284" s="13"/>
      <c r="F284" s="47"/>
      <c r="G284" s="69"/>
      <c r="H284" s="47"/>
      <c r="I284" s="65"/>
      <c r="J284" s="64"/>
      <c r="K284" s="45"/>
      <c r="L284" s="45"/>
      <c r="M284" s="45"/>
      <c r="N284" s="45"/>
    </row>
    <row r="285" spans="1:14" x14ac:dyDescent="0.2">
      <c r="A285" s="21">
        <v>42504</v>
      </c>
      <c r="B285" s="2">
        <v>0.39930555555555558</v>
      </c>
      <c r="C285" s="3">
        <v>48</v>
      </c>
      <c r="D285" s="69">
        <v>60</v>
      </c>
      <c r="E285" s="13">
        <v>0.72</v>
      </c>
      <c r="F285" s="3">
        <v>3</v>
      </c>
      <c r="G285" s="66" t="s">
        <v>383</v>
      </c>
      <c r="H285" s="72">
        <v>29.14</v>
      </c>
      <c r="J285" s="45">
        <v>60.3</v>
      </c>
      <c r="K285" s="45">
        <v>58.8</v>
      </c>
      <c r="L285" s="45">
        <v>56.7</v>
      </c>
      <c r="M285" s="45">
        <v>63.5</v>
      </c>
      <c r="N285" s="45">
        <f t="shared" ref="N285:N302" si="15">AVERAGE(J285:M285)</f>
        <v>59.825000000000003</v>
      </c>
    </row>
    <row r="286" spans="1:14" x14ac:dyDescent="0.2">
      <c r="B286" s="2">
        <v>0.46875</v>
      </c>
      <c r="C286" s="3">
        <v>49</v>
      </c>
      <c r="D286" s="69">
        <v>67</v>
      </c>
      <c r="E286" s="13">
        <v>0.65</v>
      </c>
      <c r="F286" s="3">
        <v>5</v>
      </c>
      <c r="G286" s="66" t="s">
        <v>190</v>
      </c>
      <c r="H286" s="72">
        <v>29.16</v>
      </c>
      <c r="J286" s="45">
        <v>67.8</v>
      </c>
      <c r="K286" s="45">
        <v>64.599999999999994</v>
      </c>
      <c r="L286" s="45">
        <v>64.2</v>
      </c>
      <c r="M286" s="45">
        <v>69.599999999999994</v>
      </c>
      <c r="N286" s="45">
        <f t="shared" si="15"/>
        <v>66.549999999999983</v>
      </c>
    </row>
    <row r="287" spans="1:14" x14ac:dyDescent="0.2">
      <c r="B287" s="2">
        <v>0.47916666666666669</v>
      </c>
      <c r="C287" s="3">
        <v>49</v>
      </c>
      <c r="D287" s="47">
        <v>68</v>
      </c>
      <c r="E287" s="13">
        <v>0.65</v>
      </c>
      <c r="F287" s="3">
        <v>3</v>
      </c>
      <c r="G287" s="66" t="s">
        <v>180</v>
      </c>
      <c r="H287" s="19">
        <v>29.17</v>
      </c>
      <c r="J287" s="45">
        <v>71.2</v>
      </c>
      <c r="K287" s="45">
        <v>64.900000000000006</v>
      </c>
      <c r="L287" s="45">
        <v>64.8</v>
      </c>
      <c r="M287" s="45">
        <v>70.2</v>
      </c>
      <c r="N287" s="45">
        <f t="shared" si="15"/>
        <v>67.775000000000006</v>
      </c>
    </row>
    <row r="288" spans="1:14" x14ac:dyDescent="0.2">
      <c r="B288" s="2">
        <v>0.48958333333333298</v>
      </c>
      <c r="C288" s="3">
        <v>50</v>
      </c>
      <c r="D288" s="47">
        <v>69</v>
      </c>
      <c r="E288" s="13">
        <v>0.61</v>
      </c>
      <c r="F288" s="3">
        <v>2</v>
      </c>
      <c r="G288" s="66" t="s">
        <v>129</v>
      </c>
      <c r="H288" s="19">
        <v>29.17</v>
      </c>
      <c r="J288" s="45">
        <v>73</v>
      </c>
      <c r="K288" s="45">
        <v>66</v>
      </c>
      <c r="L288" s="45">
        <v>65.5</v>
      </c>
      <c r="M288" s="45">
        <v>71.8</v>
      </c>
      <c r="N288" s="45">
        <f t="shared" si="15"/>
        <v>69.075000000000003</v>
      </c>
    </row>
    <row r="289" spans="1:18" x14ac:dyDescent="0.2">
      <c r="B289" s="2">
        <v>0.5</v>
      </c>
      <c r="C289" s="3">
        <v>49</v>
      </c>
      <c r="D289" s="47">
        <v>66</v>
      </c>
      <c r="E289" s="13">
        <v>0.61</v>
      </c>
      <c r="F289" s="37">
        <v>3</v>
      </c>
      <c r="G289" s="66" t="s">
        <v>34</v>
      </c>
      <c r="H289" s="19">
        <v>29.18</v>
      </c>
      <c r="J289" s="45">
        <v>69.8</v>
      </c>
      <c r="K289" s="45">
        <v>63.7</v>
      </c>
      <c r="L289" s="45">
        <v>62.8</v>
      </c>
      <c r="M289" s="45">
        <v>69.3</v>
      </c>
      <c r="N289" s="45">
        <f t="shared" si="15"/>
        <v>66.400000000000006</v>
      </c>
    </row>
    <row r="290" spans="1:18" x14ac:dyDescent="0.2">
      <c r="B290" s="2">
        <v>0.58333333333333337</v>
      </c>
      <c r="C290" s="3">
        <v>48</v>
      </c>
      <c r="D290" s="47">
        <v>65</v>
      </c>
      <c r="E290" s="13">
        <v>0.6</v>
      </c>
      <c r="F290" s="3">
        <v>3</v>
      </c>
      <c r="G290" s="66" t="s">
        <v>71</v>
      </c>
      <c r="H290" s="19">
        <v>29.21</v>
      </c>
      <c r="I290" s="42"/>
      <c r="J290" s="45">
        <v>68.5</v>
      </c>
      <c r="K290" s="45">
        <v>62.1</v>
      </c>
      <c r="L290" s="45">
        <v>61.9</v>
      </c>
      <c r="M290" s="45">
        <v>68.2</v>
      </c>
      <c r="N290" s="45">
        <f t="shared" si="15"/>
        <v>65.174999999999997</v>
      </c>
    </row>
    <row r="291" spans="1:18" x14ac:dyDescent="0.2">
      <c r="B291" s="2">
        <v>0.61458333333333337</v>
      </c>
      <c r="C291" s="3">
        <v>49</v>
      </c>
      <c r="D291" s="3">
        <v>67</v>
      </c>
      <c r="E291" s="13">
        <v>0.55000000000000004</v>
      </c>
      <c r="F291" s="3">
        <v>1</v>
      </c>
      <c r="G291" s="66" t="s">
        <v>35</v>
      </c>
      <c r="H291" s="19">
        <v>29.51</v>
      </c>
      <c r="I291" s="42"/>
      <c r="J291" s="45">
        <v>69.400000000000006</v>
      </c>
      <c r="K291" s="45">
        <v>64.900000000000006</v>
      </c>
      <c r="L291" s="45">
        <v>64.900000000000006</v>
      </c>
      <c r="M291" s="45">
        <v>70.5</v>
      </c>
      <c r="N291" s="45">
        <f t="shared" si="15"/>
        <v>67.425000000000011</v>
      </c>
    </row>
    <row r="292" spans="1:18" x14ac:dyDescent="0.2">
      <c r="B292" s="2">
        <v>0.63541666666666663</v>
      </c>
      <c r="C292" s="3">
        <v>51</v>
      </c>
      <c r="D292" s="3">
        <v>68</v>
      </c>
      <c r="E292" s="13">
        <v>0.56000000000000005</v>
      </c>
      <c r="F292" s="3">
        <v>2</v>
      </c>
      <c r="G292" s="66" t="s">
        <v>202</v>
      </c>
      <c r="H292" s="19">
        <v>29.22</v>
      </c>
      <c r="J292" s="45">
        <v>71.8</v>
      </c>
      <c r="K292" s="3">
        <v>65.099999999999994</v>
      </c>
      <c r="L292" s="45">
        <v>65.5</v>
      </c>
      <c r="M292" s="45">
        <v>70.900000000000006</v>
      </c>
      <c r="N292" s="45">
        <f t="shared" si="15"/>
        <v>68.324999999999989</v>
      </c>
    </row>
    <row r="293" spans="1:18" x14ac:dyDescent="0.2">
      <c r="B293" s="2">
        <v>0.64583333333333337</v>
      </c>
      <c r="C293" s="3">
        <v>51</v>
      </c>
      <c r="D293" s="3">
        <v>68</v>
      </c>
      <c r="E293" s="13">
        <v>0.53</v>
      </c>
      <c r="F293" s="3">
        <v>2</v>
      </c>
      <c r="G293" s="66" t="s">
        <v>180</v>
      </c>
      <c r="H293" s="19">
        <v>29.22</v>
      </c>
      <c r="I293" s="42"/>
      <c r="J293" s="45">
        <v>71.400000000000006</v>
      </c>
      <c r="K293" s="45">
        <v>64.599999999999994</v>
      </c>
      <c r="L293" s="67">
        <v>64.8</v>
      </c>
      <c r="M293" s="45">
        <v>70.5</v>
      </c>
      <c r="N293" s="45">
        <f t="shared" si="15"/>
        <v>67.825000000000003</v>
      </c>
    </row>
    <row r="294" spans="1:18" x14ac:dyDescent="0.2">
      <c r="B294" s="2">
        <v>0.65625</v>
      </c>
      <c r="C294" s="3">
        <v>50</v>
      </c>
      <c r="D294" s="3">
        <v>66</v>
      </c>
      <c r="E294" s="13">
        <v>0.54</v>
      </c>
      <c r="F294" s="3">
        <v>3</v>
      </c>
      <c r="G294" s="66" t="s">
        <v>202</v>
      </c>
      <c r="H294" s="19">
        <v>29.21</v>
      </c>
      <c r="I294" s="43"/>
      <c r="J294" s="45">
        <v>67.5</v>
      </c>
      <c r="K294" s="67">
        <v>63.5</v>
      </c>
      <c r="L294" s="45">
        <v>64.2</v>
      </c>
      <c r="M294" s="45">
        <v>69.599999999999994</v>
      </c>
      <c r="N294" s="45">
        <f t="shared" si="15"/>
        <v>66.199999999999989</v>
      </c>
    </row>
    <row r="295" spans="1:18" x14ac:dyDescent="0.2">
      <c r="B295" s="2">
        <v>0.66666666666666696</v>
      </c>
      <c r="C295" s="3">
        <v>50</v>
      </c>
      <c r="D295" s="3">
        <v>66</v>
      </c>
      <c r="E295" s="13">
        <v>0.57999999999999996</v>
      </c>
      <c r="F295" s="3">
        <v>2</v>
      </c>
      <c r="G295" s="66" t="s">
        <v>201</v>
      </c>
      <c r="H295" s="19">
        <v>29.21</v>
      </c>
      <c r="I295" s="43"/>
      <c r="J295" s="45">
        <v>69.599999999999994</v>
      </c>
      <c r="K295" s="67">
        <v>63.3</v>
      </c>
      <c r="L295" s="45">
        <v>63.5</v>
      </c>
      <c r="M295" s="45">
        <v>68.7</v>
      </c>
      <c r="N295" s="45">
        <f t="shared" si="15"/>
        <v>66.274999999999991</v>
      </c>
    </row>
    <row r="296" spans="1:18" x14ac:dyDescent="0.2">
      <c r="A296" s="21"/>
      <c r="B296" s="2">
        <v>0.67708333333333304</v>
      </c>
      <c r="C296" s="3">
        <v>50</v>
      </c>
      <c r="D296" s="3">
        <v>65</v>
      </c>
      <c r="E296" s="13">
        <v>0.56999999999999995</v>
      </c>
      <c r="F296" s="3">
        <v>5</v>
      </c>
      <c r="G296" s="66" t="s">
        <v>129</v>
      </c>
      <c r="H296" s="19">
        <v>29.22</v>
      </c>
      <c r="J296" s="45">
        <v>66</v>
      </c>
      <c r="K296" s="45">
        <v>63</v>
      </c>
      <c r="L296" s="45">
        <v>62.2</v>
      </c>
      <c r="M296" s="45">
        <v>67.599999999999994</v>
      </c>
      <c r="N296" s="45">
        <f t="shared" si="15"/>
        <v>64.699999999999989</v>
      </c>
    </row>
    <row r="297" spans="1:18" x14ac:dyDescent="0.2">
      <c r="B297" s="2">
        <v>0.6875</v>
      </c>
      <c r="C297" s="3">
        <v>50</v>
      </c>
      <c r="D297" s="3">
        <v>65</v>
      </c>
      <c r="E297" s="13">
        <v>0.55000000000000004</v>
      </c>
      <c r="F297" s="3">
        <v>3</v>
      </c>
      <c r="G297" s="66" t="s">
        <v>201</v>
      </c>
      <c r="H297" s="19">
        <v>29.22</v>
      </c>
      <c r="I297" s="43"/>
      <c r="J297" s="45">
        <v>67.8</v>
      </c>
      <c r="K297" s="45">
        <v>62.4</v>
      </c>
      <c r="L297" s="45">
        <v>61.5</v>
      </c>
      <c r="M297" s="45">
        <v>66.7</v>
      </c>
      <c r="N297" s="45">
        <f t="shared" si="15"/>
        <v>64.599999999999994</v>
      </c>
    </row>
    <row r="298" spans="1:18" x14ac:dyDescent="0.2">
      <c r="B298" s="2">
        <v>0.69791666666666696</v>
      </c>
      <c r="C298" s="3">
        <v>51</v>
      </c>
      <c r="D298" s="3">
        <v>66</v>
      </c>
      <c r="E298" s="13">
        <v>0.56000000000000005</v>
      </c>
      <c r="F298" s="3">
        <v>2</v>
      </c>
      <c r="G298" s="66" t="s">
        <v>71</v>
      </c>
      <c r="H298" s="19">
        <v>29.22</v>
      </c>
      <c r="I298" s="43"/>
      <c r="J298" s="45">
        <v>67.5</v>
      </c>
      <c r="K298" s="45">
        <v>64.2</v>
      </c>
      <c r="L298" s="45">
        <v>62.8</v>
      </c>
      <c r="M298" s="45">
        <v>68</v>
      </c>
      <c r="N298" s="45">
        <f t="shared" si="15"/>
        <v>65.625</v>
      </c>
    </row>
    <row r="299" spans="1:18" x14ac:dyDescent="0.2">
      <c r="B299" s="2">
        <v>0.70833333333333304</v>
      </c>
      <c r="C299" s="47">
        <v>50</v>
      </c>
      <c r="D299" s="47">
        <v>65</v>
      </c>
      <c r="E299" s="13">
        <v>0.56000000000000005</v>
      </c>
      <c r="F299" s="47">
        <v>5</v>
      </c>
      <c r="G299" s="69" t="s">
        <v>130</v>
      </c>
      <c r="H299" s="47">
        <v>29.22</v>
      </c>
      <c r="I299" s="65"/>
      <c r="J299" s="64">
        <v>66.2</v>
      </c>
      <c r="K299" s="45">
        <v>63.3</v>
      </c>
      <c r="L299" s="45">
        <v>62.4</v>
      </c>
      <c r="M299" s="45">
        <v>67.3</v>
      </c>
      <c r="N299" s="45">
        <f t="shared" si="15"/>
        <v>64.8</v>
      </c>
    </row>
    <row r="300" spans="1:18" x14ac:dyDescent="0.2">
      <c r="B300" s="2">
        <v>0.71875</v>
      </c>
      <c r="C300" s="47">
        <v>50</v>
      </c>
      <c r="D300" s="47">
        <v>65</v>
      </c>
      <c r="E300" s="48">
        <v>0.56000000000000005</v>
      </c>
      <c r="F300" s="47">
        <v>2</v>
      </c>
      <c r="G300" s="69" t="s">
        <v>203</v>
      </c>
      <c r="H300" s="69">
        <v>29.22</v>
      </c>
      <c r="I300" s="65"/>
      <c r="J300" s="45">
        <v>66.2</v>
      </c>
      <c r="K300" s="45">
        <v>63.3</v>
      </c>
      <c r="L300" s="45">
        <v>62.1</v>
      </c>
      <c r="M300" s="45">
        <v>67.099999999999994</v>
      </c>
      <c r="N300" s="45">
        <f t="shared" si="15"/>
        <v>64.674999999999997</v>
      </c>
    </row>
    <row r="301" spans="1:18" x14ac:dyDescent="0.2">
      <c r="B301" s="2">
        <v>0.72916666666666596</v>
      </c>
      <c r="C301" s="3">
        <v>50</v>
      </c>
      <c r="D301" s="3">
        <v>64</v>
      </c>
      <c r="E301" s="13">
        <v>0.56000000000000005</v>
      </c>
      <c r="F301" s="3">
        <v>1</v>
      </c>
      <c r="G301" s="66" t="s">
        <v>203</v>
      </c>
      <c r="H301" s="66">
        <v>29.22</v>
      </c>
      <c r="J301" s="45">
        <v>67.099999999999994</v>
      </c>
      <c r="K301" s="3">
        <v>62.1</v>
      </c>
      <c r="L301" s="45">
        <v>60.8</v>
      </c>
      <c r="M301" s="45">
        <v>65.7</v>
      </c>
      <c r="N301" s="45">
        <f t="shared" si="15"/>
        <v>63.924999999999997</v>
      </c>
    </row>
    <row r="302" spans="1:18" x14ac:dyDescent="0.2">
      <c r="B302" s="2">
        <v>0.73611111111111116</v>
      </c>
      <c r="C302" s="3">
        <v>50</v>
      </c>
      <c r="D302" s="3">
        <v>64</v>
      </c>
      <c r="E302" s="13">
        <v>0.56000000000000005</v>
      </c>
      <c r="F302" s="41">
        <v>3</v>
      </c>
      <c r="G302" s="66" t="s">
        <v>202</v>
      </c>
      <c r="H302" s="56">
        <v>29.22</v>
      </c>
      <c r="I302" s="42"/>
      <c r="J302" s="45">
        <v>67</v>
      </c>
      <c r="K302" s="45">
        <v>61.7</v>
      </c>
      <c r="L302" s="67">
        <v>60.8</v>
      </c>
      <c r="M302" s="45">
        <v>65.5</v>
      </c>
      <c r="N302" s="45">
        <f t="shared" si="15"/>
        <v>63.75</v>
      </c>
    </row>
    <row r="303" spans="1:18" x14ac:dyDescent="0.2">
      <c r="B303" s="2"/>
      <c r="E303" s="13"/>
      <c r="G303" s="66"/>
      <c r="M303" s="45"/>
      <c r="N303" s="45"/>
    </row>
    <row r="304" spans="1:18" x14ac:dyDescent="0.2">
      <c r="A304" s="71" t="s">
        <v>341</v>
      </c>
      <c r="B304" s="2"/>
      <c r="D304" s="47"/>
      <c r="E304" s="13"/>
      <c r="G304" s="37"/>
      <c r="H304" s="19"/>
      <c r="I304" s="42"/>
      <c r="J304" s="45"/>
      <c r="K304" s="45"/>
      <c r="L304" s="45"/>
      <c r="M304" s="45"/>
      <c r="N304" s="45"/>
      <c r="R304" s="71" t="s">
        <v>622</v>
      </c>
    </row>
    <row r="305" spans="1:18" x14ac:dyDescent="0.2">
      <c r="A305" s="21">
        <v>42506</v>
      </c>
      <c r="B305" s="1">
        <v>0.48958333333333331</v>
      </c>
      <c r="C305" s="3">
        <v>58</v>
      </c>
      <c r="D305" s="69">
        <v>93</v>
      </c>
      <c r="E305" s="13">
        <v>0.39</v>
      </c>
      <c r="F305" s="3">
        <v>9</v>
      </c>
      <c r="G305" s="66" t="s">
        <v>145</v>
      </c>
      <c r="H305" s="72">
        <v>29.41</v>
      </c>
      <c r="J305" s="67">
        <v>90.1</v>
      </c>
      <c r="K305" s="45"/>
      <c r="L305" s="45"/>
      <c r="M305" s="45">
        <v>95</v>
      </c>
      <c r="N305" s="45">
        <f t="shared" ref="N305:N330" si="16">AVERAGE(J305:M305)</f>
        <v>92.55</v>
      </c>
      <c r="R305" s="55">
        <f>MAX(J305:M527)</f>
        <v>125.1</v>
      </c>
    </row>
    <row r="306" spans="1:18" x14ac:dyDescent="0.2">
      <c r="B306" s="1">
        <v>0.5</v>
      </c>
      <c r="C306" s="3">
        <v>61</v>
      </c>
      <c r="D306" s="69">
        <v>95</v>
      </c>
      <c r="E306" s="13">
        <v>0.37</v>
      </c>
      <c r="F306" s="3">
        <v>4</v>
      </c>
      <c r="G306" s="66" t="s">
        <v>201</v>
      </c>
      <c r="H306" s="72">
        <v>29.41</v>
      </c>
      <c r="J306" s="45">
        <v>92.3</v>
      </c>
      <c r="K306" s="45"/>
      <c r="L306" s="45"/>
      <c r="M306" s="45">
        <v>97.2</v>
      </c>
      <c r="N306" s="45">
        <f t="shared" si="16"/>
        <v>94.75</v>
      </c>
    </row>
    <row r="307" spans="1:18" x14ac:dyDescent="0.2">
      <c r="B307" s="1">
        <v>0.51041666666666663</v>
      </c>
      <c r="C307" s="3">
        <v>61</v>
      </c>
      <c r="D307" s="47">
        <v>96</v>
      </c>
      <c r="E307" s="13">
        <v>0.38</v>
      </c>
      <c r="F307" s="3">
        <v>9</v>
      </c>
      <c r="G307" s="66" t="s">
        <v>130</v>
      </c>
      <c r="H307" s="19">
        <v>29.41</v>
      </c>
      <c r="J307" s="45">
        <v>92.7</v>
      </c>
      <c r="K307" s="45"/>
      <c r="L307" s="45"/>
      <c r="M307" s="45">
        <v>98.8</v>
      </c>
      <c r="N307" s="45">
        <f t="shared" si="16"/>
        <v>95.75</v>
      </c>
    </row>
    <row r="308" spans="1:18" x14ac:dyDescent="0.2">
      <c r="B308" s="1">
        <v>0.52083333333333304</v>
      </c>
      <c r="C308" s="3">
        <v>60</v>
      </c>
      <c r="D308" s="47">
        <v>97</v>
      </c>
      <c r="E308" s="13">
        <v>0.38</v>
      </c>
      <c r="F308" s="3">
        <v>7</v>
      </c>
      <c r="G308" s="66" t="s">
        <v>130</v>
      </c>
      <c r="H308" s="19">
        <v>29.41</v>
      </c>
      <c r="J308" s="45">
        <v>93.9</v>
      </c>
      <c r="K308" s="45"/>
      <c r="L308" s="45"/>
      <c r="M308" s="45">
        <v>99</v>
      </c>
      <c r="N308" s="45">
        <f t="shared" si="16"/>
        <v>96.45</v>
      </c>
    </row>
    <row r="309" spans="1:18" x14ac:dyDescent="0.2">
      <c r="B309" s="1">
        <v>0.53125</v>
      </c>
      <c r="C309" s="3">
        <v>60</v>
      </c>
      <c r="D309" s="47">
        <v>95</v>
      </c>
      <c r="E309" s="13">
        <v>0.39</v>
      </c>
      <c r="F309" s="37">
        <v>9</v>
      </c>
      <c r="G309" s="66" t="s">
        <v>130</v>
      </c>
      <c r="H309" s="19">
        <v>29.4</v>
      </c>
      <c r="J309" s="45">
        <v>92.1</v>
      </c>
      <c r="K309" s="45"/>
      <c r="L309" s="45"/>
      <c r="M309" s="45">
        <v>97.5</v>
      </c>
      <c r="N309" s="45">
        <f t="shared" si="16"/>
        <v>94.8</v>
      </c>
    </row>
    <row r="310" spans="1:18" x14ac:dyDescent="0.2">
      <c r="B310" s="1">
        <v>0.54166666666666696</v>
      </c>
      <c r="C310" s="3">
        <v>61</v>
      </c>
      <c r="D310" s="47">
        <v>99</v>
      </c>
      <c r="E310" s="13">
        <v>0.38</v>
      </c>
      <c r="F310" s="3">
        <v>6</v>
      </c>
      <c r="G310" s="66" t="s">
        <v>201</v>
      </c>
      <c r="H310" s="19">
        <v>29.4</v>
      </c>
      <c r="I310" s="42"/>
      <c r="J310" s="45">
        <v>97.5</v>
      </c>
      <c r="K310" s="45"/>
      <c r="L310" s="45"/>
      <c r="M310" s="45">
        <v>100.6</v>
      </c>
      <c r="N310" s="45">
        <f t="shared" si="16"/>
        <v>99.05</v>
      </c>
    </row>
    <row r="311" spans="1:18" x14ac:dyDescent="0.2">
      <c r="B311" s="1">
        <v>0.55208333333333304</v>
      </c>
      <c r="C311" s="3">
        <v>61</v>
      </c>
      <c r="D311" s="3">
        <v>98</v>
      </c>
      <c r="E311" s="13">
        <v>0.38</v>
      </c>
      <c r="F311" s="3">
        <v>5</v>
      </c>
      <c r="G311" s="66" t="s">
        <v>201</v>
      </c>
      <c r="H311" s="19">
        <v>29.39</v>
      </c>
      <c r="I311" s="42"/>
      <c r="J311" s="45">
        <v>97</v>
      </c>
      <c r="K311" s="45"/>
      <c r="L311" s="45"/>
      <c r="M311" s="45">
        <v>99.1</v>
      </c>
      <c r="N311" s="45">
        <f t="shared" si="16"/>
        <v>98.05</v>
      </c>
    </row>
    <row r="312" spans="1:18" x14ac:dyDescent="0.2">
      <c r="B312" s="1">
        <v>0.5625</v>
      </c>
      <c r="C312" s="3">
        <v>62</v>
      </c>
      <c r="D312" s="3">
        <v>99</v>
      </c>
      <c r="E312" s="13">
        <v>0.38</v>
      </c>
      <c r="F312" s="3">
        <v>7</v>
      </c>
      <c r="G312" s="66" t="s">
        <v>145</v>
      </c>
      <c r="H312" s="19">
        <v>29.39</v>
      </c>
      <c r="J312" s="45">
        <v>97.3</v>
      </c>
      <c r="L312" s="45"/>
      <c r="M312" s="45">
        <v>100.2</v>
      </c>
      <c r="N312" s="45">
        <f t="shared" si="16"/>
        <v>98.75</v>
      </c>
    </row>
    <row r="313" spans="1:18" x14ac:dyDescent="0.2">
      <c r="B313" s="1">
        <v>0.57291666666666596</v>
      </c>
      <c r="C313" s="3">
        <v>63</v>
      </c>
      <c r="D313" s="3">
        <v>99</v>
      </c>
      <c r="E313" s="13">
        <v>0.37</v>
      </c>
      <c r="F313" s="3">
        <v>3</v>
      </c>
      <c r="G313" s="66" t="s">
        <v>145</v>
      </c>
      <c r="H313" s="19">
        <v>29.38</v>
      </c>
      <c r="I313" s="42"/>
      <c r="J313" s="45">
        <v>98.1</v>
      </c>
      <c r="K313" s="45"/>
      <c r="L313" s="67"/>
      <c r="M313" s="45">
        <v>100</v>
      </c>
      <c r="N313" s="45">
        <f t="shared" si="16"/>
        <v>99.05</v>
      </c>
    </row>
    <row r="314" spans="1:18" x14ac:dyDescent="0.2">
      <c r="B314" s="1">
        <v>0.58333333333333304</v>
      </c>
      <c r="C314" s="3">
        <v>62</v>
      </c>
      <c r="D314" s="3">
        <v>99</v>
      </c>
      <c r="E314" s="13">
        <v>0.38</v>
      </c>
      <c r="F314" s="3">
        <v>2</v>
      </c>
      <c r="G314" s="66" t="s">
        <v>130</v>
      </c>
      <c r="H314" s="19">
        <v>29.38</v>
      </c>
      <c r="I314" s="43"/>
      <c r="J314" s="45">
        <v>97.3</v>
      </c>
      <c r="K314" s="67"/>
      <c r="L314" s="45"/>
      <c r="M314" s="45">
        <v>99.7</v>
      </c>
      <c r="N314" s="45">
        <f t="shared" si="16"/>
        <v>98.5</v>
      </c>
    </row>
    <row r="315" spans="1:18" x14ac:dyDescent="0.2">
      <c r="A315" s="21"/>
      <c r="B315" s="1">
        <v>0.59375</v>
      </c>
      <c r="C315" s="3">
        <v>63</v>
      </c>
      <c r="D315" s="3">
        <v>99</v>
      </c>
      <c r="E315" s="13">
        <v>0.38</v>
      </c>
      <c r="F315" s="3">
        <v>8</v>
      </c>
      <c r="G315" s="66" t="s">
        <v>130</v>
      </c>
      <c r="H315" s="19">
        <v>29.38</v>
      </c>
      <c r="I315" s="43"/>
      <c r="J315" s="45">
        <v>97.2</v>
      </c>
      <c r="K315" s="67"/>
      <c r="L315" s="45"/>
      <c r="M315" s="45">
        <v>99.9</v>
      </c>
      <c r="N315" s="45">
        <f t="shared" si="16"/>
        <v>98.550000000000011</v>
      </c>
    </row>
    <row r="316" spans="1:18" x14ac:dyDescent="0.2">
      <c r="B316" s="1">
        <v>0.60416666666666596</v>
      </c>
      <c r="C316" s="3">
        <v>63</v>
      </c>
      <c r="D316" s="3">
        <v>99</v>
      </c>
      <c r="E316" s="13">
        <v>0.39</v>
      </c>
      <c r="F316" s="3">
        <v>3</v>
      </c>
      <c r="G316" s="66" t="s">
        <v>143</v>
      </c>
      <c r="H316" s="19">
        <v>29.38</v>
      </c>
      <c r="J316" s="45">
        <v>97.7</v>
      </c>
      <c r="K316" s="45"/>
      <c r="L316" s="45"/>
      <c r="M316" s="45">
        <v>100.8</v>
      </c>
      <c r="N316" s="45">
        <f t="shared" si="16"/>
        <v>99.25</v>
      </c>
    </row>
    <row r="317" spans="1:18" x14ac:dyDescent="0.2">
      <c r="B317" s="1">
        <v>0.61458333333333304</v>
      </c>
      <c r="C317" s="3">
        <v>64</v>
      </c>
      <c r="D317" s="3">
        <v>98</v>
      </c>
      <c r="E317" s="13">
        <v>0.38</v>
      </c>
      <c r="F317" s="3">
        <v>3</v>
      </c>
      <c r="G317" s="66" t="s">
        <v>130</v>
      </c>
      <c r="H317" s="19">
        <v>29.37</v>
      </c>
      <c r="I317" s="43"/>
      <c r="J317" s="45">
        <v>96.3</v>
      </c>
      <c r="K317" s="45"/>
      <c r="L317" s="45"/>
      <c r="M317" s="45">
        <v>99.3</v>
      </c>
      <c r="N317" s="45">
        <f t="shared" si="16"/>
        <v>97.8</v>
      </c>
    </row>
    <row r="318" spans="1:18" x14ac:dyDescent="0.2">
      <c r="B318" s="1">
        <v>0.625</v>
      </c>
      <c r="C318" s="3">
        <v>63</v>
      </c>
      <c r="D318" s="3">
        <v>100</v>
      </c>
      <c r="E318" s="13">
        <v>0.38</v>
      </c>
      <c r="F318" s="3">
        <v>9</v>
      </c>
      <c r="G318" s="66" t="s">
        <v>201</v>
      </c>
      <c r="H318" s="19">
        <v>29.37</v>
      </c>
      <c r="I318" s="43"/>
      <c r="J318" s="45">
        <v>97.2</v>
      </c>
      <c r="K318" s="45"/>
      <c r="L318" s="45"/>
      <c r="M318" s="45">
        <v>101.7</v>
      </c>
      <c r="N318" s="45">
        <f t="shared" si="16"/>
        <v>99.45</v>
      </c>
    </row>
    <row r="319" spans="1:18" x14ac:dyDescent="0.2">
      <c r="B319" s="1">
        <v>0.63541666666666596</v>
      </c>
      <c r="C319" s="47">
        <v>63</v>
      </c>
      <c r="D319" s="47">
        <v>99</v>
      </c>
      <c r="E319" s="13">
        <v>0.39</v>
      </c>
      <c r="F319" s="47">
        <v>6</v>
      </c>
      <c r="G319" s="69" t="s">
        <v>130</v>
      </c>
      <c r="H319" s="47">
        <v>29.37</v>
      </c>
      <c r="I319" s="65"/>
      <c r="J319" s="64">
        <v>96.8</v>
      </c>
      <c r="K319" s="45"/>
      <c r="L319" s="45"/>
      <c r="M319" s="45">
        <v>100.9</v>
      </c>
      <c r="N319" s="45">
        <f t="shared" si="16"/>
        <v>98.85</v>
      </c>
    </row>
    <row r="320" spans="1:18" x14ac:dyDescent="0.2">
      <c r="B320" s="1">
        <v>0.64583333333333304</v>
      </c>
      <c r="C320" s="47">
        <v>64</v>
      </c>
      <c r="D320" s="47">
        <v>98</v>
      </c>
      <c r="E320" s="48">
        <v>0.39</v>
      </c>
      <c r="F320" s="47">
        <v>3</v>
      </c>
      <c r="G320" s="69" t="s">
        <v>130</v>
      </c>
      <c r="H320" s="69">
        <v>29.36</v>
      </c>
      <c r="I320" s="65"/>
      <c r="J320" s="45">
        <v>96.3</v>
      </c>
      <c r="K320" s="45"/>
      <c r="L320" s="45"/>
      <c r="M320" s="45">
        <v>99.1</v>
      </c>
      <c r="N320" s="45">
        <f t="shared" si="16"/>
        <v>97.699999999999989</v>
      </c>
    </row>
    <row r="321" spans="1:14" x14ac:dyDescent="0.2">
      <c r="B321" s="1">
        <v>0.656249999999999</v>
      </c>
      <c r="C321" s="3">
        <v>64</v>
      </c>
      <c r="D321" s="3">
        <v>96</v>
      </c>
      <c r="E321" s="13">
        <v>0.39</v>
      </c>
      <c r="F321" s="3">
        <v>3</v>
      </c>
      <c r="G321" s="66" t="s">
        <v>130</v>
      </c>
      <c r="H321" s="66">
        <v>29.36</v>
      </c>
      <c r="J321" s="45">
        <v>94.8</v>
      </c>
      <c r="L321" s="45"/>
      <c r="M321" s="45">
        <v>96.8</v>
      </c>
      <c r="N321" s="45">
        <f t="shared" si="16"/>
        <v>95.8</v>
      </c>
    </row>
    <row r="322" spans="1:14" x14ac:dyDescent="0.2">
      <c r="B322" s="1">
        <v>0.66666666666666596</v>
      </c>
      <c r="C322" s="3">
        <v>63</v>
      </c>
      <c r="D322" s="3">
        <v>94</v>
      </c>
      <c r="E322" s="13">
        <v>0.39</v>
      </c>
      <c r="F322" s="41">
        <v>2</v>
      </c>
      <c r="G322" s="66" t="s">
        <v>130</v>
      </c>
      <c r="H322" s="56">
        <v>29.36</v>
      </c>
      <c r="I322" s="42"/>
      <c r="J322" s="45">
        <v>92.7</v>
      </c>
      <c r="K322" s="45"/>
      <c r="L322" s="67"/>
      <c r="M322" s="45">
        <v>94.6</v>
      </c>
      <c r="N322" s="45">
        <f t="shared" si="16"/>
        <v>93.65</v>
      </c>
    </row>
    <row r="323" spans="1:14" x14ac:dyDescent="0.2">
      <c r="B323" s="1">
        <v>0.67708333333333304</v>
      </c>
      <c r="C323" s="3">
        <v>63</v>
      </c>
      <c r="D323" s="3">
        <v>92</v>
      </c>
      <c r="E323" s="13">
        <v>0.4</v>
      </c>
      <c r="F323" s="3">
        <v>1</v>
      </c>
      <c r="G323" s="66" t="s">
        <v>130</v>
      </c>
      <c r="H323" s="3">
        <v>29.36</v>
      </c>
      <c r="J323" s="3">
        <v>90.7</v>
      </c>
      <c r="M323" s="45">
        <v>92.3</v>
      </c>
      <c r="N323" s="45">
        <f t="shared" si="16"/>
        <v>91.5</v>
      </c>
    </row>
    <row r="324" spans="1:14" x14ac:dyDescent="0.2">
      <c r="B324" s="1">
        <v>0.687499999999999</v>
      </c>
      <c r="C324" s="3">
        <v>63</v>
      </c>
      <c r="D324" s="3">
        <v>91</v>
      </c>
      <c r="E324" s="13">
        <v>0.39</v>
      </c>
      <c r="F324" s="3">
        <v>1</v>
      </c>
      <c r="G324" s="66" t="s">
        <v>201</v>
      </c>
      <c r="H324" s="3">
        <v>29.36</v>
      </c>
      <c r="J324" s="45">
        <v>90</v>
      </c>
      <c r="M324" s="45">
        <v>91</v>
      </c>
      <c r="N324" s="45">
        <f t="shared" si="16"/>
        <v>90.5</v>
      </c>
    </row>
    <row r="325" spans="1:14" x14ac:dyDescent="0.2">
      <c r="B325" s="1">
        <v>0.69791666666666596</v>
      </c>
      <c r="C325" s="3">
        <v>64</v>
      </c>
      <c r="D325" s="3">
        <v>90</v>
      </c>
      <c r="E325" s="13">
        <v>0.38</v>
      </c>
      <c r="F325" s="3">
        <v>2</v>
      </c>
      <c r="G325" s="66" t="s">
        <v>130</v>
      </c>
      <c r="H325" s="19">
        <v>29.35</v>
      </c>
      <c r="I325" s="42"/>
      <c r="J325" s="66">
        <v>89.6</v>
      </c>
      <c r="M325" s="63">
        <v>90.7</v>
      </c>
      <c r="N325" s="45">
        <f t="shared" si="16"/>
        <v>90.15</v>
      </c>
    </row>
    <row r="326" spans="1:14" x14ac:dyDescent="0.2">
      <c r="B326" s="1">
        <v>0.70833333333333304</v>
      </c>
      <c r="C326" s="3">
        <v>64</v>
      </c>
      <c r="D326" s="3">
        <v>89</v>
      </c>
      <c r="E326" s="14">
        <v>0.37</v>
      </c>
      <c r="F326" s="3">
        <v>2</v>
      </c>
      <c r="G326" s="66" t="s">
        <v>130</v>
      </c>
      <c r="H326" s="19">
        <v>29.35</v>
      </c>
      <c r="I326" s="42"/>
      <c r="J326" s="64">
        <v>88.5</v>
      </c>
      <c r="K326" s="45"/>
      <c r="L326" s="45"/>
      <c r="M326" s="45">
        <v>89.8</v>
      </c>
      <c r="N326" s="45">
        <f t="shared" si="16"/>
        <v>89.15</v>
      </c>
    </row>
    <row r="327" spans="1:14" x14ac:dyDescent="0.2">
      <c r="B327" s="1">
        <v>0.718749999999999</v>
      </c>
      <c r="C327" s="3">
        <v>64</v>
      </c>
      <c r="D327" s="3">
        <v>88</v>
      </c>
      <c r="E327" s="14">
        <v>0.38</v>
      </c>
      <c r="F327" s="3">
        <v>2</v>
      </c>
      <c r="G327" s="66" t="s">
        <v>130</v>
      </c>
      <c r="H327" s="19">
        <v>29.34</v>
      </c>
      <c r="I327" s="42"/>
      <c r="J327" s="64">
        <v>87.4</v>
      </c>
      <c r="K327" s="45"/>
      <c r="L327" s="45"/>
      <c r="M327" s="45">
        <v>88.7</v>
      </c>
      <c r="N327" s="45">
        <f t="shared" si="16"/>
        <v>88.050000000000011</v>
      </c>
    </row>
    <row r="328" spans="1:14" x14ac:dyDescent="0.2">
      <c r="B328" s="1">
        <v>0.72916666666666596</v>
      </c>
      <c r="C328" s="47">
        <v>63</v>
      </c>
      <c r="D328" s="47">
        <v>87</v>
      </c>
      <c r="E328" s="13">
        <v>0.38</v>
      </c>
      <c r="F328" s="47">
        <v>7</v>
      </c>
      <c r="G328" s="69" t="s">
        <v>130</v>
      </c>
      <c r="H328" s="57">
        <v>29.34</v>
      </c>
      <c r="I328" s="65"/>
      <c r="J328" s="45">
        <v>86.7</v>
      </c>
      <c r="K328" s="45"/>
      <c r="L328" s="45"/>
      <c r="M328" s="45">
        <v>87.6</v>
      </c>
      <c r="N328" s="45">
        <f t="shared" si="16"/>
        <v>87.15</v>
      </c>
    </row>
    <row r="329" spans="1:14" x14ac:dyDescent="0.2">
      <c r="B329" s="1">
        <v>0.73958333333333204</v>
      </c>
      <c r="C329" s="47">
        <v>64</v>
      </c>
      <c r="D329" s="47">
        <v>86</v>
      </c>
      <c r="E329" s="13">
        <v>0.38</v>
      </c>
      <c r="F329" s="47">
        <v>2</v>
      </c>
      <c r="G329" s="69" t="s">
        <v>130</v>
      </c>
      <c r="H329" s="47">
        <v>29.34</v>
      </c>
      <c r="I329" s="65"/>
      <c r="J329" s="45">
        <v>85.3</v>
      </c>
      <c r="K329" s="45"/>
      <c r="L329" s="45"/>
      <c r="M329" s="45">
        <v>86</v>
      </c>
      <c r="N329" s="45">
        <f t="shared" si="16"/>
        <v>85.65</v>
      </c>
    </row>
    <row r="330" spans="1:14" x14ac:dyDescent="0.2">
      <c r="B330" s="1">
        <v>0.749999999999999</v>
      </c>
      <c r="C330" s="47">
        <v>64</v>
      </c>
      <c r="D330" s="47">
        <v>85</v>
      </c>
      <c r="E330" s="13">
        <v>0.38</v>
      </c>
      <c r="F330" s="47">
        <v>3</v>
      </c>
      <c r="G330" s="69" t="s">
        <v>143</v>
      </c>
      <c r="H330" s="47">
        <v>29.34</v>
      </c>
      <c r="I330" s="65"/>
      <c r="J330" s="67">
        <v>84.4</v>
      </c>
      <c r="K330" s="45"/>
      <c r="L330" s="45"/>
      <c r="M330" s="45">
        <v>84.9</v>
      </c>
      <c r="N330" s="45">
        <f t="shared" si="16"/>
        <v>84.65</v>
      </c>
    </row>
    <row r="331" spans="1:14" x14ac:dyDescent="0.2">
      <c r="B331" s="2"/>
      <c r="E331" s="13"/>
      <c r="G331" s="37"/>
      <c r="H331" s="19"/>
      <c r="I331" s="43"/>
      <c r="J331" s="45"/>
      <c r="K331" s="45"/>
      <c r="L331" s="45"/>
      <c r="M331" s="45"/>
      <c r="N331" s="45"/>
    </row>
    <row r="332" spans="1:14" x14ac:dyDescent="0.2">
      <c r="A332" s="21">
        <v>42507</v>
      </c>
      <c r="B332" s="2" t="s">
        <v>384</v>
      </c>
      <c r="E332" s="13"/>
      <c r="H332" s="19"/>
      <c r="I332" s="43"/>
      <c r="J332" s="45"/>
      <c r="K332" s="45"/>
      <c r="L332" s="45"/>
      <c r="M332" s="45"/>
      <c r="N332" s="45"/>
    </row>
    <row r="333" spans="1:14" x14ac:dyDescent="0.2">
      <c r="B333" s="2"/>
      <c r="L333" s="45"/>
      <c r="M333" s="45"/>
      <c r="N333" s="45"/>
    </row>
    <row r="334" spans="1:14" x14ac:dyDescent="0.2">
      <c r="A334" s="21">
        <v>42508</v>
      </c>
      <c r="B334" s="1">
        <v>0.39583333333333331</v>
      </c>
      <c r="C334" s="3">
        <v>56</v>
      </c>
      <c r="D334" s="69">
        <v>60</v>
      </c>
      <c r="E334" s="13">
        <v>0.85</v>
      </c>
      <c r="F334" s="3">
        <v>0</v>
      </c>
      <c r="G334" s="66" t="s">
        <v>385</v>
      </c>
      <c r="H334" s="72">
        <v>29.37</v>
      </c>
      <c r="J334" s="67">
        <v>59.5</v>
      </c>
      <c r="K334" s="45">
        <v>59.4</v>
      </c>
      <c r="L334" s="45">
        <v>60.1</v>
      </c>
      <c r="M334" s="45">
        <v>62.6</v>
      </c>
      <c r="N334" s="45">
        <f t="shared" ref="N334:N360" si="17">AVERAGE(J334:M334)</f>
        <v>60.4</v>
      </c>
    </row>
    <row r="335" spans="1:14" x14ac:dyDescent="0.2">
      <c r="B335" s="1">
        <v>0.98958333333333337</v>
      </c>
      <c r="C335" s="3">
        <v>64</v>
      </c>
      <c r="D335" s="69">
        <v>83</v>
      </c>
      <c r="E335" s="13">
        <v>0.56000000000000005</v>
      </c>
      <c r="F335" s="3">
        <v>3</v>
      </c>
      <c r="G335" s="66" t="s">
        <v>143</v>
      </c>
      <c r="H335" s="72">
        <v>29.36</v>
      </c>
      <c r="J335" s="45">
        <v>84.6</v>
      </c>
      <c r="K335" s="45">
        <v>70</v>
      </c>
      <c r="L335" s="45">
        <v>83.7</v>
      </c>
      <c r="M335" s="45">
        <v>93.2</v>
      </c>
      <c r="N335" s="45">
        <f t="shared" si="17"/>
        <v>82.875</v>
      </c>
    </row>
    <row r="336" spans="1:14" x14ac:dyDescent="0.2">
      <c r="A336" s="21"/>
      <c r="B336" s="1">
        <v>0.5</v>
      </c>
      <c r="C336" s="3">
        <v>65</v>
      </c>
      <c r="D336" s="47">
        <v>85</v>
      </c>
      <c r="E336" s="13">
        <v>0.55000000000000004</v>
      </c>
      <c r="F336" s="3">
        <v>5</v>
      </c>
      <c r="G336" s="66" t="s">
        <v>34</v>
      </c>
      <c r="H336" s="19">
        <v>29.36</v>
      </c>
      <c r="J336" s="45">
        <v>86.9</v>
      </c>
      <c r="K336" s="45">
        <v>74.099999999999994</v>
      </c>
      <c r="L336" s="45">
        <v>85.6</v>
      </c>
      <c r="M336" s="45">
        <v>91.2</v>
      </c>
      <c r="N336" s="45">
        <f t="shared" si="17"/>
        <v>84.45</v>
      </c>
    </row>
    <row r="337" spans="2:14" x14ac:dyDescent="0.2">
      <c r="B337" s="1">
        <v>0.51041666666666663</v>
      </c>
      <c r="C337" s="3">
        <v>65</v>
      </c>
      <c r="D337" s="47">
        <v>87</v>
      </c>
      <c r="E337" s="13">
        <v>0.55000000000000004</v>
      </c>
      <c r="F337" s="3">
        <v>1</v>
      </c>
      <c r="G337" s="66" t="s">
        <v>35</v>
      </c>
      <c r="H337" s="19">
        <v>29.36</v>
      </c>
      <c r="J337" s="45">
        <v>89.4</v>
      </c>
      <c r="K337" s="45">
        <v>77.2</v>
      </c>
      <c r="L337" s="45">
        <v>87.6</v>
      </c>
      <c r="M337" s="45">
        <v>92.3</v>
      </c>
      <c r="N337" s="45">
        <f t="shared" si="17"/>
        <v>86.625</v>
      </c>
    </row>
    <row r="338" spans="2:14" x14ac:dyDescent="0.2">
      <c r="B338" s="1">
        <v>0.52083333333333304</v>
      </c>
      <c r="C338" s="3">
        <v>65</v>
      </c>
      <c r="D338" s="47">
        <v>89</v>
      </c>
      <c r="E338" s="13">
        <v>0.53</v>
      </c>
      <c r="F338" s="37">
        <v>2</v>
      </c>
      <c r="G338" s="66" t="s">
        <v>145</v>
      </c>
      <c r="H338" s="19">
        <v>29.36</v>
      </c>
      <c r="J338" s="45">
        <v>90.1</v>
      </c>
      <c r="K338" s="45">
        <v>78.8</v>
      </c>
      <c r="L338" s="45">
        <v>89.6</v>
      </c>
      <c r="M338" s="45">
        <v>94.8</v>
      </c>
      <c r="N338" s="45">
        <f t="shared" si="17"/>
        <v>88.325000000000003</v>
      </c>
    </row>
    <row r="339" spans="2:14" x14ac:dyDescent="0.2">
      <c r="B339" s="1">
        <v>0.53125</v>
      </c>
      <c r="C339" s="3">
        <v>66</v>
      </c>
      <c r="D339" s="47">
        <v>90</v>
      </c>
      <c r="E339" s="13">
        <v>0.5</v>
      </c>
      <c r="F339" s="3">
        <v>1</v>
      </c>
      <c r="G339" s="66" t="s">
        <v>35</v>
      </c>
      <c r="H339" s="19">
        <v>29.36</v>
      </c>
      <c r="I339" s="42"/>
      <c r="J339" s="45">
        <v>91.9</v>
      </c>
      <c r="K339" s="45">
        <v>81.5</v>
      </c>
      <c r="L339" s="45">
        <v>90.1</v>
      </c>
      <c r="M339" s="45">
        <v>97.5</v>
      </c>
      <c r="N339" s="45">
        <f t="shared" si="17"/>
        <v>90.25</v>
      </c>
    </row>
    <row r="340" spans="2:14" x14ac:dyDescent="0.2">
      <c r="B340" s="1">
        <v>0.54166666666666696</v>
      </c>
      <c r="C340" s="3">
        <v>67</v>
      </c>
      <c r="D340" s="3">
        <v>93</v>
      </c>
      <c r="E340" s="13">
        <v>0.45</v>
      </c>
      <c r="F340" s="3">
        <v>5</v>
      </c>
      <c r="G340" s="66" t="s">
        <v>143</v>
      </c>
      <c r="H340" s="19">
        <v>29.37</v>
      </c>
      <c r="I340" s="42"/>
      <c r="J340" s="45">
        <v>91.8</v>
      </c>
      <c r="K340" s="45">
        <v>83.8</v>
      </c>
      <c r="L340" s="45">
        <v>95</v>
      </c>
      <c r="M340" s="45">
        <v>100.9</v>
      </c>
      <c r="N340" s="45">
        <f t="shared" si="17"/>
        <v>92.875</v>
      </c>
    </row>
    <row r="341" spans="2:14" x14ac:dyDescent="0.2">
      <c r="B341" s="1">
        <v>0.55208333333333304</v>
      </c>
      <c r="C341" s="3">
        <v>68</v>
      </c>
      <c r="D341" s="3">
        <v>95</v>
      </c>
      <c r="E341" s="13">
        <v>0.43</v>
      </c>
      <c r="F341" s="3">
        <v>5</v>
      </c>
      <c r="G341" s="66" t="s">
        <v>180</v>
      </c>
      <c r="H341" s="19">
        <v>29.36</v>
      </c>
      <c r="J341" s="45">
        <v>94.5</v>
      </c>
      <c r="K341" s="3">
        <v>90</v>
      </c>
      <c r="L341" s="45">
        <v>93.2</v>
      </c>
      <c r="M341" s="45">
        <v>100.8</v>
      </c>
      <c r="N341" s="45">
        <f t="shared" si="17"/>
        <v>94.625</v>
      </c>
    </row>
    <row r="342" spans="2:14" x14ac:dyDescent="0.2">
      <c r="B342" s="1">
        <v>0.5625</v>
      </c>
      <c r="C342" s="3">
        <v>67</v>
      </c>
      <c r="D342" s="3">
        <v>96</v>
      </c>
      <c r="E342" s="13">
        <v>0.44</v>
      </c>
      <c r="F342" s="3">
        <v>2</v>
      </c>
      <c r="G342" s="66" t="s">
        <v>35</v>
      </c>
      <c r="H342" s="19">
        <v>29.36</v>
      </c>
      <c r="I342" s="42"/>
      <c r="J342" s="45">
        <v>95.2</v>
      </c>
      <c r="K342" s="45">
        <v>90.7</v>
      </c>
      <c r="L342" s="67">
        <v>97.7</v>
      </c>
      <c r="M342" s="45">
        <v>101.5</v>
      </c>
      <c r="N342" s="45">
        <f t="shared" si="17"/>
        <v>96.275000000000006</v>
      </c>
    </row>
    <row r="343" spans="2:14" x14ac:dyDescent="0.2">
      <c r="B343" s="1">
        <v>0.57291666666666596</v>
      </c>
      <c r="C343" s="3">
        <v>69</v>
      </c>
      <c r="D343" s="3">
        <v>100</v>
      </c>
      <c r="E343" s="13">
        <v>0.41</v>
      </c>
      <c r="F343" s="3">
        <v>4</v>
      </c>
      <c r="G343" s="66" t="s">
        <v>180</v>
      </c>
      <c r="H343" s="19">
        <v>29.35</v>
      </c>
      <c r="I343" s="43"/>
      <c r="J343" s="45">
        <v>99.7</v>
      </c>
      <c r="K343" s="67">
        <v>95.2</v>
      </c>
      <c r="L343" s="45">
        <v>100.9</v>
      </c>
      <c r="M343" s="45">
        <v>104.2</v>
      </c>
      <c r="N343" s="45">
        <f t="shared" si="17"/>
        <v>100</v>
      </c>
    </row>
    <row r="344" spans="2:14" x14ac:dyDescent="0.2">
      <c r="B344" s="1">
        <v>0.58333333333333304</v>
      </c>
      <c r="C344" s="3">
        <v>70</v>
      </c>
      <c r="D344" s="3">
        <v>102</v>
      </c>
      <c r="E344" s="13">
        <v>0.4</v>
      </c>
      <c r="F344" s="3">
        <v>1</v>
      </c>
      <c r="G344" s="66" t="s">
        <v>129</v>
      </c>
      <c r="H344" s="19">
        <v>29.35</v>
      </c>
      <c r="I344" s="43"/>
      <c r="J344" s="45">
        <v>102</v>
      </c>
      <c r="K344" s="67">
        <v>98.2</v>
      </c>
      <c r="L344" s="45">
        <v>103.1</v>
      </c>
      <c r="M344" s="45">
        <v>106</v>
      </c>
      <c r="N344" s="45">
        <f t="shared" si="17"/>
        <v>102.32499999999999</v>
      </c>
    </row>
    <row r="345" spans="2:14" x14ac:dyDescent="0.2">
      <c r="B345" s="1">
        <v>0.59375</v>
      </c>
      <c r="C345" s="3">
        <v>69</v>
      </c>
      <c r="D345" s="3">
        <v>105</v>
      </c>
      <c r="E345" s="13">
        <v>0.36</v>
      </c>
      <c r="F345" s="3">
        <v>3</v>
      </c>
      <c r="G345" s="66" t="s">
        <v>180</v>
      </c>
      <c r="H345" s="19">
        <v>29.34</v>
      </c>
      <c r="J345" s="45">
        <v>104.4</v>
      </c>
      <c r="K345" s="45">
        <v>100.9</v>
      </c>
      <c r="L345" s="45">
        <v>105.1</v>
      </c>
      <c r="M345" s="45">
        <v>107.4</v>
      </c>
      <c r="N345" s="45">
        <f t="shared" si="17"/>
        <v>104.44999999999999</v>
      </c>
    </row>
    <row r="346" spans="2:14" x14ac:dyDescent="0.2">
      <c r="B346" s="1">
        <v>0.60416666666666596</v>
      </c>
      <c r="C346" s="3">
        <v>70</v>
      </c>
      <c r="D346" s="3">
        <v>106</v>
      </c>
      <c r="E346" s="13">
        <v>0.35</v>
      </c>
      <c r="F346" s="3">
        <v>9</v>
      </c>
      <c r="G346" s="66" t="s">
        <v>190</v>
      </c>
      <c r="H346" s="19">
        <v>29.34</v>
      </c>
      <c r="I346" s="43"/>
      <c r="J346" s="45" t="s">
        <v>386</v>
      </c>
      <c r="K346" s="45">
        <v>102.7</v>
      </c>
      <c r="L346" s="45">
        <v>106.5</v>
      </c>
      <c r="M346" s="45">
        <v>107.2</v>
      </c>
      <c r="N346" s="45">
        <f t="shared" si="17"/>
        <v>105.46666666666665</v>
      </c>
    </row>
    <row r="347" spans="2:14" x14ac:dyDescent="0.2">
      <c r="B347" s="1">
        <v>0.61458333333333304</v>
      </c>
      <c r="C347" s="3">
        <v>69</v>
      </c>
      <c r="D347" s="3">
        <v>107</v>
      </c>
      <c r="E347" s="13">
        <v>0.36</v>
      </c>
      <c r="F347" s="3">
        <v>6</v>
      </c>
      <c r="G347" s="66" t="s">
        <v>180</v>
      </c>
      <c r="H347" s="19">
        <v>29.34</v>
      </c>
      <c r="I347" s="43"/>
      <c r="J347" s="45">
        <v>106.7</v>
      </c>
      <c r="K347" s="45">
        <v>105.1</v>
      </c>
      <c r="L347" s="45">
        <v>108.1</v>
      </c>
      <c r="M347" s="45">
        <v>109.6</v>
      </c>
      <c r="N347" s="45">
        <f t="shared" si="17"/>
        <v>107.375</v>
      </c>
    </row>
    <row r="348" spans="2:14" x14ac:dyDescent="0.2">
      <c r="B348" s="1">
        <v>0.625</v>
      </c>
      <c r="C348" s="47">
        <v>70</v>
      </c>
      <c r="D348" s="47">
        <v>108</v>
      </c>
      <c r="E348" s="13">
        <v>0.34</v>
      </c>
      <c r="F348" s="47">
        <v>7</v>
      </c>
      <c r="G348" s="69" t="s">
        <v>190</v>
      </c>
      <c r="H348" s="47">
        <v>29.34</v>
      </c>
      <c r="I348" s="65"/>
      <c r="J348" s="64">
        <v>107.1</v>
      </c>
      <c r="K348" s="45">
        <v>106</v>
      </c>
      <c r="L348" s="45">
        <v>109.2</v>
      </c>
      <c r="M348" s="45">
        <v>109.8</v>
      </c>
      <c r="N348" s="45">
        <f t="shared" si="17"/>
        <v>108.02500000000001</v>
      </c>
    </row>
    <row r="349" spans="2:14" x14ac:dyDescent="0.2">
      <c r="B349" s="1">
        <v>0.63541666666666596</v>
      </c>
      <c r="C349" s="47">
        <v>71</v>
      </c>
      <c r="D349" s="47">
        <v>109</v>
      </c>
      <c r="E349" s="48">
        <v>0.32</v>
      </c>
      <c r="F349" s="47">
        <v>5</v>
      </c>
      <c r="G349" s="69" t="s">
        <v>143</v>
      </c>
      <c r="H349" s="69">
        <v>29.33</v>
      </c>
      <c r="I349" s="65"/>
      <c r="J349" s="45">
        <v>108</v>
      </c>
      <c r="K349" s="45">
        <v>107.4</v>
      </c>
      <c r="L349" s="45">
        <v>110.5</v>
      </c>
      <c r="M349" s="45">
        <v>110.5</v>
      </c>
      <c r="N349" s="45">
        <f t="shared" si="17"/>
        <v>109.1</v>
      </c>
    </row>
    <row r="350" spans="2:14" x14ac:dyDescent="0.2">
      <c r="B350" s="1">
        <v>0.64583333333333304</v>
      </c>
      <c r="C350" s="3">
        <v>71</v>
      </c>
      <c r="D350" s="3">
        <v>109</v>
      </c>
      <c r="E350" s="13">
        <v>0.32</v>
      </c>
      <c r="F350" s="3">
        <v>3</v>
      </c>
      <c r="G350" s="66" t="s">
        <v>35</v>
      </c>
      <c r="H350" s="66">
        <v>29.33</v>
      </c>
      <c r="J350" s="45">
        <v>108.5</v>
      </c>
      <c r="K350" s="3">
        <v>108.3</v>
      </c>
      <c r="L350" s="45">
        <v>111.2</v>
      </c>
      <c r="M350" s="45">
        <v>108.5</v>
      </c>
      <c r="N350" s="45">
        <f t="shared" si="17"/>
        <v>109.125</v>
      </c>
    </row>
    <row r="351" spans="2:14" x14ac:dyDescent="0.2">
      <c r="B351" s="1">
        <v>0.656249999999999</v>
      </c>
      <c r="C351" s="3">
        <v>70</v>
      </c>
      <c r="D351" s="3">
        <v>110</v>
      </c>
      <c r="E351" s="13">
        <v>0.32</v>
      </c>
      <c r="F351" s="41">
        <v>2</v>
      </c>
      <c r="G351" s="66" t="s">
        <v>129</v>
      </c>
      <c r="H351" s="56">
        <v>29.32</v>
      </c>
      <c r="I351" s="42"/>
      <c r="J351" s="45">
        <v>108.7</v>
      </c>
      <c r="K351" s="45">
        <v>109.2</v>
      </c>
      <c r="L351" s="67">
        <v>111.7</v>
      </c>
      <c r="M351" s="45">
        <v>108.7</v>
      </c>
      <c r="N351" s="45">
        <f t="shared" si="17"/>
        <v>109.575</v>
      </c>
    </row>
    <row r="352" spans="2:14" x14ac:dyDescent="0.2">
      <c r="B352" s="1">
        <v>0.66666666666666596</v>
      </c>
      <c r="C352" s="3">
        <v>71</v>
      </c>
      <c r="D352" s="3">
        <v>107</v>
      </c>
      <c r="E352" s="13">
        <v>0.34</v>
      </c>
      <c r="F352" s="3">
        <v>4</v>
      </c>
      <c r="G352" s="66" t="s">
        <v>35</v>
      </c>
      <c r="H352" s="3">
        <v>29.32</v>
      </c>
      <c r="J352" s="3">
        <v>108.5</v>
      </c>
      <c r="K352" s="3">
        <v>109.9</v>
      </c>
      <c r="L352" s="3">
        <v>111.7</v>
      </c>
      <c r="M352" s="45">
        <v>100.2</v>
      </c>
      <c r="N352" s="45">
        <f t="shared" si="17"/>
        <v>107.575</v>
      </c>
    </row>
    <row r="353" spans="1:14" x14ac:dyDescent="0.2">
      <c r="B353" s="1">
        <v>0.67708333333333304</v>
      </c>
      <c r="C353" s="3">
        <v>71</v>
      </c>
      <c r="D353" s="3">
        <v>108</v>
      </c>
      <c r="E353" s="13">
        <v>0.32</v>
      </c>
      <c r="F353" s="3">
        <v>2</v>
      </c>
      <c r="G353" s="66" t="s">
        <v>143</v>
      </c>
      <c r="H353" s="3">
        <v>29.32</v>
      </c>
      <c r="J353" s="45">
        <v>108.3</v>
      </c>
      <c r="K353" s="3">
        <v>109.9</v>
      </c>
      <c r="L353" s="3">
        <v>111.9</v>
      </c>
      <c r="M353" s="45">
        <v>102.2</v>
      </c>
      <c r="N353" s="45">
        <f t="shared" si="17"/>
        <v>108.075</v>
      </c>
    </row>
    <row r="354" spans="1:14" x14ac:dyDescent="0.2">
      <c r="B354" s="1">
        <v>0.687499999999999</v>
      </c>
      <c r="C354" s="3">
        <v>72</v>
      </c>
      <c r="D354" s="3">
        <v>106</v>
      </c>
      <c r="E354" s="13">
        <v>0.31</v>
      </c>
      <c r="F354" s="3">
        <v>5</v>
      </c>
      <c r="G354" s="66" t="s">
        <v>35</v>
      </c>
      <c r="H354" s="19">
        <v>29.32</v>
      </c>
      <c r="I354" s="42"/>
      <c r="J354" s="67">
        <v>106</v>
      </c>
      <c r="K354" s="45">
        <v>110.3</v>
      </c>
      <c r="L354" s="45">
        <v>110.7</v>
      </c>
      <c r="M354" s="63">
        <v>98.1</v>
      </c>
      <c r="N354" s="45">
        <f t="shared" si="17"/>
        <v>106.27500000000001</v>
      </c>
    </row>
    <row r="355" spans="1:14" x14ac:dyDescent="0.2">
      <c r="B355" s="1">
        <v>0.69791666666666596</v>
      </c>
      <c r="C355" s="3">
        <v>71</v>
      </c>
      <c r="D355" s="3">
        <v>106</v>
      </c>
      <c r="E355" s="14">
        <v>0.32</v>
      </c>
      <c r="F355" s="3">
        <v>2</v>
      </c>
      <c r="G355" s="66" t="s">
        <v>180</v>
      </c>
      <c r="H355" s="19">
        <v>29.31</v>
      </c>
      <c r="I355" s="42"/>
      <c r="J355" s="64">
        <v>104</v>
      </c>
      <c r="K355" s="45">
        <v>110.5</v>
      </c>
      <c r="L355" s="45">
        <v>111.6</v>
      </c>
      <c r="M355" s="45">
        <v>97.7</v>
      </c>
      <c r="N355" s="45">
        <f t="shared" si="17"/>
        <v>105.95</v>
      </c>
    </row>
    <row r="356" spans="1:14" x14ac:dyDescent="0.2">
      <c r="B356" s="1">
        <v>0.70833333333333304</v>
      </c>
      <c r="C356" s="3">
        <v>71</v>
      </c>
      <c r="D356" s="3">
        <v>105</v>
      </c>
      <c r="E356" s="14">
        <v>0.32</v>
      </c>
      <c r="F356" s="3">
        <v>6</v>
      </c>
      <c r="G356" s="66" t="s">
        <v>180</v>
      </c>
      <c r="H356" s="19">
        <v>29.31</v>
      </c>
      <c r="I356" s="42"/>
      <c r="J356" s="64">
        <v>104.4</v>
      </c>
      <c r="K356" s="45">
        <v>106.5</v>
      </c>
      <c r="L356" s="45">
        <v>111.6</v>
      </c>
      <c r="M356" s="45">
        <v>99.3</v>
      </c>
      <c r="N356" s="45">
        <f t="shared" si="17"/>
        <v>105.45</v>
      </c>
    </row>
    <row r="357" spans="1:14" x14ac:dyDescent="0.2">
      <c r="B357" s="1">
        <v>0.718749999999999</v>
      </c>
      <c r="C357" s="69">
        <v>70</v>
      </c>
      <c r="D357" s="47">
        <v>105</v>
      </c>
      <c r="E357" s="13">
        <v>0.33</v>
      </c>
      <c r="F357" s="47">
        <v>6</v>
      </c>
      <c r="G357" s="69" t="s">
        <v>34</v>
      </c>
      <c r="H357" s="57">
        <v>29.31</v>
      </c>
      <c r="I357" s="65"/>
      <c r="J357" s="45">
        <v>100</v>
      </c>
      <c r="K357" s="45">
        <v>109.4</v>
      </c>
      <c r="L357" s="45">
        <v>109.1</v>
      </c>
      <c r="M357" s="45">
        <v>99.5</v>
      </c>
      <c r="N357" s="45">
        <f t="shared" si="17"/>
        <v>104.5</v>
      </c>
    </row>
    <row r="358" spans="1:14" x14ac:dyDescent="0.2">
      <c r="B358" s="1">
        <v>0.72916666666666596</v>
      </c>
      <c r="C358" s="47">
        <v>71</v>
      </c>
      <c r="D358" s="47">
        <v>103</v>
      </c>
      <c r="E358" s="13">
        <v>0.32</v>
      </c>
      <c r="F358" s="47">
        <v>3</v>
      </c>
      <c r="G358" s="69" t="s">
        <v>190</v>
      </c>
      <c r="H358" s="47">
        <v>29.31</v>
      </c>
      <c r="I358" s="65"/>
      <c r="J358" s="45">
        <v>94.8</v>
      </c>
      <c r="K358" s="45">
        <v>109.8</v>
      </c>
      <c r="L358" s="45">
        <v>110.7</v>
      </c>
      <c r="M358" s="45">
        <v>98.6</v>
      </c>
      <c r="N358" s="45">
        <f t="shared" si="17"/>
        <v>103.47499999999999</v>
      </c>
    </row>
    <row r="359" spans="1:14" x14ac:dyDescent="0.2">
      <c r="B359" s="1">
        <v>0.73958333333333204</v>
      </c>
      <c r="C359" s="47">
        <v>72</v>
      </c>
      <c r="D359" s="47">
        <v>102</v>
      </c>
      <c r="E359" s="13">
        <v>0.32</v>
      </c>
      <c r="F359" s="47">
        <v>6</v>
      </c>
      <c r="G359" s="69" t="s">
        <v>180</v>
      </c>
      <c r="H359" s="47">
        <v>29.31</v>
      </c>
      <c r="I359" s="65"/>
      <c r="J359" s="67">
        <v>91.6</v>
      </c>
      <c r="K359" s="45">
        <v>108.9</v>
      </c>
      <c r="L359" s="45">
        <v>109.9</v>
      </c>
      <c r="M359" s="45">
        <v>97</v>
      </c>
      <c r="N359" s="45">
        <f t="shared" si="17"/>
        <v>101.85</v>
      </c>
    </row>
    <row r="360" spans="1:14" x14ac:dyDescent="0.2">
      <c r="B360" s="1">
        <v>0.749999999999999</v>
      </c>
      <c r="C360" s="47">
        <v>71</v>
      </c>
      <c r="D360" s="47">
        <v>100</v>
      </c>
      <c r="E360" s="13">
        <v>0.32</v>
      </c>
      <c r="F360" s="47">
        <v>9</v>
      </c>
      <c r="G360" s="69" t="s">
        <v>180</v>
      </c>
      <c r="H360" s="47">
        <v>29.31</v>
      </c>
      <c r="I360" s="65"/>
      <c r="J360" s="45">
        <v>88.9</v>
      </c>
      <c r="K360" s="45">
        <v>108</v>
      </c>
      <c r="L360" s="45">
        <v>106.9</v>
      </c>
      <c r="M360" s="45">
        <v>94.5</v>
      </c>
      <c r="N360" s="45">
        <f t="shared" si="17"/>
        <v>99.575000000000003</v>
      </c>
    </row>
    <row r="361" spans="1:14" x14ac:dyDescent="0.2">
      <c r="B361" s="2"/>
      <c r="E361" s="14"/>
      <c r="H361" s="19"/>
      <c r="I361" s="42"/>
      <c r="J361" s="64"/>
      <c r="K361" s="45"/>
      <c r="L361" s="45"/>
      <c r="M361" s="45"/>
      <c r="N361" s="45"/>
    </row>
    <row r="362" spans="1:14" x14ac:dyDescent="0.2">
      <c r="A362" s="21">
        <v>42509</v>
      </c>
      <c r="B362" s="1">
        <v>0.38194444444444442</v>
      </c>
      <c r="C362" s="3">
        <v>57</v>
      </c>
      <c r="D362" s="69">
        <v>66</v>
      </c>
      <c r="E362" s="14">
        <v>0.61</v>
      </c>
      <c r="F362" s="3">
        <v>2</v>
      </c>
      <c r="G362" s="66" t="s">
        <v>387</v>
      </c>
      <c r="H362" s="72">
        <v>29.39</v>
      </c>
      <c r="J362" s="67">
        <v>68.7</v>
      </c>
      <c r="K362" s="45">
        <v>55</v>
      </c>
      <c r="L362" s="45">
        <v>64.599999999999994</v>
      </c>
      <c r="M362" s="45">
        <v>74.7</v>
      </c>
      <c r="N362" s="45">
        <f t="shared" ref="N362:N388" si="18">AVERAGE(J362:M362)</f>
        <v>65.75</v>
      </c>
    </row>
    <row r="363" spans="1:14" x14ac:dyDescent="0.2">
      <c r="A363" s="21"/>
      <c r="B363" s="1">
        <v>0.98958333333333337</v>
      </c>
      <c r="C363" s="3">
        <v>68</v>
      </c>
      <c r="D363" s="69">
        <v>92</v>
      </c>
      <c r="E363" s="75">
        <v>0.35</v>
      </c>
      <c r="F363" s="3">
        <v>3</v>
      </c>
      <c r="G363" s="66" t="s">
        <v>180</v>
      </c>
      <c r="H363" s="72">
        <v>29.38</v>
      </c>
      <c r="J363" s="45">
        <v>98.8</v>
      </c>
      <c r="K363" s="45">
        <v>73.599999999999994</v>
      </c>
      <c r="L363" s="45">
        <v>93.7</v>
      </c>
      <c r="M363" s="45">
        <v>103.1</v>
      </c>
      <c r="N363" s="45">
        <f t="shared" si="18"/>
        <v>92.299999999999983</v>
      </c>
    </row>
    <row r="364" spans="1:14" x14ac:dyDescent="0.2">
      <c r="B364" s="1">
        <v>0.5</v>
      </c>
      <c r="C364" s="3">
        <v>69</v>
      </c>
      <c r="D364" s="47">
        <v>95</v>
      </c>
      <c r="E364" s="13">
        <v>0.34</v>
      </c>
      <c r="F364" s="3">
        <v>4</v>
      </c>
      <c r="G364" s="66" t="s">
        <v>180</v>
      </c>
      <c r="H364" s="19">
        <v>29.38</v>
      </c>
      <c r="J364" s="45">
        <v>100.6</v>
      </c>
      <c r="K364" s="45">
        <v>77.5</v>
      </c>
      <c r="L364" s="45">
        <v>95.5</v>
      </c>
      <c r="M364" s="45">
        <v>104.7</v>
      </c>
      <c r="N364" s="45">
        <f t="shared" si="18"/>
        <v>94.575000000000003</v>
      </c>
    </row>
    <row r="365" spans="1:14" x14ac:dyDescent="0.2">
      <c r="B365" s="1">
        <v>0.51041666666666663</v>
      </c>
      <c r="C365" s="3">
        <v>70</v>
      </c>
      <c r="D365" s="47">
        <v>97</v>
      </c>
      <c r="E365" s="13">
        <v>0.32</v>
      </c>
      <c r="F365" s="3">
        <v>4</v>
      </c>
      <c r="G365" s="66" t="s">
        <v>180</v>
      </c>
      <c r="H365" s="19">
        <v>29.37</v>
      </c>
      <c r="J365" s="45">
        <v>102.6</v>
      </c>
      <c r="K365" s="45">
        <v>80.8</v>
      </c>
      <c r="L365" s="45">
        <v>97.5</v>
      </c>
      <c r="M365" s="45">
        <v>105.3</v>
      </c>
      <c r="N365" s="45">
        <f t="shared" si="18"/>
        <v>96.55</v>
      </c>
    </row>
    <row r="366" spans="1:14" x14ac:dyDescent="0.2">
      <c r="B366" s="1">
        <v>0.52083333333333304</v>
      </c>
      <c r="C366" s="3">
        <v>70</v>
      </c>
      <c r="D366" s="47">
        <v>99</v>
      </c>
      <c r="E366" s="13">
        <v>0.33</v>
      </c>
      <c r="F366" s="37">
        <v>5</v>
      </c>
      <c r="G366" s="66" t="s">
        <v>201</v>
      </c>
      <c r="H366" s="19">
        <v>29.37</v>
      </c>
      <c r="J366" s="45">
        <v>104.4</v>
      </c>
      <c r="K366" s="45">
        <v>85.1</v>
      </c>
      <c r="L366" s="45">
        <v>100.2</v>
      </c>
      <c r="M366" s="45">
        <v>107.1</v>
      </c>
      <c r="N366" s="45">
        <f t="shared" si="18"/>
        <v>99.199999999999989</v>
      </c>
    </row>
    <row r="367" spans="1:14" x14ac:dyDescent="0.2">
      <c r="B367" s="1">
        <v>0.53125</v>
      </c>
      <c r="C367" s="3">
        <v>70</v>
      </c>
      <c r="D367" s="47">
        <v>101</v>
      </c>
      <c r="E367" s="13">
        <v>0.32</v>
      </c>
      <c r="F367" s="3">
        <v>3</v>
      </c>
      <c r="G367" s="66" t="s">
        <v>201</v>
      </c>
      <c r="H367" s="19">
        <v>29.37</v>
      </c>
      <c r="I367" s="42"/>
      <c r="J367" s="45">
        <v>106</v>
      </c>
      <c r="K367" s="45">
        <v>88.2</v>
      </c>
      <c r="L367" s="45">
        <v>102</v>
      </c>
      <c r="M367" s="45">
        <v>107.8</v>
      </c>
      <c r="N367" s="45">
        <f t="shared" si="18"/>
        <v>101</v>
      </c>
    </row>
    <row r="368" spans="1:14" x14ac:dyDescent="0.2">
      <c r="B368" s="1">
        <v>0.54166666666666696</v>
      </c>
      <c r="C368" s="3">
        <v>71</v>
      </c>
      <c r="D368" s="3">
        <v>104</v>
      </c>
      <c r="E368" s="13">
        <v>0.33</v>
      </c>
      <c r="F368" s="3">
        <v>1</v>
      </c>
      <c r="G368" s="66" t="s">
        <v>197</v>
      </c>
      <c r="H368" s="19">
        <v>29.37</v>
      </c>
      <c r="I368" s="42"/>
      <c r="J368" s="45">
        <v>107.4</v>
      </c>
      <c r="K368" s="45">
        <v>92.5</v>
      </c>
      <c r="L368" s="45">
        <v>104.5</v>
      </c>
      <c r="M368" s="45">
        <v>110.8</v>
      </c>
      <c r="N368" s="45">
        <f t="shared" si="18"/>
        <v>103.8</v>
      </c>
    </row>
    <row r="369" spans="2:14" x14ac:dyDescent="0.2">
      <c r="B369" s="1">
        <v>0.55208333333333304</v>
      </c>
      <c r="C369" s="3">
        <v>71</v>
      </c>
      <c r="D369" s="3">
        <v>106</v>
      </c>
      <c r="E369" s="13">
        <v>0.31</v>
      </c>
      <c r="F369" s="3">
        <v>3</v>
      </c>
      <c r="G369" s="66" t="s">
        <v>35</v>
      </c>
      <c r="H369" s="19">
        <v>29.37</v>
      </c>
      <c r="J369" s="45">
        <v>109.6</v>
      </c>
      <c r="K369" s="3">
        <v>96.4</v>
      </c>
      <c r="L369" s="45">
        <v>106.5</v>
      </c>
      <c r="M369" s="45">
        <v>112.1</v>
      </c>
      <c r="N369" s="45">
        <f t="shared" si="18"/>
        <v>106.15</v>
      </c>
    </row>
    <row r="370" spans="2:14" x14ac:dyDescent="0.2">
      <c r="B370" s="1">
        <v>0.5625</v>
      </c>
      <c r="C370" s="3">
        <v>72</v>
      </c>
      <c r="D370" s="3">
        <v>107</v>
      </c>
      <c r="E370" s="13">
        <v>0.32</v>
      </c>
      <c r="F370" s="3">
        <v>3</v>
      </c>
      <c r="G370" s="66" t="s">
        <v>197</v>
      </c>
      <c r="H370" s="19">
        <v>29.36</v>
      </c>
      <c r="I370" s="42"/>
      <c r="J370" s="45">
        <v>110.7</v>
      </c>
      <c r="K370" s="45">
        <v>98.2</v>
      </c>
      <c r="L370" s="67">
        <v>108.3</v>
      </c>
      <c r="M370" s="45">
        <v>112.5</v>
      </c>
      <c r="N370" s="45">
        <f t="shared" si="18"/>
        <v>107.425</v>
      </c>
    </row>
    <row r="371" spans="2:14" x14ac:dyDescent="0.2">
      <c r="B371" s="1">
        <v>0.57291666666666596</v>
      </c>
      <c r="C371" s="3">
        <v>74</v>
      </c>
      <c r="D371" s="3">
        <v>109</v>
      </c>
      <c r="E371" s="13">
        <v>0.31</v>
      </c>
      <c r="F371" s="3">
        <v>2</v>
      </c>
      <c r="G371" s="66" t="s">
        <v>43</v>
      </c>
      <c r="H371" s="19">
        <v>29.35</v>
      </c>
      <c r="I371" s="43"/>
      <c r="J371" s="45">
        <v>112.3</v>
      </c>
      <c r="K371" s="67">
        <v>101.1</v>
      </c>
      <c r="L371" s="45">
        <v>109.9</v>
      </c>
      <c r="M371" s="45">
        <v>113.2</v>
      </c>
      <c r="N371" s="45">
        <f t="shared" si="18"/>
        <v>109.12499999999999</v>
      </c>
    </row>
    <row r="372" spans="2:14" x14ac:dyDescent="0.2">
      <c r="B372" s="1">
        <v>0.58333333333333304</v>
      </c>
      <c r="C372" s="3">
        <v>71</v>
      </c>
      <c r="D372" s="3">
        <v>111</v>
      </c>
      <c r="E372" s="13">
        <v>0.31</v>
      </c>
      <c r="F372" s="3">
        <v>1</v>
      </c>
      <c r="G372" s="66" t="s">
        <v>197</v>
      </c>
      <c r="H372" s="19">
        <v>29.35</v>
      </c>
      <c r="I372" s="43"/>
      <c r="J372" s="45">
        <v>113.7</v>
      </c>
      <c r="K372" s="67">
        <v>103.5</v>
      </c>
      <c r="L372" s="45">
        <v>111.7</v>
      </c>
      <c r="M372" s="45">
        <v>114.4</v>
      </c>
      <c r="N372" s="45">
        <f t="shared" si="18"/>
        <v>110.82499999999999</v>
      </c>
    </row>
    <row r="373" spans="2:14" x14ac:dyDescent="0.2">
      <c r="B373" s="1">
        <v>0.59375</v>
      </c>
      <c r="C373" s="3">
        <v>71</v>
      </c>
      <c r="D373" s="3">
        <v>112</v>
      </c>
      <c r="E373" s="13">
        <v>0.31</v>
      </c>
      <c r="F373" s="3">
        <v>2</v>
      </c>
      <c r="G373" s="66" t="s">
        <v>197</v>
      </c>
      <c r="H373" s="19">
        <v>29.35</v>
      </c>
      <c r="J373" s="45">
        <v>114.3</v>
      </c>
      <c r="K373" s="45">
        <v>105.3</v>
      </c>
      <c r="L373" s="45">
        <v>112.8</v>
      </c>
      <c r="M373" s="45">
        <v>114.8</v>
      </c>
      <c r="N373" s="45">
        <f t="shared" si="18"/>
        <v>111.8</v>
      </c>
    </row>
    <row r="374" spans="2:14" x14ac:dyDescent="0.2">
      <c r="B374" s="1">
        <v>0.60416666666666596</v>
      </c>
      <c r="C374" s="3">
        <v>71</v>
      </c>
      <c r="D374" s="3">
        <v>113</v>
      </c>
      <c r="E374" s="13">
        <v>0.31</v>
      </c>
      <c r="F374" s="3">
        <v>2</v>
      </c>
      <c r="G374" s="66" t="s">
        <v>43</v>
      </c>
      <c r="H374" s="19">
        <v>29.35</v>
      </c>
      <c r="I374" s="43"/>
      <c r="J374" s="45">
        <v>114.8</v>
      </c>
      <c r="K374" s="45">
        <v>107.4</v>
      </c>
      <c r="L374" s="45">
        <v>113.9</v>
      </c>
      <c r="M374" s="45">
        <v>115.5</v>
      </c>
      <c r="N374" s="45">
        <f t="shared" si="18"/>
        <v>112.9</v>
      </c>
    </row>
    <row r="375" spans="2:14" x14ac:dyDescent="0.2">
      <c r="B375" s="1">
        <v>0.61458333333333304</v>
      </c>
      <c r="C375" s="3">
        <v>71</v>
      </c>
      <c r="D375" s="3">
        <v>114</v>
      </c>
      <c r="E375" s="13">
        <v>0.31</v>
      </c>
      <c r="F375" s="3">
        <v>1</v>
      </c>
      <c r="G375" s="66" t="s">
        <v>197</v>
      </c>
      <c r="H375" s="72">
        <v>29.34</v>
      </c>
      <c r="I375" s="43"/>
      <c r="J375" s="45">
        <v>115.3</v>
      </c>
      <c r="K375" s="45">
        <v>109</v>
      </c>
      <c r="L375" s="45">
        <v>114.8</v>
      </c>
      <c r="M375" s="45">
        <v>116.1</v>
      </c>
      <c r="N375" s="45">
        <f t="shared" si="18"/>
        <v>113.80000000000001</v>
      </c>
    </row>
    <row r="376" spans="2:14" x14ac:dyDescent="0.2">
      <c r="B376" s="1">
        <v>0.625</v>
      </c>
      <c r="C376" s="47">
        <v>71</v>
      </c>
      <c r="D376" s="47">
        <v>114</v>
      </c>
      <c r="E376" s="13">
        <v>0.31</v>
      </c>
      <c r="F376" s="47">
        <v>3</v>
      </c>
      <c r="G376" s="69" t="s">
        <v>197</v>
      </c>
      <c r="H376" s="47">
        <v>29.34</v>
      </c>
      <c r="I376" s="65"/>
      <c r="J376" s="64">
        <v>115.5</v>
      </c>
      <c r="K376" s="45">
        <v>110.5</v>
      </c>
      <c r="L376" s="45">
        <v>115.7</v>
      </c>
      <c r="M376" s="45">
        <v>116.2</v>
      </c>
      <c r="N376" s="45">
        <f t="shared" si="18"/>
        <v>114.47499999999999</v>
      </c>
    </row>
    <row r="377" spans="2:14" x14ac:dyDescent="0.2">
      <c r="B377" s="1">
        <v>0.63541666666666596</v>
      </c>
      <c r="C377" s="47">
        <v>71</v>
      </c>
      <c r="D377" s="47">
        <v>115</v>
      </c>
      <c r="E377" s="13">
        <v>0.31</v>
      </c>
      <c r="F377" s="47">
        <v>1</v>
      </c>
      <c r="G377" s="69" t="s">
        <v>197</v>
      </c>
      <c r="H377" s="69">
        <v>29.34</v>
      </c>
      <c r="I377" s="65"/>
      <c r="J377" s="45">
        <v>114.4</v>
      </c>
      <c r="K377" s="45">
        <v>111.7</v>
      </c>
      <c r="L377" s="45">
        <v>116.2</v>
      </c>
      <c r="M377" s="45">
        <v>116.1</v>
      </c>
      <c r="N377" s="45">
        <f t="shared" si="18"/>
        <v>114.6</v>
      </c>
    </row>
    <row r="378" spans="2:14" x14ac:dyDescent="0.2">
      <c r="B378" s="1">
        <v>0.64583333333333304</v>
      </c>
      <c r="C378" s="3">
        <v>71</v>
      </c>
      <c r="D378" s="3">
        <v>116</v>
      </c>
      <c r="E378" s="13">
        <v>0.31</v>
      </c>
      <c r="F378" s="3">
        <v>2</v>
      </c>
      <c r="G378" s="66" t="s">
        <v>180</v>
      </c>
      <c r="H378" s="66">
        <v>29.33</v>
      </c>
      <c r="J378" s="45">
        <v>115.9</v>
      </c>
      <c r="K378" s="3">
        <v>112.8</v>
      </c>
      <c r="L378" s="45">
        <v>116.8</v>
      </c>
      <c r="M378" s="45">
        <v>116.6</v>
      </c>
      <c r="N378" s="45">
        <f t="shared" si="18"/>
        <v>115.52500000000001</v>
      </c>
    </row>
    <row r="379" spans="2:14" x14ac:dyDescent="0.2">
      <c r="B379" s="1">
        <v>0.656249999999999</v>
      </c>
      <c r="C379" s="3">
        <v>71</v>
      </c>
      <c r="D379" s="3">
        <v>116</v>
      </c>
      <c r="E379" s="13">
        <v>0.31</v>
      </c>
      <c r="F379" s="41">
        <v>1</v>
      </c>
      <c r="G379" s="66" t="s">
        <v>180</v>
      </c>
      <c r="H379" s="56">
        <v>29.33</v>
      </c>
      <c r="I379" s="42"/>
      <c r="J379" s="45">
        <v>116.2</v>
      </c>
      <c r="K379" s="45">
        <v>114.3</v>
      </c>
      <c r="L379" s="67">
        <v>117.3</v>
      </c>
      <c r="M379" s="45">
        <v>114.3</v>
      </c>
      <c r="N379" s="45">
        <f t="shared" si="18"/>
        <v>115.52500000000001</v>
      </c>
    </row>
    <row r="380" spans="2:14" x14ac:dyDescent="0.2">
      <c r="B380" s="1">
        <v>0.66666666666666596</v>
      </c>
      <c r="C380" s="3">
        <v>71</v>
      </c>
      <c r="D380" s="3">
        <v>113</v>
      </c>
      <c r="E380" s="13">
        <v>0.31</v>
      </c>
      <c r="F380" s="3">
        <v>1</v>
      </c>
      <c r="G380" s="66" t="s">
        <v>180</v>
      </c>
      <c r="H380" s="3">
        <v>29.33</v>
      </c>
      <c r="J380" s="3">
        <v>115.3</v>
      </c>
      <c r="K380" s="3">
        <v>113.2</v>
      </c>
      <c r="L380" s="3">
        <v>117.5</v>
      </c>
      <c r="M380" s="45">
        <v>104</v>
      </c>
      <c r="N380" s="45">
        <f t="shared" si="18"/>
        <v>112.5</v>
      </c>
    </row>
    <row r="381" spans="2:14" x14ac:dyDescent="0.2">
      <c r="B381" s="1">
        <v>0.67708333333333304</v>
      </c>
      <c r="C381" s="3">
        <v>71</v>
      </c>
      <c r="D381" s="3">
        <v>114</v>
      </c>
      <c r="E381" s="13">
        <v>0.31</v>
      </c>
      <c r="F381" s="3">
        <v>1</v>
      </c>
      <c r="G381" s="66" t="s">
        <v>197</v>
      </c>
      <c r="H381" s="3">
        <v>29.32</v>
      </c>
      <c r="J381" s="45">
        <v>115.5</v>
      </c>
      <c r="K381" s="3">
        <v>114.1</v>
      </c>
      <c r="L381" s="3">
        <v>117.9</v>
      </c>
      <c r="M381" s="45">
        <v>107.1</v>
      </c>
      <c r="N381" s="45">
        <f t="shared" si="18"/>
        <v>113.65</v>
      </c>
    </row>
    <row r="382" spans="2:14" x14ac:dyDescent="0.2">
      <c r="B382" s="1">
        <v>0.687499999999999</v>
      </c>
      <c r="C382" s="3">
        <v>71</v>
      </c>
      <c r="D382" s="3">
        <v>114</v>
      </c>
      <c r="E382" s="13">
        <v>0.31</v>
      </c>
      <c r="F382" s="3">
        <v>3</v>
      </c>
      <c r="G382" s="66" t="s">
        <v>34</v>
      </c>
      <c r="H382" s="19">
        <v>29.32</v>
      </c>
      <c r="I382" s="42"/>
      <c r="J382" s="67">
        <v>114.6</v>
      </c>
      <c r="K382" s="45">
        <v>114.6</v>
      </c>
      <c r="L382" s="45">
        <v>117.7</v>
      </c>
      <c r="M382" s="63">
        <v>108</v>
      </c>
      <c r="N382" s="45">
        <f t="shared" si="18"/>
        <v>113.72499999999999</v>
      </c>
    </row>
    <row r="383" spans="2:14" x14ac:dyDescent="0.2">
      <c r="B383" s="1">
        <v>0.69791666666666596</v>
      </c>
      <c r="C383" s="3">
        <v>71</v>
      </c>
      <c r="D383" s="3">
        <v>113</v>
      </c>
      <c r="E383" s="13">
        <v>0.31</v>
      </c>
      <c r="F383" s="3">
        <v>2</v>
      </c>
      <c r="G383" s="66" t="s">
        <v>197</v>
      </c>
      <c r="H383" s="19">
        <v>29.32</v>
      </c>
      <c r="I383" s="42"/>
      <c r="J383" s="64">
        <v>113</v>
      </c>
      <c r="K383" s="45">
        <v>113.7</v>
      </c>
      <c r="L383" s="45">
        <v>116.8</v>
      </c>
      <c r="M383" s="45">
        <v>106.5</v>
      </c>
      <c r="N383" s="45">
        <f t="shared" si="18"/>
        <v>112.5</v>
      </c>
    </row>
    <row r="384" spans="2:14" x14ac:dyDescent="0.2">
      <c r="B384" s="1">
        <v>0.70833333333333304</v>
      </c>
      <c r="C384" s="3">
        <v>71</v>
      </c>
      <c r="D384" s="3">
        <v>112</v>
      </c>
      <c r="E384" s="13">
        <v>0.31</v>
      </c>
      <c r="F384" s="3">
        <v>1</v>
      </c>
      <c r="G384" s="66" t="s">
        <v>197</v>
      </c>
      <c r="H384" s="19">
        <v>29.32</v>
      </c>
      <c r="I384" s="42"/>
      <c r="J384" s="64">
        <v>112.3</v>
      </c>
      <c r="K384" s="45">
        <v>113.5</v>
      </c>
      <c r="L384" s="45">
        <v>116.2</v>
      </c>
      <c r="M384" s="45">
        <v>106.2</v>
      </c>
      <c r="N384" s="45">
        <f t="shared" si="18"/>
        <v>112.05</v>
      </c>
    </row>
    <row r="385" spans="1:14" x14ac:dyDescent="0.2">
      <c r="B385" s="1">
        <v>0.718749999999999</v>
      </c>
      <c r="C385" s="37">
        <v>71</v>
      </c>
      <c r="D385" s="37">
        <v>110</v>
      </c>
      <c r="E385" s="13">
        <v>0.31</v>
      </c>
      <c r="F385" s="37">
        <v>1</v>
      </c>
      <c r="G385" s="66" t="s">
        <v>197</v>
      </c>
      <c r="H385" s="56">
        <v>29.32</v>
      </c>
      <c r="I385" s="37"/>
      <c r="J385" s="63">
        <v>106.5</v>
      </c>
      <c r="K385" s="63">
        <v>113.2</v>
      </c>
      <c r="L385" s="63">
        <v>115.2</v>
      </c>
      <c r="M385" s="63">
        <v>104.4</v>
      </c>
      <c r="N385" s="45">
        <f t="shared" si="18"/>
        <v>109.82499999999999</v>
      </c>
    </row>
    <row r="386" spans="1:14" x14ac:dyDescent="0.2">
      <c r="B386" s="1">
        <v>0.72916666666666596</v>
      </c>
      <c r="C386" s="47">
        <v>75</v>
      </c>
      <c r="D386" s="47">
        <v>108</v>
      </c>
      <c r="E386" s="13">
        <v>0.31</v>
      </c>
      <c r="F386" s="47">
        <v>4</v>
      </c>
      <c r="G386" s="69" t="s">
        <v>180</v>
      </c>
      <c r="H386" s="47">
        <v>29.31</v>
      </c>
      <c r="I386" s="65"/>
      <c r="J386" s="45">
        <v>100.4</v>
      </c>
      <c r="K386" s="45">
        <v>112.6</v>
      </c>
      <c r="L386" s="45">
        <v>114.6</v>
      </c>
      <c r="M386" s="45">
        <v>104.2</v>
      </c>
      <c r="N386" s="45">
        <f t="shared" si="18"/>
        <v>107.95</v>
      </c>
    </row>
    <row r="387" spans="1:14" x14ac:dyDescent="0.2">
      <c r="B387" s="1">
        <v>0.73958333333333204</v>
      </c>
      <c r="C387" s="47">
        <v>76</v>
      </c>
      <c r="D387" s="47">
        <v>106</v>
      </c>
      <c r="E387" s="13">
        <v>0.3</v>
      </c>
      <c r="F387" s="47">
        <v>3</v>
      </c>
      <c r="G387" s="69" t="s">
        <v>143</v>
      </c>
      <c r="H387" s="47">
        <v>29.31</v>
      </c>
      <c r="I387" s="65"/>
      <c r="J387" s="67">
        <v>96.3</v>
      </c>
      <c r="K387" s="45">
        <v>111.2</v>
      </c>
      <c r="L387" s="45">
        <v>113.5</v>
      </c>
      <c r="M387" s="45">
        <v>101.8</v>
      </c>
      <c r="N387" s="45">
        <f t="shared" si="18"/>
        <v>105.7</v>
      </c>
    </row>
    <row r="388" spans="1:14" x14ac:dyDescent="0.2">
      <c r="B388" s="1">
        <v>0.749999999999999</v>
      </c>
      <c r="C388" s="47">
        <v>75</v>
      </c>
      <c r="D388" s="47">
        <v>105</v>
      </c>
      <c r="E388" s="13">
        <v>0.28999999999999998</v>
      </c>
      <c r="F388" s="47">
        <v>2</v>
      </c>
      <c r="G388" s="69" t="s">
        <v>202</v>
      </c>
      <c r="H388" s="47">
        <v>29.31</v>
      </c>
      <c r="I388" s="65"/>
      <c r="J388" s="45">
        <v>93.9</v>
      </c>
      <c r="K388" s="45">
        <v>110.5</v>
      </c>
      <c r="L388" s="45">
        <v>112.8</v>
      </c>
      <c r="M388" s="45">
        <v>101.3</v>
      </c>
      <c r="N388" s="45">
        <f t="shared" si="18"/>
        <v>104.625</v>
      </c>
    </row>
    <row r="390" spans="1:14" x14ac:dyDescent="0.2">
      <c r="A390" s="21">
        <v>42510</v>
      </c>
      <c r="B390" s="1">
        <v>0.44097222222222227</v>
      </c>
      <c r="C390" s="3">
        <v>66</v>
      </c>
      <c r="D390" s="69">
        <v>74</v>
      </c>
      <c r="E390" s="14">
        <v>0.45</v>
      </c>
      <c r="F390" s="3">
        <v>2</v>
      </c>
      <c r="G390" s="66" t="s">
        <v>145</v>
      </c>
      <c r="H390" s="72">
        <v>29.31</v>
      </c>
      <c r="J390" s="67">
        <v>73.8</v>
      </c>
      <c r="K390" s="45">
        <v>72.3</v>
      </c>
      <c r="L390" s="45">
        <v>76.3</v>
      </c>
      <c r="M390" s="45">
        <v>75.2</v>
      </c>
      <c r="N390" s="45">
        <f t="shared" ref="N390:N416" si="19">AVERAGE(J390:M390)</f>
        <v>74.399999999999991</v>
      </c>
    </row>
    <row r="391" spans="1:14" x14ac:dyDescent="0.2">
      <c r="B391" s="1">
        <v>0.98958333333333337</v>
      </c>
      <c r="C391" s="3">
        <v>70</v>
      </c>
      <c r="D391" s="69">
        <v>81</v>
      </c>
      <c r="E391" s="75">
        <v>0.41</v>
      </c>
      <c r="F391" s="3">
        <v>3</v>
      </c>
      <c r="G391" s="66" t="s">
        <v>130</v>
      </c>
      <c r="H391" s="72">
        <v>29.27</v>
      </c>
      <c r="J391" s="45">
        <v>80.2</v>
      </c>
      <c r="K391" s="45">
        <v>78.3</v>
      </c>
      <c r="L391" s="45">
        <v>83.5</v>
      </c>
      <c r="M391" s="45">
        <v>81.7</v>
      </c>
      <c r="N391" s="45">
        <f t="shared" si="19"/>
        <v>80.924999999999997</v>
      </c>
    </row>
    <row r="392" spans="1:14" x14ac:dyDescent="0.2">
      <c r="B392" s="1">
        <v>0.5</v>
      </c>
      <c r="C392" s="3">
        <v>70</v>
      </c>
      <c r="D392" s="47">
        <v>81</v>
      </c>
      <c r="E392" s="13">
        <v>0.41</v>
      </c>
      <c r="F392" s="3">
        <v>4</v>
      </c>
      <c r="G392" s="66" t="s">
        <v>196</v>
      </c>
      <c r="H392" s="19">
        <v>29.27</v>
      </c>
      <c r="J392" s="45">
        <v>80.2</v>
      </c>
      <c r="K392" s="45">
        <v>78.400000000000006</v>
      </c>
      <c r="L392" s="45">
        <v>83.3</v>
      </c>
      <c r="M392" s="45">
        <v>81.3</v>
      </c>
      <c r="N392" s="45">
        <f t="shared" si="19"/>
        <v>80.800000000000011</v>
      </c>
    </row>
    <row r="393" spans="1:14" x14ac:dyDescent="0.2">
      <c r="B393" s="1">
        <v>0.51041666666666663</v>
      </c>
      <c r="C393" s="3">
        <v>70</v>
      </c>
      <c r="D393" s="47">
        <v>81</v>
      </c>
      <c r="E393" s="13">
        <v>0.41</v>
      </c>
      <c r="F393" s="3">
        <v>3</v>
      </c>
      <c r="G393" s="66" t="s">
        <v>197</v>
      </c>
      <c r="H393" s="19">
        <v>29.27</v>
      </c>
      <c r="J393" s="45">
        <v>80.2</v>
      </c>
      <c r="K393" s="45">
        <v>79</v>
      </c>
      <c r="L393" s="45">
        <v>83.3</v>
      </c>
      <c r="M393" s="45">
        <v>81</v>
      </c>
      <c r="N393" s="45">
        <f t="shared" si="19"/>
        <v>80.875</v>
      </c>
    </row>
    <row r="394" spans="1:14" x14ac:dyDescent="0.2">
      <c r="B394" s="1">
        <v>0.52083333333333304</v>
      </c>
      <c r="C394" s="3">
        <v>69</v>
      </c>
      <c r="D394" s="47">
        <v>80</v>
      </c>
      <c r="E394" s="13">
        <v>0.41</v>
      </c>
      <c r="F394" s="37">
        <v>7</v>
      </c>
      <c r="G394" s="66" t="s">
        <v>197</v>
      </c>
      <c r="H394" s="19">
        <v>29.26</v>
      </c>
      <c r="J394" s="45">
        <v>79.2</v>
      </c>
      <c r="K394" s="45">
        <v>78.3</v>
      </c>
      <c r="L394" s="45">
        <v>82.8</v>
      </c>
      <c r="M394" s="45">
        <v>80.2</v>
      </c>
      <c r="N394" s="45">
        <f t="shared" si="19"/>
        <v>80.125</v>
      </c>
    </row>
    <row r="395" spans="1:14" x14ac:dyDescent="0.2">
      <c r="B395" s="1">
        <v>0.53125</v>
      </c>
      <c r="C395" s="3">
        <v>70</v>
      </c>
      <c r="D395" s="47">
        <v>80</v>
      </c>
      <c r="E395" s="13">
        <v>0.41</v>
      </c>
      <c r="F395" s="3">
        <v>4</v>
      </c>
      <c r="G395" s="66" t="s">
        <v>143</v>
      </c>
      <c r="H395" s="19">
        <v>29.25</v>
      </c>
      <c r="I395" s="42"/>
      <c r="J395" s="45">
        <v>79.5</v>
      </c>
      <c r="K395" s="45">
        <v>78.599999999999994</v>
      </c>
      <c r="L395" s="45">
        <v>82.9</v>
      </c>
      <c r="M395" s="45">
        <v>80.400000000000006</v>
      </c>
      <c r="N395" s="45">
        <f t="shared" si="19"/>
        <v>80.349999999999994</v>
      </c>
    </row>
    <row r="396" spans="1:14" x14ac:dyDescent="0.2">
      <c r="B396" s="1">
        <v>0.54166666666666696</v>
      </c>
      <c r="C396" s="3">
        <v>70</v>
      </c>
      <c r="D396" s="47">
        <v>82</v>
      </c>
      <c r="E396" s="13">
        <v>0.41</v>
      </c>
      <c r="F396" s="3">
        <v>4</v>
      </c>
      <c r="G396" s="66" t="s">
        <v>197</v>
      </c>
      <c r="H396" s="19">
        <v>29.24</v>
      </c>
      <c r="J396" s="45">
        <v>80.8</v>
      </c>
      <c r="K396" s="45">
        <v>80.099999999999994</v>
      </c>
      <c r="L396" s="45">
        <v>84.4</v>
      </c>
      <c r="M396" s="45">
        <v>81.5</v>
      </c>
      <c r="N396" s="45">
        <f t="shared" si="19"/>
        <v>81.699999999999989</v>
      </c>
    </row>
    <row r="397" spans="1:14" x14ac:dyDescent="0.2">
      <c r="B397" s="1">
        <v>0.55208333333333304</v>
      </c>
      <c r="C397" s="3">
        <v>71</v>
      </c>
      <c r="D397" s="3">
        <v>82</v>
      </c>
      <c r="E397" s="13">
        <v>0.4</v>
      </c>
      <c r="F397" s="3">
        <v>3</v>
      </c>
      <c r="G397" s="66" t="s">
        <v>43</v>
      </c>
      <c r="H397" s="19">
        <v>29.25</v>
      </c>
      <c r="J397" s="45">
        <v>81.3</v>
      </c>
      <c r="K397" s="3">
        <v>80.8</v>
      </c>
      <c r="L397" s="45">
        <v>85.3</v>
      </c>
      <c r="M397" s="45">
        <v>82.2</v>
      </c>
      <c r="N397" s="45">
        <f t="shared" si="19"/>
        <v>82.399999999999991</v>
      </c>
    </row>
    <row r="398" spans="1:14" x14ac:dyDescent="0.2">
      <c r="B398" s="1">
        <v>0.5625</v>
      </c>
      <c r="C398" s="3">
        <v>70</v>
      </c>
      <c r="D398" s="3">
        <v>82</v>
      </c>
      <c r="E398" s="13">
        <v>0.41</v>
      </c>
      <c r="F398" s="3">
        <v>3</v>
      </c>
      <c r="G398" s="66" t="s">
        <v>197</v>
      </c>
      <c r="H398" s="19">
        <v>29.24</v>
      </c>
      <c r="J398" s="45">
        <v>80.8</v>
      </c>
      <c r="K398" s="3">
        <v>80.400000000000006</v>
      </c>
      <c r="L398" s="45">
        <v>84.7</v>
      </c>
      <c r="M398" s="45">
        <v>81.5</v>
      </c>
      <c r="N398" s="45">
        <f t="shared" si="19"/>
        <v>81.849999999999994</v>
      </c>
    </row>
    <row r="399" spans="1:14" x14ac:dyDescent="0.2">
      <c r="B399" s="1">
        <v>0.57291666666666596</v>
      </c>
      <c r="C399" s="3">
        <v>71</v>
      </c>
      <c r="D399" s="3">
        <v>82</v>
      </c>
      <c r="E399" s="13">
        <v>0.41</v>
      </c>
      <c r="F399" s="3">
        <v>3</v>
      </c>
      <c r="G399" s="66" t="s">
        <v>388</v>
      </c>
      <c r="H399" s="19">
        <v>29.23</v>
      </c>
      <c r="I399" s="43"/>
      <c r="J399" s="45">
        <v>80.8</v>
      </c>
      <c r="K399" s="67">
        <v>80.099999999999994</v>
      </c>
      <c r="L399" s="45">
        <v>84.4</v>
      </c>
      <c r="M399" s="45">
        <v>81</v>
      </c>
      <c r="N399" s="45">
        <f t="shared" si="19"/>
        <v>81.574999999999989</v>
      </c>
    </row>
    <row r="400" spans="1:14" x14ac:dyDescent="0.2">
      <c r="B400" s="1">
        <v>0.58333333333333304</v>
      </c>
      <c r="C400" s="3">
        <v>71</v>
      </c>
      <c r="D400" s="3">
        <v>81</v>
      </c>
      <c r="E400" s="13">
        <v>0.41</v>
      </c>
      <c r="F400" s="3">
        <v>2</v>
      </c>
      <c r="G400" s="66" t="s">
        <v>208</v>
      </c>
      <c r="H400" s="19">
        <v>29.22</v>
      </c>
      <c r="I400" s="43"/>
      <c r="J400" s="45">
        <v>80.599999999999994</v>
      </c>
      <c r="K400" s="67">
        <v>79.5</v>
      </c>
      <c r="L400" s="45">
        <v>83.7</v>
      </c>
      <c r="M400" s="45">
        <v>80.2</v>
      </c>
      <c r="N400" s="45">
        <f t="shared" si="19"/>
        <v>81</v>
      </c>
    </row>
    <row r="401" spans="1:14" x14ac:dyDescent="0.2">
      <c r="B401" s="1">
        <v>0.59375</v>
      </c>
      <c r="C401" s="3">
        <v>71</v>
      </c>
      <c r="D401" s="3">
        <v>81</v>
      </c>
      <c r="E401" s="13">
        <v>0.41</v>
      </c>
      <c r="F401" s="3">
        <v>2</v>
      </c>
      <c r="G401" s="66" t="s">
        <v>208</v>
      </c>
      <c r="H401" s="19">
        <v>29.22</v>
      </c>
      <c r="I401" s="43"/>
      <c r="J401" s="45">
        <v>80.599999999999994</v>
      </c>
      <c r="K401" s="67">
        <v>79.5</v>
      </c>
      <c r="L401" s="45">
        <v>83.7</v>
      </c>
      <c r="M401" s="45">
        <v>80.2</v>
      </c>
      <c r="N401" s="45">
        <f t="shared" si="19"/>
        <v>81</v>
      </c>
    </row>
    <row r="402" spans="1:14" x14ac:dyDescent="0.2">
      <c r="B402" s="1">
        <v>0.60416666666666596</v>
      </c>
      <c r="C402" s="3">
        <v>71</v>
      </c>
      <c r="D402" s="3">
        <v>82</v>
      </c>
      <c r="E402" s="13">
        <v>0.41</v>
      </c>
      <c r="F402" s="3">
        <v>2</v>
      </c>
      <c r="G402" s="66" t="s">
        <v>130</v>
      </c>
      <c r="H402" s="19">
        <v>29.22</v>
      </c>
      <c r="I402" s="43"/>
      <c r="J402" s="45">
        <v>80.8</v>
      </c>
      <c r="K402" s="45">
        <v>80.400000000000006</v>
      </c>
      <c r="L402" s="45">
        <v>84.7</v>
      </c>
      <c r="M402" s="45">
        <v>81.900000000000006</v>
      </c>
      <c r="N402" s="45">
        <f t="shared" si="19"/>
        <v>81.949999999999989</v>
      </c>
    </row>
    <row r="403" spans="1:14" x14ac:dyDescent="0.2">
      <c r="B403" s="1">
        <v>0.61458333333333304</v>
      </c>
      <c r="C403" s="3">
        <v>71</v>
      </c>
      <c r="D403" s="3">
        <v>81</v>
      </c>
      <c r="E403" s="13">
        <v>0.42</v>
      </c>
      <c r="F403" s="3">
        <v>3</v>
      </c>
      <c r="G403" s="66" t="s">
        <v>201</v>
      </c>
      <c r="H403" s="72">
        <v>29.22</v>
      </c>
      <c r="I403" s="43"/>
      <c r="J403" s="45">
        <v>80.099999999999994</v>
      </c>
      <c r="K403" s="45">
        <v>79.3</v>
      </c>
      <c r="L403" s="45">
        <v>83.7</v>
      </c>
      <c r="M403" s="45">
        <v>80.599999999999994</v>
      </c>
      <c r="N403" s="45">
        <f t="shared" si="19"/>
        <v>80.924999999999983</v>
      </c>
    </row>
    <row r="404" spans="1:14" x14ac:dyDescent="0.2">
      <c r="B404" s="1">
        <v>0.625</v>
      </c>
      <c r="C404" s="47">
        <v>71</v>
      </c>
      <c r="D404" s="47">
        <v>81</v>
      </c>
      <c r="E404" s="13">
        <v>0.42</v>
      </c>
      <c r="F404" s="47">
        <v>4</v>
      </c>
      <c r="G404" s="69" t="s">
        <v>129</v>
      </c>
      <c r="H404" s="47">
        <v>29.22</v>
      </c>
      <c r="I404" s="65"/>
      <c r="J404" s="64">
        <v>80.099999999999994</v>
      </c>
      <c r="K404" s="45">
        <v>79.2</v>
      </c>
      <c r="L404" s="45">
        <v>83.5</v>
      </c>
      <c r="M404" s="45">
        <v>80.599999999999994</v>
      </c>
      <c r="N404" s="45">
        <f t="shared" si="19"/>
        <v>80.849999999999994</v>
      </c>
    </row>
    <row r="405" spans="1:14" x14ac:dyDescent="0.2">
      <c r="B405" s="1">
        <v>0.63541666666666596</v>
      </c>
      <c r="C405" s="47">
        <v>71</v>
      </c>
      <c r="D405" s="47">
        <v>80</v>
      </c>
      <c r="E405" s="13">
        <v>0.42</v>
      </c>
      <c r="F405" s="47">
        <v>3</v>
      </c>
      <c r="G405" s="69" t="s">
        <v>143</v>
      </c>
      <c r="H405" s="69">
        <v>29.22</v>
      </c>
      <c r="I405" s="65"/>
      <c r="J405" s="45">
        <v>78.8</v>
      </c>
      <c r="K405" s="45">
        <v>78.099999999999994</v>
      </c>
      <c r="L405" s="45">
        <v>82.2</v>
      </c>
      <c r="M405" s="45">
        <v>79.2</v>
      </c>
      <c r="N405" s="45">
        <f t="shared" si="19"/>
        <v>79.574999999999989</v>
      </c>
    </row>
    <row r="406" spans="1:14" x14ac:dyDescent="0.2">
      <c r="B406" s="1">
        <v>0.64583333333333304</v>
      </c>
      <c r="C406" s="3">
        <v>70</v>
      </c>
      <c r="D406" s="3">
        <v>78</v>
      </c>
      <c r="E406" s="13">
        <v>0.04</v>
      </c>
      <c r="F406" s="3">
        <v>0</v>
      </c>
      <c r="G406" s="66" t="s">
        <v>208</v>
      </c>
      <c r="H406" s="66">
        <v>29.22</v>
      </c>
      <c r="J406" s="45">
        <v>77.5</v>
      </c>
      <c r="K406" s="3">
        <v>76.8</v>
      </c>
      <c r="L406" s="45">
        <v>80.599999999999994</v>
      </c>
      <c r="M406" s="45">
        <v>77.5</v>
      </c>
      <c r="N406" s="45">
        <f t="shared" si="19"/>
        <v>78.099999999999994</v>
      </c>
    </row>
    <row r="407" spans="1:14" x14ac:dyDescent="0.2">
      <c r="B407" s="1">
        <v>0.656249999999999</v>
      </c>
      <c r="C407" s="3">
        <v>70</v>
      </c>
      <c r="D407" s="3">
        <v>77</v>
      </c>
      <c r="E407" s="13">
        <v>0.44</v>
      </c>
      <c r="F407" s="41">
        <v>2</v>
      </c>
      <c r="G407" s="66" t="s">
        <v>143</v>
      </c>
      <c r="H407" s="56">
        <v>29.21</v>
      </c>
      <c r="I407" s="42"/>
      <c r="J407" s="45">
        <v>76.8</v>
      </c>
      <c r="K407" s="45">
        <v>75.900000000000006</v>
      </c>
      <c r="L407" s="67">
        <v>79.7</v>
      </c>
      <c r="M407" s="45">
        <v>76.599999999999994</v>
      </c>
      <c r="N407" s="45">
        <f t="shared" si="19"/>
        <v>77.25</v>
      </c>
    </row>
    <row r="408" spans="1:14" x14ac:dyDescent="0.2">
      <c r="B408" s="1">
        <v>0.66666666666666596</v>
      </c>
      <c r="C408" s="3">
        <v>69</v>
      </c>
      <c r="D408" s="3">
        <v>77</v>
      </c>
      <c r="E408" s="13">
        <v>0.45</v>
      </c>
      <c r="F408" s="3">
        <v>5</v>
      </c>
      <c r="G408" s="66" t="s">
        <v>201</v>
      </c>
      <c r="H408" s="3">
        <v>29.21</v>
      </c>
      <c r="J408" s="3">
        <v>75.900000000000006</v>
      </c>
      <c r="K408" s="3">
        <v>75.599999999999994</v>
      </c>
      <c r="L408" s="3">
        <v>79.2</v>
      </c>
      <c r="M408" s="45">
        <v>76.599999999999994</v>
      </c>
      <c r="N408" s="45">
        <f t="shared" si="19"/>
        <v>76.824999999999989</v>
      </c>
    </row>
    <row r="409" spans="1:14" x14ac:dyDescent="0.2">
      <c r="B409" s="1">
        <v>0.67708333333333304</v>
      </c>
      <c r="C409" s="3">
        <v>69</v>
      </c>
      <c r="D409" s="3">
        <v>76</v>
      </c>
      <c r="E409" s="13">
        <v>0.47</v>
      </c>
      <c r="F409" s="3">
        <v>3</v>
      </c>
      <c r="G409" s="66" t="s">
        <v>143</v>
      </c>
      <c r="H409" s="3">
        <v>29.2</v>
      </c>
      <c r="J409" s="45">
        <v>74.8</v>
      </c>
      <c r="K409" s="3">
        <v>74.7</v>
      </c>
      <c r="L409" s="3">
        <v>77.5</v>
      </c>
      <c r="M409" s="45">
        <v>75</v>
      </c>
      <c r="N409" s="45">
        <f t="shared" si="19"/>
        <v>75.5</v>
      </c>
    </row>
    <row r="410" spans="1:14" x14ac:dyDescent="0.2">
      <c r="B410" s="1">
        <v>0.687499999999999</v>
      </c>
      <c r="C410" s="3">
        <v>69</v>
      </c>
      <c r="D410" s="3">
        <v>75</v>
      </c>
      <c r="E410" s="13">
        <v>0.49</v>
      </c>
      <c r="F410" s="3">
        <v>2</v>
      </c>
      <c r="G410" s="66" t="s">
        <v>197</v>
      </c>
      <c r="H410" s="19">
        <v>29.2</v>
      </c>
      <c r="I410" s="42"/>
      <c r="J410" s="67">
        <v>74.5</v>
      </c>
      <c r="K410" s="45">
        <v>74.3</v>
      </c>
      <c r="L410" s="45">
        <v>77.2</v>
      </c>
      <c r="M410" s="63">
        <v>74.7</v>
      </c>
      <c r="N410" s="45">
        <f t="shared" si="19"/>
        <v>75.174999999999997</v>
      </c>
    </row>
    <row r="411" spans="1:14" x14ac:dyDescent="0.2">
      <c r="B411" s="1">
        <v>0.69791666666666596</v>
      </c>
      <c r="C411" s="3">
        <v>69</v>
      </c>
      <c r="D411" s="3">
        <v>75</v>
      </c>
      <c r="E411" s="13">
        <v>0.48</v>
      </c>
      <c r="F411" s="3">
        <v>4</v>
      </c>
      <c r="G411" s="66" t="s">
        <v>143</v>
      </c>
      <c r="H411" s="19">
        <v>29.19</v>
      </c>
      <c r="I411" s="42"/>
      <c r="J411" s="64">
        <v>74.099999999999994</v>
      </c>
      <c r="K411" s="45">
        <v>73.8</v>
      </c>
      <c r="L411" s="45">
        <v>76.599999999999994</v>
      </c>
      <c r="M411" s="45">
        <v>73.599999999999994</v>
      </c>
      <c r="N411" s="45">
        <f t="shared" si="19"/>
        <v>74.524999999999991</v>
      </c>
    </row>
    <row r="412" spans="1:14" x14ac:dyDescent="0.2">
      <c r="B412" s="1">
        <v>0.70833333333333304</v>
      </c>
      <c r="C412" s="3">
        <v>68</v>
      </c>
      <c r="D412" s="3">
        <v>75</v>
      </c>
      <c r="E412" s="13">
        <v>0.53</v>
      </c>
      <c r="F412" s="3">
        <v>3</v>
      </c>
      <c r="G412" s="66" t="s">
        <v>130</v>
      </c>
      <c r="H412" s="19">
        <v>29.18</v>
      </c>
      <c r="I412" s="42"/>
      <c r="J412" s="64">
        <v>73.900000000000006</v>
      </c>
      <c r="K412" s="45">
        <v>73.8</v>
      </c>
      <c r="L412" s="45">
        <v>76.8</v>
      </c>
      <c r="M412" s="45">
        <v>74.099999999999994</v>
      </c>
      <c r="N412" s="45">
        <f t="shared" si="19"/>
        <v>74.650000000000006</v>
      </c>
    </row>
    <row r="413" spans="1:14" x14ac:dyDescent="0.2">
      <c r="B413" s="1">
        <v>0.718749999999999</v>
      </c>
      <c r="C413" s="37">
        <v>68</v>
      </c>
      <c r="D413" s="37">
        <v>74</v>
      </c>
      <c r="E413" s="13">
        <v>0.53</v>
      </c>
      <c r="F413" s="37">
        <v>4</v>
      </c>
      <c r="G413" s="66" t="s">
        <v>130</v>
      </c>
      <c r="H413" s="56">
        <v>29.19</v>
      </c>
      <c r="I413" s="37"/>
      <c r="J413" s="63">
        <v>73.599999999999994</v>
      </c>
      <c r="K413" s="63">
        <v>73.2</v>
      </c>
      <c r="L413" s="67" t="s">
        <v>389</v>
      </c>
      <c r="M413" s="63">
        <v>73.599999999999994</v>
      </c>
      <c r="N413" s="45">
        <f t="shared" si="19"/>
        <v>73.466666666666669</v>
      </c>
    </row>
    <row r="414" spans="1:14" x14ac:dyDescent="0.2">
      <c r="B414" s="1">
        <v>0.72916666666666596</v>
      </c>
      <c r="C414" s="47">
        <v>67</v>
      </c>
      <c r="D414" s="47">
        <v>73</v>
      </c>
      <c r="E414" s="13">
        <v>0.53</v>
      </c>
      <c r="F414" s="47">
        <v>1</v>
      </c>
      <c r="G414" s="69" t="s">
        <v>143</v>
      </c>
      <c r="H414" s="56">
        <v>29.2</v>
      </c>
      <c r="I414" s="65"/>
      <c r="J414" s="45">
        <v>72.900000000000006</v>
      </c>
      <c r="K414" s="45">
        <v>72.5</v>
      </c>
      <c r="L414" s="45">
        <v>75.400000000000006</v>
      </c>
      <c r="M414" s="45">
        <v>72.7</v>
      </c>
      <c r="N414" s="45">
        <f t="shared" si="19"/>
        <v>73.375</v>
      </c>
    </row>
    <row r="415" spans="1:14" x14ac:dyDescent="0.2">
      <c r="B415" s="1">
        <v>0.73958333333333204</v>
      </c>
      <c r="C415" s="47">
        <v>67</v>
      </c>
      <c r="D415" s="47">
        <v>73</v>
      </c>
      <c r="E415" s="13">
        <v>0.54</v>
      </c>
      <c r="F415" s="47">
        <v>1</v>
      </c>
      <c r="G415" s="69" t="s">
        <v>180</v>
      </c>
      <c r="H415" s="57">
        <v>29.2</v>
      </c>
      <c r="I415" s="65"/>
      <c r="J415" s="67">
        <v>72.5</v>
      </c>
      <c r="K415" s="45">
        <v>71.8</v>
      </c>
      <c r="L415" s="45">
        <v>74.8</v>
      </c>
      <c r="M415" s="45">
        <v>72.099999999999994</v>
      </c>
      <c r="N415" s="45">
        <f t="shared" si="19"/>
        <v>72.800000000000011</v>
      </c>
    </row>
    <row r="416" spans="1:14" x14ac:dyDescent="0.2">
      <c r="A416" s="21"/>
      <c r="B416" s="1">
        <v>0.749999999999999</v>
      </c>
      <c r="C416" s="47">
        <v>67</v>
      </c>
      <c r="D416" s="47">
        <v>73</v>
      </c>
      <c r="E416" s="13">
        <v>0.53</v>
      </c>
      <c r="F416" s="47">
        <v>2</v>
      </c>
      <c r="G416" s="69" t="s">
        <v>180</v>
      </c>
      <c r="H416" s="47">
        <v>29.19</v>
      </c>
      <c r="I416" s="65"/>
      <c r="J416" s="45">
        <v>72.3</v>
      </c>
      <c r="K416" s="45">
        <v>71.599999999999994</v>
      </c>
      <c r="L416" s="45">
        <v>74.5</v>
      </c>
      <c r="M416" s="45">
        <v>72</v>
      </c>
      <c r="N416" s="45">
        <f t="shared" si="19"/>
        <v>72.599999999999994</v>
      </c>
    </row>
    <row r="417" spans="1:14" x14ac:dyDescent="0.2">
      <c r="A417" s="21"/>
      <c r="B417" s="2"/>
      <c r="D417" s="47"/>
      <c r="E417" s="14"/>
      <c r="G417" s="37"/>
      <c r="H417" s="19"/>
      <c r="J417" s="45"/>
      <c r="K417" s="45"/>
      <c r="L417" s="45"/>
      <c r="M417" s="45"/>
      <c r="N417" s="45"/>
    </row>
    <row r="418" spans="1:14" x14ac:dyDescent="0.2">
      <c r="A418" s="21">
        <v>42511</v>
      </c>
      <c r="B418" s="1">
        <v>0.40625</v>
      </c>
      <c r="C418" s="3">
        <v>59</v>
      </c>
      <c r="D418" s="69">
        <v>65</v>
      </c>
      <c r="E418" s="14">
        <v>0.88</v>
      </c>
      <c r="F418" s="3">
        <v>6</v>
      </c>
      <c r="G418" s="66" t="s">
        <v>388</v>
      </c>
      <c r="H418" s="72">
        <v>29.23</v>
      </c>
      <c r="J418" s="67">
        <v>62.8</v>
      </c>
      <c r="K418" s="45">
        <v>62.6</v>
      </c>
      <c r="L418" s="45">
        <v>66</v>
      </c>
      <c r="M418" s="45">
        <v>67.8</v>
      </c>
      <c r="N418" s="45">
        <f t="shared" ref="N418:N429" si="20">AVERAGE(J418:M418)</f>
        <v>64.8</v>
      </c>
    </row>
    <row r="419" spans="1:14" x14ac:dyDescent="0.2">
      <c r="B419" s="1">
        <v>0.44791666666666669</v>
      </c>
      <c r="C419" s="3">
        <v>64</v>
      </c>
      <c r="D419" s="69">
        <v>74</v>
      </c>
      <c r="E419" s="75">
        <v>0.76</v>
      </c>
      <c r="F419" s="3">
        <v>5</v>
      </c>
      <c r="G419" s="66" t="s">
        <v>180</v>
      </c>
      <c r="H419" s="72">
        <v>29.24</v>
      </c>
      <c r="J419" s="45">
        <v>74.3</v>
      </c>
      <c r="K419" s="45">
        <v>64.8</v>
      </c>
      <c r="L419" s="45">
        <v>75.400000000000006</v>
      </c>
      <c r="M419" s="45">
        <v>80.2</v>
      </c>
      <c r="N419" s="45">
        <f t="shared" si="20"/>
        <v>73.674999999999997</v>
      </c>
    </row>
    <row r="420" spans="1:14" x14ac:dyDescent="0.2">
      <c r="B420" s="1">
        <v>0.45833333333333331</v>
      </c>
      <c r="C420" s="3">
        <v>65</v>
      </c>
      <c r="D420" s="47">
        <v>75</v>
      </c>
      <c r="E420" s="13">
        <v>0.72</v>
      </c>
      <c r="F420" s="3">
        <v>2</v>
      </c>
      <c r="G420" s="66" t="s">
        <v>34</v>
      </c>
      <c r="H420" s="19">
        <v>29.23</v>
      </c>
      <c r="J420" s="45">
        <v>77.5</v>
      </c>
      <c r="K420" s="45">
        <v>65.7</v>
      </c>
      <c r="L420" s="45">
        <v>75.900000000000006</v>
      </c>
      <c r="M420" s="45">
        <v>81</v>
      </c>
      <c r="N420" s="45">
        <f t="shared" si="20"/>
        <v>75.025000000000006</v>
      </c>
    </row>
    <row r="421" spans="1:14" x14ac:dyDescent="0.2">
      <c r="B421" s="1">
        <v>0.46875</v>
      </c>
      <c r="C421" s="3">
        <v>64</v>
      </c>
      <c r="D421" s="47">
        <v>76</v>
      </c>
      <c r="E421" s="13">
        <v>0.69</v>
      </c>
      <c r="F421" s="3">
        <v>8</v>
      </c>
      <c r="G421" s="66" t="s">
        <v>34</v>
      </c>
      <c r="H421" s="19">
        <v>29.23</v>
      </c>
      <c r="J421" s="45">
        <v>77.5</v>
      </c>
      <c r="K421" s="45">
        <v>69.599999999999994</v>
      </c>
      <c r="L421" s="45">
        <v>75.400000000000006</v>
      </c>
      <c r="M421" s="45">
        <v>79.400000000000006</v>
      </c>
      <c r="N421" s="45">
        <f t="shared" si="20"/>
        <v>75.474999999999994</v>
      </c>
    </row>
    <row r="422" spans="1:14" x14ac:dyDescent="0.2">
      <c r="B422" s="1">
        <v>0.47916666666666702</v>
      </c>
      <c r="C422" s="3">
        <v>65</v>
      </c>
      <c r="D422" s="47">
        <v>76</v>
      </c>
      <c r="E422" s="13">
        <v>0.69</v>
      </c>
      <c r="F422" s="37">
        <v>6</v>
      </c>
      <c r="G422" s="66" t="s">
        <v>34</v>
      </c>
      <c r="H422" s="19">
        <v>29.24</v>
      </c>
      <c r="J422" s="45">
        <v>77</v>
      </c>
      <c r="K422" s="45">
        <v>71.599999999999994</v>
      </c>
      <c r="L422" s="45">
        <v>74.7</v>
      </c>
      <c r="M422" s="45">
        <v>80.2</v>
      </c>
      <c r="N422" s="45">
        <f t="shared" si="20"/>
        <v>75.875</v>
      </c>
    </row>
    <row r="423" spans="1:14" x14ac:dyDescent="0.2">
      <c r="B423" s="1">
        <v>0.48958333333333298</v>
      </c>
      <c r="C423" s="3">
        <v>65</v>
      </c>
      <c r="D423" s="47">
        <v>78</v>
      </c>
      <c r="E423" s="13">
        <v>0.65</v>
      </c>
      <c r="F423" s="3">
        <v>8</v>
      </c>
      <c r="G423" s="66" t="s">
        <v>180</v>
      </c>
      <c r="H423" s="19">
        <v>29.24</v>
      </c>
      <c r="I423" s="42"/>
      <c r="J423" s="45">
        <v>78.099999999999994</v>
      </c>
      <c r="K423" s="45">
        <v>72</v>
      </c>
      <c r="L423" s="45">
        <v>77.2</v>
      </c>
      <c r="M423" s="45">
        <v>84.4</v>
      </c>
      <c r="N423" s="45">
        <f t="shared" si="20"/>
        <v>77.925000000000011</v>
      </c>
    </row>
    <row r="424" spans="1:14" x14ac:dyDescent="0.2">
      <c r="B424" s="1">
        <v>0.5</v>
      </c>
      <c r="C424" s="3">
        <v>67</v>
      </c>
      <c r="D424" s="47">
        <v>81</v>
      </c>
      <c r="E424" s="13">
        <v>0.63</v>
      </c>
      <c r="F424" s="3">
        <v>4</v>
      </c>
      <c r="G424" s="66" t="s">
        <v>34</v>
      </c>
      <c r="H424" s="19">
        <v>29.23</v>
      </c>
      <c r="J424" s="45">
        <v>81.3</v>
      </c>
      <c r="K424" s="45">
        <v>74.5</v>
      </c>
      <c r="L424" s="45">
        <v>79.900000000000006</v>
      </c>
      <c r="M424" s="45">
        <v>88.5</v>
      </c>
      <c r="N424" s="45">
        <f t="shared" si="20"/>
        <v>81.050000000000011</v>
      </c>
    </row>
    <row r="425" spans="1:14" x14ac:dyDescent="0.2">
      <c r="B425" s="1">
        <v>0.51041666666666696</v>
      </c>
      <c r="C425" s="3">
        <v>68</v>
      </c>
      <c r="D425" s="3">
        <v>88</v>
      </c>
      <c r="E425" s="13">
        <v>0.56999999999999995</v>
      </c>
      <c r="F425" s="3">
        <v>10</v>
      </c>
      <c r="G425" s="66" t="s">
        <v>34</v>
      </c>
      <c r="H425" s="19">
        <v>29.23</v>
      </c>
      <c r="J425" s="45">
        <v>88.2</v>
      </c>
      <c r="K425" s="3">
        <v>80.599999999999994</v>
      </c>
      <c r="L425" s="45">
        <v>88.2</v>
      </c>
      <c r="M425" s="45">
        <v>92.8</v>
      </c>
      <c r="N425" s="45">
        <f t="shared" si="20"/>
        <v>87.45</v>
      </c>
    </row>
    <row r="426" spans="1:14" x14ac:dyDescent="0.2">
      <c r="B426" s="1">
        <v>0.52083333333333304</v>
      </c>
      <c r="C426" s="3">
        <v>70</v>
      </c>
      <c r="D426" s="3">
        <v>93</v>
      </c>
      <c r="E426" s="13">
        <v>0.55000000000000004</v>
      </c>
      <c r="F426" s="3">
        <v>3</v>
      </c>
      <c r="G426" s="66" t="s">
        <v>180</v>
      </c>
      <c r="H426" s="19">
        <v>29.23</v>
      </c>
      <c r="J426" s="45">
        <v>93.9</v>
      </c>
      <c r="K426" s="3">
        <v>86.4</v>
      </c>
      <c r="L426" s="45">
        <v>92.7</v>
      </c>
      <c r="M426" s="45">
        <v>96.8</v>
      </c>
      <c r="N426" s="45">
        <f t="shared" si="20"/>
        <v>92.45</v>
      </c>
    </row>
    <row r="427" spans="1:14" x14ac:dyDescent="0.2">
      <c r="B427" s="1">
        <v>0.53125</v>
      </c>
      <c r="C427" s="3">
        <v>70</v>
      </c>
      <c r="D427" s="3">
        <v>91</v>
      </c>
      <c r="E427" s="13">
        <v>0.56000000000000005</v>
      </c>
      <c r="F427" s="3">
        <v>4</v>
      </c>
      <c r="G427" s="66" t="s">
        <v>190</v>
      </c>
      <c r="H427" s="19">
        <v>29.23</v>
      </c>
      <c r="I427" s="43"/>
      <c r="J427" s="45">
        <v>91.6</v>
      </c>
      <c r="K427" s="67">
        <v>84.2</v>
      </c>
      <c r="L427" s="45">
        <v>91.9</v>
      </c>
      <c r="M427" s="45">
        <v>95.7</v>
      </c>
      <c r="N427" s="45">
        <f t="shared" si="20"/>
        <v>90.850000000000009</v>
      </c>
    </row>
    <row r="428" spans="1:14" x14ac:dyDescent="0.2">
      <c r="B428" s="1">
        <v>0.54166666666666596</v>
      </c>
      <c r="C428" s="3">
        <v>70</v>
      </c>
      <c r="D428" s="3">
        <v>90</v>
      </c>
      <c r="E428" s="13">
        <v>0.55000000000000004</v>
      </c>
      <c r="F428" s="3">
        <v>10</v>
      </c>
      <c r="G428" s="66" t="s">
        <v>35</v>
      </c>
      <c r="H428" s="19">
        <v>29.23</v>
      </c>
      <c r="I428" s="43"/>
      <c r="J428" s="45">
        <v>91.2</v>
      </c>
      <c r="K428" s="67">
        <v>86.2</v>
      </c>
      <c r="L428" s="45">
        <v>89.8</v>
      </c>
      <c r="M428" s="45">
        <v>93.2</v>
      </c>
      <c r="N428" s="45">
        <f t="shared" si="20"/>
        <v>90.1</v>
      </c>
    </row>
    <row r="429" spans="1:14" x14ac:dyDescent="0.2">
      <c r="B429" s="1">
        <v>0.55208333333333304</v>
      </c>
      <c r="C429" s="3">
        <v>71</v>
      </c>
      <c r="D429" s="3">
        <v>94</v>
      </c>
      <c r="E429" s="13">
        <v>0.51</v>
      </c>
      <c r="F429" s="3">
        <v>8</v>
      </c>
      <c r="G429" s="66" t="s">
        <v>180</v>
      </c>
      <c r="H429" s="19">
        <v>29.22</v>
      </c>
      <c r="I429" s="43"/>
      <c r="J429" s="45">
        <v>95.2</v>
      </c>
      <c r="K429" s="67">
        <v>90.5</v>
      </c>
      <c r="L429" s="45">
        <v>94.3</v>
      </c>
      <c r="M429" s="45">
        <v>97.7</v>
      </c>
      <c r="N429" s="45">
        <f t="shared" si="20"/>
        <v>94.424999999999997</v>
      </c>
    </row>
    <row r="430" spans="1:14" x14ac:dyDescent="0.2">
      <c r="B430" s="1">
        <v>0.59375</v>
      </c>
      <c r="C430" s="47">
        <v>72</v>
      </c>
      <c r="D430" s="47">
        <v>97</v>
      </c>
      <c r="E430" s="13">
        <v>0.47</v>
      </c>
      <c r="F430" s="69">
        <v>6</v>
      </c>
      <c r="G430" s="69" t="s">
        <v>34</v>
      </c>
      <c r="H430" s="69">
        <v>29.22</v>
      </c>
      <c r="I430" s="65"/>
      <c r="J430" s="45">
        <v>97</v>
      </c>
      <c r="K430" s="45">
        <v>94.6</v>
      </c>
      <c r="L430" s="45">
        <v>97.9</v>
      </c>
      <c r="M430" s="45">
        <v>98.8</v>
      </c>
      <c r="N430" s="45">
        <f>AVERAGE(J430:M430)</f>
        <v>97.075000000000003</v>
      </c>
    </row>
    <row r="431" spans="1:14" x14ac:dyDescent="0.2">
      <c r="B431" s="1">
        <v>0.60416666666666596</v>
      </c>
      <c r="C431" s="3">
        <v>71</v>
      </c>
      <c r="D431" s="3">
        <v>91</v>
      </c>
      <c r="E431" s="13">
        <v>0.47</v>
      </c>
      <c r="F431" s="3">
        <v>4</v>
      </c>
      <c r="G431" s="66" t="s">
        <v>34</v>
      </c>
      <c r="H431" s="66">
        <v>29.22</v>
      </c>
      <c r="J431" s="45">
        <v>91.8</v>
      </c>
      <c r="K431" s="3">
        <v>88.9</v>
      </c>
      <c r="L431" s="45">
        <v>92.5</v>
      </c>
      <c r="M431" s="45">
        <v>92.3</v>
      </c>
      <c r="N431" s="45">
        <f>AVERAGE(J431:M431)</f>
        <v>91.375</v>
      </c>
    </row>
    <row r="432" spans="1:14" x14ac:dyDescent="0.2">
      <c r="B432" s="1">
        <v>0.61458333333333304</v>
      </c>
      <c r="C432" s="3">
        <v>72</v>
      </c>
      <c r="D432" s="3">
        <v>94</v>
      </c>
      <c r="E432" s="13">
        <v>0.45</v>
      </c>
      <c r="F432" s="41">
        <v>3</v>
      </c>
      <c r="G432" s="66" t="s">
        <v>208</v>
      </c>
      <c r="H432" s="56">
        <v>29.22</v>
      </c>
      <c r="I432" s="42"/>
      <c r="J432" s="45">
        <v>93.6</v>
      </c>
      <c r="K432" s="45">
        <v>93.6</v>
      </c>
      <c r="L432" s="67">
        <v>94.5</v>
      </c>
      <c r="M432" s="45">
        <v>93.7</v>
      </c>
      <c r="N432" s="45">
        <f>AVERAGE(J432:M432)</f>
        <v>93.85</v>
      </c>
    </row>
    <row r="433" spans="1:14" x14ac:dyDescent="0.2">
      <c r="B433" s="1">
        <v>0.625</v>
      </c>
      <c r="C433" s="3">
        <v>71</v>
      </c>
      <c r="D433" s="3">
        <v>92</v>
      </c>
      <c r="E433" s="13">
        <v>0.49</v>
      </c>
      <c r="F433" s="66">
        <v>7</v>
      </c>
      <c r="G433" s="66" t="s">
        <v>190</v>
      </c>
      <c r="H433" s="66">
        <v>29.22</v>
      </c>
      <c r="J433" s="45">
        <v>91.4</v>
      </c>
      <c r="K433" s="45">
        <v>90.3</v>
      </c>
      <c r="L433" s="45">
        <v>91.8</v>
      </c>
      <c r="M433" s="45">
        <v>92.5</v>
      </c>
      <c r="N433" s="45">
        <f t="shared" ref="N433" si="21">AVERAGE(J433:M433)</f>
        <v>91.5</v>
      </c>
    </row>
    <row r="434" spans="1:14" x14ac:dyDescent="0.2">
      <c r="B434" s="1">
        <v>0.63541666666666596</v>
      </c>
      <c r="C434" s="66">
        <v>71</v>
      </c>
      <c r="D434" s="3">
        <v>88</v>
      </c>
      <c r="E434" s="13">
        <v>0.51</v>
      </c>
      <c r="F434" s="3">
        <v>6</v>
      </c>
      <c r="G434" s="66" t="s">
        <v>180</v>
      </c>
      <c r="H434" s="19">
        <v>29.22</v>
      </c>
      <c r="J434" s="45">
        <v>88.2</v>
      </c>
      <c r="K434" s="3">
        <v>86.4</v>
      </c>
      <c r="L434" s="3">
        <v>88.3</v>
      </c>
      <c r="M434" s="45">
        <v>89.6</v>
      </c>
      <c r="N434" s="45">
        <f>AVERAGE(J434:M434)</f>
        <v>88.125</v>
      </c>
    </row>
    <row r="435" spans="1:14" x14ac:dyDescent="0.2">
      <c r="B435" s="1">
        <v>0.64583333333333304</v>
      </c>
      <c r="C435" s="66">
        <v>73</v>
      </c>
      <c r="D435" s="79">
        <v>96</v>
      </c>
      <c r="E435" s="77">
        <v>0.46</v>
      </c>
      <c r="F435" s="66">
        <v>6</v>
      </c>
      <c r="G435" s="66" t="s">
        <v>180</v>
      </c>
      <c r="H435" s="66">
        <v>29.22</v>
      </c>
      <c r="J435" s="78">
        <v>94.5</v>
      </c>
      <c r="K435" s="78">
        <v>95.7</v>
      </c>
      <c r="L435" s="78">
        <v>98.2</v>
      </c>
      <c r="M435" s="78">
        <v>97.3</v>
      </c>
      <c r="N435" s="78">
        <f t="shared" ref="N435" si="22">AVERAGE(J435:M435)</f>
        <v>96.424999999999997</v>
      </c>
    </row>
    <row r="436" spans="1:14" x14ac:dyDescent="0.2">
      <c r="B436" s="1">
        <v>0.65625</v>
      </c>
      <c r="C436" s="3">
        <v>73</v>
      </c>
      <c r="D436" s="41">
        <v>97</v>
      </c>
      <c r="E436" s="13">
        <v>0.45</v>
      </c>
      <c r="F436" s="3">
        <v>6</v>
      </c>
      <c r="G436" s="66" t="s">
        <v>180</v>
      </c>
      <c r="H436" s="19">
        <v>29.21</v>
      </c>
      <c r="I436" s="42"/>
      <c r="J436" s="64">
        <v>93.4</v>
      </c>
      <c r="K436" s="45">
        <v>97.2</v>
      </c>
      <c r="L436" s="45">
        <v>100.8</v>
      </c>
      <c r="M436" s="45">
        <v>95.7</v>
      </c>
      <c r="N436" s="45">
        <f>AVERAGE(J436:M436)</f>
        <v>96.775000000000006</v>
      </c>
    </row>
    <row r="437" spans="1:14" x14ac:dyDescent="0.2">
      <c r="B437" s="1">
        <v>0.66666666666666596</v>
      </c>
      <c r="C437" s="3">
        <v>74</v>
      </c>
      <c r="D437" s="41">
        <v>97</v>
      </c>
      <c r="E437" s="13">
        <v>0.42</v>
      </c>
      <c r="F437" s="3">
        <v>11</v>
      </c>
      <c r="G437" s="66" t="s">
        <v>180</v>
      </c>
      <c r="H437" s="19">
        <v>29.21</v>
      </c>
      <c r="I437" s="42"/>
      <c r="J437" s="64">
        <v>96.1</v>
      </c>
      <c r="K437" s="45">
        <v>99</v>
      </c>
      <c r="L437" s="45">
        <v>100.4</v>
      </c>
      <c r="M437" s="45">
        <v>93.4</v>
      </c>
      <c r="N437" s="45">
        <f>AVERAGE(J437:M437)</f>
        <v>97.224999999999994</v>
      </c>
    </row>
    <row r="438" spans="1:14" x14ac:dyDescent="0.2">
      <c r="B438" s="1">
        <v>0.67708333333333304</v>
      </c>
      <c r="C438" s="37">
        <v>74</v>
      </c>
      <c r="D438" s="59">
        <v>99</v>
      </c>
      <c r="E438" s="13">
        <v>0.44</v>
      </c>
      <c r="F438" s="37">
        <v>14</v>
      </c>
      <c r="G438" s="66" t="s">
        <v>34</v>
      </c>
      <c r="H438" s="56">
        <v>29.21</v>
      </c>
      <c r="I438" s="37"/>
      <c r="J438" s="63">
        <v>96.6</v>
      </c>
      <c r="K438" s="63">
        <v>100.4</v>
      </c>
      <c r="L438" s="67">
        <v>102.2</v>
      </c>
      <c r="M438" s="63">
        <v>96.3</v>
      </c>
      <c r="N438" s="45">
        <f>AVERAGE(J438:M438)</f>
        <v>98.875</v>
      </c>
    </row>
    <row r="439" spans="1:14" x14ac:dyDescent="0.2">
      <c r="B439" s="1">
        <v>0.687499999999999</v>
      </c>
      <c r="C439" s="66">
        <v>74</v>
      </c>
      <c r="D439" s="68">
        <v>97</v>
      </c>
      <c r="E439" s="77">
        <v>0.42</v>
      </c>
      <c r="F439" s="66">
        <v>4</v>
      </c>
      <c r="G439" s="66" t="s">
        <v>34</v>
      </c>
      <c r="H439" s="66">
        <v>29.21</v>
      </c>
      <c r="J439" s="78">
        <v>94.1</v>
      </c>
      <c r="K439" s="78">
        <v>99.3</v>
      </c>
      <c r="L439" s="78">
        <v>101.1</v>
      </c>
      <c r="M439" s="78">
        <v>94.3</v>
      </c>
      <c r="N439" s="78">
        <f t="shared" ref="N439" si="23">AVERAGE(J439:M439)</f>
        <v>97.2</v>
      </c>
    </row>
    <row r="440" spans="1:14" x14ac:dyDescent="0.2">
      <c r="B440" s="1">
        <v>0.69791666666666596</v>
      </c>
      <c r="C440" s="47">
        <v>75</v>
      </c>
      <c r="D440" s="58">
        <v>99</v>
      </c>
      <c r="E440" s="13">
        <v>0.42</v>
      </c>
      <c r="F440" s="47">
        <v>8</v>
      </c>
      <c r="G440" s="69" t="s">
        <v>34</v>
      </c>
      <c r="H440" s="57">
        <v>29.2</v>
      </c>
      <c r="I440" s="65"/>
      <c r="J440" s="67">
        <v>95.5</v>
      </c>
      <c r="K440" s="45">
        <v>100.9</v>
      </c>
      <c r="L440" s="45">
        <v>102.4</v>
      </c>
      <c r="M440" s="45">
        <v>95.9</v>
      </c>
      <c r="N440" s="45">
        <f t="shared" ref="N440:N445" si="24">AVERAGE(J440:M440)</f>
        <v>98.675000000000011</v>
      </c>
    </row>
    <row r="441" spans="1:14" x14ac:dyDescent="0.2">
      <c r="B441" s="1">
        <v>0.70833333333333304</v>
      </c>
      <c r="C441" s="37">
        <v>74</v>
      </c>
      <c r="D441" s="37">
        <v>98</v>
      </c>
      <c r="E441" s="13">
        <v>0.42</v>
      </c>
      <c r="F441" s="37">
        <v>5</v>
      </c>
      <c r="G441" s="66" t="s">
        <v>34</v>
      </c>
      <c r="H441" s="56">
        <v>29.2</v>
      </c>
      <c r="I441" s="37"/>
      <c r="J441" s="63">
        <v>95.2</v>
      </c>
      <c r="K441" s="63">
        <v>101.5</v>
      </c>
      <c r="L441" s="67">
        <v>102</v>
      </c>
      <c r="M441" s="63">
        <v>95</v>
      </c>
      <c r="N441" s="45">
        <f t="shared" si="24"/>
        <v>98.424999999999997</v>
      </c>
    </row>
    <row r="442" spans="1:14" x14ac:dyDescent="0.2">
      <c r="B442" s="1">
        <v>0.718749999999999</v>
      </c>
      <c r="C442" s="3">
        <v>74</v>
      </c>
      <c r="D442" s="3">
        <v>98</v>
      </c>
      <c r="E442" s="13">
        <v>0.42</v>
      </c>
      <c r="F442" s="41">
        <v>5</v>
      </c>
      <c r="G442" s="66" t="s">
        <v>34</v>
      </c>
      <c r="H442" s="19">
        <v>29.2</v>
      </c>
      <c r="I442" s="42"/>
      <c r="J442" s="45">
        <v>94.5</v>
      </c>
      <c r="K442" s="45">
        <v>100</v>
      </c>
      <c r="L442" s="45">
        <v>102</v>
      </c>
      <c r="M442" s="45">
        <v>95.5</v>
      </c>
      <c r="N442" s="45">
        <f t="shared" si="24"/>
        <v>98</v>
      </c>
    </row>
    <row r="443" spans="1:14" x14ac:dyDescent="0.2">
      <c r="B443" s="1">
        <v>0.72916666666666596</v>
      </c>
      <c r="C443" s="47">
        <v>74</v>
      </c>
      <c r="D443" s="47">
        <v>96</v>
      </c>
      <c r="E443" s="13">
        <v>0.41</v>
      </c>
      <c r="F443" s="47">
        <v>4</v>
      </c>
      <c r="G443" s="69" t="s">
        <v>34</v>
      </c>
      <c r="H443" s="57">
        <v>29.2</v>
      </c>
      <c r="I443" s="65"/>
      <c r="J443" s="45">
        <v>92.3</v>
      </c>
      <c r="K443" s="45">
        <v>99.5</v>
      </c>
      <c r="L443" s="45">
        <v>100.2</v>
      </c>
      <c r="M443" s="45">
        <v>92.8</v>
      </c>
      <c r="N443" s="45">
        <f t="shared" si="24"/>
        <v>96.2</v>
      </c>
    </row>
    <row r="444" spans="1:14" x14ac:dyDescent="0.2">
      <c r="A444" s="21"/>
      <c r="B444" s="1">
        <v>0.73958333333333304</v>
      </c>
      <c r="C444" s="47">
        <v>74</v>
      </c>
      <c r="D444" s="47">
        <v>95</v>
      </c>
      <c r="E444" s="13">
        <v>0.4</v>
      </c>
      <c r="F444" s="47">
        <v>3</v>
      </c>
      <c r="G444" s="69" t="s">
        <v>190</v>
      </c>
      <c r="H444" s="47">
        <v>29.2</v>
      </c>
      <c r="I444" s="65"/>
      <c r="J444" s="45">
        <v>89.6</v>
      </c>
      <c r="K444" s="45">
        <v>99.3</v>
      </c>
      <c r="L444" s="45">
        <v>100</v>
      </c>
      <c r="M444" s="45">
        <v>93</v>
      </c>
      <c r="N444" s="45">
        <f t="shared" si="24"/>
        <v>95.474999999999994</v>
      </c>
    </row>
    <row r="445" spans="1:14" x14ac:dyDescent="0.2">
      <c r="A445" s="2"/>
      <c r="B445" s="1">
        <v>0.749999999999999</v>
      </c>
      <c r="C445" s="3">
        <v>74</v>
      </c>
      <c r="D445" s="3">
        <v>94</v>
      </c>
      <c r="E445" s="13">
        <v>0.39</v>
      </c>
      <c r="F445" s="3">
        <v>5</v>
      </c>
      <c r="G445" s="66" t="s">
        <v>180</v>
      </c>
      <c r="H445" s="3">
        <v>29.2</v>
      </c>
      <c r="J445" s="3">
        <v>87.1</v>
      </c>
      <c r="K445" s="3">
        <v>98.2</v>
      </c>
      <c r="L445" s="3">
        <v>98.2</v>
      </c>
      <c r="M445" s="3">
        <v>90.9</v>
      </c>
      <c r="N445" s="45">
        <f t="shared" si="24"/>
        <v>93.6</v>
      </c>
    </row>
    <row r="446" spans="1:14" x14ac:dyDescent="0.2">
      <c r="A446" s="2"/>
      <c r="B446" s="1">
        <v>0.76041666666666496</v>
      </c>
      <c r="C446" s="66">
        <v>76</v>
      </c>
      <c r="D446" s="76">
        <f t="shared" ref="D446" si="25">N446</f>
        <v>92.975000000000009</v>
      </c>
      <c r="E446" s="77">
        <v>0.38</v>
      </c>
      <c r="F446" s="66">
        <v>6</v>
      </c>
      <c r="G446" s="66" t="s">
        <v>388</v>
      </c>
      <c r="H446" s="66">
        <v>29.2</v>
      </c>
      <c r="J446" s="78">
        <v>85.8</v>
      </c>
      <c r="K446" s="78">
        <v>97</v>
      </c>
      <c r="L446" s="78">
        <v>97.9</v>
      </c>
      <c r="M446" s="78">
        <v>91.2</v>
      </c>
      <c r="N446" s="78">
        <f t="shared" ref="N446:N449" si="26">AVERAGE(J446:M446)</f>
        <v>92.975000000000009</v>
      </c>
    </row>
    <row r="447" spans="1:14" x14ac:dyDescent="0.2">
      <c r="A447" s="2"/>
      <c r="B447" s="1">
        <v>0.77083333333333104</v>
      </c>
      <c r="C447" s="66">
        <v>75</v>
      </c>
      <c r="D447" s="76">
        <v>93</v>
      </c>
      <c r="E447" s="77">
        <v>0.36</v>
      </c>
      <c r="F447" s="66">
        <v>11</v>
      </c>
      <c r="G447" s="66" t="s">
        <v>180</v>
      </c>
      <c r="H447" s="66">
        <v>29.19</v>
      </c>
      <c r="J447" s="78">
        <v>84.9</v>
      </c>
      <c r="K447" s="78">
        <v>97.9</v>
      </c>
      <c r="L447" s="78">
        <v>97.5</v>
      </c>
      <c r="M447" s="78">
        <v>90.7</v>
      </c>
      <c r="N447" s="78">
        <f t="shared" si="26"/>
        <v>92.75</v>
      </c>
    </row>
    <row r="448" spans="1:14" x14ac:dyDescent="0.2">
      <c r="A448" s="2"/>
      <c r="B448" s="1">
        <v>0.781249999999997</v>
      </c>
      <c r="C448" s="66">
        <v>75</v>
      </c>
      <c r="D448" s="76">
        <f t="shared" ref="D448" si="27">N448</f>
        <v>90.949999999999989</v>
      </c>
      <c r="E448" s="77">
        <v>0.37</v>
      </c>
      <c r="F448" s="66">
        <v>4</v>
      </c>
      <c r="G448" s="66" t="s">
        <v>180</v>
      </c>
      <c r="H448" s="66">
        <v>29.19</v>
      </c>
      <c r="J448" s="78">
        <v>83.3</v>
      </c>
      <c r="K448" s="78">
        <v>96.1</v>
      </c>
      <c r="L448" s="78">
        <v>95.7</v>
      </c>
      <c r="M448" s="78">
        <v>88.7</v>
      </c>
      <c r="N448" s="78">
        <f t="shared" si="26"/>
        <v>90.949999999999989</v>
      </c>
    </row>
    <row r="449" spans="1:14" x14ac:dyDescent="0.2">
      <c r="A449" s="2"/>
      <c r="B449" s="1">
        <v>0.79166666666666297</v>
      </c>
      <c r="C449" s="66">
        <v>75</v>
      </c>
      <c r="D449" s="76">
        <v>91</v>
      </c>
      <c r="E449" s="77">
        <v>0.37</v>
      </c>
      <c r="F449" s="66">
        <v>4</v>
      </c>
      <c r="G449" s="66" t="s">
        <v>180</v>
      </c>
      <c r="H449" s="66">
        <v>29.19</v>
      </c>
      <c r="J449" s="78">
        <v>83.3</v>
      </c>
      <c r="K449" s="78">
        <v>96.1</v>
      </c>
      <c r="L449" s="78">
        <v>95.7</v>
      </c>
      <c r="M449" s="78">
        <v>88.7</v>
      </c>
      <c r="N449" s="78">
        <f t="shared" si="26"/>
        <v>90.949999999999989</v>
      </c>
    </row>
    <row r="450" spans="1:14" x14ac:dyDescent="0.2">
      <c r="A450" s="2"/>
      <c r="B450" s="2"/>
      <c r="D450" s="47"/>
      <c r="E450" s="13"/>
      <c r="G450" s="37"/>
      <c r="H450" s="19"/>
      <c r="J450" s="45"/>
      <c r="K450" s="45"/>
      <c r="L450" s="45"/>
      <c r="M450" s="45"/>
      <c r="N450" s="45"/>
    </row>
    <row r="451" spans="1:14" x14ac:dyDescent="0.2">
      <c r="A451" s="21">
        <v>42512</v>
      </c>
      <c r="B451" s="1">
        <v>0.34375</v>
      </c>
      <c r="C451" s="3">
        <v>64</v>
      </c>
      <c r="D451" s="69">
        <v>90</v>
      </c>
      <c r="E451" s="14">
        <v>0.47</v>
      </c>
      <c r="F451" s="3">
        <v>5</v>
      </c>
      <c r="G451" s="66" t="s">
        <v>291</v>
      </c>
      <c r="H451" s="72">
        <v>29.26</v>
      </c>
      <c r="J451" s="67">
        <v>62.8</v>
      </c>
      <c r="K451" s="45">
        <v>62.6</v>
      </c>
      <c r="L451" s="45">
        <v>66</v>
      </c>
      <c r="M451" s="45">
        <v>67.8</v>
      </c>
      <c r="N451" s="45">
        <f t="shared" ref="N451:N475" si="28">AVERAGE(J451:M451)</f>
        <v>64.8</v>
      </c>
    </row>
    <row r="452" spans="1:14" x14ac:dyDescent="0.2">
      <c r="A452" s="2"/>
      <c r="B452" s="1">
        <v>0.48958333333333331</v>
      </c>
      <c r="C452" s="3">
        <v>75</v>
      </c>
      <c r="D452" s="69">
        <v>94</v>
      </c>
      <c r="E452" s="75">
        <v>0.32</v>
      </c>
      <c r="F452" s="3">
        <v>3</v>
      </c>
      <c r="G452" s="66" t="s">
        <v>180</v>
      </c>
      <c r="H452" s="72">
        <v>29.24</v>
      </c>
      <c r="J452" s="45">
        <v>100.6</v>
      </c>
      <c r="K452" s="45">
        <v>77.400000000000006</v>
      </c>
      <c r="L452" s="45">
        <v>94.1</v>
      </c>
      <c r="M452" s="45">
        <v>105.6</v>
      </c>
      <c r="N452" s="45">
        <f t="shared" si="28"/>
        <v>94.425000000000011</v>
      </c>
    </row>
    <row r="453" spans="1:14" x14ac:dyDescent="0.2">
      <c r="A453" s="2"/>
      <c r="B453" s="1">
        <v>0.5</v>
      </c>
      <c r="C453" s="3">
        <v>76</v>
      </c>
      <c r="D453" s="47">
        <v>98</v>
      </c>
      <c r="E453" s="13">
        <v>0.31</v>
      </c>
      <c r="F453" s="3">
        <v>9</v>
      </c>
      <c r="G453" s="66" t="s">
        <v>190</v>
      </c>
      <c r="H453" s="19">
        <v>29.23</v>
      </c>
      <c r="J453" s="45">
        <v>103.3</v>
      </c>
      <c r="K453" s="45">
        <v>82.4</v>
      </c>
      <c r="L453" s="45">
        <v>96.1</v>
      </c>
      <c r="M453" s="45">
        <v>108</v>
      </c>
      <c r="N453" s="45">
        <f t="shared" si="28"/>
        <v>97.449999999999989</v>
      </c>
    </row>
    <row r="454" spans="1:14" x14ac:dyDescent="0.2">
      <c r="A454" s="2"/>
      <c r="B454" s="1">
        <v>0.51041666666666663</v>
      </c>
      <c r="C454" s="3">
        <v>77</v>
      </c>
      <c r="D454" s="47">
        <v>100</v>
      </c>
      <c r="E454" s="13">
        <v>0.31</v>
      </c>
      <c r="F454" s="3">
        <v>3</v>
      </c>
      <c r="G454" s="66" t="s">
        <v>180</v>
      </c>
      <c r="H454" s="19">
        <v>29.23</v>
      </c>
      <c r="J454" s="45">
        <v>106</v>
      </c>
      <c r="K454" s="45">
        <v>86.4</v>
      </c>
      <c r="L454" s="45">
        <v>98.4</v>
      </c>
      <c r="M454" s="45">
        <v>110.3</v>
      </c>
      <c r="N454" s="45">
        <f t="shared" si="28"/>
        <v>100.27500000000001</v>
      </c>
    </row>
    <row r="455" spans="1:14" x14ac:dyDescent="0.2">
      <c r="A455" s="2"/>
      <c r="B455" s="1">
        <v>0.52083333333333304</v>
      </c>
      <c r="C455" s="3">
        <v>78</v>
      </c>
      <c r="D455" s="47">
        <v>103</v>
      </c>
      <c r="E455" s="13">
        <v>0.31</v>
      </c>
      <c r="F455" s="37">
        <v>4</v>
      </c>
      <c r="G455" s="66" t="s">
        <v>180</v>
      </c>
      <c r="H455" s="19">
        <v>29.23</v>
      </c>
      <c r="J455" s="45">
        <v>108.3</v>
      </c>
      <c r="K455" s="45">
        <v>89.6</v>
      </c>
      <c r="L455" s="45">
        <v>100.9</v>
      </c>
      <c r="M455" s="45">
        <v>111.4</v>
      </c>
      <c r="N455" s="45">
        <f t="shared" si="28"/>
        <v>102.54999999999998</v>
      </c>
    </row>
    <row r="456" spans="1:14" x14ac:dyDescent="0.2">
      <c r="A456" s="1"/>
      <c r="B456" s="1">
        <v>0.53125</v>
      </c>
      <c r="C456" s="3">
        <v>79</v>
      </c>
      <c r="D456" s="47">
        <v>105</v>
      </c>
      <c r="E456" s="13">
        <v>0.3</v>
      </c>
      <c r="F456" s="3">
        <v>3</v>
      </c>
      <c r="G456" s="66" t="s">
        <v>35</v>
      </c>
      <c r="H456" s="19">
        <v>29.22</v>
      </c>
      <c r="I456" s="42"/>
      <c r="J456" s="45">
        <v>110.8</v>
      </c>
      <c r="K456" s="45">
        <v>93.6</v>
      </c>
      <c r="L456" s="45">
        <v>102.9</v>
      </c>
      <c r="M456" s="45">
        <v>114.1</v>
      </c>
      <c r="N456" s="45">
        <f t="shared" si="28"/>
        <v>105.35</v>
      </c>
    </row>
    <row r="457" spans="1:14" x14ac:dyDescent="0.2">
      <c r="A457" s="1"/>
      <c r="B457" s="1">
        <v>0.54166666666666696</v>
      </c>
      <c r="C457" s="3">
        <v>80</v>
      </c>
      <c r="D457" s="47">
        <v>108</v>
      </c>
      <c r="E457" s="13">
        <v>0.3</v>
      </c>
      <c r="F457" s="3">
        <v>5</v>
      </c>
      <c r="G457" s="66" t="s">
        <v>34</v>
      </c>
      <c r="H457" s="19">
        <v>29.22</v>
      </c>
      <c r="J457" s="45">
        <v>112.6</v>
      </c>
      <c r="K457" s="45">
        <v>97.3</v>
      </c>
      <c r="L457" s="45">
        <v>105.1</v>
      </c>
      <c r="M457" s="45">
        <v>115</v>
      </c>
      <c r="N457" s="45">
        <f t="shared" si="28"/>
        <v>107.5</v>
      </c>
    </row>
    <row r="458" spans="1:14" x14ac:dyDescent="0.2">
      <c r="A458" s="1"/>
      <c r="B458" s="1">
        <v>0.55208333333333304</v>
      </c>
      <c r="C458" s="3">
        <v>79</v>
      </c>
      <c r="D458" s="3">
        <v>110</v>
      </c>
      <c r="E458" s="13">
        <v>0.31</v>
      </c>
      <c r="F458" s="3">
        <v>3</v>
      </c>
      <c r="G458" s="66" t="s">
        <v>34</v>
      </c>
      <c r="H458" s="19">
        <v>29.21</v>
      </c>
      <c r="J458" s="45">
        <v>114.4</v>
      </c>
      <c r="K458" s="3">
        <v>100.4</v>
      </c>
      <c r="L458" s="45">
        <v>106.7</v>
      </c>
      <c r="M458" s="45">
        <v>116.8</v>
      </c>
      <c r="N458" s="45">
        <f t="shared" si="28"/>
        <v>109.575</v>
      </c>
    </row>
    <row r="459" spans="1:14" x14ac:dyDescent="0.2">
      <c r="A459" s="1"/>
      <c r="B459" s="1">
        <v>0.5625</v>
      </c>
      <c r="C459" s="3">
        <v>80</v>
      </c>
      <c r="D459" s="3">
        <v>112</v>
      </c>
      <c r="E459" s="13">
        <v>0.31</v>
      </c>
      <c r="F459" s="3">
        <v>4</v>
      </c>
      <c r="G459" s="66" t="s">
        <v>34</v>
      </c>
      <c r="H459" s="19">
        <v>29.21</v>
      </c>
      <c r="J459" s="45">
        <v>116.4</v>
      </c>
      <c r="K459" s="3">
        <v>103.3</v>
      </c>
      <c r="L459" s="45">
        <v>108.9</v>
      </c>
      <c r="M459" s="45">
        <v>118.8</v>
      </c>
      <c r="N459" s="45">
        <f t="shared" si="28"/>
        <v>111.85000000000001</v>
      </c>
    </row>
    <row r="460" spans="1:14" x14ac:dyDescent="0.2">
      <c r="A460" s="1"/>
      <c r="B460" s="1">
        <v>0.57291666666666596</v>
      </c>
      <c r="C460" s="3">
        <v>80</v>
      </c>
      <c r="D460" s="3">
        <v>113</v>
      </c>
      <c r="E460" s="13">
        <v>0.32</v>
      </c>
      <c r="F460" s="3">
        <v>2</v>
      </c>
      <c r="G460" s="66" t="s">
        <v>35</v>
      </c>
      <c r="H460" s="19">
        <v>29.2</v>
      </c>
      <c r="I460" s="43"/>
      <c r="J460" s="45">
        <v>118</v>
      </c>
      <c r="K460" s="67">
        <v>105.6</v>
      </c>
      <c r="L460" s="45">
        <v>110.1</v>
      </c>
      <c r="M460" s="45">
        <v>119.8</v>
      </c>
      <c r="N460" s="45">
        <f t="shared" si="28"/>
        <v>113.375</v>
      </c>
    </row>
    <row r="461" spans="1:14" x14ac:dyDescent="0.2">
      <c r="A461" s="1"/>
      <c r="B461" s="1">
        <v>0.58333333333333304</v>
      </c>
      <c r="C461" s="3">
        <v>81</v>
      </c>
      <c r="D461" s="3">
        <v>115</v>
      </c>
      <c r="E461" s="13">
        <v>0.33</v>
      </c>
      <c r="F461" s="3">
        <v>3</v>
      </c>
      <c r="G461" s="66" t="s">
        <v>202</v>
      </c>
      <c r="H461" s="19">
        <v>29.19</v>
      </c>
      <c r="I461" s="43"/>
      <c r="J461" s="45">
        <v>119.3</v>
      </c>
      <c r="K461" s="67">
        <v>107.6</v>
      </c>
      <c r="L461" s="45">
        <v>111.6</v>
      </c>
      <c r="M461" s="45">
        <v>120.9</v>
      </c>
      <c r="N461" s="45">
        <f t="shared" si="28"/>
        <v>114.85</v>
      </c>
    </row>
    <row r="462" spans="1:14" x14ac:dyDescent="0.2">
      <c r="A462" s="1"/>
      <c r="B462" s="1">
        <v>0.60416666666666663</v>
      </c>
      <c r="C462" s="3">
        <v>82</v>
      </c>
      <c r="D462" s="3">
        <v>118</v>
      </c>
      <c r="E462" s="13">
        <v>0.32</v>
      </c>
      <c r="F462" s="3">
        <v>3</v>
      </c>
      <c r="G462" s="66" t="s">
        <v>180</v>
      </c>
      <c r="H462" s="19">
        <v>29.18</v>
      </c>
      <c r="I462" s="43"/>
      <c r="J462" s="45">
        <v>121.6</v>
      </c>
      <c r="K462" s="67">
        <v>112.3</v>
      </c>
      <c r="L462" s="45">
        <v>114.1</v>
      </c>
      <c r="M462" s="45">
        <v>123.3</v>
      </c>
      <c r="N462" s="45">
        <f t="shared" si="28"/>
        <v>117.825</v>
      </c>
    </row>
    <row r="463" spans="1:14" x14ac:dyDescent="0.2">
      <c r="A463" s="1"/>
      <c r="B463" s="1">
        <v>0.61458333333333337</v>
      </c>
      <c r="C463" s="47">
        <v>81</v>
      </c>
      <c r="D463" s="47">
        <v>116</v>
      </c>
      <c r="E463" s="13">
        <v>0.31</v>
      </c>
      <c r="F463" s="69">
        <v>6</v>
      </c>
      <c r="G463" s="69" t="s">
        <v>180</v>
      </c>
      <c r="H463" s="69">
        <v>29.18</v>
      </c>
      <c r="I463" s="65"/>
      <c r="J463" s="45">
        <v>120</v>
      </c>
      <c r="K463" s="45">
        <v>110.7</v>
      </c>
      <c r="L463" s="45">
        <v>113</v>
      </c>
      <c r="M463" s="45">
        <v>121.6</v>
      </c>
      <c r="N463" s="45">
        <f t="shared" si="28"/>
        <v>116.32499999999999</v>
      </c>
    </row>
    <row r="464" spans="1:14" x14ac:dyDescent="0.2">
      <c r="A464" s="21"/>
      <c r="B464" s="1">
        <v>0.625</v>
      </c>
      <c r="C464" s="66">
        <v>82</v>
      </c>
      <c r="D464" s="45">
        <v>116</v>
      </c>
      <c r="E464" s="77">
        <v>0.32</v>
      </c>
      <c r="F464" s="66">
        <v>6</v>
      </c>
      <c r="G464" s="71" t="s">
        <v>180</v>
      </c>
      <c r="H464" s="66">
        <v>29.16</v>
      </c>
      <c r="J464" s="80">
        <v>118.2</v>
      </c>
      <c r="K464" s="78">
        <v>112.3</v>
      </c>
      <c r="L464" s="78">
        <v>112.3</v>
      </c>
      <c r="M464" s="78">
        <v>120.2</v>
      </c>
      <c r="N464" s="78">
        <f t="shared" si="28"/>
        <v>115.75</v>
      </c>
    </row>
    <row r="465" spans="1:14" x14ac:dyDescent="0.2">
      <c r="A465" s="2"/>
      <c r="B465" s="1">
        <v>0.63541666666666696</v>
      </c>
      <c r="C465" s="3">
        <v>83</v>
      </c>
      <c r="D465" s="47">
        <v>117</v>
      </c>
      <c r="E465" s="13">
        <v>0.3</v>
      </c>
      <c r="F465" s="3">
        <v>6</v>
      </c>
      <c r="G465" s="66" t="s">
        <v>190</v>
      </c>
      <c r="H465" s="19">
        <v>29.16</v>
      </c>
      <c r="J465" s="45">
        <v>120.2</v>
      </c>
      <c r="K465" s="45">
        <v>113.4</v>
      </c>
      <c r="L465" s="45">
        <v>112.6</v>
      </c>
      <c r="M465" s="45">
        <v>120.4</v>
      </c>
      <c r="N465" s="45">
        <f t="shared" si="28"/>
        <v>116.65</v>
      </c>
    </row>
    <row r="466" spans="1:14" x14ac:dyDescent="0.2">
      <c r="A466" s="2"/>
      <c r="B466" s="1">
        <v>0.64583333333333404</v>
      </c>
      <c r="C466" s="3">
        <v>83</v>
      </c>
      <c r="D466" s="3">
        <v>116</v>
      </c>
      <c r="E466" s="13">
        <v>0.3</v>
      </c>
      <c r="F466" s="66">
        <v>8</v>
      </c>
      <c r="G466" s="66" t="s">
        <v>180</v>
      </c>
      <c r="H466" s="66">
        <v>29.16</v>
      </c>
      <c r="J466" s="45">
        <v>118.9</v>
      </c>
      <c r="K466" s="45">
        <v>112.6</v>
      </c>
      <c r="L466" s="45">
        <v>114.1</v>
      </c>
      <c r="M466" s="45">
        <v>120</v>
      </c>
      <c r="N466" s="45">
        <f t="shared" si="28"/>
        <v>116.4</v>
      </c>
    </row>
    <row r="467" spans="1:14" x14ac:dyDescent="0.2">
      <c r="A467" s="2"/>
      <c r="B467" s="1">
        <v>0.65625</v>
      </c>
      <c r="C467" s="66">
        <v>83</v>
      </c>
      <c r="D467" s="45">
        <v>114</v>
      </c>
      <c r="E467" s="77">
        <v>0.3</v>
      </c>
      <c r="F467" s="66">
        <v>5</v>
      </c>
      <c r="G467" s="71" t="s">
        <v>37</v>
      </c>
      <c r="H467" s="66">
        <v>29.16</v>
      </c>
      <c r="J467" s="80">
        <v>117.7</v>
      </c>
      <c r="K467" s="78">
        <v>110.5</v>
      </c>
      <c r="L467" s="78">
        <v>112.6</v>
      </c>
      <c r="M467" s="78">
        <v>116.2</v>
      </c>
      <c r="N467" s="78">
        <f t="shared" si="28"/>
        <v>114.24999999999999</v>
      </c>
    </row>
    <row r="468" spans="1:14" x14ac:dyDescent="0.2">
      <c r="A468" s="2"/>
      <c r="B468" s="1">
        <v>0.66666666666666696</v>
      </c>
      <c r="C468" s="66">
        <v>81</v>
      </c>
      <c r="D468" s="79">
        <v>110</v>
      </c>
      <c r="E468" s="77">
        <v>0.3</v>
      </c>
      <c r="F468" s="66">
        <v>12</v>
      </c>
      <c r="G468" s="66" t="s">
        <v>34</v>
      </c>
      <c r="H468" s="66">
        <v>29.15</v>
      </c>
      <c r="J468" s="78">
        <v>113</v>
      </c>
      <c r="K468" s="78">
        <v>106.7</v>
      </c>
      <c r="L468" s="78">
        <v>110.7</v>
      </c>
      <c r="M468" s="78">
        <v>111.6</v>
      </c>
      <c r="N468" s="45">
        <f t="shared" si="28"/>
        <v>110.5</v>
      </c>
    </row>
    <row r="469" spans="1:14" x14ac:dyDescent="0.2">
      <c r="A469" s="2"/>
      <c r="B469" s="1">
        <v>0.67708333333333404</v>
      </c>
      <c r="C469" s="3">
        <v>82</v>
      </c>
      <c r="D469" s="41">
        <v>112</v>
      </c>
      <c r="E469" s="13">
        <v>0.2</v>
      </c>
      <c r="F469" s="3">
        <v>5</v>
      </c>
      <c r="G469" s="66" t="s">
        <v>34</v>
      </c>
      <c r="H469" s="19">
        <v>29.15</v>
      </c>
      <c r="I469" s="42"/>
      <c r="J469" s="64">
        <v>112.5</v>
      </c>
      <c r="K469" s="45">
        <v>109</v>
      </c>
      <c r="L469" s="45">
        <v>112.8</v>
      </c>
      <c r="M469" s="45">
        <v>112.3</v>
      </c>
      <c r="N469" s="45">
        <f t="shared" si="28"/>
        <v>111.65</v>
      </c>
    </row>
    <row r="470" spans="1:14" x14ac:dyDescent="0.2">
      <c r="A470" s="2"/>
      <c r="B470" s="1">
        <v>0.687500000000001</v>
      </c>
      <c r="C470" s="3">
        <v>82</v>
      </c>
      <c r="D470" s="41">
        <v>111</v>
      </c>
      <c r="E470" s="13">
        <v>0.28999999999999998</v>
      </c>
      <c r="F470" s="3">
        <v>10</v>
      </c>
      <c r="G470" s="66" t="s">
        <v>34</v>
      </c>
      <c r="H470" s="19">
        <v>29.14</v>
      </c>
      <c r="I470" s="42"/>
      <c r="J470" s="64">
        <v>111</v>
      </c>
      <c r="K470" s="45">
        <v>108.9</v>
      </c>
      <c r="L470" s="45">
        <v>112.1</v>
      </c>
      <c r="M470" s="45">
        <v>112.6</v>
      </c>
      <c r="N470" s="45">
        <f t="shared" si="28"/>
        <v>111.15</v>
      </c>
    </row>
    <row r="471" spans="1:14" x14ac:dyDescent="0.2">
      <c r="A471" s="2"/>
      <c r="B471" s="1">
        <v>0.69791666666666696</v>
      </c>
      <c r="C471" s="3">
        <v>83</v>
      </c>
      <c r="D471" s="47">
        <v>113</v>
      </c>
      <c r="E471" s="13">
        <v>0.3</v>
      </c>
      <c r="F471" s="37">
        <v>4</v>
      </c>
      <c r="G471" s="66" t="s">
        <v>180</v>
      </c>
      <c r="H471" s="19">
        <v>29.14</v>
      </c>
      <c r="J471" s="45">
        <v>112.8</v>
      </c>
      <c r="K471" s="45">
        <v>112.1</v>
      </c>
      <c r="L471" s="45">
        <v>113.2</v>
      </c>
      <c r="M471" s="45">
        <v>113.7</v>
      </c>
      <c r="N471" s="45">
        <f t="shared" si="28"/>
        <v>112.94999999999999</v>
      </c>
    </row>
    <row r="472" spans="1:14" x14ac:dyDescent="0.2">
      <c r="A472" s="2"/>
      <c r="B472" s="1">
        <v>0.70833333333333404</v>
      </c>
      <c r="C472" s="66">
        <v>83</v>
      </c>
      <c r="D472" s="68">
        <v>113</v>
      </c>
      <c r="E472" s="77">
        <v>0.3</v>
      </c>
      <c r="F472" s="66">
        <v>5</v>
      </c>
      <c r="G472" s="66" t="s">
        <v>34</v>
      </c>
      <c r="H472" s="66">
        <v>29.14</v>
      </c>
      <c r="J472" s="78">
        <v>113.2</v>
      </c>
      <c r="K472" s="78">
        <v>112.6</v>
      </c>
      <c r="L472" s="78">
        <v>111.4</v>
      </c>
      <c r="M472" s="78">
        <v>113.4</v>
      </c>
      <c r="N472" s="45">
        <f t="shared" si="28"/>
        <v>112.65</v>
      </c>
    </row>
    <row r="473" spans="1:14" x14ac:dyDescent="0.2">
      <c r="A473" s="2"/>
      <c r="B473" s="1">
        <v>0.718750000000001</v>
      </c>
      <c r="C473" s="47">
        <v>83</v>
      </c>
      <c r="D473" s="58">
        <v>111</v>
      </c>
      <c r="E473" s="13">
        <v>0.3</v>
      </c>
      <c r="F473" s="47">
        <v>8</v>
      </c>
      <c r="G473" s="69" t="s">
        <v>35</v>
      </c>
      <c r="H473" s="57">
        <v>29.13</v>
      </c>
      <c r="I473" s="65"/>
      <c r="J473" s="67">
        <v>108.7</v>
      </c>
      <c r="K473" s="45">
        <v>112.5</v>
      </c>
      <c r="L473" s="45">
        <v>111.6</v>
      </c>
      <c r="M473" s="45">
        <v>111.6</v>
      </c>
      <c r="N473" s="45">
        <f t="shared" si="28"/>
        <v>111.1</v>
      </c>
    </row>
    <row r="474" spans="1:14" x14ac:dyDescent="0.2">
      <c r="A474" s="2"/>
      <c r="B474" s="1">
        <v>0.72916666666666796</v>
      </c>
      <c r="C474" s="37">
        <v>82</v>
      </c>
      <c r="D474" s="37">
        <v>108</v>
      </c>
      <c r="E474" s="13">
        <v>0.31</v>
      </c>
      <c r="F474" s="37">
        <v>6</v>
      </c>
      <c r="G474" s="66" t="s">
        <v>180</v>
      </c>
      <c r="H474" s="56">
        <v>29.13</v>
      </c>
      <c r="I474" s="37"/>
      <c r="J474" s="63">
        <v>103.6</v>
      </c>
      <c r="K474" s="63">
        <v>109.4</v>
      </c>
      <c r="L474" s="67">
        <v>111.2</v>
      </c>
      <c r="M474" s="63">
        <v>108.5</v>
      </c>
      <c r="N474" s="45">
        <f t="shared" si="28"/>
        <v>108.175</v>
      </c>
    </row>
    <row r="475" spans="1:14" x14ac:dyDescent="0.2">
      <c r="A475" s="2"/>
      <c r="B475" s="1">
        <v>0.73958333333333504</v>
      </c>
      <c r="C475" s="3">
        <v>82</v>
      </c>
      <c r="D475" s="3">
        <v>106</v>
      </c>
      <c r="E475" s="13">
        <v>0.3</v>
      </c>
      <c r="F475" s="3">
        <v>4</v>
      </c>
      <c r="G475" s="66" t="s">
        <v>190</v>
      </c>
      <c r="H475" s="19">
        <v>29.13</v>
      </c>
      <c r="J475" s="45">
        <v>100.4</v>
      </c>
      <c r="K475" s="45">
        <v>109</v>
      </c>
      <c r="L475" s="45">
        <v>109</v>
      </c>
      <c r="M475" s="45">
        <v>106.9</v>
      </c>
      <c r="N475" s="45">
        <f t="shared" si="28"/>
        <v>106.32499999999999</v>
      </c>
    </row>
    <row r="476" spans="1:14" x14ac:dyDescent="0.2">
      <c r="A476" s="2"/>
      <c r="B476" s="1"/>
      <c r="E476" s="13"/>
      <c r="G476" s="37"/>
      <c r="H476" s="19"/>
      <c r="I476" s="42"/>
      <c r="J476" s="63"/>
      <c r="K476" s="45"/>
      <c r="L476" s="45"/>
      <c r="M476" s="45"/>
      <c r="N476" s="45"/>
    </row>
    <row r="477" spans="1:14" x14ac:dyDescent="0.2">
      <c r="A477" s="21">
        <v>42513</v>
      </c>
      <c r="B477" s="1">
        <v>0.47916666666666669</v>
      </c>
      <c r="C477" s="3">
        <v>72</v>
      </c>
      <c r="D477" s="69">
        <v>94</v>
      </c>
      <c r="E477" s="14">
        <v>0.37</v>
      </c>
      <c r="F477" s="3">
        <v>1</v>
      </c>
      <c r="G477" s="66" t="s">
        <v>390</v>
      </c>
      <c r="H477" s="72">
        <v>29.23</v>
      </c>
      <c r="J477" s="67">
        <v>102.6</v>
      </c>
      <c r="K477" s="45">
        <v>71.2</v>
      </c>
      <c r="L477" s="45">
        <v>96.3</v>
      </c>
      <c r="M477" s="45">
        <v>106</v>
      </c>
      <c r="N477" s="45">
        <f t="shared" ref="N477:N493" si="29">AVERAGE(J477:M477)</f>
        <v>94.025000000000006</v>
      </c>
    </row>
    <row r="478" spans="1:14" x14ac:dyDescent="0.2">
      <c r="A478" s="2"/>
      <c r="B478" s="1">
        <v>0.51041666666666663</v>
      </c>
      <c r="C478" s="3">
        <v>76</v>
      </c>
      <c r="D478" s="69">
        <v>106</v>
      </c>
      <c r="E478" s="75">
        <v>0.34</v>
      </c>
      <c r="F478" s="3">
        <v>4</v>
      </c>
      <c r="G478" s="66" t="s">
        <v>143</v>
      </c>
      <c r="H478" s="72">
        <v>29.23</v>
      </c>
      <c r="J478" s="45">
        <v>110.8</v>
      </c>
      <c r="K478" s="45">
        <v>90.5</v>
      </c>
      <c r="L478" s="45">
        <v>105.4</v>
      </c>
      <c r="M478" s="45">
        <v>115.2</v>
      </c>
      <c r="N478" s="45">
        <f t="shared" si="29"/>
        <v>105.47500000000001</v>
      </c>
    </row>
    <row r="479" spans="1:14" x14ac:dyDescent="0.2">
      <c r="A479" s="2"/>
      <c r="B479" s="1">
        <v>0.52083333333333337</v>
      </c>
      <c r="C479" s="41">
        <v>78</v>
      </c>
      <c r="D479" s="3">
        <v>107</v>
      </c>
      <c r="E479" s="13">
        <v>0.31</v>
      </c>
      <c r="F479" s="3">
        <v>2</v>
      </c>
      <c r="G479" s="3" t="s">
        <v>197</v>
      </c>
      <c r="H479" s="3">
        <v>29.23</v>
      </c>
      <c r="J479" s="45">
        <v>111.7</v>
      </c>
      <c r="K479" s="3">
        <v>92.1</v>
      </c>
      <c r="L479" s="45">
        <v>106.3</v>
      </c>
      <c r="M479" s="3">
        <v>116.1</v>
      </c>
      <c r="N479" s="45">
        <f t="shared" si="29"/>
        <v>106.55000000000001</v>
      </c>
    </row>
    <row r="480" spans="1:14" x14ac:dyDescent="0.2">
      <c r="A480" s="2"/>
      <c r="B480" s="1">
        <v>0.53125</v>
      </c>
      <c r="C480" s="3">
        <v>78</v>
      </c>
      <c r="D480" s="3">
        <v>109</v>
      </c>
      <c r="E480" s="13">
        <v>0.3</v>
      </c>
      <c r="F480" s="3">
        <v>3</v>
      </c>
      <c r="G480" s="66" t="s">
        <v>180</v>
      </c>
      <c r="H480" s="19">
        <v>29.23</v>
      </c>
      <c r="I480" s="43"/>
      <c r="J480" s="45">
        <v>113.7</v>
      </c>
      <c r="K480" s="45">
        <v>95.4</v>
      </c>
      <c r="L480" s="45">
        <v>108.7</v>
      </c>
      <c r="M480" s="45">
        <v>117</v>
      </c>
      <c r="N480" s="45">
        <f t="shared" si="29"/>
        <v>108.7</v>
      </c>
    </row>
    <row r="481" spans="1:15" x14ac:dyDescent="0.2">
      <c r="A481" s="2"/>
      <c r="B481" s="1">
        <v>0.54166666666666696</v>
      </c>
      <c r="C481" s="3">
        <v>78</v>
      </c>
      <c r="D481" s="47">
        <v>111</v>
      </c>
      <c r="E481" s="13">
        <v>0.31</v>
      </c>
      <c r="F481" s="37">
        <v>8</v>
      </c>
      <c r="G481" s="66" t="s">
        <v>201</v>
      </c>
      <c r="H481" s="19">
        <v>29.22</v>
      </c>
      <c r="J481" s="45">
        <v>115.3</v>
      </c>
      <c r="K481" s="45">
        <v>99.7</v>
      </c>
      <c r="L481" s="45">
        <v>110.7</v>
      </c>
      <c r="M481" s="45">
        <v>117.1</v>
      </c>
      <c r="N481" s="45">
        <f t="shared" si="29"/>
        <v>110.69999999999999</v>
      </c>
      <c r="O481" s="45"/>
    </row>
    <row r="482" spans="1:15" x14ac:dyDescent="0.2">
      <c r="A482" s="2"/>
      <c r="B482" s="1">
        <v>0.55208333333333404</v>
      </c>
      <c r="C482" s="3">
        <v>78</v>
      </c>
      <c r="D482" s="47">
        <v>112</v>
      </c>
      <c r="E482" s="13">
        <v>0.32</v>
      </c>
      <c r="F482" s="3">
        <v>8</v>
      </c>
      <c r="G482" s="66" t="s">
        <v>180</v>
      </c>
      <c r="H482" s="19">
        <v>29.22</v>
      </c>
      <c r="I482" s="42"/>
      <c r="J482" s="45">
        <v>116.8</v>
      </c>
      <c r="K482" s="45">
        <v>102.2</v>
      </c>
      <c r="L482" s="45">
        <v>112.3</v>
      </c>
      <c r="M482" s="45">
        <v>117.7</v>
      </c>
      <c r="N482" s="45">
        <f t="shared" si="29"/>
        <v>112.25</v>
      </c>
    </row>
    <row r="483" spans="1:15" x14ac:dyDescent="0.2">
      <c r="B483" s="1">
        <v>0.5625</v>
      </c>
      <c r="C483" s="3">
        <v>78</v>
      </c>
      <c r="D483" s="47">
        <v>115</v>
      </c>
      <c r="E483" s="13">
        <v>0.3</v>
      </c>
      <c r="F483" s="3">
        <v>2</v>
      </c>
      <c r="G483" s="66" t="s">
        <v>201</v>
      </c>
      <c r="H483" s="19">
        <v>29.22</v>
      </c>
      <c r="J483" s="45">
        <v>118.2</v>
      </c>
      <c r="K483" s="67">
        <v>106</v>
      </c>
      <c r="L483" s="45">
        <v>114.3</v>
      </c>
      <c r="M483" s="45">
        <v>120.2</v>
      </c>
      <c r="N483" s="45">
        <f t="shared" si="29"/>
        <v>114.675</v>
      </c>
    </row>
    <row r="484" spans="1:15" x14ac:dyDescent="0.2">
      <c r="B484" s="1">
        <v>0.57291666666666696</v>
      </c>
      <c r="C484" s="3">
        <v>78</v>
      </c>
      <c r="D484" s="3">
        <v>115</v>
      </c>
      <c r="E484" s="13">
        <v>0.3</v>
      </c>
      <c r="F484" s="3">
        <v>2</v>
      </c>
      <c r="G484" s="66" t="s">
        <v>34</v>
      </c>
      <c r="H484" s="19">
        <v>29.21</v>
      </c>
      <c r="J484" s="45">
        <v>119.3</v>
      </c>
      <c r="K484" s="3">
        <v>107.2</v>
      </c>
      <c r="L484" s="45">
        <v>115.7</v>
      </c>
      <c r="M484" s="45">
        <v>119.5</v>
      </c>
      <c r="N484" s="45">
        <f t="shared" si="29"/>
        <v>115.425</v>
      </c>
    </row>
    <row r="485" spans="1:15" x14ac:dyDescent="0.2">
      <c r="B485" s="1">
        <v>0.58333333333333404</v>
      </c>
      <c r="C485" s="3">
        <v>81</v>
      </c>
      <c r="D485" s="3">
        <v>117</v>
      </c>
      <c r="E485" s="13">
        <v>0.27</v>
      </c>
      <c r="F485" s="3">
        <v>1</v>
      </c>
      <c r="G485" s="66" t="s">
        <v>34</v>
      </c>
      <c r="H485" s="19">
        <v>29.21</v>
      </c>
      <c r="J485" s="45">
        <v>120.4</v>
      </c>
      <c r="K485" s="3">
        <v>110.1</v>
      </c>
      <c r="L485" s="45">
        <v>117.1</v>
      </c>
      <c r="M485" s="45">
        <v>120.4</v>
      </c>
      <c r="N485" s="45">
        <f t="shared" si="29"/>
        <v>117</v>
      </c>
    </row>
    <row r="486" spans="1:15" x14ac:dyDescent="0.2">
      <c r="B486" s="1">
        <v>0.593750000000001</v>
      </c>
      <c r="C486" s="3">
        <v>80</v>
      </c>
      <c r="D486" s="3">
        <v>119</v>
      </c>
      <c r="E486" s="13">
        <v>0.26</v>
      </c>
      <c r="F486" s="3">
        <v>1</v>
      </c>
      <c r="G486" s="66" t="s">
        <v>34</v>
      </c>
      <c r="H486" s="19">
        <v>29.2</v>
      </c>
      <c r="I486" s="43"/>
      <c r="J486" s="45">
        <v>121.8</v>
      </c>
      <c r="K486" s="67">
        <v>112.5</v>
      </c>
      <c r="L486" s="45">
        <v>119.1</v>
      </c>
      <c r="M486" s="45">
        <v>121.1</v>
      </c>
      <c r="N486" s="45">
        <f t="shared" si="29"/>
        <v>118.625</v>
      </c>
    </row>
    <row r="487" spans="1:15" x14ac:dyDescent="0.2">
      <c r="B487" s="1">
        <v>0.60416666666666696</v>
      </c>
      <c r="C487" s="3">
        <v>81</v>
      </c>
      <c r="D487" s="3">
        <v>119</v>
      </c>
      <c r="E487" s="13">
        <v>0.27</v>
      </c>
      <c r="F487" s="3">
        <v>1</v>
      </c>
      <c r="G487" s="66" t="s">
        <v>197</v>
      </c>
      <c r="H487" s="19">
        <v>29.19</v>
      </c>
      <c r="I487" s="43"/>
      <c r="J487" s="45">
        <v>121.8</v>
      </c>
      <c r="K487" s="67">
        <v>113.7</v>
      </c>
      <c r="L487" s="45">
        <v>119.8</v>
      </c>
      <c r="M487" s="45">
        <v>121.6</v>
      </c>
      <c r="N487" s="45">
        <f t="shared" si="29"/>
        <v>119.22499999999999</v>
      </c>
    </row>
    <row r="488" spans="1:15" x14ac:dyDescent="0.2">
      <c r="B488" s="1">
        <v>0.61458333333333404</v>
      </c>
      <c r="C488" s="3">
        <v>80</v>
      </c>
      <c r="D488" s="3">
        <v>121</v>
      </c>
      <c r="E488" s="13">
        <v>0.26</v>
      </c>
      <c r="F488" s="3">
        <v>2</v>
      </c>
      <c r="G488" s="66" t="s">
        <v>129</v>
      </c>
      <c r="H488" s="19">
        <v>29.19</v>
      </c>
      <c r="I488" s="43"/>
      <c r="J488" s="45">
        <v>122.7</v>
      </c>
      <c r="K488" s="67">
        <v>115.5</v>
      </c>
      <c r="L488" s="45">
        <v>121.3</v>
      </c>
      <c r="M488" s="45">
        <v>122.7</v>
      </c>
      <c r="N488" s="45">
        <f t="shared" si="29"/>
        <v>120.55</v>
      </c>
    </row>
    <row r="489" spans="1:15" x14ac:dyDescent="0.2">
      <c r="B489" s="1">
        <v>0.625000000000001</v>
      </c>
      <c r="C489" s="47">
        <v>81</v>
      </c>
      <c r="D489" s="47">
        <v>121</v>
      </c>
      <c r="E489" s="13">
        <v>0.25</v>
      </c>
      <c r="F489" s="69">
        <v>4</v>
      </c>
      <c r="G489" s="69" t="s">
        <v>34</v>
      </c>
      <c r="H489" s="69">
        <v>29.18</v>
      </c>
      <c r="I489" s="65"/>
      <c r="J489" s="45">
        <v>123.3</v>
      </c>
      <c r="K489" s="45">
        <v>117.1</v>
      </c>
      <c r="L489" s="45">
        <v>122</v>
      </c>
      <c r="M489" s="45">
        <v>123.1</v>
      </c>
      <c r="N489" s="45">
        <f t="shared" si="29"/>
        <v>121.375</v>
      </c>
    </row>
    <row r="490" spans="1:15" x14ac:dyDescent="0.2">
      <c r="B490" s="1">
        <v>0.63541666666666796</v>
      </c>
      <c r="C490" s="47">
        <v>81</v>
      </c>
      <c r="D490" s="47">
        <v>122</v>
      </c>
      <c r="E490" s="13">
        <v>0.24</v>
      </c>
      <c r="F490" s="69">
        <v>1</v>
      </c>
      <c r="G490" s="69" t="s">
        <v>180</v>
      </c>
      <c r="H490" s="69">
        <v>29.18</v>
      </c>
      <c r="I490" s="65"/>
      <c r="J490" s="67">
        <v>122.7</v>
      </c>
      <c r="K490" s="45">
        <v>118.4</v>
      </c>
      <c r="L490" s="45">
        <v>122.7</v>
      </c>
      <c r="M490" s="45">
        <v>123.6</v>
      </c>
      <c r="N490" s="45">
        <f t="shared" si="29"/>
        <v>121.85</v>
      </c>
    </row>
    <row r="491" spans="1:15" x14ac:dyDescent="0.2">
      <c r="B491" s="1">
        <v>0.64583333333333504</v>
      </c>
      <c r="C491" s="3">
        <v>82</v>
      </c>
      <c r="D491" s="47">
        <v>122</v>
      </c>
      <c r="E491" s="13">
        <v>0.24</v>
      </c>
      <c r="F491" s="3">
        <v>6</v>
      </c>
      <c r="G491" s="66" t="s">
        <v>180</v>
      </c>
      <c r="H491" s="19">
        <v>29.18</v>
      </c>
      <c r="J491" s="45">
        <v>123.6</v>
      </c>
      <c r="K491" s="45">
        <v>118.8</v>
      </c>
      <c r="L491" s="45">
        <v>123.1</v>
      </c>
      <c r="M491" s="45">
        <v>122.4</v>
      </c>
      <c r="N491" s="45">
        <f t="shared" si="29"/>
        <v>121.97499999999999</v>
      </c>
    </row>
    <row r="492" spans="1:15" x14ac:dyDescent="0.2">
      <c r="B492" s="1">
        <v>0.656250000000001</v>
      </c>
      <c r="C492" s="3">
        <v>82</v>
      </c>
      <c r="D492" s="3">
        <v>120</v>
      </c>
      <c r="E492" s="13">
        <v>0.24</v>
      </c>
      <c r="F492" s="66">
        <v>4</v>
      </c>
      <c r="G492" s="66" t="s">
        <v>129</v>
      </c>
      <c r="H492" s="66">
        <v>29.17</v>
      </c>
      <c r="J492" s="45">
        <v>122.5</v>
      </c>
      <c r="K492" s="45">
        <v>118.6</v>
      </c>
      <c r="L492" s="67">
        <v>122.9</v>
      </c>
      <c r="M492" s="45">
        <v>115.7</v>
      </c>
      <c r="N492" s="45">
        <f t="shared" si="29"/>
        <v>119.925</v>
      </c>
    </row>
    <row r="493" spans="1:15" x14ac:dyDescent="0.2">
      <c r="B493" s="1">
        <v>0.66666666666666796</v>
      </c>
      <c r="C493" s="47">
        <v>83</v>
      </c>
      <c r="D493" s="47">
        <v>119</v>
      </c>
      <c r="E493" s="13">
        <v>0.22</v>
      </c>
      <c r="F493" s="47">
        <v>3</v>
      </c>
      <c r="G493" s="69" t="s">
        <v>197</v>
      </c>
      <c r="H493" s="47">
        <v>29.17</v>
      </c>
      <c r="I493" s="65"/>
      <c r="J493" s="45">
        <v>121.8</v>
      </c>
      <c r="K493" s="45">
        <v>118.9</v>
      </c>
      <c r="L493" s="45">
        <v>122.7</v>
      </c>
      <c r="M493" s="45">
        <v>111.6</v>
      </c>
      <c r="N493" s="45">
        <f t="shared" si="29"/>
        <v>118.75</v>
      </c>
    </row>
    <row r="494" spans="1:15" x14ac:dyDescent="0.2">
      <c r="B494" s="2"/>
      <c r="C494" s="47"/>
      <c r="D494" s="47"/>
      <c r="E494" s="13"/>
      <c r="F494" s="47"/>
      <c r="G494" s="47"/>
      <c r="H494" s="47"/>
      <c r="I494" s="65"/>
      <c r="J494" s="45"/>
      <c r="K494" s="45"/>
      <c r="L494" s="45"/>
      <c r="M494" s="45"/>
      <c r="N494" s="45"/>
    </row>
    <row r="495" spans="1:15" x14ac:dyDescent="0.2">
      <c r="A495" s="21">
        <v>42517</v>
      </c>
      <c r="B495" s="1">
        <v>0.42708333333333331</v>
      </c>
      <c r="C495" s="3">
        <v>72</v>
      </c>
      <c r="D495" s="69">
        <v>84</v>
      </c>
      <c r="E495" s="75">
        <v>0.78</v>
      </c>
      <c r="F495" s="3">
        <v>4</v>
      </c>
      <c r="G495" s="66" t="s">
        <v>130</v>
      </c>
      <c r="H495" s="72">
        <v>29.18</v>
      </c>
      <c r="J495" s="67">
        <v>84.7</v>
      </c>
      <c r="K495" s="45">
        <v>78.8</v>
      </c>
      <c r="L495" s="45">
        <v>84.4</v>
      </c>
      <c r="M495" s="45">
        <v>88.2</v>
      </c>
      <c r="N495" s="45">
        <f>AVERAGE(J495:M495)</f>
        <v>84.025000000000006</v>
      </c>
    </row>
    <row r="496" spans="1:15" x14ac:dyDescent="0.2">
      <c r="B496" s="1">
        <v>0.4375</v>
      </c>
      <c r="C496" s="3">
        <v>73</v>
      </c>
      <c r="D496" s="69">
        <v>84</v>
      </c>
      <c r="E496" s="75">
        <v>0.77</v>
      </c>
      <c r="F496" s="3">
        <v>5</v>
      </c>
      <c r="G496" s="66" t="s">
        <v>130</v>
      </c>
      <c r="H496" s="72">
        <v>29.18</v>
      </c>
      <c r="J496" s="45">
        <v>85.3</v>
      </c>
      <c r="K496" s="45">
        <v>79.2</v>
      </c>
      <c r="L496" s="45">
        <v>84.6</v>
      </c>
      <c r="M496" s="45">
        <v>87.8</v>
      </c>
      <c r="N496" s="45">
        <f t="shared" ref="N496:N503" si="30">AVERAGE(J496:M496)</f>
        <v>84.224999999999994</v>
      </c>
    </row>
    <row r="497" spans="1:14" x14ac:dyDescent="0.2">
      <c r="B497" s="1">
        <v>0.44791666666666669</v>
      </c>
      <c r="C497" s="41">
        <v>75</v>
      </c>
      <c r="D497" s="3">
        <v>89</v>
      </c>
      <c r="E497" s="13">
        <v>0.73</v>
      </c>
      <c r="F497" s="3">
        <v>8</v>
      </c>
      <c r="G497" s="3" t="s">
        <v>130</v>
      </c>
      <c r="H497" s="3">
        <v>29.18</v>
      </c>
      <c r="J497" s="45">
        <v>92.5</v>
      </c>
      <c r="K497" s="3">
        <v>77.7</v>
      </c>
      <c r="L497" s="45">
        <v>90.3</v>
      </c>
      <c r="M497" s="3">
        <v>95.9</v>
      </c>
      <c r="N497" s="45">
        <f t="shared" si="30"/>
        <v>89.1</v>
      </c>
    </row>
    <row r="498" spans="1:14" x14ac:dyDescent="0.2">
      <c r="B498" s="1">
        <v>0.45833333333333331</v>
      </c>
      <c r="C498" s="3">
        <v>76</v>
      </c>
      <c r="D498" s="3">
        <v>92</v>
      </c>
      <c r="E498" s="13">
        <v>0.72</v>
      </c>
      <c r="F498" s="3">
        <v>3</v>
      </c>
      <c r="G498" s="66" t="s">
        <v>130</v>
      </c>
      <c r="H498" s="19">
        <v>29.17</v>
      </c>
      <c r="I498" s="43"/>
      <c r="J498" s="45">
        <v>95.7</v>
      </c>
      <c r="K498" s="45">
        <v>77.7</v>
      </c>
      <c r="L498" s="45">
        <v>93.2</v>
      </c>
      <c r="M498" s="45">
        <v>99.3</v>
      </c>
      <c r="N498" s="45">
        <f t="shared" si="30"/>
        <v>91.475000000000009</v>
      </c>
    </row>
    <row r="499" spans="1:14" x14ac:dyDescent="0.2">
      <c r="B499" s="1">
        <v>0.46875</v>
      </c>
      <c r="C499" s="3">
        <v>78</v>
      </c>
      <c r="D499" s="47">
        <v>94</v>
      </c>
      <c r="E499" s="13">
        <v>0.7</v>
      </c>
      <c r="F499" s="37">
        <v>3</v>
      </c>
      <c r="G499" s="66" t="s">
        <v>130</v>
      </c>
      <c r="H499" s="19">
        <v>29.17</v>
      </c>
      <c r="J499" s="45">
        <v>99.5</v>
      </c>
      <c r="K499" s="45">
        <v>77.400000000000006</v>
      </c>
      <c r="L499" s="45">
        <v>97</v>
      </c>
      <c r="M499" s="45">
        <v>103.1</v>
      </c>
      <c r="N499" s="45">
        <f t="shared" si="30"/>
        <v>94.25</v>
      </c>
    </row>
    <row r="500" spans="1:14" x14ac:dyDescent="0.2">
      <c r="B500" s="1">
        <v>0.47916666666666702</v>
      </c>
      <c r="C500" s="3">
        <v>80</v>
      </c>
      <c r="D500" s="47">
        <v>97</v>
      </c>
      <c r="E500" s="13">
        <v>0.64</v>
      </c>
      <c r="F500" s="3">
        <v>3</v>
      </c>
      <c r="G500" s="66" t="s">
        <v>130</v>
      </c>
      <c r="H500" s="19">
        <v>29.17</v>
      </c>
      <c r="I500" s="42"/>
      <c r="J500" s="45">
        <v>102.2</v>
      </c>
      <c r="K500" s="45">
        <v>83.3</v>
      </c>
      <c r="L500" s="45">
        <v>98.8</v>
      </c>
      <c r="M500" s="45">
        <v>104.2</v>
      </c>
      <c r="N500" s="45">
        <f t="shared" si="30"/>
        <v>97.125</v>
      </c>
    </row>
    <row r="501" spans="1:14" x14ac:dyDescent="0.2">
      <c r="B501" s="1">
        <v>0.48958333333333298</v>
      </c>
      <c r="C501" s="3">
        <v>79</v>
      </c>
      <c r="D501" s="47">
        <v>101</v>
      </c>
      <c r="E501" s="13">
        <v>0.64</v>
      </c>
      <c r="F501" s="3">
        <v>6</v>
      </c>
      <c r="G501" s="66" t="s">
        <v>201</v>
      </c>
      <c r="H501" s="19">
        <v>29.17</v>
      </c>
      <c r="J501" s="45">
        <v>105.1</v>
      </c>
      <c r="K501" s="67">
        <v>90.1</v>
      </c>
      <c r="L501" s="45">
        <v>101.5</v>
      </c>
      <c r="M501" s="45">
        <v>107.2</v>
      </c>
      <c r="N501" s="45">
        <f t="shared" si="30"/>
        <v>100.97499999999999</v>
      </c>
    </row>
    <row r="502" spans="1:14" x14ac:dyDescent="0.2">
      <c r="B502" s="1">
        <v>0.5</v>
      </c>
      <c r="C502" s="3">
        <v>79</v>
      </c>
      <c r="D502" s="3">
        <v>104</v>
      </c>
      <c r="E502" s="13">
        <v>0.65</v>
      </c>
      <c r="F502" s="3">
        <v>8</v>
      </c>
      <c r="G502" s="66" t="s">
        <v>130</v>
      </c>
      <c r="H502" s="19">
        <v>29.17</v>
      </c>
      <c r="J502" s="45">
        <v>107.2</v>
      </c>
      <c r="K502" s="3">
        <v>94.1</v>
      </c>
      <c r="L502" s="45">
        <v>103.8</v>
      </c>
      <c r="M502" s="45">
        <v>109.4</v>
      </c>
      <c r="N502" s="45">
        <f t="shared" si="30"/>
        <v>103.625</v>
      </c>
    </row>
    <row r="503" spans="1:14" x14ac:dyDescent="0.2">
      <c r="B503" s="1">
        <v>0.50694444444444442</v>
      </c>
      <c r="C503" s="3">
        <v>80</v>
      </c>
      <c r="D503" s="3">
        <v>105</v>
      </c>
      <c r="E503" s="13">
        <v>0.64</v>
      </c>
      <c r="F503" s="3">
        <v>8</v>
      </c>
      <c r="G503" s="66" t="s">
        <v>201</v>
      </c>
      <c r="H503" s="19">
        <v>29.17</v>
      </c>
      <c r="J503" s="45">
        <v>108.9</v>
      </c>
      <c r="K503" s="3">
        <v>95.9</v>
      </c>
      <c r="L503" s="45">
        <v>105.1</v>
      </c>
      <c r="M503" s="45">
        <v>110.8</v>
      </c>
      <c r="N503" s="45">
        <f t="shared" si="30"/>
        <v>105.175</v>
      </c>
    </row>
    <row r="504" spans="1:14" x14ac:dyDescent="0.2">
      <c r="B504" s="2"/>
      <c r="E504" s="13"/>
      <c r="F504" s="41"/>
      <c r="G504" s="37"/>
      <c r="H504" s="19"/>
      <c r="I504" s="42"/>
      <c r="J504" s="45"/>
      <c r="K504" s="45"/>
      <c r="L504" s="45"/>
      <c r="M504" s="45"/>
      <c r="N504" s="45"/>
    </row>
    <row r="505" spans="1:14" x14ac:dyDescent="0.2">
      <c r="A505" s="21">
        <v>42519</v>
      </c>
      <c r="B505" s="1">
        <v>0.29166666666666669</v>
      </c>
      <c r="C505" s="3">
        <v>70</v>
      </c>
      <c r="D505" s="69">
        <v>76</v>
      </c>
      <c r="E505" s="75">
        <v>0.87</v>
      </c>
      <c r="F505" s="3">
        <v>3</v>
      </c>
      <c r="G505" s="66" t="s">
        <v>130</v>
      </c>
      <c r="H505" s="72">
        <v>29.24</v>
      </c>
      <c r="J505" s="67">
        <v>76.099999999999994</v>
      </c>
      <c r="K505" s="45">
        <v>74.5</v>
      </c>
      <c r="L505" s="45">
        <v>75.900000000000006</v>
      </c>
      <c r="M505" s="45">
        <v>75.7</v>
      </c>
      <c r="N505" s="45">
        <f>AVERAGE(J505:M505)</f>
        <v>75.55</v>
      </c>
    </row>
    <row r="506" spans="1:14" x14ac:dyDescent="0.2">
      <c r="B506" s="1">
        <v>0.41666666666666669</v>
      </c>
      <c r="C506" s="3">
        <v>80</v>
      </c>
      <c r="D506" s="69">
        <v>91</v>
      </c>
      <c r="E506" s="75">
        <v>0.91</v>
      </c>
      <c r="F506" s="3">
        <v>1</v>
      </c>
      <c r="G506" s="66" t="s">
        <v>197</v>
      </c>
      <c r="H506" s="72">
        <v>29.26</v>
      </c>
      <c r="J506" s="45">
        <v>97.2</v>
      </c>
      <c r="K506" s="45">
        <v>75.900000000000006</v>
      </c>
      <c r="L506" s="45">
        <v>91.6</v>
      </c>
      <c r="M506" s="45">
        <v>100.8</v>
      </c>
      <c r="N506" s="45">
        <f t="shared" ref="N506:N513" si="31">AVERAGE(J506:M506)</f>
        <v>91.375000000000014</v>
      </c>
    </row>
    <row r="507" spans="1:14" x14ac:dyDescent="0.2">
      <c r="B507" s="1">
        <v>0.4375</v>
      </c>
      <c r="C507" s="41">
        <v>82</v>
      </c>
      <c r="D507" s="3">
        <v>94</v>
      </c>
      <c r="E507" s="13">
        <v>0.67</v>
      </c>
      <c r="F507" s="3">
        <v>1</v>
      </c>
      <c r="G507" s="3" t="s">
        <v>197</v>
      </c>
      <c r="H507" s="3">
        <v>29.26</v>
      </c>
      <c r="J507" s="45">
        <v>97.5</v>
      </c>
      <c r="K507" s="3">
        <v>77.7</v>
      </c>
      <c r="L507" s="45">
        <v>95</v>
      </c>
      <c r="M507" s="3">
        <v>104.7</v>
      </c>
      <c r="N507" s="45">
        <f t="shared" si="31"/>
        <v>93.724999999999994</v>
      </c>
    </row>
    <row r="508" spans="1:14" x14ac:dyDescent="0.2">
      <c r="B508" s="2">
        <v>0.44791666666666669</v>
      </c>
      <c r="C508" s="3">
        <v>82</v>
      </c>
      <c r="D508" s="3">
        <v>97</v>
      </c>
      <c r="E508" s="13">
        <v>0.66</v>
      </c>
      <c r="F508" s="3">
        <v>2</v>
      </c>
      <c r="G508" s="66" t="s">
        <v>37</v>
      </c>
      <c r="H508" s="19">
        <v>29.26</v>
      </c>
      <c r="I508" s="43"/>
      <c r="J508" s="45">
        <v>103.1</v>
      </c>
      <c r="K508" s="45">
        <v>77.900000000000006</v>
      </c>
      <c r="L508" s="45">
        <v>97.5</v>
      </c>
      <c r="M508" s="45">
        <v>108.1</v>
      </c>
      <c r="N508" s="45">
        <f t="shared" si="31"/>
        <v>96.65</v>
      </c>
    </row>
    <row r="509" spans="1:14" x14ac:dyDescent="0.2">
      <c r="B509" s="1">
        <v>0.45833333333333331</v>
      </c>
      <c r="C509" s="3">
        <v>82</v>
      </c>
      <c r="D509" s="47">
        <v>99</v>
      </c>
      <c r="E509" s="13">
        <v>0.64</v>
      </c>
      <c r="F509" s="37">
        <v>1</v>
      </c>
      <c r="G509" s="66" t="s">
        <v>37</v>
      </c>
      <c r="H509" s="19">
        <v>29.26</v>
      </c>
      <c r="J509" s="45">
        <v>107.4</v>
      </c>
      <c r="K509" s="45">
        <v>78.3</v>
      </c>
      <c r="L509" s="45">
        <v>100.6</v>
      </c>
      <c r="M509" s="45">
        <v>110.5</v>
      </c>
      <c r="N509" s="45">
        <f t="shared" si="31"/>
        <v>99.199999999999989</v>
      </c>
    </row>
    <row r="510" spans="1:14" x14ac:dyDescent="0.2">
      <c r="B510" s="1">
        <v>0.46875</v>
      </c>
      <c r="C510" s="3">
        <v>84</v>
      </c>
      <c r="D510" s="47">
        <v>100</v>
      </c>
      <c r="E510" s="13">
        <v>0.63</v>
      </c>
      <c r="F510" s="3">
        <v>6</v>
      </c>
      <c r="G510" s="66" t="s">
        <v>130</v>
      </c>
      <c r="H510" s="19">
        <v>29.25</v>
      </c>
      <c r="I510" s="42"/>
      <c r="J510" s="45">
        <v>108.9</v>
      </c>
      <c r="K510" s="45">
        <v>79</v>
      </c>
      <c r="L510" s="45">
        <v>102.2</v>
      </c>
      <c r="M510" s="45">
        <v>111</v>
      </c>
      <c r="N510" s="45">
        <f t="shared" si="31"/>
        <v>100.27500000000001</v>
      </c>
    </row>
    <row r="511" spans="1:14" x14ac:dyDescent="0.2">
      <c r="B511" s="1">
        <v>0.47916666666666702</v>
      </c>
      <c r="C511" s="3">
        <v>83</v>
      </c>
      <c r="D511" s="47">
        <v>103</v>
      </c>
      <c r="E511" s="13">
        <v>0.63</v>
      </c>
      <c r="F511" s="3">
        <v>4</v>
      </c>
      <c r="G511" s="66" t="s">
        <v>130</v>
      </c>
      <c r="H511" s="19">
        <v>29.25</v>
      </c>
      <c r="J511" s="45">
        <v>111.2</v>
      </c>
      <c r="K511" s="3">
        <v>83.7</v>
      </c>
      <c r="L511" s="3">
        <v>104.4</v>
      </c>
      <c r="M511" s="45">
        <v>111.6</v>
      </c>
      <c r="N511" s="45">
        <f t="shared" si="31"/>
        <v>102.72499999999999</v>
      </c>
    </row>
    <row r="512" spans="1:14" x14ac:dyDescent="0.2">
      <c r="B512" s="1">
        <v>0.48958333333333298</v>
      </c>
      <c r="C512" s="3">
        <v>84</v>
      </c>
      <c r="D512" s="3">
        <v>105</v>
      </c>
      <c r="E512" s="13">
        <v>0.63</v>
      </c>
      <c r="F512" s="3">
        <v>1</v>
      </c>
      <c r="G512" s="66" t="s">
        <v>37</v>
      </c>
      <c r="H512" s="19">
        <v>29.25</v>
      </c>
      <c r="J512" s="45">
        <v>111.2</v>
      </c>
      <c r="K512" s="3">
        <v>87.6</v>
      </c>
      <c r="L512" s="45">
        <v>106.3</v>
      </c>
      <c r="M512" s="45">
        <v>114.4</v>
      </c>
      <c r="N512" s="45">
        <f t="shared" si="31"/>
        <v>104.875</v>
      </c>
    </row>
    <row r="513" spans="1:14" x14ac:dyDescent="0.2">
      <c r="B513" s="1">
        <v>0.5</v>
      </c>
      <c r="C513" s="3">
        <v>85</v>
      </c>
      <c r="D513" s="3">
        <v>106</v>
      </c>
      <c r="E513" s="13">
        <v>0.57999999999999996</v>
      </c>
      <c r="F513" s="3">
        <v>3</v>
      </c>
      <c r="G513" s="66" t="s">
        <v>197</v>
      </c>
      <c r="H513" s="19">
        <v>29.25</v>
      </c>
      <c r="J513" s="45">
        <v>109.6</v>
      </c>
      <c r="K513" s="3">
        <v>91.2</v>
      </c>
      <c r="L513" s="45">
        <v>104.7</v>
      </c>
      <c r="M513" s="45">
        <v>118.9</v>
      </c>
      <c r="N513" s="45">
        <f t="shared" si="31"/>
        <v>106.1</v>
      </c>
    </row>
    <row r="514" spans="1:14" x14ac:dyDescent="0.2">
      <c r="B514" s="1">
        <v>0.51041666666666696</v>
      </c>
      <c r="C514" s="3">
        <v>84</v>
      </c>
      <c r="D514" s="3">
        <v>110</v>
      </c>
      <c r="E514" s="13">
        <v>0.59</v>
      </c>
      <c r="F514" s="3">
        <v>3</v>
      </c>
      <c r="G514" s="66" t="s">
        <v>143</v>
      </c>
      <c r="H514" s="19">
        <v>29.24</v>
      </c>
      <c r="I514" s="43"/>
      <c r="J514" s="45">
        <v>114.6</v>
      </c>
      <c r="K514" s="67">
        <v>94.3</v>
      </c>
      <c r="L514" s="45">
        <v>108.9</v>
      </c>
      <c r="M514" s="45">
        <v>122.4</v>
      </c>
      <c r="N514" s="45">
        <f t="shared" ref="N514:N527" si="32">AVERAGE(J514:M514)</f>
        <v>110.04999999999998</v>
      </c>
    </row>
    <row r="515" spans="1:14" x14ac:dyDescent="0.2">
      <c r="B515" s="1">
        <v>0.52083333333333304</v>
      </c>
      <c r="C515" s="3">
        <v>85</v>
      </c>
      <c r="D515" s="3">
        <v>113</v>
      </c>
      <c r="E515" s="13">
        <v>0.56000000000000005</v>
      </c>
      <c r="F515" s="3">
        <v>4</v>
      </c>
      <c r="G515" s="66" t="s">
        <v>129</v>
      </c>
      <c r="H515" s="19">
        <v>29.24</v>
      </c>
      <c r="I515" s="43"/>
      <c r="J515" s="45">
        <v>117.3</v>
      </c>
      <c r="K515" s="67">
        <v>97.2</v>
      </c>
      <c r="L515" s="45">
        <v>113.5</v>
      </c>
      <c r="M515" s="162">
        <v>125.1</v>
      </c>
      <c r="N515" s="45">
        <f t="shared" si="32"/>
        <v>113.27500000000001</v>
      </c>
    </row>
    <row r="516" spans="1:14" x14ac:dyDescent="0.2">
      <c r="B516" s="1">
        <v>0.53125</v>
      </c>
      <c r="C516" s="3">
        <v>86</v>
      </c>
      <c r="D516" s="3">
        <v>114</v>
      </c>
      <c r="E516" s="13">
        <v>0.53</v>
      </c>
      <c r="F516" s="3">
        <v>1</v>
      </c>
      <c r="G516" s="66" t="s">
        <v>197</v>
      </c>
      <c r="H516" s="19">
        <v>29.24</v>
      </c>
      <c r="I516" s="43"/>
      <c r="J516" s="45">
        <v>119.3</v>
      </c>
      <c r="K516" s="67">
        <v>100.9</v>
      </c>
      <c r="L516" s="45">
        <v>115.7</v>
      </c>
      <c r="M516" s="45">
        <v>121.1</v>
      </c>
      <c r="N516" s="45">
        <f t="shared" si="32"/>
        <v>114.25</v>
      </c>
    </row>
    <row r="517" spans="1:14" x14ac:dyDescent="0.2">
      <c r="B517" s="1">
        <v>0.54166666666666696</v>
      </c>
      <c r="C517" s="47">
        <v>86</v>
      </c>
      <c r="D517" s="47">
        <v>115</v>
      </c>
      <c r="E517" s="13">
        <v>0.52</v>
      </c>
      <c r="F517" s="69">
        <v>4</v>
      </c>
      <c r="G517" s="69" t="s">
        <v>143</v>
      </c>
      <c r="H517" s="69">
        <v>29.24</v>
      </c>
      <c r="I517" s="65"/>
      <c r="J517" s="45">
        <v>119.5</v>
      </c>
      <c r="K517" s="45">
        <v>103.8</v>
      </c>
      <c r="L517" s="45">
        <v>116.4</v>
      </c>
      <c r="M517" s="45">
        <v>121.1</v>
      </c>
      <c r="N517" s="45">
        <f t="shared" si="32"/>
        <v>115.20000000000002</v>
      </c>
    </row>
    <row r="518" spans="1:14" x14ac:dyDescent="0.2">
      <c r="B518" s="1">
        <v>0.55208333333333304</v>
      </c>
      <c r="C518" s="47">
        <v>86</v>
      </c>
      <c r="D518" s="47">
        <v>116</v>
      </c>
      <c r="E518" s="13">
        <v>0.53</v>
      </c>
      <c r="F518" s="69">
        <v>6</v>
      </c>
      <c r="G518" s="69" t="s">
        <v>130</v>
      </c>
      <c r="H518" s="69">
        <v>29.24</v>
      </c>
      <c r="I518" s="65"/>
      <c r="J518" s="67">
        <v>118</v>
      </c>
      <c r="K518" s="45">
        <v>109.6</v>
      </c>
      <c r="L518" s="45">
        <v>117.7</v>
      </c>
      <c r="M518" s="45">
        <v>120.2</v>
      </c>
      <c r="N518" s="45">
        <f t="shared" si="32"/>
        <v>116.375</v>
      </c>
    </row>
    <row r="519" spans="1:14" x14ac:dyDescent="0.2">
      <c r="B519" s="1">
        <v>0.5625</v>
      </c>
      <c r="C519" s="3">
        <v>85</v>
      </c>
      <c r="D519" s="47">
        <v>109</v>
      </c>
      <c r="E519" s="13">
        <v>0.54</v>
      </c>
      <c r="F519" s="3">
        <v>3</v>
      </c>
      <c r="G519" s="66" t="s">
        <v>180</v>
      </c>
      <c r="H519" s="19">
        <v>29.23</v>
      </c>
      <c r="J519" s="45">
        <v>112.5</v>
      </c>
      <c r="K519" s="45">
        <v>102.4</v>
      </c>
      <c r="L519" s="45">
        <v>110.1</v>
      </c>
      <c r="M519" s="45">
        <v>112.5</v>
      </c>
      <c r="N519" s="45">
        <f t="shared" si="32"/>
        <v>109.375</v>
      </c>
    </row>
    <row r="520" spans="1:14" x14ac:dyDescent="0.2">
      <c r="B520" s="1">
        <v>0.57291666666666696</v>
      </c>
      <c r="C520" s="3">
        <v>85</v>
      </c>
      <c r="D520" s="3">
        <v>107</v>
      </c>
      <c r="E520" s="13">
        <v>0.55000000000000004</v>
      </c>
      <c r="F520" s="66">
        <v>2</v>
      </c>
      <c r="G520" s="66" t="s">
        <v>130</v>
      </c>
      <c r="H520" s="66">
        <v>29.23</v>
      </c>
      <c r="J520" s="45">
        <v>108.3</v>
      </c>
      <c r="K520" s="45">
        <v>97</v>
      </c>
      <c r="L520" s="67">
        <v>109.4</v>
      </c>
      <c r="M520" s="45">
        <v>112.8</v>
      </c>
      <c r="N520" s="45">
        <f t="shared" si="32"/>
        <v>106.87500000000001</v>
      </c>
    </row>
    <row r="521" spans="1:14" x14ac:dyDescent="0.2">
      <c r="B521" s="1">
        <v>0.58333333333333304</v>
      </c>
      <c r="C521" s="47">
        <v>86</v>
      </c>
      <c r="D521" s="47">
        <v>114</v>
      </c>
      <c r="E521" s="13">
        <v>0.52</v>
      </c>
      <c r="F521" s="47">
        <v>7</v>
      </c>
      <c r="G521" s="69" t="s">
        <v>143</v>
      </c>
      <c r="H521" s="47">
        <v>29.23</v>
      </c>
      <c r="I521" s="65"/>
      <c r="J521" s="45">
        <v>115.7</v>
      </c>
      <c r="K521" s="45">
        <v>104.7</v>
      </c>
      <c r="L521" s="45">
        <v>115.3</v>
      </c>
      <c r="M521" s="45">
        <v>121.6</v>
      </c>
      <c r="N521" s="45">
        <f t="shared" si="32"/>
        <v>114.32499999999999</v>
      </c>
    </row>
    <row r="522" spans="1:14" x14ac:dyDescent="0.2">
      <c r="B522" s="1">
        <v>0.59375</v>
      </c>
      <c r="C522" s="66">
        <v>88</v>
      </c>
      <c r="D522" s="79">
        <v>119</v>
      </c>
      <c r="E522" s="77">
        <v>0.47</v>
      </c>
      <c r="F522" s="66">
        <v>2</v>
      </c>
      <c r="G522" s="66" t="s">
        <v>201</v>
      </c>
      <c r="H522" s="66">
        <v>29.23</v>
      </c>
      <c r="J522" s="78">
        <v>120</v>
      </c>
      <c r="K522" s="78">
        <v>111.7</v>
      </c>
      <c r="L522" s="78">
        <v>121.1</v>
      </c>
      <c r="M522" s="78">
        <v>122.7</v>
      </c>
      <c r="N522" s="45">
        <f t="shared" si="32"/>
        <v>118.87499999999999</v>
      </c>
    </row>
    <row r="523" spans="1:14" x14ac:dyDescent="0.2">
      <c r="B523" s="1">
        <v>0.60416666666666696</v>
      </c>
      <c r="C523" s="3">
        <v>87</v>
      </c>
      <c r="D523" s="41">
        <v>115</v>
      </c>
      <c r="E523" s="13">
        <v>0.47</v>
      </c>
      <c r="F523" s="3">
        <v>2</v>
      </c>
      <c r="G523" s="66" t="s">
        <v>197</v>
      </c>
      <c r="H523" s="19">
        <v>29.23</v>
      </c>
      <c r="I523" s="42"/>
      <c r="J523" s="3">
        <v>117.7</v>
      </c>
      <c r="K523" s="3">
        <v>111.6</v>
      </c>
      <c r="L523" s="3">
        <v>115.7</v>
      </c>
      <c r="M523" s="3">
        <v>116.4</v>
      </c>
      <c r="N523" s="45">
        <f t="shared" si="32"/>
        <v>115.35</v>
      </c>
    </row>
    <row r="524" spans="1:14" x14ac:dyDescent="0.2">
      <c r="B524" s="1">
        <v>0.61458333333333304</v>
      </c>
      <c r="C524" s="3">
        <v>89</v>
      </c>
      <c r="D524" s="41">
        <v>119</v>
      </c>
      <c r="E524" s="13">
        <v>0.46</v>
      </c>
      <c r="F524" s="3">
        <v>4</v>
      </c>
      <c r="G524" s="66" t="s">
        <v>201</v>
      </c>
      <c r="H524" s="19">
        <v>29.22</v>
      </c>
      <c r="I524" s="42"/>
      <c r="J524" s="64">
        <v>120.2</v>
      </c>
      <c r="K524" s="45">
        <v>113.4</v>
      </c>
      <c r="L524" s="45">
        <v>121.5</v>
      </c>
      <c r="M524" s="45">
        <v>122</v>
      </c>
      <c r="N524" s="45">
        <f t="shared" si="32"/>
        <v>119.27500000000001</v>
      </c>
    </row>
    <row r="525" spans="1:14" x14ac:dyDescent="0.2">
      <c r="B525" s="1">
        <v>0.625</v>
      </c>
      <c r="C525" s="3">
        <v>90</v>
      </c>
      <c r="D525" s="47">
        <v>117</v>
      </c>
      <c r="E525" s="13">
        <v>0.44</v>
      </c>
      <c r="F525" s="37">
        <v>1</v>
      </c>
      <c r="G525" s="66" t="s">
        <v>180</v>
      </c>
      <c r="H525" s="19">
        <v>29.21</v>
      </c>
      <c r="J525" s="45">
        <v>116.2</v>
      </c>
      <c r="K525" s="45">
        <v>109.2</v>
      </c>
      <c r="L525" s="45">
        <v>119.7</v>
      </c>
      <c r="M525" s="45">
        <v>122.5</v>
      </c>
      <c r="N525" s="45">
        <f t="shared" si="32"/>
        <v>116.9</v>
      </c>
    </row>
    <row r="526" spans="1:14" x14ac:dyDescent="0.2">
      <c r="A526" s="21"/>
      <c r="B526" s="1">
        <v>0.63541666666666696</v>
      </c>
      <c r="C526" s="66">
        <v>90</v>
      </c>
      <c r="D526" s="68">
        <v>120</v>
      </c>
      <c r="E526" s="77">
        <v>0.44</v>
      </c>
      <c r="F526" s="66">
        <v>3</v>
      </c>
      <c r="G526" s="66" t="s">
        <v>130</v>
      </c>
      <c r="H526" s="66">
        <v>29.21</v>
      </c>
      <c r="J526" s="78">
        <v>119.1</v>
      </c>
      <c r="K526" s="78">
        <v>115.3</v>
      </c>
      <c r="L526" s="78">
        <v>123.8</v>
      </c>
      <c r="M526" s="78">
        <v>121.1</v>
      </c>
      <c r="N526" s="45">
        <f t="shared" si="32"/>
        <v>119.82499999999999</v>
      </c>
    </row>
    <row r="527" spans="1:14" x14ac:dyDescent="0.2">
      <c r="B527" s="1">
        <v>0.64583333333333304</v>
      </c>
      <c r="C527" s="47">
        <v>89</v>
      </c>
      <c r="D527" s="58">
        <v>117</v>
      </c>
      <c r="E527" s="13">
        <v>0.44</v>
      </c>
      <c r="F527" s="47">
        <v>2</v>
      </c>
      <c r="G527" s="69" t="s">
        <v>201</v>
      </c>
      <c r="H527" s="57">
        <v>29.21</v>
      </c>
      <c r="I527" s="65"/>
      <c r="J527" s="67">
        <v>114.8</v>
      </c>
      <c r="K527" s="45">
        <v>109.9</v>
      </c>
      <c r="L527" s="45">
        <v>122.9</v>
      </c>
      <c r="M527" s="45">
        <v>120.4</v>
      </c>
      <c r="N527" s="45">
        <f t="shared" si="32"/>
        <v>117</v>
      </c>
    </row>
    <row r="528" spans="1:14" x14ac:dyDescent="0.2">
      <c r="B528" s="1"/>
      <c r="D528" s="47"/>
      <c r="E528" s="13"/>
      <c r="F528" s="37"/>
      <c r="G528" s="37"/>
      <c r="H528" s="19"/>
      <c r="J528" s="45"/>
      <c r="K528" s="45"/>
      <c r="L528" s="45"/>
      <c r="M528" s="45"/>
      <c r="N528" s="45"/>
    </row>
    <row r="529" spans="1:14" x14ac:dyDescent="0.2">
      <c r="A529" t="s">
        <v>309</v>
      </c>
      <c r="B529" s="1"/>
      <c r="D529" s="47"/>
      <c r="E529" s="13"/>
      <c r="F529" s="37"/>
      <c r="G529" s="37"/>
      <c r="H529" s="19"/>
      <c r="J529" s="45"/>
      <c r="K529" s="45"/>
      <c r="L529" s="45"/>
      <c r="M529" s="45"/>
      <c r="N529" s="45"/>
    </row>
    <row r="530" spans="1:14" x14ac:dyDescent="0.2">
      <c r="A530" s="21">
        <v>42524</v>
      </c>
      <c r="B530" s="1">
        <v>0.41666666666666669</v>
      </c>
      <c r="C530" s="3">
        <v>72</v>
      </c>
      <c r="D530" s="69">
        <v>78</v>
      </c>
      <c r="E530" s="75">
        <v>0.53</v>
      </c>
      <c r="F530" s="3">
        <v>4</v>
      </c>
      <c r="G530" s="66" t="s">
        <v>291</v>
      </c>
      <c r="H530" s="72">
        <v>29.38</v>
      </c>
      <c r="J530" s="67">
        <v>71.599999999999994</v>
      </c>
      <c r="K530" s="45">
        <v>80.599999999999994</v>
      </c>
      <c r="L530" s="45">
        <v>79.3</v>
      </c>
      <c r="M530" s="45">
        <v>79.2</v>
      </c>
      <c r="N530" s="45">
        <f>AVERAGE(J530:M530)</f>
        <v>77.674999999999997</v>
      </c>
    </row>
    <row r="531" spans="1:14" x14ac:dyDescent="0.2">
      <c r="B531" s="1">
        <v>0.4375</v>
      </c>
      <c r="C531" s="3">
        <v>73</v>
      </c>
      <c r="D531" s="69">
        <v>79</v>
      </c>
      <c r="E531" s="75">
        <v>0.52</v>
      </c>
      <c r="F531" s="3">
        <v>1</v>
      </c>
      <c r="G531" s="66" t="s">
        <v>35</v>
      </c>
      <c r="H531" s="72">
        <v>29.38</v>
      </c>
      <c r="J531" s="45">
        <v>71.400000000000006</v>
      </c>
      <c r="K531" s="45">
        <v>83.7</v>
      </c>
      <c r="L531" s="45">
        <v>77.400000000000006</v>
      </c>
      <c r="M531" s="45">
        <v>81.900000000000006</v>
      </c>
      <c r="N531" s="45">
        <f t="shared" ref="N531:N546" si="33">AVERAGE(J531:M531)</f>
        <v>78.600000000000009</v>
      </c>
    </row>
    <row r="532" spans="1:14" x14ac:dyDescent="0.2">
      <c r="B532" s="1">
        <v>0.44791666666666669</v>
      </c>
      <c r="C532" s="41">
        <v>74</v>
      </c>
      <c r="D532" s="3">
        <v>79</v>
      </c>
      <c r="E532" s="13">
        <v>0.52</v>
      </c>
      <c r="F532" s="3">
        <v>2</v>
      </c>
      <c r="G532" s="3" t="s">
        <v>37</v>
      </c>
      <c r="H532" s="3">
        <v>29.38</v>
      </c>
      <c r="J532" s="45">
        <v>71.8</v>
      </c>
      <c r="K532" s="3">
        <v>85.1</v>
      </c>
      <c r="L532" s="45">
        <v>77</v>
      </c>
      <c r="M532" s="3">
        <v>82.9</v>
      </c>
      <c r="N532" s="45">
        <f t="shared" si="33"/>
        <v>79.199999999999989</v>
      </c>
    </row>
    <row r="533" spans="1:14" x14ac:dyDescent="0.2">
      <c r="B533" s="1">
        <v>0.45833333333333298</v>
      </c>
      <c r="C533" s="3">
        <v>74</v>
      </c>
      <c r="D533" s="3">
        <v>80</v>
      </c>
      <c r="E533" s="13">
        <v>0.48</v>
      </c>
      <c r="F533" s="3">
        <v>1</v>
      </c>
      <c r="G533" s="66" t="s">
        <v>190</v>
      </c>
      <c r="H533" s="19">
        <v>29.38</v>
      </c>
      <c r="I533" s="43"/>
      <c r="J533" s="45">
        <v>72</v>
      </c>
      <c r="K533" s="45">
        <v>86.5</v>
      </c>
      <c r="L533" s="45">
        <v>76.5</v>
      </c>
      <c r="M533" s="45">
        <v>84</v>
      </c>
      <c r="N533" s="45">
        <f t="shared" si="33"/>
        <v>79.75</v>
      </c>
    </row>
    <row r="534" spans="1:14" x14ac:dyDescent="0.2">
      <c r="B534" s="1">
        <v>0.46875</v>
      </c>
      <c r="C534" s="3">
        <v>75</v>
      </c>
      <c r="D534" s="47">
        <v>80</v>
      </c>
      <c r="E534" s="13">
        <v>0.49</v>
      </c>
      <c r="F534" s="37">
        <v>3</v>
      </c>
      <c r="G534" s="66" t="s">
        <v>180</v>
      </c>
      <c r="H534" s="19">
        <v>29.38</v>
      </c>
      <c r="J534" s="45">
        <v>72.099999999999994</v>
      </c>
      <c r="K534" s="45">
        <v>87.8</v>
      </c>
      <c r="L534" s="45">
        <v>76.099999999999994</v>
      </c>
      <c r="M534" s="45">
        <v>85.3</v>
      </c>
      <c r="N534" s="45">
        <f t="shared" si="33"/>
        <v>80.324999999999989</v>
      </c>
    </row>
    <row r="535" spans="1:14" x14ac:dyDescent="0.2">
      <c r="A535" s="21"/>
      <c r="B535" s="1">
        <v>0.47916666666666702</v>
      </c>
      <c r="C535" s="3">
        <v>75</v>
      </c>
      <c r="D535" s="47">
        <v>83</v>
      </c>
      <c r="E535" s="13">
        <v>0.49</v>
      </c>
      <c r="F535" s="3">
        <v>2</v>
      </c>
      <c r="G535" s="66" t="s">
        <v>37</v>
      </c>
      <c r="H535" s="19">
        <v>29.38</v>
      </c>
      <c r="I535" s="42"/>
      <c r="J535" s="45">
        <v>80.400000000000006</v>
      </c>
      <c r="K535" s="45">
        <v>89.4</v>
      </c>
      <c r="L535" s="45">
        <v>76.099999999999994</v>
      </c>
      <c r="M535" s="45">
        <v>86.4</v>
      </c>
      <c r="N535" s="45">
        <f t="shared" si="33"/>
        <v>83.075000000000003</v>
      </c>
    </row>
    <row r="536" spans="1:14" x14ac:dyDescent="0.2">
      <c r="B536" s="1">
        <v>0.48958333333333298</v>
      </c>
      <c r="C536" s="3">
        <v>75</v>
      </c>
      <c r="D536" s="47">
        <v>85</v>
      </c>
      <c r="E536" s="13">
        <v>0.48</v>
      </c>
      <c r="F536" s="3">
        <v>1</v>
      </c>
      <c r="G536" s="66" t="s">
        <v>208</v>
      </c>
      <c r="H536" s="19">
        <v>29.38</v>
      </c>
      <c r="J536" s="45">
        <v>85.3</v>
      </c>
      <c r="K536" s="3">
        <v>90.9</v>
      </c>
      <c r="L536" s="3">
        <v>75.900000000000006</v>
      </c>
      <c r="M536" s="45">
        <v>87.4</v>
      </c>
      <c r="N536" s="45">
        <f t="shared" si="33"/>
        <v>84.875</v>
      </c>
    </row>
    <row r="537" spans="1:14" x14ac:dyDescent="0.2">
      <c r="B537" s="1">
        <v>0.5</v>
      </c>
      <c r="C537" s="3">
        <v>76</v>
      </c>
      <c r="D537" s="3">
        <v>88</v>
      </c>
      <c r="E537" s="13">
        <v>0.48</v>
      </c>
      <c r="F537" s="3">
        <v>2</v>
      </c>
      <c r="G537" s="66" t="s">
        <v>208</v>
      </c>
      <c r="H537" s="19">
        <v>29.38</v>
      </c>
      <c r="J537" s="45">
        <v>94.5</v>
      </c>
      <c r="K537" s="3">
        <v>92.5</v>
      </c>
      <c r="L537" s="45">
        <v>76.099999999999994</v>
      </c>
      <c r="M537" s="45">
        <v>88.5</v>
      </c>
      <c r="N537" s="45">
        <f t="shared" si="33"/>
        <v>87.9</v>
      </c>
    </row>
    <row r="538" spans="1:14" x14ac:dyDescent="0.2">
      <c r="B538" s="1">
        <v>0.50347222222222221</v>
      </c>
      <c r="C538" s="3">
        <v>77</v>
      </c>
      <c r="D538" s="3">
        <v>89</v>
      </c>
      <c r="E538" s="13">
        <v>0.48</v>
      </c>
      <c r="F538" s="3">
        <v>3</v>
      </c>
      <c r="G538" s="66" t="s">
        <v>190</v>
      </c>
      <c r="H538" s="19">
        <v>29.38</v>
      </c>
      <c r="J538" s="45">
        <v>96.3</v>
      </c>
      <c r="K538" s="3">
        <v>92.8</v>
      </c>
      <c r="L538" s="45">
        <v>76.099999999999994</v>
      </c>
      <c r="M538" s="45">
        <v>89.1</v>
      </c>
      <c r="N538" s="45">
        <f t="shared" si="33"/>
        <v>88.574999999999989</v>
      </c>
    </row>
    <row r="539" spans="1:14" x14ac:dyDescent="0.2">
      <c r="B539" s="1">
        <v>0.625</v>
      </c>
      <c r="C539" s="3">
        <v>78</v>
      </c>
      <c r="D539" s="3">
        <v>101</v>
      </c>
      <c r="E539" s="13">
        <v>0.46</v>
      </c>
      <c r="F539" s="3">
        <v>7</v>
      </c>
      <c r="G539" s="66" t="s">
        <v>197</v>
      </c>
      <c r="H539" s="19">
        <v>29.37</v>
      </c>
      <c r="I539" s="43"/>
      <c r="J539" s="45">
        <v>115.2</v>
      </c>
      <c r="K539" s="67">
        <v>101.7</v>
      </c>
      <c r="L539" s="45">
        <v>90.3</v>
      </c>
      <c r="M539" s="45">
        <v>95</v>
      </c>
      <c r="N539" s="45">
        <f t="shared" si="33"/>
        <v>100.55</v>
      </c>
    </row>
    <row r="540" spans="1:14" x14ac:dyDescent="0.2">
      <c r="B540" s="1">
        <v>0.63541666666666663</v>
      </c>
      <c r="C540" s="3">
        <v>78</v>
      </c>
      <c r="D540" s="3">
        <v>102</v>
      </c>
      <c r="E540" s="13">
        <v>0.47</v>
      </c>
      <c r="F540" s="3">
        <v>5</v>
      </c>
      <c r="G540" s="66" t="s">
        <v>208</v>
      </c>
      <c r="H540" s="19">
        <v>29.37</v>
      </c>
      <c r="I540" s="43"/>
      <c r="J540" s="45">
        <v>116.4</v>
      </c>
      <c r="K540" s="67">
        <v>102.2</v>
      </c>
      <c r="L540" s="45">
        <v>93.7</v>
      </c>
      <c r="M540" s="45">
        <v>95.7</v>
      </c>
      <c r="N540" s="45">
        <f t="shared" si="33"/>
        <v>102</v>
      </c>
    </row>
    <row r="541" spans="1:14" x14ac:dyDescent="0.2">
      <c r="B541" s="1">
        <v>0.64583333333333337</v>
      </c>
      <c r="C541" s="3">
        <v>78</v>
      </c>
      <c r="D541" s="3">
        <v>103</v>
      </c>
      <c r="E541" s="13">
        <v>0.45</v>
      </c>
      <c r="F541" s="3">
        <v>4</v>
      </c>
      <c r="G541" s="66" t="s">
        <v>197</v>
      </c>
      <c r="H541" s="19">
        <v>29.37</v>
      </c>
      <c r="I541" s="43"/>
      <c r="J541" s="45">
        <v>117.3</v>
      </c>
      <c r="K541" s="67">
        <v>102.9</v>
      </c>
      <c r="L541" s="45">
        <v>96.8</v>
      </c>
      <c r="M541" s="45">
        <v>95.9</v>
      </c>
      <c r="N541" s="45">
        <f t="shared" si="33"/>
        <v>103.22499999999999</v>
      </c>
    </row>
    <row r="542" spans="1:14" x14ac:dyDescent="0.2">
      <c r="B542" s="1">
        <v>0.65625</v>
      </c>
      <c r="C542" s="47">
        <v>80</v>
      </c>
      <c r="D542" s="47">
        <v>102</v>
      </c>
      <c r="E542" s="13">
        <v>0.45</v>
      </c>
      <c r="F542" s="69">
        <v>4</v>
      </c>
      <c r="G542" s="69" t="s">
        <v>208</v>
      </c>
      <c r="H542" s="69">
        <v>29.37</v>
      </c>
      <c r="I542" s="65"/>
      <c r="J542" s="45">
        <v>117.3</v>
      </c>
      <c r="K542" s="45">
        <v>103.5</v>
      </c>
      <c r="L542" s="45">
        <v>91.2</v>
      </c>
      <c r="M542" s="45">
        <v>95.9</v>
      </c>
      <c r="N542" s="45">
        <f t="shared" si="33"/>
        <v>101.97499999999999</v>
      </c>
    </row>
    <row r="543" spans="1:14" x14ac:dyDescent="0.2">
      <c r="B543" s="1">
        <v>0.66666666666666696</v>
      </c>
      <c r="C543" s="47">
        <v>79</v>
      </c>
      <c r="D543" s="47">
        <v>101</v>
      </c>
      <c r="E543" s="13">
        <v>0.45</v>
      </c>
      <c r="F543" s="69">
        <v>3</v>
      </c>
      <c r="G543" s="69" t="s">
        <v>208</v>
      </c>
      <c r="H543" s="69">
        <v>29.36</v>
      </c>
      <c r="I543" s="65"/>
      <c r="J543" s="67">
        <v>117.1</v>
      </c>
      <c r="K543" s="45">
        <v>103.8</v>
      </c>
      <c r="L543" s="45">
        <v>88.7</v>
      </c>
      <c r="M543" s="45">
        <v>95.9</v>
      </c>
      <c r="N543" s="45">
        <f t="shared" si="33"/>
        <v>101.375</v>
      </c>
    </row>
    <row r="544" spans="1:14" x14ac:dyDescent="0.2">
      <c r="B544" s="1">
        <v>0.67708333333333404</v>
      </c>
      <c r="C544" s="3">
        <v>80</v>
      </c>
      <c r="D544" s="47">
        <v>102</v>
      </c>
      <c r="E544" s="13">
        <v>0.45</v>
      </c>
      <c r="F544" s="3">
        <v>5</v>
      </c>
      <c r="G544" s="66" t="s">
        <v>43</v>
      </c>
      <c r="H544" s="19">
        <v>29.36</v>
      </c>
      <c r="J544" s="45">
        <v>117.1</v>
      </c>
      <c r="K544" s="45">
        <v>104</v>
      </c>
      <c r="L544" s="45">
        <v>90.9</v>
      </c>
      <c r="M544" s="45">
        <v>95.9</v>
      </c>
      <c r="N544" s="45">
        <f t="shared" si="33"/>
        <v>101.97499999999999</v>
      </c>
    </row>
    <row r="545" spans="1:14" x14ac:dyDescent="0.2">
      <c r="B545" s="1">
        <v>0.6875</v>
      </c>
      <c r="C545" s="3">
        <v>79</v>
      </c>
      <c r="D545" s="3">
        <v>101</v>
      </c>
      <c r="E545" s="13">
        <v>0.45</v>
      </c>
      <c r="F545" s="66">
        <v>7</v>
      </c>
      <c r="G545" s="66" t="s">
        <v>197</v>
      </c>
      <c r="H545" s="66">
        <v>29.35</v>
      </c>
      <c r="J545" s="45">
        <v>116.8</v>
      </c>
      <c r="K545" s="45">
        <v>104.2</v>
      </c>
      <c r="L545" s="67">
        <v>86</v>
      </c>
      <c r="M545" s="45">
        <v>95.7</v>
      </c>
      <c r="N545" s="45">
        <f t="shared" si="33"/>
        <v>100.675</v>
      </c>
    </row>
    <row r="546" spans="1:14" x14ac:dyDescent="0.2">
      <c r="B546" s="1">
        <v>0.69305555555555554</v>
      </c>
      <c r="C546" s="47">
        <v>79</v>
      </c>
      <c r="D546" s="47">
        <v>101</v>
      </c>
      <c r="E546" s="13">
        <v>0.45</v>
      </c>
      <c r="F546" s="47">
        <v>4</v>
      </c>
      <c r="G546" s="69" t="s">
        <v>43</v>
      </c>
      <c r="H546" s="47">
        <v>29.35</v>
      </c>
      <c r="I546" s="65"/>
      <c r="J546" s="45">
        <v>116.1</v>
      </c>
      <c r="K546" s="45">
        <v>104</v>
      </c>
      <c r="L546" s="45">
        <v>87.1</v>
      </c>
      <c r="M546" s="45">
        <v>95.5</v>
      </c>
      <c r="N546" s="45">
        <f t="shared" si="33"/>
        <v>100.675</v>
      </c>
    </row>
    <row r="547" spans="1:14" x14ac:dyDescent="0.2">
      <c r="B547" s="1"/>
      <c r="E547" s="13"/>
      <c r="H547" s="19"/>
      <c r="I547" s="43"/>
      <c r="J547" s="45"/>
      <c r="K547" s="45"/>
      <c r="L547" s="45"/>
      <c r="M547" s="45"/>
      <c r="N547" s="45"/>
    </row>
    <row r="548" spans="1:14" x14ac:dyDescent="0.2">
      <c r="A548" s="21">
        <v>42525</v>
      </c>
      <c r="B548" s="1">
        <v>0.36458333333333331</v>
      </c>
      <c r="C548" s="3">
        <v>70</v>
      </c>
      <c r="D548" s="69">
        <v>74</v>
      </c>
      <c r="E548" s="75">
        <v>0.57999999999999996</v>
      </c>
      <c r="F548" s="3">
        <v>3</v>
      </c>
      <c r="G548" s="66" t="s">
        <v>391</v>
      </c>
      <c r="H548" s="72">
        <v>29.33</v>
      </c>
      <c r="J548" s="67">
        <v>73.599999999999994</v>
      </c>
      <c r="K548" s="45">
        <v>75.7</v>
      </c>
      <c r="L548" s="45">
        <v>73.900000000000006</v>
      </c>
      <c r="M548" s="45">
        <v>73.2</v>
      </c>
      <c r="N548" s="45">
        <f>AVERAGE(J548:M548)</f>
        <v>74.100000000000009</v>
      </c>
    </row>
    <row r="549" spans="1:14" x14ac:dyDescent="0.2">
      <c r="B549" s="1">
        <v>0.40625</v>
      </c>
      <c r="C549" s="3">
        <v>77</v>
      </c>
      <c r="D549" s="69">
        <v>78</v>
      </c>
      <c r="E549" s="75">
        <v>0.49</v>
      </c>
      <c r="F549" s="3">
        <v>2</v>
      </c>
      <c r="G549" s="66" t="s">
        <v>37</v>
      </c>
      <c r="H549" s="72">
        <v>29.32</v>
      </c>
      <c r="J549" s="45">
        <v>77.7</v>
      </c>
      <c r="K549" s="45">
        <v>80.099999999999994</v>
      </c>
      <c r="L549" s="45">
        <v>79</v>
      </c>
      <c r="M549" s="45">
        <v>77</v>
      </c>
      <c r="N549" s="45">
        <f t="shared" ref="N549:N568" si="34">AVERAGE(J549:M549)</f>
        <v>78.45</v>
      </c>
    </row>
    <row r="550" spans="1:14" x14ac:dyDescent="0.2">
      <c r="B550" s="1">
        <v>0.41666666666666669</v>
      </c>
      <c r="C550" s="41">
        <v>77</v>
      </c>
      <c r="D550" s="3">
        <v>79</v>
      </c>
      <c r="E550" s="13">
        <v>0.47</v>
      </c>
      <c r="F550" s="3">
        <v>0</v>
      </c>
      <c r="G550" s="66" t="s">
        <v>37</v>
      </c>
      <c r="H550" s="3">
        <v>29.32</v>
      </c>
      <c r="J550" s="45">
        <v>78.599999999999994</v>
      </c>
      <c r="K550" s="3">
        <v>80.599999999999994</v>
      </c>
      <c r="L550" s="45">
        <v>77.900000000000006</v>
      </c>
      <c r="M550" s="45">
        <v>77</v>
      </c>
      <c r="N550" s="45">
        <f t="shared" si="34"/>
        <v>78.525000000000006</v>
      </c>
    </row>
    <row r="551" spans="1:14" x14ac:dyDescent="0.2">
      <c r="B551" s="1">
        <v>0.42708333333333298</v>
      </c>
      <c r="C551" s="3">
        <v>78</v>
      </c>
      <c r="D551" s="3">
        <v>79</v>
      </c>
      <c r="E551" s="13">
        <v>0.45</v>
      </c>
      <c r="F551" s="3">
        <v>6</v>
      </c>
      <c r="G551" s="66" t="s">
        <v>208</v>
      </c>
      <c r="H551" s="19">
        <v>29.31</v>
      </c>
      <c r="I551" s="43"/>
      <c r="J551" s="45">
        <v>77.5</v>
      </c>
      <c r="K551" s="45">
        <v>81.3</v>
      </c>
      <c r="L551" s="45">
        <v>76.8</v>
      </c>
      <c r="M551" s="45">
        <v>79.5</v>
      </c>
      <c r="N551" s="45">
        <f t="shared" si="34"/>
        <v>78.775000000000006</v>
      </c>
    </row>
    <row r="552" spans="1:14" x14ac:dyDescent="0.2">
      <c r="B552" s="1">
        <v>0.4375</v>
      </c>
      <c r="C552" s="3">
        <v>78</v>
      </c>
      <c r="D552" s="47">
        <v>79</v>
      </c>
      <c r="E552" s="13">
        <v>0.46</v>
      </c>
      <c r="F552" s="37">
        <v>4</v>
      </c>
      <c r="G552" s="66" t="s">
        <v>35</v>
      </c>
      <c r="H552" s="19">
        <v>29.3</v>
      </c>
      <c r="J552" s="45">
        <v>76.599999999999994</v>
      </c>
      <c r="K552" s="45">
        <v>82.6</v>
      </c>
      <c r="L552" s="45">
        <v>76.3</v>
      </c>
      <c r="M552" s="45">
        <v>80.599999999999994</v>
      </c>
      <c r="N552" s="45">
        <f t="shared" si="34"/>
        <v>79.025000000000006</v>
      </c>
    </row>
    <row r="553" spans="1:14" x14ac:dyDescent="0.2">
      <c r="B553" s="1">
        <v>0.44236111111111115</v>
      </c>
      <c r="C553" s="3">
        <v>79</v>
      </c>
      <c r="D553" s="47">
        <v>79</v>
      </c>
      <c r="E553" s="13">
        <v>0.45</v>
      </c>
      <c r="F553" s="3">
        <v>6</v>
      </c>
      <c r="G553" s="66" t="s">
        <v>197</v>
      </c>
      <c r="H553" s="19">
        <v>29.29</v>
      </c>
      <c r="I553" s="42"/>
      <c r="J553" s="45">
        <v>76.8</v>
      </c>
      <c r="K553" s="45">
        <v>83.1</v>
      </c>
      <c r="L553" s="45">
        <v>76.099999999999994</v>
      </c>
      <c r="M553" s="45">
        <v>81.3</v>
      </c>
      <c r="N553" s="45">
        <f t="shared" si="34"/>
        <v>79.324999999999989</v>
      </c>
    </row>
    <row r="554" spans="1:14" x14ac:dyDescent="0.2">
      <c r="B554" s="1">
        <v>0.51041666666666663</v>
      </c>
      <c r="C554" s="3">
        <v>81</v>
      </c>
      <c r="D554" s="47">
        <v>87</v>
      </c>
      <c r="E554" s="13">
        <v>0.39</v>
      </c>
      <c r="F554" s="3">
        <v>2</v>
      </c>
      <c r="G554" s="66" t="s">
        <v>180</v>
      </c>
      <c r="H554" s="19">
        <v>29.27</v>
      </c>
      <c r="J554" s="45">
        <v>92.1</v>
      </c>
      <c r="K554" s="3">
        <v>89.8</v>
      </c>
      <c r="L554" s="3">
        <v>79.7</v>
      </c>
      <c r="M554" s="45">
        <v>85.5</v>
      </c>
      <c r="N554" s="45">
        <f t="shared" si="34"/>
        <v>86.774999999999991</v>
      </c>
    </row>
    <row r="555" spans="1:14" x14ac:dyDescent="0.2">
      <c r="B555" s="1">
        <v>0.60416666666666663</v>
      </c>
      <c r="C555" s="3">
        <v>82</v>
      </c>
      <c r="D555" s="3">
        <v>93</v>
      </c>
      <c r="E555" s="13">
        <v>0.38</v>
      </c>
      <c r="F555" s="3">
        <v>5</v>
      </c>
      <c r="G555" s="66" t="s">
        <v>37</v>
      </c>
      <c r="H555" s="19">
        <v>29.22</v>
      </c>
      <c r="J555" s="45">
        <v>101.8</v>
      </c>
      <c r="K555" s="3">
        <v>96.3</v>
      </c>
      <c r="L555" s="45">
        <v>83.7</v>
      </c>
      <c r="M555" s="45">
        <v>91.2</v>
      </c>
      <c r="N555" s="45">
        <f t="shared" si="34"/>
        <v>93.25</v>
      </c>
    </row>
    <row r="556" spans="1:14" x14ac:dyDescent="0.2">
      <c r="B556" s="1">
        <v>0.61458333333333337</v>
      </c>
      <c r="C556" s="3">
        <v>82</v>
      </c>
      <c r="D556" s="3">
        <v>94</v>
      </c>
      <c r="E556" s="13">
        <v>0.38</v>
      </c>
      <c r="F556" s="3">
        <v>4</v>
      </c>
      <c r="G556" s="66" t="s">
        <v>208</v>
      </c>
      <c r="H556" s="19">
        <v>29.21</v>
      </c>
      <c r="J556" s="45">
        <v>104.4</v>
      </c>
      <c r="K556" s="3">
        <v>96.8</v>
      </c>
      <c r="L556" s="45">
        <v>85.3</v>
      </c>
      <c r="M556" s="45">
        <v>91</v>
      </c>
      <c r="N556" s="45">
        <f t="shared" si="34"/>
        <v>94.375</v>
      </c>
    </row>
    <row r="557" spans="1:14" x14ac:dyDescent="0.2">
      <c r="B557" s="1">
        <v>0.625</v>
      </c>
      <c r="C557" s="3">
        <v>82</v>
      </c>
      <c r="D557" s="3">
        <v>93</v>
      </c>
      <c r="E557" s="13">
        <v>0.38</v>
      </c>
      <c r="F557" s="3">
        <v>4</v>
      </c>
      <c r="G557" s="66" t="s">
        <v>202</v>
      </c>
      <c r="H557" s="19">
        <v>29.2</v>
      </c>
      <c r="I557" s="43"/>
      <c r="J557" s="45">
        <v>101.3</v>
      </c>
      <c r="K557" s="67">
        <v>97</v>
      </c>
      <c r="L557" s="45">
        <v>84</v>
      </c>
      <c r="M557" s="45">
        <v>90.9</v>
      </c>
      <c r="N557" s="45">
        <f t="shared" si="34"/>
        <v>93.300000000000011</v>
      </c>
    </row>
    <row r="558" spans="1:14" x14ac:dyDescent="0.2">
      <c r="B558" s="1">
        <v>0.63541666666666663</v>
      </c>
      <c r="C558" s="3">
        <v>81</v>
      </c>
      <c r="D558" s="3">
        <v>91</v>
      </c>
      <c r="E558" s="13">
        <v>0.41</v>
      </c>
      <c r="F558" s="3">
        <v>1</v>
      </c>
      <c r="G558" s="66" t="s">
        <v>130</v>
      </c>
      <c r="H558" s="19">
        <v>29.2</v>
      </c>
      <c r="I558" s="43"/>
      <c r="J558" s="45">
        <v>97.5</v>
      </c>
      <c r="K558" s="67">
        <v>96.4</v>
      </c>
      <c r="L558" s="45">
        <v>82.2</v>
      </c>
      <c r="M558" s="45">
        <v>88.2</v>
      </c>
      <c r="N558" s="45">
        <f t="shared" si="34"/>
        <v>91.075000000000003</v>
      </c>
    </row>
    <row r="559" spans="1:14" x14ac:dyDescent="0.2">
      <c r="B559" s="1">
        <v>0.64583333333333337</v>
      </c>
      <c r="C559" s="3">
        <v>80</v>
      </c>
      <c r="D559" s="3">
        <v>90</v>
      </c>
      <c r="E559" s="13">
        <v>0.45</v>
      </c>
      <c r="F559" s="3">
        <v>1</v>
      </c>
      <c r="G559" s="66" t="s">
        <v>203</v>
      </c>
      <c r="H559" s="19">
        <v>29.2</v>
      </c>
      <c r="I559" s="43"/>
      <c r="J559" s="45">
        <v>95.2</v>
      </c>
      <c r="K559" s="67">
        <v>95.2</v>
      </c>
      <c r="L559" s="45">
        <v>81</v>
      </c>
      <c r="M559" s="45">
        <v>88.5</v>
      </c>
      <c r="N559" s="45">
        <f t="shared" si="34"/>
        <v>89.974999999999994</v>
      </c>
    </row>
    <row r="560" spans="1:14" x14ac:dyDescent="0.2">
      <c r="B560" s="1">
        <v>0.65625</v>
      </c>
      <c r="C560" s="47">
        <v>80</v>
      </c>
      <c r="D560" s="47">
        <v>89</v>
      </c>
      <c r="E560" s="13">
        <v>0.46</v>
      </c>
      <c r="F560" s="69">
        <v>2</v>
      </c>
      <c r="G560" s="69" t="s">
        <v>190</v>
      </c>
      <c r="H560" s="69">
        <v>29.19</v>
      </c>
      <c r="I560" s="65"/>
      <c r="J560" s="45">
        <v>92.8</v>
      </c>
      <c r="K560" s="45">
        <v>93.9</v>
      </c>
      <c r="L560" s="45">
        <v>80.099999999999994</v>
      </c>
      <c r="M560" s="45">
        <v>87.8</v>
      </c>
      <c r="N560" s="45">
        <f t="shared" si="34"/>
        <v>88.649999999999991</v>
      </c>
    </row>
    <row r="561" spans="1:14" x14ac:dyDescent="0.2">
      <c r="A561" s="21"/>
      <c r="B561" s="1">
        <v>0.66666666666666696</v>
      </c>
      <c r="C561" s="47">
        <v>80</v>
      </c>
      <c r="D561" s="47">
        <v>88</v>
      </c>
      <c r="E561" s="13">
        <v>0.48</v>
      </c>
      <c r="F561" s="69">
        <v>1</v>
      </c>
      <c r="G561" s="69" t="s">
        <v>130</v>
      </c>
      <c r="H561" s="69">
        <v>29.18</v>
      </c>
      <c r="I561" s="65"/>
      <c r="J561" s="67">
        <v>85.8</v>
      </c>
      <c r="K561" s="45">
        <v>91.4</v>
      </c>
      <c r="L561" s="45">
        <v>93</v>
      </c>
      <c r="M561" s="45">
        <v>80.099999999999994</v>
      </c>
      <c r="N561" s="45">
        <f t="shared" si="34"/>
        <v>87.574999999999989</v>
      </c>
    </row>
    <row r="562" spans="1:14" x14ac:dyDescent="0.2">
      <c r="B562" s="1">
        <v>0.67708333333333304</v>
      </c>
      <c r="C562" s="3">
        <v>78</v>
      </c>
      <c r="D562" s="47">
        <v>87</v>
      </c>
      <c r="E562" s="13">
        <v>0.5</v>
      </c>
      <c r="F562" s="3">
        <v>1</v>
      </c>
      <c r="G562" s="66" t="s">
        <v>202</v>
      </c>
      <c r="H562" s="19">
        <v>29.18</v>
      </c>
      <c r="J562" s="45">
        <v>86.4</v>
      </c>
      <c r="K562" s="45">
        <v>89.4</v>
      </c>
      <c r="L562" s="45">
        <v>91.9</v>
      </c>
      <c r="M562" s="45">
        <v>79</v>
      </c>
      <c r="N562" s="45">
        <f t="shared" si="34"/>
        <v>86.675000000000011</v>
      </c>
    </row>
    <row r="563" spans="1:14" x14ac:dyDescent="0.2">
      <c r="B563" s="1">
        <v>0.6875</v>
      </c>
      <c r="C563" s="3">
        <v>77</v>
      </c>
      <c r="D563" s="3">
        <v>86</v>
      </c>
      <c r="E563" s="13">
        <v>0.54</v>
      </c>
      <c r="F563" s="66">
        <v>1</v>
      </c>
      <c r="G563" s="66" t="s">
        <v>130</v>
      </c>
      <c r="H563" s="66">
        <v>29.17</v>
      </c>
      <c r="J563" s="45">
        <v>85.1</v>
      </c>
      <c r="K563" s="45">
        <v>88.2</v>
      </c>
      <c r="L563" s="67">
        <v>91.2</v>
      </c>
      <c r="M563" s="45">
        <v>78.8</v>
      </c>
      <c r="N563" s="45">
        <f t="shared" si="34"/>
        <v>85.825000000000003</v>
      </c>
    </row>
    <row r="564" spans="1:14" x14ac:dyDescent="0.2">
      <c r="B564" s="1">
        <v>0.69791666666666696</v>
      </c>
      <c r="C564" s="47">
        <v>77</v>
      </c>
      <c r="D564" s="47">
        <v>85</v>
      </c>
      <c r="E564" s="13">
        <v>0.56000000000000005</v>
      </c>
      <c r="F564" s="47">
        <v>3</v>
      </c>
      <c r="G564" s="69" t="s">
        <v>208</v>
      </c>
      <c r="H564" s="47">
        <v>29.17</v>
      </c>
      <c r="I564" s="65"/>
      <c r="J564" s="45">
        <v>83.3</v>
      </c>
      <c r="K564" s="45">
        <v>87.1</v>
      </c>
      <c r="L564" s="45">
        <v>90.3</v>
      </c>
      <c r="M564" s="45">
        <v>78.3</v>
      </c>
      <c r="N564" s="45">
        <f t="shared" si="34"/>
        <v>84.75</v>
      </c>
    </row>
    <row r="565" spans="1:14" x14ac:dyDescent="0.2">
      <c r="B565" s="1">
        <v>0.70833333333333304</v>
      </c>
      <c r="C565" s="66">
        <v>76</v>
      </c>
      <c r="D565" s="79">
        <v>84</v>
      </c>
      <c r="E565" s="77">
        <v>0.56999999999999995</v>
      </c>
      <c r="F565" s="66">
        <v>3</v>
      </c>
      <c r="G565" s="66" t="s">
        <v>208</v>
      </c>
      <c r="H565" s="66">
        <v>29.16</v>
      </c>
      <c r="J565" s="78">
        <v>83.8</v>
      </c>
      <c r="K565" s="78">
        <v>85.8</v>
      </c>
      <c r="L565" s="78">
        <v>89.4</v>
      </c>
      <c r="M565" s="78">
        <v>77.900000000000006</v>
      </c>
      <c r="N565" s="45">
        <f t="shared" si="34"/>
        <v>84.224999999999994</v>
      </c>
    </row>
    <row r="566" spans="1:14" x14ac:dyDescent="0.2">
      <c r="B566" s="1">
        <v>0.71875</v>
      </c>
      <c r="C566" s="3">
        <v>76</v>
      </c>
      <c r="D566" s="41">
        <v>83</v>
      </c>
      <c r="E566" s="13">
        <v>0.55000000000000004</v>
      </c>
      <c r="F566" s="3">
        <v>2</v>
      </c>
      <c r="G566" s="66" t="s">
        <v>43</v>
      </c>
      <c r="H566" s="19">
        <v>29.16</v>
      </c>
      <c r="I566" s="42"/>
      <c r="J566" s="3">
        <v>81.7</v>
      </c>
      <c r="K566" s="3">
        <v>83.5</v>
      </c>
      <c r="L566" s="3">
        <v>88.5</v>
      </c>
      <c r="M566" s="3">
        <v>77.5</v>
      </c>
      <c r="N566" s="45">
        <f t="shared" si="34"/>
        <v>82.8</v>
      </c>
    </row>
    <row r="567" spans="1:14" x14ac:dyDescent="0.2">
      <c r="B567" s="1">
        <v>0.72916666666666596</v>
      </c>
      <c r="C567" s="3">
        <v>75</v>
      </c>
      <c r="D567" s="41">
        <v>81</v>
      </c>
      <c r="E567" s="13">
        <v>0.62</v>
      </c>
      <c r="F567" s="3">
        <v>6</v>
      </c>
      <c r="G567" s="66" t="s">
        <v>130</v>
      </c>
      <c r="H567" s="19">
        <v>29.16</v>
      </c>
      <c r="I567" s="42"/>
      <c r="J567" s="64">
        <v>79</v>
      </c>
      <c r="K567" s="45">
        <v>82</v>
      </c>
      <c r="L567" s="45">
        <v>87.4</v>
      </c>
      <c r="M567" s="45">
        <v>76.8</v>
      </c>
      <c r="N567" s="45">
        <f t="shared" si="34"/>
        <v>81.3</v>
      </c>
    </row>
    <row r="568" spans="1:14" x14ac:dyDescent="0.2">
      <c r="B568" s="1">
        <v>0.72986111111111107</v>
      </c>
      <c r="C568" s="3">
        <v>75</v>
      </c>
      <c r="D568" s="47">
        <v>81</v>
      </c>
      <c r="E568" s="13">
        <v>0.62</v>
      </c>
      <c r="F568" s="37">
        <v>3</v>
      </c>
      <c r="G568" s="66" t="s">
        <v>208</v>
      </c>
      <c r="H568" s="19">
        <v>29.16</v>
      </c>
      <c r="J568" s="45">
        <v>78.599999999999994</v>
      </c>
      <c r="K568" s="45">
        <v>81.900000000000006</v>
      </c>
      <c r="L568" s="45">
        <v>87.3</v>
      </c>
      <c r="M568" s="45">
        <v>76.599999999999994</v>
      </c>
      <c r="N568" s="45">
        <f t="shared" si="34"/>
        <v>81.099999999999994</v>
      </c>
    </row>
    <row r="569" spans="1:14" x14ac:dyDescent="0.2">
      <c r="B569" s="1"/>
      <c r="C569" s="66"/>
      <c r="D569" s="68"/>
      <c r="E569" s="77"/>
      <c r="F569" s="66"/>
      <c r="G569" s="66"/>
      <c r="H569" s="66"/>
      <c r="J569" s="78"/>
      <c r="K569" s="78"/>
      <c r="L569" s="78"/>
      <c r="M569" s="78"/>
      <c r="N569" s="45"/>
    </row>
    <row r="570" spans="1:14" x14ac:dyDescent="0.2">
      <c r="A570" s="21">
        <v>42526</v>
      </c>
      <c r="B570" s="1">
        <v>0.4236111111111111</v>
      </c>
      <c r="C570" s="3">
        <v>72</v>
      </c>
      <c r="D570" s="69">
        <v>76</v>
      </c>
      <c r="E570" s="75">
        <v>0.76</v>
      </c>
      <c r="F570" s="3">
        <v>7</v>
      </c>
      <c r="G570" s="66" t="s">
        <v>392</v>
      </c>
      <c r="H570" s="72">
        <v>28.93</v>
      </c>
      <c r="J570" s="67">
        <v>75</v>
      </c>
      <c r="K570" s="45">
        <v>77.7</v>
      </c>
      <c r="L570" s="45">
        <v>74.3</v>
      </c>
      <c r="M570" s="45">
        <v>78.3</v>
      </c>
      <c r="N570" s="45">
        <f>AVERAGE(J570:M570)</f>
        <v>76.325000000000003</v>
      </c>
    </row>
    <row r="571" spans="1:14" x14ac:dyDescent="0.2">
      <c r="B571" s="1">
        <v>0.42708333333333331</v>
      </c>
      <c r="C571" s="3">
        <v>72</v>
      </c>
      <c r="D571" s="69">
        <v>77</v>
      </c>
      <c r="E571" s="75">
        <v>0.75</v>
      </c>
      <c r="F571" s="3">
        <v>12</v>
      </c>
      <c r="G571" s="66" t="s">
        <v>203</v>
      </c>
      <c r="H571" s="72">
        <v>28.93</v>
      </c>
      <c r="J571" s="45">
        <v>75.400000000000006</v>
      </c>
      <c r="K571" s="45">
        <v>78.3</v>
      </c>
      <c r="L571" s="45">
        <v>74.099999999999994</v>
      </c>
      <c r="M571" s="45">
        <v>78.3</v>
      </c>
      <c r="N571" s="45">
        <f t="shared" ref="N571:N587" si="35">AVERAGE(J571:M571)</f>
        <v>76.524999999999991</v>
      </c>
    </row>
    <row r="572" spans="1:14" x14ac:dyDescent="0.2">
      <c r="B572" s="1">
        <v>0.4375</v>
      </c>
      <c r="C572" s="41">
        <v>72</v>
      </c>
      <c r="D572" s="3">
        <v>77</v>
      </c>
      <c r="E572" s="13">
        <v>0.75</v>
      </c>
      <c r="F572" s="3">
        <v>5</v>
      </c>
      <c r="G572" s="66" t="s">
        <v>203</v>
      </c>
      <c r="H572" s="3">
        <v>28.93</v>
      </c>
      <c r="J572" s="45">
        <v>75.7</v>
      </c>
      <c r="K572" s="3">
        <v>79.7</v>
      </c>
      <c r="L572" s="45">
        <v>73.900000000000006</v>
      </c>
      <c r="M572" s="45">
        <v>79.900000000000006</v>
      </c>
      <c r="N572" s="45">
        <f t="shared" si="35"/>
        <v>77.300000000000011</v>
      </c>
    </row>
    <row r="573" spans="1:14" x14ac:dyDescent="0.2">
      <c r="B573" s="1">
        <v>0.44791666666666702</v>
      </c>
      <c r="C573" s="3">
        <v>72</v>
      </c>
      <c r="D573" s="3">
        <v>78</v>
      </c>
      <c r="E573" s="13">
        <v>0.74</v>
      </c>
      <c r="F573" s="3">
        <v>12</v>
      </c>
      <c r="G573" s="66" t="s">
        <v>129</v>
      </c>
      <c r="H573" s="19">
        <v>28.93</v>
      </c>
      <c r="I573" s="43"/>
      <c r="J573" s="45">
        <v>76.599999999999994</v>
      </c>
      <c r="K573" s="45">
        <v>80.8</v>
      </c>
      <c r="L573" s="45">
        <v>73.900000000000006</v>
      </c>
      <c r="M573" s="45">
        <v>81</v>
      </c>
      <c r="N573" s="45">
        <f t="shared" si="35"/>
        <v>78.074999999999989</v>
      </c>
    </row>
    <row r="574" spans="1:14" x14ac:dyDescent="0.2">
      <c r="B574" s="1">
        <v>0.45833333333333298</v>
      </c>
      <c r="C574" s="3">
        <v>71</v>
      </c>
      <c r="D574" s="47">
        <v>76</v>
      </c>
      <c r="E574" s="13">
        <v>0.77</v>
      </c>
      <c r="F574" s="37">
        <v>7</v>
      </c>
      <c r="G574" s="66" t="s">
        <v>129</v>
      </c>
      <c r="H574" s="19">
        <v>28.93</v>
      </c>
      <c r="J574" s="45">
        <v>74.3</v>
      </c>
      <c r="K574" s="45">
        <v>81</v>
      </c>
      <c r="L574" s="45">
        <v>72.3</v>
      </c>
      <c r="M574" s="45">
        <v>76.8</v>
      </c>
      <c r="N574" s="45">
        <f t="shared" si="35"/>
        <v>76.100000000000009</v>
      </c>
    </row>
    <row r="575" spans="1:14" x14ac:dyDescent="0.2">
      <c r="B575" s="1">
        <v>0.60416666666666663</v>
      </c>
      <c r="C575" s="3">
        <v>73</v>
      </c>
      <c r="D575" s="47">
        <v>78</v>
      </c>
      <c r="E575" s="13">
        <v>0.67</v>
      </c>
      <c r="F575" s="3">
        <v>7</v>
      </c>
      <c r="G575" s="66" t="s">
        <v>202</v>
      </c>
      <c r="H575" s="19">
        <v>28.89</v>
      </c>
      <c r="I575" s="42"/>
      <c r="J575" s="45">
        <v>82.8</v>
      </c>
      <c r="K575" s="45">
        <v>79.3</v>
      </c>
      <c r="L575" s="45">
        <v>72.3</v>
      </c>
      <c r="M575" s="45">
        <v>78.400000000000006</v>
      </c>
      <c r="N575" s="45">
        <f t="shared" si="35"/>
        <v>78.199999999999989</v>
      </c>
    </row>
    <row r="576" spans="1:14" x14ac:dyDescent="0.2">
      <c r="B576" s="1">
        <v>0.625</v>
      </c>
      <c r="C576" s="3">
        <v>74</v>
      </c>
      <c r="D576" s="47">
        <v>81</v>
      </c>
      <c r="E576" s="13">
        <v>0.7</v>
      </c>
      <c r="F576" s="3">
        <v>4</v>
      </c>
      <c r="G576" s="66" t="s">
        <v>71</v>
      </c>
      <c r="H576" s="19">
        <v>28.88</v>
      </c>
      <c r="J576" s="45">
        <v>84.6</v>
      </c>
      <c r="K576" s="3">
        <v>80.8</v>
      </c>
      <c r="L576" s="3">
        <v>74.5</v>
      </c>
      <c r="M576" s="45">
        <v>84.2</v>
      </c>
      <c r="N576" s="45">
        <f t="shared" si="35"/>
        <v>81.024999999999991</v>
      </c>
    </row>
    <row r="577" spans="1:14" x14ac:dyDescent="0.2">
      <c r="B577" s="1">
        <v>0.63541666666666663</v>
      </c>
      <c r="C577" s="3">
        <v>75</v>
      </c>
      <c r="D577" s="3">
        <v>84</v>
      </c>
      <c r="E577" s="13">
        <v>0.67</v>
      </c>
      <c r="F577" s="3">
        <v>5</v>
      </c>
      <c r="G577" s="66" t="s">
        <v>203</v>
      </c>
      <c r="H577" s="19">
        <v>28.88</v>
      </c>
      <c r="J577" s="45">
        <v>91</v>
      </c>
      <c r="K577" s="3">
        <v>81.5</v>
      </c>
      <c r="L577" s="45">
        <v>77.2</v>
      </c>
      <c r="M577" s="45">
        <v>85.3</v>
      </c>
      <c r="N577" s="45">
        <f t="shared" si="35"/>
        <v>83.75</v>
      </c>
    </row>
    <row r="578" spans="1:14" x14ac:dyDescent="0.2">
      <c r="A578" s="21"/>
      <c r="B578" s="1">
        <v>0.64583333333333337</v>
      </c>
      <c r="C578" s="3">
        <v>75</v>
      </c>
      <c r="D578" s="3">
        <v>86</v>
      </c>
      <c r="E578" s="13">
        <v>0.64</v>
      </c>
      <c r="F578" s="3">
        <v>4</v>
      </c>
      <c r="G578" s="66" t="s">
        <v>202</v>
      </c>
      <c r="H578" s="19">
        <v>28.87</v>
      </c>
      <c r="J578" s="45">
        <v>93.1</v>
      </c>
      <c r="K578" s="3">
        <v>82.8</v>
      </c>
      <c r="L578" s="45">
        <v>81.3</v>
      </c>
      <c r="M578" s="45">
        <v>88</v>
      </c>
      <c r="N578" s="45">
        <f t="shared" si="35"/>
        <v>86.3</v>
      </c>
    </row>
    <row r="579" spans="1:14" x14ac:dyDescent="0.2">
      <c r="B579" s="1">
        <v>0.65625</v>
      </c>
      <c r="C579" s="3">
        <v>76</v>
      </c>
      <c r="D579" s="3">
        <v>88</v>
      </c>
      <c r="E579" s="13">
        <v>0.61</v>
      </c>
      <c r="F579" s="3">
        <v>5</v>
      </c>
      <c r="G579" s="66" t="s">
        <v>202</v>
      </c>
      <c r="H579" s="19">
        <v>28.87</v>
      </c>
      <c r="I579" s="43"/>
      <c r="J579" s="45">
        <v>96.6</v>
      </c>
      <c r="K579" s="67">
        <v>84.6</v>
      </c>
      <c r="L579" s="45">
        <v>81.099999999999994</v>
      </c>
      <c r="M579" s="45">
        <v>91.4</v>
      </c>
      <c r="N579" s="45">
        <f t="shared" si="35"/>
        <v>88.424999999999983</v>
      </c>
    </row>
    <row r="580" spans="1:14" x14ac:dyDescent="0.2">
      <c r="B580" s="1">
        <v>0.66666666666666696</v>
      </c>
      <c r="C580" s="3">
        <v>75</v>
      </c>
      <c r="D580" s="3">
        <v>90</v>
      </c>
      <c r="E580" s="13">
        <v>0.59</v>
      </c>
      <c r="F580" s="3">
        <v>13</v>
      </c>
      <c r="G580" s="66" t="s">
        <v>202</v>
      </c>
      <c r="H580" s="19">
        <v>28.88</v>
      </c>
      <c r="I580" s="43"/>
      <c r="J580" s="45">
        <v>97.9</v>
      </c>
      <c r="K580" s="67">
        <v>85.5</v>
      </c>
      <c r="L580" s="45">
        <v>81</v>
      </c>
      <c r="M580" s="45">
        <v>93.7</v>
      </c>
      <c r="N580" s="45">
        <f t="shared" si="35"/>
        <v>89.524999999999991</v>
      </c>
    </row>
    <row r="581" spans="1:14" x14ac:dyDescent="0.2">
      <c r="B581" s="1">
        <v>0.67708333333333304</v>
      </c>
      <c r="C581" s="3">
        <v>76</v>
      </c>
      <c r="D581" s="3">
        <v>90</v>
      </c>
      <c r="E581" s="13">
        <v>0.55000000000000004</v>
      </c>
      <c r="F581" s="3">
        <v>16</v>
      </c>
      <c r="G581" s="66" t="s">
        <v>129</v>
      </c>
      <c r="H581" s="19">
        <v>28.88</v>
      </c>
      <c r="I581" s="43"/>
      <c r="J581" s="45">
        <v>97.5</v>
      </c>
      <c r="K581" s="67">
        <v>86.5</v>
      </c>
      <c r="L581" s="45">
        <v>81.5</v>
      </c>
      <c r="M581" s="45">
        <v>95</v>
      </c>
      <c r="N581" s="45">
        <f t="shared" si="35"/>
        <v>90.125</v>
      </c>
    </row>
    <row r="582" spans="1:14" x14ac:dyDescent="0.2">
      <c r="B582" s="1">
        <v>0.6875</v>
      </c>
      <c r="C582" s="47">
        <v>77</v>
      </c>
      <c r="D582" s="47">
        <v>90</v>
      </c>
      <c r="E582" s="13">
        <v>0.54</v>
      </c>
      <c r="F582" s="69">
        <v>3</v>
      </c>
      <c r="G582" s="69" t="s">
        <v>71</v>
      </c>
      <c r="H582" s="69">
        <v>28.89</v>
      </c>
      <c r="I582" s="65"/>
      <c r="J582" s="45">
        <v>99</v>
      </c>
      <c r="K582" s="45">
        <v>87.6</v>
      </c>
      <c r="L582" s="45">
        <v>80.2</v>
      </c>
      <c r="M582" s="45">
        <v>92.5</v>
      </c>
      <c r="N582" s="45">
        <f t="shared" si="35"/>
        <v>89.825000000000003</v>
      </c>
    </row>
    <row r="583" spans="1:14" x14ac:dyDescent="0.2">
      <c r="B583" s="1">
        <v>0.69791666666666696</v>
      </c>
      <c r="C583" s="47">
        <v>76</v>
      </c>
      <c r="D583" s="47">
        <v>91</v>
      </c>
      <c r="E583" s="13">
        <v>0.55000000000000004</v>
      </c>
      <c r="F583" s="69">
        <v>5</v>
      </c>
      <c r="G583" s="69" t="s">
        <v>35</v>
      </c>
      <c r="H583" s="69">
        <v>28.89</v>
      </c>
      <c r="I583" s="65"/>
      <c r="J583" s="67">
        <v>96.8</v>
      </c>
      <c r="K583" s="45">
        <v>88.3</v>
      </c>
      <c r="L583" s="45">
        <v>81.7</v>
      </c>
      <c r="M583" s="45">
        <v>95.7</v>
      </c>
      <c r="N583" s="45">
        <f t="shared" si="35"/>
        <v>90.625</v>
      </c>
    </row>
    <row r="584" spans="1:14" x14ac:dyDescent="0.2">
      <c r="B584" s="1">
        <v>0.70833333333333304</v>
      </c>
      <c r="C584" s="3">
        <v>74</v>
      </c>
      <c r="D584" s="47">
        <v>87</v>
      </c>
      <c r="E584" s="13">
        <v>0.55000000000000004</v>
      </c>
      <c r="F584" s="3">
        <v>6</v>
      </c>
      <c r="G584" s="66" t="s">
        <v>35</v>
      </c>
      <c r="H584" s="19">
        <v>28.9</v>
      </c>
      <c r="J584" s="45">
        <v>91.8</v>
      </c>
      <c r="K584" s="45">
        <v>87.8</v>
      </c>
      <c r="L584" s="45">
        <v>79.7</v>
      </c>
      <c r="M584" s="45">
        <v>88.9</v>
      </c>
      <c r="N584" s="45">
        <f t="shared" si="35"/>
        <v>87.050000000000011</v>
      </c>
    </row>
    <row r="585" spans="1:14" x14ac:dyDescent="0.2">
      <c r="B585" s="1">
        <v>0.71875</v>
      </c>
      <c r="C585" s="3">
        <v>75</v>
      </c>
      <c r="D585" s="3">
        <v>87</v>
      </c>
      <c r="E585" s="13">
        <v>0.55000000000000004</v>
      </c>
      <c r="F585" s="66">
        <v>5</v>
      </c>
      <c r="G585" s="66" t="s">
        <v>130</v>
      </c>
      <c r="H585" s="72">
        <v>28.9</v>
      </c>
      <c r="J585" s="45">
        <v>89.1</v>
      </c>
      <c r="K585" s="45">
        <v>87.6</v>
      </c>
      <c r="L585" s="67">
        <v>80.8</v>
      </c>
      <c r="M585" s="45">
        <v>90.9</v>
      </c>
      <c r="N585" s="45">
        <f t="shared" si="35"/>
        <v>87.1</v>
      </c>
    </row>
    <row r="586" spans="1:14" x14ac:dyDescent="0.2">
      <c r="B586" s="1">
        <v>0.72916666666666596</v>
      </c>
      <c r="C586" s="47">
        <v>75</v>
      </c>
      <c r="D586" s="47">
        <v>88</v>
      </c>
      <c r="E586" s="13">
        <v>0.56000000000000005</v>
      </c>
      <c r="F586" s="47">
        <v>7</v>
      </c>
      <c r="G586" s="69" t="s">
        <v>71</v>
      </c>
      <c r="H586" s="47">
        <v>28.91</v>
      </c>
      <c r="I586" s="65"/>
      <c r="J586" s="45">
        <v>87.3</v>
      </c>
      <c r="K586" s="45">
        <v>87.4</v>
      </c>
      <c r="L586" s="45">
        <v>82.2</v>
      </c>
      <c r="M586" s="45">
        <v>93.2</v>
      </c>
      <c r="N586" s="45">
        <f t="shared" si="35"/>
        <v>87.524999999999991</v>
      </c>
    </row>
    <row r="587" spans="1:14" x14ac:dyDescent="0.2">
      <c r="B587" s="1">
        <v>0.73055555555555562</v>
      </c>
      <c r="C587" s="66">
        <v>74</v>
      </c>
      <c r="D587" s="79">
        <v>87</v>
      </c>
      <c r="E587" s="77">
        <v>0.56000000000000005</v>
      </c>
      <c r="F587" s="66">
        <v>6</v>
      </c>
      <c r="G587" s="66" t="s">
        <v>71</v>
      </c>
      <c r="H587" s="66">
        <v>28.91</v>
      </c>
      <c r="J587" s="78">
        <v>86.9</v>
      </c>
      <c r="K587" s="78">
        <v>87.4</v>
      </c>
      <c r="L587" s="78">
        <v>81</v>
      </c>
      <c r="M587" s="78">
        <v>91.9</v>
      </c>
      <c r="N587" s="45">
        <f t="shared" si="35"/>
        <v>86.800000000000011</v>
      </c>
    </row>
    <row r="588" spans="1:14" x14ac:dyDescent="0.2">
      <c r="B588" s="1"/>
      <c r="D588" s="41"/>
      <c r="E588" s="13"/>
      <c r="G588" s="66"/>
      <c r="H588" s="19"/>
      <c r="I588" s="42"/>
      <c r="N588" s="45" t="s">
        <v>251</v>
      </c>
    </row>
    <row r="589" spans="1:14" x14ac:dyDescent="0.2">
      <c r="A589" t="s">
        <v>259</v>
      </c>
      <c r="B589" s="1"/>
      <c r="E589" s="13"/>
      <c r="G589" s="37"/>
      <c r="H589" s="19"/>
      <c r="I589" s="43"/>
      <c r="J589" s="45"/>
      <c r="K589" s="45"/>
      <c r="L589" s="45"/>
      <c r="M589" s="45"/>
      <c r="N589" s="45" t="s">
        <v>251</v>
      </c>
    </row>
    <row r="590" spans="1:14" x14ac:dyDescent="0.2">
      <c r="A590" s="21">
        <v>42531</v>
      </c>
      <c r="B590" s="1">
        <v>0.41666666666666669</v>
      </c>
      <c r="C590" s="3">
        <v>86</v>
      </c>
      <c r="D590" s="69">
        <v>100</v>
      </c>
      <c r="E590" s="75">
        <v>0.53</v>
      </c>
      <c r="F590" s="3">
        <v>9</v>
      </c>
      <c r="G590" s="66" t="s">
        <v>393</v>
      </c>
      <c r="H590" s="72">
        <v>29.28</v>
      </c>
      <c r="J590" s="67">
        <v>106.2</v>
      </c>
      <c r="K590" s="45">
        <v>111.7</v>
      </c>
      <c r="L590" s="45">
        <v>85.1</v>
      </c>
      <c r="M590" s="45">
        <v>97.9</v>
      </c>
      <c r="N590" s="45">
        <f>AVERAGE(J590:M590)</f>
        <v>100.22499999999999</v>
      </c>
    </row>
    <row r="591" spans="1:14" x14ac:dyDescent="0.2">
      <c r="B591" s="1">
        <v>0.44791666666666669</v>
      </c>
      <c r="C591" s="3">
        <v>87</v>
      </c>
      <c r="D591" s="69">
        <v>110</v>
      </c>
      <c r="E591" s="75">
        <v>0.51</v>
      </c>
      <c r="F591" s="3">
        <v>6</v>
      </c>
      <c r="G591" s="66" t="s">
        <v>130</v>
      </c>
      <c r="H591" s="72">
        <v>29.27</v>
      </c>
      <c r="J591" s="45">
        <v>112.1</v>
      </c>
      <c r="K591" s="45">
        <v>118.8</v>
      </c>
      <c r="L591" s="45">
        <v>102.2</v>
      </c>
      <c r="M591" s="45">
        <v>105.4</v>
      </c>
      <c r="N591" s="45">
        <f t="shared" ref="N591:N608" si="36">AVERAGE(J591:M591)</f>
        <v>109.625</v>
      </c>
    </row>
    <row r="592" spans="1:14" x14ac:dyDescent="0.2">
      <c r="B592" s="1">
        <v>0.45833333333333331</v>
      </c>
      <c r="C592" s="41">
        <v>87</v>
      </c>
      <c r="D592" s="3">
        <v>111</v>
      </c>
      <c r="E592" s="13">
        <v>0.51</v>
      </c>
      <c r="F592" s="3">
        <v>4</v>
      </c>
      <c r="G592" s="66" t="s">
        <v>130</v>
      </c>
      <c r="H592" s="3">
        <v>29.28</v>
      </c>
      <c r="J592" s="45">
        <v>113.5</v>
      </c>
      <c r="K592" s="3">
        <v>119.8</v>
      </c>
      <c r="L592" s="45">
        <v>104</v>
      </c>
      <c r="M592" s="45">
        <v>106.9</v>
      </c>
      <c r="N592" s="45">
        <f t="shared" si="36"/>
        <v>111.05000000000001</v>
      </c>
    </row>
    <row r="593" spans="1:15" x14ac:dyDescent="0.2">
      <c r="B593" s="1">
        <v>0.46875</v>
      </c>
      <c r="C593" s="3">
        <v>88</v>
      </c>
      <c r="D593" s="3">
        <v>114</v>
      </c>
      <c r="E593" s="13">
        <v>0.51</v>
      </c>
      <c r="F593" s="3">
        <v>8</v>
      </c>
      <c r="G593" s="66" t="s">
        <v>143</v>
      </c>
      <c r="H593" s="19">
        <v>29.28</v>
      </c>
      <c r="I593" s="43"/>
      <c r="J593" s="45">
        <v>117.7</v>
      </c>
      <c r="K593" s="45">
        <v>119.8</v>
      </c>
      <c r="L593" s="45">
        <v>106.7</v>
      </c>
      <c r="M593" s="45">
        <v>110.3</v>
      </c>
      <c r="N593" s="45">
        <f t="shared" si="36"/>
        <v>113.625</v>
      </c>
      <c r="O593" s="45"/>
    </row>
    <row r="594" spans="1:15" x14ac:dyDescent="0.2">
      <c r="B594" s="1">
        <v>0.47916666666666702</v>
      </c>
      <c r="C594" s="3">
        <v>89</v>
      </c>
      <c r="D594" s="47">
        <v>115</v>
      </c>
      <c r="E594" s="13">
        <v>0.5</v>
      </c>
      <c r="F594" s="37">
        <v>5</v>
      </c>
      <c r="G594" s="66" t="s">
        <v>143</v>
      </c>
      <c r="H594" s="19">
        <v>29.28</v>
      </c>
      <c r="J594" s="45">
        <v>118.4</v>
      </c>
      <c r="K594" s="45">
        <v>120.4</v>
      </c>
      <c r="L594" s="45">
        <v>108.3</v>
      </c>
      <c r="M594" s="45">
        <v>111.9</v>
      </c>
      <c r="N594" s="45">
        <f t="shared" si="36"/>
        <v>114.75</v>
      </c>
      <c r="O594" s="45"/>
    </row>
    <row r="595" spans="1:15" x14ac:dyDescent="0.2">
      <c r="B595" s="1">
        <v>0.48958333333333298</v>
      </c>
      <c r="C595" s="3">
        <v>88</v>
      </c>
      <c r="D595" s="47">
        <v>117</v>
      </c>
      <c r="E595" s="13">
        <v>0.5</v>
      </c>
      <c r="F595" s="3">
        <v>4</v>
      </c>
      <c r="G595" s="66" t="s">
        <v>130</v>
      </c>
      <c r="H595" s="19">
        <v>29.28</v>
      </c>
      <c r="I595" s="42"/>
      <c r="J595" s="45">
        <v>121.6</v>
      </c>
      <c r="K595" s="45">
        <v>119.5</v>
      </c>
      <c r="L595" s="45">
        <v>111</v>
      </c>
      <c r="M595" s="45">
        <v>113.9</v>
      </c>
      <c r="N595" s="45">
        <f t="shared" si="36"/>
        <v>116.5</v>
      </c>
    </row>
    <row r="596" spans="1:15" x14ac:dyDescent="0.2">
      <c r="A596" s="21"/>
      <c r="B596" s="1">
        <v>0.5</v>
      </c>
      <c r="C596" s="3">
        <v>89</v>
      </c>
      <c r="D596" s="47">
        <v>117</v>
      </c>
      <c r="E596" s="13">
        <v>0.5</v>
      </c>
      <c r="F596" s="3">
        <v>7</v>
      </c>
      <c r="G596" s="66" t="s">
        <v>130</v>
      </c>
      <c r="H596" s="19">
        <v>29.28</v>
      </c>
      <c r="J596" s="45">
        <v>122.5</v>
      </c>
      <c r="K596" s="3">
        <v>119.1</v>
      </c>
      <c r="L596" s="3">
        <v>112.6</v>
      </c>
      <c r="M596" s="45">
        <v>114.3</v>
      </c>
      <c r="N596" s="45">
        <f t="shared" si="36"/>
        <v>117.125</v>
      </c>
    </row>
    <row r="597" spans="1:15" x14ac:dyDescent="0.2">
      <c r="B597" s="1">
        <v>0.51041666666666696</v>
      </c>
      <c r="C597" s="3">
        <v>90</v>
      </c>
      <c r="D597" s="3">
        <v>119</v>
      </c>
      <c r="E597" s="13">
        <v>0.48</v>
      </c>
      <c r="F597" s="3">
        <v>4</v>
      </c>
      <c r="G597" s="66" t="s">
        <v>130</v>
      </c>
      <c r="H597" s="19">
        <v>29.28</v>
      </c>
      <c r="J597" s="45">
        <v>125.6</v>
      </c>
      <c r="K597" s="3">
        <v>120.7</v>
      </c>
      <c r="L597" s="45">
        <v>113.9</v>
      </c>
      <c r="M597" s="45">
        <v>116.1</v>
      </c>
      <c r="N597" s="45">
        <f t="shared" si="36"/>
        <v>119.07500000000002</v>
      </c>
    </row>
    <row r="598" spans="1:15" x14ac:dyDescent="0.2">
      <c r="B598" s="1">
        <v>0.51388888888888895</v>
      </c>
      <c r="C598" s="3">
        <v>90</v>
      </c>
      <c r="D598" s="3">
        <v>119</v>
      </c>
      <c r="E598" s="13">
        <v>0.48</v>
      </c>
      <c r="F598" s="3">
        <v>3</v>
      </c>
      <c r="G598" s="66" t="s">
        <v>130</v>
      </c>
      <c r="H598" s="19">
        <v>29.28</v>
      </c>
      <c r="J598" s="45">
        <v>126.3</v>
      </c>
      <c r="K598" s="3">
        <v>119.8</v>
      </c>
      <c r="L598" s="45">
        <v>114.6</v>
      </c>
      <c r="M598" s="45">
        <v>115.9</v>
      </c>
      <c r="N598" s="45">
        <f t="shared" si="36"/>
        <v>119.15</v>
      </c>
    </row>
    <row r="599" spans="1:15" x14ac:dyDescent="0.2">
      <c r="B599" s="1">
        <v>0.625</v>
      </c>
      <c r="C599" s="3">
        <v>94</v>
      </c>
      <c r="D599" s="3">
        <v>133</v>
      </c>
      <c r="E599" s="13">
        <v>0.43</v>
      </c>
      <c r="F599" s="3">
        <v>9</v>
      </c>
      <c r="G599" s="66" t="s">
        <v>143</v>
      </c>
      <c r="H599" s="19">
        <v>29.24</v>
      </c>
      <c r="I599" s="43"/>
      <c r="J599" s="45">
        <v>135.9</v>
      </c>
      <c r="K599" s="67">
        <v>131</v>
      </c>
      <c r="L599" s="45">
        <v>130.5</v>
      </c>
      <c r="M599" s="45">
        <v>133.19999999999999</v>
      </c>
      <c r="N599" s="45">
        <f t="shared" si="36"/>
        <v>132.64999999999998</v>
      </c>
    </row>
    <row r="600" spans="1:15" x14ac:dyDescent="0.2">
      <c r="B600" s="1">
        <v>0.63541666666666596</v>
      </c>
      <c r="C600" s="3">
        <v>93</v>
      </c>
      <c r="D600" s="3">
        <v>132</v>
      </c>
      <c r="E600" s="13">
        <v>0.43</v>
      </c>
      <c r="F600" s="3">
        <v>5</v>
      </c>
      <c r="G600" s="66" t="s">
        <v>130</v>
      </c>
      <c r="H600" s="19">
        <v>29.24</v>
      </c>
      <c r="I600" s="43"/>
      <c r="J600" s="45">
        <v>135.69999999999999</v>
      </c>
      <c r="K600" s="67">
        <v>129.9</v>
      </c>
      <c r="L600" s="45">
        <v>129.6</v>
      </c>
      <c r="M600" s="45">
        <v>133.69999999999999</v>
      </c>
      <c r="N600" s="45">
        <f t="shared" si="36"/>
        <v>132.22500000000002</v>
      </c>
    </row>
    <row r="601" spans="1:15" x14ac:dyDescent="0.2">
      <c r="B601" s="1">
        <v>0.64583333333333304</v>
      </c>
      <c r="C601" s="3">
        <v>93</v>
      </c>
      <c r="D601" s="3">
        <v>132</v>
      </c>
      <c r="E601" s="13">
        <v>0.43</v>
      </c>
      <c r="F601" s="3">
        <v>8</v>
      </c>
      <c r="G601" s="66" t="s">
        <v>130</v>
      </c>
      <c r="H601" s="19">
        <v>29.23</v>
      </c>
      <c r="I601" s="43"/>
      <c r="J601" s="45">
        <v>135</v>
      </c>
      <c r="K601" s="67">
        <v>130.30000000000001</v>
      </c>
      <c r="L601" s="45">
        <v>129.9</v>
      </c>
      <c r="M601" s="45">
        <v>133.30000000000001</v>
      </c>
      <c r="N601" s="45">
        <f t="shared" si="36"/>
        <v>132.125</v>
      </c>
    </row>
    <row r="602" spans="1:15" x14ac:dyDescent="0.2">
      <c r="B602" s="1">
        <v>0.65625</v>
      </c>
      <c r="C602" s="47">
        <v>94</v>
      </c>
      <c r="D602" s="47">
        <v>132</v>
      </c>
      <c r="E602" s="13">
        <v>0.44</v>
      </c>
      <c r="F602" s="69">
        <v>6</v>
      </c>
      <c r="G602" s="69" t="s">
        <v>130</v>
      </c>
      <c r="H602" s="69">
        <v>29.23</v>
      </c>
      <c r="I602" s="65"/>
      <c r="J602" s="45">
        <v>133.5</v>
      </c>
      <c r="K602" s="45">
        <v>129</v>
      </c>
      <c r="L602" s="45">
        <v>131.5</v>
      </c>
      <c r="M602" s="45">
        <v>134.19999999999999</v>
      </c>
      <c r="N602" s="45">
        <f t="shared" si="36"/>
        <v>132.05000000000001</v>
      </c>
    </row>
    <row r="603" spans="1:15" x14ac:dyDescent="0.2">
      <c r="B603" s="1">
        <v>0.66666666666666596</v>
      </c>
      <c r="C603" s="47">
        <v>94</v>
      </c>
      <c r="D603" s="47">
        <v>131</v>
      </c>
      <c r="E603" s="13">
        <v>0.42</v>
      </c>
      <c r="F603" s="69">
        <v>9</v>
      </c>
      <c r="G603" s="69" t="s">
        <v>201</v>
      </c>
      <c r="H603" s="69">
        <v>29.23</v>
      </c>
      <c r="I603" s="65"/>
      <c r="J603" s="67">
        <v>133.69999999999999</v>
      </c>
      <c r="K603" s="45">
        <v>130.30000000000001</v>
      </c>
      <c r="L603" s="45">
        <v>129.6</v>
      </c>
      <c r="M603" s="45">
        <v>131.19999999999999</v>
      </c>
      <c r="N603" s="45">
        <f t="shared" si="36"/>
        <v>131.19999999999999</v>
      </c>
    </row>
    <row r="604" spans="1:15" x14ac:dyDescent="0.2">
      <c r="B604" s="1">
        <v>0.67222222222222217</v>
      </c>
      <c r="C604" s="3">
        <v>94</v>
      </c>
      <c r="D604" s="47">
        <v>132</v>
      </c>
      <c r="E604" s="13">
        <v>0.43</v>
      </c>
      <c r="F604" s="3">
        <v>2</v>
      </c>
      <c r="G604" s="66" t="s">
        <v>130</v>
      </c>
      <c r="H604" s="19">
        <v>29.22</v>
      </c>
      <c r="J604" s="45">
        <v>133.69999999999999</v>
      </c>
      <c r="K604" s="45">
        <v>130.5</v>
      </c>
      <c r="L604" s="45">
        <v>130.1</v>
      </c>
      <c r="M604" s="45">
        <v>132.1</v>
      </c>
      <c r="N604" s="45">
        <f t="shared" si="36"/>
        <v>131.6</v>
      </c>
    </row>
    <row r="605" spans="1:15" x14ac:dyDescent="0.2">
      <c r="B605" s="1">
        <v>0.77083333333333304</v>
      </c>
      <c r="C605" s="3">
        <v>92</v>
      </c>
      <c r="D605" s="3">
        <v>114</v>
      </c>
      <c r="E605" s="13">
        <v>0.49</v>
      </c>
      <c r="F605" s="66">
        <v>2</v>
      </c>
      <c r="G605" s="66" t="s">
        <v>130</v>
      </c>
      <c r="H605" s="72">
        <v>29.2</v>
      </c>
      <c r="J605" s="45">
        <v>111.6</v>
      </c>
      <c r="K605" s="45">
        <v>114.4</v>
      </c>
      <c r="L605" s="67">
        <v>115.9</v>
      </c>
      <c r="M605" s="45">
        <v>115.3</v>
      </c>
      <c r="N605" s="45">
        <f t="shared" si="36"/>
        <v>114.3</v>
      </c>
    </row>
    <row r="606" spans="1:15" x14ac:dyDescent="0.2">
      <c r="B606" s="1">
        <v>0.781249999999999</v>
      </c>
      <c r="C606" s="47">
        <v>92</v>
      </c>
      <c r="D606" s="47">
        <v>112</v>
      </c>
      <c r="E606" s="13">
        <v>0.49</v>
      </c>
      <c r="F606" s="47">
        <v>6</v>
      </c>
      <c r="G606" s="69" t="s">
        <v>143</v>
      </c>
      <c r="H606" s="47">
        <v>29.2</v>
      </c>
      <c r="I606" s="65"/>
      <c r="J606" s="45">
        <v>109.4</v>
      </c>
      <c r="K606" s="45">
        <v>111.2</v>
      </c>
      <c r="L606" s="45">
        <v>114.8</v>
      </c>
      <c r="M606" s="45">
        <v>113.5</v>
      </c>
      <c r="N606" s="45">
        <f t="shared" si="36"/>
        <v>112.22500000000001</v>
      </c>
    </row>
    <row r="607" spans="1:15" x14ac:dyDescent="0.2">
      <c r="B607" s="1">
        <v>0.79166666666666596</v>
      </c>
      <c r="C607" s="66">
        <v>91</v>
      </c>
      <c r="D607" s="79">
        <v>108</v>
      </c>
      <c r="E607" s="77">
        <v>0.51</v>
      </c>
      <c r="F607" s="66">
        <v>9</v>
      </c>
      <c r="G607" s="66" t="s">
        <v>143</v>
      </c>
      <c r="H607" s="72">
        <v>29.2</v>
      </c>
      <c r="J607" s="78">
        <v>107.1</v>
      </c>
      <c r="K607" s="78">
        <v>106.5</v>
      </c>
      <c r="L607" s="78">
        <v>108.9</v>
      </c>
      <c r="M607" s="78">
        <v>108.5</v>
      </c>
      <c r="N607" s="45">
        <f t="shared" si="36"/>
        <v>107.75</v>
      </c>
    </row>
    <row r="608" spans="1:15" x14ac:dyDescent="0.2">
      <c r="B608" s="1">
        <v>0.80208333333333204</v>
      </c>
      <c r="C608" s="3">
        <v>90</v>
      </c>
      <c r="D608" s="41">
        <v>106</v>
      </c>
      <c r="E608" s="13">
        <v>0.52</v>
      </c>
      <c r="F608" s="3">
        <v>2</v>
      </c>
      <c r="G608" s="66" t="s">
        <v>43</v>
      </c>
      <c r="H608" s="19">
        <v>29.2</v>
      </c>
      <c r="I608" s="42"/>
      <c r="J608" s="3">
        <v>105.4</v>
      </c>
      <c r="K608" s="3">
        <v>104.9</v>
      </c>
      <c r="L608" s="3">
        <v>106.5</v>
      </c>
      <c r="M608" s="3">
        <v>105.1</v>
      </c>
      <c r="N608" s="45">
        <f t="shared" si="36"/>
        <v>105.47499999999999</v>
      </c>
    </row>
    <row r="609" spans="1:14" x14ac:dyDescent="0.2">
      <c r="B609" s="1"/>
      <c r="D609" s="41"/>
      <c r="E609" s="13"/>
      <c r="G609" s="66"/>
      <c r="H609" s="19"/>
      <c r="I609" s="42"/>
      <c r="J609" s="64"/>
      <c r="K609" s="45"/>
      <c r="L609" s="45"/>
      <c r="M609" s="45"/>
      <c r="N609" s="45"/>
    </row>
    <row r="610" spans="1:14" x14ac:dyDescent="0.2">
      <c r="A610" s="21">
        <v>42532</v>
      </c>
      <c r="B610" s="1">
        <v>0.82291666666666663</v>
      </c>
      <c r="C610" s="3">
        <v>81</v>
      </c>
      <c r="D610" s="69">
        <v>88</v>
      </c>
      <c r="E610" s="75">
        <v>0.85</v>
      </c>
      <c r="F610" s="3">
        <v>7</v>
      </c>
      <c r="G610" s="66" t="s">
        <v>394</v>
      </c>
      <c r="H610" s="72">
        <v>29.24</v>
      </c>
      <c r="J610" s="67">
        <v>88.9</v>
      </c>
      <c r="K610" s="45">
        <v>85.1</v>
      </c>
      <c r="L610" s="45">
        <v>94.5</v>
      </c>
      <c r="M610" s="45">
        <v>84.2</v>
      </c>
      <c r="N610" s="45">
        <f>AVERAGE(J610:M610)</f>
        <v>88.174999999999997</v>
      </c>
    </row>
    <row r="611" spans="1:14" x14ac:dyDescent="0.2">
      <c r="B611" s="1">
        <v>0.83333333333333337</v>
      </c>
      <c r="C611" s="3">
        <v>81</v>
      </c>
      <c r="D611" s="69">
        <v>87</v>
      </c>
      <c r="E611" s="75">
        <v>0.82</v>
      </c>
      <c r="F611" s="3">
        <v>3</v>
      </c>
      <c r="G611" s="66" t="s">
        <v>197</v>
      </c>
      <c r="H611" s="72">
        <v>29.2</v>
      </c>
      <c r="J611" s="45">
        <v>87.8</v>
      </c>
      <c r="K611" s="45">
        <v>86.4</v>
      </c>
      <c r="L611" s="45">
        <v>89.6</v>
      </c>
      <c r="M611" s="45">
        <v>83.8</v>
      </c>
      <c r="N611" s="45">
        <f t="shared" ref="N611:N613" si="37">AVERAGE(J611:M611)</f>
        <v>86.899999999999991</v>
      </c>
    </row>
    <row r="612" spans="1:14" x14ac:dyDescent="0.2">
      <c r="B612" s="1">
        <v>0.84375</v>
      </c>
      <c r="C612" s="41">
        <v>81</v>
      </c>
      <c r="D612" s="3">
        <v>85</v>
      </c>
      <c r="E612" s="13">
        <v>0.8</v>
      </c>
      <c r="F612" s="3">
        <v>3</v>
      </c>
      <c r="G612" s="66" t="s">
        <v>143</v>
      </c>
      <c r="H612" s="3">
        <v>29.24</v>
      </c>
      <c r="J612" s="45">
        <v>86.5</v>
      </c>
      <c r="K612" s="3">
        <v>84.9</v>
      </c>
      <c r="L612" s="45">
        <v>84.6</v>
      </c>
      <c r="M612" s="45">
        <v>83.1</v>
      </c>
      <c r="N612" s="45">
        <f t="shared" si="37"/>
        <v>84.775000000000006</v>
      </c>
    </row>
    <row r="613" spans="1:14" x14ac:dyDescent="0.2">
      <c r="B613" s="1">
        <v>0.85416666666666663</v>
      </c>
      <c r="C613" s="3">
        <v>80</v>
      </c>
      <c r="D613" s="3">
        <v>84</v>
      </c>
      <c r="E613" s="13">
        <v>0.82</v>
      </c>
      <c r="F613" s="3">
        <v>2</v>
      </c>
      <c r="G613" s="66" t="s">
        <v>43</v>
      </c>
      <c r="H613" s="19">
        <v>29.25</v>
      </c>
      <c r="I613" s="43"/>
      <c r="J613" s="45">
        <v>85.5</v>
      </c>
      <c r="K613" s="45">
        <v>83.8</v>
      </c>
      <c r="L613" s="45">
        <v>83.1</v>
      </c>
      <c r="M613" s="45">
        <v>82.6</v>
      </c>
      <c r="N613" s="45">
        <f t="shared" si="37"/>
        <v>83.75</v>
      </c>
    </row>
    <row r="614" spans="1:14" x14ac:dyDescent="0.2">
      <c r="B614" s="1">
        <v>0.875</v>
      </c>
      <c r="C614" s="3">
        <v>80</v>
      </c>
      <c r="D614" s="47">
        <v>84</v>
      </c>
      <c r="E614" s="13">
        <v>0.82</v>
      </c>
      <c r="F614" s="3">
        <v>0</v>
      </c>
      <c r="G614" s="66" t="s">
        <v>143</v>
      </c>
      <c r="H614" s="19">
        <v>29.25</v>
      </c>
      <c r="I614" s="42"/>
      <c r="J614" s="45">
        <v>86.9</v>
      </c>
      <c r="K614" s="45">
        <v>83.3</v>
      </c>
      <c r="L614" s="45">
        <v>81.7</v>
      </c>
      <c r="M614" s="45">
        <v>82.2</v>
      </c>
      <c r="N614" s="45">
        <f t="shared" ref="N614:N619" si="38">AVERAGE(J614:M614)</f>
        <v>83.524999999999991</v>
      </c>
    </row>
    <row r="615" spans="1:14" x14ac:dyDescent="0.2">
      <c r="B615" s="1">
        <v>0.88541666666666696</v>
      </c>
      <c r="C615" s="3">
        <v>80</v>
      </c>
      <c r="D615" s="47">
        <v>83</v>
      </c>
      <c r="E615" s="13">
        <v>0.83</v>
      </c>
      <c r="F615" s="3">
        <v>2</v>
      </c>
      <c r="G615" s="66" t="s">
        <v>197</v>
      </c>
      <c r="H615" s="19">
        <v>29.25</v>
      </c>
      <c r="J615" s="45">
        <v>86</v>
      </c>
      <c r="K615" s="3">
        <v>83.1</v>
      </c>
      <c r="L615" s="45">
        <v>81</v>
      </c>
      <c r="M615" s="45">
        <v>81.900000000000006</v>
      </c>
      <c r="N615" s="45">
        <f t="shared" si="38"/>
        <v>83</v>
      </c>
    </row>
    <row r="616" spans="1:14" x14ac:dyDescent="0.2">
      <c r="B616" s="1">
        <v>0.89583333333333404</v>
      </c>
      <c r="C616" s="3">
        <v>80</v>
      </c>
      <c r="D616" s="3">
        <v>85</v>
      </c>
      <c r="E616" s="13">
        <v>0.83</v>
      </c>
      <c r="F616" s="3">
        <v>0</v>
      </c>
      <c r="G616" s="66" t="s">
        <v>43</v>
      </c>
      <c r="H616" s="19">
        <v>29.25</v>
      </c>
      <c r="J616" s="45">
        <v>93.6</v>
      </c>
      <c r="K616" s="3">
        <v>82.8</v>
      </c>
      <c r="L616" s="45">
        <v>80.2</v>
      </c>
      <c r="M616" s="45">
        <v>81.5</v>
      </c>
      <c r="N616" s="45">
        <f t="shared" si="38"/>
        <v>84.524999999999991</v>
      </c>
    </row>
    <row r="617" spans="1:14" x14ac:dyDescent="0.2">
      <c r="B617" s="1">
        <v>0.90625</v>
      </c>
      <c r="E617" s="13"/>
      <c r="G617" s="66"/>
      <c r="H617" s="19"/>
      <c r="J617" s="45"/>
      <c r="L617" s="45"/>
      <c r="M617" s="45"/>
      <c r="N617" s="45" t="e">
        <f t="shared" si="38"/>
        <v>#DIV/0!</v>
      </c>
    </row>
    <row r="618" spans="1:14" x14ac:dyDescent="0.2">
      <c r="B618" s="1">
        <v>0.91666666666666696</v>
      </c>
      <c r="E618" s="13"/>
      <c r="G618" s="66"/>
      <c r="H618" s="19"/>
      <c r="I618" s="43"/>
      <c r="J618" s="45"/>
      <c r="K618" s="67"/>
      <c r="L618" s="45"/>
      <c r="M618" s="45"/>
      <c r="N618" s="45" t="e">
        <f t="shared" si="38"/>
        <v>#DIV/0!</v>
      </c>
    </row>
    <row r="619" spans="1:14" x14ac:dyDescent="0.2">
      <c r="A619" s="21"/>
      <c r="B619" s="1">
        <v>0.92708333333333404</v>
      </c>
      <c r="C619" s="3">
        <v>79</v>
      </c>
      <c r="D619" s="3">
        <v>83</v>
      </c>
      <c r="E619" s="13">
        <v>0.84</v>
      </c>
      <c r="F619" s="3">
        <v>1</v>
      </c>
      <c r="G619" s="66" t="s">
        <v>197</v>
      </c>
      <c r="H619" s="19">
        <v>29.28</v>
      </c>
      <c r="I619" s="43"/>
      <c r="J619" s="67">
        <v>89.8</v>
      </c>
      <c r="K619" s="67">
        <v>82.4</v>
      </c>
      <c r="L619" s="45">
        <v>79.900000000000006</v>
      </c>
      <c r="M619" s="45">
        <v>81.3</v>
      </c>
      <c r="N619" s="45">
        <f t="shared" si="38"/>
        <v>83.35</v>
      </c>
    </row>
    <row r="620" spans="1:14" x14ac:dyDescent="0.2">
      <c r="B620" s="1">
        <v>0.937500000000001</v>
      </c>
      <c r="C620" s="199" t="s">
        <v>395</v>
      </c>
      <c r="D620" s="199"/>
      <c r="E620" s="13"/>
      <c r="G620" s="66"/>
      <c r="H620" s="19"/>
      <c r="I620" s="43"/>
      <c r="J620" s="45"/>
      <c r="K620" s="67"/>
      <c r="L620" s="45"/>
      <c r="M620" s="45"/>
      <c r="N620" s="45"/>
    </row>
    <row r="621" spans="1:14" x14ac:dyDescent="0.2">
      <c r="B621" s="1"/>
      <c r="C621" s="47"/>
      <c r="D621" s="47"/>
      <c r="E621" s="13"/>
      <c r="F621" s="69"/>
      <c r="G621" s="69"/>
      <c r="H621" s="69"/>
      <c r="I621" s="65"/>
      <c r="J621" s="45"/>
      <c r="K621" s="45"/>
      <c r="L621" s="45"/>
      <c r="M621" s="45"/>
      <c r="N621" s="45"/>
    </row>
    <row r="622" spans="1:14" x14ac:dyDescent="0.2">
      <c r="A622" s="21">
        <v>42533</v>
      </c>
      <c r="B622" s="1">
        <v>0.5</v>
      </c>
      <c r="C622" s="3">
        <v>89</v>
      </c>
      <c r="D622" s="69">
        <v>112</v>
      </c>
      <c r="E622" s="75">
        <v>0.64</v>
      </c>
      <c r="F622" s="3">
        <v>2</v>
      </c>
      <c r="G622" s="66" t="s">
        <v>145</v>
      </c>
      <c r="H622" s="72">
        <v>29.3</v>
      </c>
      <c r="J622" s="67">
        <v>110.8</v>
      </c>
      <c r="K622" s="45">
        <v>111.4</v>
      </c>
      <c r="L622" s="45">
        <v>117</v>
      </c>
      <c r="M622" s="45">
        <v>108</v>
      </c>
      <c r="N622" s="45">
        <f>AVERAGE(J622:M622)</f>
        <v>111.8</v>
      </c>
    </row>
    <row r="623" spans="1:14" x14ac:dyDescent="0.2">
      <c r="B623" s="1">
        <v>0.54166666666666663</v>
      </c>
      <c r="C623" s="3">
        <v>91</v>
      </c>
      <c r="D623" s="69">
        <v>115</v>
      </c>
      <c r="E623" s="75">
        <v>0.62</v>
      </c>
      <c r="F623" s="3">
        <v>5</v>
      </c>
      <c r="G623" s="66" t="s">
        <v>129</v>
      </c>
      <c r="H623" s="72">
        <v>29.29</v>
      </c>
      <c r="J623" s="45">
        <v>113</v>
      </c>
      <c r="K623" s="45">
        <v>126.7</v>
      </c>
      <c r="L623" s="45">
        <v>113.4</v>
      </c>
      <c r="M623" s="45">
        <v>108.9</v>
      </c>
      <c r="N623" s="45">
        <f t="shared" ref="N623:N630" si="39">AVERAGE(J623:M623)</f>
        <v>115.5</v>
      </c>
    </row>
    <row r="624" spans="1:14" x14ac:dyDescent="0.2">
      <c r="B624" s="1">
        <v>0.55208333333333337</v>
      </c>
      <c r="C624" s="41">
        <v>90</v>
      </c>
      <c r="D624" s="3">
        <v>112</v>
      </c>
      <c r="E624" s="13">
        <v>0.62</v>
      </c>
      <c r="F624" s="3">
        <v>3</v>
      </c>
      <c r="G624" s="66" t="s">
        <v>396</v>
      </c>
      <c r="H624" s="3">
        <v>29.28</v>
      </c>
      <c r="J624" s="45">
        <v>111.6</v>
      </c>
      <c r="K624" s="3">
        <v>117.3</v>
      </c>
      <c r="L624" s="45">
        <v>111.2</v>
      </c>
      <c r="M624" s="45">
        <v>107.2</v>
      </c>
      <c r="N624" s="45">
        <f t="shared" si="39"/>
        <v>111.82499999999999</v>
      </c>
    </row>
    <row r="625" spans="1:14" x14ac:dyDescent="0.2">
      <c r="B625" s="1">
        <v>0.5625</v>
      </c>
      <c r="C625" s="3">
        <v>91</v>
      </c>
      <c r="D625" s="3">
        <v>117</v>
      </c>
      <c r="E625" s="13">
        <v>0.6</v>
      </c>
      <c r="F625" s="3">
        <v>4</v>
      </c>
      <c r="G625" s="66" t="s">
        <v>130</v>
      </c>
      <c r="H625" s="19">
        <v>29.27</v>
      </c>
      <c r="I625" s="43"/>
      <c r="J625" s="45">
        <v>116.4</v>
      </c>
      <c r="K625" s="45">
        <v>121.6</v>
      </c>
      <c r="L625" s="45">
        <v>115</v>
      </c>
      <c r="M625" s="45">
        <v>114.8</v>
      </c>
      <c r="N625" s="45">
        <f t="shared" si="39"/>
        <v>116.95</v>
      </c>
    </row>
    <row r="626" spans="1:14" x14ac:dyDescent="0.2">
      <c r="B626" s="1">
        <v>0.57291666666666696</v>
      </c>
      <c r="C626" s="3">
        <v>92</v>
      </c>
      <c r="D626" s="47">
        <v>120</v>
      </c>
      <c r="E626" s="13">
        <v>0.57999999999999996</v>
      </c>
      <c r="F626" s="3">
        <v>3</v>
      </c>
      <c r="G626" s="66" t="s">
        <v>130</v>
      </c>
      <c r="H626" s="19">
        <v>29.26</v>
      </c>
      <c r="I626" s="42"/>
      <c r="J626" s="45">
        <v>119.7</v>
      </c>
      <c r="K626" s="45">
        <v>123.4</v>
      </c>
      <c r="L626" s="45">
        <v>117.3</v>
      </c>
      <c r="M626" s="45">
        <v>118.9</v>
      </c>
      <c r="N626" s="45">
        <f t="shared" si="39"/>
        <v>119.82500000000002</v>
      </c>
    </row>
    <row r="627" spans="1:14" x14ac:dyDescent="0.2">
      <c r="B627" s="1">
        <v>0.58333333333333404</v>
      </c>
      <c r="C627" s="3">
        <v>93</v>
      </c>
      <c r="D627" s="47">
        <v>114</v>
      </c>
      <c r="E627" s="13">
        <v>0.56999999999999995</v>
      </c>
      <c r="F627" s="3">
        <v>1</v>
      </c>
      <c r="G627" s="66" t="s">
        <v>143</v>
      </c>
      <c r="H627" s="19">
        <v>29.26</v>
      </c>
      <c r="J627" s="45">
        <v>118.9</v>
      </c>
      <c r="K627" s="45">
        <v>116.6</v>
      </c>
      <c r="L627" s="45">
        <v>110.5</v>
      </c>
      <c r="M627" s="45">
        <v>111.4</v>
      </c>
      <c r="N627" s="45">
        <f t="shared" si="39"/>
        <v>114.35</v>
      </c>
    </row>
    <row r="628" spans="1:14" x14ac:dyDescent="0.2">
      <c r="B628" s="1">
        <v>0.59375</v>
      </c>
      <c r="C628" s="3">
        <v>92</v>
      </c>
      <c r="D628" s="3">
        <v>117</v>
      </c>
      <c r="E628" s="13">
        <v>0.56000000000000005</v>
      </c>
      <c r="F628" s="3">
        <v>10</v>
      </c>
      <c r="G628" s="66" t="s">
        <v>130</v>
      </c>
      <c r="H628" s="19">
        <v>29.25</v>
      </c>
      <c r="J628" s="45">
        <v>118.9</v>
      </c>
      <c r="K628" s="3">
        <v>118.6</v>
      </c>
      <c r="L628" s="45">
        <v>113.7</v>
      </c>
      <c r="M628" s="45">
        <v>115.2</v>
      </c>
      <c r="N628" s="45">
        <f t="shared" si="39"/>
        <v>116.6</v>
      </c>
    </row>
    <row r="629" spans="1:14" x14ac:dyDescent="0.2">
      <c r="B629" s="1">
        <v>0.60416666666666696</v>
      </c>
      <c r="C629" s="3">
        <v>93</v>
      </c>
      <c r="D629" s="3">
        <v>116</v>
      </c>
      <c r="E629" s="13">
        <v>0.56000000000000005</v>
      </c>
      <c r="F629" s="3">
        <v>3</v>
      </c>
      <c r="G629" s="66" t="s">
        <v>390</v>
      </c>
      <c r="H629" s="19">
        <v>29.23</v>
      </c>
      <c r="J629" s="45">
        <v>118.9</v>
      </c>
      <c r="K629" s="3">
        <v>117.1</v>
      </c>
      <c r="L629" s="45">
        <v>114.4</v>
      </c>
      <c r="M629" s="45">
        <v>111.6</v>
      </c>
      <c r="N629" s="45">
        <f t="shared" si="39"/>
        <v>115.5</v>
      </c>
    </row>
    <row r="630" spans="1:14" x14ac:dyDescent="0.2">
      <c r="B630" s="1">
        <v>0.61458333333333404</v>
      </c>
      <c r="C630" s="3">
        <v>92</v>
      </c>
      <c r="D630" s="3">
        <v>108</v>
      </c>
      <c r="E630" s="13">
        <v>0.59</v>
      </c>
      <c r="F630" s="3">
        <v>6</v>
      </c>
      <c r="G630" s="66" t="s">
        <v>130</v>
      </c>
      <c r="H630" s="19">
        <v>29.23</v>
      </c>
      <c r="I630" s="43"/>
      <c r="J630" s="45">
        <v>110.8</v>
      </c>
      <c r="K630" s="67">
        <v>109.9</v>
      </c>
      <c r="L630" s="45">
        <v>108.3</v>
      </c>
      <c r="M630" s="45">
        <v>103.6</v>
      </c>
      <c r="N630" s="45">
        <f t="shared" si="39"/>
        <v>108.15</v>
      </c>
    </row>
    <row r="631" spans="1:14" x14ac:dyDescent="0.2">
      <c r="B631" s="1"/>
      <c r="E631" s="13"/>
      <c r="G631" s="37"/>
      <c r="H631" s="19"/>
      <c r="I631" s="43"/>
      <c r="J631" s="45"/>
      <c r="K631" s="45"/>
      <c r="L631" s="45"/>
      <c r="M631" s="45"/>
      <c r="N631" s="45"/>
    </row>
    <row r="632" spans="1:14" x14ac:dyDescent="0.2">
      <c r="A632" t="s">
        <v>397</v>
      </c>
      <c r="B632" s="1"/>
      <c r="E632" s="13"/>
      <c r="G632" s="37"/>
      <c r="H632" s="19"/>
      <c r="I632" s="43"/>
      <c r="J632" s="45"/>
      <c r="K632" s="45"/>
      <c r="L632" s="45"/>
      <c r="M632" s="45"/>
      <c r="N632" s="45"/>
    </row>
    <row r="633" spans="1:14" x14ac:dyDescent="0.2">
      <c r="A633" s="21">
        <v>42545</v>
      </c>
      <c r="B633" s="1">
        <v>0.44791666666666669</v>
      </c>
      <c r="C633" s="3">
        <v>75</v>
      </c>
      <c r="D633" s="69">
        <v>96</v>
      </c>
      <c r="E633" s="75">
        <v>0.52</v>
      </c>
      <c r="F633" s="3">
        <v>4</v>
      </c>
      <c r="G633" s="66" t="s">
        <v>202</v>
      </c>
      <c r="H633" s="72">
        <v>28.95</v>
      </c>
      <c r="J633" s="67">
        <v>92.7</v>
      </c>
      <c r="K633" s="45">
        <v>98.6</v>
      </c>
      <c r="L633" s="45">
        <v>93.9</v>
      </c>
      <c r="M633" s="45">
        <v>99.9</v>
      </c>
      <c r="N633" s="45">
        <f t="shared" ref="N633:N646" si="40">AVERAGE(J633:M633)</f>
        <v>96.275000000000006</v>
      </c>
    </row>
    <row r="634" spans="1:14" x14ac:dyDescent="0.2">
      <c r="B634" s="1">
        <v>0.45833333333333331</v>
      </c>
      <c r="C634" s="3">
        <v>75</v>
      </c>
      <c r="D634" s="69">
        <v>97</v>
      </c>
      <c r="E634" s="75">
        <v>0.53</v>
      </c>
      <c r="F634" s="3">
        <v>4</v>
      </c>
      <c r="G634" s="66" t="s">
        <v>71</v>
      </c>
      <c r="H634" s="72">
        <v>28.95</v>
      </c>
      <c r="J634" s="45">
        <v>94.8</v>
      </c>
      <c r="K634" s="45">
        <v>100</v>
      </c>
      <c r="L634" s="45">
        <v>94.1</v>
      </c>
      <c r="M634" s="45">
        <v>99.9</v>
      </c>
      <c r="N634" s="45">
        <f t="shared" si="40"/>
        <v>97.199999999999989</v>
      </c>
    </row>
    <row r="635" spans="1:14" x14ac:dyDescent="0.2">
      <c r="B635" s="1">
        <v>0.46875</v>
      </c>
      <c r="C635" s="41">
        <v>75</v>
      </c>
      <c r="D635" s="3">
        <v>99</v>
      </c>
      <c r="E635" s="13">
        <v>0.52</v>
      </c>
      <c r="F635" s="3">
        <v>3</v>
      </c>
      <c r="G635" s="66" t="s">
        <v>203</v>
      </c>
      <c r="H635" s="3">
        <v>28.96</v>
      </c>
      <c r="J635" s="45">
        <v>96</v>
      </c>
      <c r="K635" s="45">
        <v>101.7</v>
      </c>
      <c r="L635" s="45">
        <v>96.3</v>
      </c>
      <c r="M635" s="45">
        <v>101.5</v>
      </c>
      <c r="N635" s="45">
        <f t="shared" si="40"/>
        <v>98.875</v>
      </c>
    </row>
    <row r="636" spans="1:14" x14ac:dyDescent="0.2">
      <c r="B636" s="1">
        <v>0.47916666666666702</v>
      </c>
      <c r="C636" s="3">
        <v>76</v>
      </c>
      <c r="D636" s="3">
        <v>101</v>
      </c>
      <c r="E636" s="13">
        <v>0.51</v>
      </c>
      <c r="F636" s="3">
        <v>1</v>
      </c>
      <c r="G636" s="66" t="s">
        <v>71</v>
      </c>
      <c r="H636" s="19">
        <v>28.96</v>
      </c>
      <c r="I636" s="43"/>
      <c r="J636" s="45">
        <v>98.2</v>
      </c>
      <c r="K636" s="45">
        <v>103.5</v>
      </c>
      <c r="L636" s="45">
        <v>98.8</v>
      </c>
      <c r="M636" s="45">
        <v>103.1</v>
      </c>
      <c r="N636" s="45">
        <f t="shared" si="40"/>
        <v>100.9</v>
      </c>
    </row>
    <row r="637" spans="1:14" x14ac:dyDescent="0.2">
      <c r="B637" s="1">
        <v>0.48958333333333298</v>
      </c>
      <c r="C637" s="3">
        <v>76</v>
      </c>
      <c r="D637" s="47">
        <v>103</v>
      </c>
      <c r="E637" s="13">
        <v>0.51</v>
      </c>
      <c r="F637" s="3">
        <v>5</v>
      </c>
      <c r="G637" s="66" t="s">
        <v>202</v>
      </c>
      <c r="H637" s="19">
        <v>28.96</v>
      </c>
      <c r="I637" s="42"/>
      <c r="J637" s="45">
        <v>99.5</v>
      </c>
      <c r="K637" s="45">
        <v>105.1</v>
      </c>
      <c r="L637" s="45">
        <v>100.8</v>
      </c>
      <c r="M637" s="45">
        <v>104.7</v>
      </c>
      <c r="N637" s="45">
        <f t="shared" si="40"/>
        <v>102.52499999999999</v>
      </c>
    </row>
    <row r="638" spans="1:14" x14ac:dyDescent="0.2">
      <c r="B638" s="1">
        <v>0.5</v>
      </c>
      <c r="C638" s="3">
        <v>76</v>
      </c>
      <c r="D638" s="47">
        <v>104</v>
      </c>
      <c r="E638" s="13">
        <v>0.52</v>
      </c>
      <c r="F638" s="3">
        <v>6</v>
      </c>
      <c r="G638" s="66" t="s">
        <v>130</v>
      </c>
      <c r="H638" s="19">
        <v>28.96</v>
      </c>
      <c r="J638" s="45">
        <v>100.8</v>
      </c>
      <c r="K638" s="45">
        <v>106.5</v>
      </c>
      <c r="L638" s="45">
        <v>102.2</v>
      </c>
      <c r="M638" s="45">
        <v>106</v>
      </c>
      <c r="N638" s="45">
        <f t="shared" si="40"/>
        <v>103.875</v>
      </c>
    </row>
    <row r="639" spans="1:14" x14ac:dyDescent="0.2">
      <c r="A639" s="21"/>
      <c r="B639" s="1">
        <v>0.51041666666666696</v>
      </c>
      <c r="C639" s="3">
        <v>77</v>
      </c>
      <c r="D639" s="3">
        <v>105</v>
      </c>
      <c r="E639" s="13">
        <v>0.48</v>
      </c>
      <c r="F639" s="3">
        <v>6</v>
      </c>
      <c r="G639" s="66" t="s">
        <v>203</v>
      </c>
      <c r="H639" s="19">
        <v>28.95</v>
      </c>
      <c r="J639" s="45">
        <v>101.8</v>
      </c>
      <c r="K639" s="3">
        <v>107.6</v>
      </c>
      <c r="L639" s="45">
        <v>103.8</v>
      </c>
      <c r="M639" s="45">
        <v>107.1</v>
      </c>
      <c r="N639" s="45">
        <f t="shared" si="40"/>
        <v>105.07499999999999</v>
      </c>
    </row>
    <row r="640" spans="1:14" x14ac:dyDescent="0.2">
      <c r="B640" s="1">
        <v>0.61458333333333337</v>
      </c>
      <c r="C640" s="3">
        <v>79</v>
      </c>
      <c r="D640" s="3">
        <v>113</v>
      </c>
      <c r="E640" s="13">
        <v>0.42</v>
      </c>
      <c r="F640" s="3">
        <v>5</v>
      </c>
      <c r="G640" s="66" t="s">
        <v>203</v>
      </c>
      <c r="H640" s="19">
        <v>28.93</v>
      </c>
      <c r="J640" s="45">
        <v>109.6</v>
      </c>
      <c r="K640" s="3">
        <v>114.1</v>
      </c>
      <c r="L640" s="45">
        <v>113.9</v>
      </c>
      <c r="M640" s="45">
        <v>114.1</v>
      </c>
      <c r="N640" s="45">
        <f t="shared" si="40"/>
        <v>112.92500000000001</v>
      </c>
    </row>
    <row r="641" spans="1:15" x14ac:dyDescent="0.2">
      <c r="B641" s="1">
        <v>0.625</v>
      </c>
      <c r="C641" s="3">
        <v>79</v>
      </c>
      <c r="D641" s="3">
        <v>113</v>
      </c>
      <c r="E641" s="13">
        <v>0.45</v>
      </c>
      <c r="F641" s="3">
        <v>3</v>
      </c>
      <c r="G641" s="66" t="s">
        <v>202</v>
      </c>
      <c r="H641" s="19">
        <v>28.93</v>
      </c>
      <c r="I641" s="43"/>
      <c r="J641" s="45">
        <v>109.8</v>
      </c>
      <c r="K641" s="67">
        <v>113.9</v>
      </c>
      <c r="L641" s="45">
        <v>114.4</v>
      </c>
      <c r="M641" s="45">
        <v>114.6</v>
      </c>
      <c r="N641" s="45">
        <f t="shared" si="40"/>
        <v>113.17500000000001</v>
      </c>
    </row>
    <row r="642" spans="1:15" x14ac:dyDescent="0.2">
      <c r="B642" s="1">
        <v>0.63541666666666696</v>
      </c>
      <c r="C642" s="3">
        <v>79</v>
      </c>
      <c r="D642" s="3">
        <v>113</v>
      </c>
      <c r="E642" s="13">
        <v>0.45</v>
      </c>
      <c r="F642" s="3">
        <v>2</v>
      </c>
      <c r="G642" s="66" t="s">
        <v>35</v>
      </c>
      <c r="H642" s="19">
        <v>28.93</v>
      </c>
      <c r="I642" s="43"/>
      <c r="J642" s="67">
        <v>109.4</v>
      </c>
      <c r="K642" s="67">
        <v>113.9</v>
      </c>
      <c r="L642" s="45">
        <v>114.1</v>
      </c>
      <c r="M642" s="45">
        <v>113.9</v>
      </c>
      <c r="N642" s="45">
        <f t="shared" si="40"/>
        <v>112.82499999999999</v>
      </c>
    </row>
    <row r="643" spans="1:15" x14ac:dyDescent="0.2">
      <c r="B643" s="1">
        <v>0.64583333333333304</v>
      </c>
      <c r="C643" s="3">
        <v>79</v>
      </c>
      <c r="D643" s="3">
        <v>112</v>
      </c>
      <c r="E643" s="13">
        <v>0.47</v>
      </c>
      <c r="F643" s="3">
        <v>3</v>
      </c>
      <c r="G643" s="66" t="s">
        <v>35</v>
      </c>
      <c r="H643" s="19">
        <v>28.93</v>
      </c>
      <c r="I643" s="43"/>
      <c r="J643" s="45">
        <v>108.5</v>
      </c>
      <c r="K643" s="67">
        <v>112.3</v>
      </c>
      <c r="L643" s="45">
        <v>113.2</v>
      </c>
      <c r="M643" s="45">
        <v>112.5</v>
      </c>
      <c r="N643" s="45">
        <f t="shared" si="40"/>
        <v>111.625</v>
      </c>
    </row>
    <row r="644" spans="1:15" x14ac:dyDescent="0.2">
      <c r="B644" s="1">
        <v>0.65625</v>
      </c>
      <c r="C644" s="47">
        <v>79</v>
      </c>
      <c r="D644" s="47">
        <v>111</v>
      </c>
      <c r="E644" s="13">
        <v>0.5</v>
      </c>
      <c r="F644" s="69">
        <v>3</v>
      </c>
      <c r="G644" s="69" t="s">
        <v>203</v>
      </c>
      <c r="H644" s="69">
        <v>28.93</v>
      </c>
      <c r="I644" s="65"/>
      <c r="J644" s="45">
        <v>108</v>
      </c>
      <c r="K644" s="45">
        <v>111.9</v>
      </c>
      <c r="L644" s="45">
        <v>113.2</v>
      </c>
      <c r="M644" s="45">
        <v>111.06</v>
      </c>
      <c r="N644" s="45">
        <f t="shared" si="40"/>
        <v>111.04</v>
      </c>
    </row>
    <row r="645" spans="1:15" x14ac:dyDescent="0.2">
      <c r="B645" s="1">
        <v>0.66666666666666696</v>
      </c>
      <c r="C645" s="47">
        <v>79</v>
      </c>
      <c r="D645" s="47">
        <v>111</v>
      </c>
      <c r="E645" s="13">
        <v>0.49</v>
      </c>
      <c r="F645" s="69">
        <v>5</v>
      </c>
      <c r="G645" s="69" t="s">
        <v>202</v>
      </c>
      <c r="H645" s="69">
        <v>28.93</v>
      </c>
      <c r="I645" s="65"/>
      <c r="J645" s="67">
        <v>107.6</v>
      </c>
      <c r="K645" s="45">
        <v>111.6</v>
      </c>
      <c r="L645" s="45">
        <v>113</v>
      </c>
      <c r="M645" s="45">
        <v>111.2</v>
      </c>
      <c r="N645" s="45">
        <f t="shared" si="40"/>
        <v>110.85</v>
      </c>
      <c r="O645" s="45"/>
    </row>
    <row r="646" spans="1:15" x14ac:dyDescent="0.2">
      <c r="B646" s="1">
        <v>0.67708333333333304</v>
      </c>
      <c r="C646" s="3">
        <v>79</v>
      </c>
      <c r="D646" s="47">
        <v>110</v>
      </c>
      <c r="E646" s="13">
        <v>0.51</v>
      </c>
      <c r="F646" s="3">
        <v>7</v>
      </c>
      <c r="G646" s="66" t="s">
        <v>203</v>
      </c>
      <c r="H646" s="19">
        <v>28.92</v>
      </c>
      <c r="J646" s="45">
        <v>107.1</v>
      </c>
      <c r="K646" s="45">
        <v>110.8</v>
      </c>
      <c r="L646" s="45">
        <v>112.5</v>
      </c>
      <c r="M646" s="45">
        <v>110.3</v>
      </c>
      <c r="N646" s="45">
        <f t="shared" si="40"/>
        <v>110.175</v>
      </c>
      <c r="O646" s="45"/>
    </row>
    <row r="647" spans="1:15" x14ac:dyDescent="0.2">
      <c r="B647" s="1"/>
      <c r="D647" s="47"/>
      <c r="E647" s="13"/>
      <c r="G647" s="66"/>
      <c r="H647" s="19"/>
      <c r="J647" s="45"/>
      <c r="K647" s="45"/>
      <c r="L647" s="45"/>
      <c r="M647" s="45"/>
      <c r="N647" s="45"/>
    </row>
    <row r="648" spans="1:15" x14ac:dyDescent="0.2">
      <c r="A648" s="21">
        <v>42546</v>
      </c>
      <c r="B648" s="1">
        <v>0.44791666666666669</v>
      </c>
      <c r="C648" s="3">
        <v>81</v>
      </c>
      <c r="D648" s="69">
        <v>99</v>
      </c>
      <c r="E648" s="75">
        <v>0.63</v>
      </c>
      <c r="F648" s="3">
        <v>13</v>
      </c>
      <c r="G648" s="66" t="s">
        <v>129</v>
      </c>
      <c r="H648" s="72">
        <v>28.88</v>
      </c>
      <c r="J648" s="67">
        <v>96.1</v>
      </c>
      <c r="K648" s="45">
        <v>101.3</v>
      </c>
      <c r="L648" s="45">
        <v>96.1</v>
      </c>
      <c r="M648" s="45">
        <v>101.1</v>
      </c>
      <c r="N648" s="45">
        <f t="shared" ref="N648:N661" si="41">AVERAGE(J648:M648)</f>
        <v>98.65</v>
      </c>
    </row>
    <row r="649" spans="1:15" x14ac:dyDescent="0.2">
      <c r="B649" s="1">
        <v>0.45833333333333331</v>
      </c>
      <c r="C649" s="3">
        <v>82</v>
      </c>
      <c r="D649" s="69">
        <v>101</v>
      </c>
      <c r="E649" s="75">
        <v>0.62</v>
      </c>
      <c r="F649" s="3">
        <v>6</v>
      </c>
      <c r="G649" s="66" t="s">
        <v>202</v>
      </c>
      <c r="H649" s="72">
        <v>28.88</v>
      </c>
      <c r="J649" s="45">
        <v>97.9</v>
      </c>
      <c r="K649" s="45">
        <v>103.6</v>
      </c>
      <c r="L649" s="45">
        <v>99.1</v>
      </c>
      <c r="M649" s="45">
        <v>103.3</v>
      </c>
      <c r="N649" s="45">
        <f t="shared" si="41"/>
        <v>100.97500000000001</v>
      </c>
    </row>
    <row r="650" spans="1:15" x14ac:dyDescent="0.2">
      <c r="B650" s="1">
        <v>0.46875</v>
      </c>
      <c r="C650" s="41">
        <v>82</v>
      </c>
      <c r="D650" s="3">
        <v>103</v>
      </c>
      <c r="E650" s="13">
        <v>0.62</v>
      </c>
      <c r="F650" s="3">
        <v>13</v>
      </c>
      <c r="G650" s="66" t="s">
        <v>71</v>
      </c>
      <c r="H650" s="3">
        <v>28.88</v>
      </c>
      <c r="J650" s="45">
        <v>99.1</v>
      </c>
      <c r="K650" s="45">
        <v>105.3</v>
      </c>
      <c r="L650" s="45">
        <v>100.8</v>
      </c>
      <c r="M650" s="45">
        <v>104.9</v>
      </c>
      <c r="N650" s="45">
        <f t="shared" si="41"/>
        <v>102.52500000000001</v>
      </c>
    </row>
    <row r="651" spans="1:15" x14ac:dyDescent="0.2">
      <c r="B651" s="1">
        <v>0.47916666666666702</v>
      </c>
      <c r="C651" s="3">
        <v>83</v>
      </c>
      <c r="D651" s="3">
        <v>104</v>
      </c>
      <c r="E651" s="13">
        <v>0.6</v>
      </c>
      <c r="F651" s="3">
        <v>11</v>
      </c>
      <c r="G651" s="66" t="s">
        <v>202</v>
      </c>
      <c r="H651" s="19">
        <v>28.88</v>
      </c>
      <c r="I651" s="43"/>
      <c r="J651" s="45">
        <v>100.6</v>
      </c>
      <c r="K651" s="45">
        <v>106.5</v>
      </c>
      <c r="L651" s="45">
        <v>102.6</v>
      </c>
      <c r="M651" s="45">
        <v>106</v>
      </c>
      <c r="N651" s="45">
        <f t="shared" si="41"/>
        <v>103.925</v>
      </c>
    </row>
    <row r="652" spans="1:15" x14ac:dyDescent="0.2">
      <c r="B652" s="1">
        <v>0.48958333333333298</v>
      </c>
      <c r="C652" s="3">
        <v>84</v>
      </c>
      <c r="D652" s="47">
        <v>106</v>
      </c>
      <c r="E652" s="13">
        <v>0.61</v>
      </c>
      <c r="F652" s="3">
        <v>6</v>
      </c>
      <c r="G652" s="66" t="s">
        <v>180</v>
      </c>
      <c r="H652" s="19">
        <v>28.87</v>
      </c>
      <c r="I652" s="42"/>
      <c r="J652" s="45">
        <v>102.4</v>
      </c>
      <c r="K652" s="45">
        <v>108</v>
      </c>
      <c r="L652" s="45">
        <v>104.4</v>
      </c>
      <c r="M652" s="45">
        <v>107.8</v>
      </c>
      <c r="N652" s="45">
        <f t="shared" si="41"/>
        <v>105.65</v>
      </c>
    </row>
    <row r="653" spans="1:15" x14ac:dyDescent="0.2">
      <c r="B653" s="1">
        <v>0.49305555555555558</v>
      </c>
      <c r="C653" s="3">
        <v>84</v>
      </c>
      <c r="D653" s="47">
        <v>106</v>
      </c>
      <c r="E653" s="13">
        <v>0.6</v>
      </c>
      <c r="F653" s="3">
        <v>7</v>
      </c>
      <c r="G653" s="66" t="s">
        <v>202</v>
      </c>
      <c r="H653" s="19">
        <v>28.87</v>
      </c>
      <c r="J653" s="45">
        <v>102.7</v>
      </c>
      <c r="K653" s="45">
        <v>108.9</v>
      </c>
      <c r="L653" s="45">
        <v>104.9</v>
      </c>
      <c r="M653" s="45">
        <v>108</v>
      </c>
      <c r="N653" s="45">
        <f t="shared" si="41"/>
        <v>106.125</v>
      </c>
    </row>
    <row r="654" spans="1:15" x14ac:dyDescent="0.2">
      <c r="A654" s="21"/>
      <c r="B654" s="1">
        <v>0.61458333333333337</v>
      </c>
      <c r="C654" s="3">
        <v>82</v>
      </c>
      <c r="D654" s="3">
        <v>115</v>
      </c>
      <c r="E654" s="13">
        <v>0.64</v>
      </c>
      <c r="F654" s="3">
        <v>7</v>
      </c>
      <c r="G654" s="66" t="s">
        <v>71</v>
      </c>
      <c r="H654" s="19">
        <v>28.85</v>
      </c>
      <c r="J654" s="45">
        <v>116.8</v>
      </c>
      <c r="K654" s="3">
        <v>116.4</v>
      </c>
      <c r="L654" s="45">
        <v>114.6</v>
      </c>
      <c r="M654" s="45">
        <v>110.1</v>
      </c>
      <c r="N654" s="45">
        <f t="shared" si="41"/>
        <v>114.47499999999999</v>
      </c>
    </row>
    <row r="655" spans="1:15" x14ac:dyDescent="0.2">
      <c r="B655" s="1">
        <v>0.625</v>
      </c>
      <c r="C655" s="3">
        <v>84</v>
      </c>
      <c r="D655" s="3">
        <v>116</v>
      </c>
      <c r="E655" s="13">
        <v>0.62</v>
      </c>
      <c r="F655" s="3">
        <v>9</v>
      </c>
      <c r="G655" s="66" t="s">
        <v>71</v>
      </c>
      <c r="H655" s="19">
        <v>28.85</v>
      </c>
      <c r="J655" s="45">
        <v>118.2</v>
      </c>
      <c r="K655" s="3">
        <v>117.7</v>
      </c>
      <c r="L655" s="45">
        <v>116.8</v>
      </c>
      <c r="M655" s="45">
        <v>110.3</v>
      </c>
      <c r="N655" s="45">
        <f t="shared" si="41"/>
        <v>115.75</v>
      </c>
    </row>
    <row r="656" spans="1:15" x14ac:dyDescent="0.2">
      <c r="B656" s="1">
        <v>0.63541666666666696</v>
      </c>
      <c r="C656" s="3">
        <v>84</v>
      </c>
      <c r="D656" s="3">
        <v>116</v>
      </c>
      <c r="E656" s="13">
        <v>0.6</v>
      </c>
      <c r="F656" s="3">
        <v>13</v>
      </c>
      <c r="G656" s="66" t="s">
        <v>71</v>
      </c>
      <c r="H656" s="19">
        <v>28.84</v>
      </c>
      <c r="I656" s="43"/>
      <c r="J656" s="45">
        <v>118.8</v>
      </c>
      <c r="K656" s="67">
        <v>117.7</v>
      </c>
      <c r="L656" s="45">
        <v>115.9</v>
      </c>
      <c r="M656" s="45">
        <v>110.8</v>
      </c>
      <c r="N656" s="45">
        <f t="shared" si="41"/>
        <v>115.8</v>
      </c>
    </row>
    <row r="657" spans="1:14" x14ac:dyDescent="0.2">
      <c r="B657" s="1">
        <v>0.64583333333333304</v>
      </c>
      <c r="C657" s="3">
        <v>83</v>
      </c>
      <c r="D657" s="3">
        <v>112</v>
      </c>
      <c r="E657" s="13">
        <v>0.61</v>
      </c>
      <c r="F657" s="3">
        <v>9</v>
      </c>
      <c r="G657" s="66" t="s">
        <v>71</v>
      </c>
      <c r="H657" s="19">
        <v>28.84</v>
      </c>
      <c r="I657" s="43"/>
      <c r="J657" s="67">
        <v>114.4</v>
      </c>
      <c r="K657" s="67">
        <v>113.4</v>
      </c>
      <c r="L657" s="45">
        <v>110.8</v>
      </c>
      <c r="M657" s="45">
        <v>108.1</v>
      </c>
      <c r="N657" s="45">
        <f t="shared" si="41"/>
        <v>111.67500000000001</v>
      </c>
    </row>
    <row r="658" spans="1:14" x14ac:dyDescent="0.2">
      <c r="B658" s="1">
        <v>0.65625</v>
      </c>
      <c r="C658" s="3">
        <v>81</v>
      </c>
      <c r="D658" s="3">
        <v>111</v>
      </c>
      <c r="E658" s="13">
        <v>0.64</v>
      </c>
      <c r="F658" s="3">
        <v>9</v>
      </c>
      <c r="G658" s="66" t="s">
        <v>71</v>
      </c>
      <c r="H658" s="19">
        <v>28.84</v>
      </c>
      <c r="I658" s="43"/>
      <c r="J658" s="45">
        <v>115</v>
      </c>
      <c r="K658" s="67">
        <v>112.5</v>
      </c>
      <c r="L658" s="45">
        <v>109.9</v>
      </c>
      <c r="M658" s="45">
        <v>106.9</v>
      </c>
      <c r="N658" s="45">
        <f t="shared" si="41"/>
        <v>111.07499999999999</v>
      </c>
    </row>
    <row r="659" spans="1:14" x14ac:dyDescent="0.2">
      <c r="B659" s="1">
        <v>0.66666666666666696</v>
      </c>
      <c r="C659" s="47">
        <v>82</v>
      </c>
      <c r="D659" s="47">
        <v>111</v>
      </c>
      <c r="E659" s="13">
        <v>0.62</v>
      </c>
      <c r="F659" s="69">
        <v>10</v>
      </c>
      <c r="G659" s="69" t="s">
        <v>71</v>
      </c>
      <c r="H659" s="69">
        <v>28.84</v>
      </c>
      <c r="I659" s="65"/>
      <c r="J659" s="45">
        <v>114.8</v>
      </c>
      <c r="K659" s="45">
        <v>112.1</v>
      </c>
      <c r="L659" s="45">
        <v>110.3</v>
      </c>
      <c r="M659" s="45">
        <v>107.8</v>
      </c>
      <c r="N659" s="45">
        <f t="shared" si="41"/>
        <v>111.25</v>
      </c>
    </row>
    <row r="660" spans="1:14" x14ac:dyDescent="0.2">
      <c r="B660" s="1">
        <v>0.67708333333333304</v>
      </c>
      <c r="C660" s="47">
        <v>82</v>
      </c>
      <c r="D660" s="47">
        <v>111</v>
      </c>
      <c r="E660" s="13">
        <v>0.61</v>
      </c>
      <c r="F660" s="69">
        <v>11</v>
      </c>
      <c r="G660" s="69" t="s">
        <v>202</v>
      </c>
      <c r="H660" s="69">
        <v>28.84</v>
      </c>
      <c r="I660" s="65"/>
      <c r="J660" s="67">
        <v>115.2</v>
      </c>
      <c r="K660" s="45">
        <v>112.3</v>
      </c>
      <c r="L660" s="45">
        <v>110.7</v>
      </c>
      <c r="M660" s="45">
        <v>107.2</v>
      </c>
      <c r="N660" s="45">
        <f t="shared" si="41"/>
        <v>111.35</v>
      </c>
    </row>
    <row r="661" spans="1:14" x14ac:dyDescent="0.2">
      <c r="B661" s="1">
        <v>0.68263888888888891</v>
      </c>
      <c r="C661" s="3">
        <v>82</v>
      </c>
      <c r="D661" s="47">
        <v>111</v>
      </c>
      <c r="E661" s="13">
        <v>0.62</v>
      </c>
      <c r="F661" s="3">
        <v>12</v>
      </c>
      <c r="G661" s="66" t="s">
        <v>202</v>
      </c>
      <c r="H661" s="19">
        <v>28.83</v>
      </c>
      <c r="J661" s="45">
        <v>114.8</v>
      </c>
      <c r="K661" s="45">
        <v>111.2</v>
      </c>
      <c r="L661" s="45">
        <v>110.5</v>
      </c>
      <c r="M661" s="45">
        <v>107.1</v>
      </c>
      <c r="N661" s="45">
        <f t="shared" si="41"/>
        <v>110.9</v>
      </c>
    </row>
    <row r="662" spans="1:14" x14ac:dyDescent="0.2">
      <c r="B662" s="1"/>
      <c r="E662" s="13"/>
      <c r="G662" s="66"/>
      <c r="H662" s="19"/>
      <c r="I662" s="43"/>
      <c r="J662" s="45"/>
      <c r="K662" s="45"/>
      <c r="L662" s="45"/>
      <c r="M662" s="45"/>
      <c r="N662" s="45"/>
    </row>
    <row r="663" spans="1:14" x14ac:dyDescent="0.2">
      <c r="A663" s="21">
        <v>42547</v>
      </c>
      <c r="B663" s="1">
        <v>0.31597222222222221</v>
      </c>
      <c r="C663" s="3">
        <v>68</v>
      </c>
      <c r="D663" s="69">
        <v>71</v>
      </c>
      <c r="E663" s="75">
        <v>0.97</v>
      </c>
      <c r="F663" s="3">
        <v>8</v>
      </c>
      <c r="G663" s="66" t="s">
        <v>202</v>
      </c>
      <c r="H663" s="72">
        <v>28.8</v>
      </c>
      <c r="J663" s="67">
        <v>71.599999999999994</v>
      </c>
      <c r="K663" s="45"/>
      <c r="L663" s="45">
        <v>71.400000000000006</v>
      </c>
      <c r="M663" s="45">
        <v>71.099999999999994</v>
      </c>
      <c r="N663" s="45">
        <f>AVERAGE(J663:M663)</f>
        <v>71.36666666666666</v>
      </c>
    </row>
    <row r="664" spans="1:14" x14ac:dyDescent="0.2">
      <c r="B664" s="1">
        <v>0.33333333333333331</v>
      </c>
      <c r="C664" s="3">
        <v>69</v>
      </c>
      <c r="D664" s="69">
        <v>71</v>
      </c>
      <c r="E664" s="75">
        <v>0.97</v>
      </c>
      <c r="F664" s="3">
        <v>2</v>
      </c>
      <c r="G664" s="66" t="s">
        <v>35</v>
      </c>
      <c r="H664" s="72">
        <v>28.8</v>
      </c>
      <c r="J664" s="45">
        <v>71.599999999999994</v>
      </c>
      <c r="K664" s="45"/>
      <c r="L664" s="45">
        <v>71.400000000000006</v>
      </c>
      <c r="M664" s="45">
        <v>71.099999999999994</v>
      </c>
      <c r="N664" s="45">
        <f t="shared" ref="N664:N679" si="42">AVERAGE(J664:M664)</f>
        <v>71.36666666666666</v>
      </c>
    </row>
    <row r="665" spans="1:14" x14ac:dyDescent="0.2">
      <c r="A665" s="21"/>
      <c r="B665" s="1">
        <v>0.34375</v>
      </c>
      <c r="C665" s="41">
        <v>69</v>
      </c>
      <c r="D665" s="3">
        <v>72</v>
      </c>
      <c r="E665" s="13">
        <v>0.97</v>
      </c>
      <c r="F665" s="3">
        <v>1</v>
      </c>
      <c r="G665" s="66" t="s">
        <v>180</v>
      </c>
      <c r="H665" s="3">
        <v>28.81</v>
      </c>
      <c r="J665" s="45">
        <v>72.5</v>
      </c>
      <c r="K665" s="45">
        <v>72.5</v>
      </c>
      <c r="L665" s="45">
        <v>72.099999999999994</v>
      </c>
      <c r="M665" s="45">
        <v>72</v>
      </c>
      <c r="N665" s="45">
        <f t="shared" si="42"/>
        <v>72.275000000000006</v>
      </c>
    </row>
    <row r="666" spans="1:14" x14ac:dyDescent="0.2">
      <c r="B666" s="1">
        <v>0.35416666666666702</v>
      </c>
      <c r="C666" s="3">
        <v>69</v>
      </c>
      <c r="D666" s="3">
        <v>73</v>
      </c>
      <c r="E666" s="13">
        <v>0.97</v>
      </c>
      <c r="F666" s="3">
        <v>1</v>
      </c>
      <c r="G666" s="66" t="s">
        <v>398</v>
      </c>
      <c r="H666" s="19">
        <v>28.81</v>
      </c>
      <c r="I666" s="43"/>
      <c r="J666" s="45">
        <v>72.900000000000006</v>
      </c>
      <c r="K666" s="45">
        <v>72.7</v>
      </c>
      <c r="L666" s="45">
        <v>72.5</v>
      </c>
      <c r="M666" s="45">
        <v>72.5</v>
      </c>
      <c r="N666" s="45">
        <f t="shared" si="42"/>
        <v>72.650000000000006</v>
      </c>
    </row>
    <row r="667" spans="1:14" x14ac:dyDescent="0.2">
      <c r="B667" s="1">
        <v>0.3611111111111111</v>
      </c>
      <c r="C667" s="3">
        <v>69</v>
      </c>
      <c r="D667" s="47">
        <v>73</v>
      </c>
      <c r="E667" s="13">
        <v>0.97</v>
      </c>
      <c r="F667" s="3">
        <v>1</v>
      </c>
      <c r="G667" s="66" t="s">
        <v>180</v>
      </c>
      <c r="H667" s="19">
        <v>28.81</v>
      </c>
      <c r="I667" s="42"/>
      <c r="J667" s="45">
        <v>72.900000000000006</v>
      </c>
      <c r="K667" s="45">
        <v>72.7</v>
      </c>
      <c r="L667" s="45">
        <v>72.5</v>
      </c>
      <c r="M667" s="45">
        <v>72.3</v>
      </c>
      <c r="N667" s="45">
        <f t="shared" si="42"/>
        <v>72.600000000000009</v>
      </c>
    </row>
    <row r="668" spans="1:14" x14ac:dyDescent="0.2">
      <c r="B668" s="1">
        <v>0.46875</v>
      </c>
      <c r="C668" s="3">
        <v>76</v>
      </c>
      <c r="D668" s="47">
        <v>93</v>
      </c>
      <c r="E668" s="13">
        <v>0.89</v>
      </c>
      <c r="F668" s="3">
        <v>4</v>
      </c>
      <c r="G668" s="66" t="s">
        <v>208</v>
      </c>
      <c r="H668" s="19">
        <v>28.81</v>
      </c>
      <c r="J668" s="45">
        <v>90.9</v>
      </c>
      <c r="K668" s="45">
        <v>94.3</v>
      </c>
      <c r="L668" s="45">
        <v>95</v>
      </c>
      <c r="M668" s="45">
        <v>89.8</v>
      </c>
      <c r="N668" s="45">
        <f t="shared" si="42"/>
        <v>92.5</v>
      </c>
    </row>
    <row r="669" spans="1:14" x14ac:dyDescent="0.2">
      <c r="B669" s="1">
        <v>0.47916666666666669</v>
      </c>
      <c r="C669" s="3">
        <v>78</v>
      </c>
      <c r="D669" s="3">
        <v>99</v>
      </c>
      <c r="E669" s="13">
        <v>0.85</v>
      </c>
      <c r="F669" s="3">
        <v>6</v>
      </c>
      <c r="G669" s="66" t="s">
        <v>35</v>
      </c>
      <c r="H669" s="19">
        <v>28.81</v>
      </c>
      <c r="J669" s="45">
        <v>98.6</v>
      </c>
      <c r="K669" s="45">
        <v>102</v>
      </c>
      <c r="L669" s="45">
        <v>101.7</v>
      </c>
      <c r="M669" s="45">
        <v>94.1</v>
      </c>
      <c r="N669" s="45">
        <f t="shared" si="42"/>
        <v>99.1</v>
      </c>
    </row>
    <row r="670" spans="1:14" x14ac:dyDescent="0.2">
      <c r="B670" s="1">
        <v>0.48958333333333331</v>
      </c>
      <c r="C670" s="3">
        <v>79</v>
      </c>
      <c r="D670" s="3">
        <v>100</v>
      </c>
      <c r="E670" s="13">
        <v>0.82</v>
      </c>
      <c r="F670" s="3">
        <v>3</v>
      </c>
      <c r="G670" s="66" t="s">
        <v>35</v>
      </c>
      <c r="H670" s="19">
        <v>28.81</v>
      </c>
      <c r="J670" s="45">
        <v>100.8</v>
      </c>
      <c r="K670" s="3">
        <v>103.8</v>
      </c>
      <c r="L670" s="45">
        <v>104.5</v>
      </c>
      <c r="M670" s="45">
        <v>92.3</v>
      </c>
      <c r="N670" s="45">
        <f t="shared" si="42"/>
        <v>100.35000000000001</v>
      </c>
    </row>
    <row r="671" spans="1:14" x14ac:dyDescent="0.2">
      <c r="B671" s="1">
        <v>0.5</v>
      </c>
      <c r="C671" s="3">
        <v>80</v>
      </c>
      <c r="D671" s="3">
        <v>100</v>
      </c>
      <c r="E671" s="13">
        <v>0.82</v>
      </c>
      <c r="F671" s="3">
        <v>2</v>
      </c>
      <c r="G671" s="66" t="s">
        <v>190</v>
      </c>
      <c r="H671" s="19">
        <v>28.8</v>
      </c>
      <c r="I671" s="43"/>
      <c r="J671" s="45">
        <v>102.2</v>
      </c>
      <c r="K671" s="67">
        <v>105.3</v>
      </c>
      <c r="L671" s="45">
        <v>105.3</v>
      </c>
      <c r="M671" s="45">
        <v>88.7</v>
      </c>
      <c r="N671" s="45">
        <f t="shared" si="42"/>
        <v>100.375</v>
      </c>
    </row>
    <row r="672" spans="1:14" x14ac:dyDescent="0.2">
      <c r="B672" s="1">
        <v>0.51041666666666663</v>
      </c>
      <c r="C672" s="3">
        <v>80</v>
      </c>
      <c r="D672" s="3">
        <v>105</v>
      </c>
      <c r="E672" s="13">
        <v>0.72</v>
      </c>
      <c r="F672" s="3">
        <v>3</v>
      </c>
      <c r="G672" s="66" t="s">
        <v>43</v>
      </c>
      <c r="H672" s="19">
        <v>28.8</v>
      </c>
      <c r="I672" s="43"/>
      <c r="J672" s="67">
        <v>105.4</v>
      </c>
      <c r="K672" s="67">
        <v>108</v>
      </c>
      <c r="L672" s="45">
        <v>108.7</v>
      </c>
      <c r="M672" s="45">
        <v>96.8</v>
      </c>
      <c r="N672" s="45">
        <f t="shared" si="42"/>
        <v>104.72500000000001</v>
      </c>
    </row>
    <row r="673" spans="1:14" x14ac:dyDescent="0.2">
      <c r="B673" s="1">
        <v>0.52083333333333304</v>
      </c>
      <c r="C673" s="3">
        <v>81</v>
      </c>
      <c r="D673" s="3">
        <v>107</v>
      </c>
      <c r="E673" s="13">
        <v>0.66</v>
      </c>
      <c r="F673" s="3">
        <v>2</v>
      </c>
      <c r="G673" s="66" t="s">
        <v>208</v>
      </c>
      <c r="H673" s="19">
        <v>28.8</v>
      </c>
      <c r="I673" s="43"/>
      <c r="J673" s="45">
        <v>107.6</v>
      </c>
      <c r="K673" s="67">
        <v>109.2</v>
      </c>
      <c r="L673" s="45">
        <v>110.8</v>
      </c>
      <c r="M673" s="45">
        <v>100.8</v>
      </c>
      <c r="N673" s="45">
        <f t="shared" si="42"/>
        <v>107.10000000000001</v>
      </c>
    </row>
    <row r="674" spans="1:14" x14ac:dyDescent="0.2">
      <c r="B674" s="1">
        <v>0.53125</v>
      </c>
      <c r="C674" s="47">
        <v>84</v>
      </c>
      <c r="D674" s="47">
        <v>109</v>
      </c>
      <c r="E674" s="13">
        <v>0.57999999999999996</v>
      </c>
      <c r="F674" s="69">
        <v>2</v>
      </c>
      <c r="G674" s="69" t="s">
        <v>190</v>
      </c>
      <c r="H674" s="69">
        <v>28.8</v>
      </c>
      <c r="I674" s="65"/>
      <c r="J674" s="45">
        <v>109.8</v>
      </c>
      <c r="K674" s="45">
        <v>110.3</v>
      </c>
      <c r="L674" s="45">
        <v>112.8</v>
      </c>
      <c r="M674" s="45">
        <v>104</v>
      </c>
      <c r="N674" s="45">
        <f t="shared" si="42"/>
        <v>109.22499999999999</v>
      </c>
    </row>
    <row r="675" spans="1:14" x14ac:dyDescent="0.2">
      <c r="B675" s="1">
        <v>0.54166666666666696</v>
      </c>
      <c r="C675" s="47">
        <v>84</v>
      </c>
      <c r="D675" s="47">
        <v>111</v>
      </c>
      <c r="E675" s="13">
        <v>0.51</v>
      </c>
      <c r="F675" s="69">
        <v>2</v>
      </c>
      <c r="G675" s="69" t="s">
        <v>208</v>
      </c>
      <c r="H675" s="82">
        <v>28.8</v>
      </c>
      <c r="I675" s="65"/>
      <c r="J675" s="67">
        <v>111.2</v>
      </c>
      <c r="K675" s="45">
        <v>111.6</v>
      </c>
      <c r="L675" s="45">
        <v>113.5</v>
      </c>
      <c r="M675" s="45">
        <v>105.6</v>
      </c>
      <c r="N675" s="45">
        <f t="shared" si="42"/>
        <v>110.47499999999999</v>
      </c>
    </row>
    <row r="676" spans="1:14" x14ac:dyDescent="0.2">
      <c r="B676" s="1">
        <v>0.55208333333333304</v>
      </c>
      <c r="C676" s="3">
        <v>86</v>
      </c>
      <c r="D676" s="47">
        <v>111</v>
      </c>
      <c r="E676" s="13">
        <v>0.52</v>
      </c>
      <c r="F676" s="3">
        <v>2</v>
      </c>
      <c r="G676" s="66" t="s">
        <v>208</v>
      </c>
      <c r="H676" s="19">
        <v>28.8</v>
      </c>
      <c r="J676" s="45">
        <v>112.1</v>
      </c>
      <c r="K676" s="45">
        <v>111</v>
      </c>
      <c r="L676" s="45">
        <v>113</v>
      </c>
      <c r="M676" s="45">
        <v>106</v>
      </c>
      <c r="N676" s="45">
        <f t="shared" si="42"/>
        <v>110.52500000000001</v>
      </c>
    </row>
    <row r="677" spans="1:14" x14ac:dyDescent="0.2">
      <c r="B677" s="1">
        <v>0.5625</v>
      </c>
      <c r="C677" s="3">
        <v>86</v>
      </c>
      <c r="D677" s="47">
        <v>111</v>
      </c>
      <c r="E677" s="13">
        <v>0.42</v>
      </c>
      <c r="F677" s="3">
        <v>2</v>
      </c>
      <c r="G677" s="66" t="s">
        <v>35</v>
      </c>
      <c r="H677" s="19">
        <v>28.8</v>
      </c>
      <c r="J677" s="45">
        <v>111.9</v>
      </c>
      <c r="K677" s="45">
        <v>111</v>
      </c>
      <c r="L677" s="45">
        <v>114.3</v>
      </c>
      <c r="M677" s="45">
        <v>108</v>
      </c>
      <c r="N677" s="45">
        <f t="shared" si="42"/>
        <v>111.3</v>
      </c>
    </row>
    <row r="678" spans="1:14" x14ac:dyDescent="0.2">
      <c r="B678" s="1">
        <v>0.57291666666666596</v>
      </c>
      <c r="C678" s="3">
        <v>88</v>
      </c>
      <c r="D678" s="3">
        <v>113</v>
      </c>
      <c r="E678" s="13">
        <v>0.41</v>
      </c>
      <c r="F678" s="66">
        <v>4</v>
      </c>
      <c r="G678" s="66" t="s">
        <v>34</v>
      </c>
      <c r="H678" s="72">
        <v>28.8</v>
      </c>
      <c r="J678" s="45">
        <v>113.7</v>
      </c>
      <c r="K678" s="45">
        <v>113.4</v>
      </c>
      <c r="L678" s="67">
        <v>115.9</v>
      </c>
      <c r="M678" s="45">
        <v>109.6</v>
      </c>
      <c r="N678" s="45">
        <f t="shared" si="42"/>
        <v>113.15</v>
      </c>
    </row>
    <row r="679" spans="1:14" x14ac:dyDescent="0.2">
      <c r="B679" s="1">
        <v>0.5805555555555556</v>
      </c>
      <c r="C679" s="47">
        <v>87</v>
      </c>
      <c r="D679" s="47">
        <v>114</v>
      </c>
      <c r="E679" s="13">
        <v>0.42</v>
      </c>
      <c r="F679" s="47">
        <v>6</v>
      </c>
      <c r="G679" s="69" t="s">
        <v>180</v>
      </c>
      <c r="H679" s="57">
        <v>28.8</v>
      </c>
      <c r="I679" s="65"/>
      <c r="J679" s="45">
        <v>114.6</v>
      </c>
      <c r="K679" s="45">
        <v>113.7</v>
      </c>
      <c r="L679" s="45">
        <v>116.4</v>
      </c>
      <c r="M679" s="45">
        <v>110.7</v>
      </c>
      <c r="N679" s="45">
        <f t="shared" si="42"/>
        <v>113.85000000000001</v>
      </c>
    </row>
    <row r="680" spans="1:14" x14ac:dyDescent="0.2">
      <c r="A680" s="21"/>
      <c r="B680" s="1"/>
      <c r="C680" s="66"/>
      <c r="D680" s="79"/>
      <c r="E680" s="77"/>
      <c r="F680" s="66"/>
      <c r="G680" s="66"/>
      <c r="H680" s="72"/>
      <c r="J680" s="78"/>
      <c r="K680" s="78"/>
      <c r="L680" s="78"/>
      <c r="M680" s="78"/>
      <c r="N680" s="45"/>
    </row>
    <row r="681" spans="1:14" x14ac:dyDescent="0.2">
      <c r="A681" t="s">
        <v>260</v>
      </c>
      <c r="B681" s="1"/>
      <c r="D681" s="47"/>
      <c r="E681" s="13"/>
      <c r="G681" s="66"/>
      <c r="H681" s="19"/>
      <c r="J681" s="45"/>
      <c r="K681" s="45"/>
      <c r="L681" s="45"/>
      <c r="M681" s="45"/>
      <c r="N681" s="45"/>
    </row>
    <row r="682" spans="1:14" x14ac:dyDescent="0.2">
      <c r="A682" s="21">
        <v>42560</v>
      </c>
      <c r="B682" s="1">
        <v>0.36458333333333331</v>
      </c>
      <c r="C682" s="3">
        <v>72</v>
      </c>
      <c r="D682" s="69">
        <v>90</v>
      </c>
      <c r="E682" s="75">
        <v>0.75</v>
      </c>
      <c r="F682" s="3">
        <v>3</v>
      </c>
      <c r="G682" s="66" t="s">
        <v>394</v>
      </c>
      <c r="H682" s="72">
        <v>29.07</v>
      </c>
      <c r="J682" s="67">
        <v>93.7</v>
      </c>
      <c r="K682" s="45">
        <v>86.9</v>
      </c>
      <c r="L682" s="45">
        <v>87.4</v>
      </c>
      <c r="M682" s="45">
        <v>92.7</v>
      </c>
      <c r="N682" s="45">
        <f t="shared" ref="N682:N698" si="43">AVERAGE(J682:M682)</f>
        <v>90.174999999999997</v>
      </c>
    </row>
    <row r="683" spans="1:14" x14ac:dyDescent="0.2">
      <c r="B683" s="1">
        <v>0.40625</v>
      </c>
      <c r="C683" s="3">
        <v>76</v>
      </c>
      <c r="D683" s="69">
        <v>100</v>
      </c>
      <c r="E683" s="75">
        <v>0.68</v>
      </c>
      <c r="F683" s="3">
        <v>2</v>
      </c>
      <c r="G683" s="66" t="s">
        <v>43</v>
      </c>
      <c r="H683" s="72">
        <v>29.07</v>
      </c>
      <c r="J683" s="45">
        <v>103.1</v>
      </c>
      <c r="K683" s="45">
        <v>95.4</v>
      </c>
      <c r="L683" s="45">
        <v>97.2</v>
      </c>
      <c r="M683" s="45">
        <v>103.6</v>
      </c>
      <c r="N683" s="45">
        <f t="shared" si="43"/>
        <v>99.824999999999989</v>
      </c>
    </row>
    <row r="684" spans="1:14" x14ac:dyDescent="0.2">
      <c r="B684" s="1">
        <v>0.41666666666666669</v>
      </c>
      <c r="C684" s="41">
        <v>77</v>
      </c>
      <c r="D684" s="3">
        <v>102</v>
      </c>
      <c r="E684" s="13">
        <v>0.65</v>
      </c>
      <c r="F684" s="3">
        <v>4</v>
      </c>
      <c r="G684" s="66" t="s">
        <v>37</v>
      </c>
      <c r="H684" s="3">
        <v>29.08</v>
      </c>
      <c r="J684" s="45">
        <v>105.1</v>
      </c>
      <c r="K684" s="45">
        <v>97.3</v>
      </c>
      <c r="L684" s="45">
        <v>99.3</v>
      </c>
      <c r="M684" s="45">
        <v>105.8</v>
      </c>
      <c r="N684" s="45">
        <f t="shared" si="43"/>
        <v>101.875</v>
      </c>
    </row>
    <row r="685" spans="1:14" x14ac:dyDescent="0.2">
      <c r="B685" s="1">
        <v>0.42708333333333298</v>
      </c>
      <c r="C685" s="3">
        <v>79</v>
      </c>
      <c r="D685" s="3">
        <v>103</v>
      </c>
      <c r="E685" s="13">
        <v>0.63</v>
      </c>
      <c r="F685" s="3">
        <v>3</v>
      </c>
      <c r="G685" s="66" t="s">
        <v>130</v>
      </c>
      <c r="H685" s="19">
        <v>29.08</v>
      </c>
      <c r="I685" s="43"/>
      <c r="J685" s="45">
        <v>106</v>
      </c>
      <c r="K685" s="45">
        <v>97.7</v>
      </c>
      <c r="L685" s="45">
        <v>100.9</v>
      </c>
      <c r="M685" s="45">
        <v>106.9</v>
      </c>
      <c r="N685" s="45">
        <f t="shared" si="43"/>
        <v>102.875</v>
      </c>
    </row>
    <row r="686" spans="1:14" x14ac:dyDescent="0.2">
      <c r="B686" s="1">
        <v>0.4375</v>
      </c>
      <c r="C686" s="3">
        <v>78</v>
      </c>
      <c r="D686" s="47">
        <v>105</v>
      </c>
      <c r="E686" s="13">
        <v>0.64</v>
      </c>
      <c r="F686" s="3">
        <v>2</v>
      </c>
      <c r="G686" s="66" t="s">
        <v>197</v>
      </c>
      <c r="H686" s="19">
        <v>29.08</v>
      </c>
      <c r="I686" s="42"/>
      <c r="J686" s="45">
        <v>107.4</v>
      </c>
      <c r="K686" s="45">
        <v>98.6</v>
      </c>
      <c r="L686" s="45">
        <v>103.3</v>
      </c>
      <c r="M686" s="45">
        <v>108.5</v>
      </c>
      <c r="N686" s="45">
        <f t="shared" si="43"/>
        <v>104.45</v>
      </c>
    </row>
    <row r="687" spans="1:14" x14ac:dyDescent="0.2">
      <c r="B687" s="1">
        <v>0.44791666666666702</v>
      </c>
      <c r="C687" s="3">
        <v>80</v>
      </c>
      <c r="D687" s="47">
        <v>106</v>
      </c>
      <c r="E687" s="13">
        <v>0.63</v>
      </c>
      <c r="F687" s="3">
        <v>4</v>
      </c>
      <c r="G687" s="66" t="s">
        <v>130</v>
      </c>
      <c r="H687" s="19">
        <v>29.09</v>
      </c>
      <c r="J687" s="45">
        <v>108.3</v>
      </c>
      <c r="K687" s="45">
        <v>99.5</v>
      </c>
      <c r="L687" s="45">
        <v>105.1</v>
      </c>
      <c r="M687" s="45">
        <v>110.5</v>
      </c>
      <c r="N687" s="45">
        <f t="shared" si="43"/>
        <v>105.85</v>
      </c>
    </row>
    <row r="688" spans="1:14" x14ac:dyDescent="0.2">
      <c r="B688" s="1">
        <v>0.45833333333333298</v>
      </c>
      <c r="C688" s="3">
        <v>79</v>
      </c>
      <c r="D688" s="3">
        <v>107</v>
      </c>
      <c r="E688" s="13">
        <v>0.59</v>
      </c>
      <c r="F688" s="3">
        <v>3</v>
      </c>
      <c r="G688" s="66" t="s">
        <v>190</v>
      </c>
      <c r="H688" s="19">
        <v>29.09</v>
      </c>
      <c r="J688" s="45">
        <v>108.9</v>
      </c>
      <c r="K688" s="45">
        <v>100.8</v>
      </c>
      <c r="L688" s="45">
        <v>106.5</v>
      </c>
      <c r="M688" s="45">
        <v>112.3</v>
      </c>
      <c r="N688" s="45">
        <f t="shared" si="43"/>
        <v>107.125</v>
      </c>
    </row>
    <row r="689" spans="1:15" x14ac:dyDescent="0.2">
      <c r="B689" s="1">
        <v>0.46875</v>
      </c>
      <c r="C689" s="3">
        <v>81</v>
      </c>
      <c r="D689" s="3">
        <v>109</v>
      </c>
      <c r="E689" s="13">
        <v>0.59</v>
      </c>
      <c r="F689" s="3">
        <v>1</v>
      </c>
      <c r="G689" s="66" t="s">
        <v>190</v>
      </c>
      <c r="H689" s="19">
        <v>29.09</v>
      </c>
      <c r="J689" s="45">
        <v>109.8</v>
      </c>
      <c r="K689" s="3">
        <v>102.4</v>
      </c>
      <c r="L689" s="45">
        <v>108.9</v>
      </c>
      <c r="M689" s="45">
        <v>114.1</v>
      </c>
      <c r="N689" s="45">
        <f t="shared" si="43"/>
        <v>108.80000000000001</v>
      </c>
    </row>
    <row r="690" spans="1:15" x14ac:dyDescent="0.2">
      <c r="B690" s="1">
        <v>0.57638888888888895</v>
      </c>
      <c r="C690" s="3">
        <v>84</v>
      </c>
      <c r="D690" s="3">
        <v>119</v>
      </c>
      <c r="E690" s="13">
        <v>0.53</v>
      </c>
      <c r="F690" s="3">
        <v>1</v>
      </c>
      <c r="G690" s="66" t="s">
        <v>130</v>
      </c>
      <c r="H690" s="19">
        <v>29.07</v>
      </c>
      <c r="I690" s="43"/>
      <c r="J690" s="45">
        <v>104.7</v>
      </c>
      <c r="K690" s="67">
        <v>118.4</v>
      </c>
      <c r="L690" s="45">
        <v>126.5</v>
      </c>
      <c r="M690" s="45">
        <v>127.9</v>
      </c>
      <c r="N690" s="45">
        <f t="shared" si="43"/>
        <v>119.375</v>
      </c>
    </row>
    <row r="691" spans="1:15" x14ac:dyDescent="0.2">
      <c r="B691" s="1">
        <v>0.58333333333333337</v>
      </c>
      <c r="C691" s="3">
        <v>84</v>
      </c>
      <c r="D691" s="3">
        <v>121</v>
      </c>
      <c r="E691" s="13">
        <v>0.54</v>
      </c>
      <c r="F691" s="3">
        <v>2</v>
      </c>
      <c r="G691" s="66" t="s">
        <v>130</v>
      </c>
      <c r="H691" s="19">
        <v>29.06</v>
      </c>
      <c r="I691" s="43"/>
      <c r="J691" s="67">
        <v>105.4</v>
      </c>
      <c r="K691" s="67">
        <v>121.1</v>
      </c>
      <c r="L691" s="45">
        <v>127.2</v>
      </c>
      <c r="M691" s="45">
        <v>129.69999999999999</v>
      </c>
      <c r="N691" s="45">
        <f t="shared" si="43"/>
        <v>120.85</v>
      </c>
    </row>
    <row r="692" spans="1:15" x14ac:dyDescent="0.2">
      <c r="B692" s="1">
        <v>0.59375</v>
      </c>
      <c r="C692" s="3">
        <v>85</v>
      </c>
      <c r="D692" s="3">
        <v>123</v>
      </c>
      <c r="E692" s="13">
        <v>0.5</v>
      </c>
      <c r="F692" s="3">
        <v>5</v>
      </c>
      <c r="G692" s="66" t="s">
        <v>130</v>
      </c>
      <c r="H692" s="19">
        <v>29.06</v>
      </c>
      <c r="I692" s="43"/>
      <c r="J692" s="45">
        <v>109.2</v>
      </c>
      <c r="K692" s="67">
        <v>122.5</v>
      </c>
      <c r="L692" s="45">
        <v>128.30000000000001</v>
      </c>
      <c r="M692" s="45">
        <v>130.30000000000001</v>
      </c>
      <c r="N692" s="45">
        <f t="shared" si="43"/>
        <v>122.575</v>
      </c>
    </row>
    <row r="693" spans="1:15" x14ac:dyDescent="0.2">
      <c r="B693" s="1">
        <v>0.60416666666666696</v>
      </c>
      <c r="C693" s="47">
        <v>84</v>
      </c>
      <c r="D693" s="47">
        <v>123</v>
      </c>
      <c r="E693" s="13">
        <v>0.5</v>
      </c>
      <c r="F693" s="69">
        <v>4</v>
      </c>
      <c r="G693" s="69" t="s">
        <v>190</v>
      </c>
      <c r="H693" s="82">
        <v>29.06</v>
      </c>
      <c r="I693" s="65"/>
      <c r="J693" s="45">
        <v>109</v>
      </c>
      <c r="K693" s="45">
        <v>123.3</v>
      </c>
      <c r="L693" s="45">
        <v>128.69999999999999</v>
      </c>
      <c r="M693" s="45">
        <v>130.6</v>
      </c>
      <c r="N693" s="45">
        <f t="shared" si="43"/>
        <v>122.9</v>
      </c>
      <c r="O693" s="42"/>
    </row>
    <row r="694" spans="1:15" x14ac:dyDescent="0.2">
      <c r="B694" s="1">
        <v>0.61458333333333404</v>
      </c>
      <c r="C694" s="47">
        <v>85</v>
      </c>
      <c r="D694" s="47">
        <v>124</v>
      </c>
      <c r="E694" s="13">
        <v>0.48</v>
      </c>
      <c r="F694" s="69">
        <v>5</v>
      </c>
      <c r="G694" s="69" t="s">
        <v>43</v>
      </c>
      <c r="H694" s="82">
        <v>29.06</v>
      </c>
      <c r="I694" s="65"/>
      <c r="J694" s="67">
        <v>110.8</v>
      </c>
      <c r="K694" s="45">
        <v>124.2</v>
      </c>
      <c r="L694" s="45">
        <v>129</v>
      </c>
      <c r="M694" s="45">
        <v>131</v>
      </c>
      <c r="N694" s="45">
        <f t="shared" si="43"/>
        <v>123.75</v>
      </c>
    </row>
    <row r="695" spans="1:15" x14ac:dyDescent="0.2">
      <c r="B695" s="1">
        <v>0.75</v>
      </c>
      <c r="C695" s="3">
        <v>84</v>
      </c>
      <c r="D695" s="47">
        <v>111</v>
      </c>
      <c r="E695" s="13">
        <v>0.53</v>
      </c>
      <c r="F695" s="3">
        <v>6</v>
      </c>
      <c r="G695" s="66" t="s">
        <v>130</v>
      </c>
      <c r="H695" s="19">
        <v>29.02</v>
      </c>
      <c r="J695" s="45">
        <v>89.6</v>
      </c>
      <c r="K695" s="45">
        <v>118.9</v>
      </c>
      <c r="L695" s="45">
        <v>119.1</v>
      </c>
      <c r="M695" s="45">
        <v>115</v>
      </c>
      <c r="N695" s="45">
        <f t="shared" si="43"/>
        <v>110.65</v>
      </c>
    </row>
    <row r="696" spans="1:15" x14ac:dyDescent="0.2">
      <c r="B696" s="1">
        <v>0.76041666666666663</v>
      </c>
      <c r="C696" s="3">
        <v>84</v>
      </c>
      <c r="D696" s="47">
        <v>110</v>
      </c>
      <c r="E696" s="13">
        <v>0.54</v>
      </c>
      <c r="F696" s="3">
        <v>4</v>
      </c>
      <c r="G696" s="66" t="s">
        <v>130</v>
      </c>
      <c r="H696" s="19">
        <v>29.02</v>
      </c>
      <c r="J696" s="45">
        <v>89.2</v>
      </c>
      <c r="K696" s="45">
        <v>118.6</v>
      </c>
      <c r="L696" s="45">
        <v>117.9</v>
      </c>
      <c r="M696" s="45">
        <v>113.7</v>
      </c>
      <c r="N696" s="45">
        <f t="shared" si="43"/>
        <v>109.85000000000001</v>
      </c>
    </row>
    <row r="697" spans="1:15" x14ac:dyDescent="0.2">
      <c r="B697" s="1">
        <v>0.77083333333333304</v>
      </c>
      <c r="C697" s="3">
        <v>84</v>
      </c>
      <c r="D697" s="3">
        <v>107</v>
      </c>
      <c r="E697" s="13">
        <v>0.55000000000000004</v>
      </c>
      <c r="F697" s="66">
        <v>5</v>
      </c>
      <c r="G697" s="66" t="s">
        <v>130</v>
      </c>
      <c r="H697" s="72">
        <v>29.01</v>
      </c>
      <c r="J697" s="45">
        <v>88.3</v>
      </c>
      <c r="K697" s="45">
        <v>114.3</v>
      </c>
      <c r="L697" s="67">
        <v>114.8</v>
      </c>
      <c r="M697" s="45">
        <v>109.6</v>
      </c>
      <c r="N697" s="45">
        <f t="shared" si="43"/>
        <v>106.75</v>
      </c>
    </row>
    <row r="698" spans="1:15" x14ac:dyDescent="0.2">
      <c r="B698" s="1">
        <v>0.78125</v>
      </c>
      <c r="C698" s="47">
        <v>83</v>
      </c>
      <c r="D698" s="47">
        <v>104</v>
      </c>
      <c r="E698" s="13">
        <v>0.56000000000000005</v>
      </c>
      <c r="F698" s="47">
        <v>3</v>
      </c>
      <c r="G698" s="69" t="s">
        <v>130</v>
      </c>
      <c r="H698" s="57">
        <v>29.02</v>
      </c>
      <c r="I698" s="65"/>
      <c r="J698" s="45">
        <v>87.6</v>
      </c>
      <c r="K698" s="45">
        <v>109.9</v>
      </c>
      <c r="L698" s="45">
        <v>112.1</v>
      </c>
      <c r="M698" s="45">
        <v>106.3</v>
      </c>
      <c r="N698" s="45">
        <f t="shared" si="43"/>
        <v>103.97500000000001</v>
      </c>
    </row>
    <row r="699" spans="1:15" x14ac:dyDescent="0.2">
      <c r="A699" s="21"/>
      <c r="B699" s="1"/>
      <c r="C699" s="66"/>
      <c r="D699" s="79"/>
      <c r="E699" s="77"/>
      <c r="F699" s="66"/>
      <c r="G699" s="66"/>
      <c r="H699" s="72"/>
      <c r="J699" s="78"/>
      <c r="K699" s="78"/>
      <c r="L699" s="78"/>
      <c r="M699" s="78"/>
      <c r="N699" s="45"/>
    </row>
    <row r="700" spans="1:15" x14ac:dyDescent="0.2">
      <c r="A700" s="21">
        <v>42561</v>
      </c>
      <c r="B700" s="1">
        <v>0.5625</v>
      </c>
      <c r="C700" s="3">
        <v>73</v>
      </c>
      <c r="D700" s="69">
        <v>88</v>
      </c>
      <c r="E700" s="75">
        <v>0.86</v>
      </c>
      <c r="F700" s="3">
        <v>8</v>
      </c>
      <c r="G700" s="66" t="s">
        <v>143</v>
      </c>
      <c r="H700" s="72">
        <v>28.96</v>
      </c>
      <c r="J700" s="67">
        <v>79.5</v>
      </c>
      <c r="K700" s="45">
        <v>90</v>
      </c>
      <c r="L700" s="45">
        <v>90.7</v>
      </c>
      <c r="M700" s="45">
        <v>91.8</v>
      </c>
      <c r="N700" s="45">
        <f>AVERAGE(J700:M700)</f>
        <v>88</v>
      </c>
    </row>
    <row r="701" spans="1:15" x14ac:dyDescent="0.2">
      <c r="B701" s="1">
        <v>0.64583333333333337</v>
      </c>
      <c r="C701" s="3">
        <v>82</v>
      </c>
      <c r="D701" s="69">
        <v>107</v>
      </c>
      <c r="E701" s="75">
        <v>0.7</v>
      </c>
      <c r="F701" s="3">
        <v>5</v>
      </c>
      <c r="G701" s="66" t="s">
        <v>197</v>
      </c>
      <c r="H701" s="72">
        <v>28.94</v>
      </c>
      <c r="J701" s="45">
        <v>86</v>
      </c>
      <c r="K701" s="45">
        <v>113.2</v>
      </c>
      <c r="L701" s="45">
        <v>115.5</v>
      </c>
      <c r="M701" s="45">
        <v>114.1</v>
      </c>
      <c r="N701" s="45">
        <f t="shared" ref="N701:N712" si="44">AVERAGE(J701:M701)</f>
        <v>107.19999999999999</v>
      </c>
    </row>
    <row r="702" spans="1:15" x14ac:dyDescent="0.2">
      <c r="B702" s="1">
        <v>0.66666666666666663</v>
      </c>
      <c r="C702" s="41">
        <v>84</v>
      </c>
      <c r="D702" s="3">
        <v>109</v>
      </c>
      <c r="E702" s="13">
        <v>0.67</v>
      </c>
      <c r="F702" s="3">
        <v>5</v>
      </c>
      <c r="G702" s="66" t="s">
        <v>197</v>
      </c>
      <c r="H702" s="3">
        <v>28.94</v>
      </c>
      <c r="J702" s="45">
        <v>86.5</v>
      </c>
      <c r="K702" s="45">
        <v>116.8</v>
      </c>
      <c r="L702" s="45">
        <v>118</v>
      </c>
      <c r="M702" s="45">
        <v>115.9</v>
      </c>
      <c r="N702" s="45">
        <f t="shared" si="44"/>
        <v>109.30000000000001</v>
      </c>
    </row>
    <row r="703" spans="1:15" x14ac:dyDescent="0.2">
      <c r="B703" s="1">
        <v>0.6875</v>
      </c>
      <c r="C703" s="3">
        <v>84</v>
      </c>
      <c r="D703" s="3">
        <v>108</v>
      </c>
      <c r="E703" s="13">
        <v>0.69</v>
      </c>
      <c r="F703" s="3">
        <v>2</v>
      </c>
      <c r="G703" s="66" t="s">
        <v>197</v>
      </c>
      <c r="H703" s="19">
        <v>28.91</v>
      </c>
      <c r="I703" s="43"/>
      <c r="J703" s="45">
        <v>86.4</v>
      </c>
      <c r="K703" s="45">
        <v>115.5</v>
      </c>
      <c r="L703" s="45">
        <v>115.9</v>
      </c>
      <c r="M703" s="45">
        <v>113.9</v>
      </c>
      <c r="N703" s="45">
        <f t="shared" si="44"/>
        <v>107.92500000000001</v>
      </c>
    </row>
    <row r="704" spans="1:15" x14ac:dyDescent="0.2">
      <c r="B704" s="1">
        <v>0.69791666666666663</v>
      </c>
      <c r="C704" s="3">
        <v>84</v>
      </c>
      <c r="D704" s="47">
        <v>105</v>
      </c>
      <c r="E704" s="13">
        <v>0.68</v>
      </c>
      <c r="F704" s="3">
        <v>4</v>
      </c>
      <c r="G704" s="66" t="s">
        <v>143</v>
      </c>
      <c r="H704" s="19">
        <v>28.9</v>
      </c>
      <c r="I704" s="42"/>
      <c r="J704" s="45">
        <v>85.5</v>
      </c>
      <c r="K704" s="45">
        <v>111.6</v>
      </c>
      <c r="L704" s="45">
        <v>113.9</v>
      </c>
      <c r="M704" s="45">
        <v>110.7</v>
      </c>
      <c r="N704" s="45">
        <f t="shared" si="44"/>
        <v>105.425</v>
      </c>
    </row>
    <row r="705" spans="1:14" x14ac:dyDescent="0.2">
      <c r="B705" s="1">
        <v>0.70833333333333337</v>
      </c>
      <c r="C705" s="3">
        <v>83</v>
      </c>
      <c r="D705" s="47">
        <v>104</v>
      </c>
      <c r="E705" s="13">
        <v>0.71</v>
      </c>
      <c r="F705" s="3">
        <v>5</v>
      </c>
      <c r="G705" s="66" t="s">
        <v>143</v>
      </c>
      <c r="H705" s="19">
        <v>28.88</v>
      </c>
      <c r="J705" s="45">
        <v>85.8</v>
      </c>
      <c r="K705" s="45">
        <v>108.9</v>
      </c>
      <c r="L705" s="45">
        <v>113.4</v>
      </c>
      <c r="M705" s="45">
        <v>107.6</v>
      </c>
      <c r="N705" s="45">
        <f t="shared" si="44"/>
        <v>103.92500000000001</v>
      </c>
    </row>
    <row r="706" spans="1:14" x14ac:dyDescent="0.2">
      <c r="B706" s="1">
        <v>0.71875</v>
      </c>
      <c r="C706" s="3">
        <v>83</v>
      </c>
      <c r="D706" s="3">
        <v>102</v>
      </c>
      <c r="E706" s="13">
        <v>0.71</v>
      </c>
      <c r="F706" s="3">
        <v>9</v>
      </c>
      <c r="G706" s="66" t="s">
        <v>130</v>
      </c>
      <c r="H706" s="19">
        <v>28.85</v>
      </c>
      <c r="J706" s="45">
        <v>85.5</v>
      </c>
      <c r="K706" s="45">
        <v>106.2</v>
      </c>
      <c r="L706" s="45">
        <v>109.6</v>
      </c>
      <c r="M706" s="45">
        <v>104.5</v>
      </c>
      <c r="N706" s="45">
        <f t="shared" si="44"/>
        <v>101.44999999999999</v>
      </c>
    </row>
    <row r="707" spans="1:14" x14ac:dyDescent="0.2">
      <c r="B707" s="1">
        <v>0.72916666666666696</v>
      </c>
      <c r="C707" s="3">
        <v>82</v>
      </c>
      <c r="D707" s="3">
        <v>100</v>
      </c>
      <c r="E707" s="13">
        <v>0.73</v>
      </c>
      <c r="F707" s="3">
        <v>11</v>
      </c>
      <c r="G707" s="66" t="s">
        <v>130</v>
      </c>
      <c r="H707" s="19">
        <v>28.84</v>
      </c>
      <c r="J707" s="45">
        <v>84.4</v>
      </c>
      <c r="K707" s="3">
        <v>103.6</v>
      </c>
      <c r="L707" s="45">
        <v>107.8</v>
      </c>
      <c r="M707" s="45">
        <v>103.9</v>
      </c>
      <c r="N707" s="45">
        <f t="shared" si="44"/>
        <v>99.925000000000011</v>
      </c>
    </row>
    <row r="708" spans="1:14" x14ac:dyDescent="0.2">
      <c r="B708" s="1">
        <v>0.73958333333333404</v>
      </c>
      <c r="C708" s="3">
        <v>81</v>
      </c>
      <c r="D708" s="3">
        <v>96</v>
      </c>
      <c r="E708" s="13">
        <v>0.75</v>
      </c>
      <c r="F708" s="3">
        <v>13</v>
      </c>
      <c r="G708" s="66" t="s">
        <v>130</v>
      </c>
      <c r="H708" s="19">
        <v>28.84</v>
      </c>
      <c r="I708" s="43"/>
      <c r="J708" s="45">
        <v>84</v>
      </c>
      <c r="K708" s="67">
        <v>99.9</v>
      </c>
      <c r="L708" s="45">
        <v>102.9</v>
      </c>
      <c r="M708" s="45">
        <v>98.8</v>
      </c>
      <c r="N708" s="45">
        <f t="shared" si="44"/>
        <v>96.4</v>
      </c>
    </row>
    <row r="709" spans="1:14" x14ac:dyDescent="0.2">
      <c r="B709" s="1">
        <v>0.75</v>
      </c>
      <c r="C709" s="3">
        <v>81</v>
      </c>
      <c r="D709" s="3">
        <v>97</v>
      </c>
      <c r="E709" s="13">
        <v>0.75</v>
      </c>
      <c r="F709" s="3">
        <v>14</v>
      </c>
      <c r="G709" s="66" t="s">
        <v>143</v>
      </c>
      <c r="H709" s="19">
        <v>28.84</v>
      </c>
      <c r="I709" s="43"/>
      <c r="J709" s="67">
        <v>83.7</v>
      </c>
      <c r="K709" s="67">
        <v>100.8</v>
      </c>
      <c r="L709" s="45">
        <v>103.6</v>
      </c>
      <c r="M709" s="45">
        <v>99.1</v>
      </c>
      <c r="N709" s="45">
        <f t="shared" si="44"/>
        <v>96.800000000000011</v>
      </c>
    </row>
    <row r="710" spans="1:14" x14ac:dyDescent="0.2">
      <c r="B710" s="1">
        <v>0.76041666666666696</v>
      </c>
      <c r="C710" s="3">
        <v>82</v>
      </c>
      <c r="D710" s="3">
        <v>97</v>
      </c>
      <c r="E710" s="13">
        <v>0.74</v>
      </c>
      <c r="F710" s="3">
        <v>6</v>
      </c>
      <c r="G710" s="66" t="s">
        <v>130</v>
      </c>
      <c r="H710" s="19">
        <v>28.83</v>
      </c>
      <c r="I710" s="43"/>
      <c r="J710" s="45">
        <v>83.1</v>
      </c>
      <c r="K710" s="67">
        <v>101.7</v>
      </c>
      <c r="L710" s="45">
        <v>103.3</v>
      </c>
      <c r="M710" s="45">
        <v>98.6</v>
      </c>
      <c r="N710" s="45">
        <f t="shared" si="44"/>
        <v>96.675000000000011</v>
      </c>
    </row>
    <row r="711" spans="1:14" x14ac:dyDescent="0.2">
      <c r="B711" s="1">
        <v>0.77083333333333404</v>
      </c>
      <c r="C711" s="47">
        <v>82</v>
      </c>
      <c r="D711" s="47">
        <v>96</v>
      </c>
      <c r="E711" s="13">
        <v>0.73</v>
      </c>
      <c r="F711" s="69">
        <v>14</v>
      </c>
      <c r="G711" s="69" t="s">
        <v>130</v>
      </c>
      <c r="H711" s="82">
        <v>28.84</v>
      </c>
      <c r="I711" s="65"/>
      <c r="J711" s="45">
        <v>82.8</v>
      </c>
      <c r="K711" s="45">
        <v>101.1</v>
      </c>
      <c r="L711" s="45">
        <v>102.6</v>
      </c>
      <c r="M711" s="45">
        <v>97</v>
      </c>
      <c r="N711" s="45">
        <f t="shared" si="44"/>
        <v>95.875</v>
      </c>
    </row>
    <row r="712" spans="1:14" x14ac:dyDescent="0.2">
      <c r="B712" s="1">
        <v>0.77222222222222225</v>
      </c>
      <c r="C712" s="47">
        <v>82</v>
      </c>
      <c r="D712" s="47">
        <v>96</v>
      </c>
      <c r="E712" s="13">
        <v>0.73</v>
      </c>
      <c r="F712" s="69">
        <v>9</v>
      </c>
      <c r="G712" s="69" t="s">
        <v>130</v>
      </c>
      <c r="H712" s="82">
        <v>28.84</v>
      </c>
      <c r="I712" s="65"/>
      <c r="J712" s="67">
        <v>82.6</v>
      </c>
      <c r="K712" s="45">
        <v>100.8</v>
      </c>
      <c r="L712" s="45">
        <v>102.4</v>
      </c>
      <c r="M712" s="45">
        <v>96.8</v>
      </c>
      <c r="N712" s="45">
        <f t="shared" si="44"/>
        <v>95.649999999999991</v>
      </c>
    </row>
    <row r="713" spans="1:14" x14ac:dyDescent="0.2">
      <c r="B713" s="1"/>
      <c r="E713" s="13"/>
      <c r="F713" s="66"/>
      <c r="G713" s="66"/>
      <c r="H713" s="72"/>
      <c r="J713" s="45"/>
      <c r="K713" s="45"/>
      <c r="L713" s="67"/>
      <c r="M713" s="45"/>
      <c r="N713" s="45"/>
    </row>
    <row r="714" spans="1:14" x14ac:dyDescent="0.2">
      <c r="A714" t="s">
        <v>276</v>
      </c>
      <c r="B714" s="1"/>
      <c r="E714" s="13"/>
      <c r="G714" s="66"/>
      <c r="N714" s="45"/>
    </row>
    <row r="715" spans="1:14" x14ac:dyDescent="0.2">
      <c r="A715" s="21">
        <v>42566</v>
      </c>
      <c r="B715" s="1">
        <v>0.375</v>
      </c>
      <c r="C715" s="3">
        <v>72</v>
      </c>
      <c r="D715" s="69">
        <v>87</v>
      </c>
      <c r="E715" s="75">
        <v>0.81</v>
      </c>
      <c r="F715" s="3">
        <v>2</v>
      </c>
      <c r="G715" s="66" t="s">
        <v>145</v>
      </c>
      <c r="H715" s="72">
        <v>29.48</v>
      </c>
      <c r="J715" s="67">
        <v>86.7</v>
      </c>
      <c r="K715" s="45">
        <v>86.9</v>
      </c>
      <c r="L715" s="45">
        <v>87.4</v>
      </c>
      <c r="M715" s="45" t="s">
        <v>251</v>
      </c>
      <c r="N715" s="45">
        <f>AVERAGE(J715:M715)</f>
        <v>87</v>
      </c>
    </row>
    <row r="716" spans="1:14" x14ac:dyDescent="0.2">
      <c r="B716" s="1">
        <v>0.39583333333333331</v>
      </c>
      <c r="C716" s="3">
        <v>73</v>
      </c>
      <c r="D716" s="69">
        <v>92</v>
      </c>
      <c r="E716" s="75">
        <v>0.78</v>
      </c>
      <c r="F716" s="3">
        <v>4</v>
      </c>
      <c r="G716" s="66" t="s">
        <v>201</v>
      </c>
      <c r="H716" s="72">
        <v>29.48</v>
      </c>
      <c r="J716" s="45">
        <v>91.4</v>
      </c>
      <c r="K716" s="45">
        <v>91.4</v>
      </c>
      <c r="L716" s="45">
        <v>93.2</v>
      </c>
      <c r="M716" s="45"/>
      <c r="N716" s="45">
        <f t="shared" ref="N716:N728" si="45">AVERAGE(J716:M716)</f>
        <v>92</v>
      </c>
    </row>
    <row r="717" spans="1:14" x14ac:dyDescent="0.2">
      <c r="B717" s="1">
        <v>0.40625</v>
      </c>
      <c r="C717" s="41">
        <v>73</v>
      </c>
      <c r="D717" s="3">
        <v>95</v>
      </c>
      <c r="E717" s="13">
        <v>0.78</v>
      </c>
      <c r="F717" s="3">
        <v>5</v>
      </c>
      <c r="G717" s="66" t="s">
        <v>203</v>
      </c>
      <c r="H717" s="3">
        <v>29.48</v>
      </c>
      <c r="J717" s="45">
        <v>94.1</v>
      </c>
      <c r="K717" s="45">
        <v>94.8</v>
      </c>
      <c r="L717" s="45">
        <v>96.4</v>
      </c>
      <c r="M717" s="45"/>
      <c r="N717" s="45">
        <f t="shared" si="45"/>
        <v>95.09999999999998</v>
      </c>
    </row>
    <row r="718" spans="1:14" x14ac:dyDescent="0.2">
      <c r="B718" s="1">
        <v>0.41666666666666669</v>
      </c>
      <c r="C718" s="3">
        <v>73</v>
      </c>
      <c r="D718" s="3">
        <v>96</v>
      </c>
      <c r="E718" s="13">
        <v>0.77</v>
      </c>
      <c r="F718" s="3">
        <v>5</v>
      </c>
      <c r="G718" s="66" t="s">
        <v>203</v>
      </c>
      <c r="H718" s="19">
        <v>29.48</v>
      </c>
      <c r="I718" s="43"/>
      <c r="J718" s="45">
        <v>95.4</v>
      </c>
      <c r="K718" s="45">
        <v>95.9</v>
      </c>
      <c r="L718" s="45">
        <v>97.7</v>
      </c>
      <c r="M718" s="45"/>
      <c r="N718" s="45">
        <f t="shared" si="45"/>
        <v>96.333333333333329</v>
      </c>
    </row>
    <row r="719" spans="1:14" x14ac:dyDescent="0.2">
      <c r="B719" s="1">
        <v>0.42708333333333298</v>
      </c>
      <c r="C719" s="3">
        <v>75</v>
      </c>
      <c r="D719" s="47">
        <v>98</v>
      </c>
      <c r="E719" s="13">
        <v>0.73</v>
      </c>
      <c r="F719" s="3">
        <v>3</v>
      </c>
      <c r="G719" s="66" t="s">
        <v>143</v>
      </c>
      <c r="H719" s="19">
        <v>29.48</v>
      </c>
      <c r="I719" s="42"/>
      <c r="J719" s="45">
        <v>97.2</v>
      </c>
      <c r="K719" s="45">
        <v>97.3</v>
      </c>
      <c r="L719" s="45">
        <v>99.9</v>
      </c>
      <c r="M719" s="45"/>
      <c r="N719" s="45">
        <f t="shared" si="45"/>
        <v>98.133333333333326</v>
      </c>
    </row>
    <row r="720" spans="1:14" x14ac:dyDescent="0.2">
      <c r="B720" s="1">
        <v>0.4375</v>
      </c>
      <c r="C720" s="3">
        <v>75</v>
      </c>
      <c r="D720" s="47">
        <v>100</v>
      </c>
      <c r="E720" s="13">
        <v>0.72</v>
      </c>
      <c r="F720" s="3">
        <v>2</v>
      </c>
      <c r="G720" s="66" t="s">
        <v>201</v>
      </c>
      <c r="H720" s="19">
        <v>29.48</v>
      </c>
      <c r="J720" s="45">
        <v>98.8</v>
      </c>
      <c r="K720" s="45">
        <v>99.1</v>
      </c>
      <c r="L720" s="45">
        <v>101.7</v>
      </c>
      <c r="M720" s="45"/>
      <c r="N720" s="45">
        <f t="shared" si="45"/>
        <v>99.86666666666666</v>
      </c>
    </row>
    <row r="721" spans="1:14" x14ac:dyDescent="0.2">
      <c r="B721" s="1">
        <v>0.44791666666666669</v>
      </c>
      <c r="C721" s="3">
        <v>77</v>
      </c>
      <c r="D721" s="3">
        <v>102</v>
      </c>
      <c r="E721" s="13">
        <v>0.67</v>
      </c>
      <c r="F721" s="3">
        <v>6</v>
      </c>
      <c r="G721" s="66" t="s">
        <v>203</v>
      </c>
      <c r="H721" s="19">
        <v>29.48</v>
      </c>
      <c r="J721" s="45">
        <v>100.8</v>
      </c>
      <c r="K721" s="45">
        <v>101.8</v>
      </c>
      <c r="L721" s="45">
        <v>104.5</v>
      </c>
      <c r="M721" s="45"/>
      <c r="N721" s="45">
        <f t="shared" si="45"/>
        <v>102.36666666666667</v>
      </c>
    </row>
    <row r="722" spans="1:14" x14ac:dyDescent="0.2">
      <c r="B722" s="1">
        <v>0.58333333333333337</v>
      </c>
      <c r="C722" s="3">
        <v>78</v>
      </c>
      <c r="D722" s="3">
        <v>105</v>
      </c>
      <c r="E722" s="13">
        <v>0.6</v>
      </c>
      <c r="F722" s="3">
        <v>2</v>
      </c>
      <c r="G722" s="66" t="s">
        <v>35</v>
      </c>
      <c r="H722" s="19">
        <v>29.51</v>
      </c>
      <c r="J722" s="45">
        <v>102.7</v>
      </c>
      <c r="K722" s="3">
        <v>105.3</v>
      </c>
      <c r="L722" s="45">
        <v>105.8</v>
      </c>
      <c r="M722" s="45"/>
      <c r="N722" s="45">
        <f t="shared" si="45"/>
        <v>104.60000000000001</v>
      </c>
    </row>
    <row r="723" spans="1:14" x14ac:dyDescent="0.2">
      <c r="A723" s="21"/>
      <c r="B723" s="1">
        <v>0.59375</v>
      </c>
      <c r="C723" s="3">
        <v>79</v>
      </c>
      <c r="D723" s="3">
        <v>102</v>
      </c>
      <c r="E723" s="13">
        <v>0.56999999999999995</v>
      </c>
      <c r="F723" s="3">
        <v>4</v>
      </c>
      <c r="G723" s="66" t="s">
        <v>180</v>
      </c>
      <c r="H723" s="19">
        <v>29.5</v>
      </c>
      <c r="I723" s="43"/>
      <c r="J723" s="45">
        <v>100.9</v>
      </c>
      <c r="K723" s="67">
        <v>103.1</v>
      </c>
      <c r="L723" s="45">
        <v>102</v>
      </c>
      <c r="M723" s="45"/>
      <c r="N723" s="45">
        <f t="shared" si="45"/>
        <v>102</v>
      </c>
    </row>
    <row r="724" spans="1:14" x14ac:dyDescent="0.2">
      <c r="B724" s="1">
        <v>0.60416666666666663</v>
      </c>
      <c r="C724" s="3">
        <v>78</v>
      </c>
      <c r="D724" s="3">
        <v>103</v>
      </c>
      <c r="E724" s="13">
        <v>0.56999999999999995</v>
      </c>
      <c r="F724" s="3">
        <v>3</v>
      </c>
      <c r="G724" s="66" t="s">
        <v>35</v>
      </c>
      <c r="H724" s="19">
        <v>29.51</v>
      </c>
      <c r="I724" s="43"/>
      <c r="J724" s="67">
        <v>102.2</v>
      </c>
      <c r="K724" s="67">
        <v>103.1</v>
      </c>
      <c r="L724" s="45">
        <v>103.8</v>
      </c>
      <c r="M724" s="45"/>
      <c r="N724" s="45">
        <f t="shared" si="45"/>
        <v>103.03333333333335</v>
      </c>
    </row>
    <row r="725" spans="1:14" x14ac:dyDescent="0.2">
      <c r="B725" s="1">
        <v>0.61458333333333304</v>
      </c>
      <c r="C725" s="3">
        <v>79</v>
      </c>
      <c r="D725" s="3">
        <v>105</v>
      </c>
      <c r="E725" s="13">
        <v>0.56999999999999995</v>
      </c>
      <c r="F725" s="3">
        <v>4</v>
      </c>
      <c r="G725" s="66" t="s">
        <v>190</v>
      </c>
      <c r="H725" s="19">
        <v>29.51</v>
      </c>
      <c r="I725" s="43"/>
      <c r="J725" s="45">
        <v>103.3</v>
      </c>
      <c r="K725" s="67">
        <v>105.3</v>
      </c>
      <c r="L725" s="45">
        <v>106.5</v>
      </c>
      <c r="M725" s="45"/>
      <c r="N725" s="45">
        <f t="shared" si="45"/>
        <v>105.03333333333335</v>
      </c>
    </row>
    <row r="726" spans="1:14" x14ac:dyDescent="0.2">
      <c r="B726" s="1">
        <v>0.625</v>
      </c>
      <c r="C726" s="47">
        <v>80</v>
      </c>
      <c r="D726" s="47">
        <v>106</v>
      </c>
      <c r="E726" s="13">
        <v>0.57999999999999996</v>
      </c>
      <c r="F726" s="69">
        <v>6</v>
      </c>
      <c r="G726" s="69" t="s">
        <v>130</v>
      </c>
      <c r="H726" s="82">
        <v>29.51</v>
      </c>
      <c r="I726" s="65"/>
      <c r="J726" s="45">
        <v>105.4</v>
      </c>
      <c r="K726" s="45">
        <v>105.8</v>
      </c>
      <c r="L726" s="45">
        <v>107.4</v>
      </c>
      <c r="M726" s="45"/>
      <c r="N726" s="45">
        <f t="shared" si="45"/>
        <v>106.2</v>
      </c>
    </row>
    <row r="727" spans="1:14" x14ac:dyDescent="0.2">
      <c r="B727" s="1">
        <v>0.63541666666666696</v>
      </c>
      <c r="C727" s="47">
        <v>79</v>
      </c>
      <c r="D727" s="47">
        <v>105</v>
      </c>
      <c r="E727" s="13">
        <v>0.55000000000000004</v>
      </c>
      <c r="F727" s="69">
        <v>3</v>
      </c>
      <c r="G727" s="69" t="s">
        <v>203</v>
      </c>
      <c r="H727" s="82">
        <v>29.51</v>
      </c>
      <c r="I727" s="65"/>
      <c r="J727" s="67">
        <v>102.7</v>
      </c>
      <c r="K727" s="45">
        <v>104.4</v>
      </c>
      <c r="L727" s="45">
        <v>106.5</v>
      </c>
      <c r="M727" s="45"/>
      <c r="N727" s="45">
        <f t="shared" si="45"/>
        <v>104.53333333333335</v>
      </c>
    </row>
    <row r="728" spans="1:14" x14ac:dyDescent="0.2">
      <c r="B728" s="1">
        <v>0.63888888888888895</v>
      </c>
      <c r="C728" s="3">
        <v>79</v>
      </c>
      <c r="D728" s="47">
        <v>105</v>
      </c>
      <c r="E728" s="13">
        <v>0.56000000000000005</v>
      </c>
      <c r="F728" s="3">
        <v>4</v>
      </c>
      <c r="G728" s="66" t="s">
        <v>201</v>
      </c>
      <c r="H728" s="19">
        <v>29.51</v>
      </c>
      <c r="J728" s="45">
        <v>102.7</v>
      </c>
      <c r="K728" s="45">
        <v>105.3</v>
      </c>
      <c r="L728" s="45">
        <v>106.2</v>
      </c>
      <c r="M728" s="45"/>
      <c r="N728" s="45">
        <f t="shared" si="45"/>
        <v>104.73333333333333</v>
      </c>
    </row>
    <row r="729" spans="1:14" x14ac:dyDescent="0.2">
      <c r="B729" s="2"/>
      <c r="E729" s="13"/>
      <c r="H729" s="19"/>
      <c r="J729" s="45"/>
      <c r="K729" s="45"/>
      <c r="M729" s="45"/>
      <c r="N729" s="45"/>
    </row>
    <row r="730" spans="1:14" x14ac:dyDescent="0.2">
      <c r="A730" s="21">
        <v>42567</v>
      </c>
      <c r="B730" s="1">
        <v>0.38194444444444442</v>
      </c>
      <c r="C730" s="3">
        <v>64</v>
      </c>
      <c r="D730" s="69">
        <v>81</v>
      </c>
      <c r="E730" s="75">
        <v>0.67</v>
      </c>
      <c r="F730" s="3">
        <v>2</v>
      </c>
      <c r="G730" s="66" t="s">
        <v>399</v>
      </c>
      <c r="H730" s="72">
        <v>29.73</v>
      </c>
      <c r="J730" s="67">
        <v>78.099999999999994</v>
      </c>
      <c r="K730" s="45">
        <v>85.1</v>
      </c>
      <c r="L730" s="45">
        <v>82.8</v>
      </c>
      <c r="M730" s="45">
        <v>79.2</v>
      </c>
      <c r="N730" s="45">
        <f>AVERAGE(J730:M730)</f>
        <v>81.3</v>
      </c>
    </row>
    <row r="731" spans="1:14" x14ac:dyDescent="0.2">
      <c r="B731" s="1">
        <v>0.39583333333333331</v>
      </c>
      <c r="C731" s="3">
        <v>65</v>
      </c>
      <c r="D731" s="69">
        <v>80</v>
      </c>
      <c r="E731" s="75">
        <v>0.68</v>
      </c>
      <c r="F731" s="3">
        <v>2</v>
      </c>
      <c r="G731" s="66" t="s">
        <v>203</v>
      </c>
      <c r="H731" s="72">
        <v>29.76</v>
      </c>
      <c r="J731" s="45">
        <v>78.3</v>
      </c>
      <c r="K731" s="45">
        <v>83.1</v>
      </c>
      <c r="L731" s="45">
        <v>81.5</v>
      </c>
      <c r="M731" s="45">
        <v>77.900000000000006</v>
      </c>
      <c r="N731" s="45">
        <f t="shared" ref="N731:N742" si="46">AVERAGE(J731:M731)</f>
        <v>80.199999999999989</v>
      </c>
    </row>
    <row r="732" spans="1:14" x14ac:dyDescent="0.2">
      <c r="B732" s="1">
        <v>0.40625</v>
      </c>
      <c r="C732" s="41">
        <v>65</v>
      </c>
      <c r="D732" s="3">
        <v>80</v>
      </c>
      <c r="E732" s="13">
        <v>0.67</v>
      </c>
      <c r="F732" s="3">
        <v>1</v>
      </c>
      <c r="G732" s="66" t="s">
        <v>180</v>
      </c>
      <c r="H732" s="3">
        <v>29.76</v>
      </c>
      <c r="J732" s="45">
        <v>78.3</v>
      </c>
      <c r="K732" s="45">
        <v>82.9</v>
      </c>
      <c r="L732" s="45">
        <v>81.5</v>
      </c>
      <c r="M732" s="45">
        <v>77.900000000000006</v>
      </c>
      <c r="N732" s="45">
        <f t="shared" si="46"/>
        <v>80.150000000000006</v>
      </c>
    </row>
    <row r="733" spans="1:14" x14ac:dyDescent="0.2">
      <c r="B733" s="1">
        <v>0.41666666666666702</v>
      </c>
      <c r="C733" s="3">
        <v>66</v>
      </c>
      <c r="D733" s="3">
        <v>81</v>
      </c>
      <c r="E733" s="13">
        <v>0.66</v>
      </c>
      <c r="F733" s="3">
        <v>4</v>
      </c>
      <c r="G733" s="66" t="s">
        <v>34</v>
      </c>
      <c r="H733" s="19">
        <v>29.77</v>
      </c>
      <c r="I733" s="43"/>
      <c r="J733" s="45">
        <v>78.8</v>
      </c>
      <c r="K733" s="45">
        <v>83.5</v>
      </c>
      <c r="L733" s="45">
        <v>82.4</v>
      </c>
      <c r="M733" s="45">
        <v>78.8</v>
      </c>
      <c r="N733" s="45">
        <f t="shared" si="46"/>
        <v>80.875</v>
      </c>
    </row>
    <row r="734" spans="1:14" x14ac:dyDescent="0.2">
      <c r="B734" s="1">
        <v>0.42708333333333298</v>
      </c>
      <c r="C734" s="3">
        <v>65</v>
      </c>
      <c r="D734" s="47">
        <v>82</v>
      </c>
      <c r="E734" s="13">
        <v>0.67</v>
      </c>
      <c r="F734" s="3">
        <v>2</v>
      </c>
      <c r="G734" s="66" t="s">
        <v>129</v>
      </c>
      <c r="H734" s="19">
        <v>29.77</v>
      </c>
      <c r="I734" s="42"/>
      <c r="J734" s="45">
        <v>80.2</v>
      </c>
      <c r="K734" s="45">
        <v>84.4</v>
      </c>
      <c r="L734" s="45">
        <v>83.7</v>
      </c>
      <c r="M734" s="45">
        <v>79.900000000000006</v>
      </c>
      <c r="N734" s="45">
        <f t="shared" si="46"/>
        <v>82.050000000000011</v>
      </c>
    </row>
    <row r="735" spans="1:14" x14ac:dyDescent="0.2">
      <c r="B735" s="1">
        <v>0.4375</v>
      </c>
      <c r="C735" s="3">
        <v>65</v>
      </c>
      <c r="D735" s="47">
        <v>83</v>
      </c>
      <c r="E735" s="13">
        <v>0.68</v>
      </c>
      <c r="F735" s="3">
        <v>4</v>
      </c>
      <c r="G735" s="66" t="s">
        <v>130</v>
      </c>
      <c r="H735" s="19">
        <v>29.77</v>
      </c>
      <c r="J735" s="45">
        <v>81.3</v>
      </c>
      <c r="K735" s="45">
        <v>84.4</v>
      </c>
      <c r="L735" s="45">
        <v>85.3</v>
      </c>
      <c r="M735" s="45">
        <v>81.099999999999994</v>
      </c>
      <c r="N735" s="45">
        <f t="shared" si="46"/>
        <v>83.025000000000006</v>
      </c>
    </row>
    <row r="736" spans="1:14" x14ac:dyDescent="0.2">
      <c r="B736" s="1">
        <v>0.54166666666666663</v>
      </c>
      <c r="C736" s="3">
        <v>68</v>
      </c>
      <c r="D736" s="3">
        <v>107</v>
      </c>
      <c r="E736" s="13">
        <v>0.65</v>
      </c>
      <c r="F736" s="3">
        <v>3</v>
      </c>
      <c r="G736" s="66" t="s">
        <v>130</v>
      </c>
      <c r="H736" s="19">
        <v>29.78</v>
      </c>
      <c r="J736" s="45">
        <v>104.9</v>
      </c>
      <c r="K736" s="45">
        <v>109.4</v>
      </c>
      <c r="L736" s="45">
        <v>109</v>
      </c>
      <c r="M736" s="45">
        <v>103.3</v>
      </c>
      <c r="N736" s="45">
        <f t="shared" si="46"/>
        <v>106.65</v>
      </c>
    </row>
    <row r="737" spans="1:15" x14ac:dyDescent="0.2">
      <c r="B737" s="1">
        <v>0.55208333333333337</v>
      </c>
      <c r="C737" s="3">
        <v>68</v>
      </c>
      <c r="D737" s="3">
        <v>106</v>
      </c>
      <c r="E737" s="13">
        <v>0.66</v>
      </c>
      <c r="F737" s="3">
        <v>2</v>
      </c>
      <c r="G737" s="66" t="s">
        <v>129</v>
      </c>
      <c r="H737" s="19">
        <v>29.78</v>
      </c>
      <c r="J737" s="45">
        <v>104.2</v>
      </c>
      <c r="K737" s="3">
        <v>108.3</v>
      </c>
      <c r="L737" s="45">
        <v>108.5</v>
      </c>
      <c r="M737" s="45">
        <v>102.9</v>
      </c>
      <c r="N737" s="45">
        <f t="shared" si="46"/>
        <v>105.97499999999999</v>
      </c>
    </row>
    <row r="738" spans="1:15" x14ac:dyDescent="0.2">
      <c r="B738" s="1">
        <v>0.5625</v>
      </c>
      <c r="C738" s="3">
        <v>68</v>
      </c>
      <c r="D738" s="3">
        <v>106</v>
      </c>
      <c r="E738" s="13">
        <v>0.66</v>
      </c>
      <c r="F738" s="3">
        <v>3</v>
      </c>
      <c r="G738" s="66" t="s">
        <v>143</v>
      </c>
      <c r="H738" s="19">
        <v>29.79</v>
      </c>
      <c r="I738" s="43"/>
      <c r="J738" s="45">
        <v>109.2</v>
      </c>
      <c r="K738" s="67">
        <v>108.7</v>
      </c>
      <c r="L738" s="45">
        <v>103.1</v>
      </c>
      <c r="M738" s="45">
        <v>103.8</v>
      </c>
      <c r="N738" s="45">
        <f t="shared" si="46"/>
        <v>106.2</v>
      </c>
    </row>
    <row r="739" spans="1:15" x14ac:dyDescent="0.2">
      <c r="B739" s="1">
        <v>0.57291666666666696</v>
      </c>
      <c r="C739" s="3">
        <v>69</v>
      </c>
      <c r="D739" s="3">
        <v>110</v>
      </c>
      <c r="E739" s="13">
        <v>0.64</v>
      </c>
      <c r="F739" s="3">
        <v>2</v>
      </c>
      <c r="G739" s="66" t="s">
        <v>129</v>
      </c>
      <c r="H739" s="19">
        <v>29.79</v>
      </c>
      <c r="I739" s="43"/>
      <c r="J739" s="67">
        <v>111.6</v>
      </c>
      <c r="K739" s="67">
        <v>112.5</v>
      </c>
      <c r="L739" s="45">
        <v>106.9</v>
      </c>
      <c r="M739" s="45">
        <v>108.7</v>
      </c>
      <c r="N739" s="45">
        <f t="shared" si="46"/>
        <v>109.925</v>
      </c>
      <c r="O739" s="45"/>
    </row>
    <row r="740" spans="1:15" x14ac:dyDescent="0.2">
      <c r="B740" s="1">
        <v>0.58333333333333304</v>
      </c>
      <c r="C740" s="3">
        <v>69</v>
      </c>
      <c r="D740" s="3">
        <v>112</v>
      </c>
      <c r="E740" s="13">
        <v>0.64</v>
      </c>
      <c r="F740" s="3">
        <v>3</v>
      </c>
      <c r="G740" s="66" t="s">
        <v>203</v>
      </c>
      <c r="H740" s="19">
        <v>29.78</v>
      </c>
      <c r="I740" s="43"/>
      <c r="J740" s="45">
        <v>114.3</v>
      </c>
      <c r="K740" s="67">
        <v>114.8</v>
      </c>
      <c r="L740" s="45">
        <v>109.2</v>
      </c>
      <c r="M740" s="45">
        <v>110.8</v>
      </c>
      <c r="N740" s="45">
        <f t="shared" si="46"/>
        <v>112.27500000000001</v>
      </c>
    </row>
    <row r="741" spans="1:15" x14ac:dyDescent="0.2">
      <c r="B741" s="1">
        <v>0.59375</v>
      </c>
      <c r="C741" s="47">
        <v>71</v>
      </c>
      <c r="D741" s="47">
        <v>114</v>
      </c>
      <c r="E741" s="13">
        <v>0.61</v>
      </c>
      <c r="F741" s="69">
        <v>1</v>
      </c>
      <c r="G741" s="69" t="s">
        <v>130</v>
      </c>
      <c r="H741" s="82">
        <v>29.77</v>
      </c>
      <c r="I741" s="65"/>
      <c r="J741" s="45">
        <v>115.2</v>
      </c>
      <c r="K741" s="45">
        <v>117</v>
      </c>
      <c r="L741" s="45">
        <v>110.8</v>
      </c>
      <c r="M741" s="45">
        <v>112.5</v>
      </c>
      <c r="N741" s="45">
        <f t="shared" si="46"/>
        <v>113.875</v>
      </c>
    </row>
    <row r="742" spans="1:15" x14ac:dyDescent="0.2">
      <c r="A742" s="21"/>
      <c r="B742" s="1">
        <v>0.60902777777777783</v>
      </c>
      <c r="C742" s="47">
        <v>70</v>
      </c>
      <c r="D742" s="47">
        <v>111</v>
      </c>
      <c r="E742" s="13">
        <v>0.63</v>
      </c>
      <c r="F742" s="69">
        <v>4</v>
      </c>
      <c r="G742" s="69" t="s">
        <v>143</v>
      </c>
      <c r="H742" s="82">
        <v>29.77</v>
      </c>
      <c r="I742" s="65"/>
      <c r="J742" s="67">
        <v>112.8</v>
      </c>
      <c r="K742" s="45">
        <v>113.9</v>
      </c>
      <c r="L742" s="45">
        <v>108</v>
      </c>
      <c r="M742" s="45">
        <v>108.9</v>
      </c>
      <c r="N742" s="45">
        <f t="shared" si="46"/>
        <v>110.9</v>
      </c>
    </row>
    <row r="743" spans="1:15" x14ac:dyDescent="0.2">
      <c r="B743" s="2"/>
      <c r="D743" s="47"/>
      <c r="E743" s="13"/>
      <c r="G743" s="66"/>
      <c r="H743" s="19"/>
      <c r="J743" s="45"/>
      <c r="K743" s="45"/>
      <c r="L743" s="45"/>
      <c r="M743" s="45"/>
      <c r="N743" s="45"/>
    </row>
    <row r="744" spans="1:15" x14ac:dyDescent="0.2">
      <c r="A744" s="21">
        <v>42568</v>
      </c>
      <c r="B744" s="1">
        <v>0.375</v>
      </c>
      <c r="C744" s="3">
        <v>69</v>
      </c>
      <c r="D744" s="69">
        <v>85</v>
      </c>
      <c r="E744" s="75">
        <v>0.63</v>
      </c>
      <c r="F744" s="3">
        <v>3</v>
      </c>
      <c r="G744" s="66" t="s">
        <v>129</v>
      </c>
      <c r="H744" s="72">
        <v>29.82</v>
      </c>
      <c r="J744" s="67">
        <v>85.8</v>
      </c>
      <c r="K744" s="45">
        <v>87.4</v>
      </c>
      <c r="L744" s="45">
        <v>84</v>
      </c>
      <c r="M744" s="45">
        <v>83.8</v>
      </c>
      <c r="N744" s="45">
        <f>AVERAGE(J744:M744)</f>
        <v>85.25</v>
      </c>
    </row>
    <row r="745" spans="1:15" x14ac:dyDescent="0.2">
      <c r="B745" s="1">
        <v>0.42708333333333331</v>
      </c>
      <c r="C745" s="3">
        <v>69</v>
      </c>
      <c r="D745" s="69">
        <v>93</v>
      </c>
      <c r="E745" s="75">
        <v>0.67</v>
      </c>
      <c r="F745" s="3">
        <v>4</v>
      </c>
      <c r="G745" s="66" t="s">
        <v>129</v>
      </c>
      <c r="H745" s="72">
        <v>29.82</v>
      </c>
      <c r="J745" s="45">
        <v>93</v>
      </c>
      <c r="K745" s="45">
        <v>95</v>
      </c>
      <c r="L745" s="45">
        <v>93.6</v>
      </c>
      <c r="M745" s="45">
        <v>91.6</v>
      </c>
      <c r="N745" s="45">
        <f t="shared" ref="N745:N760" si="47">AVERAGE(J745:M745)</f>
        <v>93.300000000000011</v>
      </c>
    </row>
    <row r="746" spans="1:15" x14ac:dyDescent="0.2">
      <c r="B746" s="1">
        <v>0.4375</v>
      </c>
      <c r="C746" s="41">
        <v>70</v>
      </c>
      <c r="D746" s="3">
        <v>97</v>
      </c>
      <c r="E746" s="13">
        <v>0.7</v>
      </c>
      <c r="F746" s="3">
        <v>4</v>
      </c>
      <c r="G746" s="66" t="s">
        <v>130</v>
      </c>
      <c r="H746" s="3">
        <v>29.81</v>
      </c>
      <c r="J746" s="45">
        <v>97</v>
      </c>
      <c r="K746" s="45">
        <v>99.3</v>
      </c>
      <c r="L746" s="45">
        <v>97.7</v>
      </c>
      <c r="M746" s="45">
        <v>94.6</v>
      </c>
      <c r="N746" s="45">
        <f t="shared" si="47"/>
        <v>97.15</v>
      </c>
    </row>
    <row r="747" spans="1:15" x14ac:dyDescent="0.2">
      <c r="B747" s="1">
        <v>0.44791666666666702</v>
      </c>
      <c r="C747" s="3">
        <v>70</v>
      </c>
      <c r="D747" s="3">
        <v>99</v>
      </c>
      <c r="E747" s="13">
        <v>0.08</v>
      </c>
      <c r="F747" s="3">
        <v>4</v>
      </c>
      <c r="G747" s="66" t="s">
        <v>129</v>
      </c>
      <c r="H747" s="19">
        <v>29.81</v>
      </c>
      <c r="I747" s="43"/>
      <c r="J747" s="45">
        <v>99.1</v>
      </c>
      <c r="K747" s="45">
        <v>98.6</v>
      </c>
      <c r="L747" s="45">
        <v>99.9</v>
      </c>
      <c r="M747" s="45">
        <v>97</v>
      </c>
      <c r="N747" s="45">
        <f t="shared" si="47"/>
        <v>98.65</v>
      </c>
    </row>
    <row r="748" spans="1:15" x14ac:dyDescent="0.2">
      <c r="B748" s="1">
        <v>0.45833333333333298</v>
      </c>
      <c r="C748" s="3">
        <v>70</v>
      </c>
      <c r="D748" s="47">
        <v>101</v>
      </c>
      <c r="E748" s="13">
        <v>0.66</v>
      </c>
      <c r="F748" s="3">
        <v>2</v>
      </c>
      <c r="G748" s="66" t="s">
        <v>43</v>
      </c>
      <c r="H748" s="19">
        <v>29.81</v>
      </c>
      <c r="I748" s="42"/>
      <c r="J748" s="45">
        <v>100.9</v>
      </c>
      <c r="K748" s="45">
        <v>100.2</v>
      </c>
      <c r="L748" s="45">
        <v>102</v>
      </c>
      <c r="M748" s="45">
        <v>99</v>
      </c>
      <c r="N748" s="45">
        <f t="shared" si="47"/>
        <v>100.52500000000001</v>
      </c>
    </row>
    <row r="749" spans="1:15" x14ac:dyDescent="0.2">
      <c r="A749" s="21"/>
      <c r="B749" s="1">
        <v>0.59375</v>
      </c>
      <c r="C749" s="3">
        <v>75</v>
      </c>
      <c r="D749" s="47">
        <v>111</v>
      </c>
      <c r="E749" s="13">
        <v>0.56000000000000005</v>
      </c>
      <c r="F749" s="3">
        <v>3</v>
      </c>
      <c r="G749" s="66" t="s">
        <v>197</v>
      </c>
      <c r="H749" s="19">
        <v>29.79</v>
      </c>
      <c r="J749" s="45">
        <v>109.4</v>
      </c>
      <c r="K749" s="45">
        <v>111</v>
      </c>
      <c r="L749" s="45">
        <v>112.1</v>
      </c>
      <c r="M749" s="45">
        <v>110.1</v>
      </c>
      <c r="N749" s="45">
        <f t="shared" si="47"/>
        <v>110.65</v>
      </c>
    </row>
    <row r="750" spans="1:15" x14ac:dyDescent="0.2">
      <c r="B750" s="1">
        <v>0.60416666666666663</v>
      </c>
      <c r="C750" s="3">
        <v>75</v>
      </c>
      <c r="D750" s="3">
        <v>113</v>
      </c>
      <c r="E750" s="13">
        <v>0.47</v>
      </c>
      <c r="F750" s="3">
        <v>3</v>
      </c>
      <c r="G750" s="66" t="s">
        <v>43</v>
      </c>
      <c r="H750" s="19">
        <v>29.78</v>
      </c>
      <c r="J750" s="45">
        <v>112.8</v>
      </c>
      <c r="K750" s="45">
        <v>113.5</v>
      </c>
      <c r="L750" s="45">
        <v>114.8</v>
      </c>
      <c r="M750" s="45">
        <v>111.9</v>
      </c>
      <c r="N750" s="45">
        <f t="shared" si="47"/>
        <v>113.25</v>
      </c>
    </row>
    <row r="751" spans="1:15" x14ac:dyDescent="0.2">
      <c r="B751" s="1">
        <v>0.61458333333333337</v>
      </c>
      <c r="C751" s="3">
        <v>78</v>
      </c>
      <c r="D751" s="3">
        <v>117</v>
      </c>
      <c r="E751" s="13">
        <v>0.42</v>
      </c>
      <c r="F751" s="3">
        <v>3</v>
      </c>
      <c r="G751" s="66" t="s">
        <v>208</v>
      </c>
      <c r="H751" s="19">
        <v>29.77</v>
      </c>
      <c r="J751" s="45">
        <v>118.2</v>
      </c>
      <c r="K751" s="3">
        <v>118.2</v>
      </c>
      <c r="L751" s="45">
        <v>118.4</v>
      </c>
      <c r="M751" s="45">
        <v>114.8</v>
      </c>
      <c r="N751" s="45">
        <f t="shared" si="47"/>
        <v>117.4</v>
      </c>
    </row>
    <row r="752" spans="1:15" x14ac:dyDescent="0.2">
      <c r="B752" s="1">
        <v>0.625</v>
      </c>
      <c r="C752" s="3">
        <v>78</v>
      </c>
      <c r="D752" s="3">
        <v>118</v>
      </c>
      <c r="E752" s="13">
        <v>0.43</v>
      </c>
      <c r="F752" s="3">
        <v>3</v>
      </c>
      <c r="G752" s="66" t="s">
        <v>130</v>
      </c>
      <c r="H752" s="19">
        <v>29.76</v>
      </c>
      <c r="I752" s="43"/>
      <c r="J752" s="45">
        <v>119.3</v>
      </c>
      <c r="K752" s="67">
        <v>118.9</v>
      </c>
      <c r="L752" s="45">
        <v>119.8</v>
      </c>
      <c r="M752" s="45">
        <v>115.5</v>
      </c>
      <c r="N752" s="45">
        <f t="shared" si="47"/>
        <v>118.375</v>
      </c>
    </row>
    <row r="753" spans="1:14" x14ac:dyDescent="0.2">
      <c r="B753" s="1">
        <v>0.63541666666666663</v>
      </c>
      <c r="C753" s="3">
        <v>78</v>
      </c>
      <c r="D753" s="3">
        <v>118</v>
      </c>
      <c r="E753" s="13">
        <v>0.42</v>
      </c>
      <c r="F753" s="3">
        <v>1</v>
      </c>
      <c r="G753" s="66" t="s">
        <v>43</v>
      </c>
      <c r="H753" s="19">
        <v>29.76</v>
      </c>
      <c r="I753" s="43"/>
      <c r="J753" s="67">
        <v>120</v>
      </c>
      <c r="K753" s="67">
        <v>119.5</v>
      </c>
      <c r="L753" s="45">
        <v>120.2</v>
      </c>
      <c r="M753" s="45">
        <v>113.2</v>
      </c>
      <c r="N753" s="45">
        <f t="shared" si="47"/>
        <v>118.22499999999999</v>
      </c>
    </row>
    <row r="754" spans="1:14" x14ac:dyDescent="0.2">
      <c r="B754" s="1">
        <v>0.64583333333333304</v>
      </c>
      <c r="C754" s="3">
        <v>79</v>
      </c>
      <c r="D754" s="3">
        <v>116</v>
      </c>
      <c r="E754" s="13">
        <v>0.4</v>
      </c>
      <c r="F754" s="3">
        <v>2</v>
      </c>
      <c r="G754" s="66" t="s">
        <v>203</v>
      </c>
      <c r="H754" s="19">
        <v>29.76</v>
      </c>
      <c r="I754" s="43"/>
      <c r="J754" s="45">
        <v>119.8</v>
      </c>
      <c r="K754" s="67">
        <v>118</v>
      </c>
      <c r="L754" s="45">
        <v>120</v>
      </c>
      <c r="M754" s="45">
        <v>106</v>
      </c>
      <c r="N754" s="45">
        <f t="shared" si="47"/>
        <v>115.95</v>
      </c>
    </row>
    <row r="755" spans="1:14" x14ac:dyDescent="0.2">
      <c r="B755" s="1">
        <v>0.65625</v>
      </c>
      <c r="C755" s="47">
        <v>80</v>
      </c>
      <c r="D755" s="47">
        <v>111</v>
      </c>
      <c r="E755" s="13">
        <v>0.41</v>
      </c>
      <c r="F755" s="69">
        <v>2</v>
      </c>
      <c r="G755" s="69" t="s">
        <v>197</v>
      </c>
      <c r="H755" s="82">
        <v>29.76</v>
      </c>
      <c r="I755" s="65"/>
      <c r="J755" s="45">
        <v>115.3</v>
      </c>
      <c r="K755" s="45">
        <v>111.9</v>
      </c>
      <c r="L755" s="45">
        <v>115.9</v>
      </c>
      <c r="M755" s="45">
        <v>102</v>
      </c>
      <c r="N755" s="45">
        <f t="shared" si="47"/>
        <v>111.27500000000001</v>
      </c>
    </row>
    <row r="756" spans="1:14" x14ac:dyDescent="0.2">
      <c r="B756" s="1">
        <v>0.66666666666666696</v>
      </c>
      <c r="C756" s="47">
        <v>80</v>
      </c>
      <c r="D756" s="47">
        <v>109</v>
      </c>
      <c r="E756" s="13">
        <v>0.42</v>
      </c>
      <c r="F756" s="69">
        <v>5</v>
      </c>
      <c r="G756" s="69" t="s">
        <v>208</v>
      </c>
      <c r="H756" s="82">
        <v>29.76</v>
      </c>
      <c r="I756" s="65"/>
      <c r="J756" s="67">
        <v>112.8</v>
      </c>
      <c r="K756" s="45">
        <v>108.7</v>
      </c>
      <c r="L756" s="45">
        <v>113.2</v>
      </c>
      <c r="M756" s="45">
        <v>101.7</v>
      </c>
      <c r="N756" s="45">
        <f t="shared" si="47"/>
        <v>109.1</v>
      </c>
    </row>
    <row r="757" spans="1:14" x14ac:dyDescent="0.2">
      <c r="B757" s="1">
        <v>0.67708333333333304</v>
      </c>
      <c r="C757" s="3">
        <v>79</v>
      </c>
      <c r="D757" s="47">
        <v>108</v>
      </c>
      <c r="E757" s="13">
        <v>0.44</v>
      </c>
      <c r="F757" s="3">
        <v>3</v>
      </c>
      <c r="G757" s="66" t="s">
        <v>208</v>
      </c>
      <c r="H757" s="19">
        <v>29.75</v>
      </c>
      <c r="J757" s="45">
        <v>111.4</v>
      </c>
      <c r="K757" s="45">
        <v>108.1</v>
      </c>
      <c r="L757" s="45">
        <v>111.2</v>
      </c>
      <c r="M757" s="45">
        <v>101.3</v>
      </c>
      <c r="N757" s="45">
        <f t="shared" si="47"/>
        <v>108</v>
      </c>
    </row>
    <row r="758" spans="1:14" x14ac:dyDescent="0.2">
      <c r="B758" s="1">
        <v>0.6875</v>
      </c>
      <c r="C758" s="3">
        <v>78</v>
      </c>
      <c r="D758" s="47">
        <v>106</v>
      </c>
      <c r="E758" s="13">
        <v>0.46</v>
      </c>
      <c r="F758" s="3">
        <v>3</v>
      </c>
      <c r="G758" s="66" t="s">
        <v>208</v>
      </c>
      <c r="H758" s="19">
        <v>29.74</v>
      </c>
      <c r="J758" s="45">
        <v>108.9</v>
      </c>
      <c r="K758" s="45">
        <v>105.3</v>
      </c>
      <c r="L758" s="45">
        <v>108.9</v>
      </c>
      <c r="M758" s="45">
        <v>102.4</v>
      </c>
      <c r="N758" s="45">
        <f t="shared" si="47"/>
        <v>106.375</v>
      </c>
    </row>
    <row r="759" spans="1:14" x14ac:dyDescent="0.2">
      <c r="B759" s="1">
        <v>0.69791666666666596</v>
      </c>
      <c r="C759" s="3">
        <v>77</v>
      </c>
      <c r="D759" s="3">
        <v>104</v>
      </c>
      <c r="E759" s="13">
        <v>0.47</v>
      </c>
      <c r="F759" s="66">
        <v>2</v>
      </c>
      <c r="G759" s="66" t="s">
        <v>203</v>
      </c>
      <c r="H759" s="72">
        <v>29.73</v>
      </c>
      <c r="J759" s="45">
        <v>106.3</v>
      </c>
      <c r="K759" s="45">
        <v>103.1</v>
      </c>
      <c r="L759" s="67">
        <v>106.7</v>
      </c>
      <c r="M759" s="45">
        <v>101.1</v>
      </c>
      <c r="N759" s="45">
        <f t="shared" si="47"/>
        <v>104.29999999999998</v>
      </c>
    </row>
    <row r="760" spans="1:14" x14ac:dyDescent="0.2">
      <c r="B760" s="1">
        <v>0.70624999999999993</v>
      </c>
      <c r="C760" s="47">
        <v>77</v>
      </c>
      <c r="D760" s="47">
        <v>102</v>
      </c>
      <c r="E760" s="13">
        <v>0.48</v>
      </c>
      <c r="F760" s="47">
        <v>0</v>
      </c>
      <c r="G760" s="69" t="s">
        <v>197</v>
      </c>
      <c r="H760" s="57">
        <v>29.73</v>
      </c>
      <c r="I760" s="65"/>
      <c r="J760" s="45">
        <v>103.1</v>
      </c>
      <c r="K760" s="45">
        <v>100.6</v>
      </c>
      <c r="L760" s="45">
        <v>103.6</v>
      </c>
      <c r="M760" s="45">
        <v>99.3</v>
      </c>
      <c r="N760" s="45">
        <f t="shared" si="47"/>
        <v>101.64999999999999</v>
      </c>
    </row>
    <row r="761" spans="1:14" x14ac:dyDescent="0.2">
      <c r="B761" s="2"/>
      <c r="E761" s="13"/>
      <c r="G761" s="66"/>
      <c r="H761" s="19"/>
      <c r="I761" s="43"/>
      <c r="J761" s="45"/>
      <c r="K761" s="45"/>
      <c r="L761" s="45"/>
      <c r="M761" s="45"/>
      <c r="N761" s="45"/>
    </row>
    <row r="762" spans="1:14" x14ac:dyDescent="0.2">
      <c r="A762" t="s">
        <v>303</v>
      </c>
      <c r="B762" s="2"/>
      <c r="C762" s="47"/>
      <c r="D762" s="47"/>
      <c r="E762" s="48"/>
      <c r="F762" s="47"/>
      <c r="G762" s="69"/>
      <c r="H762" s="47"/>
      <c r="I762" s="65"/>
      <c r="J762" s="45"/>
      <c r="K762" s="45"/>
      <c r="L762" s="45"/>
      <c r="M762" s="45"/>
      <c r="N762" s="45"/>
    </row>
    <row r="763" spans="1:14" x14ac:dyDescent="0.2">
      <c r="A763" s="21">
        <v>42580</v>
      </c>
      <c r="B763" s="1">
        <v>0.35416666666666669</v>
      </c>
      <c r="C763" s="3">
        <v>75</v>
      </c>
      <c r="D763" s="69">
        <v>80</v>
      </c>
      <c r="E763" s="75">
        <v>0.82</v>
      </c>
      <c r="F763" s="3">
        <v>4</v>
      </c>
      <c r="G763" s="66" t="s">
        <v>43</v>
      </c>
      <c r="H763" s="72">
        <v>28.49</v>
      </c>
      <c r="J763" s="67">
        <v>82.8</v>
      </c>
      <c r="K763" s="45">
        <v>81.099999999999994</v>
      </c>
      <c r="L763" s="45">
        <v>80.599999999999994</v>
      </c>
      <c r="M763" s="45">
        <v>74.8</v>
      </c>
      <c r="N763" s="45">
        <f>AVERAGE(J763:M763)</f>
        <v>79.824999999999989</v>
      </c>
    </row>
    <row r="764" spans="1:14" x14ac:dyDescent="0.2">
      <c r="B764" s="1">
        <v>0.40625</v>
      </c>
      <c r="C764" s="3">
        <v>79</v>
      </c>
      <c r="D764" s="69">
        <v>89</v>
      </c>
      <c r="E764" s="75">
        <v>0.68</v>
      </c>
      <c r="F764" s="3">
        <v>2</v>
      </c>
      <c r="G764" s="66" t="s">
        <v>197</v>
      </c>
      <c r="H764" s="72">
        <v>28.49</v>
      </c>
      <c r="J764" s="45">
        <v>94.3</v>
      </c>
      <c r="K764" s="45">
        <v>92.8</v>
      </c>
      <c r="L764" s="45">
        <v>91.9</v>
      </c>
      <c r="M764" s="45">
        <v>77.400000000000006</v>
      </c>
      <c r="N764" s="45">
        <f t="shared" ref="N764:N777" si="48">AVERAGE(J764:M764)</f>
        <v>89.1</v>
      </c>
    </row>
    <row r="765" spans="1:14" x14ac:dyDescent="0.2">
      <c r="B765" s="1">
        <v>0.41666666666666669</v>
      </c>
      <c r="C765" s="41">
        <v>80</v>
      </c>
      <c r="D765" s="3">
        <v>90</v>
      </c>
      <c r="E765" s="13">
        <v>0.67</v>
      </c>
      <c r="F765" s="3">
        <v>2</v>
      </c>
      <c r="G765" s="66" t="s">
        <v>43</v>
      </c>
      <c r="H765" s="3">
        <v>28.48</v>
      </c>
      <c r="J765" s="45">
        <v>95.5</v>
      </c>
      <c r="K765" s="45">
        <v>94.1</v>
      </c>
      <c r="L765" s="45">
        <v>93.2</v>
      </c>
      <c r="M765" s="45">
        <v>78.099999999999994</v>
      </c>
      <c r="N765" s="45">
        <f t="shared" si="48"/>
        <v>90.224999999999994</v>
      </c>
    </row>
    <row r="766" spans="1:14" x14ac:dyDescent="0.2">
      <c r="B766" s="1">
        <v>0.42708333333333298</v>
      </c>
      <c r="C766" s="3">
        <v>80</v>
      </c>
      <c r="D766" s="3">
        <v>93</v>
      </c>
      <c r="E766" s="13">
        <v>0.67</v>
      </c>
      <c r="F766" s="3">
        <v>4</v>
      </c>
      <c r="G766" s="66" t="s">
        <v>37</v>
      </c>
      <c r="H766" s="19">
        <v>28.48</v>
      </c>
      <c r="I766" s="43"/>
      <c r="J766" s="45">
        <v>97.9</v>
      </c>
      <c r="K766" s="45">
        <v>96.3</v>
      </c>
      <c r="L766" s="45">
        <v>95.7</v>
      </c>
      <c r="M766" s="45">
        <v>82.8</v>
      </c>
      <c r="N766" s="45">
        <f t="shared" si="48"/>
        <v>93.174999999999997</v>
      </c>
    </row>
    <row r="767" spans="1:14" x14ac:dyDescent="0.2">
      <c r="B767" s="1">
        <v>0.4375</v>
      </c>
      <c r="C767" s="3">
        <v>80</v>
      </c>
      <c r="D767" s="47">
        <v>95</v>
      </c>
      <c r="E767" s="13">
        <v>0.66</v>
      </c>
      <c r="F767" s="3">
        <v>4</v>
      </c>
      <c r="G767" s="66" t="s">
        <v>190</v>
      </c>
      <c r="H767" s="19">
        <v>28.48</v>
      </c>
      <c r="I767" s="42"/>
      <c r="J767" s="45">
        <v>99.9</v>
      </c>
      <c r="K767" s="45">
        <v>98.8</v>
      </c>
      <c r="L767" s="45">
        <v>97.7</v>
      </c>
      <c r="M767" s="45">
        <v>83.7</v>
      </c>
      <c r="N767" s="45">
        <f t="shared" si="48"/>
        <v>95.024999999999991</v>
      </c>
    </row>
    <row r="768" spans="1:14" x14ac:dyDescent="0.2">
      <c r="B768" s="1">
        <v>0.44791666666666702</v>
      </c>
      <c r="C768" s="3">
        <v>81</v>
      </c>
      <c r="D768" s="47">
        <v>99</v>
      </c>
      <c r="E768" s="13">
        <v>0.65</v>
      </c>
      <c r="F768" s="3">
        <v>2</v>
      </c>
      <c r="G768" s="66" t="s">
        <v>208</v>
      </c>
      <c r="H768" s="19">
        <v>28.48</v>
      </c>
      <c r="J768" s="45">
        <v>102.7</v>
      </c>
      <c r="K768" s="45">
        <v>101.7</v>
      </c>
      <c r="L768" s="45">
        <v>100.8</v>
      </c>
      <c r="M768" s="45">
        <v>89.8</v>
      </c>
      <c r="N768" s="45">
        <f t="shared" si="48"/>
        <v>98.75</v>
      </c>
    </row>
    <row r="769" spans="1:14" x14ac:dyDescent="0.2">
      <c r="B769" s="1">
        <v>0.45833333333333298</v>
      </c>
      <c r="C769" s="3">
        <v>82</v>
      </c>
      <c r="D769" s="3">
        <v>102</v>
      </c>
      <c r="E769" s="13">
        <v>0.62</v>
      </c>
      <c r="F769" s="3">
        <v>1</v>
      </c>
      <c r="G769" s="66" t="s">
        <v>202</v>
      </c>
      <c r="H769" s="19">
        <v>28.48</v>
      </c>
      <c r="J769" s="45">
        <v>105.4</v>
      </c>
      <c r="K769" s="45">
        <v>105.3</v>
      </c>
      <c r="L769" s="45">
        <v>104</v>
      </c>
      <c r="M769" s="45">
        <v>95</v>
      </c>
      <c r="N769" s="45">
        <f t="shared" si="48"/>
        <v>102.425</v>
      </c>
    </row>
    <row r="770" spans="1:14" x14ac:dyDescent="0.2">
      <c r="B770" s="1">
        <v>0.46875</v>
      </c>
      <c r="C770" s="3">
        <v>82</v>
      </c>
      <c r="D770" s="3">
        <v>101</v>
      </c>
      <c r="E770" s="13">
        <v>0.62</v>
      </c>
      <c r="F770" s="3">
        <v>1</v>
      </c>
      <c r="G770" s="66" t="s">
        <v>71</v>
      </c>
      <c r="H770" s="19">
        <v>28.48</v>
      </c>
      <c r="J770" s="45">
        <v>102.7</v>
      </c>
      <c r="K770" s="3">
        <v>106.5</v>
      </c>
      <c r="L770" s="45">
        <v>101.7</v>
      </c>
      <c r="M770" s="45">
        <v>91</v>
      </c>
      <c r="N770" s="45">
        <f t="shared" si="48"/>
        <v>100.47499999999999</v>
      </c>
    </row>
    <row r="771" spans="1:14" x14ac:dyDescent="0.2">
      <c r="B771" s="1">
        <v>0.57291666666666663</v>
      </c>
      <c r="C771" s="3">
        <v>83</v>
      </c>
      <c r="D771" s="3">
        <v>101</v>
      </c>
      <c r="E771" s="13">
        <v>0.57999999999999996</v>
      </c>
      <c r="F771" s="3">
        <v>4</v>
      </c>
      <c r="G771" s="66" t="s">
        <v>37</v>
      </c>
      <c r="H771" s="19">
        <v>28.47</v>
      </c>
      <c r="I771" s="43"/>
      <c r="J771" s="45">
        <v>102.2</v>
      </c>
      <c r="K771" s="67">
        <v>105.3</v>
      </c>
      <c r="L771" s="45">
        <v>101.8</v>
      </c>
      <c r="M771" s="45">
        <v>96.3</v>
      </c>
      <c r="N771" s="45">
        <f t="shared" si="48"/>
        <v>101.4</v>
      </c>
    </row>
    <row r="772" spans="1:14" x14ac:dyDescent="0.2">
      <c r="B772" s="1">
        <v>0.58333333333333337</v>
      </c>
      <c r="C772" s="3">
        <v>84</v>
      </c>
      <c r="D772" s="3">
        <v>108</v>
      </c>
      <c r="E772" s="13">
        <v>0.54</v>
      </c>
      <c r="F772" s="3">
        <v>3</v>
      </c>
      <c r="G772" s="66" t="s">
        <v>208</v>
      </c>
      <c r="H772" s="19">
        <v>28.46</v>
      </c>
      <c r="I772" s="43"/>
      <c r="J772" s="67">
        <v>111.4</v>
      </c>
      <c r="K772" s="67">
        <v>111.4</v>
      </c>
      <c r="L772" s="45">
        <v>107.8</v>
      </c>
      <c r="M772" s="45">
        <v>101.1</v>
      </c>
      <c r="N772" s="45">
        <f t="shared" si="48"/>
        <v>107.92500000000001</v>
      </c>
    </row>
    <row r="773" spans="1:14" x14ac:dyDescent="0.2">
      <c r="B773" s="1">
        <v>0.59375</v>
      </c>
      <c r="C773" s="3">
        <v>81</v>
      </c>
      <c r="D773" s="3">
        <v>103</v>
      </c>
      <c r="E773" s="13">
        <v>0.62</v>
      </c>
      <c r="F773" s="3">
        <v>4</v>
      </c>
      <c r="G773" s="66" t="s">
        <v>143</v>
      </c>
      <c r="H773" s="19">
        <v>28.46</v>
      </c>
      <c r="I773" s="43"/>
      <c r="J773" s="45">
        <v>103.6</v>
      </c>
      <c r="K773" s="67">
        <v>107.2</v>
      </c>
      <c r="L773" s="45">
        <v>102.7</v>
      </c>
      <c r="M773" s="45">
        <v>99.9</v>
      </c>
      <c r="N773" s="45">
        <f t="shared" si="48"/>
        <v>103.35</v>
      </c>
    </row>
    <row r="774" spans="1:14" x14ac:dyDescent="0.2">
      <c r="A774" s="21"/>
      <c r="B774" s="1">
        <v>0.60416666666666696</v>
      </c>
      <c r="C774" s="47">
        <v>81</v>
      </c>
      <c r="D774" s="47">
        <v>104</v>
      </c>
      <c r="E774" s="13">
        <v>0.64</v>
      </c>
      <c r="F774" s="69">
        <v>4</v>
      </c>
      <c r="G774" s="69" t="s">
        <v>143</v>
      </c>
      <c r="H774" s="82">
        <v>28.47</v>
      </c>
      <c r="I774" s="65"/>
      <c r="J774" s="45">
        <v>105.3</v>
      </c>
      <c r="K774" s="45">
        <v>107.6</v>
      </c>
      <c r="L774" s="45">
        <v>104.9</v>
      </c>
      <c r="M774" s="45">
        <v>99</v>
      </c>
      <c r="N774" s="45">
        <f t="shared" si="48"/>
        <v>104.19999999999999</v>
      </c>
    </row>
    <row r="775" spans="1:14" x14ac:dyDescent="0.2">
      <c r="B775" s="1">
        <v>0.61458333333333404</v>
      </c>
      <c r="C775" s="47">
        <v>81</v>
      </c>
      <c r="D775" s="47">
        <v>103</v>
      </c>
      <c r="E775" s="13">
        <v>0.62</v>
      </c>
      <c r="F775" s="69">
        <v>7</v>
      </c>
      <c r="G775" s="69" t="s">
        <v>197</v>
      </c>
      <c r="H775" s="82">
        <v>28.47</v>
      </c>
      <c r="I775" s="65"/>
      <c r="J775" s="67">
        <v>102.7</v>
      </c>
      <c r="K775" s="45">
        <v>104.4</v>
      </c>
      <c r="L775" s="45">
        <v>103.6</v>
      </c>
      <c r="M775" s="45">
        <v>99.7</v>
      </c>
      <c r="N775" s="45">
        <f t="shared" si="48"/>
        <v>102.60000000000001</v>
      </c>
    </row>
    <row r="776" spans="1:14" x14ac:dyDescent="0.2">
      <c r="B776" s="1">
        <v>0.625</v>
      </c>
      <c r="C776" s="3">
        <v>78</v>
      </c>
      <c r="D776" s="47">
        <v>94</v>
      </c>
      <c r="E776" s="13">
        <v>0.7</v>
      </c>
      <c r="F776" s="3">
        <v>4</v>
      </c>
      <c r="G776" s="66" t="s">
        <v>197</v>
      </c>
      <c r="H776" s="19">
        <v>28.46</v>
      </c>
      <c r="J776" s="45">
        <v>93</v>
      </c>
      <c r="K776" s="45">
        <v>97.2</v>
      </c>
      <c r="L776" s="45">
        <v>93.4</v>
      </c>
      <c r="M776" s="45">
        <v>90.5</v>
      </c>
      <c r="N776" s="45">
        <f t="shared" si="48"/>
        <v>93.525000000000006</v>
      </c>
    </row>
    <row r="777" spans="1:14" x14ac:dyDescent="0.2">
      <c r="B777" s="1">
        <v>0.6333333333333333</v>
      </c>
      <c r="C777" s="3">
        <v>74</v>
      </c>
      <c r="D777" s="47">
        <v>86</v>
      </c>
      <c r="E777" s="13">
        <v>0.81</v>
      </c>
      <c r="F777" s="3">
        <v>4</v>
      </c>
      <c r="G777" s="66" t="s">
        <v>143</v>
      </c>
      <c r="H777" s="19">
        <v>28.47</v>
      </c>
      <c r="J777" s="45">
        <v>85.6</v>
      </c>
      <c r="K777" s="45">
        <v>86.4</v>
      </c>
      <c r="L777" s="45">
        <v>85.6</v>
      </c>
      <c r="M777" s="45">
        <v>85.3</v>
      </c>
      <c r="N777" s="45">
        <f t="shared" si="48"/>
        <v>85.725000000000009</v>
      </c>
    </row>
    <row r="778" spans="1:14" x14ac:dyDescent="0.2">
      <c r="A778" s="21" t="s">
        <v>251</v>
      </c>
      <c r="B778" s="2"/>
      <c r="D778" s="47"/>
      <c r="E778" s="13"/>
      <c r="G778" s="66"/>
      <c r="H778" s="19"/>
      <c r="I778" s="42"/>
      <c r="J778" s="45"/>
      <c r="K778" s="45"/>
      <c r="L778" s="45"/>
      <c r="M778" s="45"/>
      <c r="N778" s="45"/>
    </row>
    <row r="779" spans="1:14" x14ac:dyDescent="0.2">
      <c r="A779" s="21">
        <v>42581</v>
      </c>
      <c r="B779" s="1">
        <v>0.35416666666666669</v>
      </c>
      <c r="C779" s="3">
        <v>70</v>
      </c>
      <c r="D779" s="69">
        <v>76</v>
      </c>
      <c r="E779" s="75">
        <v>0.93</v>
      </c>
      <c r="F779" s="3">
        <v>1</v>
      </c>
      <c r="G779" s="66" t="s">
        <v>129</v>
      </c>
      <c r="H779" s="72">
        <v>28.48</v>
      </c>
      <c r="J779" s="67">
        <v>77.2</v>
      </c>
      <c r="K779" s="45">
        <v>77.2</v>
      </c>
      <c r="L779" s="45">
        <v>74.3</v>
      </c>
      <c r="M779" s="45">
        <v>73.8</v>
      </c>
      <c r="N779" s="45">
        <f>AVERAGE(J779:M779)</f>
        <v>75.625</v>
      </c>
    </row>
    <row r="780" spans="1:14" x14ac:dyDescent="0.2">
      <c r="B780" s="1">
        <v>0.39583333333333331</v>
      </c>
      <c r="C780" s="3">
        <v>72</v>
      </c>
      <c r="D780" s="69">
        <v>82</v>
      </c>
      <c r="E780" s="75">
        <v>0.88</v>
      </c>
      <c r="F780" s="3">
        <v>6</v>
      </c>
      <c r="G780" s="66" t="s">
        <v>129</v>
      </c>
      <c r="H780" s="72">
        <v>28.49</v>
      </c>
      <c r="J780" s="45">
        <v>83.1</v>
      </c>
      <c r="K780" s="45">
        <v>85.1</v>
      </c>
      <c r="L780" s="45">
        <v>82.9</v>
      </c>
      <c r="M780" s="45">
        <v>77</v>
      </c>
      <c r="N780" s="45">
        <f t="shared" ref="N780:N791" si="49">AVERAGE(J780:M780)</f>
        <v>82.025000000000006</v>
      </c>
    </row>
    <row r="781" spans="1:14" x14ac:dyDescent="0.2">
      <c r="B781" s="1">
        <v>0.40625</v>
      </c>
      <c r="C781" s="41">
        <v>74</v>
      </c>
      <c r="D781" s="3">
        <v>85</v>
      </c>
      <c r="E781" s="13">
        <v>0.85</v>
      </c>
      <c r="F781" s="3">
        <v>2</v>
      </c>
      <c r="G781" s="66" t="s">
        <v>201</v>
      </c>
      <c r="H781" s="3">
        <v>28.48</v>
      </c>
      <c r="J781" s="45">
        <v>87.8</v>
      </c>
      <c r="K781" s="45">
        <v>87.4</v>
      </c>
      <c r="L781" s="45">
        <v>86.4</v>
      </c>
      <c r="M781" s="45">
        <v>76.8</v>
      </c>
      <c r="N781" s="45">
        <f t="shared" si="49"/>
        <v>84.600000000000009</v>
      </c>
    </row>
    <row r="782" spans="1:14" x14ac:dyDescent="0.2">
      <c r="B782" s="1">
        <v>0.41666666666666702</v>
      </c>
      <c r="C782" s="3">
        <v>74</v>
      </c>
      <c r="D782" s="3">
        <v>86</v>
      </c>
      <c r="E782" s="13">
        <v>0.84</v>
      </c>
      <c r="F782" s="3">
        <v>5</v>
      </c>
      <c r="G782" s="66" t="s">
        <v>203</v>
      </c>
      <c r="H782" s="19">
        <v>28.48</v>
      </c>
      <c r="I782" s="43"/>
      <c r="J782" s="45">
        <v>90.5</v>
      </c>
      <c r="K782" s="45">
        <v>89.6</v>
      </c>
      <c r="L782" s="45">
        <v>88</v>
      </c>
      <c r="M782" s="45">
        <v>77.2</v>
      </c>
      <c r="N782" s="45">
        <f t="shared" si="49"/>
        <v>86.325000000000003</v>
      </c>
    </row>
    <row r="783" spans="1:14" x14ac:dyDescent="0.2">
      <c r="B783" s="1">
        <v>0.42708333333333298</v>
      </c>
      <c r="C783" s="3">
        <v>76</v>
      </c>
      <c r="D783" s="47">
        <v>89</v>
      </c>
      <c r="E783" s="13">
        <v>0.82</v>
      </c>
      <c r="F783" s="3">
        <v>4</v>
      </c>
      <c r="G783" s="66" t="s">
        <v>129</v>
      </c>
      <c r="H783" s="19">
        <v>28.49</v>
      </c>
      <c r="I783" s="42"/>
      <c r="J783" s="45">
        <v>92.8</v>
      </c>
      <c r="K783" s="45">
        <v>92.5</v>
      </c>
      <c r="L783" s="45">
        <v>90.3</v>
      </c>
      <c r="M783" s="45">
        <v>79.5</v>
      </c>
      <c r="N783" s="45">
        <f t="shared" si="49"/>
        <v>88.775000000000006</v>
      </c>
    </row>
    <row r="784" spans="1:14" x14ac:dyDescent="0.2">
      <c r="B784" s="1">
        <v>0.4375</v>
      </c>
      <c r="C784" s="3">
        <v>76</v>
      </c>
      <c r="D784" s="47">
        <v>90</v>
      </c>
      <c r="E784" s="13">
        <v>0.81</v>
      </c>
      <c r="F784" s="3">
        <v>6</v>
      </c>
      <c r="G784" s="66" t="s">
        <v>201</v>
      </c>
      <c r="H784" s="19">
        <v>28.49</v>
      </c>
      <c r="J784" s="45">
        <v>93.2</v>
      </c>
      <c r="K784" s="45">
        <v>94.3</v>
      </c>
      <c r="L784" s="45">
        <v>91</v>
      </c>
      <c r="M784" s="45">
        <v>81</v>
      </c>
      <c r="N784" s="45">
        <f t="shared" si="49"/>
        <v>89.875</v>
      </c>
    </row>
    <row r="785" spans="1:14" x14ac:dyDescent="0.2">
      <c r="B785" s="1">
        <v>0.57291666666666663</v>
      </c>
      <c r="C785" s="3">
        <v>82</v>
      </c>
      <c r="D785" s="3">
        <v>108</v>
      </c>
      <c r="E785" s="13">
        <v>0.67</v>
      </c>
      <c r="F785" s="3">
        <v>8</v>
      </c>
      <c r="G785" s="66" t="s">
        <v>203</v>
      </c>
      <c r="H785" s="19">
        <v>28.48</v>
      </c>
      <c r="J785" s="45">
        <v>107.8</v>
      </c>
      <c r="K785" s="45">
        <v>109.6</v>
      </c>
      <c r="L785" s="45">
        <v>108</v>
      </c>
      <c r="M785" s="45">
        <v>107.6</v>
      </c>
      <c r="N785" s="45">
        <f t="shared" si="49"/>
        <v>108.25</v>
      </c>
    </row>
    <row r="786" spans="1:14" x14ac:dyDescent="0.2">
      <c r="B786" s="1">
        <v>0.58333333333333337</v>
      </c>
      <c r="C786" s="3">
        <v>82</v>
      </c>
      <c r="D786" s="3">
        <v>108</v>
      </c>
      <c r="E786" s="13">
        <v>0.67</v>
      </c>
      <c r="F786" s="3">
        <v>6</v>
      </c>
      <c r="G786" s="66" t="s">
        <v>129</v>
      </c>
      <c r="H786" s="19">
        <v>28.48</v>
      </c>
      <c r="J786" s="45">
        <v>107.4</v>
      </c>
      <c r="K786" s="3">
        <v>109.2</v>
      </c>
      <c r="L786" s="45">
        <v>107.8</v>
      </c>
      <c r="M786" s="45">
        <v>107.4</v>
      </c>
      <c r="N786" s="45">
        <f t="shared" si="49"/>
        <v>107.95000000000002</v>
      </c>
    </row>
    <row r="787" spans="1:14" x14ac:dyDescent="0.2">
      <c r="A787" s="21"/>
      <c r="B787" s="1">
        <v>0.59375</v>
      </c>
      <c r="C787" s="3">
        <v>81</v>
      </c>
      <c r="D787" s="3">
        <v>104</v>
      </c>
      <c r="E787" s="13">
        <v>0.69</v>
      </c>
      <c r="F787" s="3">
        <v>3</v>
      </c>
      <c r="G787" s="66" t="s">
        <v>129</v>
      </c>
      <c r="H787" s="19">
        <v>28.48</v>
      </c>
      <c r="I787" s="43"/>
      <c r="J787" s="45">
        <v>103.1</v>
      </c>
      <c r="K787" s="67">
        <v>104.7</v>
      </c>
      <c r="L787" s="45">
        <v>103.8</v>
      </c>
      <c r="M787" s="45">
        <v>103.5</v>
      </c>
      <c r="N787" s="45">
        <f t="shared" si="49"/>
        <v>103.77500000000001</v>
      </c>
    </row>
    <row r="788" spans="1:14" x14ac:dyDescent="0.2">
      <c r="B788" s="1">
        <v>0.60416666666666696</v>
      </c>
      <c r="C788" s="3">
        <v>81</v>
      </c>
      <c r="D788" s="47">
        <v>102</v>
      </c>
      <c r="E788" s="13">
        <v>0.69</v>
      </c>
      <c r="F788" s="3">
        <v>4</v>
      </c>
      <c r="G788" s="66" t="s">
        <v>129</v>
      </c>
      <c r="H788" s="19">
        <v>28.48</v>
      </c>
      <c r="J788" s="45">
        <v>101.1</v>
      </c>
      <c r="K788" s="45">
        <v>102.9</v>
      </c>
      <c r="L788" s="45">
        <v>102.2</v>
      </c>
      <c r="M788" s="45">
        <v>101.7</v>
      </c>
      <c r="N788" s="45">
        <f t="shared" si="49"/>
        <v>101.97499999999999</v>
      </c>
    </row>
    <row r="789" spans="1:14" x14ac:dyDescent="0.2">
      <c r="B789" s="1">
        <v>0.61458333333333404</v>
      </c>
      <c r="C789" s="3">
        <v>80</v>
      </c>
      <c r="D789" s="3">
        <v>101</v>
      </c>
      <c r="E789" s="13">
        <v>0.69</v>
      </c>
      <c r="F789" s="3">
        <v>10</v>
      </c>
      <c r="G789" s="66" t="s">
        <v>201</v>
      </c>
      <c r="H789" s="19">
        <v>28.47</v>
      </c>
      <c r="I789" s="43"/>
      <c r="J789" s="45">
        <v>99.9</v>
      </c>
      <c r="K789" s="67">
        <v>101.3</v>
      </c>
      <c r="L789" s="45">
        <v>100.9</v>
      </c>
      <c r="M789" s="45">
        <v>99.9</v>
      </c>
      <c r="N789" s="45">
        <f t="shared" si="49"/>
        <v>100.5</v>
      </c>
    </row>
    <row r="790" spans="1:14" x14ac:dyDescent="0.2">
      <c r="B790" s="1">
        <v>0.625</v>
      </c>
      <c r="C790" s="47">
        <v>80</v>
      </c>
      <c r="D790" s="47">
        <v>103</v>
      </c>
      <c r="E790" s="13">
        <v>0.68</v>
      </c>
      <c r="F790" s="69">
        <v>5</v>
      </c>
      <c r="G790" s="69" t="s">
        <v>203</v>
      </c>
      <c r="H790" s="82">
        <v>28.46</v>
      </c>
      <c r="I790" s="65"/>
      <c r="J790" s="45">
        <v>102.7</v>
      </c>
      <c r="K790" s="45">
        <v>103.1</v>
      </c>
      <c r="L790" s="45">
        <v>103.8</v>
      </c>
      <c r="M790" s="45">
        <v>102.6</v>
      </c>
      <c r="N790" s="45">
        <f t="shared" si="49"/>
        <v>103.05000000000001</v>
      </c>
    </row>
    <row r="791" spans="1:14" x14ac:dyDescent="0.2">
      <c r="B791" s="1">
        <v>0.62916666666666665</v>
      </c>
      <c r="C791" s="47">
        <v>81</v>
      </c>
      <c r="D791" s="47">
        <v>107</v>
      </c>
      <c r="E791" s="13">
        <v>0.64</v>
      </c>
      <c r="F791" s="69">
        <v>5</v>
      </c>
      <c r="G791" s="69" t="s">
        <v>129</v>
      </c>
      <c r="H791" s="82">
        <v>28.46</v>
      </c>
      <c r="I791" s="65"/>
      <c r="J791" s="67">
        <v>107.2</v>
      </c>
      <c r="K791" s="45">
        <v>106.7</v>
      </c>
      <c r="L791" s="45">
        <v>106.9</v>
      </c>
      <c r="M791" s="45">
        <v>106.2</v>
      </c>
      <c r="N791" s="45">
        <f t="shared" si="49"/>
        <v>106.75</v>
      </c>
    </row>
    <row r="792" spans="1:14" x14ac:dyDescent="0.2">
      <c r="B792" s="2"/>
      <c r="E792" s="13"/>
      <c r="G792" s="66"/>
      <c r="H792" s="19"/>
      <c r="I792" s="42"/>
      <c r="J792" s="45"/>
      <c r="K792" s="45"/>
      <c r="L792" s="45"/>
      <c r="M792" s="45"/>
      <c r="N792" s="45"/>
    </row>
    <row r="793" spans="1:14" x14ac:dyDescent="0.2">
      <c r="A793" s="21">
        <v>42582</v>
      </c>
      <c r="B793" s="1">
        <v>0.39583333333333331</v>
      </c>
      <c r="C793" s="3">
        <v>70</v>
      </c>
      <c r="D793" s="69">
        <v>76</v>
      </c>
      <c r="E793" s="75">
        <v>0.93</v>
      </c>
      <c r="F793" s="3">
        <v>1</v>
      </c>
      <c r="G793" s="66" t="s">
        <v>129</v>
      </c>
      <c r="H793" s="72">
        <v>28.48</v>
      </c>
      <c r="J793" s="67">
        <v>77.2</v>
      </c>
      <c r="K793" s="45">
        <v>77.2</v>
      </c>
      <c r="L793" s="45">
        <v>74.3</v>
      </c>
      <c r="M793" s="45">
        <v>73.8</v>
      </c>
      <c r="N793" s="45">
        <f>AVERAGE(J793:M793)</f>
        <v>75.625</v>
      </c>
    </row>
    <row r="794" spans="1:14" x14ac:dyDescent="0.2">
      <c r="B794" s="1">
        <v>0.41666666666666669</v>
      </c>
      <c r="C794" s="3">
        <v>77</v>
      </c>
      <c r="D794" s="69">
        <v>92</v>
      </c>
      <c r="E794" s="75">
        <v>0.78</v>
      </c>
      <c r="F794" s="3">
        <v>4</v>
      </c>
      <c r="G794" s="66" t="s">
        <v>129</v>
      </c>
      <c r="H794" s="72">
        <v>28.55</v>
      </c>
      <c r="J794" s="45">
        <v>96.8</v>
      </c>
      <c r="K794" s="45">
        <v>95.2</v>
      </c>
      <c r="L794" s="45">
        <v>94.5</v>
      </c>
      <c r="M794" s="45">
        <v>80.2</v>
      </c>
      <c r="N794" s="45">
        <f t="shared" ref="N794:N809" si="50">AVERAGE(J794:M794)</f>
        <v>91.674999999999997</v>
      </c>
    </row>
    <row r="795" spans="1:14" x14ac:dyDescent="0.2">
      <c r="B795" s="1">
        <v>0.42708333333333331</v>
      </c>
      <c r="C795" s="41">
        <v>78</v>
      </c>
      <c r="D795" s="3">
        <v>94</v>
      </c>
      <c r="E795" s="13">
        <v>0.77</v>
      </c>
      <c r="F795" s="3">
        <v>3</v>
      </c>
      <c r="G795" s="66" t="s">
        <v>202</v>
      </c>
      <c r="H795" s="3">
        <v>28.55</v>
      </c>
      <c r="J795" s="45">
        <v>98.1</v>
      </c>
      <c r="K795" s="45">
        <v>96.8</v>
      </c>
      <c r="L795" s="45">
        <v>95.9</v>
      </c>
      <c r="M795" s="45">
        <v>84.6</v>
      </c>
      <c r="N795" s="45">
        <f t="shared" si="50"/>
        <v>93.85</v>
      </c>
    </row>
    <row r="796" spans="1:14" x14ac:dyDescent="0.2">
      <c r="B796" s="1">
        <v>0.4375</v>
      </c>
      <c r="C796" s="3">
        <v>78</v>
      </c>
      <c r="D796" s="3">
        <v>94</v>
      </c>
      <c r="E796" s="13">
        <v>0.76</v>
      </c>
      <c r="F796" s="3">
        <v>6</v>
      </c>
      <c r="G796" s="66" t="s">
        <v>71</v>
      </c>
      <c r="H796" s="19">
        <v>28.55</v>
      </c>
      <c r="I796" s="43"/>
      <c r="J796" s="45">
        <v>97.2</v>
      </c>
      <c r="K796" s="45">
        <v>97.3</v>
      </c>
      <c r="L796" s="45">
        <v>95.5</v>
      </c>
      <c r="M796" s="45">
        <v>85.3</v>
      </c>
      <c r="N796" s="45">
        <f t="shared" si="50"/>
        <v>93.825000000000003</v>
      </c>
    </row>
    <row r="797" spans="1:14" x14ac:dyDescent="0.2">
      <c r="B797" s="1">
        <v>0.44791666666666702</v>
      </c>
      <c r="C797" s="3">
        <v>78</v>
      </c>
      <c r="D797" s="47">
        <v>96</v>
      </c>
      <c r="E797" s="13">
        <v>0.75</v>
      </c>
      <c r="F797" s="3">
        <v>7</v>
      </c>
      <c r="G797" s="66" t="s">
        <v>203</v>
      </c>
      <c r="H797" s="19">
        <v>28.55</v>
      </c>
      <c r="I797" s="42"/>
      <c r="J797" s="45">
        <v>99.9</v>
      </c>
      <c r="K797" s="45">
        <v>98.8</v>
      </c>
      <c r="L797" s="45">
        <v>96.3</v>
      </c>
      <c r="M797" s="45">
        <v>90.3</v>
      </c>
      <c r="N797" s="45">
        <f t="shared" si="50"/>
        <v>96.325000000000003</v>
      </c>
    </row>
    <row r="798" spans="1:14" x14ac:dyDescent="0.2">
      <c r="B798" s="1">
        <v>0.58333333333333337</v>
      </c>
      <c r="C798" s="3">
        <v>83</v>
      </c>
      <c r="D798" s="47">
        <v>116</v>
      </c>
      <c r="E798" s="13">
        <v>0.56000000000000005</v>
      </c>
      <c r="F798" s="3">
        <v>10</v>
      </c>
      <c r="G798" s="66" t="s">
        <v>71</v>
      </c>
      <c r="H798" s="19">
        <v>28.55</v>
      </c>
      <c r="J798" s="45">
        <v>116.4</v>
      </c>
      <c r="K798" s="45">
        <v>117</v>
      </c>
      <c r="L798" s="45">
        <v>116.6</v>
      </c>
      <c r="M798" s="45">
        <v>115.5</v>
      </c>
      <c r="N798" s="45">
        <f t="shared" si="50"/>
        <v>116.375</v>
      </c>
    </row>
    <row r="799" spans="1:14" x14ac:dyDescent="0.2">
      <c r="B799" s="1">
        <v>0.59375</v>
      </c>
      <c r="C799" s="3">
        <v>83</v>
      </c>
      <c r="D799" s="3">
        <v>119</v>
      </c>
      <c r="E799" s="13">
        <v>0.57999999999999996</v>
      </c>
      <c r="F799" s="3">
        <v>9</v>
      </c>
      <c r="G799" s="66" t="s">
        <v>201</v>
      </c>
      <c r="H799" s="19">
        <v>28.54</v>
      </c>
      <c r="J799" s="45">
        <v>118.8</v>
      </c>
      <c r="K799" s="45">
        <v>119.3</v>
      </c>
      <c r="L799" s="45">
        <v>119.3</v>
      </c>
      <c r="M799" s="45">
        <v>118.8</v>
      </c>
      <c r="N799" s="45">
        <f t="shared" si="50"/>
        <v>119.05</v>
      </c>
    </row>
    <row r="800" spans="1:14" x14ac:dyDescent="0.2">
      <c r="B800" s="1">
        <v>0.60416666666666663</v>
      </c>
      <c r="C800" s="3">
        <v>84</v>
      </c>
      <c r="D800" s="3">
        <v>121</v>
      </c>
      <c r="E800" s="13">
        <v>0.55000000000000004</v>
      </c>
      <c r="F800" s="3">
        <v>4</v>
      </c>
      <c r="G800" s="66" t="s">
        <v>71</v>
      </c>
      <c r="H800" s="19">
        <v>28.55</v>
      </c>
      <c r="J800" s="45">
        <v>120.7</v>
      </c>
      <c r="K800" s="3">
        <v>121.1</v>
      </c>
      <c r="L800" s="45">
        <v>120.9</v>
      </c>
      <c r="M800" s="45">
        <v>120.9</v>
      </c>
      <c r="N800" s="45">
        <f t="shared" si="50"/>
        <v>120.9</v>
      </c>
    </row>
    <row r="801" spans="1:14" x14ac:dyDescent="0.2">
      <c r="B801" s="1">
        <v>0.61458333333333337</v>
      </c>
      <c r="C801" s="3">
        <v>84</v>
      </c>
      <c r="D801" s="3">
        <v>122</v>
      </c>
      <c r="E801" s="13">
        <v>0.53</v>
      </c>
      <c r="F801" s="3">
        <v>6</v>
      </c>
      <c r="G801" s="66" t="s">
        <v>71</v>
      </c>
      <c r="H801" s="19">
        <v>28.55</v>
      </c>
      <c r="I801" s="43"/>
      <c r="J801" s="45">
        <v>121.3</v>
      </c>
      <c r="K801" s="67">
        <v>121.8</v>
      </c>
      <c r="L801" s="45">
        <v>121.3</v>
      </c>
      <c r="M801" s="45">
        <v>122</v>
      </c>
      <c r="N801" s="45">
        <f t="shared" si="50"/>
        <v>121.6</v>
      </c>
    </row>
    <row r="802" spans="1:14" x14ac:dyDescent="0.2">
      <c r="B802" s="1">
        <v>0.625</v>
      </c>
      <c r="C802" s="3">
        <v>85</v>
      </c>
      <c r="D802" s="3">
        <v>122</v>
      </c>
      <c r="E802" s="13">
        <v>0.52</v>
      </c>
      <c r="F802" s="3">
        <v>6</v>
      </c>
      <c r="G802" s="66" t="s">
        <v>71</v>
      </c>
      <c r="H802" s="19">
        <v>28.55</v>
      </c>
      <c r="I802" s="43"/>
      <c r="J802" s="45">
        <v>120.9</v>
      </c>
      <c r="K802" s="67">
        <v>121.8</v>
      </c>
      <c r="L802" s="45">
        <v>122.4</v>
      </c>
      <c r="M802" s="45">
        <v>124.2</v>
      </c>
      <c r="N802" s="45">
        <f t="shared" si="50"/>
        <v>122.325</v>
      </c>
    </row>
    <row r="803" spans="1:14" x14ac:dyDescent="0.2">
      <c r="B803" s="1">
        <v>0.63541666666666696</v>
      </c>
      <c r="C803" s="3">
        <v>85</v>
      </c>
      <c r="D803" s="3">
        <v>122</v>
      </c>
      <c r="E803" s="13">
        <v>0.52</v>
      </c>
      <c r="F803" s="3">
        <v>6</v>
      </c>
      <c r="G803" s="66" t="s">
        <v>71</v>
      </c>
      <c r="H803" s="19">
        <v>28.55</v>
      </c>
      <c r="I803" s="43"/>
      <c r="J803" s="45">
        <v>120.9</v>
      </c>
      <c r="K803" s="67">
        <v>121.8</v>
      </c>
      <c r="L803" s="45">
        <v>122.4</v>
      </c>
      <c r="M803" s="45">
        <v>124.2</v>
      </c>
      <c r="N803" s="45">
        <f t="shared" si="50"/>
        <v>122.325</v>
      </c>
    </row>
    <row r="804" spans="1:14" x14ac:dyDescent="0.2">
      <c r="B804" s="1">
        <v>0.64583333333333404</v>
      </c>
      <c r="C804" s="47">
        <v>84</v>
      </c>
      <c r="D804" s="47">
        <v>123</v>
      </c>
      <c r="E804" s="13">
        <v>0.52</v>
      </c>
      <c r="F804" s="69">
        <v>8</v>
      </c>
      <c r="G804" s="69" t="s">
        <v>129</v>
      </c>
      <c r="H804" s="82">
        <v>28.54</v>
      </c>
      <c r="I804" s="65"/>
      <c r="J804" s="45">
        <v>120.6</v>
      </c>
      <c r="K804" s="45">
        <v>123.4</v>
      </c>
      <c r="L804" s="45">
        <v>123.1</v>
      </c>
      <c r="M804" s="45">
        <v>125.2</v>
      </c>
      <c r="N804" s="45">
        <f t="shared" si="50"/>
        <v>123.075</v>
      </c>
    </row>
    <row r="805" spans="1:14" x14ac:dyDescent="0.2">
      <c r="B805" s="1">
        <v>0.65625</v>
      </c>
      <c r="C805" s="47">
        <v>85</v>
      </c>
      <c r="D805" s="47">
        <v>124</v>
      </c>
      <c r="E805" s="13">
        <v>0.51</v>
      </c>
      <c r="F805" s="69">
        <v>7</v>
      </c>
      <c r="G805" s="69" t="s">
        <v>129</v>
      </c>
      <c r="H805" s="82">
        <v>28.54</v>
      </c>
      <c r="I805" s="65"/>
      <c r="J805" s="67">
        <v>120.2</v>
      </c>
      <c r="K805" s="45">
        <v>124.3</v>
      </c>
      <c r="L805" s="45">
        <v>123.6</v>
      </c>
      <c r="M805" s="45">
        <v>126.1</v>
      </c>
      <c r="N805" s="45">
        <f t="shared" si="50"/>
        <v>123.55000000000001</v>
      </c>
    </row>
    <row r="806" spans="1:14" x14ac:dyDescent="0.2">
      <c r="B806" s="1">
        <v>0.66666666666666696</v>
      </c>
      <c r="C806" s="3">
        <v>85</v>
      </c>
      <c r="D806" s="47">
        <v>124</v>
      </c>
      <c r="E806" s="13">
        <v>0.51</v>
      </c>
      <c r="F806" s="3">
        <v>4</v>
      </c>
      <c r="G806" s="66" t="s">
        <v>202</v>
      </c>
      <c r="H806" s="19">
        <v>28.54</v>
      </c>
      <c r="J806" s="45">
        <v>120.9</v>
      </c>
      <c r="K806" s="45">
        <v>124.3</v>
      </c>
      <c r="L806" s="45">
        <v>123.1</v>
      </c>
      <c r="M806" s="45">
        <v>125.8</v>
      </c>
      <c r="N806" s="45">
        <f t="shared" si="50"/>
        <v>123.52499999999999</v>
      </c>
    </row>
    <row r="807" spans="1:14" x14ac:dyDescent="0.2">
      <c r="B807" s="1">
        <v>0.67708333333333404</v>
      </c>
      <c r="C807" s="3">
        <v>85</v>
      </c>
      <c r="D807" s="47">
        <v>123</v>
      </c>
      <c r="E807" s="13">
        <v>0.53</v>
      </c>
      <c r="F807" s="3">
        <v>5</v>
      </c>
      <c r="G807" s="66" t="s">
        <v>129</v>
      </c>
      <c r="H807" s="19">
        <v>28.53</v>
      </c>
      <c r="J807" s="45">
        <v>118.9</v>
      </c>
      <c r="K807" s="45">
        <v>124.5</v>
      </c>
      <c r="L807" s="45">
        <v>122.2</v>
      </c>
      <c r="M807" s="45">
        <v>124.5</v>
      </c>
      <c r="N807" s="45">
        <f t="shared" si="50"/>
        <v>122.52500000000001</v>
      </c>
    </row>
    <row r="808" spans="1:14" x14ac:dyDescent="0.2">
      <c r="B808" s="1">
        <v>0.687500000000001</v>
      </c>
      <c r="C808" s="3">
        <v>85</v>
      </c>
      <c r="D808" s="3">
        <v>122</v>
      </c>
      <c r="E808" s="13">
        <v>0.53</v>
      </c>
      <c r="F808" s="66">
        <v>7</v>
      </c>
      <c r="G808" s="66" t="s">
        <v>202</v>
      </c>
      <c r="H808" s="72">
        <v>28.5</v>
      </c>
      <c r="J808" s="45">
        <v>119.5</v>
      </c>
      <c r="K808" s="45">
        <v>122.4</v>
      </c>
      <c r="L808" s="67">
        <v>122</v>
      </c>
      <c r="M808" s="45">
        <v>124.2</v>
      </c>
      <c r="N808" s="45">
        <f t="shared" si="50"/>
        <v>122.02499999999999</v>
      </c>
    </row>
    <row r="809" spans="1:14" x14ac:dyDescent="0.2">
      <c r="A809" s="21"/>
      <c r="B809" s="1">
        <v>0.68958333333333333</v>
      </c>
      <c r="C809" s="47">
        <v>85</v>
      </c>
      <c r="D809" s="47">
        <v>122</v>
      </c>
      <c r="E809" s="13">
        <v>0.52</v>
      </c>
      <c r="F809" s="47">
        <v>6</v>
      </c>
      <c r="G809" s="69" t="s">
        <v>201</v>
      </c>
      <c r="H809" s="57">
        <v>28.53</v>
      </c>
      <c r="I809" s="65"/>
      <c r="J809" s="45">
        <v>119.3</v>
      </c>
      <c r="K809" s="45">
        <v>122.4</v>
      </c>
      <c r="L809" s="45">
        <v>121.8</v>
      </c>
      <c r="M809" s="45">
        <v>123.6</v>
      </c>
      <c r="N809" s="45">
        <f t="shared" si="50"/>
        <v>121.77500000000001</v>
      </c>
    </row>
    <row r="810" spans="1:14" x14ac:dyDescent="0.2">
      <c r="B810" s="2"/>
      <c r="D810" s="47"/>
      <c r="E810" s="13"/>
      <c r="G810" s="66"/>
      <c r="H810" s="19"/>
      <c r="J810" s="45"/>
      <c r="K810" s="45"/>
      <c r="L810" s="45"/>
      <c r="M810" s="45"/>
      <c r="N810" s="45"/>
    </row>
    <row r="811" spans="1:14" x14ac:dyDescent="0.2">
      <c r="A811" t="s">
        <v>349</v>
      </c>
      <c r="B811" s="2"/>
      <c r="D811" s="47"/>
      <c r="E811" s="13"/>
      <c r="G811" s="66"/>
      <c r="H811" s="19"/>
      <c r="J811" s="45"/>
      <c r="K811" s="45"/>
      <c r="L811" s="45"/>
      <c r="M811" s="45"/>
      <c r="N811" s="45"/>
    </row>
    <row r="812" spans="1:14" x14ac:dyDescent="0.2">
      <c r="A812" s="21">
        <v>42602</v>
      </c>
      <c r="B812" s="1">
        <v>0.34375</v>
      </c>
      <c r="C812" s="3">
        <v>69</v>
      </c>
      <c r="D812" s="69">
        <v>76</v>
      </c>
      <c r="E812" s="75">
        <v>0.85</v>
      </c>
      <c r="F812" s="3">
        <v>1</v>
      </c>
      <c r="G812" s="66" t="s">
        <v>197</v>
      </c>
      <c r="H812" s="72">
        <v>28</v>
      </c>
      <c r="J812" s="67">
        <v>71.599999999999994</v>
      </c>
      <c r="K812" s="45">
        <v>80.099999999999994</v>
      </c>
      <c r="L812" s="45">
        <v>70</v>
      </c>
      <c r="M812" s="45">
        <v>81.3</v>
      </c>
      <c r="N812" s="45">
        <f>AVERAGE(J812:M812)</f>
        <v>75.75</v>
      </c>
    </row>
    <row r="813" spans="1:14" x14ac:dyDescent="0.2">
      <c r="B813" s="1">
        <v>0.36458333333333331</v>
      </c>
      <c r="C813" s="3">
        <v>75</v>
      </c>
      <c r="D813" s="69">
        <v>83</v>
      </c>
      <c r="E813" s="75">
        <v>0.74</v>
      </c>
      <c r="F813" s="3">
        <v>2</v>
      </c>
      <c r="G813" s="66" t="s">
        <v>202</v>
      </c>
      <c r="H813" s="72">
        <v>28</v>
      </c>
      <c r="J813" s="45">
        <v>80.099999999999994</v>
      </c>
      <c r="K813" s="45">
        <v>86.7</v>
      </c>
      <c r="L813" s="45">
        <v>76.3</v>
      </c>
      <c r="M813" s="45">
        <v>87.3</v>
      </c>
      <c r="N813" s="45">
        <f>AVERAGE(J813:M813)</f>
        <v>82.600000000000009</v>
      </c>
    </row>
    <row r="814" spans="1:14" x14ac:dyDescent="0.2">
      <c r="B814" s="1">
        <v>0.375</v>
      </c>
      <c r="C814" s="3">
        <v>76</v>
      </c>
      <c r="D814" s="3">
        <v>85</v>
      </c>
      <c r="E814" s="13">
        <v>0.7</v>
      </c>
      <c r="F814" s="3">
        <v>1</v>
      </c>
      <c r="G814" s="66" t="s">
        <v>43</v>
      </c>
      <c r="H814" s="19">
        <v>28</v>
      </c>
      <c r="I814" s="42"/>
      <c r="J814" s="45">
        <v>83.5</v>
      </c>
      <c r="K814" s="45">
        <v>87.4</v>
      </c>
      <c r="L814" s="45">
        <v>78.599999999999994</v>
      </c>
      <c r="M814" s="45">
        <v>89.4</v>
      </c>
      <c r="N814" s="45">
        <f t="shared" ref="N814:N832" si="51">AVERAGE(J814:M814)</f>
        <v>84.724999999999994</v>
      </c>
    </row>
    <row r="815" spans="1:14" x14ac:dyDescent="0.2">
      <c r="B815" s="1">
        <v>0.38541666666666702</v>
      </c>
      <c r="C815" s="3">
        <v>77</v>
      </c>
      <c r="D815" s="3">
        <v>87</v>
      </c>
      <c r="E815" s="13">
        <v>0.67</v>
      </c>
      <c r="F815" s="3">
        <v>3</v>
      </c>
      <c r="G815" s="66" t="s">
        <v>197</v>
      </c>
      <c r="H815" s="19">
        <v>28</v>
      </c>
      <c r="I815" s="43"/>
      <c r="J815" s="45">
        <v>86.9</v>
      </c>
      <c r="K815" s="45">
        <v>81.3</v>
      </c>
      <c r="L815" s="45">
        <v>91.9</v>
      </c>
      <c r="M815" s="45">
        <v>88.5</v>
      </c>
      <c r="N815" s="45">
        <f t="shared" si="51"/>
        <v>87.15</v>
      </c>
    </row>
    <row r="816" spans="1:14" x14ac:dyDescent="0.2">
      <c r="B816" s="1">
        <v>0.39583333333333298</v>
      </c>
      <c r="C816" s="3">
        <v>78</v>
      </c>
      <c r="D816" s="47">
        <v>90</v>
      </c>
      <c r="E816" s="13">
        <v>0.63</v>
      </c>
      <c r="F816" s="3">
        <v>2</v>
      </c>
      <c r="G816" s="66" t="s">
        <v>43</v>
      </c>
      <c r="H816" s="19">
        <v>28</v>
      </c>
      <c r="I816" s="42"/>
      <c r="J816" s="45">
        <v>89.2</v>
      </c>
      <c r="K816" s="45">
        <v>84.2</v>
      </c>
      <c r="L816" s="45">
        <v>90.9</v>
      </c>
      <c r="M816" s="45">
        <v>94.5</v>
      </c>
      <c r="N816" s="45">
        <f t="shared" si="51"/>
        <v>89.7</v>
      </c>
    </row>
    <row r="817" spans="1:14" x14ac:dyDescent="0.2">
      <c r="B817" s="1">
        <v>0.40625</v>
      </c>
      <c r="C817" s="3">
        <v>79</v>
      </c>
      <c r="D817" s="47">
        <v>93</v>
      </c>
      <c r="E817" s="13">
        <v>0.59</v>
      </c>
      <c r="F817" s="3">
        <v>1</v>
      </c>
      <c r="G817" s="66" t="s">
        <v>130</v>
      </c>
      <c r="H817" s="19">
        <v>28</v>
      </c>
      <c r="J817" s="45">
        <v>92.7</v>
      </c>
      <c r="K817" s="45">
        <v>86.7</v>
      </c>
      <c r="L817" s="45">
        <v>94.1</v>
      </c>
      <c r="M817" s="45">
        <v>96.8</v>
      </c>
      <c r="N817" s="45">
        <f t="shared" si="51"/>
        <v>92.575000000000003</v>
      </c>
    </row>
    <row r="818" spans="1:14" x14ac:dyDescent="0.2">
      <c r="B818" s="1">
        <v>0.41666666666666702</v>
      </c>
      <c r="C818" s="3">
        <v>80</v>
      </c>
      <c r="D818" s="3">
        <v>98</v>
      </c>
      <c r="E818" s="13">
        <v>0.53</v>
      </c>
      <c r="F818" s="3">
        <v>1</v>
      </c>
      <c r="G818" s="66" t="s">
        <v>35</v>
      </c>
      <c r="H818" s="19">
        <v>28</v>
      </c>
      <c r="J818" s="45">
        <v>97.9</v>
      </c>
      <c r="K818" s="3">
        <v>92.3</v>
      </c>
      <c r="L818" s="45">
        <v>99.9</v>
      </c>
      <c r="M818" s="45">
        <v>101.5</v>
      </c>
      <c r="N818" s="45">
        <f t="shared" si="51"/>
        <v>97.9</v>
      </c>
    </row>
    <row r="819" spans="1:14" x14ac:dyDescent="0.2">
      <c r="B819" s="1">
        <v>0.42708333333333298</v>
      </c>
      <c r="C819" s="3">
        <v>80</v>
      </c>
      <c r="D819" s="3">
        <v>98</v>
      </c>
      <c r="E819" s="13">
        <v>0.53</v>
      </c>
      <c r="F819" s="3">
        <v>1</v>
      </c>
      <c r="G819" s="66" t="s">
        <v>35</v>
      </c>
      <c r="H819" s="19">
        <v>28</v>
      </c>
      <c r="J819" s="45">
        <v>97.9</v>
      </c>
      <c r="K819" s="3">
        <v>92.3</v>
      </c>
      <c r="L819" s="45">
        <v>99.9</v>
      </c>
      <c r="M819" s="45">
        <v>101.5</v>
      </c>
      <c r="N819" s="45">
        <f t="shared" si="51"/>
        <v>97.9</v>
      </c>
    </row>
    <row r="820" spans="1:14" x14ac:dyDescent="0.2">
      <c r="B820" s="1">
        <v>0.4375</v>
      </c>
      <c r="C820" s="3">
        <v>80</v>
      </c>
      <c r="D820" s="3">
        <v>101</v>
      </c>
      <c r="E820" s="13">
        <v>0.56000000000000005</v>
      </c>
      <c r="F820" s="3">
        <v>1</v>
      </c>
      <c r="G820" s="66" t="s">
        <v>190</v>
      </c>
      <c r="H820" s="19">
        <v>27.99</v>
      </c>
      <c r="I820" s="43"/>
      <c r="J820" s="45">
        <v>100.6</v>
      </c>
      <c r="K820" s="67">
        <v>94.8</v>
      </c>
      <c r="L820" s="45">
        <v>102.6</v>
      </c>
      <c r="M820" s="45">
        <v>104</v>
      </c>
      <c r="N820" s="45">
        <f t="shared" si="51"/>
        <v>100.5</v>
      </c>
    </row>
    <row r="821" spans="1:14" x14ac:dyDescent="0.2">
      <c r="B821" s="1">
        <v>0.44444444444444442</v>
      </c>
      <c r="C821" s="3">
        <v>80</v>
      </c>
      <c r="D821" s="47">
        <v>102</v>
      </c>
      <c r="E821" s="13">
        <v>0.54</v>
      </c>
      <c r="F821" s="3">
        <v>2</v>
      </c>
      <c r="G821" s="66" t="s">
        <v>143</v>
      </c>
      <c r="H821" s="19">
        <v>28</v>
      </c>
      <c r="J821" s="45">
        <v>101.8</v>
      </c>
      <c r="K821" s="45">
        <v>96.1</v>
      </c>
      <c r="L821" s="45">
        <v>104</v>
      </c>
      <c r="M821" s="45">
        <v>105.6</v>
      </c>
      <c r="N821" s="45">
        <f t="shared" si="51"/>
        <v>101.875</v>
      </c>
    </row>
    <row r="822" spans="1:14" x14ac:dyDescent="0.2">
      <c r="B822" s="1">
        <v>0.55208333333333337</v>
      </c>
      <c r="C822" s="3">
        <v>80</v>
      </c>
      <c r="D822" s="3">
        <v>120</v>
      </c>
      <c r="E822" s="13">
        <v>0.61</v>
      </c>
      <c r="F822" s="3">
        <v>10</v>
      </c>
      <c r="G822" s="66" t="s">
        <v>197</v>
      </c>
      <c r="H822" s="19">
        <v>27.98</v>
      </c>
      <c r="I822" s="43"/>
      <c r="J822" s="45">
        <v>117.3</v>
      </c>
      <c r="K822" s="67">
        <v>118</v>
      </c>
      <c r="L822" s="45">
        <v>124.3</v>
      </c>
      <c r="M822" s="45">
        <v>118.9</v>
      </c>
      <c r="N822" s="45">
        <f t="shared" si="51"/>
        <v>119.625</v>
      </c>
    </row>
    <row r="823" spans="1:14" x14ac:dyDescent="0.2">
      <c r="A823" s="21"/>
      <c r="B823" s="1">
        <v>0.5625</v>
      </c>
      <c r="C823" s="47">
        <v>80</v>
      </c>
      <c r="D823" s="47">
        <v>121</v>
      </c>
      <c r="E823" s="13">
        <v>0.6</v>
      </c>
      <c r="F823" s="69">
        <v>9</v>
      </c>
      <c r="G823" s="69" t="s">
        <v>143</v>
      </c>
      <c r="H823" s="82">
        <v>27.98</v>
      </c>
      <c r="I823" s="65"/>
      <c r="J823" s="45">
        <v>117.9</v>
      </c>
      <c r="K823" s="45">
        <v>119.3</v>
      </c>
      <c r="L823" s="45">
        <v>124.9</v>
      </c>
      <c r="M823" s="45">
        <v>119.7</v>
      </c>
      <c r="N823" s="45">
        <f t="shared" si="51"/>
        <v>120.45</v>
      </c>
    </row>
    <row r="824" spans="1:14" x14ac:dyDescent="0.2">
      <c r="B824" s="1">
        <v>0.57291666666666696</v>
      </c>
      <c r="C824" s="47">
        <v>80</v>
      </c>
      <c r="D824" s="47">
        <v>120</v>
      </c>
      <c r="E824" s="13">
        <v>0.59</v>
      </c>
      <c r="F824" s="69">
        <v>2</v>
      </c>
      <c r="G824" s="69" t="s">
        <v>197</v>
      </c>
      <c r="H824" s="82">
        <v>27.98</v>
      </c>
      <c r="I824" s="65"/>
      <c r="J824" s="67">
        <v>114.6</v>
      </c>
      <c r="K824" s="45">
        <v>123.1</v>
      </c>
      <c r="L824" s="45">
        <v>125.6</v>
      </c>
      <c r="M824" s="45">
        <v>116.8</v>
      </c>
      <c r="N824" s="45">
        <f t="shared" si="51"/>
        <v>120.02499999999999</v>
      </c>
    </row>
    <row r="825" spans="1:14" x14ac:dyDescent="0.2">
      <c r="B825" s="1">
        <v>0.58333333333333304</v>
      </c>
      <c r="C825" s="3">
        <v>81</v>
      </c>
      <c r="D825" s="47">
        <v>120</v>
      </c>
      <c r="E825" s="13">
        <v>0.57999999999999996</v>
      </c>
      <c r="F825" s="3">
        <v>11</v>
      </c>
      <c r="G825" s="66" t="s">
        <v>197</v>
      </c>
      <c r="H825" s="19">
        <v>27.98</v>
      </c>
      <c r="J825" s="45">
        <v>112.1</v>
      </c>
      <c r="K825" s="45">
        <v>125.2</v>
      </c>
      <c r="L825" s="45">
        <v>126.9</v>
      </c>
      <c r="M825" s="45">
        <v>117.1</v>
      </c>
      <c r="N825" s="45">
        <f t="shared" si="51"/>
        <v>120.32500000000002</v>
      </c>
    </row>
    <row r="826" spans="1:14" x14ac:dyDescent="0.2">
      <c r="B826" s="1">
        <v>0.59375</v>
      </c>
      <c r="C826" s="3">
        <v>79</v>
      </c>
      <c r="D826" s="47">
        <v>118</v>
      </c>
      <c r="E826" s="13">
        <v>0.6</v>
      </c>
      <c r="F826" s="3">
        <v>4</v>
      </c>
      <c r="G826" s="66" t="s">
        <v>203</v>
      </c>
      <c r="H826" s="19">
        <v>27.98</v>
      </c>
      <c r="J826" s="45">
        <v>108</v>
      </c>
      <c r="K826" s="45">
        <v>127</v>
      </c>
      <c r="L826" s="45">
        <v>126.9</v>
      </c>
      <c r="M826" s="45">
        <v>111</v>
      </c>
      <c r="N826" s="45">
        <f t="shared" si="51"/>
        <v>118.22499999999999</v>
      </c>
    </row>
    <row r="827" spans="1:14" x14ac:dyDescent="0.2">
      <c r="B827" s="1">
        <v>0.60416666666666696</v>
      </c>
      <c r="C827" s="3">
        <v>79</v>
      </c>
      <c r="D827" s="3">
        <v>116</v>
      </c>
      <c r="E827" s="13">
        <v>0.6</v>
      </c>
      <c r="F827" s="66">
        <v>5</v>
      </c>
      <c r="G827" s="66" t="s">
        <v>197</v>
      </c>
      <c r="H827" s="72">
        <v>27.97</v>
      </c>
      <c r="J827" s="45">
        <v>108</v>
      </c>
      <c r="K827" s="45">
        <v>119.5</v>
      </c>
      <c r="L827" s="67">
        <v>124.9</v>
      </c>
      <c r="M827" s="45">
        <v>110.8</v>
      </c>
      <c r="N827" s="45">
        <f t="shared" si="51"/>
        <v>115.8</v>
      </c>
    </row>
    <row r="828" spans="1:14" x14ac:dyDescent="0.2">
      <c r="B828" s="1">
        <v>0.61458333333333304</v>
      </c>
      <c r="C828" s="47">
        <v>79</v>
      </c>
      <c r="D828" s="47">
        <v>112</v>
      </c>
      <c r="E828" s="13">
        <v>0.6</v>
      </c>
      <c r="F828" s="47">
        <v>8</v>
      </c>
      <c r="G828" s="69" t="s">
        <v>197</v>
      </c>
      <c r="H828" s="57">
        <v>27.97</v>
      </c>
      <c r="I828" s="65"/>
      <c r="J828" s="45">
        <v>103.6</v>
      </c>
      <c r="K828" s="45">
        <v>122.9</v>
      </c>
      <c r="L828" s="45">
        <v>115.2</v>
      </c>
      <c r="M828" s="45">
        <v>104.9</v>
      </c>
      <c r="N828" s="45">
        <f t="shared" si="51"/>
        <v>111.65</v>
      </c>
    </row>
    <row r="829" spans="1:14" x14ac:dyDescent="0.2">
      <c r="B829" s="1">
        <v>0.69791666666666663</v>
      </c>
      <c r="C829" s="66">
        <v>82</v>
      </c>
      <c r="D829" s="79">
        <v>116</v>
      </c>
      <c r="E829" s="77">
        <v>0.54</v>
      </c>
      <c r="F829" s="66">
        <v>3</v>
      </c>
      <c r="G829" s="66" t="s">
        <v>143</v>
      </c>
      <c r="H829" s="72">
        <v>27.94</v>
      </c>
      <c r="J829" s="78">
        <v>110.8</v>
      </c>
      <c r="K829" s="78">
        <v>123.1</v>
      </c>
      <c r="L829" s="78">
        <v>119.7</v>
      </c>
      <c r="M829" s="78">
        <v>111.7</v>
      </c>
      <c r="N829" s="45">
        <f t="shared" si="51"/>
        <v>116.32499999999999</v>
      </c>
    </row>
    <row r="830" spans="1:14" x14ac:dyDescent="0.2">
      <c r="B830" s="1">
        <v>0.70833333333333337</v>
      </c>
      <c r="C830" s="3">
        <v>82</v>
      </c>
      <c r="D830" s="41">
        <v>116</v>
      </c>
      <c r="E830" s="13">
        <v>0.54</v>
      </c>
      <c r="F830" s="3">
        <v>4</v>
      </c>
      <c r="G830" s="66" t="s">
        <v>208</v>
      </c>
      <c r="H830" s="19">
        <v>27.94</v>
      </c>
      <c r="I830" s="42"/>
      <c r="J830" s="3">
        <v>109.9</v>
      </c>
      <c r="K830" s="3">
        <v>122.9</v>
      </c>
      <c r="L830" s="3">
        <v>118.4</v>
      </c>
      <c r="M830" s="3">
        <v>110.8</v>
      </c>
      <c r="N830" s="45">
        <f t="shared" si="51"/>
        <v>115.50000000000001</v>
      </c>
    </row>
    <row r="831" spans="1:14" x14ac:dyDescent="0.2">
      <c r="B831" s="1">
        <v>0.71875</v>
      </c>
      <c r="C831" s="3">
        <v>82</v>
      </c>
      <c r="D831" s="41">
        <v>114</v>
      </c>
      <c r="E831" s="13">
        <v>0.53</v>
      </c>
      <c r="F831" s="3">
        <v>2</v>
      </c>
      <c r="G831" s="66" t="s">
        <v>43</v>
      </c>
      <c r="H831" s="19">
        <v>27.94</v>
      </c>
      <c r="I831" s="42"/>
      <c r="J831" s="64">
        <v>108.7</v>
      </c>
      <c r="K831" s="45">
        <v>120</v>
      </c>
      <c r="L831" s="45">
        <v>117</v>
      </c>
      <c r="M831" s="45">
        <v>109.4</v>
      </c>
      <c r="N831" s="45">
        <f t="shared" si="51"/>
        <v>113.77500000000001</v>
      </c>
    </row>
    <row r="832" spans="1:14" x14ac:dyDescent="0.2">
      <c r="B832" s="1">
        <v>0.72916666666666696</v>
      </c>
      <c r="C832" s="3">
        <v>81</v>
      </c>
      <c r="D832" s="47">
        <v>112</v>
      </c>
      <c r="E832" s="13">
        <v>0.54</v>
      </c>
      <c r="F832" s="37">
        <v>6</v>
      </c>
      <c r="G832" s="66" t="s">
        <v>43</v>
      </c>
      <c r="H832" s="19">
        <v>27.93</v>
      </c>
      <c r="J832" s="45">
        <v>106.9</v>
      </c>
      <c r="K832" s="45">
        <v>118.4</v>
      </c>
      <c r="L832" s="45">
        <v>114.6</v>
      </c>
      <c r="M832" s="45">
        <v>107.8</v>
      </c>
      <c r="N832" s="45">
        <f t="shared" si="51"/>
        <v>111.925</v>
      </c>
    </row>
    <row r="833" spans="1:14" x14ac:dyDescent="0.2">
      <c r="B833" s="2"/>
      <c r="E833" s="13"/>
      <c r="H833" s="19"/>
      <c r="J833" s="45"/>
      <c r="K833" s="45"/>
      <c r="L833" s="45"/>
      <c r="N833" s="45"/>
    </row>
    <row r="834" spans="1:14" x14ac:dyDescent="0.2">
      <c r="A834" s="21">
        <v>42603</v>
      </c>
      <c r="B834" s="2" t="s">
        <v>400</v>
      </c>
      <c r="E834" s="13"/>
      <c r="G834" s="66"/>
      <c r="H834" s="19"/>
      <c r="I834" s="43"/>
      <c r="J834" s="45"/>
      <c r="K834" s="45"/>
      <c r="L834" s="45"/>
      <c r="M834" s="45"/>
      <c r="N834" s="45"/>
    </row>
    <row r="835" spans="1:14" x14ac:dyDescent="0.2">
      <c r="B835" s="2"/>
      <c r="E835" s="13"/>
      <c r="G835" s="66"/>
      <c r="H835" s="19"/>
      <c r="I835" s="43"/>
      <c r="J835" s="45"/>
      <c r="K835" s="45"/>
      <c r="L835" s="45"/>
      <c r="M835" s="45"/>
      <c r="N835" s="45"/>
    </row>
    <row r="836" spans="1:14" x14ac:dyDescent="0.2">
      <c r="A836" s="21">
        <v>42604</v>
      </c>
      <c r="B836" s="1">
        <v>0.44791666666666669</v>
      </c>
      <c r="C836" s="3">
        <v>66</v>
      </c>
      <c r="D836" s="69">
        <v>89</v>
      </c>
      <c r="E836" s="75">
        <v>0.69</v>
      </c>
      <c r="F836" s="3">
        <v>12</v>
      </c>
      <c r="G836" s="66" t="s">
        <v>71</v>
      </c>
      <c r="H836" s="72">
        <v>28.08</v>
      </c>
      <c r="J836" s="67">
        <v>86</v>
      </c>
      <c r="K836" s="45">
        <v>86.2</v>
      </c>
      <c r="L836" s="45">
        <v>93.2</v>
      </c>
      <c r="M836" s="45">
        <v>91.4</v>
      </c>
      <c r="N836" s="45">
        <f>AVERAGE(J836:M836)</f>
        <v>89.199999999999989</v>
      </c>
    </row>
    <row r="837" spans="1:14" x14ac:dyDescent="0.2">
      <c r="A837" s="21"/>
      <c r="B837" s="1">
        <v>0.47916666666666669</v>
      </c>
      <c r="C837" s="3">
        <v>67</v>
      </c>
      <c r="D837" s="69">
        <v>94</v>
      </c>
      <c r="E837" s="75">
        <v>0.69</v>
      </c>
      <c r="F837" s="3">
        <v>8</v>
      </c>
      <c r="G837" s="66" t="s">
        <v>71</v>
      </c>
      <c r="H837" s="72">
        <v>28.09</v>
      </c>
      <c r="J837" s="45">
        <v>90.9</v>
      </c>
      <c r="K837" s="45">
        <v>91.8</v>
      </c>
      <c r="L837" s="45">
        <v>97.5</v>
      </c>
      <c r="M837" s="45">
        <v>97.2</v>
      </c>
      <c r="N837" s="45">
        <f t="shared" ref="N837:N851" si="52">AVERAGE(J837:M837)</f>
        <v>94.35</v>
      </c>
    </row>
    <row r="838" spans="1:14" x14ac:dyDescent="0.2">
      <c r="B838" s="1">
        <v>0.48958333333333331</v>
      </c>
      <c r="C838" s="3">
        <v>67</v>
      </c>
      <c r="D838" s="3">
        <v>97</v>
      </c>
      <c r="E838" s="13">
        <v>0.64</v>
      </c>
      <c r="F838" s="3">
        <v>13</v>
      </c>
      <c r="G838" s="66" t="s">
        <v>35</v>
      </c>
      <c r="H838" s="19">
        <v>28.09</v>
      </c>
      <c r="I838" s="42"/>
      <c r="J838" s="45">
        <v>92.3</v>
      </c>
      <c r="K838" s="45">
        <v>93.4</v>
      </c>
      <c r="L838" s="45">
        <v>101.1</v>
      </c>
      <c r="M838" s="45">
        <v>100.6</v>
      </c>
      <c r="N838" s="45">
        <f t="shared" si="52"/>
        <v>96.85</v>
      </c>
    </row>
    <row r="839" spans="1:14" x14ac:dyDescent="0.2">
      <c r="B839" s="1">
        <v>0.5</v>
      </c>
      <c r="C839" s="3">
        <v>67</v>
      </c>
      <c r="D839" s="47">
        <v>98</v>
      </c>
      <c r="E839" s="13">
        <v>0.63</v>
      </c>
      <c r="F839" s="3">
        <v>9</v>
      </c>
      <c r="G839" s="66" t="s">
        <v>71</v>
      </c>
      <c r="H839" s="19">
        <v>28.09</v>
      </c>
      <c r="I839" s="42"/>
      <c r="J839" s="45">
        <v>93.4</v>
      </c>
      <c r="K839" s="45">
        <v>94.8</v>
      </c>
      <c r="L839" s="45">
        <v>102.9</v>
      </c>
      <c r="M839" s="45">
        <v>101.3</v>
      </c>
      <c r="N839" s="45">
        <f t="shared" si="52"/>
        <v>98.100000000000009</v>
      </c>
    </row>
    <row r="840" spans="1:14" x14ac:dyDescent="0.2">
      <c r="B840" s="1">
        <v>0.51041666666666663</v>
      </c>
      <c r="C840" s="3">
        <v>67</v>
      </c>
      <c r="D840" s="47">
        <v>99</v>
      </c>
      <c r="E840" s="13">
        <v>0.64</v>
      </c>
      <c r="F840" s="3">
        <v>10</v>
      </c>
      <c r="G840" s="66" t="s">
        <v>71</v>
      </c>
      <c r="H840" s="19">
        <v>28.09</v>
      </c>
      <c r="I840" s="42"/>
      <c r="J840" s="45">
        <v>91.9</v>
      </c>
      <c r="K840" s="45">
        <v>95.9</v>
      </c>
      <c r="L840" s="45">
        <v>105.1</v>
      </c>
      <c r="M840" s="45">
        <v>101.1</v>
      </c>
      <c r="N840" s="45">
        <f t="shared" si="52"/>
        <v>98.5</v>
      </c>
    </row>
    <row r="841" spans="1:14" x14ac:dyDescent="0.2">
      <c r="B841" s="1">
        <v>0.52083333333333304</v>
      </c>
      <c r="C841" s="3">
        <v>68</v>
      </c>
      <c r="D841" s="47">
        <v>100</v>
      </c>
      <c r="E841" s="13">
        <v>0.62</v>
      </c>
      <c r="F841" s="3">
        <v>12</v>
      </c>
      <c r="G841" s="66" t="s">
        <v>71</v>
      </c>
      <c r="H841" s="19">
        <v>28.1</v>
      </c>
      <c r="J841" s="45">
        <v>95</v>
      </c>
      <c r="K841" s="45">
        <v>96.8</v>
      </c>
      <c r="L841" s="45">
        <v>105.4</v>
      </c>
      <c r="M841" s="45">
        <v>103.8</v>
      </c>
      <c r="N841" s="45">
        <f t="shared" si="52"/>
        <v>100.25000000000001</v>
      </c>
    </row>
    <row r="842" spans="1:14" x14ac:dyDescent="0.2">
      <c r="B842" s="1">
        <v>0.53125</v>
      </c>
      <c r="C842" s="3">
        <v>68</v>
      </c>
      <c r="D842" s="3">
        <v>101</v>
      </c>
      <c r="E842" s="13">
        <v>0.62</v>
      </c>
      <c r="F842" s="3">
        <v>7</v>
      </c>
      <c r="G842" s="66" t="s">
        <v>203</v>
      </c>
      <c r="H842" s="19">
        <v>28.1</v>
      </c>
      <c r="J842" s="45">
        <v>96.6</v>
      </c>
      <c r="K842" s="45">
        <v>98.1</v>
      </c>
      <c r="L842" s="45">
        <v>105.4</v>
      </c>
      <c r="M842" s="45">
        <v>104.5</v>
      </c>
      <c r="N842" s="45">
        <f t="shared" si="52"/>
        <v>101.15</v>
      </c>
    </row>
    <row r="843" spans="1:14" x14ac:dyDescent="0.2">
      <c r="B843" s="1">
        <v>0.54166666666666696</v>
      </c>
      <c r="C843" s="3">
        <v>69</v>
      </c>
      <c r="D843" s="3">
        <v>102</v>
      </c>
      <c r="E843" s="13">
        <v>0.59</v>
      </c>
      <c r="F843" s="3">
        <v>9</v>
      </c>
      <c r="G843" s="66" t="s">
        <v>202</v>
      </c>
      <c r="H843" s="19">
        <v>28.1</v>
      </c>
      <c r="J843" s="45">
        <v>98.1</v>
      </c>
      <c r="K843" s="3">
        <v>98.1</v>
      </c>
      <c r="L843" s="45">
        <v>104.9</v>
      </c>
      <c r="M843" s="45">
        <v>107.1</v>
      </c>
      <c r="N843" s="45">
        <f t="shared" si="52"/>
        <v>102.05000000000001</v>
      </c>
    </row>
    <row r="844" spans="1:14" x14ac:dyDescent="0.2">
      <c r="B844" s="1">
        <v>0.55208333333333304</v>
      </c>
      <c r="C844" s="3">
        <v>69</v>
      </c>
      <c r="D844" s="3">
        <v>103</v>
      </c>
      <c r="E844" s="13">
        <v>0.57999999999999996</v>
      </c>
      <c r="F844" s="3">
        <v>13</v>
      </c>
      <c r="G844" s="66" t="s">
        <v>202</v>
      </c>
      <c r="H844" s="19">
        <v>28.1</v>
      </c>
      <c r="I844" s="43"/>
      <c r="J844" s="45">
        <v>97.9</v>
      </c>
      <c r="K844" s="67">
        <v>98.2</v>
      </c>
      <c r="L844" s="45">
        <v>107.8</v>
      </c>
      <c r="M844" s="45">
        <v>107.1</v>
      </c>
      <c r="N844" s="45">
        <f t="shared" si="52"/>
        <v>102.75</v>
      </c>
    </row>
    <row r="845" spans="1:14" x14ac:dyDescent="0.2">
      <c r="B845" s="1">
        <v>0.5625</v>
      </c>
      <c r="C845" s="3">
        <v>69</v>
      </c>
      <c r="D845" s="47">
        <v>102</v>
      </c>
      <c r="E845" s="13">
        <v>0.57999999999999996</v>
      </c>
      <c r="F845" s="3">
        <v>5</v>
      </c>
      <c r="G845" s="66" t="s">
        <v>203</v>
      </c>
      <c r="H845" s="19">
        <v>28.1</v>
      </c>
      <c r="J845" s="45">
        <v>97</v>
      </c>
      <c r="K845" s="45">
        <v>99.1</v>
      </c>
      <c r="L845" s="45">
        <v>107.2</v>
      </c>
      <c r="M845" s="45">
        <v>105.6</v>
      </c>
      <c r="N845" s="45">
        <f t="shared" si="52"/>
        <v>102.22499999999999</v>
      </c>
    </row>
    <row r="846" spans="1:14" x14ac:dyDescent="0.2">
      <c r="B846" s="1">
        <v>0.57291666666666596</v>
      </c>
      <c r="C846" s="3">
        <v>68</v>
      </c>
      <c r="D846" s="3">
        <v>104</v>
      </c>
      <c r="E846" s="13">
        <v>0.56999999999999995</v>
      </c>
      <c r="F846" s="3">
        <v>9</v>
      </c>
      <c r="G846" s="66" t="s">
        <v>71</v>
      </c>
      <c r="H846" s="19">
        <v>28.1</v>
      </c>
      <c r="I846" s="43"/>
      <c r="J846" s="45">
        <v>96.4</v>
      </c>
      <c r="K846" s="67">
        <v>102.4</v>
      </c>
      <c r="L846" s="45">
        <v>109.2</v>
      </c>
      <c r="M846" s="45">
        <v>106</v>
      </c>
      <c r="N846" s="45">
        <f t="shared" si="52"/>
        <v>103.5</v>
      </c>
    </row>
    <row r="847" spans="1:14" x14ac:dyDescent="0.2">
      <c r="B847" s="1">
        <v>0.58333333333333304</v>
      </c>
      <c r="C847" s="47">
        <v>69</v>
      </c>
      <c r="D847" s="47">
        <v>104</v>
      </c>
      <c r="E847" s="13">
        <v>0.52</v>
      </c>
      <c r="F847" s="69">
        <v>10</v>
      </c>
      <c r="G847" s="69" t="s">
        <v>71</v>
      </c>
      <c r="H847" s="82">
        <v>28.11</v>
      </c>
      <c r="I847" s="65"/>
      <c r="J847" s="45">
        <v>98.2</v>
      </c>
      <c r="K847" s="45">
        <v>101.3</v>
      </c>
      <c r="L847" s="45">
        <v>108.1</v>
      </c>
      <c r="M847" s="45">
        <v>108.1</v>
      </c>
      <c r="N847" s="45">
        <f t="shared" si="52"/>
        <v>103.92500000000001</v>
      </c>
    </row>
    <row r="848" spans="1:14" x14ac:dyDescent="0.2">
      <c r="B848" s="1">
        <v>0.59375</v>
      </c>
      <c r="C848" s="47">
        <v>69</v>
      </c>
      <c r="D848" s="47">
        <v>106</v>
      </c>
      <c r="E848" s="13">
        <v>0.54</v>
      </c>
      <c r="F848" s="69">
        <v>5</v>
      </c>
      <c r="G848" s="69" t="s">
        <v>202</v>
      </c>
      <c r="H848" s="82">
        <v>28.11</v>
      </c>
      <c r="I848" s="65"/>
      <c r="J848" s="67">
        <v>99</v>
      </c>
      <c r="K848" s="45">
        <v>105.6</v>
      </c>
      <c r="L848" s="45">
        <v>111.6</v>
      </c>
      <c r="M848" s="45">
        <v>109.4</v>
      </c>
      <c r="N848" s="45">
        <f t="shared" si="52"/>
        <v>106.4</v>
      </c>
    </row>
    <row r="849" spans="1:14" x14ac:dyDescent="0.2">
      <c r="B849" s="1">
        <v>0.60416666666666596</v>
      </c>
      <c r="C849" s="3">
        <v>69</v>
      </c>
      <c r="D849" s="47">
        <v>107</v>
      </c>
      <c r="E849" s="13">
        <v>0.54</v>
      </c>
      <c r="F849" s="3">
        <v>16</v>
      </c>
      <c r="G849" s="66" t="s">
        <v>202</v>
      </c>
      <c r="H849" s="19">
        <v>28.11</v>
      </c>
      <c r="J849" s="45">
        <v>100.2</v>
      </c>
      <c r="K849" s="45">
        <v>105.4</v>
      </c>
      <c r="L849" s="45">
        <v>111.9</v>
      </c>
      <c r="M849" s="45">
        <v>111.2</v>
      </c>
      <c r="N849" s="45">
        <f t="shared" si="52"/>
        <v>107.175</v>
      </c>
    </row>
    <row r="850" spans="1:14" x14ac:dyDescent="0.2">
      <c r="B850" s="1">
        <v>0.61458333333333204</v>
      </c>
      <c r="C850" s="3">
        <v>69</v>
      </c>
      <c r="D850" s="47">
        <v>105</v>
      </c>
      <c r="E850" s="13">
        <v>0.54</v>
      </c>
      <c r="F850" s="3">
        <v>7</v>
      </c>
      <c r="G850" s="66" t="s">
        <v>203</v>
      </c>
      <c r="H850" s="19">
        <v>28.11</v>
      </c>
      <c r="J850" s="45">
        <v>98.8</v>
      </c>
      <c r="K850" s="45">
        <v>106.3</v>
      </c>
      <c r="L850" s="45">
        <v>108.9</v>
      </c>
      <c r="M850" s="45">
        <v>107.4</v>
      </c>
      <c r="N850" s="45">
        <f t="shared" si="52"/>
        <v>105.35</v>
      </c>
    </row>
    <row r="851" spans="1:14" x14ac:dyDescent="0.2">
      <c r="B851" s="1">
        <v>0.62222222222222223</v>
      </c>
      <c r="C851" s="3">
        <v>69</v>
      </c>
      <c r="D851" s="3">
        <v>106</v>
      </c>
      <c r="E851" s="13">
        <v>0.53</v>
      </c>
      <c r="F851" s="66">
        <v>9</v>
      </c>
      <c r="G851" s="66" t="s">
        <v>203</v>
      </c>
      <c r="H851" s="72">
        <v>28.11</v>
      </c>
      <c r="J851" s="45">
        <v>99.3</v>
      </c>
      <c r="K851" s="45">
        <v>106.9</v>
      </c>
      <c r="L851" s="67">
        <v>108.9</v>
      </c>
      <c r="M851" s="45">
        <v>108.9</v>
      </c>
      <c r="N851" s="45">
        <f t="shared" si="52"/>
        <v>106</v>
      </c>
    </row>
    <row r="852" spans="1:14" x14ac:dyDescent="0.2">
      <c r="B852" s="1"/>
      <c r="C852" s="47"/>
      <c r="D852" s="47"/>
      <c r="E852" s="13"/>
      <c r="F852" s="47"/>
      <c r="G852" s="69"/>
      <c r="H852" s="57"/>
      <c r="I852" s="65"/>
      <c r="J852" s="45"/>
      <c r="K852" s="45"/>
      <c r="L852" s="45"/>
      <c r="M852" s="45"/>
      <c r="N852" s="45"/>
    </row>
    <row r="853" spans="1:14" x14ac:dyDescent="0.2">
      <c r="A853" t="s">
        <v>401</v>
      </c>
      <c r="B853" s="1"/>
      <c r="C853" s="66"/>
      <c r="D853" s="79"/>
      <c r="E853" s="77"/>
      <c r="F853" s="66"/>
      <c r="G853" s="66"/>
      <c r="H853" s="72"/>
      <c r="J853" s="78"/>
      <c r="K853" s="78"/>
      <c r="L853" s="78"/>
      <c r="M853" s="78"/>
      <c r="N853" s="45"/>
    </row>
    <row r="854" spans="1:14" x14ac:dyDescent="0.2">
      <c r="A854" s="21">
        <v>42609</v>
      </c>
      <c r="B854" s="1">
        <v>0.55555555555555558</v>
      </c>
      <c r="C854" s="3">
        <v>91</v>
      </c>
      <c r="D854" s="69">
        <v>130</v>
      </c>
      <c r="E854" s="75">
        <v>0.54</v>
      </c>
      <c r="F854" s="3">
        <v>4</v>
      </c>
      <c r="G854" s="66" t="s">
        <v>391</v>
      </c>
      <c r="H854" s="72">
        <v>29.28</v>
      </c>
      <c r="J854" s="67">
        <v>133.69999999999999</v>
      </c>
      <c r="K854" s="45">
        <v>122.7</v>
      </c>
      <c r="L854" s="45">
        <v>128.80000000000001</v>
      </c>
      <c r="M854" s="45">
        <v>133</v>
      </c>
      <c r="N854" s="45">
        <f>AVERAGE(J854:M854)</f>
        <v>129.55000000000001</v>
      </c>
    </row>
    <row r="855" spans="1:14" x14ac:dyDescent="0.2">
      <c r="B855" s="1">
        <v>0.67361111111111116</v>
      </c>
      <c r="C855" s="3">
        <v>93</v>
      </c>
      <c r="D855" s="69">
        <v>131</v>
      </c>
      <c r="E855" s="75">
        <v>0.47</v>
      </c>
      <c r="F855" s="3">
        <v>4</v>
      </c>
      <c r="G855" s="66" t="s">
        <v>208</v>
      </c>
      <c r="H855" s="72">
        <v>29.21</v>
      </c>
      <c r="J855" s="45">
        <v>131.5</v>
      </c>
      <c r="K855" s="45">
        <v>133.9</v>
      </c>
      <c r="L855" s="45">
        <v>122</v>
      </c>
      <c r="M855" s="162">
        <v>137.5</v>
      </c>
      <c r="N855" s="45">
        <f t="shared" ref="N855:N869" si="53">AVERAGE(J855:M855)</f>
        <v>131.22499999999999</v>
      </c>
    </row>
    <row r="856" spans="1:14" x14ac:dyDescent="0.2">
      <c r="B856" s="1">
        <v>0.6875</v>
      </c>
      <c r="C856" s="3">
        <v>93</v>
      </c>
      <c r="D856" s="3">
        <v>131</v>
      </c>
      <c r="E856" s="13">
        <v>0.47</v>
      </c>
      <c r="F856" s="3">
        <v>4</v>
      </c>
      <c r="G856" s="66" t="s">
        <v>208</v>
      </c>
      <c r="H856" s="19">
        <v>29.21</v>
      </c>
      <c r="I856" s="42"/>
      <c r="J856" s="45">
        <v>131</v>
      </c>
      <c r="K856" s="45">
        <v>132.6</v>
      </c>
      <c r="L856" s="45">
        <v>120.9</v>
      </c>
      <c r="M856" s="45">
        <v>137.30000000000001</v>
      </c>
      <c r="N856" s="45">
        <f t="shared" si="53"/>
        <v>130.44999999999999</v>
      </c>
    </row>
    <row r="857" spans="1:14" x14ac:dyDescent="0.2">
      <c r="A857" s="21"/>
      <c r="B857" s="1">
        <v>0.69791666666666696</v>
      </c>
      <c r="C857" s="3">
        <v>94</v>
      </c>
      <c r="D857" s="47">
        <v>129</v>
      </c>
      <c r="E857" s="13">
        <v>0.46</v>
      </c>
      <c r="F857" s="3">
        <v>2</v>
      </c>
      <c r="G857" s="66" t="s">
        <v>208</v>
      </c>
      <c r="H857" s="19">
        <v>29.21</v>
      </c>
      <c r="I857" s="42"/>
      <c r="J857" s="45">
        <v>131</v>
      </c>
      <c r="K857" s="45">
        <v>131.19999999999999</v>
      </c>
      <c r="L857" s="45">
        <v>118.4</v>
      </c>
      <c r="M857" s="45">
        <v>134.1</v>
      </c>
      <c r="N857" s="45">
        <f t="shared" si="53"/>
        <v>128.67500000000001</v>
      </c>
    </row>
    <row r="858" spans="1:14" x14ac:dyDescent="0.2">
      <c r="B858" s="1">
        <v>0.70833333333333304</v>
      </c>
      <c r="C858" s="3">
        <v>93</v>
      </c>
      <c r="D858" s="47">
        <v>125</v>
      </c>
      <c r="E858" s="13">
        <v>0.48</v>
      </c>
      <c r="F858" s="3">
        <v>4</v>
      </c>
      <c r="G858" s="66" t="s">
        <v>43</v>
      </c>
      <c r="H858" s="19">
        <v>29.21</v>
      </c>
      <c r="I858" s="42"/>
      <c r="J858" s="45">
        <v>126.7</v>
      </c>
      <c r="K858" s="45">
        <v>128.69999999999999</v>
      </c>
      <c r="L858" s="45">
        <v>116.1</v>
      </c>
      <c r="M858" s="45">
        <v>129.6</v>
      </c>
      <c r="N858" s="45">
        <f t="shared" si="53"/>
        <v>125.27500000000001</v>
      </c>
    </row>
    <row r="859" spans="1:14" x14ac:dyDescent="0.2">
      <c r="B859" s="1">
        <v>0.80902777777777779</v>
      </c>
      <c r="C859" s="3">
        <v>90</v>
      </c>
      <c r="D859" s="47">
        <v>104</v>
      </c>
      <c r="E859" s="13">
        <v>0.54</v>
      </c>
      <c r="F859" s="3">
        <v>3</v>
      </c>
      <c r="G859" s="66" t="s">
        <v>130</v>
      </c>
      <c r="H859" s="19">
        <v>29.23</v>
      </c>
      <c r="J859" s="45">
        <v>106.9</v>
      </c>
      <c r="K859" s="45">
        <v>102.2</v>
      </c>
      <c r="L859" s="45">
        <v>98.6</v>
      </c>
      <c r="M859" s="45">
        <v>108.1</v>
      </c>
      <c r="N859" s="45">
        <f t="shared" si="53"/>
        <v>103.95000000000002</v>
      </c>
    </row>
    <row r="860" spans="1:14" x14ac:dyDescent="0.2">
      <c r="B860" s="1">
        <v>0.82291666666666663</v>
      </c>
      <c r="C860" s="3">
        <v>89</v>
      </c>
      <c r="D860" s="3">
        <v>102</v>
      </c>
      <c r="E860" s="13">
        <v>0.56000000000000005</v>
      </c>
      <c r="F860" s="3">
        <v>4</v>
      </c>
      <c r="G860" s="66" t="s">
        <v>130</v>
      </c>
      <c r="H860" s="19">
        <v>29.24</v>
      </c>
      <c r="J860" s="45">
        <v>104.4</v>
      </c>
      <c r="K860" s="45">
        <v>100.8</v>
      </c>
      <c r="L860" s="45">
        <v>97</v>
      </c>
      <c r="M860" s="45">
        <v>105.8</v>
      </c>
      <c r="N860" s="45">
        <f t="shared" si="53"/>
        <v>102</v>
      </c>
    </row>
    <row r="861" spans="1:14" x14ac:dyDescent="0.2">
      <c r="B861" s="1">
        <v>0.83333333333333337</v>
      </c>
      <c r="C861" s="3">
        <v>88</v>
      </c>
      <c r="D861" s="3">
        <v>100</v>
      </c>
      <c r="E861" s="13">
        <v>0.56000000000000005</v>
      </c>
      <c r="F861" s="3">
        <v>2</v>
      </c>
      <c r="G861" s="66" t="s">
        <v>130</v>
      </c>
      <c r="H861" s="19">
        <v>29.24</v>
      </c>
      <c r="J861" s="45">
        <v>102.4</v>
      </c>
      <c r="K861" s="3">
        <v>99.5</v>
      </c>
      <c r="L861" s="45">
        <v>95.7</v>
      </c>
      <c r="M861" s="45">
        <v>104</v>
      </c>
      <c r="N861" s="45">
        <f t="shared" si="53"/>
        <v>100.4</v>
      </c>
    </row>
    <row r="862" spans="1:14" x14ac:dyDescent="0.2">
      <c r="B862" s="1">
        <v>0.84375</v>
      </c>
      <c r="C862" s="3">
        <v>88</v>
      </c>
      <c r="D862" s="3">
        <v>99</v>
      </c>
      <c r="E862" s="13">
        <v>0.55000000000000004</v>
      </c>
      <c r="F862" s="3">
        <v>2</v>
      </c>
      <c r="G862" s="66" t="s">
        <v>143</v>
      </c>
      <c r="H862" s="19">
        <v>29.25</v>
      </c>
      <c r="I862" s="43"/>
      <c r="J862" s="45">
        <v>101.1</v>
      </c>
      <c r="K862" s="67">
        <v>98.6</v>
      </c>
      <c r="L862" s="45">
        <v>95</v>
      </c>
      <c r="M862" s="45">
        <v>102.7</v>
      </c>
      <c r="N862" s="45">
        <f t="shared" si="53"/>
        <v>99.35</v>
      </c>
    </row>
    <row r="863" spans="1:14" x14ac:dyDescent="0.2">
      <c r="B863" s="1">
        <v>0.85416666666666696</v>
      </c>
      <c r="C863" s="3">
        <v>87</v>
      </c>
      <c r="D863" s="47">
        <v>98</v>
      </c>
      <c r="E863" s="13">
        <v>0.54</v>
      </c>
      <c r="F863" s="3">
        <v>2</v>
      </c>
      <c r="G863" s="66" t="s">
        <v>208</v>
      </c>
      <c r="H863" s="19">
        <v>29.25</v>
      </c>
      <c r="J863" s="45">
        <v>98.6</v>
      </c>
      <c r="K863" s="45">
        <v>97.3</v>
      </c>
      <c r="L863" s="45">
        <v>93.9</v>
      </c>
      <c r="M863" s="45">
        <v>100.4</v>
      </c>
      <c r="N863" s="45">
        <f t="shared" si="53"/>
        <v>97.549999999999983</v>
      </c>
    </row>
    <row r="864" spans="1:14" x14ac:dyDescent="0.2">
      <c r="B864" s="1">
        <v>0.86458333333333304</v>
      </c>
      <c r="C864" s="3">
        <v>87</v>
      </c>
      <c r="D864" s="3">
        <v>96</v>
      </c>
      <c r="E864" s="13">
        <v>0.55000000000000004</v>
      </c>
      <c r="F864" s="3">
        <v>2</v>
      </c>
      <c r="G864" s="66" t="s">
        <v>130</v>
      </c>
      <c r="H864" s="19">
        <v>29.25</v>
      </c>
      <c r="I864" s="43"/>
      <c r="J864" s="45">
        <v>96.8</v>
      </c>
      <c r="K864" s="67">
        <v>96.1</v>
      </c>
      <c r="L864" s="45">
        <v>92.8</v>
      </c>
      <c r="M864" s="45">
        <v>98.1</v>
      </c>
      <c r="N864" s="45">
        <f t="shared" si="53"/>
        <v>95.949999999999989</v>
      </c>
    </row>
    <row r="865" spans="1:14" x14ac:dyDescent="0.2">
      <c r="B865" s="1">
        <v>0.875</v>
      </c>
      <c r="C865" s="47">
        <v>87</v>
      </c>
      <c r="D865" s="47">
        <v>95</v>
      </c>
      <c r="E865" s="13">
        <v>0.56999999999999995</v>
      </c>
      <c r="F865" s="69">
        <v>2</v>
      </c>
      <c r="G865" s="69" t="s">
        <v>130</v>
      </c>
      <c r="H865" s="82">
        <v>29.25</v>
      </c>
      <c r="I865" s="65"/>
      <c r="J865" s="45">
        <v>95.5</v>
      </c>
      <c r="K865" s="45">
        <v>95.2</v>
      </c>
      <c r="L865" s="45">
        <v>92.3</v>
      </c>
      <c r="M865" s="45">
        <v>96.6</v>
      </c>
      <c r="N865" s="45">
        <f t="shared" si="53"/>
        <v>94.9</v>
      </c>
    </row>
    <row r="866" spans="1:14" x14ac:dyDescent="0.2">
      <c r="B866" s="1">
        <v>0.88541666666666696</v>
      </c>
      <c r="C866" s="47">
        <v>86</v>
      </c>
      <c r="D866" s="47">
        <v>94</v>
      </c>
      <c r="E866" s="13">
        <v>0.59</v>
      </c>
      <c r="F866" s="69">
        <v>1</v>
      </c>
      <c r="G866" s="69" t="s">
        <v>130</v>
      </c>
      <c r="H866" s="82">
        <v>29.26</v>
      </c>
      <c r="I866" s="65"/>
      <c r="J866" s="67">
        <v>94.6</v>
      </c>
      <c r="K866" s="45">
        <v>94.6</v>
      </c>
      <c r="L866" s="45">
        <v>91.6</v>
      </c>
      <c r="M866" s="45">
        <v>95.5</v>
      </c>
      <c r="N866" s="45">
        <f t="shared" si="53"/>
        <v>94.074999999999989</v>
      </c>
    </row>
    <row r="867" spans="1:14" x14ac:dyDescent="0.2">
      <c r="B867" s="1">
        <v>0.89583333333333304</v>
      </c>
      <c r="C867" s="3">
        <v>86</v>
      </c>
      <c r="D867" s="47">
        <v>94</v>
      </c>
      <c r="E867" s="13">
        <v>0.6</v>
      </c>
      <c r="F867" s="3">
        <v>1</v>
      </c>
      <c r="G867" s="66" t="s">
        <v>197</v>
      </c>
      <c r="H867" s="19">
        <v>29.27</v>
      </c>
      <c r="J867" s="45">
        <v>94.3</v>
      </c>
      <c r="K867" s="45">
        <v>93.9</v>
      </c>
      <c r="L867" s="45">
        <v>91.4</v>
      </c>
      <c r="M867" s="45">
        <v>95.2</v>
      </c>
      <c r="N867" s="45">
        <f t="shared" si="53"/>
        <v>93.7</v>
      </c>
    </row>
    <row r="868" spans="1:14" x14ac:dyDescent="0.2">
      <c r="B868" s="1">
        <v>0.90625</v>
      </c>
      <c r="C868" s="3">
        <v>85</v>
      </c>
      <c r="D868" s="47">
        <v>93</v>
      </c>
      <c r="E868" s="13">
        <v>0.62</v>
      </c>
      <c r="F868" s="3">
        <v>4</v>
      </c>
      <c r="G868" s="66" t="s">
        <v>130</v>
      </c>
      <c r="H868" s="19">
        <v>29.27</v>
      </c>
      <c r="J868" s="45">
        <v>93.4</v>
      </c>
      <c r="K868" s="45">
        <v>93.2</v>
      </c>
      <c r="L868" s="45">
        <v>90.5</v>
      </c>
      <c r="M868" s="45">
        <v>94.5</v>
      </c>
      <c r="N868" s="45">
        <f t="shared" si="53"/>
        <v>92.9</v>
      </c>
    </row>
    <row r="869" spans="1:14" x14ac:dyDescent="0.2">
      <c r="B869" s="1">
        <v>0.91111111111111109</v>
      </c>
      <c r="C869" s="3">
        <v>85</v>
      </c>
      <c r="D869" s="3">
        <v>93</v>
      </c>
      <c r="E869" s="13">
        <v>0.63</v>
      </c>
      <c r="F869" s="66">
        <v>0</v>
      </c>
      <c r="G869" s="66" t="s">
        <v>130</v>
      </c>
      <c r="H869" s="72">
        <v>29.27</v>
      </c>
      <c r="J869" s="45">
        <v>93</v>
      </c>
      <c r="K869" s="45">
        <v>93</v>
      </c>
      <c r="L869" s="67">
        <v>90.3</v>
      </c>
      <c r="M869" s="45">
        <v>94.6</v>
      </c>
      <c r="N869" s="45">
        <f t="shared" si="53"/>
        <v>92.724999999999994</v>
      </c>
    </row>
    <row r="870" spans="1:14" x14ac:dyDescent="0.2">
      <c r="B870" s="2"/>
      <c r="C870" s="47"/>
      <c r="D870" s="47"/>
      <c r="E870" s="48"/>
      <c r="F870" s="47"/>
      <c r="G870" s="69"/>
      <c r="H870" s="47"/>
      <c r="I870" s="65"/>
      <c r="J870" s="45"/>
      <c r="K870" s="45"/>
      <c r="L870" s="45"/>
      <c r="M870" s="45"/>
      <c r="N870" s="45"/>
    </row>
    <row r="871" spans="1:14" x14ac:dyDescent="0.2">
      <c r="A871" t="s">
        <v>402</v>
      </c>
      <c r="B871" s="2"/>
      <c r="E871" s="13"/>
      <c r="G871" s="66"/>
      <c r="N871" s="45"/>
    </row>
    <row r="872" spans="1:14" x14ac:dyDescent="0.2">
      <c r="A872" s="21">
        <v>42615</v>
      </c>
      <c r="B872" s="1">
        <v>0.35416666666666669</v>
      </c>
      <c r="C872" s="3">
        <v>59</v>
      </c>
      <c r="D872" s="69">
        <v>65</v>
      </c>
      <c r="E872" s="75">
        <v>0.94</v>
      </c>
      <c r="F872" s="3">
        <v>8</v>
      </c>
      <c r="G872" s="66" t="s">
        <v>34</v>
      </c>
      <c r="H872" s="72">
        <v>28.47</v>
      </c>
      <c r="J872" s="67">
        <v>62.1</v>
      </c>
      <c r="K872" s="45">
        <v>66.2</v>
      </c>
      <c r="L872" s="45">
        <v>68</v>
      </c>
      <c r="M872" s="45">
        <v>62.6</v>
      </c>
      <c r="N872" s="45">
        <f>AVERAGE(J872:M872)</f>
        <v>64.725000000000009</v>
      </c>
    </row>
    <row r="873" spans="1:14" x14ac:dyDescent="0.2">
      <c r="B873" s="1">
        <v>0.9375</v>
      </c>
      <c r="C873" s="3">
        <v>65</v>
      </c>
      <c r="D873" s="69">
        <v>90</v>
      </c>
      <c r="E873" s="75">
        <v>0.78</v>
      </c>
      <c r="F873" s="3">
        <v>3</v>
      </c>
      <c r="G873" s="66" t="s">
        <v>34</v>
      </c>
      <c r="H873" s="72">
        <v>28.49</v>
      </c>
      <c r="J873" s="45">
        <v>91.2</v>
      </c>
      <c r="K873" s="45">
        <v>89.4</v>
      </c>
      <c r="L873" s="45">
        <v>87.8</v>
      </c>
      <c r="M873" s="45">
        <v>93</v>
      </c>
      <c r="N873" s="45">
        <f t="shared" ref="N873:N889" si="54">AVERAGE(J873:M873)</f>
        <v>90.350000000000009</v>
      </c>
    </row>
    <row r="874" spans="1:14" x14ac:dyDescent="0.2">
      <c r="B874" s="1">
        <v>0.44791666666666669</v>
      </c>
      <c r="C874" s="3">
        <v>64</v>
      </c>
      <c r="D874" s="3">
        <v>92</v>
      </c>
      <c r="E874" s="13">
        <v>0.77</v>
      </c>
      <c r="F874" s="3">
        <v>6</v>
      </c>
      <c r="G874" s="66" t="s">
        <v>34</v>
      </c>
      <c r="H874" s="19">
        <v>28.49</v>
      </c>
      <c r="I874" s="42"/>
      <c r="J874" s="45">
        <v>90.3</v>
      </c>
      <c r="K874" s="45">
        <v>91.9</v>
      </c>
      <c r="L874" s="45">
        <v>90.1</v>
      </c>
      <c r="M874" s="45">
        <v>96.3</v>
      </c>
      <c r="N874" s="45">
        <f t="shared" si="54"/>
        <v>92.149999999999991</v>
      </c>
    </row>
    <row r="875" spans="1:14" x14ac:dyDescent="0.2">
      <c r="B875" s="1">
        <v>0.45833333333333331</v>
      </c>
      <c r="C875" s="3">
        <v>66</v>
      </c>
      <c r="D875" s="47">
        <v>94</v>
      </c>
      <c r="E875" s="13">
        <v>0.77</v>
      </c>
      <c r="F875" s="3">
        <v>4</v>
      </c>
      <c r="G875" s="66" t="s">
        <v>190</v>
      </c>
      <c r="H875" s="19">
        <v>28.49</v>
      </c>
      <c r="I875" s="42"/>
      <c r="J875" s="45">
        <v>95.5</v>
      </c>
      <c r="K875" s="45">
        <v>94.3</v>
      </c>
      <c r="L875" s="45">
        <v>92.5</v>
      </c>
      <c r="M875" s="45">
        <v>95.4</v>
      </c>
      <c r="N875" s="45">
        <f t="shared" si="54"/>
        <v>94.425000000000011</v>
      </c>
    </row>
    <row r="876" spans="1:14" x14ac:dyDescent="0.2">
      <c r="B876" s="1">
        <v>0.46875</v>
      </c>
      <c r="C876" s="3">
        <v>66</v>
      </c>
      <c r="D876" s="47">
        <v>96</v>
      </c>
      <c r="E876" s="13">
        <v>0.73</v>
      </c>
      <c r="F876" s="3">
        <v>5</v>
      </c>
      <c r="G876" s="66" t="s">
        <v>190</v>
      </c>
      <c r="H876" s="19">
        <v>28.5</v>
      </c>
      <c r="I876" s="42"/>
      <c r="J876" s="45">
        <v>97.9</v>
      </c>
      <c r="K876" s="45">
        <v>92.7</v>
      </c>
      <c r="L876" s="45">
        <v>91.8</v>
      </c>
      <c r="M876" s="45">
        <v>99.5</v>
      </c>
      <c r="N876" s="45">
        <f t="shared" si="54"/>
        <v>95.475000000000009</v>
      </c>
    </row>
    <row r="877" spans="1:14" x14ac:dyDescent="0.2">
      <c r="B877" s="1">
        <v>0.47916666666666702</v>
      </c>
      <c r="C877" s="3">
        <v>66</v>
      </c>
      <c r="D877" s="47">
        <v>98</v>
      </c>
      <c r="E877" s="13">
        <v>0.72</v>
      </c>
      <c r="F877" s="3">
        <v>3</v>
      </c>
      <c r="G877" s="66" t="s">
        <v>190</v>
      </c>
      <c r="H877" s="19">
        <v>28.49</v>
      </c>
      <c r="J877" s="45">
        <v>99.3</v>
      </c>
      <c r="K877" s="45">
        <v>96.3</v>
      </c>
      <c r="L877" s="45">
        <v>95</v>
      </c>
      <c r="M877" s="45">
        <v>100.4</v>
      </c>
      <c r="N877" s="45">
        <f t="shared" si="54"/>
        <v>97.75</v>
      </c>
    </row>
    <row r="878" spans="1:14" x14ac:dyDescent="0.2">
      <c r="B878" s="1">
        <v>0.48958333333333298</v>
      </c>
      <c r="C878" s="3">
        <v>67</v>
      </c>
      <c r="D878" s="3">
        <v>100</v>
      </c>
      <c r="E878" s="13">
        <v>0.74</v>
      </c>
      <c r="F878" s="3">
        <v>3</v>
      </c>
      <c r="G878" s="66" t="s">
        <v>190</v>
      </c>
      <c r="H878" s="19">
        <v>28.5</v>
      </c>
      <c r="J878" s="45">
        <v>102.4</v>
      </c>
      <c r="K878" s="45">
        <v>98.2</v>
      </c>
      <c r="L878" s="45">
        <v>96.4</v>
      </c>
      <c r="M878" s="45">
        <v>104.5</v>
      </c>
      <c r="N878" s="45">
        <f t="shared" si="54"/>
        <v>100.375</v>
      </c>
    </row>
    <row r="879" spans="1:14" x14ac:dyDescent="0.2">
      <c r="B879" s="1">
        <v>0.99652777777777779</v>
      </c>
      <c r="C879" s="3">
        <v>68</v>
      </c>
      <c r="D879" s="3">
        <v>103</v>
      </c>
      <c r="E879" s="13">
        <v>0.69</v>
      </c>
      <c r="F879" s="3">
        <v>3</v>
      </c>
      <c r="G879" s="66" t="s">
        <v>208</v>
      </c>
      <c r="H879" s="19">
        <v>28.49</v>
      </c>
      <c r="J879" s="45">
        <v>104</v>
      </c>
      <c r="K879" s="3">
        <v>100.8</v>
      </c>
      <c r="L879" s="45">
        <v>98.6</v>
      </c>
      <c r="M879" s="45">
        <v>108.1</v>
      </c>
      <c r="N879" s="45">
        <f t="shared" si="54"/>
        <v>102.875</v>
      </c>
    </row>
    <row r="880" spans="1:14" x14ac:dyDescent="0.2">
      <c r="B880" s="1">
        <v>0.63541666666666663</v>
      </c>
      <c r="C880" s="3">
        <v>71</v>
      </c>
      <c r="D880" s="3">
        <v>112</v>
      </c>
      <c r="E880" s="13">
        <v>0.52</v>
      </c>
      <c r="F880" s="3">
        <v>7</v>
      </c>
      <c r="G880" s="66" t="s">
        <v>37</v>
      </c>
      <c r="H880" s="19">
        <v>28.49</v>
      </c>
      <c r="I880" s="43"/>
      <c r="J880" s="45">
        <v>109.9</v>
      </c>
      <c r="K880" s="67">
        <v>111.7</v>
      </c>
      <c r="L880" s="45">
        <v>111</v>
      </c>
      <c r="M880" s="45">
        <v>113.9</v>
      </c>
      <c r="N880" s="45">
        <f t="shared" si="54"/>
        <v>111.625</v>
      </c>
    </row>
    <row r="881" spans="1:14" x14ac:dyDescent="0.2">
      <c r="B881" s="1">
        <v>0.64583333333333337</v>
      </c>
      <c r="C881" s="3">
        <v>71</v>
      </c>
      <c r="D881" s="47">
        <v>111</v>
      </c>
      <c r="E881" s="13">
        <v>0.51</v>
      </c>
      <c r="F881" s="3">
        <v>10</v>
      </c>
      <c r="G881" s="66" t="s">
        <v>190</v>
      </c>
      <c r="H881" s="19">
        <v>28.49</v>
      </c>
      <c r="J881" s="45">
        <v>109.9</v>
      </c>
      <c r="K881" s="45">
        <v>111</v>
      </c>
      <c r="L881" s="45">
        <v>111</v>
      </c>
      <c r="M881" s="45">
        <v>113.2</v>
      </c>
      <c r="N881" s="45">
        <f t="shared" si="54"/>
        <v>111.27499999999999</v>
      </c>
    </row>
    <row r="882" spans="1:14" x14ac:dyDescent="0.2">
      <c r="B882" s="1">
        <v>0.65625</v>
      </c>
      <c r="C882" s="3">
        <v>71</v>
      </c>
      <c r="D882" s="3">
        <v>111</v>
      </c>
      <c r="E882" s="13">
        <v>0.52</v>
      </c>
      <c r="F882" s="3">
        <v>2</v>
      </c>
      <c r="G882" s="66" t="s">
        <v>34</v>
      </c>
      <c r="H882" s="19">
        <v>28.49</v>
      </c>
      <c r="I882" s="43"/>
      <c r="J882" s="45">
        <v>109.4</v>
      </c>
      <c r="K882" s="67">
        <v>110.5</v>
      </c>
      <c r="L882" s="45">
        <v>110.7</v>
      </c>
      <c r="M882" s="45">
        <v>112.8</v>
      </c>
      <c r="N882" s="45">
        <f t="shared" si="54"/>
        <v>110.85000000000001</v>
      </c>
    </row>
    <row r="883" spans="1:14" x14ac:dyDescent="0.2">
      <c r="B883" s="1">
        <v>0.66666666666666696</v>
      </c>
      <c r="C883" s="47">
        <v>71</v>
      </c>
      <c r="D883" s="47">
        <v>110</v>
      </c>
      <c r="E883" s="13">
        <v>0.5</v>
      </c>
      <c r="F883" s="69">
        <v>10</v>
      </c>
      <c r="G883" s="69" t="s">
        <v>34</v>
      </c>
      <c r="H883" s="82">
        <v>28.48</v>
      </c>
      <c r="I883" s="65"/>
      <c r="J883" s="45">
        <v>107.8</v>
      </c>
      <c r="K883" s="45">
        <v>109.4</v>
      </c>
      <c r="L883" s="45">
        <v>109.6</v>
      </c>
      <c r="M883" s="45">
        <v>111.2</v>
      </c>
      <c r="N883" s="45">
        <f t="shared" si="54"/>
        <v>109.49999999999999</v>
      </c>
    </row>
    <row r="884" spans="1:14" x14ac:dyDescent="0.2">
      <c r="B884" s="1">
        <v>0.67708333333333404</v>
      </c>
      <c r="C884" s="47">
        <v>71</v>
      </c>
      <c r="D884" s="47">
        <v>109</v>
      </c>
      <c r="E884" s="13">
        <v>0.52</v>
      </c>
      <c r="F884" s="69">
        <v>5</v>
      </c>
      <c r="G884" s="69" t="s">
        <v>208</v>
      </c>
      <c r="H884" s="82">
        <v>28.48</v>
      </c>
      <c r="I884" s="65"/>
      <c r="J884" s="67">
        <v>107.2</v>
      </c>
      <c r="K884" s="45">
        <v>108.5</v>
      </c>
      <c r="L884" s="45">
        <v>108.9</v>
      </c>
      <c r="M884" s="45">
        <v>110.1</v>
      </c>
      <c r="N884" s="45">
        <f t="shared" si="54"/>
        <v>108.67500000000001</v>
      </c>
    </row>
    <row r="885" spans="1:14" x14ac:dyDescent="0.2">
      <c r="B885" s="1">
        <v>0.6875</v>
      </c>
      <c r="C885" s="3">
        <v>71</v>
      </c>
      <c r="D885" s="47">
        <v>107</v>
      </c>
      <c r="E885" s="13">
        <v>0.51</v>
      </c>
      <c r="F885" s="3">
        <v>9</v>
      </c>
      <c r="G885" s="66" t="s">
        <v>37</v>
      </c>
      <c r="H885" s="19">
        <v>28.48</v>
      </c>
      <c r="J885" s="45">
        <v>105.3</v>
      </c>
      <c r="K885" s="45">
        <v>107.1</v>
      </c>
      <c r="L885" s="45">
        <v>107.8</v>
      </c>
      <c r="M885" s="45">
        <v>108.3</v>
      </c>
      <c r="N885" s="45">
        <f t="shared" si="54"/>
        <v>107.125</v>
      </c>
    </row>
    <row r="886" spans="1:14" x14ac:dyDescent="0.2">
      <c r="B886" s="1">
        <v>0.69791666666666696</v>
      </c>
      <c r="C886" s="3">
        <v>71</v>
      </c>
      <c r="D886" s="47">
        <v>106</v>
      </c>
      <c r="E886" s="13">
        <v>0.51</v>
      </c>
      <c r="F886" s="3">
        <v>8</v>
      </c>
      <c r="G886" s="66" t="s">
        <v>34</v>
      </c>
      <c r="H886" s="19">
        <v>28.48</v>
      </c>
      <c r="J886" s="45">
        <v>103.5</v>
      </c>
      <c r="K886" s="45">
        <v>105.6</v>
      </c>
      <c r="L886" s="45">
        <v>107.1</v>
      </c>
      <c r="M886" s="45">
        <v>106.5</v>
      </c>
      <c r="N886" s="45">
        <f t="shared" si="54"/>
        <v>105.675</v>
      </c>
    </row>
    <row r="887" spans="1:14" x14ac:dyDescent="0.2">
      <c r="B887" s="1">
        <v>0.70833333333333404</v>
      </c>
      <c r="C887" s="3">
        <v>71</v>
      </c>
      <c r="D887" s="3">
        <v>104</v>
      </c>
      <c r="E887" s="13">
        <v>0.52</v>
      </c>
      <c r="F887" s="66">
        <v>3</v>
      </c>
      <c r="G887" s="66" t="s">
        <v>34</v>
      </c>
      <c r="H887" s="72">
        <v>28.48</v>
      </c>
      <c r="J887" s="45">
        <v>101.8</v>
      </c>
      <c r="K887" s="45">
        <v>104.2</v>
      </c>
      <c r="L887" s="67">
        <v>105.4</v>
      </c>
      <c r="M887" s="45">
        <v>102.9</v>
      </c>
      <c r="N887" s="45">
        <f t="shared" si="54"/>
        <v>103.57499999999999</v>
      </c>
    </row>
    <row r="888" spans="1:14" x14ac:dyDescent="0.2">
      <c r="B888" s="1">
        <v>0.718750000000001</v>
      </c>
      <c r="C888" s="47">
        <v>71</v>
      </c>
      <c r="D888" s="47">
        <v>101</v>
      </c>
      <c r="E888" s="13">
        <v>0.51</v>
      </c>
      <c r="F888" s="47">
        <v>9</v>
      </c>
      <c r="G888" s="69" t="s">
        <v>190</v>
      </c>
      <c r="H888" s="57">
        <v>28.48</v>
      </c>
      <c r="I888" s="65"/>
      <c r="J888" s="45">
        <v>96.8</v>
      </c>
      <c r="K888" s="45">
        <v>102.2</v>
      </c>
      <c r="L888" s="45">
        <v>103.5</v>
      </c>
      <c r="M888" s="45">
        <v>100.2</v>
      </c>
      <c r="N888" s="45">
        <f t="shared" si="54"/>
        <v>100.675</v>
      </c>
    </row>
    <row r="889" spans="1:14" x14ac:dyDescent="0.2">
      <c r="B889" s="1">
        <v>0.72916666666666696</v>
      </c>
      <c r="C889" s="66">
        <v>70</v>
      </c>
      <c r="D889" s="79">
        <v>99</v>
      </c>
      <c r="E889" s="77">
        <v>0.53</v>
      </c>
      <c r="F889" s="66">
        <v>6</v>
      </c>
      <c r="G889" s="66" t="s">
        <v>34</v>
      </c>
      <c r="H889" s="72">
        <v>28.48</v>
      </c>
      <c r="J889" s="78">
        <v>96.1</v>
      </c>
      <c r="K889" s="78">
        <v>100.2</v>
      </c>
      <c r="L889" s="78">
        <v>101.3</v>
      </c>
      <c r="M889" s="78">
        <v>97.7</v>
      </c>
      <c r="N889" s="45">
        <f t="shared" si="54"/>
        <v>98.825000000000003</v>
      </c>
    </row>
    <row r="891" spans="1:14" x14ac:dyDescent="0.2">
      <c r="A891" s="21">
        <v>42616</v>
      </c>
      <c r="B891" s="1">
        <v>0.40625</v>
      </c>
      <c r="C891" s="3">
        <v>59</v>
      </c>
      <c r="D891" s="69">
        <v>79</v>
      </c>
      <c r="E891" s="75">
        <v>0.83</v>
      </c>
      <c r="F891" s="3">
        <v>2</v>
      </c>
      <c r="G891" s="66" t="s">
        <v>208</v>
      </c>
      <c r="H891" s="72">
        <v>28.55</v>
      </c>
      <c r="J891" s="67">
        <v>80.8</v>
      </c>
      <c r="K891" s="45">
        <v>77.400000000000006</v>
      </c>
      <c r="L891" s="45">
        <v>75.599999999999994</v>
      </c>
      <c r="M891" s="45">
        <v>81.7</v>
      </c>
      <c r="N891" s="45">
        <f>AVERAGE(J891:M891)</f>
        <v>78.875</v>
      </c>
    </row>
    <row r="892" spans="1:14" x14ac:dyDescent="0.2">
      <c r="B892" s="1">
        <v>0.44791666666666669</v>
      </c>
      <c r="C892" s="3">
        <v>64</v>
      </c>
      <c r="D892" s="69">
        <v>90</v>
      </c>
      <c r="E892" s="75">
        <v>0.71</v>
      </c>
      <c r="F892" s="3">
        <v>4</v>
      </c>
      <c r="G892" s="66" t="s">
        <v>208</v>
      </c>
      <c r="H892" s="72">
        <v>28.55</v>
      </c>
      <c r="J892" s="45">
        <v>91.9</v>
      </c>
      <c r="K892" s="45">
        <v>88.2</v>
      </c>
      <c r="L892" s="45">
        <v>85.8</v>
      </c>
      <c r="M892" s="45">
        <v>93.7</v>
      </c>
      <c r="N892" s="45">
        <f t="shared" ref="N892:N894" si="55">AVERAGE(J892:M892)</f>
        <v>89.9</v>
      </c>
    </row>
    <row r="893" spans="1:14" x14ac:dyDescent="0.2">
      <c r="B893" s="1">
        <v>0.45833333333333331</v>
      </c>
      <c r="C893" s="3">
        <v>65</v>
      </c>
      <c r="D893" s="3">
        <v>92</v>
      </c>
      <c r="E893" s="13">
        <v>0.7</v>
      </c>
      <c r="F893" s="3">
        <v>3</v>
      </c>
      <c r="G893" s="66" t="s">
        <v>34</v>
      </c>
      <c r="H893" s="19">
        <v>28.55</v>
      </c>
      <c r="I893" s="42"/>
      <c r="J893" s="45">
        <v>93.7</v>
      </c>
      <c r="K893" s="45">
        <v>90</v>
      </c>
      <c r="L893" s="45">
        <v>87.8</v>
      </c>
      <c r="M893" s="45">
        <v>95.7</v>
      </c>
      <c r="N893" s="45">
        <f t="shared" si="55"/>
        <v>91.8</v>
      </c>
    </row>
    <row r="894" spans="1:14" x14ac:dyDescent="0.2">
      <c r="B894" s="1">
        <v>0.46875</v>
      </c>
      <c r="C894" s="3">
        <v>65</v>
      </c>
      <c r="D894" s="47">
        <v>94</v>
      </c>
      <c r="E894" s="13">
        <v>0.7</v>
      </c>
      <c r="F894" s="3">
        <v>3</v>
      </c>
      <c r="G894" s="66" t="s">
        <v>34</v>
      </c>
      <c r="H894" s="19">
        <v>28.55</v>
      </c>
      <c r="I894" s="42"/>
      <c r="J894" s="45">
        <v>95.9</v>
      </c>
      <c r="K894" s="45">
        <v>92.3</v>
      </c>
      <c r="L894" s="45">
        <v>89.6</v>
      </c>
      <c r="M894" s="45">
        <v>97.7</v>
      </c>
      <c r="N894" s="45">
        <f t="shared" si="55"/>
        <v>93.874999999999986</v>
      </c>
    </row>
    <row r="895" spans="1:14" x14ac:dyDescent="0.2">
      <c r="B895" s="1">
        <v>0.47916666666666702</v>
      </c>
      <c r="C895" s="3">
        <v>65</v>
      </c>
      <c r="D895" s="47">
        <v>97</v>
      </c>
      <c r="E895" s="13">
        <v>0.68</v>
      </c>
      <c r="F895" s="3">
        <v>7</v>
      </c>
      <c r="G895" s="66" t="s">
        <v>190</v>
      </c>
      <c r="H895" s="19">
        <v>8.5500000000000007</v>
      </c>
      <c r="I895" s="42"/>
      <c r="J895" s="45">
        <v>98.2</v>
      </c>
      <c r="K895" s="45">
        <v>94.8</v>
      </c>
      <c r="L895" s="45">
        <v>92.3</v>
      </c>
      <c r="M895" s="45">
        <v>100.6</v>
      </c>
      <c r="N895" s="45">
        <f t="shared" ref="N895:N903" si="56">AVERAGE(J895:M895)</f>
        <v>96.474999999999994</v>
      </c>
    </row>
    <row r="896" spans="1:14" x14ac:dyDescent="0.2">
      <c r="B896" s="1">
        <v>0.48958333333333298</v>
      </c>
      <c r="C896" s="3">
        <v>67</v>
      </c>
      <c r="D896" s="47">
        <v>99</v>
      </c>
      <c r="E896" s="13">
        <v>0.65</v>
      </c>
      <c r="F896" s="3">
        <v>4</v>
      </c>
      <c r="G896" s="66" t="s">
        <v>180</v>
      </c>
      <c r="H896" s="19">
        <v>28.55</v>
      </c>
      <c r="J896" s="45">
        <v>100.4</v>
      </c>
      <c r="K896" s="45">
        <v>96.8</v>
      </c>
      <c r="L896" s="45">
        <v>94.3</v>
      </c>
      <c r="M896" s="45">
        <v>102.9</v>
      </c>
      <c r="N896" s="45">
        <f t="shared" si="56"/>
        <v>98.6</v>
      </c>
    </row>
    <row r="897" spans="1:14" x14ac:dyDescent="0.2">
      <c r="B897" s="1">
        <v>0.49305555555555558</v>
      </c>
      <c r="C897" s="3">
        <v>67</v>
      </c>
      <c r="D897" s="3">
        <v>99</v>
      </c>
      <c r="E897" s="13">
        <v>0.64</v>
      </c>
      <c r="F897" s="3">
        <v>1</v>
      </c>
      <c r="G897" s="66" t="s">
        <v>197</v>
      </c>
      <c r="H897" s="19">
        <v>28.55</v>
      </c>
      <c r="J897" s="45">
        <v>101.3</v>
      </c>
      <c r="K897" s="45">
        <v>97.3</v>
      </c>
      <c r="L897" s="45">
        <v>94.8</v>
      </c>
      <c r="M897" s="45">
        <v>103.8</v>
      </c>
      <c r="N897" s="45">
        <f t="shared" si="56"/>
        <v>99.3</v>
      </c>
    </row>
    <row r="898" spans="1:14" x14ac:dyDescent="0.2">
      <c r="B898" s="1">
        <v>0.61458333333333337</v>
      </c>
      <c r="C898" s="3">
        <v>72</v>
      </c>
      <c r="D898" s="3">
        <v>114</v>
      </c>
      <c r="E898" s="13">
        <v>0.4</v>
      </c>
      <c r="F898" s="3">
        <v>3</v>
      </c>
      <c r="G898" s="66" t="s">
        <v>190</v>
      </c>
      <c r="H898" s="19">
        <v>28.51</v>
      </c>
      <c r="J898" s="45">
        <v>114.3</v>
      </c>
      <c r="K898" s="3" t="s">
        <v>403</v>
      </c>
      <c r="L898" s="45">
        <v>111</v>
      </c>
      <c r="M898" s="45">
        <v>116.6</v>
      </c>
      <c r="N898" s="45">
        <f t="shared" si="56"/>
        <v>113.96666666666665</v>
      </c>
    </row>
    <row r="899" spans="1:14" x14ac:dyDescent="0.2">
      <c r="B899" s="1">
        <v>0.625</v>
      </c>
      <c r="C899" s="3">
        <v>72</v>
      </c>
      <c r="D899" s="3">
        <v>114</v>
      </c>
      <c r="E899" s="13">
        <v>0.4</v>
      </c>
      <c r="F899" s="3">
        <v>2</v>
      </c>
      <c r="G899" s="66" t="s">
        <v>190</v>
      </c>
      <c r="H899" s="19">
        <v>28.51</v>
      </c>
      <c r="I899" s="43"/>
      <c r="J899" s="45">
        <v>113.9</v>
      </c>
      <c r="K899" s="67">
        <v>112.3</v>
      </c>
      <c r="L899" s="45">
        <v>111.9</v>
      </c>
      <c r="M899" s="45">
        <v>116.4</v>
      </c>
      <c r="N899" s="45">
        <f t="shared" si="56"/>
        <v>113.625</v>
      </c>
    </row>
    <row r="900" spans="1:14" x14ac:dyDescent="0.2">
      <c r="B900" s="1">
        <v>0.63541666666666696</v>
      </c>
      <c r="C900" s="3">
        <v>72</v>
      </c>
      <c r="D900" s="47">
        <v>113</v>
      </c>
      <c r="E900" s="13">
        <v>0.41</v>
      </c>
      <c r="F900" s="3">
        <v>8</v>
      </c>
      <c r="G900" s="66" t="s">
        <v>34</v>
      </c>
      <c r="H900" s="19">
        <v>28.51</v>
      </c>
      <c r="J900" s="45">
        <v>113.5</v>
      </c>
      <c r="K900" s="45">
        <v>111.6</v>
      </c>
      <c r="L900" s="45">
        <v>111.7</v>
      </c>
      <c r="M900" s="45">
        <v>115.9</v>
      </c>
      <c r="N900" s="45">
        <f t="shared" si="56"/>
        <v>113.17500000000001</v>
      </c>
    </row>
    <row r="901" spans="1:14" x14ac:dyDescent="0.2">
      <c r="B901" s="1">
        <v>0.64583333333333304</v>
      </c>
      <c r="C901" s="3">
        <v>71</v>
      </c>
      <c r="D901" s="3">
        <v>113</v>
      </c>
      <c r="E901" s="13">
        <v>0.46</v>
      </c>
      <c r="F901" s="3">
        <v>8</v>
      </c>
      <c r="G901" s="66" t="s">
        <v>34</v>
      </c>
      <c r="H901" s="19">
        <v>28.51</v>
      </c>
      <c r="I901" s="43"/>
      <c r="J901" s="45">
        <v>113.2</v>
      </c>
      <c r="K901" s="67">
        <v>111.6</v>
      </c>
      <c r="L901" s="45">
        <v>111.9</v>
      </c>
      <c r="M901" s="45">
        <v>115.5</v>
      </c>
      <c r="N901" s="45">
        <f t="shared" si="56"/>
        <v>113.05000000000001</v>
      </c>
    </row>
    <row r="902" spans="1:14" x14ac:dyDescent="0.2">
      <c r="B902" s="1">
        <v>0.65625</v>
      </c>
      <c r="C902" s="47">
        <v>72</v>
      </c>
      <c r="D902" s="47">
        <v>112</v>
      </c>
      <c r="E902" s="13">
        <v>0.46</v>
      </c>
      <c r="F902" s="69">
        <v>4</v>
      </c>
      <c r="G902" s="69" t="s">
        <v>190</v>
      </c>
      <c r="H902" s="82">
        <v>28.51</v>
      </c>
      <c r="I902" s="65"/>
      <c r="J902" s="45">
        <v>112.5</v>
      </c>
      <c r="K902" s="45">
        <v>110.7</v>
      </c>
      <c r="L902" s="45">
        <v>110.8</v>
      </c>
      <c r="M902" s="45">
        <v>114.3</v>
      </c>
      <c r="N902" s="45">
        <f t="shared" si="56"/>
        <v>112.075</v>
      </c>
    </row>
    <row r="903" spans="1:14" x14ac:dyDescent="0.2">
      <c r="B903" s="1">
        <v>0.66666666666666696</v>
      </c>
      <c r="C903" s="47">
        <v>72</v>
      </c>
      <c r="D903" s="47">
        <v>111</v>
      </c>
      <c r="E903" s="13">
        <v>0.47</v>
      </c>
      <c r="F903" s="69">
        <v>5</v>
      </c>
      <c r="G903" s="69" t="s">
        <v>34</v>
      </c>
      <c r="H903" s="82">
        <v>28.5</v>
      </c>
      <c r="I903" s="65"/>
      <c r="J903" s="67">
        <v>111</v>
      </c>
      <c r="K903" s="45">
        <v>110.1</v>
      </c>
      <c r="L903" s="45">
        <v>110.5</v>
      </c>
      <c r="M903" s="45">
        <v>113.2</v>
      </c>
      <c r="N903" s="45">
        <f t="shared" si="56"/>
        <v>111.2</v>
      </c>
    </row>
    <row r="904" spans="1:14" x14ac:dyDescent="0.2">
      <c r="B904" s="1"/>
      <c r="D904" s="47"/>
      <c r="E904" s="13"/>
      <c r="G904" s="66"/>
      <c r="H904" s="19"/>
      <c r="J904" s="45"/>
      <c r="K904" s="45"/>
      <c r="L904" s="45"/>
      <c r="M904" s="45"/>
      <c r="N904" s="45"/>
    </row>
    <row r="905" spans="1:14" x14ac:dyDescent="0.2">
      <c r="A905" s="21">
        <v>42617</v>
      </c>
      <c r="B905" s="1">
        <v>0.41666666666666669</v>
      </c>
      <c r="C905" s="3">
        <v>67</v>
      </c>
      <c r="D905" s="69">
        <v>82</v>
      </c>
      <c r="E905" s="75">
        <v>0.66</v>
      </c>
      <c r="F905" s="3">
        <v>1</v>
      </c>
      <c r="G905" s="66" t="s">
        <v>143</v>
      </c>
      <c r="H905" s="72">
        <v>28.59</v>
      </c>
      <c r="J905" s="67">
        <v>84</v>
      </c>
      <c r="K905" s="45">
        <v>81.099999999999994</v>
      </c>
      <c r="L905" s="45">
        <v>80.099999999999994</v>
      </c>
      <c r="M905" s="45">
        <v>83.8</v>
      </c>
      <c r="N905" s="45">
        <f>AVERAGE(J905:M905)</f>
        <v>82.25</v>
      </c>
    </row>
    <row r="906" spans="1:14" x14ac:dyDescent="0.2">
      <c r="B906" s="1">
        <v>0.42708333333333331</v>
      </c>
      <c r="C906" s="3">
        <v>70</v>
      </c>
      <c r="D906" s="69">
        <v>85</v>
      </c>
      <c r="E906" s="75">
        <v>0.61</v>
      </c>
      <c r="F906" s="3">
        <v>2</v>
      </c>
      <c r="G906" s="66" t="s">
        <v>130</v>
      </c>
      <c r="H906" s="72">
        <v>28.59</v>
      </c>
      <c r="J906" s="45">
        <v>86.5</v>
      </c>
      <c r="K906" s="45">
        <v>83.3</v>
      </c>
      <c r="L906" s="45">
        <v>82.4</v>
      </c>
      <c r="M906" s="45">
        <v>86.2</v>
      </c>
      <c r="N906" s="45">
        <f t="shared" ref="N906:N921" si="57">AVERAGE(J906:M906)</f>
        <v>84.600000000000009</v>
      </c>
    </row>
    <row r="907" spans="1:14" x14ac:dyDescent="0.2">
      <c r="B907" s="1">
        <v>0.4375</v>
      </c>
      <c r="C907" s="3">
        <v>70</v>
      </c>
      <c r="D907" s="3">
        <v>88</v>
      </c>
      <c r="E907" s="13">
        <v>0.61</v>
      </c>
      <c r="F907" s="3">
        <v>5</v>
      </c>
      <c r="G907" s="66" t="s">
        <v>130</v>
      </c>
      <c r="H907" s="19">
        <v>28.6</v>
      </c>
      <c r="I907" s="42"/>
      <c r="J907" s="45">
        <v>89.4</v>
      </c>
      <c r="K907" s="45">
        <v>86.4</v>
      </c>
      <c r="L907" s="45">
        <v>85.1</v>
      </c>
      <c r="M907" s="45">
        <v>90.1</v>
      </c>
      <c r="N907" s="45">
        <f t="shared" si="57"/>
        <v>87.75</v>
      </c>
    </row>
    <row r="908" spans="1:14" x14ac:dyDescent="0.2">
      <c r="B908" s="1">
        <v>0.44791666666666702</v>
      </c>
      <c r="C908" s="3">
        <v>70</v>
      </c>
      <c r="D908" s="47">
        <v>90</v>
      </c>
      <c r="E908" s="13">
        <v>0.61</v>
      </c>
      <c r="F908" s="3">
        <v>1</v>
      </c>
      <c r="G908" s="66" t="s">
        <v>143</v>
      </c>
      <c r="H908" s="19">
        <v>28.6</v>
      </c>
      <c r="I908" s="42"/>
      <c r="J908" s="45">
        <v>92.1</v>
      </c>
      <c r="K908" s="45">
        <v>88.2</v>
      </c>
      <c r="L908" s="45">
        <v>87.4</v>
      </c>
      <c r="M908" s="45">
        <v>92.8</v>
      </c>
      <c r="N908" s="45">
        <f t="shared" si="57"/>
        <v>90.125000000000014</v>
      </c>
    </row>
    <row r="909" spans="1:14" x14ac:dyDescent="0.2">
      <c r="B909" s="1">
        <v>0.45833333333333298</v>
      </c>
      <c r="C909" s="3">
        <v>72</v>
      </c>
      <c r="D909" s="47">
        <v>93</v>
      </c>
      <c r="E909" s="13">
        <v>0.56000000000000005</v>
      </c>
      <c r="F909" s="3">
        <v>0</v>
      </c>
      <c r="G909" s="66" t="s">
        <v>43</v>
      </c>
      <c r="H909" s="19">
        <v>28.6</v>
      </c>
      <c r="I909" s="42"/>
      <c r="J909" s="45">
        <v>94.6</v>
      </c>
      <c r="K909" s="45">
        <v>90.9</v>
      </c>
      <c r="L909" s="45">
        <v>90</v>
      </c>
      <c r="M909" s="45">
        <v>95.9</v>
      </c>
      <c r="N909" s="45">
        <f t="shared" si="57"/>
        <v>92.85</v>
      </c>
    </row>
    <row r="910" spans="1:14" x14ac:dyDescent="0.2">
      <c r="B910" s="1">
        <v>0.57291666666666663</v>
      </c>
      <c r="C910" s="3">
        <v>77</v>
      </c>
      <c r="D910" s="47">
        <v>114</v>
      </c>
      <c r="E910" s="13">
        <v>0.42</v>
      </c>
      <c r="F910" s="3">
        <v>3</v>
      </c>
      <c r="G910" s="66" t="s">
        <v>130</v>
      </c>
      <c r="H910" s="19">
        <v>28.59</v>
      </c>
      <c r="J910" s="45">
        <v>115.3</v>
      </c>
      <c r="K910" s="45">
        <v>110.8</v>
      </c>
      <c r="L910" s="45">
        <v>111.9</v>
      </c>
      <c r="M910" s="45">
        <v>116.8</v>
      </c>
      <c r="N910" s="45">
        <f t="shared" si="57"/>
        <v>113.7</v>
      </c>
    </row>
    <row r="911" spans="1:14" x14ac:dyDescent="0.2">
      <c r="B911" s="1">
        <v>0.58333333333333337</v>
      </c>
      <c r="C911" s="3">
        <v>77</v>
      </c>
      <c r="D911" s="3">
        <v>115</v>
      </c>
      <c r="E911" s="13">
        <v>0.44</v>
      </c>
      <c r="F911" s="3">
        <v>1</v>
      </c>
      <c r="G911" s="66" t="s">
        <v>129</v>
      </c>
      <c r="H911" s="19">
        <v>28.58</v>
      </c>
      <c r="J911" s="45">
        <v>116.4</v>
      </c>
      <c r="K911" s="45">
        <v>111.6</v>
      </c>
      <c r="L911" s="45">
        <v>113.4</v>
      </c>
      <c r="M911" s="45">
        <v>118.4</v>
      </c>
      <c r="N911" s="45">
        <f t="shared" si="57"/>
        <v>114.94999999999999</v>
      </c>
    </row>
    <row r="912" spans="1:14" x14ac:dyDescent="0.2">
      <c r="B912" s="1">
        <v>0.59375</v>
      </c>
      <c r="C912" s="3">
        <v>78</v>
      </c>
      <c r="D912" s="3">
        <v>116</v>
      </c>
      <c r="E912" s="13">
        <v>0.43</v>
      </c>
      <c r="F912" s="3">
        <v>3</v>
      </c>
      <c r="G912" s="66" t="s">
        <v>208</v>
      </c>
      <c r="H912" s="19">
        <v>28.58</v>
      </c>
      <c r="J912" s="45">
        <v>116.8</v>
      </c>
      <c r="K912" s="3">
        <v>112.6</v>
      </c>
      <c r="L912" s="45">
        <v>114.8</v>
      </c>
      <c r="M912" s="45">
        <v>119.3</v>
      </c>
      <c r="N912" s="45">
        <f t="shared" si="57"/>
        <v>115.875</v>
      </c>
    </row>
    <row r="913" spans="1:14" x14ac:dyDescent="0.2">
      <c r="B913" s="1">
        <v>0.60416666666666663</v>
      </c>
      <c r="C913" s="3">
        <v>79</v>
      </c>
      <c r="D913" s="3">
        <v>116</v>
      </c>
      <c r="E913" s="13">
        <v>0.41</v>
      </c>
      <c r="F913" s="3">
        <v>3</v>
      </c>
      <c r="G913" s="66" t="s">
        <v>43</v>
      </c>
      <c r="H913" s="19">
        <v>28.57</v>
      </c>
      <c r="I913" s="43"/>
      <c r="J913" s="45">
        <v>117</v>
      </c>
      <c r="K913" s="67">
        <v>113.5</v>
      </c>
      <c r="L913" s="45">
        <v>115.3</v>
      </c>
      <c r="M913" s="45">
        <v>119.5</v>
      </c>
      <c r="N913" s="45">
        <f t="shared" si="57"/>
        <v>116.325</v>
      </c>
    </row>
    <row r="914" spans="1:14" x14ac:dyDescent="0.2">
      <c r="B914" s="1">
        <v>0.61458333333333304</v>
      </c>
      <c r="C914" s="3">
        <v>79</v>
      </c>
      <c r="D914" s="47">
        <v>117</v>
      </c>
      <c r="E914" s="13">
        <v>0.4</v>
      </c>
      <c r="F914" s="3">
        <v>3</v>
      </c>
      <c r="G914" s="66" t="s">
        <v>130</v>
      </c>
      <c r="H914" s="19">
        <v>28.57</v>
      </c>
      <c r="J914" s="45">
        <v>117.1</v>
      </c>
      <c r="K914" s="45">
        <v>113.9</v>
      </c>
      <c r="L914" s="45">
        <v>115.5</v>
      </c>
      <c r="M914" s="45">
        <v>119.3</v>
      </c>
      <c r="N914" s="45">
        <f t="shared" si="57"/>
        <v>116.45</v>
      </c>
    </row>
    <row r="915" spans="1:14" x14ac:dyDescent="0.2">
      <c r="B915" s="1">
        <v>0.625</v>
      </c>
      <c r="C915" s="3">
        <v>79</v>
      </c>
      <c r="D915" s="3">
        <v>116</v>
      </c>
      <c r="E915" s="13">
        <v>0.4</v>
      </c>
      <c r="F915" s="3">
        <v>2</v>
      </c>
      <c r="G915" s="66" t="s">
        <v>130</v>
      </c>
      <c r="H915" s="19">
        <v>28.56</v>
      </c>
      <c r="I915" s="43"/>
      <c r="J915" s="45">
        <v>117</v>
      </c>
      <c r="K915" s="67">
        <v>113.7</v>
      </c>
      <c r="L915" s="45">
        <v>115.5</v>
      </c>
      <c r="M915" s="45">
        <v>118.8</v>
      </c>
      <c r="N915" s="45">
        <f t="shared" si="57"/>
        <v>116.25</v>
      </c>
    </row>
    <row r="916" spans="1:14" x14ac:dyDescent="0.2">
      <c r="B916" s="1">
        <v>0.63541666666666696</v>
      </c>
      <c r="C916" s="47">
        <v>80</v>
      </c>
      <c r="D916" s="47">
        <v>116</v>
      </c>
      <c r="E916" s="13">
        <v>0.4</v>
      </c>
      <c r="F916" s="69">
        <v>3</v>
      </c>
      <c r="G916" s="69" t="s">
        <v>43</v>
      </c>
      <c r="H916" s="82">
        <v>28.55</v>
      </c>
      <c r="I916" s="65"/>
      <c r="J916" s="45">
        <v>116.8</v>
      </c>
      <c r="K916" s="45">
        <v>113.9</v>
      </c>
      <c r="L916" s="45">
        <v>116.1</v>
      </c>
      <c r="M916" s="45">
        <v>118</v>
      </c>
      <c r="N916" s="45">
        <f t="shared" si="57"/>
        <v>116.19999999999999</v>
      </c>
    </row>
    <row r="917" spans="1:14" x14ac:dyDescent="0.2">
      <c r="B917" s="1">
        <v>0.64583333333333304</v>
      </c>
      <c r="C917" s="47">
        <v>80</v>
      </c>
      <c r="D917" s="47">
        <v>116</v>
      </c>
      <c r="E917" s="13">
        <v>0.41</v>
      </c>
      <c r="F917" s="69">
        <v>3</v>
      </c>
      <c r="G917" s="69" t="s">
        <v>43</v>
      </c>
      <c r="H917" s="82">
        <v>28.55</v>
      </c>
      <c r="I917" s="65"/>
      <c r="J917" s="67">
        <v>116.4</v>
      </c>
      <c r="K917" s="45">
        <v>113.7</v>
      </c>
      <c r="L917" s="45">
        <v>115.9</v>
      </c>
      <c r="M917" s="45">
        <v>117.9</v>
      </c>
      <c r="N917" s="45">
        <f t="shared" si="57"/>
        <v>115.97499999999999</v>
      </c>
    </row>
    <row r="918" spans="1:14" x14ac:dyDescent="0.2">
      <c r="B918" s="1">
        <v>0.65625</v>
      </c>
      <c r="C918" s="3">
        <v>81</v>
      </c>
      <c r="D918" s="47">
        <v>115</v>
      </c>
      <c r="E918" s="13">
        <v>0.4</v>
      </c>
      <c r="F918" s="3">
        <v>3</v>
      </c>
      <c r="G918" s="66" t="s">
        <v>34</v>
      </c>
      <c r="H918" s="19">
        <v>28.55</v>
      </c>
      <c r="J918" s="45">
        <v>115.7</v>
      </c>
      <c r="K918" s="45">
        <v>113.2</v>
      </c>
      <c r="L918" s="45">
        <v>115.2</v>
      </c>
      <c r="M918" s="45">
        <v>117</v>
      </c>
      <c r="N918" s="45">
        <f t="shared" si="57"/>
        <v>115.27500000000001</v>
      </c>
    </row>
    <row r="919" spans="1:14" x14ac:dyDescent="0.2">
      <c r="B919" s="1">
        <v>0.66666666666666596</v>
      </c>
      <c r="C919" s="3">
        <v>80</v>
      </c>
      <c r="D919" s="47">
        <v>115</v>
      </c>
      <c r="E919" s="13">
        <v>0.4</v>
      </c>
      <c r="F919" s="3">
        <v>2</v>
      </c>
      <c r="G919" s="66" t="s">
        <v>130</v>
      </c>
      <c r="H919" s="19">
        <v>28.55</v>
      </c>
      <c r="J919" s="45">
        <v>115</v>
      </c>
      <c r="K919" s="45">
        <v>113</v>
      </c>
      <c r="L919" s="45">
        <v>115.2</v>
      </c>
      <c r="M919" s="45">
        <v>116.2</v>
      </c>
      <c r="N919" s="45">
        <f t="shared" si="57"/>
        <v>114.85</v>
      </c>
    </row>
    <row r="920" spans="1:14" x14ac:dyDescent="0.2">
      <c r="B920" s="1">
        <v>0.67708333333333304</v>
      </c>
      <c r="C920" s="3">
        <v>80</v>
      </c>
      <c r="D920" s="3">
        <v>114</v>
      </c>
      <c r="E920" s="13">
        <v>0.41</v>
      </c>
      <c r="F920" s="66">
        <v>1</v>
      </c>
      <c r="G920" s="66" t="s">
        <v>197</v>
      </c>
      <c r="H920" s="72">
        <v>28.55</v>
      </c>
      <c r="J920" s="45">
        <v>113.7</v>
      </c>
      <c r="K920" s="45">
        <v>111.4</v>
      </c>
      <c r="L920" s="67">
        <v>114.1</v>
      </c>
      <c r="M920" s="45">
        <v>115.3</v>
      </c>
      <c r="N920" s="45">
        <f t="shared" si="57"/>
        <v>113.62500000000001</v>
      </c>
    </row>
    <row r="921" spans="1:14" x14ac:dyDescent="0.2">
      <c r="B921" s="1">
        <v>0.68055555555555547</v>
      </c>
      <c r="C921" s="47">
        <v>80</v>
      </c>
      <c r="D921" s="47">
        <v>113</v>
      </c>
      <c r="E921" s="13">
        <v>0.41</v>
      </c>
      <c r="F921" s="47">
        <v>3</v>
      </c>
      <c r="G921" s="69" t="s">
        <v>34</v>
      </c>
      <c r="H921" s="57">
        <v>28.55</v>
      </c>
      <c r="I921" s="65"/>
      <c r="J921" s="45">
        <v>113.4</v>
      </c>
      <c r="K921" s="45">
        <v>111.2</v>
      </c>
      <c r="L921" s="45">
        <v>113.7</v>
      </c>
      <c r="M921" s="45">
        <v>114.8</v>
      </c>
      <c r="N921" s="45">
        <f t="shared" si="57"/>
        <v>113.27500000000001</v>
      </c>
    </row>
    <row r="923" spans="1:14" x14ac:dyDescent="0.2">
      <c r="A923" t="s">
        <v>304</v>
      </c>
    </row>
    <row r="924" spans="1:14" x14ac:dyDescent="0.2">
      <c r="A924" s="21">
        <v>42629</v>
      </c>
      <c r="B924" s="1">
        <v>0.375</v>
      </c>
      <c r="C924" s="3">
        <v>56</v>
      </c>
      <c r="D924" s="69">
        <v>65</v>
      </c>
      <c r="E924" s="75">
        <v>0.88</v>
      </c>
      <c r="F924" s="3">
        <v>2</v>
      </c>
      <c r="G924" s="66" t="s">
        <v>202</v>
      </c>
      <c r="H924" s="72">
        <v>29.95</v>
      </c>
      <c r="J924" s="67">
        <v>63.9</v>
      </c>
      <c r="K924" s="45">
        <v>64</v>
      </c>
      <c r="L924" s="45">
        <v>65.3</v>
      </c>
      <c r="M924" s="45">
        <v>66.2</v>
      </c>
      <c r="N924" s="45">
        <f>AVERAGE(J924:M924)</f>
        <v>64.849999999999994</v>
      </c>
    </row>
    <row r="925" spans="1:14" x14ac:dyDescent="0.2">
      <c r="B925" s="1">
        <v>0.44791666666666669</v>
      </c>
      <c r="C925" s="3">
        <v>62</v>
      </c>
      <c r="D925" s="69">
        <v>82</v>
      </c>
      <c r="E925" s="75">
        <v>0.62</v>
      </c>
      <c r="F925" s="3">
        <v>3</v>
      </c>
      <c r="G925" s="66" t="s">
        <v>130</v>
      </c>
      <c r="H925" s="72">
        <v>29.94</v>
      </c>
      <c r="J925" s="45">
        <v>79.2</v>
      </c>
      <c r="K925" s="45">
        <v>83.3</v>
      </c>
      <c r="L925" s="45">
        <v>83.5</v>
      </c>
      <c r="M925" s="45">
        <v>81</v>
      </c>
      <c r="N925" s="45">
        <f t="shared" ref="N925:N938" si="58">AVERAGE(J925:M925)</f>
        <v>81.75</v>
      </c>
    </row>
    <row r="926" spans="1:14" x14ac:dyDescent="0.2">
      <c r="B926" s="1">
        <v>0.45833333333333331</v>
      </c>
      <c r="C926" s="3">
        <v>62</v>
      </c>
      <c r="D926" s="3">
        <v>87</v>
      </c>
      <c r="E926" s="13">
        <v>0.76</v>
      </c>
      <c r="F926" s="3">
        <v>3</v>
      </c>
      <c r="G926" s="66" t="s">
        <v>197</v>
      </c>
      <c r="H926" s="19">
        <v>29.94</v>
      </c>
      <c r="I926" s="42"/>
      <c r="J926" s="45">
        <v>84.4</v>
      </c>
      <c r="K926" s="45">
        <v>88.7</v>
      </c>
      <c r="L926" s="45">
        <v>88</v>
      </c>
      <c r="M926" s="45">
        <v>86.5</v>
      </c>
      <c r="N926" s="45">
        <f t="shared" si="58"/>
        <v>86.9</v>
      </c>
    </row>
    <row r="927" spans="1:14" x14ac:dyDescent="0.2">
      <c r="B927" s="1">
        <v>0.46875</v>
      </c>
      <c r="C927" s="3">
        <v>63</v>
      </c>
      <c r="D927" s="47">
        <v>90</v>
      </c>
      <c r="E927" s="13">
        <v>0.75</v>
      </c>
      <c r="F927" s="3">
        <v>4</v>
      </c>
      <c r="G927" s="66" t="s">
        <v>197</v>
      </c>
      <c r="H927" s="19">
        <v>29.94</v>
      </c>
      <c r="I927" s="42"/>
      <c r="J927" s="45">
        <v>87.8</v>
      </c>
      <c r="K927" s="45">
        <v>91.8</v>
      </c>
      <c r="L927" s="45">
        <v>91</v>
      </c>
      <c r="M927" s="45">
        <v>89.6</v>
      </c>
      <c r="N927" s="45">
        <f t="shared" si="58"/>
        <v>90.050000000000011</v>
      </c>
    </row>
    <row r="928" spans="1:14" x14ac:dyDescent="0.2">
      <c r="B928" s="1">
        <v>0.47916666666666702</v>
      </c>
      <c r="C928" s="3">
        <v>64</v>
      </c>
      <c r="D928" s="47">
        <v>93</v>
      </c>
      <c r="E928" s="13">
        <v>0.74</v>
      </c>
      <c r="F928" s="3">
        <v>3</v>
      </c>
      <c r="G928" s="66" t="s">
        <v>43</v>
      </c>
      <c r="H928" s="19">
        <v>29.93</v>
      </c>
      <c r="I928" s="42"/>
      <c r="J928" s="45">
        <v>90.7</v>
      </c>
      <c r="K928" s="45">
        <v>95.2</v>
      </c>
      <c r="L928" s="45">
        <v>93.6</v>
      </c>
      <c r="M928" s="45">
        <v>93.2</v>
      </c>
      <c r="N928" s="45">
        <f t="shared" si="58"/>
        <v>93.174999999999997</v>
      </c>
    </row>
    <row r="929" spans="1:14" x14ac:dyDescent="0.2">
      <c r="B929" s="1">
        <v>0.48958333333333298</v>
      </c>
      <c r="C929" s="3">
        <v>65</v>
      </c>
      <c r="D929" s="3">
        <v>97</v>
      </c>
      <c r="E929" s="13">
        <v>0.7</v>
      </c>
      <c r="F929" s="3">
        <v>2</v>
      </c>
      <c r="G929" s="66" t="s">
        <v>197</v>
      </c>
      <c r="H929" s="19">
        <v>29.93</v>
      </c>
      <c r="J929" s="45">
        <v>94.5</v>
      </c>
      <c r="K929" s="45">
        <v>99.5</v>
      </c>
      <c r="L929" s="45">
        <v>97</v>
      </c>
      <c r="M929" s="45">
        <v>98.1</v>
      </c>
      <c r="N929" s="45">
        <f t="shared" si="58"/>
        <v>97.275000000000006</v>
      </c>
    </row>
    <row r="930" spans="1:14" x14ac:dyDescent="0.2">
      <c r="B930" s="1">
        <v>0.5</v>
      </c>
      <c r="C930" s="3">
        <v>67</v>
      </c>
      <c r="D930" s="3">
        <v>100</v>
      </c>
      <c r="E930" s="13">
        <v>0.68</v>
      </c>
      <c r="F930" s="3">
        <v>4</v>
      </c>
      <c r="G930" s="66" t="s">
        <v>130</v>
      </c>
      <c r="H930" s="19">
        <v>29.92</v>
      </c>
      <c r="J930" s="45">
        <v>97.9</v>
      </c>
      <c r="K930" s="3">
        <v>102.7</v>
      </c>
      <c r="L930" s="45">
        <v>100.2</v>
      </c>
      <c r="M930" s="45">
        <v>100.4</v>
      </c>
      <c r="N930" s="45">
        <f t="shared" si="58"/>
        <v>100.30000000000001</v>
      </c>
    </row>
    <row r="931" spans="1:14" x14ac:dyDescent="0.2">
      <c r="B931" s="1">
        <v>0.51041666666666696</v>
      </c>
      <c r="C931" s="3">
        <v>67</v>
      </c>
      <c r="D931" s="3">
        <v>100</v>
      </c>
      <c r="E931" s="13">
        <v>0.68</v>
      </c>
      <c r="F931" s="3">
        <v>4</v>
      </c>
      <c r="G931" s="66" t="s">
        <v>130</v>
      </c>
      <c r="H931" s="19">
        <v>29.92</v>
      </c>
      <c r="J931" s="45">
        <v>97.9</v>
      </c>
      <c r="K931" s="3">
        <v>102.7</v>
      </c>
      <c r="L931" s="45">
        <v>100.2</v>
      </c>
      <c r="M931" s="45">
        <v>100.4</v>
      </c>
      <c r="N931" s="45">
        <f t="shared" si="58"/>
        <v>100.30000000000001</v>
      </c>
    </row>
    <row r="932" spans="1:14" x14ac:dyDescent="0.2">
      <c r="B932" s="1">
        <v>0.60416666666666663</v>
      </c>
      <c r="C932" s="3">
        <v>78</v>
      </c>
      <c r="D932" s="3">
        <v>113</v>
      </c>
      <c r="E932" s="13">
        <v>0.49</v>
      </c>
      <c r="F932" s="3">
        <v>7</v>
      </c>
      <c r="G932" s="66" t="s">
        <v>197</v>
      </c>
      <c r="H932" s="19">
        <v>29.87</v>
      </c>
      <c r="I932" s="43"/>
      <c r="J932" s="45">
        <v>111.2</v>
      </c>
      <c r="K932" s="67">
        <v>116.4</v>
      </c>
      <c r="L932" s="45">
        <v>113.2</v>
      </c>
      <c r="M932" s="45">
        <v>112.3</v>
      </c>
      <c r="N932" s="45">
        <f t="shared" si="58"/>
        <v>113.27500000000001</v>
      </c>
    </row>
    <row r="933" spans="1:14" x14ac:dyDescent="0.2">
      <c r="B933" s="1">
        <v>0.61458333333333337</v>
      </c>
      <c r="C933" s="3">
        <v>79</v>
      </c>
      <c r="D933" s="47">
        <v>113</v>
      </c>
      <c r="E933" s="13">
        <v>0.48</v>
      </c>
      <c r="F933" s="3">
        <v>0</v>
      </c>
      <c r="G933" s="66" t="s">
        <v>43</v>
      </c>
      <c r="H933" s="19">
        <v>29.87</v>
      </c>
      <c r="J933" s="45">
        <v>111.6</v>
      </c>
      <c r="K933" s="45">
        <v>116.6</v>
      </c>
      <c r="L933" s="45">
        <v>113</v>
      </c>
      <c r="M933" s="45">
        <v>112.3</v>
      </c>
      <c r="N933" s="45">
        <f t="shared" si="58"/>
        <v>113.375</v>
      </c>
    </row>
    <row r="934" spans="1:14" x14ac:dyDescent="0.2">
      <c r="B934" s="1">
        <v>0.625</v>
      </c>
      <c r="C934" s="3">
        <v>83</v>
      </c>
      <c r="D934" s="3">
        <v>114</v>
      </c>
      <c r="E934" s="13">
        <v>0.43</v>
      </c>
      <c r="F934" s="3">
        <v>4</v>
      </c>
      <c r="G934" s="66" t="s">
        <v>202</v>
      </c>
      <c r="H934" s="19">
        <v>29.86</v>
      </c>
      <c r="I934" s="43"/>
      <c r="J934" s="45">
        <v>112.6</v>
      </c>
      <c r="K934" s="67">
        <v>116.4</v>
      </c>
      <c r="L934" s="45">
        <v>113.4</v>
      </c>
      <c r="M934" s="45">
        <v>112.6</v>
      </c>
      <c r="N934" s="45">
        <f t="shared" si="58"/>
        <v>113.75</v>
      </c>
    </row>
    <row r="935" spans="1:14" x14ac:dyDescent="0.2">
      <c r="B935" s="1">
        <v>0.63541666666666696</v>
      </c>
      <c r="C935" s="47">
        <v>83</v>
      </c>
      <c r="D935" s="47">
        <v>114</v>
      </c>
      <c r="E935" s="13">
        <v>0.42</v>
      </c>
      <c r="F935" s="69">
        <v>1</v>
      </c>
      <c r="G935" s="69" t="s">
        <v>180</v>
      </c>
      <c r="H935" s="82">
        <v>29.86</v>
      </c>
      <c r="I935" s="65"/>
      <c r="J935" s="45">
        <v>112.5</v>
      </c>
      <c r="K935" s="45">
        <v>115.9</v>
      </c>
      <c r="L935" s="45">
        <v>112.5</v>
      </c>
      <c r="M935" s="45">
        <v>113.2</v>
      </c>
      <c r="N935" s="45">
        <f t="shared" si="58"/>
        <v>113.52499999999999</v>
      </c>
    </row>
    <row r="936" spans="1:14" x14ac:dyDescent="0.2">
      <c r="B936" s="1">
        <v>0.64583333333333404</v>
      </c>
      <c r="C936" s="47">
        <v>83</v>
      </c>
      <c r="D936" s="47">
        <v>113</v>
      </c>
      <c r="E936" s="13">
        <v>0.44</v>
      </c>
      <c r="F936" s="69">
        <v>1</v>
      </c>
      <c r="G936" s="69" t="s">
        <v>37</v>
      </c>
      <c r="H936" s="82">
        <v>29.86</v>
      </c>
      <c r="I936" s="65"/>
      <c r="J936" s="67">
        <v>110.5</v>
      </c>
      <c r="K936" s="45">
        <v>115.2</v>
      </c>
      <c r="L936" s="45">
        <v>112.1</v>
      </c>
      <c r="M936" s="45">
        <v>113.7</v>
      </c>
      <c r="N936" s="45">
        <f t="shared" si="58"/>
        <v>112.87499999999999</v>
      </c>
    </row>
    <row r="937" spans="1:14" x14ac:dyDescent="0.2">
      <c r="B937" s="1">
        <v>0.65625</v>
      </c>
      <c r="C937" s="3">
        <v>82</v>
      </c>
      <c r="D937" s="47">
        <v>113</v>
      </c>
      <c r="E937" s="13">
        <v>0.43</v>
      </c>
      <c r="F937" s="3">
        <v>2</v>
      </c>
      <c r="G937" s="66" t="s">
        <v>180</v>
      </c>
      <c r="H937" s="19">
        <v>29.85</v>
      </c>
      <c r="J937" s="45">
        <v>111.4</v>
      </c>
      <c r="K937" s="45">
        <v>114.6</v>
      </c>
      <c r="L937" s="45">
        <v>111.4</v>
      </c>
      <c r="M937" s="45">
        <v>113.7</v>
      </c>
      <c r="N937" s="45">
        <f t="shared" si="58"/>
        <v>112.77499999999999</v>
      </c>
    </row>
    <row r="938" spans="1:14" x14ac:dyDescent="0.2">
      <c r="B938" s="1">
        <v>0.6645833333333333</v>
      </c>
      <c r="C938" s="3">
        <v>83</v>
      </c>
      <c r="D938" s="47">
        <v>108</v>
      </c>
      <c r="E938" s="13">
        <v>0.44</v>
      </c>
      <c r="F938" s="3">
        <v>3</v>
      </c>
      <c r="G938" s="66" t="s">
        <v>202</v>
      </c>
      <c r="H938" s="19">
        <v>29.85</v>
      </c>
      <c r="J938" s="45">
        <v>95.4</v>
      </c>
      <c r="K938" s="45">
        <v>113.9</v>
      </c>
      <c r="L938" s="45">
        <v>110.1</v>
      </c>
      <c r="M938" s="45">
        <v>112.8</v>
      </c>
      <c r="N938" s="45">
        <f t="shared" si="58"/>
        <v>108.05</v>
      </c>
    </row>
    <row r="940" spans="1:14" x14ac:dyDescent="0.2">
      <c r="A940" s="21">
        <v>42630</v>
      </c>
      <c r="B940" s="1">
        <v>0.375</v>
      </c>
      <c r="C940" s="3">
        <v>53</v>
      </c>
      <c r="D940" s="69">
        <v>65</v>
      </c>
      <c r="E940" s="75">
        <v>0.94</v>
      </c>
      <c r="F940" s="3">
        <v>1</v>
      </c>
      <c r="G940" s="66" t="s">
        <v>37</v>
      </c>
      <c r="H940" s="72">
        <v>29.98</v>
      </c>
      <c r="J940" s="67">
        <v>65.5</v>
      </c>
      <c r="K940" s="45">
        <v>64.400000000000006</v>
      </c>
      <c r="L940" s="45">
        <v>65.5</v>
      </c>
      <c r="M940" s="45">
        <v>66</v>
      </c>
      <c r="N940" s="45">
        <f>AVERAGE(J940:M940)</f>
        <v>65.349999999999994</v>
      </c>
    </row>
    <row r="941" spans="1:14" x14ac:dyDescent="0.2">
      <c r="B941" s="1">
        <v>0.44791666666666669</v>
      </c>
      <c r="C941" s="3">
        <v>62</v>
      </c>
      <c r="D941" s="69">
        <v>89</v>
      </c>
      <c r="E941" s="75">
        <v>0.78</v>
      </c>
      <c r="F941" s="3">
        <v>2</v>
      </c>
      <c r="G941" s="66" t="s">
        <v>208</v>
      </c>
      <c r="H941" s="72">
        <v>29.98</v>
      </c>
      <c r="J941" s="45">
        <v>87.8</v>
      </c>
      <c r="K941" s="45">
        <v>90.7</v>
      </c>
      <c r="L941" s="45">
        <v>89.4</v>
      </c>
      <c r="M941" s="45">
        <v>87.8</v>
      </c>
      <c r="N941" s="45">
        <f t="shared" ref="N941:N952" si="59">AVERAGE(J941:M941)</f>
        <v>88.924999999999997</v>
      </c>
    </row>
    <row r="942" spans="1:14" x14ac:dyDescent="0.2">
      <c r="B942" s="1">
        <v>0.45833333333333331</v>
      </c>
      <c r="C942" s="3">
        <v>63</v>
      </c>
      <c r="D942" s="3">
        <v>90</v>
      </c>
      <c r="E942" s="13">
        <v>0.77</v>
      </c>
      <c r="F942" s="3">
        <v>4</v>
      </c>
      <c r="G942" s="66" t="s">
        <v>43</v>
      </c>
      <c r="H942" s="19">
        <v>29.98</v>
      </c>
      <c r="I942" s="42"/>
      <c r="J942" s="45">
        <v>88.2</v>
      </c>
      <c r="K942" s="45">
        <v>92.1</v>
      </c>
      <c r="L942" s="45">
        <v>90.9</v>
      </c>
      <c r="M942" s="45">
        <v>89.4</v>
      </c>
      <c r="N942" s="45">
        <f t="shared" si="59"/>
        <v>90.15</v>
      </c>
    </row>
    <row r="943" spans="1:14" x14ac:dyDescent="0.2">
      <c r="B943" s="1">
        <v>0.46875</v>
      </c>
      <c r="C943" s="3">
        <v>64</v>
      </c>
      <c r="D943" s="47">
        <v>93</v>
      </c>
      <c r="E943" s="13">
        <v>0.75</v>
      </c>
      <c r="F943" s="3">
        <v>7</v>
      </c>
      <c r="G943" s="66" t="s">
        <v>43</v>
      </c>
      <c r="H943" s="19">
        <v>29.98</v>
      </c>
      <c r="I943" s="42"/>
      <c r="J943" s="45">
        <v>91.8</v>
      </c>
      <c r="K943" s="45">
        <v>95.5</v>
      </c>
      <c r="L943" s="45">
        <v>93.9</v>
      </c>
      <c r="M943" s="45">
        <v>92.1</v>
      </c>
      <c r="N943" s="45">
        <f t="shared" si="59"/>
        <v>93.325000000000017</v>
      </c>
    </row>
    <row r="944" spans="1:14" x14ac:dyDescent="0.2">
      <c r="B944" s="1">
        <v>0.47916666666666702</v>
      </c>
      <c r="C944" s="3">
        <v>66</v>
      </c>
      <c r="D944" s="47">
        <v>96</v>
      </c>
      <c r="E944" s="13">
        <v>0.71</v>
      </c>
      <c r="F944" s="3">
        <v>4</v>
      </c>
      <c r="G944" s="66" t="s">
        <v>208</v>
      </c>
      <c r="H944" s="19">
        <v>29.97</v>
      </c>
      <c r="I944" s="42"/>
      <c r="J944" s="45">
        <v>93.6</v>
      </c>
      <c r="K944" s="45">
        <v>98.8</v>
      </c>
      <c r="L944" s="45">
        <v>96.6</v>
      </c>
      <c r="M944" s="45">
        <v>95.9</v>
      </c>
      <c r="N944" s="45">
        <f t="shared" si="59"/>
        <v>96.224999999999994</v>
      </c>
    </row>
    <row r="945" spans="1:14" x14ac:dyDescent="0.2">
      <c r="B945" s="1">
        <v>0.48958333333333298</v>
      </c>
      <c r="C945" s="3">
        <v>67</v>
      </c>
      <c r="D945" s="47">
        <v>98</v>
      </c>
      <c r="E945" s="13">
        <v>0.7</v>
      </c>
      <c r="F945" s="3">
        <v>1</v>
      </c>
      <c r="G945" s="66" t="s">
        <v>130</v>
      </c>
      <c r="H945" s="19">
        <v>29.96</v>
      </c>
      <c r="J945" s="45">
        <v>95.2</v>
      </c>
      <c r="K945" s="45">
        <v>100.4</v>
      </c>
      <c r="L945" s="45">
        <v>98.2</v>
      </c>
      <c r="M945" s="45">
        <v>97.9</v>
      </c>
      <c r="N945" s="45">
        <f t="shared" si="59"/>
        <v>97.925000000000011</v>
      </c>
    </row>
    <row r="946" spans="1:14" x14ac:dyDescent="0.2">
      <c r="B946" s="1">
        <v>0.61458333333333337</v>
      </c>
      <c r="C946" s="3">
        <v>83</v>
      </c>
      <c r="D946" s="3">
        <v>116</v>
      </c>
      <c r="E946" s="13">
        <v>0.46</v>
      </c>
      <c r="F946" s="3">
        <v>2</v>
      </c>
      <c r="G946" s="66" t="s">
        <v>43</v>
      </c>
      <c r="H946" s="19">
        <v>29.89</v>
      </c>
      <c r="J946" s="45">
        <v>112.8</v>
      </c>
      <c r="K946" s="45">
        <v>122.5</v>
      </c>
      <c r="L946" s="45">
        <v>115.5</v>
      </c>
      <c r="M946" s="45">
        <v>114.3</v>
      </c>
      <c r="N946" s="45">
        <f t="shared" si="59"/>
        <v>116.27500000000001</v>
      </c>
    </row>
    <row r="947" spans="1:14" x14ac:dyDescent="0.2">
      <c r="B947" s="1">
        <v>0.625</v>
      </c>
      <c r="C947" s="3">
        <v>84</v>
      </c>
      <c r="D947" s="3">
        <v>116</v>
      </c>
      <c r="E947" s="13">
        <v>0.42</v>
      </c>
      <c r="F947" s="3">
        <v>7</v>
      </c>
      <c r="G947" s="66" t="s">
        <v>197</v>
      </c>
      <c r="H947" s="19">
        <v>29.89</v>
      </c>
      <c r="J947" s="45">
        <v>111.6</v>
      </c>
      <c r="K947" s="3">
        <v>122.9</v>
      </c>
      <c r="L947" s="45">
        <v>115</v>
      </c>
      <c r="M947" s="45">
        <v>116.1</v>
      </c>
      <c r="N947" s="45">
        <f t="shared" si="59"/>
        <v>116.4</v>
      </c>
    </row>
    <row r="948" spans="1:14" x14ac:dyDescent="0.2">
      <c r="B948" s="1">
        <v>0.63541666666666696</v>
      </c>
      <c r="C948" s="3">
        <v>84</v>
      </c>
      <c r="D948" s="3">
        <v>117</v>
      </c>
      <c r="E948" s="13">
        <v>0.41</v>
      </c>
      <c r="F948" s="3">
        <v>8</v>
      </c>
      <c r="G948" s="66" t="s">
        <v>143</v>
      </c>
      <c r="H948" s="19">
        <v>29.88</v>
      </c>
      <c r="I948" s="43"/>
      <c r="J948" s="45">
        <v>112.6</v>
      </c>
      <c r="K948" s="67">
        <v>122.7</v>
      </c>
      <c r="L948" s="45">
        <v>115.7</v>
      </c>
      <c r="M948" s="45">
        <v>115.9</v>
      </c>
      <c r="N948" s="45">
        <f t="shared" si="59"/>
        <v>116.72499999999999</v>
      </c>
    </row>
    <row r="949" spans="1:14" x14ac:dyDescent="0.2">
      <c r="B949" s="1">
        <v>0.64583333333333304</v>
      </c>
      <c r="C949" s="3">
        <v>87</v>
      </c>
      <c r="D949" s="47">
        <v>117</v>
      </c>
      <c r="E949" s="13">
        <v>0.32</v>
      </c>
      <c r="F949" s="3">
        <v>0</v>
      </c>
      <c r="G949" s="66" t="s">
        <v>129</v>
      </c>
      <c r="H949" s="19">
        <v>29.88</v>
      </c>
      <c r="J949" s="45">
        <v>113</v>
      </c>
      <c r="K949" s="45">
        <v>122</v>
      </c>
      <c r="L949" s="45">
        <v>115.9</v>
      </c>
      <c r="M949" s="45">
        <v>115.3</v>
      </c>
      <c r="N949" s="45">
        <f t="shared" si="59"/>
        <v>116.55</v>
      </c>
    </row>
    <row r="950" spans="1:14" x14ac:dyDescent="0.2">
      <c r="B950" s="1">
        <v>0.65625</v>
      </c>
      <c r="C950" s="3">
        <v>92</v>
      </c>
      <c r="D950" s="3">
        <v>116</v>
      </c>
      <c r="E950" s="13">
        <v>0.28000000000000003</v>
      </c>
      <c r="F950" s="3">
        <v>4</v>
      </c>
      <c r="G950" s="66" t="s">
        <v>34</v>
      </c>
      <c r="H950" s="19">
        <v>29.88</v>
      </c>
      <c r="I950" s="43"/>
      <c r="J950" s="45">
        <v>113.7</v>
      </c>
      <c r="K950" s="67">
        <v>120.6</v>
      </c>
      <c r="L950" s="45">
        <v>115.3</v>
      </c>
      <c r="M950" s="45">
        <v>115.5</v>
      </c>
      <c r="N950" s="45">
        <f t="shared" si="59"/>
        <v>116.27500000000001</v>
      </c>
    </row>
    <row r="951" spans="1:14" x14ac:dyDescent="0.2">
      <c r="B951" s="1">
        <v>0.66666666666666696</v>
      </c>
      <c r="C951" s="47">
        <v>92</v>
      </c>
      <c r="D951" s="47">
        <v>115</v>
      </c>
      <c r="E951" s="13">
        <v>0.3</v>
      </c>
      <c r="F951" s="69">
        <v>2</v>
      </c>
      <c r="G951" s="69" t="s">
        <v>202</v>
      </c>
      <c r="H951" s="82">
        <v>29.87</v>
      </c>
      <c r="I951" s="65"/>
      <c r="J951" s="45">
        <v>112.8</v>
      </c>
      <c r="K951" s="45">
        <v>119.1</v>
      </c>
      <c r="L951" s="45">
        <v>114.1</v>
      </c>
      <c r="M951" s="45">
        <v>115.7</v>
      </c>
      <c r="N951" s="45">
        <f t="shared" si="59"/>
        <v>115.425</v>
      </c>
    </row>
    <row r="952" spans="1:14" x14ac:dyDescent="0.2">
      <c r="B952" s="1">
        <v>0.67499999999999993</v>
      </c>
      <c r="C952" s="47">
        <v>91</v>
      </c>
      <c r="D952" s="47">
        <v>115</v>
      </c>
      <c r="E952" s="13">
        <v>0.31</v>
      </c>
      <c r="F952" s="69">
        <v>2</v>
      </c>
      <c r="G952" s="69" t="s">
        <v>180</v>
      </c>
      <c r="H952" s="82">
        <v>29.87</v>
      </c>
      <c r="I952" s="65"/>
      <c r="J952" s="67">
        <v>112.1</v>
      </c>
      <c r="K952" s="45">
        <v>118.2</v>
      </c>
      <c r="L952" s="45">
        <v>113.2</v>
      </c>
      <c r="M952" s="45">
        <v>114.8</v>
      </c>
      <c r="N952" s="45">
        <f t="shared" si="59"/>
        <v>114.575</v>
      </c>
    </row>
    <row r="954" spans="1:14" x14ac:dyDescent="0.2">
      <c r="A954" s="21">
        <v>42631</v>
      </c>
      <c r="B954" s="1">
        <v>0.38194444444444442</v>
      </c>
      <c r="C954" s="3">
        <v>68</v>
      </c>
      <c r="D954" s="69">
        <v>75</v>
      </c>
      <c r="E954" s="75">
        <v>0.64</v>
      </c>
      <c r="F954" s="3">
        <v>1</v>
      </c>
      <c r="G954" s="66" t="s">
        <v>43</v>
      </c>
      <c r="H954" s="72">
        <v>29.93</v>
      </c>
      <c r="J954" s="67">
        <v>73.599999999999994</v>
      </c>
      <c r="K954" s="45">
        <v>76.599999999999994</v>
      </c>
      <c r="L954" s="45">
        <v>77.5</v>
      </c>
      <c r="M954" s="45">
        <v>73.900000000000006</v>
      </c>
      <c r="N954" s="45">
        <f>AVERAGE(J954:M954)</f>
        <v>75.400000000000006</v>
      </c>
    </row>
    <row r="955" spans="1:14" x14ac:dyDescent="0.2">
      <c r="B955" s="1">
        <v>0.46875</v>
      </c>
      <c r="C955" s="3">
        <v>79</v>
      </c>
      <c r="D955" s="69">
        <v>102</v>
      </c>
      <c r="E955" s="75">
        <v>0.52</v>
      </c>
      <c r="F955" s="3">
        <v>5</v>
      </c>
      <c r="G955" s="66" t="s">
        <v>43</v>
      </c>
      <c r="H955" s="72">
        <v>29.92</v>
      </c>
      <c r="J955" s="45">
        <v>98.6</v>
      </c>
      <c r="K955" s="45">
        <v>104.5</v>
      </c>
      <c r="L955" s="45">
        <v>102.6</v>
      </c>
      <c r="M955" s="45">
        <v>101.5</v>
      </c>
      <c r="N955" s="45">
        <f t="shared" ref="N955:N970" si="60">AVERAGE(J955:M955)</f>
        <v>101.8</v>
      </c>
    </row>
    <row r="956" spans="1:14" x14ac:dyDescent="0.2">
      <c r="B956" s="1">
        <v>0.47916666666666669</v>
      </c>
      <c r="C956" s="3">
        <v>80</v>
      </c>
      <c r="D956" s="3">
        <v>105</v>
      </c>
      <c r="E956" s="13">
        <v>0.52</v>
      </c>
      <c r="F956" s="3">
        <v>1</v>
      </c>
      <c r="G956" s="66" t="s">
        <v>197</v>
      </c>
      <c r="H956" s="19">
        <v>29.91</v>
      </c>
      <c r="I956" s="42"/>
      <c r="J956" s="45">
        <v>101.3</v>
      </c>
      <c r="K956" s="45">
        <v>107.4</v>
      </c>
      <c r="L956" s="45">
        <v>105.1</v>
      </c>
      <c r="M956" s="45">
        <v>104.4</v>
      </c>
      <c r="N956" s="45">
        <f t="shared" si="60"/>
        <v>104.54999999999998</v>
      </c>
    </row>
    <row r="957" spans="1:14" x14ac:dyDescent="0.2">
      <c r="B957" s="1">
        <v>0.48958333333333298</v>
      </c>
      <c r="C957" s="3">
        <v>82</v>
      </c>
      <c r="D957" s="47">
        <v>107</v>
      </c>
      <c r="E957" s="13">
        <v>0.47</v>
      </c>
      <c r="F957" s="3">
        <v>3</v>
      </c>
      <c r="G957" s="66" t="s">
        <v>143</v>
      </c>
      <c r="H957" s="19">
        <v>29.91</v>
      </c>
      <c r="I957" s="42"/>
      <c r="J957" s="45">
        <v>104</v>
      </c>
      <c r="K957" s="45">
        <v>109.9</v>
      </c>
      <c r="L957" s="45">
        <v>107.2</v>
      </c>
      <c r="M957" s="45">
        <v>105.3</v>
      </c>
      <c r="N957" s="45">
        <f t="shared" si="60"/>
        <v>106.60000000000001</v>
      </c>
    </row>
    <row r="958" spans="1:14" x14ac:dyDescent="0.2">
      <c r="B958" s="1">
        <v>0.5</v>
      </c>
      <c r="C958" s="3">
        <v>85</v>
      </c>
      <c r="D958" s="47">
        <v>110</v>
      </c>
      <c r="E958" s="13">
        <v>0.4</v>
      </c>
      <c r="F958" s="3">
        <v>1</v>
      </c>
      <c r="G958" s="66" t="s">
        <v>197</v>
      </c>
      <c r="H958" s="19">
        <v>29.91</v>
      </c>
      <c r="I958" s="42"/>
      <c r="J958" s="45">
        <v>106.8</v>
      </c>
      <c r="K958" s="45">
        <v>112.5</v>
      </c>
      <c r="L958" s="45">
        <v>109.8</v>
      </c>
      <c r="M958" s="45">
        <v>109.6</v>
      </c>
      <c r="N958" s="45">
        <f t="shared" si="60"/>
        <v>109.67500000000001</v>
      </c>
    </row>
    <row r="959" spans="1:14" x14ac:dyDescent="0.2">
      <c r="B959" s="1">
        <v>0.63541666666666663</v>
      </c>
      <c r="C959" s="3">
        <v>95</v>
      </c>
      <c r="D959" s="47">
        <v>124</v>
      </c>
      <c r="E959" s="13">
        <v>0.24</v>
      </c>
      <c r="F959" s="3">
        <v>2</v>
      </c>
      <c r="G959" s="66" t="s">
        <v>197</v>
      </c>
      <c r="H959" s="19">
        <v>29.84</v>
      </c>
      <c r="J959" s="45">
        <v>121.1</v>
      </c>
      <c r="K959" s="45">
        <v>126.1</v>
      </c>
      <c r="L959" s="45">
        <v>120.7</v>
      </c>
      <c r="M959" s="45">
        <v>126.7</v>
      </c>
      <c r="N959" s="45">
        <f t="shared" si="60"/>
        <v>123.64999999999999</v>
      </c>
    </row>
    <row r="960" spans="1:14" x14ac:dyDescent="0.2">
      <c r="B960" s="1">
        <v>0.64583333333333337</v>
      </c>
      <c r="C960" s="3">
        <v>95</v>
      </c>
      <c r="D960" s="3">
        <v>123</v>
      </c>
      <c r="E960" s="13">
        <v>0.22</v>
      </c>
      <c r="F960" s="3">
        <v>3</v>
      </c>
      <c r="G960" s="66" t="s">
        <v>197</v>
      </c>
      <c r="H960" s="19">
        <v>29.84</v>
      </c>
      <c r="J960" s="45">
        <v>120.9</v>
      </c>
      <c r="K960" s="45">
        <v>124.9</v>
      </c>
      <c r="L960" s="45">
        <v>119.1</v>
      </c>
      <c r="M960" s="45">
        <v>126.1</v>
      </c>
      <c r="N960" s="45">
        <f t="shared" si="60"/>
        <v>122.75</v>
      </c>
    </row>
    <row r="961" spans="2:14" x14ac:dyDescent="0.2">
      <c r="B961" s="1">
        <v>0.65625</v>
      </c>
      <c r="C961" s="3">
        <v>96</v>
      </c>
      <c r="D961" s="3">
        <v>123</v>
      </c>
      <c r="E961" s="13">
        <v>0.23</v>
      </c>
      <c r="F961" s="3">
        <v>6</v>
      </c>
      <c r="G961" s="66" t="s">
        <v>197</v>
      </c>
      <c r="H961" s="19">
        <v>29.83</v>
      </c>
      <c r="J961" s="45">
        <v>120.4</v>
      </c>
      <c r="K961" s="3">
        <v>124.9</v>
      </c>
      <c r="L961" s="45">
        <v>118.6</v>
      </c>
      <c r="M961" s="45">
        <v>126</v>
      </c>
      <c r="N961" s="45">
        <f t="shared" si="60"/>
        <v>122.47499999999999</v>
      </c>
    </row>
    <row r="962" spans="2:14" x14ac:dyDescent="0.2">
      <c r="B962" s="1">
        <v>0.66666666666666696</v>
      </c>
      <c r="C962" s="3">
        <v>96</v>
      </c>
      <c r="D962" s="3">
        <v>117</v>
      </c>
      <c r="E962" s="13">
        <v>0.21</v>
      </c>
      <c r="F962" s="3">
        <v>4</v>
      </c>
      <c r="G962" s="66" t="s">
        <v>43</v>
      </c>
      <c r="H962" s="19">
        <v>29.83</v>
      </c>
      <c r="I962" s="43"/>
      <c r="J962" s="45">
        <v>102.2</v>
      </c>
      <c r="K962" s="67">
        <v>123.8</v>
      </c>
      <c r="L962" s="45">
        <v>117.3</v>
      </c>
      <c r="M962" s="45">
        <v>124.2</v>
      </c>
      <c r="N962" s="45">
        <f t="shared" si="60"/>
        <v>116.875</v>
      </c>
    </row>
    <row r="963" spans="2:14" x14ac:dyDescent="0.2">
      <c r="B963" s="1">
        <v>0.67708333333333304</v>
      </c>
      <c r="C963" s="3">
        <v>96</v>
      </c>
      <c r="D963" s="47">
        <v>119</v>
      </c>
      <c r="E963" s="13">
        <v>0.21</v>
      </c>
      <c r="F963" s="3">
        <v>1</v>
      </c>
      <c r="G963" s="66" t="s">
        <v>180</v>
      </c>
      <c r="H963" s="19">
        <v>29.82</v>
      </c>
      <c r="J963" s="45">
        <v>114.3</v>
      </c>
      <c r="K963" s="45">
        <v>122.5</v>
      </c>
      <c r="L963" s="45">
        <v>115.9</v>
      </c>
      <c r="M963" s="45">
        <v>122.7</v>
      </c>
      <c r="N963" s="45">
        <f t="shared" si="60"/>
        <v>118.85000000000001</v>
      </c>
    </row>
    <row r="964" spans="2:14" x14ac:dyDescent="0.2">
      <c r="B964" s="1">
        <v>0.6875</v>
      </c>
      <c r="C964" s="3">
        <v>96</v>
      </c>
      <c r="D964" s="3">
        <v>118</v>
      </c>
      <c r="E964" s="13">
        <v>0.2</v>
      </c>
      <c r="F964" s="3">
        <v>3</v>
      </c>
      <c r="G964" s="66" t="s">
        <v>143</v>
      </c>
      <c r="H964" s="19">
        <v>29.82</v>
      </c>
      <c r="I964" s="43"/>
      <c r="J964" s="45">
        <v>115</v>
      </c>
      <c r="K964" s="67">
        <v>121.1</v>
      </c>
      <c r="L964" s="45">
        <v>115.3</v>
      </c>
      <c r="M964" s="45">
        <v>121.5</v>
      </c>
      <c r="N964" s="45">
        <f t="shared" si="60"/>
        <v>118.22499999999999</v>
      </c>
    </row>
    <row r="965" spans="2:14" x14ac:dyDescent="0.2">
      <c r="B965" s="1">
        <v>0.69791666666666696</v>
      </c>
      <c r="C965" s="47">
        <v>97</v>
      </c>
      <c r="D965" s="47">
        <v>114</v>
      </c>
      <c r="E965" s="13">
        <v>0.2</v>
      </c>
      <c r="F965" s="69">
        <v>3</v>
      </c>
      <c r="G965" s="69" t="s">
        <v>71</v>
      </c>
      <c r="H965" s="82">
        <v>29.81</v>
      </c>
      <c r="I965" s="65"/>
      <c r="J965" s="45">
        <v>104.2</v>
      </c>
      <c r="K965" s="45">
        <v>119.1</v>
      </c>
      <c r="L965" s="45">
        <v>113.7</v>
      </c>
      <c r="M965" s="45">
        <v>118.9</v>
      </c>
      <c r="N965" s="45">
        <f t="shared" si="60"/>
        <v>113.97499999999999</v>
      </c>
    </row>
    <row r="966" spans="2:14" x14ac:dyDescent="0.2">
      <c r="B966" s="1">
        <v>0.70833333333333304</v>
      </c>
      <c r="C966" s="47">
        <v>95</v>
      </c>
      <c r="D966" s="47">
        <v>115</v>
      </c>
      <c r="E966" s="13">
        <v>0.21</v>
      </c>
      <c r="F966" s="69">
        <v>1</v>
      </c>
      <c r="G966" s="69" t="s">
        <v>71</v>
      </c>
      <c r="H966" s="82">
        <v>29.81</v>
      </c>
      <c r="I966" s="65"/>
      <c r="J966" s="67">
        <v>112</v>
      </c>
      <c r="K966" s="45">
        <v>117.9</v>
      </c>
      <c r="L966" s="45">
        <v>112.3</v>
      </c>
      <c r="M966" s="45">
        <v>117.3</v>
      </c>
      <c r="N966" s="45">
        <f t="shared" si="60"/>
        <v>114.875</v>
      </c>
    </row>
    <row r="967" spans="2:14" x14ac:dyDescent="0.2">
      <c r="B967" s="1">
        <v>0.71875</v>
      </c>
      <c r="C967" s="3">
        <v>93</v>
      </c>
      <c r="D967" s="47">
        <v>113</v>
      </c>
      <c r="E967" s="13">
        <v>0.23</v>
      </c>
      <c r="F967" s="3">
        <v>2</v>
      </c>
      <c r="G967" s="66" t="s">
        <v>71</v>
      </c>
      <c r="H967" s="19">
        <v>29.81</v>
      </c>
      <c r="J967" s="45">
        <v>110.8</v>
      </c>
      <c r="K967" s="45">
        <v>116.1</v>
      </c>
      <c r="L967" s="45">
        <v>110.8</v>
      </c>
      <c r="M967" s="45">
        <v>115.5</v>
      </c>
      <c r="N967" s="45">
        <f t="shared" si="60"/>
        <v>113.3</v>
      </c>
    </row>
    <row r="968" spans="2:14" x14ac:dyDescent="0.2">
      <c r="B968" s="1">
        <v>0.72916666666666596</v>
      </c>
      <c r="C968" s="3">
        <v>92</v>
      </c>
      <c r="D968" s="47">
        <v>110</v>
      </c>
      <c r="E968" s="13">
        <v>0.24</v>
      </c>
      <c r="F968" s="3">
        <v>1</v>
      </c>
      <c r="G968" s="66" t="s">
        <v>202</v>
      </c>
      <c r="H968" s="19">
        <v>29.8</v>
      </c>
      <c r="J968" s="45">
        <v>105.1</v>
      </c>
      <c r="K968" s="45">
        <v>113.5</v>
      </c>
      <c r="L968" s="45">
        <v>109</v>
      </c>
      <c r="M968" s="45">
        <v>113.5</v>
      </c>
      <c r="N968" s="45">
        <f t="shared" si="60"/>
        <v>110.27500000000001</v>
      </c>
    </row>
    <row r="969" spans="2:14" x14ac:dyDescent="0.2">
      <c r="B969" s="1">
        <v>0.73958333333333304</v>
      </c>
      <c r="C969" s="3">
        <v>91</v>
      </c>
      <c r="D969" s="3">
        <v>108</v>
      </c>
      <c r="E969" s="13">
        <v>0.28000000000000003</v>
      </c>
      <c r="F969" s="66">
        <v>1</v>
      </c>
      <c r="G969" s="66" t="s">
        <v>71</v>
      </c>
      <c r="H969" s="72">
        <v>29.8</v>
      </c>
      <c r="J969" s="45">
        <v>101.8</v>
      </c>
      <c r="K969" s="45">
        <v>110.8</v>
      </c>
      <c r="L969" s="67">
        <v>106.5</v>
      </c>
      <c r="M969" s="45">
        <v>111.4</v>
      </c>
      <c r="N969" s="45">
        <f t="shared" si="60"/>
        <v>107.625</v>
      </c>
    </row>
    <row r="970" spans="2:14" x14ac:dyDescent="0.2">
      <c r="B970" s="1">
        <v>0.74305555555555547</v>
      </c>
      <c r="C970" s="47">
        <v>91</v>
      </c>
      <c r="D970" s="47">
        <v>107</v>
      </c>
      <c r="E970" s="13">
        <v>0.28999999999999998</v>
      </c>
      <c r="F970" s="47">
        <v>1</v>
      </c>
      <c r="G970" s="69" t="s">
        <v>71</v>
      </c>
      <c r="H970" s="57">
        <v>29.8</v>
      </c>
      <c r="I970" s="65"/>
      <c r="J970" s="45">
        <v>100.4</v>
      </c>
      <c r="K970" s="45">
        <v>109.8</v>
      </c>
      <c r="L970" s="45">
        <v>106</v>
      </c>
      <c r="M970" s="45">
        <v>110.8</v>
      </c>
      <c r="N970" s="45">
        <f t="shared" si="60"/>
        <v>106.75</v>
      </c>
    </row>
    <row r="971" spans="2:14" x14ac:dyDescent="0.2">
      <c r="J971" s="70"/>
    </row>
    <row r="972" spans="2:14" x14ac:dyDescent="0.2">
      <c r="J972" s="70"/>
    </row>
    <row r="973" spans="2:14" x14ac:dyDescent="0.2">
      <c r="J973" s="70"/>
    </row>
  </sheetData>
  <mergeCells count="1">
    <mergeCell ref="C620:D62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98"/>
  <sheetViews>
    <sheetView workbookViewId="0"/>
    <sheetView workbookViewId="1"/>
  </sheetViews>
  <sheetFormatPr defaultRowHeight="12.75" x14ac:dyDescent="0.2"/>
  <cols>
    <col min="1" max="1" width="11.28515625" customWidth="1"/>
    <col min="2" max="2" width="9.42578125" customWidth="1"/>
    <col min="3" max="8" width="8.85546875" style="3"/>
    <col min="10" max="14" width="8.85546875" style="3"/>
  </cols>
  <sheetData>
    <row r="1" spans="1:19" x14ac:dyDescent="0.2">
      <c r="A1" s="6" t="s">
        <v>216</v>
      </c>
      <c r="B1" s="24" t="s">
        <v>2</v>
      </c>
      <c r="C1" s="6" t="s">
        <v>3</v>
      </c>
      <c r="D1" s="6" t="s">
        <v>1</v>
      </c>
      <c r="E1" s="31" t="s">
        <v>156</v>
      </c>
      <c r="F1" s="6" t="s">
        <v>32</v>
      </c>
      <c r="G1" s="6" t="s">
        <v>217</v>
      </c>
      <c r="H1" s="44" t="s">
        <v>218</v>
      </c>
    </row>
    <row r="2" spans="1:19" x14ac:dyDescent="0.2">
      <c r="A2" t="s">
        <v>288</v>
      </c>
      <c r="B2" s="2">
        <v>0.41666666666666669</v>
      </c>
      <c r="C2" s="47">
        <v>65</v>
      </c>
      <c r="D2" s="47">
        <v>73</v>
      </c>
      <c r="E2" s="14">
        <v>0.46</v>
      </c>
      <c r="F2" s="47">
        <v>1</v>
      </c>
      <c r="G2" s="47" t="s">
        <v>34</v>
      </c>
      <c r="H2" s="60">
        <v>29.52</v>
      </c>
      <c r="I2" s="60"/>
      <c r="J2" s="58">
        <v>74.7</v>
      </c>
      <c r="K2" s="58">
        <v>64.599999999999994</v>
      </c>
      <c r="L2" s="58">
        <v>75.400000000000006</v>
      </c>
      <c r="M2" s="58">
        <v>77.7</v>
      </c>
      <c r="N2" s="56">
        <f>AVERAGE(J2:M2)</f>
        <v>73.100000000000009</v>
      </c>
      <c r="Q2" s="71" t="s">
        <v>623</v>
      </c>
    </row>
    <row r="3" spans="1:19" x14ac:dyDescent="0.2">
      <c r="A3" s="21">
        <v>42079</v>
      </c>
      <c r="B3" s="2">
        <v>0.42708333333333331</v>
      </c>
      <c r="C3" s="3">
        <v>68</v>
      </c>
      <c r="D3" s="3">
        <v>75</v>
      </c>
      <c r="E3" s="14">
        <v>0.42</v>
      </c>
      <c r="F3" s="3">
        <v>2</v>
      </c>
      <c r="G3" s="3" t="s">
        <v>37</v>
      </c>
      <c r="H3" s="42">
        <v>29.51</v>
      </c>
      <c r="J3" s="3">
        <v>77</v>
      </c>
      <c r="K3" s="3">
        <v>64</v>
      </c>
      <c r="L3" s="3">
        <v>79</v>
      </c>
      <c r="M3" s="3">
        <v>81</v>
      </c>
      <c r="N3" s="45">
        <f>AVERAGE(J3:M3)</f>
        <v>75.25</v>
      </c>
      <c r="Q3" s="55">
        <f>MAX(J:M)</f>
        <v>140</v>
      </c>
      <c r="S3" s="71" t="s">
        <v>306</v>
      </c>
    </row>
    <row r="4" spans="1:19" x14ac:dyDescent="0.2">
      <c r="B4" s="2">
        <v>0.4375</v>
      </c>
      <c r="C4" s="3">
        <v>68</v>
      </c>
      <c r="D4" s="3">
        <v>78</v>
      </c>
      <c r="E4" s="3">
        <v>39</v>
      </c>
      <c r="F4" s="3">
        <v>3</v>
      </c>
      <c r="G4" s="3" t="s">
        <v>197</v>
      </c>
      <c r="H4" s="3">
        <v>29.51</v>
      </c>
      <c r="J4" s="3">
        <v>81</v>
      </c>
      <c r="K4" s="3">
        <v>64</v>
      </c>
      <c r="L4" s="3">
        <v>83</v>
      </c>
      <c r="M4" s="3">
        <v>85</v>
      </c>
      <c r="N4" s="45">
        <f>AVERAGE(J4:M4)</f>
        <v>78.25</v>
      </c>
      <c r="S4" s="21">
        <v>42181</v>
      </c>
    </row>
    <row r="5" spans="1:19" x14ac:dyDescent="0.2">
      <c r="B5" s="2">
        <v>0.44791666666666702</v>
      </c>
      <c r="C5" s="3">
        <v>70</v>
      </c>
      <c r="D5" s="3">
        <v>81</v>
      </c>
      <c r="E5" s="14">
        <v>0.37</v>
      </c>
      <c r="F5" s="3">
        <v>1</v>
      </c>
      <c r="G5" s="3" t="s">
        <v>190</v>
      </c>
      <c r="H5" s="42">
        <v>29.51</v>
      </c>
      <c r="J5" s="3">
        <v>84</v>
      </c>
      <c r="K5" s="3">
        <v>68</v>
      </c>
      <c r="L5" s="3">
        <v>85</v>
      </c>
      <c r="M5" s="3">
        <v>87</v>
      </c>
      <c r="N5" s="45">
        <f t="shared" ref="N5:N32" si="0">AVERAGE(J5:M5)</f>
        <v>81</v>
      </c>
    </row>
    <row r="6" spans="1:19" x14ac:dyDescent="0.2">
      <c r="B6" s="2">
        <v>0.45833333333333298</v>
      </c>
      <c r="C6" s="3">
        <v>72</v>
      </c>
      <c r="D6" s="3">
        <v>85</v>
      </c>
      <c r="E6" s="14">
        <v>0.34</v>
      </c>
      <c r="F6" s="3">
        <v>1</v>
      </c>
      <c r="G6" s="3" t="s">
        <v>190</v>
      </c>
      <c r="H6" s="42">
        <v>29.5</v>
      </c>
      <c r="J6" s="3">
        <v>88</v>
      </c>
      <c r="K6" s="3">
        <v>70</v>
      </c>
      <c r="L6" s="3">
        <v>89</v>
      </c>
      <c r="M6" s="3">
        <v>91</v>
      </c>
      <c r="N6" s="45">
        <f t="shared" si="0"/>
        <v>84.5</v>
      </c>
    </row>
    <row r="7" spans="1:19" x14ac:dyDescent="0.2">
      <c r="B7" s="2">
        <v>0.46875</v>
      </c>
      <c r="C7" s="3">
        <v>73</v>
      </c>
      <c r="D7" s="3">
        <v>86</v>
      </c>
      <c r="E7" s="14">
        <v>0.31</v>
      </c>
      <c r="F7" s="3">
        <v>4</v>
      </c>
      <c r="G7" s="3" t="s">
        <v>37</v>
      </c>
      <c r="H7" s="19">
        <v>29.5</v>
      </c>
      <c r="J7" s="3">
        <v>89</v>
      </c>
      <c r="K7" s="3">
        <v>69</v>
      </c>
      <c r="L7" s="3">
        <v>91</v>
      </c>
      <c r="M7" s="3">
        <v>93</v>
      </c>
      <c r="N7" s="45">
        <f t="shared" si="0"/>
        <v>85.5</v>
      </c>
    </row>
    <row r="8" spans="1:19" x14ac:dyDescent="0.2">
      <c r="B8" s="2">
        <v>0.47916666666666602</v>
      </c>
      <c r="C8" s="47">
        <v>74</v>
      </c>
      <c r="D8" s="47">
        <v>89</v>
      </c>
      <c r="E8" s="14">
        <v>0.32</v>
      </c>
      <c r="F8" s="47">
        <v>2</v>
      </c>
      <c r="G8" s="47" t="s">
        <v>37</v>
      </c>
      <c r="H8" s="57">
        <v>29.5</v>
      </c>
      <c r="I8" s="60"/>
      <c r="J8" s="3">
        <v>92</v>
      </c>
      <c r="K8" s="3">
        <v>78</v>
      </c>
      <c r="L8" s="3">
        <v>94</v>
      </c>
      <c r="M8" s="3">
        <v>93</v>
      </c>
      <c r="N8" s="45">
        <f t="shared" si="0"/>
        <v>89.25</v>
      </c>
    </row>
    <row r="9" spans="1:19" x14ac:dyDescent="0.2">
      <c r="B9" s="2">
        <v>0.48958333333333298</v>
      </c>
      <c r="C9" s="3">
        <v>76</v>
      </c>
      <c r="D9" s="3">
        <v>93</v>
      </c>
      <c r="E9" s="14">
        <v>0.32</v>
      </c>
      <c r="F9" s="3">
        <v>2</v>
      </c>
      <c r="G9" s="37" t="s">
        <v>130</v>
      </c>
      <c r="H9" s="19">
        <v>29.49</v>
      </c>
      <c r="J9" s="3">
        <v>94</v>
      </c>
      <c r="K9" s="3">
        <v>86</v>
      </c>
      <c r="L9" s="3">
        <v>96</v>
      </c>
      <c r="M9" s="3">
        <v>97</v>
      </c>
      <c r="N9" s="3">
        <f t="shared" si="0"/>
        <v>93.25</v>
      </c>
    </row>
    <row r="10" spans="1:19" x14ac:dyDescent="0.2">
      <c r="B10" s="2">
        <v>0.5</v>
      </c>
      <c r="C10" s="3">
        <v>77</v>
      </c>
      <c r="D10" s="3">
        <v>96</v>
      </c>
      <c r="E10" s="14">
        <v>0.32</v>
      </c>
      <c r="F10" s="3">
        <v>3</v>
      </c>
      <c r="G10" s="37" t="s">
        <v>180</v>
      </c>
      <c r="H10" s="19">
        <v>29.49</v>
      </c>
      <c r="J10" s="3">
        <v>96</v>
      </c>
      <c r="K10" s="3">
        <v>90</v>
      </c>
      <c r="L10" s="3">
        <v>99</v>
      </c>
      <c r="M10" s="3">
        <v>100</v>
      </c>
      <c r="N10" s="3">
        <f t="shared" si="0"/>
        <v>96.25</v>
      </c>
    </row>
    <row r="11" spans="1:19" x14ac:dyDescent="0.2">
      <c r="B11" s="1">
        <v>0.51041666666666663</v>
      </c>
      <c r="C11" s="3">
        <v>78</v>
      </c>
      <c r="D11" s="3">
        <v>99</v>
      </c>
      <c r="E11" s="14">
        <v>0.32</v>
      </c>
      <c r="F11" s="3">
        <v>3</v>
      </c>
      <c r="G11" s="37" t="s">
        <v>190</v>
      </c>
      <c r="H11" s="19">
        <v>29.48</v>
      </c>
      <c r="J11" s="3">
        <v>98</v>
      </c>
      <c r="K11" s="3">
        <v>94</v>
      </c>
      <c r="L11" s="3">
        <v>100</v>
      </c>
      <c r="M11" s="3">
        <v>102</v>
      </c>
      <c r="N11" s="3">
        <f t="shared" si="0"/>
        <v>98.5</v>
      </c>
    </row>
    <row r="12" spans="1:19" x14ac:dyDescent="0.2">
      <c r="B12" s="1">
        <v>0.52083333333333337</v>
      </c>
      <c r="C12" s="3">
        <v>79</v>
      </c>
      <c r="D12" s="3">
        <v>101</v>
      </c>
      <c r="E12" s="14">
        <v>0.3</v>
      </c>
      <c r="F12" s="3">
        <v>2</v>
      </c>
      <c r="G12" s="37" t="s">
        <v>37</v>
      </c>
      <c r="H12" s="19">
        <v>29.48</v>
      </c>
      <c r="J12" s="3">
        <v>100</v>
      </c>
      <c r="K12" s="3">
        <v>97</v>
      </c>
      <c r="L12" s="3">
        <v>101</v>
      </c>
      <c r="M12" s="3">
        <v>104</v>
      </c>
      <c r="N12" s="3">
        <f t="shared" si="0"/>
        <v>100.5</v>
      </c>
    </row>
    <row r="13" spans="1:19" x14ac:dyDescent="0.2">
      <c r="B13" s="1">
        <v>0.53125</v>
      </c>
      <c r="C13" s="3">
        <v>79</v>
      </c>
      <c r="D13" s="3">
        <v>103</v>
      </c>
      <c r="E13" s="39">
        <v>0.3</v>
      </c>
      <c r="F13" s="3">
        <v>1</v>
      </c>
      <c r="G13" s="37" t="s">
        <v>35</v>
      </c>
      <c r="H13" s="19">
        <v>29.47</v>
      </c>
      <c r="J13" s="3">
        <v>101</v>
      </c>
      <c r="K13" s="3">
        <v>100</v>
      </c>
      <c r="L13" s="3">
        <v>103</v>
      </c>
      <c r="M13" s="3">
        <v>106</v>
      </c>
      <c r="N13" s="3">
        <f t="shared" si="0"/>
        <v>102.5</v>
      </c>
    </row>
    <row r="14" spans="1:19" x14ac:dyDescent="0.2">
      <c r="B14" s="1">
        <v>0.54166666666666663</v>
      </c>
      <c r="C14" s="3">
        <v>81</v>
      </c>
      <c r="D14" s="3">
        <v>104</v>
      </c>
      <c r="E14" s="14">
        <v>0.28000000000000003</v>
      </c>
      <c r="F14" s="3">
        <v>0</v>
      </c>
      <c r="H14" s="19">
        <v>29.45</v>
      </c>
      <c r="J14" s="3">
        <v>103</v>
      </c>
      <c r="K14" s="3">
        <v>102</v>
      </c>
      <c r="L14" s="3">
        <v>104</v>
      </c>
      <c r="M14" s="3">
        <v>108</v>
      </c>
      <c r="N14" s="3">
        <f t="shared" si="0"/>
        <v>104.25</v>
      </c>
    </row>
    <row r="15" spans="1:19" x14ac:dyDescent="0.2">
      <c r="B15" s="2">
        <v>0.57291666666666663</v>
      </c>
      <c r="C15" s="3">
        <v>80</v>
      </c>
      <c r="D15" s="3">
        <v>108</v>
      </c>
      <c r="E15" s="39">
        <v>0.27</v>
      </c>
      <c r="F15" s="3">
        <v>0</v>
      </c>
      <c r="G15" s="37"/>
      <c r="H15" s="19">
        <v>29.43</v>
      </c>
      <c r="I15" s="42"/>
      <c r="J15" s="41">
        <v>106</v>
      </c>
      <c r="K15" s="41">
        <v>108</v>
      </c>
      <c r="L15" s="41">
        <v>108</v>
      </c>
      <c r="M15" s="41">
        <v>111</v>
      </c>
      <c r="N15" s="56">
        <f t="shared" si="0"/>
        <v>108.25</v>
      </c>
    </row>
    <row r="16" spans="1:19" x14ac:dyDescent="0.2">
      <c r="B16" s="2">
        <v>0.58333333333333404</v>
      </c>
      <c r="C16" s="3">
        <v>80</v>
      </c>
      <c r="D16" s="3">
        <v>109</v>
      </c>
      <c r="E16" s="14">
        <v>0.26</v>
      </c>
      <c r="F16" s="3">
        <v>0</v>
      </c>
      <c r="H16" s="19">
        <v>29.42</v>
      </c>
      <c r="I16" s="42"/>
      <c r="J16" s="41">
        <v>106</v>
      </c>
      <c r="K16" s="3">
        <v>109</v>
      </c>
      <c r="L16" s="3">
        <v>108</v>
      </c>
      <c r="M16" s="3">
        <v>111</v>
      </c>
      <c r="N16" s="56">
        <f t="shared" si="0"/>
        <v>108.5</v>
      </c>
    </row>
    <row r="17" spans="2:14" x14ac:dyDescent="0.2">
      <c r="B17" s="2">
        <v>0.59375</v>
      </c>
      <c r="C17" s="3">
        <v>81</v>
      </c>
      <c r="D17" s="3">
        <v>109</v>
      </c>
      <c r="E17" s="14">
        <v>0.26</v>
      </c>
      <c r="F17" s="3">
        <v>2</v>
      </c>
      <c r="G17" s="3" t="s">
        <v>202</v>
      </c>
      <c r="H17" s="19">
        <v>29.41</v>
      </c>
      <c r="J17" s="3">
        <v>107</v>
      </c>
      <c r="K17" s="3">
        <v>110</v>
      </c>
      <c r="L17" s="3">
        <v>109</v>
      </c>
      <c r="M17" s="3">
        <v>111</v>
      </c>
      <c r="N17" s="56">
        <f t="shared" si="0"/>
        <v>109.25</v>
      </c>
    </row>
    <row r="18" spans="2:14" x14ac:dyDescent="0.2">
      <c r="B18" s="2">
        <v>0.60416666666666696</v>
      </c>
      <c r="C18" s="3">
        <v>82</v>
      </c>
      <c r="D18" s="3">
        <v>110</v>
      </c>
      <c r="E18" s="39">
        <v>0.25</v>
      </c>
      <c r="F18" s="3">
        <v>3</v>
      </c>
      <c r="G18" s="37" t="s">
        <v>201</v>
      </c>
      <c r="H18" s="19">
        <v>29.41</v>
      </c>
      <c r="I18" s="42"/>
      <c r="J18" s="41">
        <v>107</v>
      </c>
      <c r="K18" s="41">
        <v>110</v>
      </c>
      <c r="L18" s="41">
        <v>109</v>
      </c>
      <c r="M18" s="41">
        <v>112</v>
      </c>
      <c r="N18" s="56">
        <f t="shared" si="0"/>
        <v>109.5</v>
      </c>
    </row>
    <row r="19" spans="2:14" x14ac:dyDescent="0.2">
      <c r="B19" s="2">
        <v>0.61458333333333404</v>
      </c>
      <c r="C19" s="3">
        <v>82</v>
      </c>
      <c r="D19" s="3">
        <v>110</v>
      </c>
      <c r="E19" s="3">
        <v>25</v>
      </c>
      <c r="F19" s="3">
        <v>3</v>
      </c>
      <c r="G19" s="3" t="s">
        <v>35</v>
      </c>
      <c r="H19" s="3">
        <v>29.4</v>
      </c>
      <c r="J19" s="3">
        <v>107</v>
      </c>
      <c r="K19" s="3">
        <v>110</v>
      </c>
      <c r="L19" s="3">
        <v>109</v>
      </c>
      <c r="M19" s="3">
        <v>112</v>
      </c>
      <c r="N19" s="3">
        <f t="shared" si="0"/>
        <v>109.5</v>
      </c>
    </row>
    <row r="20" spans="2:14" x14ac:dyDescent="0.2">
      <c r="B20" s="2">
        <v>0.625000000000001</v>
      </c>
      <c r="C20" s="3">
        <v>81</v>
      </c>
      <c r="D20" s="3">
        <v>110</v>
      </c>
      <c r="E20" s="14">
        <v>0.26</v>
      </c>
      <c r="F20" s="41">
        <v>3</v>
      </c>
      <c r="G20" s="37" t="s">
        <v>129</v>
      </c>
      <c r="H20" s="19">
        <v>29.39</v>
      </c>
      <c r="I20" s="42"/>
      <c r="J20" s="41">
        <v>107</v>
      </c>
      <c r="K20" s="41">
        <v>110</v>
      </c>
      <c r="L20" s="41">
        <v>109</v>
      </c>
      <c r="M20" s="41">
        <v>112</v>
      </c>
      <c r="N20" s="56">
        <f t="shared" si="0"/>
        <v>109.5</v>
      </c>
    </row>
    <row r="21" spans="2:14" x14ac:dyDescent="0.2">
      <c r="B21" s="2">
        <v>0.63541666666666696</v>
      </c>
      <c r="C21" s="3">
        <v>81</v>
      </c>
      <c r="D21" s="3">
        <v>108</v>
      </c>
      <c r="E21" s="14">
        <v>0.27</v>
      </c>
      <c r="F21" s="3">
        <v>4</v>
      </c>
      <c r="G21" s="37" t="s">
        <v>37</v>
      </c>
      <c r="H21" s="19">
        <v>29.39</v>
      </c>
      <c r="I21" s="42"/>
      <c r="J21" s="41">
        <v>106</v>
      </c>
      <c r="K21" s="41">
        <v>108</v>
      </c>
      <c r="L21" s="41">
        <v>108</v>
      </c>
      <c r="M21" s="41">
        <v>111</v>
      </c>
      <c r="N21" s="56">
        <f t="shared" si="0"/>
        <v>108.25</v>
      </c>
    </row>
    <row r="22" spans="2:14" x14ac:dyDescent="0.2">
      <c r="B22" s="2">
        <v>0.64583333333333404</v>
      </c>
      <c r="C22" s="3">
        <v>82</v>
      </c>
      <c r="D22" s="3">
        <v>108</v>
      </c>
      <c r="E22" s="14">
        <v>0.26</v>
      </c>
      <c r="F22" s="41">
        <v>1</v>
      </c>
      <c r="G22" s="37" t="s">
        <v>129</v>
      </c>
      <c r="H22" s="19">
        <v>29.38</v>
      </c>
      <c r="I22" s="42"/>
      <c r="J22" s="41">
        <v>105</v>
      </c>
      <c r="K22" s="41">
        <v>107</v>
      </c>
      <c r="L22" s="41">
        <v>107</v>
      </c>
      <c r="M22" s="41">
        <v>111</v>
      </c>
      <c r="N22" s="56">
        <f t="shared" si="0"/>
        <v>107.5</v>
      </c>
    </row>
    <row r="23" spans="2:14" x14ac:dyDescent="0.2">
      <c r="B23" s="2">
        <v>0.656250000000001</v>
      </c>
      <c r="C23" s="37">
        <v>82</v>
      </c>
      <c r="D23" s="37">
        <v>106</v>
      </c>
      <c r="E23" s="39">
        <v>0.27</v>
      </c>
      <c r="F23" s="37">
        <v>8</v>
      </c>
      <c r="G23" s="37" t="s">
        <v>201</v>
      </c>
      <c r="H23" s="56">
        <v>29.38</v>
      </c>
      <c r="I23" s="46"/>
      <c r="J23" s="59">
        <v>104</v>
      </c>
      <c r="K23" s="59">
        <v>106</v>
      </c>
      <c r="L23" s="59">
        <v>106</v>
      </c>
      <c r="M23" s="59">
        <v>109</v>
      </c>
      <c r="N23" s="56">
        <f t="shared" si="0"/>
        <v>106.25</v>
      </c>
    </row>
    <row r="24" spans="2:14" x14ac:dyDescent="0.2">
      <c r="B24" s="2">
        <v>0.66666666666666796</v>
      </c>
      <c r="C24" s="37">
        <v>82</v>
      </c>
      <c r="D24" s="37">
        <v>106</v>
      </c>
      <c r="E24" s="39">
        <v>0.27</v>
      </c>
      <c r="F24" s="37">
        <v>1</v>
      </c>
      <c r="G24" s="37" t="s">
        <v>201</v>
      </c>
      <c r="H24" s="56">
        <v>29.37</v>
      </c>
      <c r="I24" s="37"/>
      <c r="J24" s="59">
        <v>103</v>
      </c>
      <c r="K24" s="59">
        <v>105</v>
      </c>
      <c r="L24" s="59">
        <v>105</v>
      </c>
      <c r="M24" s="59">
        <v>109</v>
      </c>
      <c r="N24" s="56">
        <f t="shared" si="0"/>
        <v>105.5</v>
      </c>
    </row>
    <row r="25" spans="2:14" x14ac:dyDescent="0.2">
      <c r="B25" s="2">
        <v>0.67708333333333504</v>
      </c>
      <c r="C25" s="47">
        <v>82</v>
      </c>
      <c r="D25" s="47">
        <v>105</v>
      </c>
      <c r="E25" s="48">
        <v>0.27</v>
      </c>
      <c r="F25" s="47">
        <v>2</v>
      </c>
      <c r="G25" s="47" t="s">
        <v>180</v>
      </c>
      <c r="H25" s="57">
        <v>29.37</v>
      </c>
      <c r="I25" s="60"/>
      <c r="J25" s="58">
        <v>102</v>
      </c>
      <c r="K25" s="58">
        <v>104</v>
      </c>
      <c r="L25" s="58">
        <v>103</v>
      </c>
      <c r="M25" s="58">
        <v>109</v>
      </c>
      <c r="N25" s="56">
        <f t="shared" si="0"/>
        <v>104.5</v>
      </c>
    </row>
    <row r="26" spans="2:14" x14ac:dyDescent="0.2">
      <c r="B26" s="2">
        <v>0.687500000000001</v>
      </c>
      <c r="C26" s="3">
        <v>83</v>
      </c>
      <c r="D26" s="3">
        <v>103</v>
      </c>
      <c r="E26" s="14">
        <v>0.26</v>
      </c>
      <c r="F26" s="3">
        <v>2</v>
      </c>
      <c r="G26" s="3" t="s">
        <v>180</v>
      </c>
      <c r="H26" s="19">
        <v>29.36</v>
      </c>
      <c r="I26" s="42"/>
      <c r="J26" s="58">
        <v>101</v>
      </c>
      <c r="K26" s="3">
        <v>102</v>
      </c>
      <c r="L26" s="3">
        <v>101</v>
      </c>
      <c r="M26" s="3">
        <v>109</v>
      </c>
      <c r="N26" s="56">
        <f t="shared" si="0"/>
        <v>103.25</v>
      </c>
    </row>
    <row r="27" spans="2:14" x14ac:dyDescent="0.2">
      <c r="B27" s="2">
        <v>0.69791666666666796</v>
      </c>
      <c r="C27" s="3">
        <v>83</v>
      </c>
      <c r="D27" s="3">
        <v>100</v>
      </c>
      <c r="E27" s="14">
        <v>0.26</v>
      </c>
      <c r="F27" s="3">
        <v>5</v>
      </c>
      <c r="G27" s="3" t="s">
        <v>129</v>
      </c>
      <c r="H27" s="19">
        <v>29.36</v>
      </c>
      <c r="I27" s="42"/>
      <c r="J27" s="58">
        <v>99</v>
      </c>
      <c r="K27" s="3">
        <v>100</v>
      </c>
      <c r="L27" s="3">
        <v>99</v>
      </c>
      <c r="M27" s="3">
        <v>103</v>
      </c>
      <c r="N27" s="56">
        <f t="shared" si="0"/>
        <v>100.25</v>
      </c>
    </row>
    <row r="28" spans="2:14" x14ac:dyDescent="0.2">
      <c r="B28" s="2">
        <v>0.70833333333333504</v>
      </c>
      <c r="C28" s="3">
        <v>81</v>
      </c>
      <c r="D28" s="3">
        <v>99</v>
      </c>
      <c r="E28" s="13">
        <v>0.28999999999999998</v>
      </c>
      <c r="F28" s="3">
        <v>3</v>
      </c>
      <c r="G28" s="3" t="s">
        <v>129</v>
      </c>
      <c r="H28" s="19">
        <v>29.36</v>
      </c>
      <c r="I28" s="42"/>
      <c r="J28" s="41">
        <v>97</v>
      </c>
      <c r="K28" s="41">
        <v>99</v>
      </c>
      <c r="L28" s="41">
        <v>98</v>
      </c>
      <c r="M28" s="41">
        <v>101</v>
      </c>
      <c r="N28" s="56">
        <f t="shared" si="0"/>
        <v>98.75</v>
      </c>
    </row>
    <row r="29" spans="2:14" x14ac:dyDescent="0.2">
      <c r="B29" s="2">
        <v>0.718750000000002</v>
      </c>
      <c r="C29" s="3">
        <v>81</v>
      </c>
      <c r="D29" s="3">
        <v>97</v>
      </c>
      <c r="E29" s="3">
        <v>28</v>
      </c>
      <c r="F29" s="3">
        <v>3</v>
      </c>
      <c r="G29" s="3" t="s">
        <v>129</v>
      </c>
      <c r="H29" s="3">
        <v>29.36</v>
      </c>
      <c r="J29" s="3">
        <v>95</v>
      </c>
      <c r="K29" s="3">
        <v>97</v>
      </c>
      <c r="L29" s="3">
        <v>96</v>
      </c>
      <c r="M29" s="3">
        <v>99</v>
      </c>
      <c r="N29" s="3">
        <f t="shared" si="0"/>
        <v>96.75</v>
      </c>
    </row>
    <row r="30" spans="2:14" x14ac:dyDescent="0.2">
      <c r="B30" s="2">
        <v>0.72916666666666796</v>
      </c>
      <c r="C30" s="3">
        <v>81</v>
      </c>
      <c r="D30" s="3">
        <v>94</v>
      </c>
      <c r="E30" s="13">
        <v>0.28000000000000003</v>
      </c>
      <c r="F30" s="3">
        <v>3</v>
      </c>
      <c r="G30" s="3" t="s">
        <v>196</v>
      </c>
      <c r="H30" s="19">
        <v>29.35</v>
      </c>
      <c r="I30" s="42"/>
      <c r="J30" s="41">
        <v>93</v>
      </c>
      <c r="K30" s="41">
        <v>93</v>
      </c>
      <c r="L30" s="41">
        <v>93</v>
      </c>
      <c r="M30" s="41">
        <v>96</v>
      </c>
      <c r="N30" s="56">
        <f t="shared" si="0"/>
        <v>93.75</v>
      </c>
    </row>
    <row r="31" spans="2:14" x14ac:dyDescent="0.2">
      <c r="B31" s="2">
        <v>0.73958333333333504</v>
      </c>
      <c r="C31" s="3">
        <v>80</v>
      </c>
      <c r="D31" s="3">
        <v>92</v>
      </c>
      <c r="E31" s="13">
        <v>0.3</v>
      </c>
      <c r="F31" s="3">
        <v>6</v>
      </c>
      <c r="G31" s="3" t="s">
        <v>201</v>
      </c>
      <c r="H31" s="19">
        <v>29.35</v>
      </c>
      <c r="I31" s="42"/>
      <c r="J31" s="41">
        <v>91</v>
      </c>
      <c r="K31" s="41">
        <v>91</v>
      </c>
      <c r="L31" s="41">
        <v>92</v>
      </c>
      <c r="M31" s="41">
        <v>94</v>
      </c>
      <c r="N31" s="56">
        <f t="shared" si="0"/>
        <v>92</v>
      </c>
    </row>
    <row r="32" spans="2:14" x14ac:dyDescent="0.2">
      <c r="B32" s="2">
        <v>0.750000000000002</v>
      </c>
      <c r="C32" s="3">
        <v>79</v>
      </c>
      <c r="D32" s="3">
        <v>90</v>
      </c>
      <c r="E32" s="13">
        <v>0.28999999999999998</v>
      </c>
      <c r="F32" s="3">
        <v>5</v>
      </c>
      <c r="G32" s="3" t="s">
        <v>203</v>
      </c>
      <c r="H32" s="19">
        <v>29.35</v>
      </c>
      <c r="I32" s="42"/>
      <c r="J32" s="41">
        <v>89</v>
      </c>
      <c r="K32" s="41">
        <v>89</v>
      </c>
      <c r="L32" s="41">
        <v>89</v>
      </c>
      <c r="M32" s="41">
        <v>91</v>
      </c>
      <c r="N32" s="56">
        <f t="shared" si="0"/>
        <v>89.5</v>
      </c>
    </row>
    <row r="34" spans="1:14" x14ac:dyDescent="0.2">
      <c r="A34" s="21">
        <v>42080</v>
      </c>
    </row>
    <row r="35" spans="1:14" x14ac:dyDescent="0.2">
      <c r="B35" s="2">
        <v>0.41666666666666669</v>
      </c>
      <c r="C35" s="47">
        <v>70</v>
      </c>
      <c r="D35" s="47">
        <v>77</v>
      </c>
      <c r="E35" s="14">
        <v>0.62</v>
      </c>
      <c r="F35" s="47">
        <v>1</v>
      </c>
      <c r="G35" s="47" t="s">
        <v>35</v>
      </c>
      <c r="H35" s="57">
        <v>29.34</v>
      </c>
      <c r="I35" s="60"/>
      <c r="J35" s="58">
        <v>78</v>
      </c>
      <c r="K35" s="58">
        <v>78</v>
      </c>
      <c r="L35" s="58">
        <v>70</v>
      </c>
      <c r="M35" s="58">
        <v>80</v>
      </c>
      <c r="N35" s="56">
        <f>AVERAGE(J35:M35)</f>
        <v>76.5</v>
      </c>
    </row>
    <row r="36" spans="1:14" x14ac:dyDescent="0.2">
      <c r="B36" s="2">
        <v>0.42708333333333331</v>
      </c>
      <c r="C36" s="3">
        <v>71</v>
      </c>
      <c r="D36" s="3">
        <v>79</v>
      </c>
      <c r="E36" s="14">
        <v>0.6</v>
      </c>
      <c r="F36" s="3">
        <v>3</v>
      </c>
      <c r="G36" s="3" t="s">
        <v>190</v>
      </c>
      <c r="H36" s="19">
        <v>29.34</v>
      </c>
      <c r="J36" s="3">
        <v>81</v>
      </c>
      <c r="K36" s="3">
        <v>80</v>
      </c>
      <c r="L36" s="3">
        <v>71</v>
      </c>
      <c r="M36" s="3">
        <v>83</v>
      </c>
      <c r="N36" s="45">
        <f>AVERAGE(J36:M36)</f>
        <v>78.75</v>
      </c>
    </row>
    <row r="37" spans="1:14" x14ac:dyDescent="0.2">
      <c r="B37" s="2">
        <v>0.4375</v>
      </c>
      <c r="C37" s="3">
        <v>72</v>
      </c>
      <c r="D37" s="3">
        <v>80</v>
      </c>
      <c r="E37" s="3">
        <v>59</v>
      </c>
      <c r="F37" s="3">
        <v>4</v>
      </c>
      <c r="G37" s="3" t="s">
        <v>130</v>
      </c>
      <c r="H37" s="19">
        <v>29.34</v>
      </c>
      <c r="J37" s="3">
        <v>81</v>
      </c>
      <c r="K37" s="3">
        <v>82</v>
      </c>
      <c r="L37" s="3">
        <v>72</v>
      </c>
      <c r="M37" s="3">
        <v>83</v>
      </c>
      <c r="N37" s="45">
        <f t="shared" ref="N37:N65" si="1">AVERAGE(J37:M37)</f>
        <v>79.5</v>
      </c>
    </row>
    <row r="38" spans="1:14" x14ac:dyDescent="0.2">
      <c r="B38" s="2">
        <v>0.44791666666666702</v>
      </c>
      <c r="C38" s="3">
        <v>72</v>
      </c>
      <c r="D38" s="3">
        <v>82</v>
      </c>
      <c r="E38" s="14">
        <v>0.57999999999999996</v>
      </c>
      <c r="F38" s="3">
        <v>3</v>
      </c>
      <c r="G38" s="3" t="s">
        <v>37</v>
      </c>
      <c r="H38" s="19">
        <v>29.34</v>
      </c>
      <c r="J38" s="3">
        <v>83</v>
      </c>
      <c r="K38" s="3">
        <v>84</v>
      </c>
      <c r="L38" s="3">
        <v>75</v>
      </c>
      <c r="M38" s="3">
        <v>85</v>
      </c>
      <c r="N38" s="45">
        <f t="shared" si="1"/>
        <v>81.75</v>
      </c>
    </row>
    <row r="39" spans="1:14" x14ac:dyDescent="0.2">
      <c r="B39" s="2">
        <v>0.45833333333333298</v>
      </c>
      <c r="C39" s="3">
        <v>73</v>
      </c>
      <c r="D39" s="3">
        <v>84</v>
      </c>
      <c r="E39" s="14">
        <v>0.56000000000000005</v>
      </c>
      <c r="F39" s="3">
        <v>2</v>
      </c>
      <c r="G39" s="3" t="s">
        <v>190</v>
      </c>
      <c r="H39" s="19">
        <v>29.34</v>
      </c>
      <c r="J39" s="3">
        <v>86</v>
      </c>
      <c r="K39" s="3">
        <v>85</v>
      </c>
      <c r="L39" s="3">
        <v>75</v>
      </c>
      <c r="M39" s="3">
        <v>88</v>
      </c>
      <c r="N39" s="45">
        <f t="shared" si="1"/>
        <v>83.5</v>
      </c>
    </row>
    <row r="40" spans="1:14" x14ac:dyDescent="0.2">
      <c r="B40" s="2">
        <v>0.46875</v>
      </c>
      <c r="C40" s="3">
        <v>74</v>
      </c>
      <c r="D40" s="3">
        <v>86</v>
      </c>
      <c r="E40" s="3">
        <v>54</v>
      </c>
      <c r="F40" s="3">
        <v>1</v>
      </c>
      <c r="G40" s="3" t="s">
        <v>37</v>
      </c>
      <c r="H40" s="3">
        <v>29.34</v>
      </c>
      <c r="J40" s="3">
        <v>88</v>
      </c>
      <c r="K40" s="3">
        <v>88</v>
      </c>
      <c r="L40" s="3">
        <v>76</v>
      </c>
      <c r="M40" s="3">
        <v>91</v>
      </c>
      <c r="N40" s="45">
        <f t="shared" si="1"/>
        <v>85.75</v>
      </c>
    </row>
    <row r="41" spans="1:14" x14ac:dyDescent="0.2">
      <c r="B41" s="2">
        <v>0.47916666666666602</v>
      </c>
      <c r="C41" s="47">
        <v>75</v>
      </c>
      <c r="D41" s="47">
        <v>90</v>
      </c>
      <c r="E41" s="14">
        <v>0.53</v>
      </c>
      <c r="F41" s="47">
        <v>1</v>
      </c>
      <c r="G41" s="47" t="s">
        <v>130</v>
      </c>
      <c r="H41" s="57">
        <v>29.34</v>
      </c>
      <c r="I41" s="60"/>
      <c r="J41" s="3">
        <v>91</v>
      </c>
      <c r="K41" s="3">
        <v>91</v>
      </c>
      <c r="L41" s="3">
        <v>83</v>
      </c>
      <c r="M41" s="3">
        <v>94</v>
      </c>
      <c r="N41" s="45">
        <f t="shared" si="1"/>
        <v>89.75</v>
      </c>
    </row>
    <row r="42" spans="1:14" x14ac:dyDescent="0.2">
      <c r="B42" s="2">
        <v>0.48958333333333298</v>
      </c>
      <c r="C42" s="3">
        <v>75</v>
      </c>
      <c r="D42" s="3">
        <v>93</v>
      </c>
      <c r="E42" s="14">
        <v>0.52</v>
      </c>
      <c r="F42" s="3">
        <v>1</v>
      </c>
      <c r="G42" s="37" t="s">
        <v>37</v>
      </c>
      <c r="H42" s="19">
        <v>29.33</v>
      </c>
      <c r="J42" s="3">
        <v>93</v>
      </c>
      <c r="K42" s="3">
        <v>93</v>
      </c>
      <c r="L42" s="3">
        <v>88</v>
      </c>
      <c r="M42" s="3">
        <v>96</v>
      </c>
      <c r="N42" s="3">
        <f t="shared" si="1"/>
        <v>92.5</v>
      </c>
    </row>
    <row r="43" spans="1:14" x14ac:dyDescent="0.2">
      <c r="B43" s="2">
        <v>0.5</v>
      </c>
      <c r="C43" s="3">
        <v>77</v>
      </c>
      <c r="D43" s="3">
        <v>96</v>
      </c>
      <c r="E43" s="14">
        <v>0.49</v>
      </c>
      <c r="F43" s="3">
        <v>4</v>
      </c>
      <c r="G43" s="37" t="s">
        <v>201</v>
      </c>
      <c r="H43" s="19">
        <v>29.33</v>
      </c>
      <c r="J43" s="3">
        <v>96</v>
      </c>
      <c r="K43" s="3">
        <v>96</v>
      </c>
      <c r="L43" s="3">
        <v>93</v>
      </c>
      <c r="M43" s="3">
        <v>99</v>
      </c>
      <c r="N43" s="3">
        <f t="shared" si="1"/>
        <v>96</v>
      </c>
    </row>
    <row r="44" spans="1:14" x14ac:dyDescent="0.2">
      <c r="B44" s="1">
        <v>0.51041666666666663</v>
      </c>
      <c r="C44" s="3">
        <v>77</v>
      </c>
      <c r="D44" s="3">
        <v>98</v>
      </c>
      <c r="E44" s="14">
        <v>0.48</v>
      </c>
      <c r="F44" s="3">
        <v>1</v>
      </c>
      <c r="G44" s="37" t="s">
        <v>71</v>
      </c>
      <c r="H44" s="19">
        <v>29.32</v>
      </c>
      <c r="J44" s="3">
        <v>98</v>
      </c>
      <c r="K44" s="3">
        <v>98</v>
      </c>
      <c r="L44" s="3">
        <v>96</v>
      </c>
      <c r="M44" s="3">
        <v>101</v>
      </c>
      <c r="N44" s="3">
        <f t="shared" si="1"/>
        <v>98.25</v>
      </c>
    </row>
    <row r="45" spans="1:14" x14ac:dyDescent="0.2">
      <c r="B45" s="1">
        <v>0.52083333333333337</v>
      </c>
      <c r="C45" s="3">
        <v>78</v>
      </c>
      <c r="D45" s="3">
        <v>101</v>
      </c>
      <c r="E45" s="14">
        <v>0.46</v>
      </c>
      <c r="F45" s="3">
        <v>3</v>
      </c>
      <c r="G45" s="37" t="s">
        <v>37</v>
      </c>
      <c r="H45" s="19">
        <v>29.32</v>
      </c>
      <c r="J45" s="3">
        <v>101</v>
      </c>
      <c r="K45" s="3">
        <v>100</v>
      </c>
      <c r="L45" s="3">
        <v>99</v>
      </c>
      <c r="M45" s="3">
        <v>104</v>
      </c>
      <c r="N45" s="3">
        <f t="shared" si="1"/>
        <v>101</v>
      </c>
    </row>
    <row r="46" spans="1:14" x14ac:dyDescent="0.2">
      <c r="B46" s="1">
        <v>0.53125</v>
      </c>
      <c r="C46" s="3">
        <v>79</v>
      </c>
      <c r="D46" s="3">
        <v>103</v>
      </c>
      <c r="E46" s="14">
        <v>0.45</v>
      </c>
      <c r="F46" s="3">
        <v>2</v>
      </c>
      <c r="G46" s="37" t="s">
        <v>208</v>
      </c>
      <c r="H46" s="19">
        <v>29.31</v>
      </c>
      <c r="I46" s="42"/>
      <c r="J46" s="3">
        <v>103</v>
      </c>
      <c r="K46" s="3">
        <v>102</v>
      </c>
      <c r="L46" s="3">
        <v>102</v>
      </c>
      <c r="M46" s="3">
        <v>106</v>
      </c>
      <c r="N46" s="3">
        <f t="shared" si="1"/>
        <v>103.25</v>
      </c>
    </row>
    <row r="47" spans="1:14" x14ac:dyDescent="0.2">
      <c r="B47" s="1">
        <v>0.54166666666666663</v>
      </c>
      <c r="C47" s="3">
        <v>79</v>
      </c>
      <c r="D47" s="3">
        <v>104</v>
      </c>
      <c r="E47" s="14">
        <v>0.45</v>
      </c>
      <c r="F47" s="3">
        <v>2</v>
      </c>
      <c r="G47" s="3" t="s">
        <v>34</v>
      </c>
      <c r="H47" s="19">
        <v>29.31</v>
      </c>
      <c r="J47" s="3">
        <v>103</v>
      </c>
      <c r="K47" s="3">
        <v>103</v>
      </c>
      <c r="L47" s="3">
        <v>102</v>
      </c>
      <c r="M47" s="3">
        <v>107</v>
      </c>
      <c r="N47" s="45">
        <f t="shared" si="1"/>
        <v>103.75</v>
      </c>
    </row>
    <row r="48" spans="1:14" x14ac:dyDescent="0.2">
      <c r="B48" s="2">
        <v>0.57291666666666663</v>
      </c>
      <c r="C48" s="3">
        <v>80</v>
      </c>
      <c r="D48" s="3">
        <v>106</v>
      </c>
      <c r="E48" s="14">
        <v>0.43</v>
      </c>
      <c r="F48" s="3">
        <v>1</v>
      </c>
      <c r="G48" s="37"/>
      <c r="H48" s="19">
        <v>29.3</v>
      </c>
      <c r="I48" s="42"/>
      <c r="J48" s="41">
        <v>105</v>
      </c>
      <c r="K48" s="41">
        <v>108</v>
      </c>
      <c r="L48" s="41">
        <v>103</v>
      </c>
      <c r="M48" s="41">
        <v>107</v>
      </c>
      <c r="N48" s="56">
        <f t="shared" si="1"/>
        <v>105.75</v>
      </c>
    </row>
    <row r="49" spans="2:14" x14ac:dyDescent="0.2">
      <c r="B49" s="2">
        <v>0.58333333333333404</v>
      </c>
      <c r="C49" s="3">
        <v>81</v>
      </c>
      <c r="D49" s="3">
        <v>107</v>
      </c>
      <c r="E49" s="14">
        <v>0.42</v>
      </c>
      <c r="F49" s="3">
        <v>1</v>
      </c>
      <c r="G49" s="3" t="s">
        <v>201</v>
      </c>
      <c r="H49" s="19">
        <v>29.29</v>
      </c>
      <c r="I49" s="42"/>
      <c r="J49" s="41">
        <v>107</v>
      </c>
      <c r="K49" s="3">
        <v>111</v>
      </c>
      <c r="L49" s="3">
        <v>104</v>
      </c>
      <c r="M49" s="3">
        <v>107</v>
      </c>
      <c r="N49" s="56">
        <f t="shared" si="1"/>
        <v>107.25</v>
      </c>
    </row>
    <row r="50" spans="2:14" x14ac:dyDescent="0.2">
      <c r="B50" s="2">
        <v>0.59375</v>
      </c>
      <c r="C50" s="3">
        <v>81</v>
      </c>
      <c r="D50" s="3">
        <v>107</v>
      </c>
      <c r="E50" s="14">
        <v>0.42</v>
      </c>
      <c r="F50" s="3">
        <v>3</v>
      </c>
      <c r="G50" s="3" t="s">
        <v>34</v>
      </c>
      <c r="H50" s="19">
        <v>29.28</v>
      </c>
      <c r="J50" s="3">
        <v>106</v>
      </c>
      <c r="K50" s="3">
        <v>110</v>
      </c>
      <c r="L50" s="3">
        <v>104</v>
      </c>
      <c r="M50" s="3">
        <v>108</v>
      </c>
      <c r="N50" s="56">
        <f t="shared" si="1"/>
        <v>107</v>
      </c>
    </row>
    <row r="51" spans="2:14" x14ac:dyDescent="0.2">
      <c r="B51" s="2">
        <v>0.60416666666666696</v>
      </c>
      <c r="C51" s="3">
        <v>82</v>
      </c>
      <c r="D51" s="3">
        <v>109</v>
      </c>
      <c r="E51" s="14">
        <v>0.41</v>
      </c>
      <c r="F51" s="3">
        <v>2</v>
      </c>
      <c r="G51" s="37" t="s">
        <v>201</v>
      </c>
      <c r="H51" s="19">
        <v>29.28</v>
      </c>
      <c r="I51" s="42"/>
      <c r="J51" s="41">
        <v>107</v>
      </c>
      <c r="K51" s="41">
        <v>111</v>
      </c>
      <c r="L51" s="41">
        <v>107</v>
      </c>
      <c r="M51" s="41">
        <v>110</v>
      </c>
      <c r="N51" s="56">
        <f t="shared" si="1"/>
        <v>108.75</v>
      </c>
    </row>
    <row r="52" spans="2:14" x14ac:dyDescent="0.2">
      <c r="B52" s="2">
        <v>0.61458333333333404</v>
      </c>
      <c r="C52" s="3">
        <v>82</v>
      </c>
      <c r="D52" s="3">
        <v>109</v>
      </c>
      <c r="E52" s="14">
        <v>0.4</v>
      </c>
      <c r="F52" s="3">
        <v>1</v>
      </c>
      <c r="G52" s="3" t="s">
        <v>129</v>
      </c>
      <c r="H52" s="3">
        <v>29.27</v>
      </c>
      <c r="J52" s="3">
        <v>107</v>
      </c>
      <c r="K52" s="3">
        <v>111</v>
      </c>
      <c r="L52" s="3">
        <v>106</v>
      </c>
      <c r="M52" s="3">
        <v>110</v>
      </c>
      <c r="N52" s="3">
        <f t="shared" si="1"/>
        <v>108.5</v>
      </c>
    </row>
    <row r="53" spans="2:14" x14ac:dyDescent="0.2">
      <c r="B53" s="2">
        <v>0.625000000000001</v>
      </c>
      <c r="C53" s="3">
        <v>83</v>
      </c>
      <c r="D53" s="3">
        <v>108</v>
      </c>
      <c r="E53" s="14">
        <v>0.4</v>
      </c>
      <c r="F53" s="41">
        <v>2</v>
      </c>
      <c r="G53" s="37" t="s">
        <v>43</v>
      </c>
      <c r="H53" s="19">
        <v>29.27</v>
      </c>
      <c r="I53" s="42"/>
      <c r="J53" s="41">
        <v>108</v>
      </c>
      <c r="K53" s="41">
        <v>111</v>
      </c>
      <c r="L53" s="41">
        <v>106</v>
      </c>
      <c r="M53" s="41">
        <v>109</v>
      </c>
      <c r="N53" s="56">
        <f t="shared" si="1"/>
        <v>108.5</v>
      </c>
    </row>
    <row r="54" spans="2:14" x14ac:dyDescent="0.2">
      <c r="B54" s="2">
        <v>0.63541666666666696</v>
      </c>
      <c r="C54" s="3">
        <v>83</v>
      </c>
      <c r="D54" s="3">
        <v>108</v>
      </c>
      <c r="E54" s="14">
        <v>0.39</v>
      </c>
      <c r="F54" s="3">
        <v>2</v>
      </c>
      <c r="G54" s="37" t="s">
        <v>130</v>
      </c>
      <c r="H54" s="19">
        <v>29.27</v>
      </c>
      <c r="I54" s="42"/>
      <c r="J54" s="41">
        <v>107</v>
      </c>
      <c r="K54" s="41">
        <v>109</v>
      </c>
      <c r="L54" s="41">
        <v>105</v>
      </c>
      <c r="M54" s="41">
        <v>109</v>
      </c>
      <c r="N54" s="56">
        <f t="shared" si="1"/>
        <v>107.5</v>
      </c>
    </row>
    <row r="55" spans="2:14" x14ac:dyDescent="0.2">
      <c r="B55" s="2">
        <v>0.64583333333333404</v>
      </c>
      <c r="C55" s="3">
        <v>82</v>
      </c>
      <c r="D55" s="3">
        <v>106</v>
      </c>
      <c r="E55" s="14">
        <v>0.37</v>
      </c>
      <c r="F55" s="41">
        <v>4</v>
      </c>
      <c r="G55" s="37" t="s">
        <v>34</v>
      </c>
      <c r="H55" s="19">
        <v>29.27</v>
      </c>
      <c r="I55" s="42"/>
      <c r="J55" s="41">
        <v>104</v>
      </c>
      <c r="K55" s="41">
        <v>107</v>
      </c>
      <c r="L55" s="41">
        <v>103</v>
      </c>
      <c r="M55" s="41">
        <v>109</v>
      </c>
      <c r="N55" s="56">
        <f t="shared" si="1"/>
        <v>105.75</v>
      </c>
    </row>
    <row r="56" spans="2:14" x14ac:dyDescent="0.2">
      <c r="B56" s="2">
        <v>0.656250000000001</v>
      </c>
      <c r="C56" s="37">
        <v>82</v>
      </c>
      <c r="D56" s="37">
        <v>106</v>
      </c>
      <c r="E56" s="14">
        <v>0.36</v>
      </c>
      <c r="F56" s="37">
        <v>5</v>
      </c>
      <c r="G56" s="37" t="s">
        <v>180</v>
      </c>
      <c r="H56" s="56">
        <v>29.27</v>
      </c>
      <c r="I56" s="46"/>
      <c r="J56" s="59">
        <v>104</v>
      </c>
      <c r="K56" s="59">
        <v>106</v>
      </c>
      <c r="L56" s="59">
        <v>103</v>
      </c>
      <c r="M56" s="59">
        <v>109</v>
      </c>
      <c r="N56" s="56">
        <f t="shared" si="1"/>
        <v>105.5</v>
      </c>
    </row>
    <row r="57" spans="2:14" x14ac:dyDescent="0.2">
      <c r="B57" s="2">
        <v>0.66666666666666796</v>
      </c>
      <c r="C57" s="37">
        <v>83</v>
      </c>
      <c r="D57" s="37">
        <v>104</v>
      </c>
      <c r="E57" s="14">
        <v>0.36</v>
      </c>
      <c r="F57" s="37">
        <v>1</v>
      </c>
      <c r="G57" s="37" t="s">
        <v>197</v>
      </c>
      <c r="H57" s="56">
        <v>29.26</v>
      </c>
      <c r="I57" s="37"/>
      <c r="J57" s="59">
        <v>103</v>
      </c>
      <c r="K57" s="59">
        <v>105</v>
      </c>
      <c r="L57" s="59">
        <v>102</v>
      </c>
      <c r="M57" s="59">
        <v>107</v>
      </c>
      <c r="N57" s="56">
        <f t="shared" si="1"/>
        <v>104.25</v>
      </c>
    </row>
    <row r="58" spans="2:14" x14ac:dyDescent="0.2">
      <c r="B58" s="2">
        <v>0.67708333333333504</v>
      </c>
      <c r="C58" s="47">
        <v>82</v>
      </c>
      <c r="D58" s="47">
        <v>102</v>
      </c>
      <c r="E58" s="14">
        <v>0.35</v>
      </c>
      <c r="F58" s="47">
        <v>3</v>
      </c>
      <c r="G58" s="47" t="s">
        <v>129</v>
      </c>
      <c r="H58" s="57">
        <v>29.26</v>
      </c>
      <c r="I58" s="60"/>
      <c r="J58" s="58">
        <v>101</v>
      </c>
      <c r="K58" s="58">
        <v>103</v>
      </c>
      <c r="L58" s="58">
        <v>101</v>
      </c>
      <c r="M58" s="58">
        <v>104</v>
      </c>
      <c r="N58" s="56">
        <f t="shared" si="1"/>
        <v>102.25</v>
      </c>
    </row>
    <row r="59" spans="2:14" x14ac:dyDescent="0.2">
      <c r="B59" s="2">
        <v>0.687500000000001</v>
      </c>
      <c r="C59" s="3">
        <v>82</v>
      </c>
      <c r="D59" s="3">
        <v>102</v>
      </c>
      <c r="E59" s="14">
        <v>0.36</v>
      </c>
      <c r="F59" s="3">
        <v>3</v>
      </c>
      <c r="G59" s="3" t="s">
        <v>34</v>
      </c>
      <c r="H59" s="19">
        <v>29.25</v>
      </c>
      <c r="I59" s="42"/>
      <c r="J59" s="58">
        <v>100</v>
      </c>
      <c r="K59" s="3">
        <v>102</v>
      </c>
      <c r="L59" s="3">
        <v>100</v>
      </c>
      <c r="M59" s="3">
        <v>104</v>
      </c>
      <c r="N59" s="56">
        <f t="shared" si="1"/>
        <v>101.5</v>
      </c>
    </row>
    <row r="60" spans="2:14" x14ac:dyDescent="0.2">
      <c r="B60" s="2">
        <v>0.69791666666666796</v>
      </c>
      <c r="C60" s="3">
        <v>83</v>
      </c>
      <c r="D60" s="3">
        <v>100</v>
      </c>
      <c r="E60" s="14">
        <v>0.36</v>
      </c>
      <c r="F60" s="3">
        <v>0</v>
      </c>
      <c r="H60" s="19">
        <v>29.25</v>
      </c>
      <c r="I60" s="42"/>
      <c r="J60" s="58">
        <v>99</v>
      </c>
      <c r="K60" s="3" t="s">
        <v>355</v>
      </c>
      <c r="L60" s="3">
        <v>98</v>
      </c>
      <c r="M60" s="3">
        <v>102</v>
      </c>
      <c r="N60" s="56">
        <f t="shared" si="1"/>
        <v>99.666666666666671</v>
      </c>
    </row>
    <row r="61" spans="2:14" x14ac:dyDescent="0.2">
      <c r="B61" s="2">
        <v>0.70833333333333504</v>
      </c>
      <c r="C61" s="3">
        <v>83</v>
      </c>
      <c r="D61" s="3">
        <v>98</v>
      </c>
      <c r="E61" s="14">
        <v>0.35</v>
      </c>
      <c r="F61" s="3">
        <v>3</v>
      </c>
      <c r="G61" s="3" t="s">
        <v>130</v>
      </c>
      <c r="H61" s="19">
        <v>29.25</v>
      </c>
      <c r="I61" s="42"/>
      <c r="J61" s="41">
        <v>97</v>
      </c>
      <c r="K61" s="41">
        <v>99</v>
      </c>
      <c r="L61" s="41">
        <v>96</v>
      </c>
      <c r="M61" s="41">
        <v>100</v>
      </c>
      <c r="N61" s="56">
        <f t="shared" si="1"/>
        <v>98</v>
      </c>
    </row>
    <row r="62" spans="2:14" x14ac:dyDescent="0.2">
      <c r="B62" s="2">
        <v>0.718750000000002</v>
      </c>
      <c r="C62" s="3">
        <v>83</v>
      </c>
      <c r="D62" s="3">
        <v>97</v>
      </c>
      <c r="E62" s="14">
        <v>0.34</v>
      </c>
      <c r="F62" s="3">
        <v>1</v>
      </c>
      <c r="G62" s="3" t="s">
        <v>180</v>
      </c>
      <c r="H62" s="3">
        <v>29.25</v>
      </c>
      <c r="J62" s="3">
        <v>95</v>
      </c>
      <c r="K62" s="3">
        <v>97</v>
      </c>
      <c r="L62" s="3">
        <v>95</v>
      </c>
      <c r="M62" s="3">
        <v>99</v>
      </c>
      <c r="N62" s="3">
        <f t="shared" si="1"/>
        <v>96.5</v>
      </c>
    </row>
    <row r="63" spans="2:14" x14ac:dyDescent="0.2">
      <c r="B63" s="2">
        <v>0.72916666666666796</v>
      </c>
      <c r="C63" s="3">
        <v>82</v>
      </c>
      <c r="D63" s="3">
        <v>95</v>
      </c>
      <c r="E63" s="14">
        <v>0.34</v>
      </c>
      <c r="F63" s="3">
        <v>2</v>
      </c>
      <c r="G63" s="3" t="s">
        <v>201</v>
      </c>
      <c r="H63" s="19">
        <v>29.26</v>
      </c>
      <c r="I63" s="42"/>
      <c r="J63" s="41">
        <v>94</v>
      </c>
      <c r="K63" s="41">
        <v>95</v>
      </c>
      <c r="L63" s="41">
        <v>93</v>
      </c>
      <c r="M63" s="41">
        <v>96</v>
      </c>
      <c r="N63" s="56">
        <f t="shared" si="1"/>
        <v>94.5</v>
      </c>
    </row>
    <row r="64" spans="2:14" x14ac:dyDescent="0.2">
      <c r="B64" s="2">
        <v>0.73958333333333504</v>
      </c>
      <c r="C64" s="3">
        <v>81</v>
      </c>
      <c r="D64" s="3">
        <v>91</v>
      </c>
      <c r="E64" s="14">
        <v>0.35</v>
      </c>
      <c r="F64" s="3">
        <v>0</v>
      </c>
      <c r="H64" s="19">
        <v>29.26</v>
      </c>
      <c r="I64" s="42"/>
      <c r="J64" s="41">
        <v>91</v>
      </c>
      <c r="K64" s="41">
        <v>91</v>
      </c>
      <c r="L64" s="41">
        <v>90</v>
      </c>
      <c r="M64" s="41">
        <v>93</v>
      </c>
      <c r="N64" s="56">
        <f t="shared" si="1"/>
        <v>91.25</v>
      </c>
    </row>
    <row r="65" spans="1:14" x14ac:dyDescent="0.2">
      <c r="B65" s="2">
        <v>0.750000000000002</v>
      </c>
      <c r="C65" s="3">
        <v>80</v>
      </c>
      <c r="D65" s="3">
        <v>89</v>
      </c>
      <c r="E65" s="14">
        <v>0.36</v>
      </c>
      <c r="F65" s="3">
        <v>0</v>
      </c>
      <c r="H65" s="19">
        <v>29.26</v>
      </c>
      <c r="I65" s="42"/>
      <c r="J65" s="41">
        <v>89</v>
      </c>
      <c r="K65" s="41">
        <v>89</v>
      </c>
      <c r="L65" s="41">
        <v>88</v>
      </c>
      <c r="M65" s="41">
        <v>91</v>
      </c>
      <c r="N65" s="56">
        <f t="shared" si="1"/>
        <v>89.25</v>
      </c>
    </row>
    <row r="67" spans="1:14" x14ac:dyDescent="0.2">
      <c r="A67" t="s">
        <v>206</v>
      </c>
    </row>
    <row r="68" spans="1:14" x14ac:dyDescent="0.2">
      <c r="A68" s="21">
        <v>42090</v>
      </c>
      <c r="B68" s="2">
        <v>0.48958333333333331</v>
      </c>
      <c r="C68" s="47">
        <v>78</v>
      </c>
      <c r="D68" s="47">
        <v>96</v>
      </c>
      <c r="E68" s="14">
        <v>0.71</v>
      </c>
      <c r="F68" s="47">
        <v>7</v>
      </c>
      <c r="G68" s="47" t="s">
        <v>129</v>
      </c>
      <c r="H68" s="57">
        <v>29.85</v>
      </c>
      <c r="I68" s="60"/>
      <c r="J68" s="58">
        <v>98</v>
      </c>
      <c r="K68" s="58">
        <v>95</v>
      </c>
      <c r="L68" s="58">
        <v>93</v>
      </c>
      <c r="M68" s="58">
        <v>99</v>
      </c>
      <c r="N68" s="56">
        <f>AVERAGE(J68:M68)</f>
        <v>96.25</v>
      </c>
    </row>
    <row r="69" spans="1:14" x14ac:dyDescent="0.2">
      <c r="B69" s="2">
        <v>0.52083333333333337</v>
      </c>
      <c r="C69" s="3">
        <v>80</v>
      </c>
      <c r="D69" s="3">
        <v>101</v>
      </c>
      <c r="E69" s="14">
        <v>0.7</v>
      </c>
      <c r="F69" s="3">
        <v>7</v>
      </c>
      <c r="G69" s="3" t="s">
        <v>201</v>
      </c>
      <c r="H69" s="19">
        <v>29.84</v>
      </c>
      <c r="J69" s="3">
        <v>102</v>
      </c>
      <c r="K69" s="3">
        <v>100</v>
      </c>
      <c r="L69" s="3">
        <v>99</v>
      </c>
      <c r="M69" s="3">
        <v>103</v>
      </c>
      <c r="N69" s="45">
        <f>AVERAGE(J69:M69)</f>
        <v>101</v>
      </c>
    </row>
    <row r="70" spans="1:14" x14ac:dyDescent="0.2">
      <c r="B70" s="2">
        <v>0.53125</v>
      </c>
      <c r="C70" s="3">
        <v>79</v>
      </c>
      <c r="D70" s="3">
        <v>100</v>
      </c>
      <c r="E70" s="14">
        <v>0.69</v>
      </c>
      <c r="F70" s="3">
        <v>13</v>
      </c>
      <c r="G70" s="3" t="s">
        <v>129</v>
      </c>
      <c r="H70" s="19">
        <v>29.85</v>
      </c>
      <c r="J70" s="3">
        <v>101</v>
      </c>
      <c r="K70" s="3">
        <v>99</v>
      </c>
      <c r="L70" s="3">
        <v>98</v>
      </c>
      <c r="M70" s="3">
        <v>101</v>
      </c>
      <c r="N70" s="45">
        <f>AVERAGE(J70:M70)</f>
        <v>99.75</v>
      </c>
    </row>
    <row r="71" spans="1:14" x14ac:dyDescent="0.2">
      <c r="B71" s="2">
        <v>0.54166666666666696</v>
      </c>
      <c r="C71" s="3">
        <v>80</v>
      </c>
      <c r="D71" s="3">
        <v>106</v>
      </c>
      <c r="E71" s="14">
        <v>0.68</v>
      </c>
      <c r="F71" s="3">
        <v>10</v>
      </c>
      <c r="G71" s="3" t="s">
        <v>130</v>
      </c>
      <c r="H71" s="19">
        <v>29.84</v>
      </c>
      <c r="J71" s="3">
        <v>107</v>
      </c>
      <c r="K71" s="3">
        <v>105</v>
      </c>
      <c r="L71" s="3">
        <v>104</v>
      </c>
      <c r="M71" s="3">
        <v>106</v>
      </c>
      <c r="N71" s="45">
        <f t="shared" ref="N71:N74" si="2">AVERAGE(J71:M71)</f>
        <v>105.5</v>
      </c>
    </row>
    <row r="72" spans="1:14" x14ac:dyDescent="0.2">
      <c r="B72" s="2">
        <v>0.55208333333333404</v>
      </c>
      <c r="C72" s="3">
        <v>80</v>
      </c>
      <c r="D72" s="3">
        <v>103</v>
      </c>
      <c r="E72" s="14">
        <v>0.68</v>
      </c>
      <c r="F72" s="3">
        <v>6</v>
      </c>
      <c r="G72" s="3" t="s">
        <v>129</v>
      </c>
      <c r="H72" s="19">
        <v>29.83</v>
      </c>
      <c r="J72" s="3">
        <v>104</v>
      </c>
      <c r="K72" s="3">
        <v>102</v>
      </c>
      <c r="L72" s="3">
        <v>101</v>
      </c>
      <c r="M72" s="3">
        <v>104</v>
      </c>
      <c r="N72" s="45">
        <f t="shared" si="2"/>
        <v>102.75</v>
      </c>
    </row>
    <row r="73" spans="1:14" x14ac:dyDescent="0.2">
      <c r="B73" s="2">
        <v>0.5625</v>
      </c>
      <c r="C73" s="3">
        <v>79</v>
      </c>
      <c r="D73" s="3">
        <v>99</v>
      </c>
      <c r="E73" s="14">
        <v>0.7</v>
      </c>
      <c r="F73" s="3">
        <v>5</v>
      </c>
      <c r="G73" s="3" t="s">
        <v>129</v>
      </c>
      <c r="H73" s="3">
        <v>29.83</v>
      </c>
      <c r="J73" s="3">
        <v>100</v>
      </c>
      <c r="K73" s="3">
        <v>99</v>
      </c>
      <c r="L73" s="3">
        <v>98</v>
      </c>
      <c r="M73" s="3">
        <v>100</v>
      </c>
      <c r="N73" s="45">
        <f t="shared" si="2"/>
        <v>99.25</v>
      </c>
    </row>
    <row r="74" spans="1:14" x14ac:dyDescent="0.2">
      <c r="B74" s="2">
        <v>0.57291666666666696</v>
      </c>
      <c r="C74" s="47">
        <v>78</v>
      </c>
      <c r="D74" s="47">
        <v>98</v>
      </c>
      <c r="E74" s="14">
        <v>0.72</v>
      </c>
      <c r="F74" s="47">
        <v>8</v>
      </c>
      <c r="G74" s="47" t="s">
        <v>201</v>
      </c>
      <c r="H74" s="57">
        <v>29.83</v>
      </c>
      <c r="I74" s="60"/>
      <c r="J74" s="3">
        <v>98</v>
      </c>
      <c r="K74" s="3">
        <v>98</v>
      </c>
      <c r="L74" s="3">
        <v>97</v>
      </c>
      <c r="M74" s="3">
        <v>98</v>
      </c>
      <c r="N74" s="45">
        <f t="shared" si="2"/>
        <v>97.75</v>
      </c>
    </row>
    <row r="75" spans="1:14" x14ac:dyDescent="0.2">
      <c r="B75" s="2"/>
      <c r="E75" s="14"/>
      <c r="G75" s="37"/>
      <c r="H75" s="19"/>
    </row>
    <row r="76" spans="1:14" x14ac:dyDescent="0.2">
      <c r="A76" s="21">
        <v>42091</v>
      </c>
      <c r="B76" s="2">
        <v>0.51041666666666663</v>
      </c>
      <c r="C76" s="47">
        <v>68</v>
      </c>
      <c r="D76" s="47">
        <v>97</v>
      </c>
      <c r="E76" s="14">
        <v>0.46</v>
      </c>
      <c r="F76" s="47">
        <v>3</v>
      </c>
      <c r="G76" s="47" t="s">
        <v>190</v>
      </c>
      <c r="H76" s="57">
        <v>30.15</v>
      </c>
      <c r="I76" s="60"/>
      <c r="J76" s="58">
        <v>99</v>
      </c>
      <c r="K76" s="58">
        <v>98</v>
      </c>
      <c r="L76" s="58">
        <v>94</v>
      </c>
      <c r="M76" s="58">
        <v>98</v>
      </c>
      <c r="N76" s="56">
        <f>AVERAGE(J76:M76)</f>
        <v>97.25</v>
      </c>
    </row>
    <row r="77" spans="1:14" x14ac:dyDescent="0.2">
      <c r="B77" s="2">
        <v>0.52083333333333337</v>
      </c>
      <c r="C77" s="3">
        <v>69</v>
      </c>
      <c r="D77" s="3">
        <v>99</v>
      </c>
      <c r="E77" s="14">
        <v>0.39</v>
      </c>
      <c r="F77" s="3">
        <v>4</v>
      </c>
      <c r="G77" s="3" t="s">
        <v>71</v>
      </c>
      <c r="H77" s="19">
        <v>30.15</v>
      </c>
      <c r="J77" s="3">
        <v>101</v>
      </c>
      <c r="K77" s="3">
        <v>100</v>
      </c>
      <c r="L77" s="3">
        <v>95</v>
      </c>
      <c r="M77" s="3">
        <v>100</v>
      </c>
      <c r="N77" s="45">
        <f>AVERAGE(J77:M77)</f>
        <v>99</v>
      </c>
    </row>
    <row r="78" spans="1:14" x14ac:dyDescent="0.2">
      <c r="B78" s="2">
        <v>0.53125</v>
      </c>
      <c r="C78" s="3">
        <v>69</v>
      </c>
      <c r="D78" s="3">
        <v>101</v>
      </c>
      <c r="E78" s="14">
        <v>0.36</v>
      </c>
      <c r="F78" s="3">
        <v>6</v>
      </c>
      <c r="G78" s="3" t="s">
        <v>35</v>
      </c>
      <c r="H78" s="19">
        <v>30.15</v>
      </c>
      <c r="J78" s="3">
        <v>102</v>
      </c>
      <c r="K78" s="3">
        <v>103</v>
      </c>
      <c r="L78" s="3">
        <v>98</v>
      </c>
      <c r="M78" s="3">
        <v>100</v>
      </c>
      <c r="N78" s="45">
        <f>AVERAGE(J78:M78)</f>
        <v>100.75</v>
      </c>
    </row>
    <row r="79" spans="1:14" x14ac:dyDescent="0.2">
      <c r="B79" s="2">
        <v>0.54166666666666696</v>
      </c>
      <c r="C79" s="3">
        <v>68</v>
      </c>
      <c r="D79" s="3">
        <v>102</v>
      </c>
      <c r="E79" s="14">
        <v>0.38</v>
      </c>
      <c r="F79" s="3">
        <v>4</v>
      </c>
      <c r="G79" s="3" t="s">
        <v>129</v>
      </c>
      <c r="H79" s="19">
        <v>30.15</v>
      </c>
      <c r="J79" s="3">
        <v>103</v>
      </c>
      <c r="K79" s="3">
        <v>105</v>
      </c>
      <c r="L79" s="3">
        <v>100</v>
      </c>
      <c r="M79" s="3">
        <v>100</v>
      </c>
      <c r="N79" s="45">
        <f t="shared" ref="N79:N81" si="3">AVERAGE(J79:M79)</f>
        <v>102</v>
      </c>
    </row>
    <row r="80" spans="1:14" x14ac:dyDescent="0.2">
      <c r="B80" s="2">
        <v>0.55208333333333404</v>
      </c>
      <c r="C80" s="3">
        <v>69</v>
      </c>
      <c r="D80" s="3">
        <v>104</v>
      </c>
      <c r="E80" s="14">
        <v>0.35</v>
      </c>
      <c r="F80" s="3">
        <v>8</v>
      </c>
      <c r="G80" s="3" t="s">
        <v>203</v>
      </c>
      <c r="H80" s="19">
        <v>30.14</v>
      </c>
      <c r="J80" s="3">
        <v>105</v>
      </c>
      <c r="K80" s="3">
        <v>106</v>
      </c>
      <c r="L80" s="3">
        <v>102</v>
      </c>
      <c r="M80" s="3">
        <v>101</v>
      </c>
      <c r="N80" s="45">
        <f t="shared" si="3"/>
        <v>103.5</v>
      </c>
    </row>
    <row r="81" spans="1:14" x14ac:dyDescent="0.2">
      <c r="B81" s="2">
        <v>0.55694444444444446</v>
      </c>
      <c r="C81" s="3">
        <v>69</v>
      </c>
      <c r="D81" s="3">
        <v>105</v>
      </c>
      <c r="E81" s="14">
        <v>0.36</v>
      </c>
      <c r="F81" s="3">
        <v>5</v>
      </c>
      <c r="G81" s="3" t="s">
        <v>34</v>
      </c>
      <c r="H81" s="19">
        <v>30.13</v>
      </c>
      <c r="J81" s="3">
        <v>106</v>
      </c>
      <c r="K81" s="3">
        <v>107</v>
      </c>
      <c r="L81" s="3">
        <v>103</v>
      </c>
      <c r="M81" s="3">
        <v>102</v>
      </c>
      <c r="N81" s="45">
        <f t="shared" si="3"/>
        <v>104.5</v>
      </c>
    </row>
    <row r="82" spans="1:14" x14ac:dyDescent="0.2">
      <c r="B82" s="2">
        <v>0.66666666666666696</v>
      </c>
      <c r="C82" s="3">
        <v>68</v>
      </c>
      <c r="D82" s="3">
        <v>111</v>
      </c>
      <c r="E82" s="14">
        <v>0.36</v>
      </c>
      <c r="F82" s="3">
        <v>2</v>
      </c>
      <c r="G82" s="3" t="s">
        <v>71</v>
      </c>
      <c r="H82" s="3">
        <v>30.11</v>
      </c>
      <c r="J82" s="3">
        <v>113</v>
      </c>
      <c r="K82" s="3">
        <v>112</v>
      </c>
      <c r="L82" s="3">
        <v>109</v>
      </c>
      <c r="M82" s="3">
        <v>109</v>
      </c>
      <c r="N82" s="45">
        <f t="shared" ref="N82:N88" si="4">AVERAGE(J82:M82)</f>
        <v>110.75</v>
      </c>
    </row>
    <row r="83" spans="1:14" x14ac:dyDescent="0.2">
      <c r="B83" s="2">
        <v>0.67708333333333337</v>
      </c>
      <c r="C83" s="47">
        <v>69</v>
      </c>
      <c r="D83" s="47">
        <v>111</v>
      </c>
      <c r="E83" s="14">
        <v>0.35</v>
      </c>
      <c r="F83" s="47">
        <v>4</v>
      </c>
      <c r="G83" s="47" t="s">
        <v>202</v>
      </c>
      <c r="H83" s="57">
        <v>30.11</v>
      </c>
      <c r="I83" s="60"/>
      <c r="J83" s="3">
        <v>113</v>
      </c>
      <c r="K83" s="3">
        <v>112</v>
      </c>
      <c r="L83" s="3">
        <v>110</v>
      </c>
      <c r="M83" s="3">
        <v>109</v>
      </c>
      <c r="N83" s="45">
        <f t="shared" si="4"/>
        <v>111</v>
      </c>
    </row>
    <row r="84" spans="1:14" x14ac:dyDescent="0.2">
      <c r="B84" s="2">
        <v>0.6875</v>
      </c>
      <c r="C84" s="3">
        <v>69</v>
      </c>
      <c r="D84" s="3">
        <v>109</v>
      </c>
      <c r="E84" s="14">
        <v>0.34</v>
      </c>
      <c r="F84" s="3">
        <v>9</v>
      </c>
      <c r="G84" s="37" t="s">
        <v>71</v>
      </c>
      <c r="H84" s="19">
        <v>30.11</v>
      </c>
      <c r="J84" s="3">
        <v>111</v>
      </c>
      <c r="K84" s="3">
        <v>111</v>
      </c>
      <c r="L84" s="3">
        <v>108</v>
      </c>
      <c r="M84" s="3">
        <v>106</v>
      </c>
      <c r="N84" s="3">
        <f t="shared" si="4"/>
        <v>109</v>
      </c>
    </row>
    <row r="85" spans="1:14" x14ac:dyDescent="0.2">
      <c r="B85" s="2">
        <v>0.69791666666666696</v>
      </c>
      <c r="C85" s="3">
        <v>68</v>
      </c>
      <c r="D85" s="3">
        <v>107</v>
      </c>
      <c r="E85" s="14">
        <v>0.32</v>
      </c>
      <c r="F85" s="3">
        <v>4</v>
      </c>
      <c r="G85" s="37" t="s">
        <v>35</v>
      </c>
      <c r="H85" s="19">
        <v>30.1</v>
      </c>
      <c r="J85" s="3">
        <v>105</v>
      </c>
      <c r="K85" s="3">
        <v>110</v>
      </c>
      <c r="L85" s="3">
        <v>107</v>
      </c>
      <c r="M85" s="3">
        <v>104</v>
      </c>
      <c r="N85" s="3">
        <f t="shared" si="4"/>
        <v>106.5</v>
      </c>
    </row>
    <row r="86" spans="1:14" x14ac:dyDescent="0.2">
      <c r="B86" s="2">
        <v>0.70833333333333304</v>
      </c>
      <c r="C86" s="3">
        <v>68</v>
      </c>
      <c r="D86" s="3">
        <v>105</v>
      </c>
      <c r="E86" s="14">
        <v>0.34</v>
      </c>
      <c r="F86" s="3">
        <v>2</v>
      </c>
      <c r="G86" s="37" t="s">
        <v>130</v>
      </c>
      <c r="H86" s="19">
        <v>30.1</v>
      </c>
      <c r="J86" s="3">
        <v>100</v>
      </c>
      <c r="K86" s="3">
        <v>109</v>
      </c>
      <c r="L86" s="3">
        <v>106</v>
      </c>
      <c r="M86" s="3">
        <v>103</v>
      </c>
      <c r="N86" s="3">
        <f t="shared" si="4"/>
        <v>104.5</v>
      </c>
    </row>
    <row r="87" spans="1:14" x14ac:dyDescent="0.2">
      <c r="B87" s="2">
        <v>0.71875</v>
      </c>
      <c r="C87" s="3">
        <v>68</v>
      </c>
      <c r="D87" s="3">
        <v>102</v>
      </c>
      <c r="E87" s="14">
        <v>0.36</v>
      </c>
      <c r="F87" s="3">
        <v>7</v>
      </c>
      <c r="G87" s="37" t="s">
        <v>202</v>
      </c>
      <c r="H87" s="19">
        <v>30.11</v>
      </c>
      <c r="J87" s="3">
        <v>95</v>
      </c>
      <c r="K87" s="3">
        <v>107</v>
      </c>
      <c r="L87" s="3">
        <v>104</v>
      </c>
      <c r="M87" s="3">
        <v>102</v>
      </c>
      <c r="N87" s="3">
        <f t="shared" si="4"/>
        <v>102</v>
      </c>
    </row>
    <row r="88" spans="1:14" x14ac:dyDescent="0.2">
      <c r="B88" s="2">
        <v>0.72291666666666676</v>
      </c>
      <c r="C88" s="3">
        <v>67</v>
      </c>
      <c r="D88" s="3">
        <v>102</v>
      </c>
      <c r="E88" s="14">
        <v>0.36</v>
      </c>
      <c r="F88" s="3">
        <v>1</v>
      </c>
      <c r="G88" s="37" t="s">
        <v>71</v>
      </c>
      <c r="H88" s="19">
        <v>30.11</v>
      </c>
      <c r="I88" s="42"/>
      <c r="J88" s="3">
        <v>95</v>
      </c>
      <c r="K88" s="3">
        <v>107</v>
      </c>
      <c r="L88" s="3">
        <v>104</v>
      </c>
      <c r="M88" s="3">
        <v>100</v>
      </c>
      <c r="N88" s="3">
        <f t="shared" si="4"/>
        <v>101.5</v>
      </c>
    </row>
    <row r="89" spans="1:14" x14ac:dyDescent="0.2">
      <c r="A89" s="21">
        <v>42092</v>
      </c>
    </row>
    <row r="90" spans="1:14" x14ac:dyDescent="0.2">
      <c r="B90" s="2">
        <v>0.48958333333333331</v>
      </c>
      <c r="C90" s="47">
        <v>68</v>
      </c>
      <c r="D90" s="57">
        <f>N90</f>
        <v>94.224999999999994</v>
      </c>
      <c r="E90" s="14">
        <v>0.39</v>
      </c>
      <c r="F90" s="47">
        <v>6</v>
      </c>
      <c r="G90" s="47" t="s">
        <v>37</v>
      </c>
      <c r="H90" s="57">
        <v>30.31</v>
      </c>
      <c r="I90" s="60"/>
      <c r="J90" s="58">
        <v>97.9</v>
      </c>
      <c r="K90" s="58">
        <v>97.5</v>
      </c>
      <c r="L90" s="58">
        <v>86</v>
      </c>
      <c r="M90" s="58">
        <v>95.5</v>
      </c>
      <c r="N90" s="56">
        <f>AVERAGE(J90:M90)</f>
        <v>94.224999999999994</v>
      </c>
    </row>
    <row r="91" spans="1:14" x14ac:dyDescent="0.2">
      <c r="B91" s="2">
        <v>0.5</v>
      </c>
      <c r="C91" s="3">
        <v>68</v>
      </c>
      <c r="D91" s="47">
        <v>98</v>
      </c>
      <c r="E91" s="14">
        <v>0.42</v>
      </c>
      <c r="F91" s="3">
        <v>4</v>
      </c>
      <c r="G91" s="3" t="s">
        <v>190</v>
      </c>
      <c r="H91" s="19">
        <v>30.32</v>
      </c>
      <c r="J91" s="3">
        <v>102</v>
      </c>
      <c r="K91" s="3">
        <v>100</v>
      </c>
      <c r="L91" s="3">
        <v>91</v>
      </c>
      <c r="M91" s="3">
        <v>99</v>
      </c>
      <c r="N91" s="45">
        <f>AVERAGE(J91:M91)</f>
        <v>98</v>
      </c>
    </row>
    <row r="92" spans="1:14" x14ac:dyDescent="0.2">
      <c r="B92" s="2">
        <v>0.51041666666666696</v>
      </c>
      <c r="C92" s="3">
        <v>70</v>
      </c>
      <c r="D92" s="47">
        <v>101</v>
      </c>
      <c r="E92" s="14">
        <v>0.36</v>
      </c>
      <c r="F92" s="3">
        <v>9</v>
      </c>
      <c r="G92" s="3" t="s">
        <v>37</v>
      </c>
      <c r="H92" s="19">
        <v>30.31</v>
      </c>
      <c r="J92" s="3">
        <v>104</v>
      </c>
      <c r="K92" s="3">
        <v>103</v>
      </c>
      <c r="L92" s="3">
        <v>96</v>
      </c>
      <c r="M92" s="3">
        <v>102</v>
      </c>
      <c r="N92" s="45">
        <f>AVERAGE(J92:M92)</f>
        <v>101.25</v>
      </c>
    </row>
    <row r="93" spans="1:14" x14ac:dyDescent="0.2">
      <c r="B93" s="2">
        <v>0.52083333333333304</v>
      </c>
      <c r="C93" s="3">
        <v>70</v>
      </c>
      <c r="D93" s="47">
        <v>103</v>
      </c>
      <c r="E93" s="14">
        <v>0.36</v>
      </c>
      <c r="F93" s="3">
        <v>3</v>
      </c>
      <c r="G93" s="3" t="s">
        <v>208</v>
      </c>
      <c r="H93" s="19">
        <v>30.31</v>
      </c>
      <c r="J93" s="3">
        <v>105</v>
      </c>
      <c r="K93" s="3">
        <v>106</v>
      </c>
      <c r="L93" s="3">
        <v>99</v>
      </c>
      <c r="M93" s="3">
        <v>103</v>
      </c>
      <c r="N93" s="45">
        <f t="shared" ref="N93:N127" si="5">AVERAGE(J93:M93)</f>
        <v>103.25</v>
      </c>
    </row>
    <row r="94" spans="1:14" x14ac:dyDescent="0.2">
      <c r="B94" s="2">
        <v>0.52986111111111112</v>
      </c>
      <c r="C94" s="3">
        <v>70</v>
      </c>
      <c r="D94" s="47">
        <v>105</v>
      </c>
      <c r="E94" s="14">
        <v>0.36</v>
      </c>
      <c r="F94" s="3">
        <v>3</v>
      </c>
      <c r="G94" s="3" t="s">
        <v>190</v>
      </c>
      <c r="H94" s="19">
        <v>30.31</v>
      </c>
      <c r="J94" s="3">
        <v>107</v>
      </c>
      <c r="K94" s="3">
        <v>107</v>
      </c>
      <c r="L94" s="3">
        <v>102</v>
      </c>
      <c r="M94" s="3">
        <v>104</v>
      </c>
      <c r="N94" s="45">
        <f t="shared" si="5"/>
        <v>105</v>
      </c>
    </row>
    <row r="95" spans="1:14" x14ac:dyDescent="0.2">
      <c r="B95" s="2">
        <v>0.59375</v>
      </c>
      <c r="C95" s="3">
        <v>73</v>
      </c>
      <c r="D95" s="47">
        <v>117</v>
      </c>
      <c r="E95" s="14">
        <v>0.31</v>
      </c>
      <c r="F95" s="3">
        <v>2</v>
      </c>
      <c r="G95" s="3" t="s">
        <v>180</v>
      </c>
      <c r="H95" s="19">
        <v>30.27</v>
      </c>
      <c r="J95" s="3">
        <v>120</v>
      </c>
      <c r="K95" s="3">
        <v>118</v>
      </c>
      <c r="L95" s="3">
        <v>114</v>
      </c>
      <c r="M95" s="3">
        <v>116</v>
      </c>
      <c r="N95" s="45">
        <f t="shared" si="5"/>
        <v>117</v>
      </c>
    </row>
    <row r="96" spans="1:14" x14ac:dyDescent="0.2">
      <c r="B96" s="2">
        <v>0.60416666666666663</v>
      </c>
      <c r="C96" s="3">
        <v>73</v>
      </c>
      <c r="D96" s="47">
        <v>118</v>
      </c>
      <c r="E96" s="14">
        <v>0.31</v>
      </c>
      <c r="F96" s="3">
        <v>3</v>
      </c>
      <c r="G96" s="3" t="s">
        <v>34</v>
      </c>
      <c r="H96" s="3">
        <v>30.27</v>
      </c>
      <c r="J96" s="3">
        <v>120</v>
      </c>
      <c r="K96" s="3">
        <v>119</v>
      </c>
      <c r="L96" s="3">
        <v>115</v>
      </c>
      <c r="M96" s="3">
        <v>116</v>
      </c>
      <c r="N96" s="45">
        <f t="shared" si="5"/>
        <v>117.5</v>
      </c>
    </row>
    <row r="97" spans="1:14" x14ac:dyDescent="0.2">
      <c r="B97" s="2">
        <v>0.61458333333333337</v>
      </c>
      <c r="C97" s="3">
        <v>74</v>
      </c>
      <c r="D97" s="47">
        <v>119</v>
      </c>
      <c r="E97" s="14">
        <v>0.33</v>
      </c>
      <c r="F97" s="3">
        <v>7</v>
      </c>
      <c r="G97" s="37" t="s">
        <v>37</v>
      </c>
      <c r="H97" s="19">
        <v>30.26</v>
      </c>
      <c r="J97" s="3">
        <v>122</v>
      </c>
      <c r="K97" s="3">
        <v>120</v>
      </c>
      <c r="L97" s="3">
        <v>116</v>
      </c>
      <c r="M97" s="3">
        <v>117</v>
      </c>
      <c r="N97" s="3">
        <f t="shared" si="5"/>
        <v>118.75</v>
      </c>
    </row>
    <row r="98" spans="1:14" x14ac:dyDescent="0.2">
      <c r="B98" s="2">
        <v>0.625</v>
      </c>
      <c r="C98" s="3">
        <v>74</v>
      </c>
      <c r="D98" s="47">
        <v>119</v>
      </c>
      <c r="E98" s="14">
        <v>0.33</v>
      </c>
      <c r="F98" s="3">
        <v>7</v>
      </c>
      <c r="G98" s="37" t="s">
        <v>37</v>
      </c>
      <c r="H98" s="19">
        <v>30.26</v>
      </c>
      <c r="J98" s="3">
        <v>122</v>
      </c>
      <c r="K98" s="3">
        <v>120</v>
      </c>
      <c r="L98" s="3">
        <v>116</v>
      </c>
      <c r="M98" s="3">
        <v>117</v>
      </c>
      <c r="N98" s="3">
        <f t="shared" si="5"/>
        <v>118.75</v>
      </c>
    </row>
    <row r="99" spans="1:14" x14ac:dyDescent="0.2">
      <c r="B99" s="2">
        <v>0.63541666666666663</v>
      </c>
      <c r="C99" s="3">
        <v>74</v>
      </c>
      <c r="D99" s="47">
        <v>119</v>
      </c>
      <c r="E99" s="14">
        <v>0.34</v>
      </c>
      <c r="F99" s="3">
        <v>7</v>
      </c>
      <c r="G99" s="37" t="s">
        <v>190</v>
      </c>
      <c r="H99" s="19">
        <v>30.25</v>
      </c>
      <c r="J99" s="3">
        <v>122</v>
      </c>
      <c r="K99" s="3">
        <v>120</v>
      </c>
      <c r="L99" s="3">
        <v>117</v>
      </c>
      <c r="M99" s="3">
        <v>118</v>
      </c>
      <c r="N99" s="3">
        <f t="shared" si="5"/>
        <v>119.25</v>
      </c>
    </row>
    <row r="100" spans="1:14" x14ac:dyDescent="0.2">
      <c r="B100" s="2">
        <v>0.64583333333333304</v>
      </c>
      <c r="C100" s="3">
        <v>74</v>
      </c>
      <c r="D100" s="47">
        <v>119</v>
      </c>
      <c r="E100" s="14">
        <v>0.33</v>
      </c>
      <c r="F100" s="3">
        <v>4</v>
      </c>
      <c r="G100" s="37" t="s">
        <v>37</v>
      </c>
      <c r="H100" s="19">
        <v>30.25</v>
      </c>
      <c r="J100" s="3">
        <v>122</v>
      </c>
      <c r="K100" s="3">
        <v>121</v>
      </c>
      <c r="L100" s="3">
        <v>117</v>
      </c>
      <c r="M100" s="3">
        <v>117</v>
      </c>
      <c r="N100" s="3">
        <f t="shared" si="5"/>
        <v>119.25</v>
      </c>
    </row>
    <row r="101" spans="1:14" x14ac:dyDescent="0.2">
      <c r="B101" s="2">
        <v>0.65625</v>
      </c>
      <c r="C101" s="3">
        <v>75</v>
      </c>
      <c r="D101" s="47">
        <v>119</v>
      </c>
      <c r="E101" s="14">
        <v>0.36</v>
      </c>
      <c r="F101" s="3">
        <v>5</v>
      </c>
      <c r="G101" s="37" t="s">
        <v>34</v>
      </c>
      <c r="H101" s="19">
        <v>30.25</v>
      </c>
      <c r="J101" s="3">
        <v>121</v>
      </c>
      <c r="K101" s="3">
        <v>120</v>
      </c>
      <c r="L101" s="3">
        <v>117</v>
      </c>
      <c r="M101" s="3">
        <v>116</v>
      </c>
      <c r="N101" s="3">
        <f t="shared" si="5"/>
        <v>118.5</v>
      </c>
    </row>
    <row r="102" spans="1:14" x14ac:dyDescent="0.2">
      <c r="B102" s="2">
        <v>0.66666666666666696</v>
      </c>
      <c r="C102" s="3">
        <v>74</v>
      </c>
      <c r="D102" s="47">
        <v>117</v>
      </c>
      <c r="E102" s="14">
        <v>0.35</v>
      </c>
      <c r="F102" s="3">
        <v>7</v>
      </c>
      <c r="G102" s="37" t="s">
        <v>37</v>
      </c>
      <c r="H102" s="19">
        <v>30.24</v>
      </c>
      <c r="I102" s="42"/>
      <c r="J102" s="3">
        <v>118</v>
      </c>
      <c r="K102" s="3">
        <v>120</v>
      </c>
      <c r="L102" s="3">
        <v>116</v>
      </c>
      <c r="M102" s="3">
        <v>114</v>
      </c>
      <c r="N102" s="3">
        <f t="shared" si="5"/>
        <v>117</v>
      </c>
    </row>
    <row r="103" spans="1:14" x14ac:dyDescent="0.2">
      <c r="B103" s="2">
        <v>0.67708333333333304</v>
      </c>
      <c r="C103" s="3">
        <v>75</v>
      </c>
      <c r="D103" s="3">
        <v>115</v>
      </c>
      <c r="E103" s="14">
        <v>0.32</v>
      </c>
      <c r="F103" s="3">
        <v>3</v>
      </c>
      <c r="G103" s="37" t="s">
        <v>37</v>
      </c>
      <c r="H103" s="19">
        <v>30.24</v>
      </c>
      <c r="I103" s="42"/>
      <c r="J103" s="41">
        <v>115</v>
      </c>
      <c r="K103" s="41">
        <v>119</v>
      </c>
      <c r="L103" s="41">
        <v>115</v>
      </c>
      <c r="M103" s="41">
        <v>111</v>
      </c>
      <c r="N103" s="56">
        <f t="shared" si="5"/>
        <v>115</v>
      </c>
    </row>
    <row r="104" spans="1:14" x14ac:dyDescent="0.2">
      <c r="B104" s="2">
        <v>0.6875</v>
      </c>
      <c r="C104" s="3">
        <v>74</v>
      </c>
      <c r="D104" s="3">
        <v>115</v>
      </c>
      <c r="E104" s="14">
        <v>0.32</v>
      </c>
      <c r="F104" s="3">
        <v>4</v>
      </c>
      <c r="G104" s="3" t="s">
        <v>180</v>
      </c>
      <c r="H104" s="19">
        <v>30.23</v>
      </c>
      <c r="I104" s="42"/>
      <c r="J104" s="41">
        <v>115</v>
      </c>
      <c r="K104" s="3">
        <v>118</v>
      </c>
      <c r="L104" s="3">
        <v>114</v>
      </c>
      <c r="M104" s="3">
        <v>112</v>
      </c>
      <c r="N104" s="56">
        <f t="shared" si="5"/>
        <v>114.75</v>
      </c>
    </row>
    <row r="105" spans="1:14" x14ac:dyDescent="0.2">
      <c r="B105" s="2">
        <v>0.69791666666666596</v>
      </c>
      <c r="C105" s="3">
        <v>74</v>
      </c>
      <c r="D105" s="3">
        <v>113</v>
      </c>
      <c r="E105" s="14">
        <v>0.35</v>
      </c>
      <c r="F105" s="3">
        <v>3</v>
      </c>
      <c r="G105" s="3" t="s">
        <v>34</v>
      </c>
      <c r="H105" s="19">
        <v>30.23</v>
      </c>
      <c r="J105" s="3">
        <v>110</v>
      </c>
      <c r="K105" s="3">
        <v>117</v>
      </c>
      <c r="L105" s="3">
        <v>114</v>
      </c>
      <c r="M105" s="3">
        <v>111</v>
      </c>
      <c r="N105" s="56">
        <f t="shared" si="5"/>
        <v>113</v>
      </c>
    </row>
    <row r="106" spans="1:14" x14ac:dyDescent="0.2">
      <c r="B106" s="2">
        <v>0.70833333333333304</v>
      </c>
      <c r="C106" s="3">
        <v>74</v>
      </c>
      <c r="D106" s="3">
        <v>111</v>
      </c>
      <c r="E106" s="14">
        <v>0.36</v>
      </c>
      <c r="F106" s="3">
        <v>5</v>
      </c>
      <c r="G106" s="37" t="s">
        <v>43</v>
      </c>
      <c r="H106" s="19">
        <v>30.23</v>
      </c>
      <c r="I106" s="42"/>
      <c r="J106" s="41">
        <v>106</v>
      </c>
      <c r="K106" s="41">
        <v>116</v>
      </c>
      <c r="L106" s="41">
        <v>112</v>
      </c>
      <c r="M106" s="41">
        <v>109</v>
      </c>
      <c r="N106" s="56">
        <f t="shared" si="5"/>
        <v>110.75</v>
      </c>
    </row>
    <row r="107" spans="1:14" x14ac:dyDescent="0.2">
      <c r="B107" s="2">
        <v>0.71875</v>
      </c>
      <c r="C107" s="3">
        <v>74</v>
      </c>
      <c r="D107" s="3">
        <v>109</v>
      </c>
      <c r="E107" s="14">
        <v>0.35</v>
      </c>
      <c r="F107" s="3">
        <v>4</v>
      </c>
      <c r="G107" s="3" t="s">
        <v>37</v>
      </c>
      <c r="H107" s="3">
        <v>30.23</v>
      </c>
      <c r="J107" s="3">
        <v>101</v>
      </c>
      <c r="K107" s="3">
        <v>115</v>
      </c>
      <c r="L107" s="3">
        <v>111</v>
      </c>
      <c r="M107" s="3">
        <v>107</v>
      </c>
      <c r="N107" s="3">
        <f t="shared" si="5"/>
        <v>108.5</v>
      </c>
    </row>
    <row r="108" spans="1:14" x14ac:dyDescent="0.2">
      <c r="B108" s="2">
        <v>0.72916666666666596</v>
      </c>
      <c r="C108" s="3">
        <v>74</v>
      </c>
      <c r="D108" s="3">
        <v>106</v>
      </c>
      <c r="E108" s="14">
        <v>0.35</v>
      </c>
      <c r="F108" s="41">
        <v>4</v>
      </c>
      <c r="G108" s="37" t="s">
        <v>190</v>
      </c>
      <c r="H108" s="19">
        <v>30.23</v>
      </c>
      <c r="I108" s="42"/>
      <c r="J108" s="41">
        <v>98</v>
      </c>
      <c r="K108" s="41">
        <v>113</v>
      </c>
      <c r="L108" s="41">
        <v>109</v>
      </c>
      <c r="M108" s="41">
        <v>105</v>
      </c>
      <c r="N108" s="56">
        <f t="shared" si="5"/>
        <v>106.25</v>
      </c>
    </row>
    <row r="109" spans="1:14" x14ac:dyDescent="0.2">
      <c r="B109" s="2">
        <v>0.73958333333333304</v>
      </c>
      <c r="C109" s="3">
        <v>74</v>
      </c>
      <c r="D109" s="3">
        <v>105</v>
      </c>
      <c r="E109" s="14">
        <v>0.35</v>
      </c>
      <c r="F109" s="3">
        <v>4</v>
      </c>
      <c r="G109" s="37" t="s">
        <v>37</v>
      </c>
      <c r="H109" s="19">
        <v>30.23</v>
      </c>
      <c r="I109" s="42"/>
      <c r="J109" s="41">
        <v>98</v>
      </c>
      <c r="K109" s="41">
        <v>111</v>
      </c>
      <c r="L109" s="41">
        <v>107</v>
      </c>
      <c r="M109" s="41">
        <v>102</v>
      </c>
      <c r="N109" s="56">
        <f t="shared" si="5"/>
        <v>104.5</v>
      </c>
    </row>
    <row r="110" spans="1:14" x14ac:dyDescent="0.2">
      <c r="B110" s="2">
        <v>0.75</v>
      </c>
      <c r="C110" s="3">
        <v>73</v>
      </c>
      <c r="D110" s="3">
        <v>103</v>
      </c>
      <c r="E110" s="14">
        <v>0.35</v>
      </c>
      <c r="F110" s="41">
        <v>2</v>
      </c>
      <c r="G110" s="37" t="s">
        <v>190</v>
      </c>
      <c r="H110" s="19">
        <v>30.23</v>
      </c>
      <c r="I110" s="42"/>
      <c r="J110" s="41">
        <v>98</v>
      </c>
      <c r="K110" s="41">
        <v>106</v>
      </c>
      <c r="L110" s="41">
        <v>105</v>
      </c>
      <c r="M110" s="41">
        <v>101</v>
      </c>
      <c r="N110" s="56">
        <f t="shared" si="5"/>
        <v>102.5</v>
      </c>
    </row>
    <row r="111" spans="1:14" x14ac:dyDescent="0.2">
      <c r="N111" s="56" t="e">
        <f t="shared" si="5"/>
        <v>#DIV/0!</v>
      </c>
    </row>
    <row r="112" spans="1:14" x14ac:dyDescent="0.2">
      <c r="A112" t="s">
        <v>356</v>
      </c>
      <c r="N112" s="56" t="e">
        <f t="shared" si="5"/>
        <v>#DIV/0!</v>
      </c>
    </row>
    <row r="113" spans="1:14" x14ac:dyDescent="0.2">
      <c r="A113" s="21">
        <v>42104</v>
      </c>
      <c r="B113" s="2">
        <v>0.98958333333333337</v>
      </c>
      <c r="C113" s="47">
        <v>82</v>
      </c>
      <c r="D113" s="57">
        <v>107</v>
      </c>
      <c r="E113" s="14">
        <v>0.66</v>
      </c>
      <c r="F113" s="47">
        <v>3</v>
      </c>
      <c r="G113" s="47" t="s">
        <v>71</v>
      </c>
      <c r="H113" s="57">
        <v>30.03</v>
      </c>
      <c r="I113" s="60"/>
      <c r="J113" s="58">
        <v>106.5</v>
      </c>
      <c r="K113" s="58">
        <v>107</v>
      </c>
      <c r="L113" s="58">
        <v>107</v>
      </c>
      <c r="M113" s="58" t="s">
        <v>251</v>
      </c>
      <c r="N113" s="56">
        <f t="shared" si="5"/>
        <v>106.83333333333333</v>
      </c>
    </row>
    <row r="114" spans="1:14" x14ac:dyDescent="0.2">
      <c r="B114" s="1">
        <v>0.51041666666666663</v>
      </c>
      <c r="C114" s="3">
        <v>83</v>
      </c>
      <c r="D114" s="47">
        <v>111</v>
      </c>
      <c r="E114" s="14">
        <v>0.63</v>
      </c>
      <c r="F114" s="3">
        <v>3</v>
      </c>
      <c r="G114" s="3" t="s">
        <v>71</v>
      </c>
      <c r="H114" s="19">
        <v>30.02</v>
      </c>
      <c r="J114" s="3">
        <v>111</v>
      </c>
      <c r="K114" s="3">
        <v>111</v>
      </c>
      <c r="L114" s="3">
        <v>112</v>
      </c>
      <c r="N114" s="56">
        <f t="shared" si="5"/>
        <v>111.33333333333333</v>
      </c>
    </row>
    <row r="115" spans="1:14" x14ac:dyDescent="0.2">
      <c r="B115" s="1">
        <v>0.52083333333333337</v>
      </c>
      <c r="C115" s="3">
        <v>83</v>
      </c>
      <c r="D115" s="47">
        <v>113</v>
      </c>
      <c r="E115" s="14">
        <v>0.65</v>
      </c>
      <c r="F115" s="3">
        <v>1</v>
      </c>
      <c r="G115" s="3" t="s">
        <v>35</v>
      </c>
      <c r="H115" s="19">
        <v>30.02</v>
      </c>
      <c r="J115" s="3">
        <v>113</v>
      </c>
      <c r="K115" s="3">
        <v>113</v>
      </c>
      <c r="L115" s="3">
        <v>114</v>
      </c>
      <c r="N115" s="56">
        <f t="shared" si="5"/>
        <v>113.33333333333333</v>
      </c>
    </row>
    <row r="116" spans="1:14" x14ac:dyDescent="0.2">
      <c r="B116" s="1">
        <v>0.53125</v>
      </c>
      <c r="C116" s="3">
        <v>85</v>
      </c>
      <c r="D116" s="47">
        <v>116</v>
      </c>
      <c r="E116" s="14">
        <v>0.61</v>
      </c>
      <c r="F116" s="3">
        <v>6</v>
      </c>
      <c r="G116" s="3" t="s">
        <v>129</v>
      </c>
      <c r="H116" s="19">
        <v>30.01</v>
      </c>
      <c r="J116" s="3">
        <v>114</v>
      </c>
      <c r="K116" s="3">
        <v>117</v>
      </c>
      <c r="L116" s="3">
        <v>117</v>
      </c>
      <c r="N116" s="56">
        <f t="shared" si="5"/>
        <v>116</v>
      </c>
    </row>
    <row r="117" spans="1:14" x14ac:dyDescent="0.2">
      <c r="B117" s="1">
        <v>0.54166666666666663</v>
      </c>
      <c r="C117" s="3">
        <v>85</v>
      </c>
      <c r="D117" s="47">
        <v>117</v>
      </c>
      <c r="E117" s="14">
        <v>0.6</v>
      </c>
      <c r="F117" s="3">
        <v>3</v>
      </c>
      <c r="G117" s="3" t="s">
        <v>129</v>
      </c>
      <c r="H117" s="19">
        <v>30</v>
      </c>
      <c r="J117" s="3">
        <v>115</v>
      </c>
      <c r="K117" s="3">
        <v>119</v>
      </c>
      <c r="L117" s="3">
        <v>118</v>
      </c>
      <c r="N117" s="56">
        <f t="shared" si="5"/>
        <v>117.33333333333333</v>
      </c>
    </row>
    <row r="118" spans="1:14" x14ac:dyDescent="0.2">
      <c r="B118" s="1">
        <v>0.55208333333333337</v>
      </c>
      <c r="C118" s="3">
        <v>86</v>
      </c>
      <c r="D118" s="47">
        <v>119</v>
      </c>
      <c r="E118" s="14">
        <v>0.61</v>
      </c>
      <c r="F118" s="3">
        <v>1</v>
      </c>
      <c r="G118" s="3" t="s">
        <v>35</v>
      </c>
      <c r="H118" s="19">
        <v>30</v>
      </c>
      <c r="J118" s="3">
        <v>119</v>
      </c>
      <c r="K118" s="3">
        <v>122</v>
      </c>
      <c r="L118" s="3">
        <v>118</v>
      </c>
      <c r="N118" s="56">
        <f t="shared" si="5"/>
        <v>119.66666666666667</v>
      </c>
    </row>
    <row r="119" spans="1:14" x14ac:dyDescent="0.2">
      <c r="B119" s="2">
        <v>0.5625</v>
      </c>
      <c r="C119" s="3">
        <v>86</v>
      </c>
      <c r="D119" s="47">
        <v>122</v>
      </c>
      <c r="E119" s="14">
        <v>0.59</v>
      </c>
      <c r="F119" s="3">
        <v>5</v>
      </c>
      <c r="G119" s="3" t="s">
        <v>129</v>
      </c>
      <c r="H119" s="3">
        <v>29.99</v>
      </c>
      <c r="J119" s="3">
        <v>121</v>
      </c>
      <c r="K119" s="3">
        <v>123</v>
      </c>
      <c r="L119" s="3">
        <v>121</v>
      </c>
      <c r="N119" s="56">
        <f t="shared" si="5"/>
        <v>121.66666666666667</v>
      </c>
    </row>
    <row r="120" spans="1:14" x14ac:dyDescent="0.2">
      <c r="B120" s="2">
        <v>0.57291666666666663</v>
      </c>
      <c r="C120" s="47">
        <v>87</v>
      </c>
      <c r="D120" s="47">
        <v>124</v>
      </c>
      <c r="E120" s="14">
        <v>0.56000000000000005</v>
      </c>
      <c r="F120" s="47">
        <v>4</v>
      </c>
      <c r="G120" s="47" t="s">
        <v>201</v>
      </c>
      <c r="H120" s="57">
        <v>29.8</v>
      </c>
      <c r="I120" s="60"/>
      <c r="J120" s="3">
        <v>123</v>
      </c>
      <c r="K120" s="3">
        <v>125</v>
      </c>
      <c r="L120" s="3">
        <v>124</v>
      </c>
      <c r="N120" s="56">
        <f t="shared" si="5"/>
        <v>124</v>
      </c>
    </row>
    <row r="121" spans="1:14" x14ac:dyDescent="0.2">
      <c r="B121" s="2">
        <v>0.58333333333333337</v>
      </c>
      <c r="C121" s="3">
        <v>88</v>
      </c>
      <c r="D121" s="47">
        <v>123</v>
      </c>
      <c r="E121" s="14">
        <v>0.55000000000000004</v>
      </c>
      <c r="F121" s="3">
        <v>0</v>
      </c>
      <c r="G121" s="37"/>
      <c r="H121" s="19">
        <v>29.98</v>
      </c>
      <c r="J121" s="3">
        <v>122</v>
      </c>
      <c r="K121" s="3">
        <v>125</v>
      </c>
      <c r="L121" s="3">
        <v>123</v>
      </c>
      <c r="N121" s="56">
        <f t="shared" si="5"/>
        <v>123.33333333333333</v>
      </c>
    </row>
    <row r="122" spans="1:14" x14ac:dyDescent="0.2">
      <c r="B122" s="2">
        <v>0.71875</v>
      </c>
      <c r="C122" s="3">
        <v>73</v>
      </c>
      <c r="D122" s="47">
        <v>85</v>
      </c>
      <c r="E122" s="14">
        <v>0.85</v>
      </c>
      <c r="F122" s="3">
        <v>9</v>
      </c>
      <c r="G122" s="37" t="s">
        <v>34</v>
      </c>
      <c r="H122" s="19">
        <v>30.01</v>
      </c>
      <c r="J122" s="3">
        <v>85</v>
      </c>
      <c r="K122" s="3">
        <v>85</v>
      </c>
      <c r="L122" s="3">
        <v>84</v>
      </c>
      <c r="N122" s="56">
        <f t="shared" si="5"/>
        <v>84.666666666666671</v>
      </c>
    </row>
    <row r="123" spans="1:14" x14ac:dyDescent="0.2">
      <c r="B123" s="2">
        <v>0.72916666666666663</v>
      </c>
      <c r="C123" s="3">
        <v>73</v>
      </c>
      <c r="D123" s="47">
        <v>84</v>
      </c>
      <c r="E123" s="14">
        <v>0.84</v>
      </c>
      <c r="F123" s="3">
        <v>6</v>
      </c>
      <c r="G123" s="37" t="s">
        <v>202</v>
      </c>
      <c r="H123" s="19">
        <v>30</v>
      </c>
      <c r="J123" s="3">
        <v>84</v>
      </c>
      <c r="K123" s="3">
        <v>84</v>
      </c>
      <c r="L123" s="3">
        <v>84</v>
      </c>
      <c r="N123" s="56">
        <f t="shared" si="5"/>
        <v>84</v>
      </c>
    </row>
    <row r="124" spans="1:14" x14ac:dyDescent="0.2">
      <c r="B124" s="2">
        <v>0.73958333333333337</v>
      </c>
      <c r="C124" s="3">
        <v>73</v>
      </c>
      <c r="D124" s="47">
        <v>85</v>
      </c>
      <c r="E124" s="14">
        <v>0.85</v>
      </c>
      <c r="F124" s="3">
        <v>5</v>
      </c>
      <c r="G124" s="37" t="s">
        <v>34</v>
      </c>
      <c r="H124" s="19">
        <v>30</v>
      </c>
      <c r="J124" s="3">
        <v>85</v>
      </c>
      <c r="K124" s="3">
        <v>87</v>
      </c>
      <c r="L124" s="3">
        <v>84</v>
      </c>
      <c r="N124" s="45">
        <f t="shared" si="5"/>
        <v>85.333333333333329</v>
      </c>
    </row>
    <row r="125" spans="1:14" x14ac:dyDescent="0.2">
      <c r="B125" s="2">
        <v>0.75</v>
      </c>
      <c r="C125" s="3">
        <v>74</v>
      </c>
      <c r="D125" s="47">
        <v>86</v>
      </c>
      <c r="E125" s="14">
        <v>0.84</v>
      </c>
      <c r="F125" s="3">
        <v>3</v>
      </c>
      <c r="G125" s="37" t="s">
        <v>34</v>
      </c>
      <c r="H125" s="19">
        <v>30.01</v>
      </c>
      <c r="I125" s="42"/>
      <c r="J125" s="3">
        <v>86</v>
      </c>
      <c r="K125" s="3">
        <v>88</v>
      </c>
      <c r="L125" s="3">
        <v>85</v>
      </c>
      <c r="N125" s="45">
        <f t="shared" si="5"/>
        <v>86.333333333333329</v>
      </c>
    </row>
    <row r="126" spans="1:14" x14ac:dyDescent="0.2">
      <c r="B126" s="2">
        <v>0.76041666666666663</v>
      </c>
      <c r="C126" s="3">
        <v>74</v>
      </c>
      <c r="D126" s="3">
        <v>86</v>
      </c>
      <c r="E126" s="14">
        <v>0.84</v>
      </c>
      <c r="F126" s="3">
        <v>3</v>
      </c>
      <c r="G126" s="37" t="s">
        <v>34</v>
      </c>
      <c r="H126" s="19">
        <v>30</v>
      </c>
      <c r="I126" s="42"/>
      <c r="J126" s="41">
        <v>86</v>
      </c>
      <c r="K126" s="41">
        <v>87</v>
      </c>
      <c r="L126" s="41">
        <v>86</v>
      </c>
      <c r="M126" s="41"/>
      <c r="N126" s="45">
        <f t="shared" si="5"/>
        <v>86.333333333333329</v>
      </c>
    </row>
    <row r="127" spans="1:14" x14ac:dyDescent="0.2">
      <c r="B127" s="2">
        <v>0.76736111111111116</v>
      </c>
      <c r="C127" s="3">
        <v>74</v>
      </c>
      <c r="D127" s="3">
        <v>86</v>
      </c>
      <c r="E127" s="14">
        <v>0.83</v>
      </c>
      <c r="F127" s="3">
        <v>2</v>
      </c>
      <c r="G127" s="3" t="s">
        <v>37</v>
      </c>
      <c r="H127" s="19">
        <v>30.01</v>
      </c>
      <c r="I127" s="42"/>
      <c r="J127" s="41">
        <v>86</v>
      </c>
      <c r="K127" s="3">
        <v>87</v>
      </c>
      <c r="L127" s="3">
        <v>86</v>
      </c>
      <c r="N127" s="45">
        <f t="shared" si="5"/>
        <v>86.333333333333329</v>
      </c>
    </row>
    <row r="129" spans="1:14" x14ac:dyDescent="0.2">
      <c r="A129" s="21">
        <v>42105</v>
      </c>
      <c r="B129" s="1">
        <v>0.48958333333333331</v>
      </c>
      <c r="C129" s="47">
        <v>77</v>
      </c>
      <c r="D129" s="57">
        <v>98</v>
      </c>
      <c r="E129" s="14">
        <v>0.99</v>
      </c>
      <c r="F129" s="47">
        <v>3</v>
      </c>
      <c r="G129" s="47" t="s">
        <v>71</v>
      </c>
      <c r="H129" s="57">
        <v>30.06</v>
      </c>
      <c r="I129" s="60"/>
      <c r="J129" s="58">
        <v>97</v>
      </c>
      <c r="K129" s="58">
        <v>98.1</v>
      </c>
      <c r="L129" s="58">
        <v>99.9</v>
      </c>
      <c r="M129" s="58" t="s">
        <v>251</v>
      </c>
      <c r="N129" s="56">
        <f>AVERAGE(J129:M129)</f>
        <v>98.333333333333329</v>
      </c>
    </row>
    <row r="130" spans="1:14" x14ac:dyDescent="0.2">
      <c r="B130" s="1">
        <v>0.5</v>
      </c>
      <c r="C130" s="3">
        <v>78</v>
      </c>
      <c r="D130" s="47">
        <v>99.3</v>
      </c>
      <c r="E130" s="14">
        <v>0.75</v>
      </c>
      <c r="F130" s="3">
        <v>1</v>
      </c>
      <c r="G130" s="3" t="s">
        <v>43</v>
      </c>
      <c r="H130" s="19">
        <v>30.06</v>
      </c>
      <c r="J130" s="3">
        <v>98.6</v>
      </c>
      <c r="K130" s="3">
        <v>99.3</v>
      </c>
      <c r="L130" s="3">
        <v>100</v>
      </c>
      <c r="N130" s="45">
        <f>AVERAGE(J130:M130)</f>
        <v>99.3</v>
      </c>
    </row>
    <row r="131" spans="1:14" x14ac:dyDescent="0.2">
      <c r="B131" s="1">
        <v>0.51041666666666663</v>
      </c>
      <c r="C131" s="3">
        <v>80</v>
      </c>
      <c r="D131" s="47">
        <v>101</v>
      </c>
      <c r="E131" s="14">
        <v>0.72</v>
      </c>
      <c r="F131" s="3">
        <v>1</v>
      </c>
      <c r="G131" s="3" t="s">
        <v>143</v>
      </c>
      <c r="H131" s="19">
        <v>30.05</v>
      </c>
      <c r="J131" s="3">
        <v>98.6</v>
      </c>
      <c r="K131" s="3">
        <v>101.7</v>
      </c>
      <c r="L131" s="3">
        <v>101.3</v>
      </c>
      <c r="N131" s="45">
        <f>AVERAGE(J131:M131)</f>
        <v>100.53333333333335</v>
      </c>
    </row>
    <row r="132" spans="1:14" x14ac:dyDescent="0.2">
      <c r="B132" s="1">
        <v>0.52083333333333337</v>
      </c>
      <c r="C132" s="3">
        <v>81</v>
      </c>
      <c r="D132" s="47">
        <v>103</v>
      </c>
      <c r="E132" s="14">
        <v>0.69</v>
      </c>
      <c r="F132" s="3">
        <v>5</v>
      </c>
      <c r="G132" s="3" t="s">
        <v>43</v>
      </c>
      <c r="H132" s="19">
        <v>30.05</v>
      </c>
      <c r="J132" s="3">
        <v>101.4</v>
      </c>
      <c r="K132" s="3">
        <v>102.6</v>
      </c>
      <c r="L132" s="3">
        <v>103.9</v>
      </c>
      <c r="N132" s="45">
        <f t="shared" ref="N132:N143" si="6">AVERAGE(J132:M132)</f>
        <v>102.63333333333333</v>
      </c>
    </row>
    <row r="133" spans="1:14" x14ac:dyDescent="0.2">
      <c r="B133" s="1">
        <v>0.53125</v>
      </c>
      <c r="C133" s="3">
        <v>81</v>
      </c>
      <c r="D133" s="47">
        <v>103</v>
      </c>
      <c r="E133" s="14">
        <v>0.69</v>
      </c>
      <c r="F133" s="3">
        <v>2</v>
      </c>
      <c r="G133" s="3" t="s">
        <v>43</v>
      </c>
      <c r="H133" s="19">
        <v>30.05</v>
      </c>
      <c r="J133" s="3">
        <v>102.2</v>
      </c>
      <c r="K133" s="3">
        <v>102.9</v>
      </c>
      <c r="L133" s="3">
        <v>104.7</v>
      </c>
      <c r="N133" s="45">
        <f t="shared" si="6"/>
        <v>103.26666666666667</v>
      </c>
    </row>
    <row r="134" spans="1:14" x14ac:dyDescent="0.2">
      <c r="B134" s="1">
        <v>0.54166666666666663</v>
      </c>
      <c r="C134" s="3">
        <v>82</v>
      </c>
      <c r="D134" s="47">
        <v>103</v>
      </c>
      <c r="E134" s="14">
        <v>0.69</v>
      </c>
      <c r="F134" s="3">
        <v>3</v>
      </c>
      <c r="G134" s="3" t="s">
        <v>43</v>
      </c>
      <c r="H134" s="19">
        <v>30.04</v>
      </c>
      <c r="J134" s="3">
        <v>102.2</v>
      </c>
      <c r="K134" s="3">
        <v>102.6</v>
      </c>
      <c r="L134" s="3">
        <v>104.9</v>
      </c>
      <c r="N134" s="45">
        <f t="shared" si="6"/>
        <v>103.23333333333335</v>
      </c>
    </row>
    <row r="135" spans="1:14" x14ac:dyDescent="0.2">
      <c r="B135" s="1">
        <v>0.55208333333333337</v>
      </c>
      <c r="C135" s="3">
        <v>81</v>
      </c>
      <c r="D135" s="47">
        <v>107</v>
      </c>
      <c r="E135" s="14">
        <v>0.68</v>
      </c>
      <c r="F135" s="3">
        <v>6</v>
      </c>
      <c r="G135" s="3" t="s">
        <v>37</v>
      </c>
      <c r="H135" s="3">
        <v>30.04</v>
      </c>
      <c r="J135" s="3">
        <v>105.3</v>
      </c>
      <c r="K135" s="3">
        <v>105.8</v>
      </c>
      <c r="L135" s="3">
        <v>108.5</v>
      </c>
      <c r="N135" s="45">
        <f t="shared" si="6"/>
        <v>106.53333333333335</v>
      </c>
    </row>
    <row r="136" spans="1:14" x14ac:dyDescent="0.2">
      <c r="B136" s="2">
        <v>0.5625</v>
      </c>
      <c r="C136" s="47">
        <v>81</v>
      </c>
      <c r="D136" s="47">
        <v>106</v>
      </c>
      <c r="E136" s="14">
        <v>0.68</v>
      </c>
      <c r="F136" s="47">
        <v>4</v>
      </c>
      <c r="G136" s="3" t="s">
        <v>37</v>
      </c>
      <c r="H136" s="57">
        <v>30.03</v>
      </c>
      <c r="I136" s="60"/>
      <c r="J136" s="3">
        <v>104.9</v>
      </c>
      <c r="K136" s="3">
        <v>104.5</v>
      </c>
      <c r="L136" s="3">
        <v>107.6</v>
      </c>
      <c r="N136" s="45">
        <f t="shared" si="6"/>
        <v>105.66666666666667</v>
      </c>
    </row>
    <row r="137" spans="1:14" x14ac:dyDescent="0.2">
      <c r="B137" s="2">
        <v>0.625</v>
      </c>
      <c r="C137" s="3">
        <v>80</v>
      </c>
      <c r="D137" s="47">
        <v>99</v>
      </c>
      <c r="E137" s="14">
        <v>0.72</v>
      </c>
      <c r="F137" s="3">
        <v>4</v>
      </c>
      <c r="G137" s="3" t="s">
        <v>37</v>
      </c>
      <c r="H137" s="19">
        <v>30.01</v>
      </c>
      <c r="J137" s="3">
        <v>97.5</v>
      </c>
      <c r="K137" s="3">
        <v>99.3</v>
      </c>
      <c r="L137" s="3">
        <v>98.6</v>
      </c>
      <c r="N137" s="45">
        <f t="shared" si="6"/>
        <v>98.466666666666654</v>
      </c>
    </row>
    <row r="138" spans="1:14" x14ac:dyDescent="0.2">
      <c r="B138" s="2">
        <v>0.63541666666666663</v>
      </c>
      <c r="C138" s="3">
        <v>79</v>
      </c>
      <c r="D138" s="47">
        <v>95</v>
      </c>
      <c r="E138" s="14">
        <v>0.74</v>
      </c>
      <c r="F138" s="3">
        <v>2</v>
      </c>
      <c r="G138" s="3" t="s">
        <v>43</v>
      </c>
      <c r="H138" s="19">
        <v>30</v>
      </c>
      <c r="J138" s="3">
        <v>94.1</v>
      </c>
      <c r="K138" s="3">
        <v>95.7</v>
      </c>
      <c r="L138" s="3">
        <v>95.5</v>
      </c>
      <c r="N138" s="45">
        <f t="shared" si="6"/>
        <v>95.100000000000009</v>
      </c>
    </row>
    <row r="139" spans="1:14" x14ac:dyDescent="0.2">
      <c r="B139" s="2">
        <v>0.66666666666666663</v>
      </c>
      <c r="C139" s="3">
        <v>76</v>
      </c>
      <c r="D139" s="47">
        <v>90</v>
      </c>
      <c r="E139" s="14">
        <v>0.81</v>
      </c>
      <c r="F139" s="3">
        <v>3</v>
      </c>
      <c r="G139" s="3" t="s">
        <v>208</v>
      </c>
      <c r="H139" s="19">
        <v>30</v>
      </c>
      <c r="J139" s="3">
        <v>90.1</v>
      </c>
      <c r="K139" s="3">
        <v>90</v>
      </c>
      <c r="L139" s="3">
        <v>90.9</v>
      </c>
      <c r="N139" s="45">
        <f t="shared" si="6"/>
        <v>90.333333333333329</v>
      </c>
    </row>
    <row r="140" spans="1:14" x14ac:dyDescent="0.2">
      <c r="B140" s="2">
        <v>0.69791666666666663</v>
      </c>
      <c r="C140" s="3">
        <v>73</v>
      </c>
      <c r="D140" s="47">
        <v>80</v>
      </c>
      <c r="E140" s="14">
        <v>0.95</v>
      </c>
      <c r="F140" s="3">
        <v>2</v>
      </c>
      <c r="G140" s="3" t="s">
        <v>43</v>
      </c>
      <c r="H140" s="19">
        <v>30</v>
      </c>
      <c r="J140" s="3">
        <v>80.2</v>
      </c>
      <c r="K140" s="3">
        <v>80.2</v>
      </c>
      <c r="L140" s="3">
        <v>79.7</v>
      </c>
      <c r="N140" s="45">
        <f t="shared" si="6"/>
        <v>80.033333333333346</v>
      </c>
    </row>
    <row r="141" spans="1:14" x14ac:dyDescent="0.2">
      <c r="B141" s="2">
        <v>0.70833333333333337</v>
      </c>
      <c r="C141" s="3">
        <v>72</v>
      </c>
      <c r="D141" s="47">
        <v>79</v>
      </c>
      <c r="E141" s="14">
        <v>0.89</v>
      </c>
      <c r="F141" s="3">
        <v>8</v>
      </c>
      <c r="G141" s="3" t="s">
        <v>37</v>
      </c>
      <c r="H141" s="19">
        <v>30</v>
      </c>
      <c r="I141" s="42"/>
      <c r="J141" s="3">
        <v>79.5</v>
      </c>
      <c r="K141" s="3">
        <v>79.900000000000006</v>
      </c>
      <c r="L141" s="3">
        <v>79.2</v>
      </c>
      <c r="N141" s="45">
        <f t="shared" si="6"/>
        <v>79.533333333333346</v>
      </c>
    </row>
    <row r="142" spans="1:14" x14ac:dyDescent="0.2">
      <c r="B142" s="2">
        <v>0.71875</v>
      </c>
      <c r="C142" s="3">
        <v>72</v>
      </c>
      <c r="D142" s="3">
        <v>78</v>
      </c>
      <c r="E142" s="14">
        <v>0.9</v>
      </c>
      <c r="F142" s="3">
        <v>3</v>
      </c>
      <c r="G142" s="3" t="s">
        <v>37</v>
      </c>
      <c r="H142" s="19">
        <v>29.99</v>
      </c>
      <c r="I142" s="42"/>
      <c r="J142" s="45">
        <v>77.7</v>
      </c>
      <c r="K142" s="45">
        <v>78.3</v>
      </c>
      <c r="L142" s="45">
        <v>77.5</v>
      </c>
      <c r="M142" s="41"/>
      <c r="N142" s="45">
        <f t="shared" si="6"/>
        <v>77.833333333333329</v>
      </c>
    </row>
    <row r="143" spans="1:14" x14ac:dyDescent="0.2">
      <c r="B143" s="2">
        <v>0.72916666666666663</v>
      </c>
      <c r="C143" s="3">
        <v>71</v>
      </c>
      <c r="D143" s="3">
        <v>78</v>
      </c>
      <c r="E143" s="14">
        <v>0.9</v>
      </c>
      <c r="F143" s="3">
        <v>4</v>
      </c>
      <c r="G143" s="37" t="s">
        <v>197</v>
      </c>
      <c r="H143" s="19">
        <v>30</v>
      </c>
      <c r="I143" s="42"/>
      <c r="J143" s="45">
        <v>77.5</v>
      </c>
      <c r="K143" s="45">
        <v>77.900000000000006</v>
      </c>
      <c r="L143" s="45">
        <v>77.2</v>
      </c>
      <c r="N143" s="45">
        <f t="shared" si="6"/>
        <v>77.533333333333346</v>
      </c>
    </row>
    <row r="144" spans="1:14" x14ac:dyDescent="0.2">
      <c r="N144" s="45"/>
    </row>
    <row r="145" spans="1:14" x14ac:dyDescent="0.2">
      <c r="A145" s="21">
        <v>42106</v>
      </c>
      <c r="B145" s="2">
        <v>0.40625</v>
      </c>
      <c r="C145" s="3">
        <v>71</v>
      </c>
      <c r="D145" s="3">
        <v>71</v>
      </c>
      <c r="E145" s="3">
        <v>94</v>
      </c>
      <c r="F145" s="3">
        <v>2</v>
      </c>
      <c r="G145" s="3" t="s">
        <v>143</v>
      </c>
      <c r="H145" s="3">
        <v>30.03</v>
      </c>
      <c r="J145" s="3">
        <v>71.599999999999994</v>
      </c>
      <c r="K145" s="3">
        <v>70.7</v>
      </c>
      <c r="L145" s="3">
        <v>70.900000000000006</v>
      </c>
      <c r="N145" s="45">
        <f t="shared" ref="N145" si="7">AVERAGE(J145:M145)</f>
        <v>71.066666666666677</v>
      </c>
    </row>
    <row r="146" spans="1:14" x14ac:dyDescent="0.2">
      <c r="B146" s="2">
        <v>0.4166666666666668</v>
      </c>
      <c r="C146" s="3">
        <v>71</v>
      </c>
      <c r="D146" s="47">
        <v>71</v>
      </c>
      <c r="E146" s="3">
        <v>94</v>
      </c>
      <c r="F146" s="3">
        <v>2</v>
      </c>
      <c r="G146" s="3" t="s">
        <v>143</v>
      </c>
      <c r="H146" s="19">
        <v>30.03</v>
      </c>
      <c r="J146" s="45">
        <v>72.099999999999994</v>
      </c>
      <c r="K146" s="45">
        <v>71.400000000000006</v>
      </c>
      <c r="L146" s="45">
        <v>71.2</v>
      </c>
      <c r="N146" s="45">
        <f>AVERAGE(J146:M146)</f>
        <v>71.566666666666663</v>
      </c>
    </row>
    <row r="147" spans="1:14" x14ac:dyDescent="0.2">
      <c r="B147" s="2">
        <v>0.42708333333333354</v>
      </c>
      <c r="C147" s="3">
        <v>71</v>
      </c>
      <c r="D147" s="47">
        <v>72</v>
      </c>
      <c r="E147" s="3">
        <v>94</v>
      </c>
      <c r="F147" s="3">
        <v>1</v>
      </c>
      <c r="G147" s="3" t="s">
        <v>197</v>
      </c>
      <c r="H147" s="19">
        <v>30.04</v>
      </c>
      <c r="J147" s="45">
        <v>72</v>
      </c>
      <c r="K147" s="45">
        <v>71.400000000000006</v>
      </c>
      <c r="L147" s="45">
        <v>71.400000000000006</v>
      </c>
      <c r="N147" s="45">
        <f>AVERAGE(J147:M147)</f>
        <v>71.600000000000009</v>
      </c>
    </row>
    <row r="148" spans="1:14" x14ac:dyDescent="0.2">
      <c r="B148" s="1">
        <v>0.52083333333333337</v>
      </c>
      <c r="C148" s="3">
        <v>70</v>
      </c>
      <c r="D148" s="47">
        <v>73</v>
      </c>
      <c r="E148" s="3">
        <v>95</v>
      </c>
      <c r="F148" s="3">
        <v>4</v>
      </c>
      <c r="G148" s="3" t="s">
        <v>37</v>
      </c>
      <c r="H148" s="19">
        <v>30.01</v>
      </c>
      <c r="J148" s="45">
        <v>73.2</v>
      </c>
      <c r="K148" s="45">
        <v>73.8</v>
      </c>
      <c r="L148" s="45">
        <v>72.5</v>
      </c>
      <c r="N148" s="45">
        <f t="shared" ref="N148:N161" si="8">AVERAGE(J148:M148)</f>
        <v>73.166666666666671</v>
      </c>
    </row>
    <row r="149" spans="1:14" x14ac:dyDescent="0.2">
      <c r="B149" s="1">
        <v>0.53125</v>
      </c>
      <c r="C149" s="3">
        <v>71</v>
      </c>
      <c r="D149" s="47">
        <v>74</v>
      </c>
      <c r="E149" s="3">
        <v>95</v>
      </c>
      <c r="F149" s="3">
        <v>3</v>
      </c>
      <c r="G149" s="3" t="s">
        <v>37</v>
      </c>
      <c r="H149" s="19">
        <v>30</v>
      </c>
      <c r="J149" s="45">
        <v>74.099999999999994</v>
      </c>
      <c r="K149" s="45">
        <v>74.2</v>
      </c>
      <c r="L149" s="45">
        <v>74.3</v>
      </c>
      <c r="N149" s="45">
        <f t="shared" si="8"/>
        <v>74.2</v>
      </c>
    </row>
    <row r="150" spans="1:14" x14ac:dyDescent="0.2">
      <c r="B150" s="1">
        <v>0.54166666666666663</v>
      </c>
      <c r="C150" s="3">
        <v>71</v>
      </c>
      <c r="D150" s="47">
        <v>75</v>
      </c>
      <c r="E150" s="3">
        <v>95</v>
      </c>
      <c r="F150" s="3">
        <v>2</v>
      </c>
      <c r="G150" s="3" t="s">
        <v>37</v>
      </c>
      <c r="H150" s="19">
        <v>30</v>
      </c>
      <c r="J150" s="45">
        <v>75.2</v>
      </c>
      <c r="K150" s="45">
        <v>74.400000000000006</v>
      </c>
      <c r="L150" s="45">
        <v>75.2</v>
      </c>
      <c r="N150" s="45">
        <f t="shared" si="8"/>
        <v>74.933333333333337</v>
      </c>
    </row>
    <row r="151" spans="1:14" x14ac:dyDescent="0.2">
      <c r="B151" s="1">
        <v>0.55208333333333337</v>
      </c>
      <c r="C151" s="3">
        <v>72</v>
      </c>
      <c r="D151" s="47">
        <v>76</v>
      </c>
      <c r="E151" s="3">
        <v>95</v>
      </c>
      <c r="F151" s="3">
        <v>2</v>
      </c>
      <c r="G151" s="3" t="s">
        <v>37</v>
      </c>
      <c r="H151" s="19">
        <v>30</v>
      </c>
      <c r="J151" s="45">
        <v>75.400000000000006</v>
      </c>
      <c r="K151" s="45">
        <v>75.900000000000006</v>
      </c>
      <c r="L151" s="45">
        <v>76.099999999999994</v>
      </c>
      <c r="N151" s="45">
        <f t="shared" si="8"/>
        <v>75.8</v>
      </c>
    </row>
    <row r="152" spans="1:14" x14ac:dyDescent="0.2">
      <c r="B152" s="2">
        <v>0.5625</v>
      </c>
      <c r="C152" s="47">
        <v>73</v>
      </c>
      <c r="D152" s="47">
        <v>76</v>
      </c>
      <c r="E152" s="3">
        <v>94</v>
      </c>
      <c r="F152" s="47">
        <v>3</v>
      </c>
      <c r="G152" s="3" t="s">
        <v>37</v>
      </c>
      <c r="H152" s="57">
        <v>29.99</v>
      </c>
      <c r="I152" s="60"/>
      <c r="J152" s="45">
        <v>76.099999999999994</v>
      </c>
      <c r="K152" s="45">
        <v>75.900000000000006</v>
      </c>
      <c r="L152" s="45">
        <v>75.599999999999994</v>
      </c>
      <c r="N152" s="45">
        <f t="shared" si="8"/>
        <v>75.86666666666666</v>
      </c>
    </row>
    <row r="153" spans="1:14" x14ac:dyDescent="0.2">
      <c r="B153" s="2">
        <v>0.57291666666666663</v>
      </c>
      <c r="C153" s="3">
        <v>74</v>
      </c>
      <c r="D153" s="47">
        <v>78</v>
      </c>
      <c r="E153" s="3">
        <v>91</v>
      </c>
      <c r="F153" s="3">
        <v>3</v>
      </c>
      <c r="G153" s="3" t="s">
        <v>43</v>
      </c>
      <c r="H153" s="19">
        <v>29.98</v>
      </c>
      <c r="J153" s="45">
        <v>78.599999999999994</v>
      </c>
      <c r="K153" s="45">
        <v>78.099999999999994</v>
      </c>
      <c r="L153" s="45">
        <v>77.900000000000006</v>
      </c>
      <c r="N153" s="45">
        <f t="shared" si="8"/>
        <v>78.2</v>
      </c>
    </row>
    <row r="154" spans="1:14" x14ac:dyDescent="0.2">
      <c r="B154" s="2">
        <v>0.58333333333333337</v>
      </c>
      <c r="C154" s="3">
        <v>75</v>
      </c>
      <c r="D154" s="47">
        <v>79</v>
      </c>
      <c r="E154" s="3">
        <v>89</v>
      </c>
      <c r="F154" s="3">
        <v>4</v>
      </c>
      <c r="G154" s="3" t="s">
        <v>43</v>
      </c>
      <c r="H154" s="19">
        <v>29.98</v>
      </c>
      <c r="J154" s="45">
        <v>78.8</v>
      </c>
      <c r="K154" s="45">
        <v>79</v>
      </c>
      <c r="L154" s="45">
        <v>78.3</v>
      </c>
      <c r="N154" s="45">
        <f t="shared" si="8"/>
        <v>78.7</v>
      </c>
    </row>
    <row r="155" spans="1:14" x14ac:dyDescent="0.2">
      <c r="B155" s="2">
        <v>0.59375</v>
      </c>
      <c r="C155" s="3">
        <v>74</v>
      </c>
      <c r="D155" s="47">
        <v>76</v>
      </c>
      <c r="E155" s="3">
        <v>91</v>
      </c>
      <c r="F155" s="3">
        <v>1</v>
      </c>
      <c r="G155" s="3" t="s">
        <v>208</v>
      </c>
      <c r="H155" s="19">
        <v>29.98</v>
      </c>
      <c r="J155" s="45">
        <v>76.099999999999994</v>
      </c>
      <c r="K155" s="45">
        <v>76.099999999999994</v>
      </c>
      <c r="L155" s="45">
        <v>76.099999999999994</v>
      </c>
      <c r="N155" s="45">
        <f t="shared" si="8"/>
        <v>76.099999999999994</v>
      </c>
    </row>
    <row r="156" spans="1:14" x14ac:dyDescent="0.2">
      <c r="B156" s="2">
        <v>0.60416666666666663</v>
      </c>
      <c r="C156" s="3">
        <v>74</v>
      </c>
      <c r="D156" s="47">
        <v>76</v>
      </c>
      <c r="E156" s="3">
        <v>92</v>
      </c>
      <c r="F156" s="3">
        <v>0</v>
      </c>
      <c r="H156" s="19">
        <v>29.97</v>
      </c>
      <c r="J156" s="45">
        <v>76.099999999999994</v>
      </c>
      <c r="K156" s="45">
        <v>75.599999999999994</v>
      </c>
      <c r="L156" s="45">
        <v>75.900000000000006</v>
      </c>
      <c r="N156" s="45">
        <f t="shared" si="8"/>
        <v>75.86666666666666</v>
      </c>
    </row>
    <row r="157" spans="1:14" x14ac:dyDescent="0.2">
      <c r="B157" s="2">
        <v>0.61458333333333337</v>
      </c>
      <c r="C157" s="3">
        <v>75</v>
      </c>
      <c r="D157" s="47">
        <v>77</v>
      </c>
      <c r="E157" s="3">
        <v>91</v>
      </c>
      <c r="F157" s="3">
        <v>1</v>
      </c>
      <c r="G157" s="3" t="s">
        <v>208</v>
      </c>
      <c r="H157" s="19">
        <v>29.98</v>
      </c>
      <c r="I157" s="42"/>
      <c r="J157" s="45">
        <v>76.8</v>
      </c>
      <c r="K157" s="45">
        <v>76.599999999999994</v>
      </c>
      <c r="L157" s="45">
        <v>76.5</v>
      </c>
      <c r="N157" s="45">
        <f t="shared" si="8"/>
        <v>76.633333333333326</v>
      </c>
    </row>
    <row r="158" spans="1:14" x14ac:dyDescent="0.2">
      <c r="B158" s="2">
        <v>0.625</v>
      </c>
      <c r="C158" s="3">
        <v>75</v>
      </c>
      <c r="D158" s="3">
        <v>76</v>
      </c>
      <c r="E158" s="3">
        <v>89</v>
      </c>
      <c r="F158" s="3">
        <v>0</v>
      </c>
      <c r="H158" s="19">
        <v>29.97</v>
      </c>
      <c r="I158" s="42"/>
      <c r="J158" s="45">
        <v>75.7</v>
      </c>
      <c r="K158" s="45">
        <v>75.7</v>
      </c>
      <c r="L158" s="45">
        <v>75.599999999999994</v>
      </c>
      <c r="M158" s="41"/>
      <c r="N158" s="45">
        <f t="shared" si="8"/>
        <v>75.666666666666671</v>
      </c>
    </row>
    <row r="159" spans="1:14" x14ac:dyDescent="0.2">
      <c r="B159" s="2">
        <v>0.63541666666666663</v>
      </c>
      <c r="C159" s="3">
        <v>75</v>
      </c>
      <c r="D159" s="3">
        <v>75</v>
      </c>
      <c r="E159" s="3">
        <v>90</v>
      </c>
      <c r="F159" s="3">
        <v>1</v>
      </c>
      <c r="G159" s="37" t="s">
        <v>43</v>
      </c>
      <c r="H159" s="19">
        <v>29.96</v>
      </c>
      <c r="I159" s="42"/>
      <c r="J159" s="45">
        <v>75.400000000000006</v>
      </c>
      <c r="K159" s="45">
        <v>75.400000000000006</v>
      </c>
      <c r="L159" s="45">
        <v>75.2</v>
      </c>
      <c r="N159" s="45">
        <f t="shared" si="8"/>
        <v>75.333333333333329</v>
      </c>
    </row>
    <row r="160" spans="1:14" x14ac:dyDescent="0.2">
      <c r="B160" s="2">
        <v>0.64583333333333337</v>
      </c>
      <c r="C160" s="3">
        <v>75</v>
      </c>
      <c r="D160" s="3">
        <v>76</v>
      </c>
      <c r="E160" s="3">
        <v>90</v>
      </c>
      <c r="F160" s="3">
        <v>0</v>
      </c>
      <c r="H160" s="19">
        <v>29.96</v>
      </c>
      <c r="J160" s="45">
        <v>75.599999999999994</v>
      </c>
      <c r="K160" s="45">
        <v>75.599999999999994</v>
      </c>
      <c r="L160" s="45">
        <v>75.400000000000006</v>
      </c>
      <c r="N160" s="45">
        <f t="shared" si="8"/>
        <v>75.533333333333331</v>
      </c>
    </row>
    <row r="161" spans="1:14" x14ac:dyDescent="0.2">
      <c r="B161" s="2">
        <v>0.65625</v>
      </c>
      <c r="C161" s="3">
        <v>75</v>
      </c>
      <c r="D161" s="3">
        <v>76</v>
      </c>
      <c r="E161" s="3">
        <v>90</v>
      </c>
      <c r="F161" s="3">
        <v>1</v>
      </c>
      <c r="G161" s="37" t="s">
        <v>43</v>
      </c>
      <c r="H161" s="19">
        <v>29.96</v>
      </c>
      <c r="I161" s="42"/>
      <c r="J161" s="45">
        <v>75.7</v>
      </c>
      <c r="K161" s="45">
        <v>75.7</v>
      </c>
      <c r="L161" s="45">
        <v>75.400000000000006</v>
      </c>
      <c r="M161" s="41"/>
      <c r="N161" s="45">
        <f t="shared" si="8"/>
        <v>75.600000000000009</v>
      </c>
    </row>
    <row r="162" spans="1:14" x14ac:dyDescent="0.2">
      <c r="B162" s="2"/>
      <c r="N162" s="45"/>
    </row>
    <row r="163" spans="1:14" x14ac:dyDescent="0.2">
      <c r="A163" s="38" t="s">
        <v>269</v>
      </c>
      <c r="B163" s="2"/>
      <c r="J163" s="3" t="s">
        <v>357</v>
      </c>
      <c r="K163" s="3" t="s">
        <v>358</v>
      </c>
      <c r="L163" s="3" t="s">
        <v>343</v>
      </c>
      <c r="M163" s="3" t="s">
        <v>344</v>
      </c>
      <c r="N163" s="45"/>
    </row>
    <row r="164" spans="1:14" x14ac:dyDescent="0.2">
      <c r="A164" s="21">
        <v>42111</v>
      </c>
      <c r="B164" s="2">
        <v>0.98958333333333337</v>
      </c>
      <c r="C164" s="3">
        <v>73</v>
      </c>
      <c r="D164" s="3">
        <v>106</v>
      </c>
      <c r="E164" s="13">
        <v>0.27</v>
      </c>
      <c r="F164" s="3">
        <v>5</v>
      </c>
      <c r="G164" s="37" t="s">
        <v>201</v>
      </c>
      <c r="H164" s="3">
        <v>29.99</v>
      </c>
      <c r="J164" s="3">
        <v>103.6</v>
      </c>
      <c r="K164" s="3">
        <v>106.7</v>
      </c>
      <c r="L164" s="3">
        <v>111.7</v>
      </c>
      <c r="M164" s="3">
        <v>103.5</v>
      </c>
      <c r="N164" s="45">
        <f t="shared" ref="N164" si="9">AVERAGE(J164:M164)</f>
        <v>106.375</v>
      </c>
    </row>
    <row r="165" spans="1:14" x14ac:dyDescent="0.2">
      <c r="B165" s="2">
        <v>0.5</v>
      </c>
      <c r="C165" s="3">
        <v>74</v>
      </c>
      <c r="D165" s="47">
        <v>109</v>
      </c>
      <c r="E165" s="13">
        <v>0.25</v>
      </c>
      <c r="F165" s="3">
        <v>3</v>
      </c>
      <c r="G165" s="3" t="s">
        <v>130</v>
      </c>
      <c r="H165" s="19">
        <v>29.99</v>
      </c>
      <c r="J165" s="45">
        <v>105.4</v>
      </c>
      <c r="K165" s="45">
        <v>110.5</v>
      </c>
      <c r="L165" s="45">
        <v>116.8</v>
      </c>
      <c r="M165" s="3">
        <v>104.4</v>
      </c>
      <c r="N165" s="45">
        <f>AVERAGE(J165:M165)</f>
        <v>109.27500000000001</v>
      </c>
    </row>
    <row r="166" spans="1:14" x14ac:dyDescent="0.2">
      <c r="B166" s="2">
        <v>0.51041666666666663</v>
      </c>
      <c r="C166" s="3">
        <v>74</v>
      </c>
      <c r="D166" s="47">
        <v>112</v>
      </c>
      <c r="E166" s="13">
        <v>0.27</v>
      </c>
      <c r="F166" s="3">
        <v>5</v>
      </c>
      <c r="G166" s="3" t="s">
        <v>129</v>
      </c>
      <c r="H166" s="19">
        <v>29.98</v>
      </c>
      <c r="J166" s="45">
        <v>108.9</v>
      </c>
      <c r="K166" s="45">
        <v>113</v>
      </c>
      <c r="L166" s="45">
        <v>119.3</v>
      </c>
      <c r="M166" s="3">
        <v>108.1</v>
      </c>
      <c r="N166" s="45">
        <f>AVERAGE(J166:M166)</f>
        <v>112.32499999999999</v>
      </c>
    </row>
    <row r="167" spans="1:14" x14ac:dyDescent="0.2">
      <c r="B167" s="2">
        <v>0.52083333333333337</v>
      </c>
      <c r="C167" s="3">
        <v>74</v>
      </c>
      <c r="D167" s="47">
        <v>114</v>
      </c>
      <c r="E167" s="13">
        <v>0.31</v>
      </c>
      <c r="F167" s="3">
        <v>6</v>
      </c>
      <c r="G167" s="3" t="s">
        <v>129</v>
      </c>
      <c r="H167" s="19">
        <v>29.98</v>
      </c>
      <c r="J167" s="45">
        <v>110.7</v>
      </c>
      <c r="K167" s="45">
        <v>113.9</v>
      </c>
      <c r="L167" s="45">
        <v>120.4</v>
      </c>
      <c r="M167" s="3">
        <v>109.8</v>
      </c>
      <c r="N167" s="45">
        <f t="shared" ref="N167:N175" si="10">AVERAGE(J167:M167)</f>
        <v>113.7</v>
      </c>
    </row>
    <row r="168" spans="1:14" x14ac:dyDescent="0.2">
      <c r="B168" s="2">
        <v>0.53125</v>
      </c>
      <c r="C168" s="3">
        <v>74</v>
      </c>
      <c r="D168" s="47">
        <v>114</v>
      </c>
      <c r="E168" s="13">
        <v>0.33</v>
      </c>
      <c r="F168" s="3">
        <v>4</v>
      </c>
      <c r="G168" s="3" t="s">
        <v>203</v>
      </c>
      <c r="H168" s="19">
        <v>29.97</v>
      </c>
      <c r="J168" s="45">
        <v>111.7</v>
      </c>
      <c r="K168" s="45">
        <v>115.7</v>
      </c>
      <c r="L168" s="45">
        <v>118.6</v>
      </c>
      <c r="M168" s="3">
        <v>111.6</v>
      </c>
      <c r="N168" s="45">
        <f t="shared" si="10"/>
        <v>114.4</v>
      </c>
    </row>
    <row r="169" spans="1:14" x14ac:dyDescent="0.2">
      <c r="B169" s="2">
        <v>0.54166666666666696</v>
      </c>
      <c r="C169" s="3">
        <v>74</v>
      </c>
      <c r="D169" s="47">
        <v>115</v>
      </c>
      <c r="E169" s="13">
        <v>0.45</v>
      </c>
      <c r="F169" s="3">
        <v>2</v>
      </c>
      <c r="G169" s="3" t="s">
        <v>201</v>
      </c>
      <c r="H169" s="19">
        <v>29.97</v>
      </c>
      <c r="J169" s="45">
        <v>112.8</v>
      </c>
      <c r="K169" s="45">
        <v>117</v>
      </c>
      <c r="L169" s="45">
        <v>118.4</v>
      </c>
      <c r="M169" s="3">
        <v>112.6</v>
      </c>
      <c r="N169" s="45">
        <f t="shared" si="10"/>
        <v>115.20000000000002</v>
      </c>
    </row>
    <row r="170" spans="1:14" x14ac:dyDescent="0.2">
      <c r="B170" s="2">
        <v>0.55208333333333404</v>
      </c>
      <c r="C170" s="3">
        <v>73</v>
      </c>
      <c r="D170" s="47">
        <v>117</v>
      </c>
      <c r="E170" s="13">
        <v>0.56000000000000005</v>
      </c>
      <c r="F170" s="3">
        <v>7</v>
      </c>
      <c r="G170" s="3" t="s">
        <v>130</v>
      </c>
      <c r="H170" s="19">
        <v>29.96</v>
      </c>
      <c r="J170" s="45">
        <v>114.1</v>
      </c>
      <c r="K170" s="45">
        <v>118.4</v>
      </c>
      <c r="L170" s="45">
        <v>119.3</v>
      </c>
      <c r="M170" s="3">
        <v>114.1</v>
      </c>
      <c r="N170" s="45">
        <f t="shared" si="10"/>
        <v>116.47499999999999</v>
      </c>
    </row>
    <row r="171" spans="1:14" x14ac:dyDescent="0.2">
      <c r="B171" s="1">
        <v>0.64583333333333337</v>
      </c>
      <c r="C171" s="47">
        <v>81</v>
      </c>
      <c r="D171" s="47">
        <v>121</v>
      </c>
      <c r="E171" s="13">
        <v>0.22</v>
      </c>
      <c r="F171" s="47">
        <v>7</v>
      </c>
      <c r="G171" s="3" t="s">
        <v>129</v>
      </c>
      <c r="H171" s="57">
        <v>29.91</v>
      </c>
      <c r="I171" s="60"/>
      <c r="J171" s="45">
        <v>116.4</v>
      </c>
      <c r="K171" s="45">
        <v>121.3</v>
      </c>
      <c r="L171" s="45">
        <v>127.8</v>
      </c>
      <c r="M171" s="3">
        <v>118.6</v>
      </c>
      <c r="N171" s="45">
        <f t="shared" si="10"/>
        <v>121.02500000000001</v>
      </c>
    </row>
    <row r="172" spans="1:14" x14ac:dyDescent="0.2">
      <c r="B172" s="1">
        <v>0.65625</v>
      </c>
      <c r="C172" s="3">
        <v>82</v>
      </c>
      <c r="D172" s="47">
        <v>121</v>
      </c>
      <c r="E172" s="13">
        <v>0.14000000000000001</v>
      </c>
      <c r="F172" s="3">
        <v>4</v>
      </c>
      <c r="G172" s="3" t="s">
        <v>34</v>
      </c>
      <c r="H172" s="19">
        <v>29.91</v>
      </c>
      <c r="J172" s="45">
        <v>116.1</v>
      </c>
      <c r="K172" s="45">
        <v>120.4</v>
      </c>
      <c r="L172" s="45">
        <v>127.6</v>
      </c>
      <c r="M172" s="3">
        <v>118.2</v>
      </c>
      <c r="N172" s="45">
        <f t="shared" si="10"/>
        <v>120.575</v>
      </c>
    </row>
    <row r="173" spans="1:14" x14ac:dyDescent="0.2">
      <c r="B173" s="1">
        <v>0.66666666666666696</v>
      </c>
      <c r="C173" s="3">
        <v>82</v>
      </c>
      <c r="D173" s="47">
        <v>118</v>
      </c>
      <c r="E173" s="13">
        <v>0.13</v>
      </c>
      <c r="F173" s="3">
        <v>2</v>
      </c>
      <c r="G173" s="3" t="s">
        <v>35</v>
      </c>
      <c r="H173" s="19">
        <v>29.91</v>
      </c>
      <c r="J173" s="45">
        <v>114.8</v>
      </c>
      <c r="K173" s="45">
        <v>118.9</v>
      </c>
      <c r="L173" s="45">
        <v>123.3</v>
      </c>
      <c r="M173" s="3">
        <v>116.4</v>
      </c>
      <c r="N173" s="45">
        <f t="shared" si="10"/>
        <v>118.35</v>
      </c>
    </row>
    <row r="174" spans="1:14" x14ac:dyDescent="0.2">
      <c r="B174" s="1">
        <v>0.67708333333333304</v>
      </c>
      <c r="C174" s="3">
        <v>81</v>
      </c>
      <c r="D174" s="47">
        <v>116</v>
      </c>
      <c r="E174" s="13">
        <v>0.14000000000000001</v>
      </c>
      <c r="F174" s="3">
        <v>2</v>
      </c>
      <c r="G174" s="3" t="s">
        <v>190</v>
      </c>
      <c r="H174" s="19">
        <v>29.9</v>
      </c>
      <c r="J174" s="45">
        <v>113.4</v>
      </c>
      <c r="K174" s="45">
        <v>117.7</v>
      </c>
      <c r="L174" s="45">
        <v>122.2</v>
      </c>
      <c r="M174" s="3">
        <v>111.2</v>
      </c>
      <c r="N174" s="45">
        <f t="shared" si="10"/>
        <v>116.125</v>
      </c>
    </row>
    <row r="175" spans="1:14" x14ac:dyDescent="0.2">
      <c r="B175" s="1">
        <v>0.6875</v>
      </c>
      <c r="C175" s="3">
        <v>81</v>
      </c>
      <c r="D175" s="47">
        <v>111</v>
      </c>
      <c r="E175" s="13">
        <v>0.15</v>
      </c>
      <c r="F175" s="3">
        <v>2</v>
      </c>
      <c r="G175" s="3" t="s">
        <v>202</v>
      </c>
      <c r="H175" s="19">
        <v>29.9</v>
      </c>
      <c r="J175" s="45">
        <v>103.8</v>
      </c>
      <c r="K175" s="45">
        <v>110.7</v>
      </c>
      <c r="L175" s="45">
        <v>118</v>
      </c>
      <c r="M175" s="3">
        <v>111.4</v>
      </c>
      <c r="N175" s="45">
        <f t="shared" si="10"/>
        <v>110.97499999999999</v>
      </c>
    </row>
    <row r="176" spans="1:14" x14ac:dyDescent="0.2">
      <c r="B176" s="1"/>
      <c r="D176" s="47"/>
      <c r="E176" s="13"/>
      <c r="H176" s="19"/>
      <c r="J176" s="45"/>
      <c r="K176" s="45"/>
      <c r="L176" s="45"/>
      <c r="N176" s="45"/>
    </row>
    <row r="177" spans="1:15" x14ac:dyDescent="0.2">
      <c r="A177" s="21">
        <v>42112</v>
      </c>
      <c r="B177" s="2"/>
      <c r="D177" s="47"/>
      <c r="E177" s="13"/>
      <c r="H177" s="19"/>
      <c r="I177" s="42"/>
      <c r="J177" s="45"/>
      <c r="K177" s="45"/>
      <c r="L177" s="45"/>
      <c r="N177" s="45"/>
    </row>
    <row r="178" spans="1:15" x14ac:dyDescent="0.2">
      <c r="A178" s="2"/>
      <c r="B178" s="2">
        <v>0.40625</v>
      </c>
      <c r="C178" s="3">
        <v>64</v>
      </c>
      <c r="D178" s="3">
        <v>89</v>
      </c>
      <c r="E178" s="13">
        <v>0.74</v>
      </c>
      <c r="F178" s="3">
        <v>2</v>
      </c>
      <c r="G178" s="37" t="s">
        <v>43</v>
      </c>
      <c r="H178" s="3">
        <v>29.98</v>
      </c>
      <c r="J178" s="3">
        <v>89.1</v>
      </c>
      <c r="K178" s="3">
        <v>81.7</v>
      </c>
      <c r="L178" s="3">
        <v>96.6</v>
      </c>
      <c r="M178" s="3">
        <v>90.3</v>
      </c>
      <c r="N178" s="45">
        <f t="shared" ref="N178:N189" si="11">AVERAGE(J178:M178)</f>
        <v>89.424999999999997</v>
      </c>
      <c r="O178" s="45"/>
    </row>
    <row r="179" spans="1:15" x14ac:dyDescent="0.2">
      <c r="A179" s="2"/>
      <c r="B179" s="2">
        <v>0.41666666666666669</v>
      </c>
      <c r="C179" s="3">
        <v>64</v>
      </c>
      <c r="D179" s="47">
        <v>91</v>
      </c>
      <c r="E179" s="13">
        <v>0.75</v>
      </c>
      <c r="F179" s="3">
        <v>3</v>
      </c>
      <c r="G179" s="3" t="s">
        <v>196</v>
      </c>
      <c r="H179" s="19">
        <v>29.98</v>
      </c>
      <c r="J179" s="45">
        <v>89.8</v>
      </c>
      <c r="K179" s="45">
        <v>83.8</v>
      </c>
      <c r="L179" s="45">
        <v>97.3</v>
      </c>
      <c r="M179" s="3">
        <v>90.9</v>
      </c>
      <c r="N179" s="45">
        <f t="shared" si="11"/>
        <v>90.449999999999989</v>
      </c>
      <c r="O179" s="45"/>
    </row>
    <row r="180" spans="1:15" x14ac:dyDescent="0.2">
      <c r="A180" s="2"/>
      <c r="B180" s="2">
        <v>0.42708333333333298</v>
      </c>
      <c r="C180" s="3">
        <v>63</v>
      </c>
      <c r="D180" s="47">
        <v>91</v>
      </c>
      <c r="E180" s="13">
        <v>0.76</v>
      </c>
      <c r="F180" s="3">
        <v>3</v>
      </c>
      <c r="G180" s="3" t="s">
        <v>201</v>
      </c>
      <c r="H180" s="19">
        <v>29.98</v>
      </c>
      <c r="J180" s="45">
        <v>91.6</v>
      </c>
      <c r="K180" s="45">
        <v>88.3</v>
      </c>
      <c r="L180" s="45">
        <v>97.3</v>
      </c>
      <c r="M180" s="3">
        <v>88.2</v>
      </c>
      <c r="N180" s="45">
        <f t="shared" si="11"/>
        <v>91.35</v>
      </c>
      <c r="O180" s="45"/>
    </row>
    <row r="181" spans="1:15" x14ac:dyDescent="0.2">
      <c r="A181" s="2"/>
      <c r="B181" s="2">
        <v>0.4375</v>
      </c>
      <c r="C181" s="3">
        <v>64</v>
      </c>
      <c r="D181" s="47">
        <v>95</v>
      </c>
      <c r="E181" s="13">
        <v>0.75</v>
      </c>
      <c r="F181" s="3">
        <v>3</v>
      </c>
      <c r="G181" s="3" t="s">
        <v>143</v>
      </c>
      <c r="H181" s="19">
        <v>29.98</v>
      </c>
      <c r="J181" s="45">
        <v>94.1</v>
      </c>
      <c r="K181" s="45">
        <v>91.9</v>
      </c>
      <c r="L181" s="45">
        <v>99.5</v>
      </c>
      <c r="M181" s="3">
        <v>93.2</v>
      </c>
      <c r="N181" s="45">
        <f t="shared" si="11"/>
        <v>94.674999999999997</v>
      </c>
      <c r="O181" s="45"/>
    </row>
    <row r="182" spans="1:15" x14ac:dyDescent="0.2">
      <c r="A182" s="2"/>
      <c r="B182" s="2">
        <v>0.44791666666666702</v>
      </c>
      <c r="C182" s="3">
        <v>65</v>
      </c>
      <c r="D182" s="47">
        <v>95</v>
      </c>
      <c r="E182" s="13">
        <v>0.73</v>
      </c>
      <c r="F182" s="3">
        <v>3</v>
      </c>
      <c r="G182" s="3" t="s">
        <v>130</v>
      </c>
      <c r="H182" s="19">
        <v>29.98</v>
      </c>
      <c r="J182" s="45">
        <v>95.7</v>
      </c>
      <c r="K182" s="45">
        <v>95.5</v>
      </c>
      <c r="L182" s="45">
        <v>100.2</v>
      </c>
      <c r="M182" s="3">
        <v>88.7</v>
      </c>
      <c r="N182" s="45">
        <f t="shared" si="11"/>
        <v>95.024999999999991</v>
      </c>
      <c r="O182" s="45"/>
    </row>
    <row r="183" spans="1:15" x14ac:dyDescent="0.2">
      <c r="A183" s="2"/>
      <c r="B183" s="2">
        <v>0.57291666666666663</v>
      </c>
      <c r="C183" s="3">
        <v>68</v>
      </c>
      <c r="D183" s="47">
        <v>118</v>
      </c>
      <c r="E183" s="13">
        <v>0.76</v>
      </c>
      <c r="F183" s="3">
        <v>3</v>
      </c>
      <c r="G183" s="3" t="s">
        <v>197</v>
      </c>
      <c r="H183" s="19">
        <v>29.93</v>
      </c>
      <c r="J183" s="45">
        <v>114.6</v>
      </c>
      <c r="K183" s="45">
        <v>117</v>
      </c>
      <c r="L183" s="45">
        <v>116.8</v>
      </c>
      <c r="M183" s="3">
        <v>123.4</v>
      </c>
      <c r="N183" s="45">
        <f t="shared" si="11"/>
        <v>117.94999999999999</v>
      </c>
      <c r="O183" s="45"/>
    </row>
    <row r="184" spans="1:15" x14ac:dyDescent="0.2">
      <c r="A184" s="2"/>
      <c r="B184" s="2">
        <v>0.58333333333333337</v>
      </c>
      <c r="C184" s="3">
        <v>68</v>
      </c>
      <c r="D184" s="47">
        <v>119</v>
      </c>
      <c r="E184" s="13">
        <v>0.76</v>
      </c>
      <c r="F184" s="3">
        <v>3</v>
      </c>
      <c r="G184" s="3" t="s">
        <v>130</v>
      </c>
      <c r="H184" s="19">
        <v>29.93</v>
      </c>
      <c r="J184" s="45">
        <v>116.2</v>
      </c>
      <c r="K184" s="45">
        <v>118</v>
      </c>
      <c r="L184" s="45">
        <v>125.2</v>
      </c>
      <c r="M184" s="3">
        <v>117.9</v>
      </c>
      <c r="N184" s="45">
        <f t="shared" si="11"/>
        <v>119.32499999999999</v>
      </c>
      <c r="O184" s="45"/>
    </row>
    <row r="185" spans="1:15" x14ac:dyDescent="0.2">
      <c r="A185" s="2"/>
      <c r="B185" s="2">
        <v>0.59375</v>
      </c>
      <c r="C185" s="47">
        <v>71</v>
      </c>
      <c r="D185" s="47">
        <v>120</v>
      </c>
      <c r="E185" s="13">
        <v>0.62</v>
      </c>
      <c r="F185" s="47">
        <v>4</v>
      </c>
      <c r="G185" s="3" t="s">
        <v>201</v>
      </c>
      <c r="H185" s="57">
        <v>29.92</v>
      </c>
      <c r="I185" s="60"/>
      <c r="J185" s="45">
        <v>117</v>
      </c>
      <c r="K185" s="45">
        <v>118.6</v>
      </c>
      <c r="L185" s="45">
        <v>124.2</v>
      </c>
      <c r="M185" s="3">
        <v>118.4</v>
      </c>
      <c r="N185" s="45">
        <f t="shared" si="11"/>
        <v>119.55000000000001</v>
      </c>
      <c r="O185" s="3"/>
    </row>
    <row r="186" spans="1:15" x14ac:dyDescent="0.2">
      <c r="A186" s="2"/>
      <c r="B186" s="2">
        <v>0.60416666666666696</v>
      </c>
      <c r="C186" s="3">
        <v>71</v>
      </c>
      <c r="D186" s="47">
        <v>119</v>
      </c>
      <c r="E186" s="13">
        <v>0.61</v>
      </c>
      <c r="F186" s="3">
        <v>4</v>
      </c>
      <c r="G186" s="3" t="s">
        <v>203</v>
      </c>
      <c r="H186" s="19">
        <v>29.91</v>
      </c>
      <c r="J186" s="45">
        <v>117.1</v>
      </c>
      <c r="K186" s="45">
        <v>117.9</v>
      </c>
      <c r="L186" s="45">
        <v>123.8</v>
      </c>
      <c r="M186" s="3">
        <v>118.8</v>
      </c>
      <c r="N186" s="45">
        <f t="shared" si="11"/>
        <v>119.4</v>
      </c>
      <c r="O186" s="3"/>
    </row>
    <row r="187" spans="1:15" x14ac:dyDescent="0.2">
      <c r="A187" s="2"/>
      <c r="B187" s="2">
        <v>0.61458333333333404</v>
      </c>
      <c r="C187" s="3">
        <v>72</v>
      </c>
      <c r="D187" s="47">
        <v>120</v>
      </c>
      <c r="E187" s="13">
        <v>0.61</v>
      </c>
      <c r="F187" s="3" t="s">
        <v>359</v>
      </c>
      <c r="G187" s="3" t="s">
        <v>129</v>
      </c>
      <c r="H187" s="19">
        <v>29.9</v>
      </c>
      <c r="J187" s="45">
        <v>117.7</v>
      </c>
      <c r="K187" s="45">
        <v>118</v>
      </c>
      <c r="L187" s="45">
        <v>124.5</v>
      </c>
      <c r="M187" s="3">
        <v>118.9</v>
      </c>
      <c r="N187" s="45">
        <f t="shared" si="11"/>
        <v>119.77500000000001</v>
      </c>
      <c r="O187" s="3"/>
    </row>
    <row r="188" spans="1:15" x14ac:dyDescent="0.2">
      <c r="A188" s="2"/>
      <c r="B188" s="2">
        <v>0.625</v>
      </c>
      <c r="C188" s="3">
        <v>72</v>
      </c>
      <c r="D188" s="47">
        <v>119</v>
      </c>
      <c r="E188" s="13">
        <v>0.59</v>
      </c>
      <c r="F188" s="3">
        <v>5</v>
      </c>
      <c r="G188" s="3" t="s">
        <v>130</v>
      </c>
      <c r="H188" s="19">
        <v>29.9</v>
      </c>
      <c r="J188" s="45">
        <v>117.3</v>
      </c>
      <c r="K188" s="45">
        <v>118</v>
      </c>
      <c r="L188" s="45">
        <v>122.9</v>
      </c>
      <c r="M188" s="3">
        <v>118.4</v>
      </c>
      <c r="N188" s="45">
        <f t="shared" si="11"/>
        <v>119.15</v>
      </c>
      <c r="O188" s="3"/>
    </row>
    <row r="189" spans="1:15" x14ac:dyDescent="0.2">
      <c r="A189" s="2"/>
      <c r="B189" s="2">
        <v>0.63541666666666696</v>
      </c>
      <c r="C189" s="3">
        <v>71</v>
      </c>
      <c r="D189" s="47">
        <v>119</v>
      </c>
      <c r="E189" s="13">
        <v>0.64</v>
      </c>
      <c r="F189" s="3">
        <v>2</v>
      </c>
      <c r="G189" s="3" t="s">
        <v>129</v>
      </c>
      <c r="H189" s="19">
        <v>29.9</v>
      </c>
      <c r="J189" s="45">
        <v>116.6</v>
      </c>
      <c r="K189" s="45">
        <v>118.2</v>
      </c>
      <c r="L189" s="45">
        <v>121.3</v>
      </c>
      <c r="M189" s="3">
        <v>117.9</v>
      </c>
      <c r="N189" s="45">
        <f t="shared" si="11"/>
        <v>118.5</v>
      </c>
      <c r="O189" s="3"/>
    </row>
    <row r="191" spans="1:15" x14ac:dyDescent="0.2">
      <c r="A191" s="62">
        <v>42113</v>
      </c>
      <c r="B191" s="2">
        <v>0.40625</v>
      </c>
      <c r="C191" s="3">
        <v>64</v>
      </c>
      <c r="D191" s="3">
        <v>88</v>
      </c>
      <c r="E191" s="13">
        <v>0.76</v>
      </c>
      <c r="F191" s="3">
        <v>2</v>
      </c>
      <c r="G191" s="37" t="s">
        <v>201</v>
      </c>
      <c r="H191" s="3">
        <v>29.92</v>
      </c>
      <c r="J191" s="3">
        <v>88</v>
      </c>
      <c r="K191" s="3">
        <v>83</v>
      </c>
      <c r="L191" s="3">
        <v>93</v>
      </c>
      <c r="M191" s="3">
        <v>89</v>
      </c>
      <c r="N191" s="45">
        <f t="shared" ref="N191:N203" si="12">AVERAGE(J191:M191)</f>
        <v>88.25</v>
      </c>
    </row>
    <row r="192" spans="1:15" x14ac:dyDescent="0.2">
      <c r="B192" s="2">
        <v>0.41666666666666669</v>
      </c>
      <c r="C192" s="3">
        <v>64</v>
      </c>
      <c r="D192" s="47">
        <v>91</v>
      </c>
      <c r="E192" s="13">
        <v>0.76</v>
      </c>
      <c r="F192" s="3">
        <v>3</v>
      </c>
      <c r="G192" s="3" t="s">
        <v>196</v>
      </c>
      <c r="H192" s="19">
        <v>29.92</v>
      </c>
      <c r="J192" s="45">
        <v>90.1</v>
      </c>
      <c r="K192" s="45">
        <v>84.6</v>
      </c>
      <c r="L192" s="45">
        <v>96.3</v>
      </c>
      <c r="M192" s="45">
        <v>91</v>
      </c>
      <c r="N192" s="45">
        <f t="shared" si="12"/>
        <v>90.5</v>
      </c>
    </row>
    <row r="193" spans="2:14" x14ac:dyDescent="0.2">
      <c r="B193" s="2">
        <v>0.42708333333333298</v>
      </c>
      <c r="C193" s="3">
        <v>65</v>
      </c>
      <c r="D193" s="47">
        <v>91</v>
      </c>
      <c r="E193" s="13">
        <v>0.75</v>
      </c>
      <c r="F193" s="3">
        <v>6</v>
      </c>
      <c r="G193" s="37" t="s">
        <v>201</v>
      </c>
      <c r="H193" s="19">
        <v>29.92</v>
      </c>
      <c r="J193" s="45">
        <v>91.6</v>
      </c>
      <c r="K193" s="45">
        <v>88.9</v>
      </c>
      <c r="L193" s="45">
        <v>95.9</v>
      </c>
      <c r="M193" s="3">
        <v>88.3</v>
      </c>
      <c r="N193" s="45">
        <f t="shared" si="12"/>
        <v>91.174999999999997</v>
      </c>
    </row>
    <row r="194" spans="2:14" x14ac:dyDescent="0.2">
      <c r="B194" s="2">
        <v>0.4375</v>
      </c>
      <c r="C194" s="3">
        <v>65</v>
      </c>
      <c r="D194" s="47">
        <v>94</v>
      </c>
      <c r="E194" s="13">
        <v>0.74</v>
      </c>
      <c r="F194" s="3">
        <v>4</v>
      </c>
      <c r="G194" s="37" t="s">
        <v>196</v>
      </c>
      <c r="H194" s="19">
        <v>29.92</v>
      </c>
      <c r="J194" s="45">
        <v>93</v>
      </c>
      <c r="K194" s="45">
        <v>91.9</v>
      </c>
      <c r="L194" s="45">
        <v>96.6</v>
      </c>
      <c r="M194" s="3">
        <v>93.4</v>
      </c>
      <c r="N194" s="45">
        <f t="shared" si="12"/>
        <v>93.724999999999994</v>
      </c>
    </row>
    <row r="195" spans="2:14" x14ac:dyDescent="0.2">
      <c r="B195" s="2">
        <v>0.44791666666666702</v>
      </c>
      <c r="C195" s="3">
        <v>65</v>
      </c>
      <c r="D195" s="47">
        <v>95</v>
      </c>
      <c r="E195" s="13">
        <v>0.74</v>
      </c>
      <c r="F195" s="3">
        <v>4</v>
      </c>
      <c r="G195" s="37" t="s">
        <v>201</v>
      </c>
      <c r="H195" s="19">
        <v>29.92</v>
      </c>
      <c r="J195" s="45">
        <v>95.5</v>
      </c>
      <c r="K195" s="45">
        <v>94.1</v>
      </c>
      <c r="L195" s="45">
        <v>100.6</v>
      </c>
      <c r="M195" s="3">
        <v>90.7</v>
      </c>
      <c r="N195" s="45">
        <f t="shared" si="12"/>
        <v>95.224999999999994</v>
      </c>
    </row>
    <row r="196" spans="2:14" x14ac:dyDescent="0.2">
      <c r="B196" s="2">
        <v>0.52083333333333337</v>
      </c>
      <c r="C196" s="3">
        <v>67</v>
      </c>
      <c r="D196" s="47">
        <v>113</v>
      </c>
      <c r="E196" s="13">
        <v>0.67</v>
      </c>
      <c r="F196" s="3">
        <v>5</v>
      </c>
      <c r="G196" s="37" t="s">
        <v>201</v>
      </c>
      <c r="H196" s="19">
        <v>29.88</v>
      </c>
      <c r="J196" s="45">
        <v>110.5</v>
      </c>
      <c r="K196" s="45">
        <v>111</v>
      </c>
      <c r="L196" s="45">
        <v>119.5</v>
      </c>
      <c r="M196" s="3">
        <v>111.6</v>
      </c>
      <c r="N196" s="45">
        <f t="shared" si="12"/>
        <v>113.15</v>
      </c>
    </row>
    <row r="197" spans="2:14" x14ac:dyDescent="0.2">
      <c r="B197" s="2">
        <v>0.53125</v>
      </c>
      <c r="C197" s="3">
        <v>67</v>
      </c>
      <c r="D197" s="47">
        <v>114</v>
      </c>
      <c r="E197" s="13">
        <v>0.67</v>
      </c>
      <c r="F197" s="3">
        <v>8</v>
      </c>
      <c r="G197" s="37" t="s">
        <v>201</v>
      </c>
      <c r="H197" s="19">
        <v>29.88</v>
      </c>
      <c r="J197" s="45">
        <v>111.4</v>
      </c>
      <c r="K197" s="45">
        <v>111.6</v>
      </c>
      <c r="L197" s="45">
        <v>120</v>
      </c>
      <c r="M197" s="3">
        <v>112.6</v>
      </c>
      <c r="N197" s="45">
        <f t="shared" si="12"/>
        <v>113.9</v>
      </c>
    </row>
    <row r="198" spans="2:14" x14ac:dyDescent="0.2">
      <c r="B198" s="2">
        <v>0.54166666666666696</v>
      </c>
      <c r="C198" s="47">
        <v>69</v>
      </c>
      <c r="D198" s="47">
        <v>116</v>
      </c>
      <c r="E198" s="13">
        <v>0.63</v>
      </c>
      <c r="F198" s="47">
        <v>3</v>
      </c>
      <c r="G198" s="37" t="s">
        <v>203</v>
      </c>
      <c r="H198" s="57">
        <v>29.87</v>
      </c>
      <c r="I198" s="60"/>
      <c r="J198" s="45">
        <v>113.5</v>
      </c>
      <c r="K198" s="45">
        <v>113.5</v>
      </c>
      <c r="L198" s="45">
        <v>122.5</v>
      </c>
      <c r="M198" s="3">
        <v>115</v>
      </c>
      <c r="N198" s="45">
        <f t="shared" si="12"/>
        <v>116.125</v>
      </c>
    </row>
    <row r="199" spans="2:14" x14ac:dyDescent="0.2">
      <c r="B199" s="2">
        <v>0.55208333333333304</v>
      </c>
      <c r="C199" s="3">
        <v>69</v>
      </c>
      <c r="D199" s="47">
        <v>116</v>
      </c>
      <c r="E199" s="13">
        <v>0.62</v>
      </c>
      <c r="F199" s="3">
        <v>4</v>
      </c>
      <c r="G199" s="37" t="s">
        <v>130</v>
      </c>
      <c r="H199" s="19">
        <v>29.87</v>
      </c>
      <c r="J199" s="45">
        <v>113.5</v>
      </c>
      <c r="K199" s="45">
        <v>114.1</v>
      </c>
      <c r="L199" s="45">
        <v>122.7</v>
      </c>
      <c r="M199" s="3">
        <v>114.6</v>
      </c>
      <c r="N199" s="45">
        <f t="shared" si="12"/>
        <v>116.22499999999999</v>
      </c>
    </row>
    <row r="200" spans="2:14" x14ac:dyDescent="0.2">
      <c r="B200" s="2">
        <v>0.5625</v>
      </c>
      <c r="C200" s="3">
        <v>70</v>
      </c>
      <c r="D200" s="47">
        <v>118</v>
      </c>
      <c r="E200" s="13">
        <v>0.62</v>
      </c>
      <c r="F200" s="3">
        <v>8</v>
      </c>
      <c r="G200" s="37" t="s">
        <v>201</v>
      </c>
      <c r="H200" s="19">
        <v>29.87</v>
      </c>
      <c r="J200" s="45">
        <v>114.8</v>
      </c>
      <c r="K200" s="45">
        <v>115</v>
      </c>
      <c r="L200" s="45">
        <v>124.2</v>
      </c>
      <c r="M200" s="3">
        <v>115.9</v>
      </c>
      <c r="N200" s="45">
        <f t="shared" si="12"/>
        <v>117.47499999999999</v>
      </c>
    </row>
    <row r="201" spans="2:14" x14ac:dyDescent="0.2">
      <c r="B201" s="2">
        <v>0.57291666666666696</v>
      </c>
      <c r="C201" s="3">
        <v>70</v>
      </c>
      <c r="D201" s="47">
        <v>118</v>
      </c>
      <c r="E201" s="13">
        <v>0.61</v>
      </c>
      <c r="F201" s="3">
        <v>5</v>
      </c>
      <c r="G201" s="37" t="s">
        <v>201</v>
      </c>
      <c r="H201" s="19">
        <v>29.86</v>
      </c>
      <c r="J201" s="45">
        <v>115</v>
      </c>
      <c r="K201" s="45">
        <v>116.2</v>
      </c>
      <c r="L201" s="45">
        <v>121.5</v>
      </c>
      <c r="M201" s="3">
        <v>117.1</v>
      </c>
      <c r="N201" s="45">
        <f t="shared" si="12"/>
        <v>117.44999999999999</v>
      </c>
    </row>
    <row r="202" spans="2:14" x14ac:dyDescent="0.2">
      <c r="B202" s="2">
        <v>0.58333333333333304</v>
      </c>
      <c r="C202" s="3">
        <v>70</v>
      </c>
      <c r="D202" s="47">
        <v>118</v>
      </c>
      <c r="E202" s="13">
        <v>0.6</v>
      </c>
      <c r="F202" s="37">
        <v>7</v>
      </c>
      <c r="G202" s="37" t="s">
        <v>201</v>
      </c>
      <c r="H202" s="19">
        <v>29.85</v>
      </c>
      <c r="J202" s="45">
        <v>115.3</v>
      </c>
      <c r="K202" s="45">
        <v>116.6</v>
      </c>
      <c r="L202" s="45">
        <v>120.4</v>
      </c>
      <c r="M202" s="3">
        <v>117.5</v>
      </c>
      <c r="N202" s="45">
        <f t="shared" si="12"/>
        <v>117.44999999999999</v>
      </c>
    </row>
    <row r="203" spans="2:14" x14ac:dyDescent="0.2">
      <c r="B203" s="2">
        <v>0.59375</v>
      </c>
      <c r="C203" s="3">
        <v>70</v>
      </c>
      <c r="D203" s="47">
        <v>118</v>
      </c>
      <c r="E203" s="13">
        <v>0.57999999999999996</v>
      </c>
      <c r="F203" s="3">
        <v>6</v>
      </c>
      <c r="G203" s="37" t="s">
        <v>129</v>
      </c>
      <c r="H203" s="19">
        <v>29.85</v>
      </c>
      <c r="I203" s="42"/>
      <c r="J203" s="45">
        <v>115</v>
      </c>
      <c r="K203" s="45">
        <v>117.3</v>
      </c>
      <c r="L203" s="45">
        <v>119.1</v>
      </c>
      <c r="M203" s="3">
        <v>118.4</v>
      </c>
      <c r="N203" s="45">
        <f t="shared" si="12"/>
        <v>117.44999999999999</v>
      </c>
    </row>
    <row r="204" spans="2:14" x14ac:dyDescent="0.2">
      <c r="B204" s="2">
        <v>0.60416666666666596</v>
      </c>
      <c r="C204" s="3">
        <v>72</v>
      </c>
      <c r="D204" s="3">
        <v>117</v>
      </c>
      <c r="E204" s="13">
        <v>0.56999999999999995</v>
      </c>
      <c r="F204" s="3">
        <v>5</v>
      </c>
      <c r="G204" s="37" t="s">
        <v>129</v>
      </c>
      <c r="H204" s="19">
        <v>29.84</v>
      </c>
      <c r="I204" s="42"/>
      <c r="J204" s="45">
        <v>114.8</v>
      </c>
      <c r="K204" s="45">
        <v>117.7</v>
      </c>
      <c r="L204" s="45">
        <v>117</v>
      </c>
      <c r="M204" s="3">
        <v>118.8</v>
      </c>
      <c r="N204" s="45">
        <f t="shared" ref="N204:N208" si="13">AVERAGE(J204:M204)</f>
        <v>117.075</v>
      </c>
    </row>
    <row r="205" spans="2:14" x14ac:dyDescent="0.2">
      <c r="B205" s="2">
        <v>0.61458333333333304</v>
      </c>
      <c r="C205" s="3">
        <v>72</v>
      </c>
      <c r="D205" s="3">
        <v>118</v>
      </c>
      <c r="E205" s="13">
        <v>0.55000000000000004</v>
      </c>
      <c r="F205" s="3">
        <v>5</v>
      </c>
      <c r="G205" s="37" t="s">
        <v>201</v>
      </c>
      <c r="H205" s="19">
        <v>29.84</v>
      </c>
      <c r="I205" s="42"/>
      <c r="J205" s="63" t="s">
        <v>360</v>
      </c>
      <c r="K205" s="45">
        <v>117.9</v>
      </c>
      <c r="L205" s="45">
        <v>117.7</v>
      </c>
      <c r="M205" s="3">
        <v>119.5</v>
      </c>
      <c r="N205" s="45">
        <f t="shared" si="13"/>
        <v>118.36666666666667</v>
      </c>
    </row>
    <row r="206" spans="2:14" x14ac:dyDescent="0.2">
      <c r="B206" s="2">
        <v>0.624999999999999</v>
      </c>
      <c r="C206" s="3">
        <v>73</v>
      </c>
      <c r="D206" s="3">
        <v>117</v>
      </c>
      <c r="E206" s="13">
        <v>0.55000000000000004</v>
      </c>
      <c r="F206" s="3">
        <v>5</v>
      </c>
      <c r="G206" s="37" t="s">
        <v>130</v>
      </c>
      <c r="H206" s="19">
        <v>29.83</v>
      </c>
      <c r="J206" s="45">
        <v>113.9</v>
      </c>
      <c r="K206" s="45">
        <v>118.4</v>
      </c>
      <c r="L206" s="45">
        <v>117.3</v>
      </c>
      <c r="M206" s="3">
        <v>119.3</v>
      </c>
      <c r="N206" s="45">
        <f t="shared" si="13"/>
        <v>117.22500000000001</v>
      </c>
    </row>
    <row r="207" spans="2:14" x14ac:dyDescent="0.2">
      <c r="B207" s="2">
        <v>0.63541666666666596</v>
      </c>
      <c r="C207" s="3">
        <v>73</v>
      </c>
      <c r="D207" s="3">
        <v>117</v>
      </c>
      <c r="E207" s="13">
        <v>0.54</v>
      </c>
      <c r="F207" s="3">
        <v>2</v>
      </c>
      <c r="G207" s="37" t="s">
        <v>129</v>
      </c>
      <c r="H207" s="19">
        <v>29.82</v>
      </c>
      <c r="I207" s="42"/>
      <c r="J207" s="63">
        <v>113.7</v>
      </c>
      <c r="K207" s="45">
        <v>118.4</v>
      </c>
      <c r="L207" s="45">
        <v>116.4</v>
      </c>
      <c r="M207" s="3">
        <v>118.9</v>
      </c>
      <c r="N207" s="45">
        <f t="shared" si="13"/>
        <v>116.85</v>
      </c>
    </row>
    <row r="208" spans="2:14" x14ac:dyDescent="0.2">
      <c r="B208" s="2">
        <v>0.6381944444444444</v>
      </c>
      <c r="C208" s="3">
        <v>74</v>
      </c>
      <c r="D208" s="3">
        <v>117</v>
      </c>
      <c r="E208" s="13">
        <v>0.52</v>
      </c>
      <c r="F208" s="3">
        <v>2</v>
      </c>
      <c r="G208" s="37" t="s">
        <v>129</v>
      </c>
      <c r="H208" s="3">
        <v>29.82</v>
      </c>
      <c r="J208" s="45">
        <v>113.5</v>
      </c>
      <c r="K208" s="45">
        <v>118.2</v>
      </c>
      <c r="L208" s="45">
        <v>116.1</v>
      </c>
      <c r="M208" s="3">
        <v>118.8</v>
      </c>
      <c r="N208" s="45">
        <f t="shared" si="13"/>
        <v>116.64999999999999</v>
      </c>
    </row>
    <row r="210" spans="1:14" x14ac:dyDescent="0.2">
      <c r="A210" t="s">
        <v>268</v>
      </c>
    </row>
    <row r="211" spans="1:14" x14ac:dyDescent="0.2">
      <c r="A211" s="21">
        <v>42119</v>
      </c>
      <c r="B211" s="2">
        <v>0.36458333333333331</v>
      </c>
      <c r="C211" s="3">
        <v>64</v>
      </c>
      <c r="D211" s="47">
        <v>74</v>
      </c>
      <c r="E211" s="13">
        <v>0.94</v>
      </c>
      <c r="F211" s="3">
        <v>0</v>
      </c>
      <c r="G211" s="37"/>
      <c r="H211" s="19">
        <v>29.07</v>
      </c>
      <c r="J211" s="45">
        <v>74.3</v>
      </c>
      <c r="K211" s="45">
        <v>70.3</v>
      </c>
      <c r="L211" s="45">
        <v>76.3</v>
      </c>
      <c r="M211" s="3">
        <v>75.900000000000006</v>
      </c>
      <c r="N211" s="45">
        <f t="shared" ref="N211:N236" si="14">AVERAGE(J211:M211)</f>
        <v>74.199999999999989</v>
      </c>
    </row>
    <row r="212" spans="1:14" x14ac:dyDescent="0.2">
      <c r="B212" s="2">
        <v>0.375</v>
      </c>
      <c r="C212" s="3">
        <v>65</v>
      </c>
      <c r="D212" s="47">
        <v>74</v>
      </c>
      <c r="E212" s="13">
        <v>0.93</v>
      </c>
      <c r="F212" s="3">
        <v>1</v>
      </c>
      <c r="G212" s="37" t="s">
        <v>143</v>
      </c>
      <c r="H212" s="19">
        <v>29.06</v>
      </c>
      <c r="J212" s="45">
        <v>74.099999999999994</v>
      </c>
      <c r="K212" s="45">
        <v>70.5</v>
      </c>
      <c r="L212" s="45">
        <v>76.099999999999994</v>
      </c>
      <c r="M212" s="3">
        <v>75.900000000000006</v>
      </c>
      <c r="N212" s="45">
        <f t="shared" si="14"/>
        <v>74.150000000000006</v>
      </c>
    </row>
    <row r="213" spans="1:14" x14ac:dyDescent="0.2">
      <c r="B213" s="2">
        <v>0.38541666666666674</v>
      </c>
      <c r="C213" s="3">
        <v>65</v>
      </c>
      <c r="D213" s="47">
        <v>74</v>
      </c>
      <c r="E213" s="13">
        <v>0.94</v>
      </c>
      <c r="F213" s="3">
        <v>1</v>
      </c>
      <c r="G213" s="37" t="s">
        <v>130</v>
      </c>
      <c r="H213" s="19">
        <v>29.05</v>
      </c>
      <c r="J213" s="45">
        <v>74.099999999999994</v>
      </c>
      <c r="K213" s="45">
        <v>70.900000000000006</v>
      </c>
      <c r="L213" s="45">
        <v>75.7</v>
      </c>
      <c r="M213" s="3">
        <v>75.599999999999994</v>
      </c>
      <c r="N213" s="45">
        <f t="shared" si="14"/>
        <v>74.074999999999989</v>
      </c>
    </row>
    <row r="214" spans="1:14" x14ac:dyDescent="0.2">
      <c r="B214" s="2">
        <v>0.39583333333333343</v>
      </c>
      <c r="C214" s="47">
        <v>65</v>
      </c>
      <c r="D214" s="47">
        <v>75</v>
      </c>
      <c r="E214" s="13">
        <v>0.94</v>
      </c>
      <c r="F214" s="47">
        <v>2</v>
      </c>
      <c r="G214" s="37" t="s">
        <v>130</v>
      </c>
      <c r="H214" s="57">
        <v>29.05</v>
      </c>
      <c r="I214" s="60"/>
      <c r="J214" s="45">
        <v>74.5</v>
      </c>
      <c r="K214" s="45">
        <v>71.8</v>
      </c>
      <c r="L214" s="45">
        <v>76.5</v>
      </c>
      <c r="M214" s="3">
        <v>76.5</v>
      </c>
      <c r="N214" s="45">
        <f t="shared" si="14"/>
        <v>74.825000000000003</v>
      </c>
    </row>
    <row r="215" spans="1:14" x14ac:dyDescent="0.2">
      <c r="B215" s="2">
        <v>0.40625</v>
      </c>
      <c r="C215" s="3">
        <v>66</v>
      </c>
      <c r="D215" s="47">
        <v>76</v>
      </c>
      <c r="E215" s="13">
        <v>0.94</v>
      </c>
      <c r="F215" s="3">
        <v>5</v>
      </c>
      <c r="G215" s="37" t="s">
        <v>129</v>
      </c>
      <c r="H215" s="19">
        <v>29.06</v>
      </c>
      <c r="J215" s="45">
        <v>74.8</v>
      </c>
      <c r="K215" s="45">
        <v>72.099999999999994</v>
      </c>
      <c r="L215" s="45">
        <v>77.2</v>
      </c>
      <c r="M215" s="3">
        <v>77.7</v>
      </c>
      <c r="N215" s="45">
        <f t="shared" si="14"/>
        <v>75.449999999999989</v>
      </c>
    </row>
    <row r="216" spans="1:14" x14ac:dyDescent="0.2">
      <c r="B216" s="2">
        <v>0.4166666666666668</v>
      </c>
      <c r="C216" s="3">
        <v>68</v>
      </c>
      <c r="D216" s="47">
        <v>78</v>
      </c>
      <c r="E216" s="13">
        <v>0.88</v>
      </c>
      <c r="F216" s="3">
        <v>5</v>
      </c>
      <c r="G216" s="37" t="s">
        <v>129</v>
      </c>
      <c r="H216" s="19">
        <v>29.07</v>
      </c>
      <c r="J216" s="45">
        <v>77.2</v>
      </c>
      <c r="K216" s="45">
        <v>73</v>
      </c>
      <c r="L216" s="45">
        <v>80.099999999999994</v>
      </c>
      <c r="M216" s="45">
        <v>82</v>
      </c>
      <c r="N216" s="45">
        <f t="shared" si="14"/>
        <v>78.074999999999989</v>
      </c>
    </row>
    <row r="217" spans="1:14" x14ac:dyDescent="0.2">
      <c r="B217" s="1">
        <v>0.4236111111111111</v>
      </c>
      <c r="C217" s="3">
        <v>68</v>
      </c>
      <c r="D217" s="47">
        <v>79</v>
      </c>
      <c r="E217" s="13">
        <v>0.87</v>
      </c>
      <c r="F217" s="3">
        <v>6</v>
      </c>
      <c r="G217" s="37" t="s">
        <v>201</v>
      </c>
      <c r="H217" s="19">
        <v>29.06</v>
      </c>
      <c r="J217" s="45">
        <v>78.599999999999994</v>
      </c>
      <c r="K217" s="45">
        <v>73.599999999999994</v>
      </c>
      <c r="L217" s="45">
        <v>80.599999999999994</v>
      </c>
      <c r="M217" s="45">
        <v>83.1</v>
      </c>
      <c r="N217" s="45">
        <f t="shared" si="14"/>
        <v>78.974999999999994</v>
      </c>
    </row>
    <row r="218" spans="1:14" x14ac:dyDescent="0.2">
      <c r="B218" s="1">
        <v>0.52083333333333337</v>
      </c>
      <c r="C218" s="3">
        <v>74</v>
      </c>
      <c r="D218" s="47">
        <v>91</v>
      </c>
      <c r="E218" s="13">
        <v>0.8</v>
      </c>
      <c r="F218" s="37">
        <v>4</v>
      </c>
      <c r="G218" s="37" t="s">
        <v>201</v>
      </c>
      <c r="H218" s="19">
        <v>29.01</v>
      </c>
      <c r="J218" s="45">
        <v>90.1</v>
      </c>
      <c r="K218" s="45">
        <v>87.6</v>
      </c>
      <c r="L218" s="45">
        <v>91.8</v>
      </c>
      <c r="M218" s="45">
        <v>94.3</v>
      </c>
      <c r="N218" s="45">
        <f t="shared" si="14"/>
        <v>90.95</v>
      </c>
    </row>
    <row r="219" spans="1:14" x14ac:dyDescent="0.2">
      <c r="B219" s="1">
        <v>0.53125</v>
      </c>
      <c r="C219" s="3">
        <v>76</v>
      </c>
      <c r="D219" s="47">
        <v>93</v>
      </c>
      <c r="E219" s="13">
        <v>0.75</v>
      </c>
      <c r="F219" s="3">
        <v>8</v>
      </c>
      <c r="G219" s="37" t="s">
        <v>129</v>
      </c>
      <c r="H219" s="19">
        <v>29.01</v>
      </c>
      <c r="I219" s="42"/>
      <c r="J219" s="45">
        <v>92.7</v>
      </c>
      <c r="K219" s="45">
        <v>89.6</v>
      </c>
      <c r="L219" s="45">
        <v>94.8</v>
      </c>
      <c r="M219" s="45">
        <v>96.6</v>
      </c>
      <c r="N219" s="45">
        <f t="shared" si="14"/>
        <v>93.425000000000011</v>
      </c>
    </row>
    <row r="220" spans="1:14" x14ac:dyDescent="0.2">
      <c r="B220" s="1">
        <v>0.54166666666666663</v>
      </c>
      <c r="C220" s="3">
        <v>77</v>
      </c>
      <c r="D220" s="3">
        <v>95</v>
      </c>
      <c r="E220" s="13">
        <v>0.73</v>
      </c>
      <c r="F220" s="3">
        <v>4</v>
      </c>
      <c r="G220" s="37" t="s">
        <v>129</v>
      </c>
      <c r="H220" s="19">
        <v>29.01</v>
      </c>
      <c r="I220" s="42"/>
      <c r="J220" s="45">
        <v>93.9</v>
      </c>
      <c r="K220" s="45">
        <v>90.7</v>
      </c>
      <c r="L220" s="45">
        <v>96.8</v>
      </c>
      <c r="M220" s="45">
        <v>97.3</v>
      </c>
      <c r="N220" s="45">
        <f t="shared" si="14"/>
        <v>94.675000000000011</v>
      </c>
    </row>
    <row r="221" spans="1:14" x14ac:dyDescent="0.2">
      <c r="B221" s="1">
        <v>0.55208333333333337</v>
      </c>
      <c r="C221" s="3">
        <v>76</v>
      </c>
      <c r="D221" s="3">
        <v>92</v>
      </c>
      <c r="E221" s="13">
        <v>0.75</v>
      </c>
      <c r="F221" s="3">
        <v>6</v>
      </c>
      <c r="G221" s="37" t="s">
        <v>201</v>
      </c>
      <c r="H221" s="19">
        <v>29.01</v>
      </c>
      <c r="I221" s="42"/>
      <c r="J221" s="63">
        <v>91.9</v>
      </c>
      <c r="K221" s="45">
        <v>89.2</v>
      </c>
      <c r="L221" s="45">
        <v>93.7</v>
      </c>
      <c r="M221" s="45">
        <v>94.8</v>
      </c>
      <c r="N221" s="45">
        <f t="shared" si="14"/>
        <v>92.4</v>
      </c>
    </row>
    <row r="222" spans="1:14" x14ac:dyDescent="0.2">
      <c r="B222" s="2">
        <v>0.55902777777777779</v>
      </c>
      <c r="C222" s="3">
        <v>76</v>
      </c>
      <c r="D222" s="3">
        <v>91</v>
      </c>
      <c r="E222" s="13">
        <v>0.76</v>
      </c>
      <c r="F222" s="3">
        <v>7</v>
      </c>
      <c r="G222" s="37" t="s">
        <v>203</v>
      </c>
      <c r="H222" s="19">
        <v>29.01</v>
      </c>
      <c r="J222" s="45">
        <v>91</v>
      </c>
      <c r="K222" s="45">
        <v>88.3</v>
      </c>
      <c r="L222" s="45">
        <v>92.7</v>
      </c>
      <c r="M222" s="45">
        <v>93.7</v>
      </c>
      <c r="N222" s="45">
        <f t="shared" si="14"/>
        <v>91.424999999999997</v>
      </c>
    </row>
    <row r="223" spans="1:14" x14ac:dyDescent="0.2">
      <c r="B223" s="2">
        <v>0.64583333333333337</v>
      </c>
      <c r="C223" s="3">
        <v>78</v>
      </c>
      <c r="D223" s="3">
        <v>88</v>
      </c>
      <c r="E223" s="13">
        <v>0.74</v>
      </c>
      <c r="F223" s="3">
        <v>2</v>
      </c>
      <c r="G223" s="37" t="s">
        <v>129</v>
      </c>
      <c r="H223" s="19">
        <v>28.97</v>
      </c>
      <c r="I223" s="42"/>
      <c r="J223" s="63">
        <v>88.3</v>
      </c>
      <c r="K223" s="45">
        <v>86</v>
      </c>
      <c r="L223" s="45">
        <v>89.1</v>
      </c>
      <c r="M223" s="45">
        <v>89.6</v>
      </c>
      <c r="N223" s="45">
        <f t="shared" si="14"/>
        <v>88.25</v>
      </c>
    </row>
    <row r="224" spans="1:14" x14ac:dyDescent="0.2">
      <c r="B224" s="2">
        <v>0.65625</v>
      </c>
      <c r="C224" s="3">
        <v>78</v>
      </c>
      <c r="D224" s="3">
        <v>87</v>
      </c>
      <c r="E224" s="13">
        <v>0.76</v>
      </c>
      <c r="F224" s="3">
        <v>3</v>
      </c>
      <c r="G224" s="37" t="s">
        <v>201</v>
      </c>
      <c r="H224" s="3">
        <v>28.94</v>
      </c>
      <c r="J224" s="45">
        <v>87.1</v>
      </c>
      <c r="K224" s="45">
        <v>85.1</v>
      </c>
      <c r="L224" s="45">
        <v>87.8</v>
      </c>
      <c r="M224" s="45">
        <v>88.3</v>
      </c>
      <c r="N224" s="45">
        <f t="shared" si="14"/>
        <v>87.075000000000003</v>
      </c>
    </row>
    <row r="225" spans="1:14" x14ac:dyDescent="0.2">
      <c r="B225" s="2">
        <v>0.66666666666666663</v>
      </c>
      <c r="C225" s="3">
        <v>78</v>
      </c>
      <c r="D225" s="3">
        <v>86</v>
      </c>
      <c r="E225" s="13">
        <v>0.77</v>
      </c>
      <c r="F225" s="3">
        <v>1</v>
      </c>
      <c r="G225" s="37" t="s">
        <v>129</v>
      </c>
      <c r="H225" s="19">
        <v>28.96</v>
      </c>
      <c r="I225" s="43"/>
      <c r="J225" s="45">
        <v>86.4</v>
      </c>
      <c r="K225" s="45">
        <v>83.8</v>
      </c>
      <c r="L225" s="45">
        <v>86.5</v>
      </c>
      <c r="M225" s="45">
        <v>87.3</v>
      </c>
      <c r="N225" s="45">
        <f t="shared" si="14"/>
        <v>86</v>
      </c>
    </row>
    <row r="226" spans="1:14" x14ac:dyDescent="0.2">
      <c r="B226" s="2">
        <v>0.67708333333333337</v>
      </c>
      <c r="C226" s="3">
        <v>77</v>
      </c>
      <c r="D226" s="3">
        <v>85</v>
      </c>
      <c r="E226" s="13">
        <v>0.77</v>
      </c>
      <c r="F226" s="3">
        <v>2</v>
      </c>
      <c r="G226" s="37" t="s">
        <v>196</v>
      </c>
      <c r="H226" s="19">
        <v>28.94</v>
      </c>
      <c r="I226" s="43"/>
      <c r="J226" s="45">
        <v>85.3</v>
      </c>
      <c r="K226" s="45">
        <v>82.9</v>
      </c>
      <c r="L226" s="45">
        <v>85.6</v>
      </c>
      <c r="M226" s="45">
        <v>86.2</v>
      </c>
      <c r="N226" s="45">
        <f t="shared" si="14"/>
        <v>85</v>
      </c>
    </row>
    <row r="227" spans="1:14" x14ac:dyDescent="0.2">
      <c r="B227" s="2">
        <v>0.6875</v>
      </c>
      <c r="C227" s="3">
        <v>77</v>
      </c>
      <c r="D227" s="3">
        <v>84</v>
      </c>
      <c r="E227" s="13">
        <v>0.79</v>
      </c>
      <c r="F227" s="3">
        <v>1</v>
      </c>
      <c r="G227" s="37" t="s">
        <v>196</v>
      </c>
      <c r="H227" s="19">
        <v>28.93</v>
      </c>
      <c r="I227" s="43"/>
      <c r="J227" s="45">
        <v>83.5</v>
      </c>
      <c r="K227" s="45">
        <v>81.7</v>
      </c>
      <c r="L227" s="45">
        <v>84</v>
      </c>
      <c r="M227" s="45">
        <v>84.6</v>
      </c>
      <c r="N227" s="45">
        <f t="shared" si="14"/>
        <v>83.449999999999989</v>
      </c>
    </row>
    <row r="228" spans="1:14" x14ac:dyDescent="0.2">
      <c r="B228" s="2">
        <v>0.69791666666666663</v>
      </c>
      <c r="C228" s="3">
        <v>77</v>
      </c>
      <c r="D228" s="3">
        <v>81</v>
      </c>
      <c r="E228" s="13">
        <v>0.81</v>
      </c>
      <c r="F228" s="3">
        <v>0</v>
      </c>
      <c r="H228" s="19">
        <v>28.92</v>
      </c>
      <c r="I228" s="43"/>
      <c r="J228" s="45">
        <v>81.7</v>
      </c>
      <c r="K228" s="45">
        <v>79.2</v>
      </c>
      <c r="L228" s="45">
        <v>81.099999999999994</v>
      </c>
      <c r="M228" s="45">
        <v>82.2</v>
      </c>
      <c r="N228" s="45">
        <f t="shared" si="14"/>
        <v>81.05</v>
      </c>
    </row>
    <row r="229" spans="1:14" x14ac:dyDescent="0.2">
      <c r="B229" s="2"/>
      <c r="E229" s="13"/>
      <c r="F229" s="41"/>
      <c r="G229" s="37"/>
      <c r="H229" s="19"/>
      <c r="I229" s="42"/>
      <c r="J229" s="45"/>
      <c r="K229" s="45"/>
      <c r="L229" s="45"/>
      <c r="M229" s="45"/>
      <c r="N229" s="45"/>
    </row>
    <row r="230" spans="1:14" x14ac:dyDescent="0.2">
      <c r="A230" s="21">
        <v>42120</v>
      </c>
      <c r="B230" s="2">
        <v>0.38541666666666669</v>
      </c>
      <c r="C230" s="3">
        <v>69</v>
      </c>
      <c r="D230" s="47">
        <v>75</v>
      </c>
      <c r="E230" s="13">
        <v>0.85</v>
      </c>
      <c r="F230" s="3">
        <v>1</v>
      </c>
      <c r="G230" s="37" t="s">
        <v>202</v>
      </c>
      <c r="H230" s="19">
        <v>29.03</v>
      </c>
      <c r="J230" s="45">
        <v>75.400000000000006</v>
      </c>
      <c r="K230" s="45">
        <v>73.599999999999994</v>
      </c>
      <c r="L230" s="45">
        <v>73.8</v>
      </c>
      <c r="M230" s="45">
        <v>76.599999999999994</v>
      </c>
      <c r="N230" s="45">
        <f t="shared" si="14"/>
        <v>74.849999999999994</v>
      </c>
    </row>
    <row r="231" spans="1:14" x14ac:dyDescent="0.2">
      <c r="B231" s="2">
        <v>0.39583333333333343</v>
      </c>
      <c r="C231" s="3">
        <v>70</v>
      </c>
      <c r="D231" s="47">
        <v>77</v>
      </c>
      <c r="E231" s="13">
        <v>0.83</v>
      </c>
      <c r="F231" s="3">
        <v>5</v>
      </c>
      <c r="G231" s="37" t="s">
        <v>129</v>
      </c>
      <c r="H231" s="19">
        <v>29.03</v>
      </c>
      <c r="J231" s="45">
        <v>77.7</v>
      </c>
      <c r="K231" s="45">
        <v>75.2</v>
      </c>
      <c r="L231" s="45">
        <v>74.8</v>
      </c>
      <c r="M231" s="45">
        <v>78.400000000000006</v>
      </c>
      <c r="N231" s="45">
        <f t="shared" si="14"/>
        <v>76.525000000000006</v>
      </c>
    </row>
    <row r="232" spans="1:14" x14ac:dyDescent="0.2">
      <c r="B232" s="2">
        <v>0.40625</v>
      </c>
      <c r="C232" s="3">
        <v>71</v>
      </c>
      <c r="D232" s="47">
        <v>81</v>
      </c>
      <c r="E232" s="13">
        <v>0.79</v>
      </c>
      <c r="F232" s="3">
        <v>0</v>
      </c>
      <c r="G232" s="37"/>
      <c r="H232" s="19">
        <v>29.03</v>
      </c>
      <c r="J232" s="45">
        <v>83.1</v>
      </c>
      <c r="K232" s="45">
        <v>75.2</v>
      </c>
      <c r="L232" s="45">
        <v>80.599999999999994</v>
      </c>
      <c r="M232" s="45">
        <v>84.7</v>
      </c>
      <c r="N232" s="45">
        <f t="shared" si="14"/>
        <v>80.900000000000006</v>
      </c>
    </row>
    <row r="233" spans="1:14" x14ac:dyDescent="0.2">
      <c r="B233" s="2">
        <v>0.4166666666666668</v>
      </c>
      <c r="C233" s="47">
        <v>71</v>
      </c>
      <c r="D233" s="47">
        <v>81</v>
      </c>
      <c r="E233" s="13">
        <v>0.78</v>
      </c>
      <c r="F233" s="47">
        <v>2</v>
      </c>
      <c r="G233" s="37" t="s">
        <v>203</v>
      </c>
      <c r="H233" s="57">
        <v>29.03</v>
      </c>
      <c r="I233" s="60"/>
      <c r="J233" s="45">
        <v>79.2</v>
      </c>
      <c r="K233" s="45">
        <v>77</v>
      </c>
      <c r="L233" s="45">
        <v>82.9</v>
      </c>
      <c r="M233" s="45">
        <v>84.2</v>
      </c>
      <c r="N233" s="45">
        <f t="shared" si="14"/>
        <v>80.825000000000003</v>
      </c>
    </row>
    <row r="234" spans="1:14" x14ac:dyDescent="0.2">
      <c r="B234" s="2">
        <v>0.42708333333333354</v>
      </c>
      <c r="C234" s="3">
        <v>73</v>
      </c>
      <c r="D234" s="47">
        <v>86</v>
      </c>
      <c r="E234" s="13">
        <v>0.76</v>
      </c>
      <c r="F234" s="3">
        <v>1</v>
      </c>
      <c r="G234" s="37" t="s">
        <v>190</v>
      </c>
      <c r="H234" s="19">
        <v>29.03</v>
      </c>
      <c r="J234" s="45">
        <v>88.5</v>
      </c>
      <c r="K234" s="45">
        <v>76.5</v>
      </c>
      <c r="L234" s="45">
        <v>85.8</v>
      </c>
      <c r="M234" s="45">
        <v>92.5</v>
      </c>
      <c r="N234" s="45">
        <f t="shared" si="14"/>
        <v>85.825000000000003</v>
      </c>
    </row>
    <row r="235" spans="1:14" x14ac:dyDescent="0.2">
      <c r="B235" s="2">
        <v>0.4375</v>
      </c>
      <c r="C235" s="3">
        <v>74</v>
      </c>
      <c r="D235" s="47">
        <v>90</v>
      </c>
      <c r="E235" s="13">
        <v>0.71</v>
      </c>
      <c r="F235" s="3">
        <v>1</v>
      </c>
      <c r="G235" s="37" t="s">
        <v>129</v>
      </c>
      <c r="H235" s="19">
        <v>29.03</v>
      </c>
      <c r="J235" s="45">
        <v>93.6</v>
      </c>
      <c r="K235" s="45">
        <v>77</v>
      </c>
      <c r="L235" s="45">
        <v>92.1</v>
      </c>
      <c r="M235" s="45">
        <v>97.5</v>
      </c>
      <c r="N235" s="45">
        <f t="shared" si="14"/>
        <v>90.05</v>
      </c>
    </row>
    <row r="236" spans="1:14" x14ac:dyDescent="0.2">
      <c r="B236" s="2">
        <v>0.57291666666666663</v>
      </c>
      <c r="C236" s="3">
        <v>83</v>
      </c>
      <c r="D236" s="47">
        <v>120</v>
      </c>
      <c r="E236" s="13">
        <v>0.48</v>
      </c>
      <c r="F236" s="3">
        <v>4</v>
      </c>
      <c r="G236" s="37" t="s">
        <v>201</v>
      </c>
      <c r="H236" s="19">
        <v>29</v>
      </c>
      <c r="J236" s="45">
        <v>118.8</v>
      </c>
      <c r="K236" s="45">
        <v>121.5</v>
      </c>
      <c r="L236" s="45">
        <v>118.8</v>
      </c>
      <c r="M236" s="45">
        <v>122.5</v>
      </c>
      <c r="N236" s="45">
        <f t="shared" si="14"/>
        <v>120.4</v>
      </c>
    </row>
    <row r="237" spans="1:14" x14ac:dyDescent="0.2">
      <c r="B237" s="2">
        <v>0.58333333333333337</v>
      </c>
      <c r="C237" s="3">
        <v>84</v>
      </c>
      <c r="D237" s="47">
        <v>121</v>
      </c>
      <c r="E237" s="13">
        <v>0.46</v>
      </c>
      <c r="F237" s="37">
        <v>2</v>
      </c>
      <c r="G237" s="37" t="s">
        <v>143</v>
      </c>
      <c r="H237" s="19">
        <v>29</v>
      </c>
      <c r="J237" s="45">
        <v>120.4</v>
      </c>
      <c r="K237" s="45" t="s">
        <v>361</v>
      </c>
      <c r="L237" s="45">
        <v>118.8</v>
      </c>
      <c r="M237" s="45">
        <v>123.6</v>
      </c>
      <c r="N237" s="45">
        <f t="shared" ref="N237:N247" si="15">AVERAGE(J237:M237)</f>
        <v>120.93333333333332</v>
      </c>
    </row>
    <row r="238" spans="1:14" x14ac:dyDescent="0.2">
      <c r="B238" s="2">
        <v>0.59375</v>
      </c>
      <c r="C238" s="3">
        <v>85</v>
      </c>
      <c r="D238" s="47">
        <v>122</v>
      </c>
      <c r="E238" s="13">
        <v>0.43</v>
      </c>
      <c r="F238" s="3">
        <v>10</v>
      </c>
      <c r="G238" s="37" t="s">
        <v>201</v>
      </c>
      <c r="H238" s="19">
        <v>28.99</v>
      </c>
      <c r="I238" s="42"/>
      <c r="J238" s="45">
        <v>123.6</v>
      </c>
      <c r="K238" s="45">
        <v>120</v>
      </c>
      <c r="L238" s="45">
        <v>123.6</v>
      </c>
      <c r="M238" s="45">
        <v>119.8</v>
      </c>
      <c r="N238" s="45">
        <f t="shared" si="15"/>
        <v>121.75</v>
      </c>
    </row>
    <row r="239" spans="1:14" x14ac:dyDescent="0.2">
      <c r="B239" s="2">
        <v>0.60416666666666663</v>
      </c>
      <c r="C239" s="3">
        <v>85</v>
      </c>
      <c r="D239" s="3">
        <v>121</v>
      </c>
      <c r="E239" s="13">
        <v>0.43</v>
      </c>
      <c r="F239" s="3">
        <v>2</v>
      </c>
      <c r="G239" s="37" t="s">
        <v>37</v>
      </c>
      <c r="H239" s="19">
        <v>28.99</v>
      </c>
      <c r="I239" s="42"/>
      <c r="J239" s="45">
        <v>122.5</v>
      </c>
      <c r="K239" s="45">
        <v>120</v>
      </c>
      <c r="L239" s="45">
        <v>123.1</v>
      </c>
      <c r="M239" s="45">
        <v>120</v>
      </c>
      <c r="N239" s="45">
        <f t="shared" si="15"/>
        <v>121.4</v>
      </c>
    </row>
    <row r="240" spans="1:14" x14ac:dyDescent="0.2">
      <c r="B240" s="2">
        <v>0.61458333333333337</v>
      </c>
      <c r="C240" s="3">
        <v>85</v>
      </c>
      <c r="D240" s="3">
        <v>120</v>
      </c>
      <c r="E240" s="13">
        <v>0.43</v>
      </c>
      <c r="F240" s="3">
        <v>6</v>
      </c>
      <c r="G240" s="37" t="s">
        <v>201</v>
      </c>
      <c r="H240" s="19">
        <v>28.99</v>
      </c>
      <c r="I240" s="42"/>
      <c r="J240" s="63">
        <v>119.7</v>
      </c>
      <c r="K240" s="45">
        <v>118.6</v>
      </c>
      <c r="L240" s="45">
        <v>120.9</v>
      </c>
      <c r="M240" s="45">
        <v>118.9</v>
      </c>
      <c r="N240" s="45">
        <f t="shared" si="15"/>
        <v>119.52500000000001</v>
      </c>
    </row>
    <row r="241" spans="1:14" x14ac:dyDescent="0.2">
      <c r="B241" s="2">
        <v>0.625</v>
      </c>
      <c r="C241" s="3">
        <v>85</v>
      </c>
      <c r="D241" s="3">
        <v>116</v>
      </c>
      <c r="E241" s="13">
        <v>0.43</v>
      </c>
      <c r="F241" s="3">
        <v>7</v>
      </c>
      <c r="G241" s="37" t="s">
        <v>201</v>
      </c>
      <c r="H241" s="19">
        <v>29</v>
      </c>
      <c r="J241" s="45">
        <v>115.2</v>
      </c>
      <c r="K241" s="45">
        <v>113.7</v>
      </c>
      <c r="L241" s="45">
        <v>117.1</v>
      </c>
      <c r="M241" s="45">
        <v>115.9</v>
      </c>
      <c r="N241" s="45">
        <f t="shared" si="15"/>
        <v>115.47499999999999</v>
      </c>
    </row>
    <row r="242" spans="1:14" x14ac:dyDescent="0.2">
      <c r="B242" s="2">
        <v>0.63541666666666663</v>
      </c>
      <c r="C242" s="3">
        <v>84</v>
      </c>
      <c r="D242" s="3">
        <v>116</v>
      </c>
      <c r="E242" s="13">
        <v>0.43</v>
      </c>
      <c r="F242" s="3">
        <v>1</v>
      </c>
      <c r="G242" s="37" t="s">
        <v>34</v>
      </c>
      <c r="H242" s="19">
        <v>28.99</v>
      </c>
      <c r="I242" s="42"/>
      <c r="J242" s="63">
        <v>115.2</v>
      </c>
      <c r="K242" s="45">
        <v>114.8</v>
      </c>
      <c r="L242" s="45">
        <v>117.1</v>
      </c>
      <c r="M242" s="45">
        <v>117.1</v>
      </c>
      <c r="N242" s="45">
        <f t="shared" si="15"/>
        <v>116.05000000000001</v>
      </c>
    </row>
    <row r="243" spans="1:14" x14ac:dyDescent="0.2">
      <c r="B243" s="2">
        <v>0.64583333333333337</v>
      </c>
      <c r="C243" s="3">
        <v>84</v>
      </c>
      <c r="D243" s="3">
        <v>116</v>
      </c>
      <c r="E243" s="13">
        <v>0.45</v>
      </c>
      <c r="F243" s="3">
        <v>3</v>
      </c>
      <c r="G243" s="37" t="s">
        <v>203</v>
      </c>
      <c r="H243" s="3">
        <v>28.98</v>
      </c>
      <c r="J243" s="45">
        <v>118</v>
      </c>
      <c r="K243" s="45">
        <v>116.4</v>
      </c>
      <c r="L243" s="45">
        <v>113.9</v>
      </c>
      <c r="M243" s="45">
        <v>115</v>
      </c>
      <c r="N243" s="45">
        <f t="shared" si="15"/>
        <v>115.825</v>
      </c>
    </row>
    <row r="244" spans="1:14" x14ac:dyDescent="0.2">
      <c r="B244" s="2">
        <v>0.65625</v>
      </c>
      <c r="C244" s="3">
        <v>83</v>
      </c>
      <c r="D244" s="3">
        <v>112</v>
      </c>
      <c r="E244" s="13">
        <v>0.45</v>
      </c>
      <c r="F244" s="3">
        <v>2</v>
      </c>
      <c r="G244" s="37" t="s">
        <v>129</v>
      </c>
      <c r="H244" s="19">
        <v>28.98</v>
      </c>
      <c r="I244" s="43"/>
      <c r="J244" s="45">
        <v>112.6</v>
      </c>
      <c r="K244" s="45">
        <v>112.3</v>
      </c>
      <c r="L244" s="45">
        <v>109.9</v>
      </c>
      <c r="M244" s="45">
        <v>112.3</v>
      </c>
      <c r="N244" s="45">
        <f t="shared" si="15"/>
        <v>111.77499999999999</v>
      </c>
    </row>
    <row r="245" spans="1:14" x14ac:dyDescent="0.2">
      <c r="B245" s="2">
        <v>0.66666666666666663</v>
      </c>
      <c r="C245" s="3">
        <v>84</v>
      </c>
      <c r="D245" s="3">
        <v>111</v>
      </c>
      <c r="E245" s="13">
        <v>0.43</v>
      </c>
      <c r="F245" s="3">
        <v>1</v>
      </c>
      <c r="G245" s="37" t="s">
        <v>196</v>
      </c>
      <c r="H245" s="19">
        <v>28.98</v>
      </c>
      <c r="I245" s="43"/>
      <c r="J245" s="45">
        <v>111.9</v>
      </c>
      <c r="K245" s="45">
        <v>111.6</v>
      </c>
      <c r="L245" s="45">
        <v>109.8</v>
      </c>
      <c r="M245" s="45">
        <v>112.1</v>
      </c>
      <c r="N245" s="45">
        <f t="shared" si="15"/>
        <v>111.35</v>
      </c>
    </row>
    <row r="246" spans="1:14" x14ac:dyDescent="0.2">
      <c r="B246" s="2">
        <v>0.67708333333333337</v>
      </c>
      <c r="C246" s="3">
        <v>84</v>
      </c>
      <c r="D246" s="3">
        <v>110</v>
      </c>
      <c r="E246" s="13">
        <v>0.43</v>
      </c>
      <c r="F246" s="3">
        <v>4</v>
      </c>
      <c r="G246" s="37" t="s">
        <v>129</v>
      </c>
      <c r="H246" s="19">
        <v>28.98</v>
      </c>
      <c r="I246" s="43"/>
      <c r="J246" s="45">
        <v>110.8</v>
      </c>
      <c r="K246" s="45">
        <v>110.5</v>
      </c>
      <c r="L246" s="45">
        <v>107.2</v>
      </c>
      <c r="M246" s="45">
        <v>111.2</v>
      </c>
      <c r="N246" s="45">
        <f t="shared" si="15"/>
        <v>109.925</v>
      </c>
    </row>
    <row r="247" spans="1:14" x14ac:dyDescent="0.2">
      <c r="B247" s="2">
        <v>0.6875</v>
      </c>
      <c r="C247" s="3">
        <v>83</v>
      </c>
      <c r="D247" s="3">
        <v>106</v>
      </c>
      <c r="E247" s="13">
        <v>0.43</v>
      </c>
      <c r="F247" s="3">
        <v>3</v>
      </c>
      <c r="G247" s="3" t="s">
        <v>129</v>
      </c>
      <c r="H247" s="19">
        <v>28.98</v>
      </c>
      <c r="I247" s="43"/>
      <c r="J247" s="45">
        <v>106</v>
      </c>
      <c r="K247" s="45">
        <v>106.7</v>
      </c>
      <c r="L247" s="45">
        <v>104</v>
      </c>
      <c r="M247" s="45">
        <v>107.2</v>
      </c>
      <c r="N247" s="45">
        <f t="shared" si="15"/>
        <v>105.97499999999999</v>
      </c>
    </row>
    <row r="248" spans="1:14" x14ac:dyDescent="0.2">
      <c r="B248" s="2"/>
      <c r="E248" s="13"/>
      <c r="H248" s="19"/>
      <c r="I248" s="43"/>
      <c r="J248" s="45"/>
      <c r="K248" s="45"/>
      <c r="L248" s="45"/>
      <c r="M248" s="45"/>
      <c r="N248" s="45"/>
    </row>
    <row r="249" spans="1:14" x14ac:dyDescent="0.2">
      <c r="A249" t="s">
        <v>317</v>
      </c>
      <c r="B249" s="2"/>
      <c r="E249" s="13"/>
      <c r="F249" s="41"/>
      <c r="G249" s="37"/>
      <c r="H249" s="19"/>
      <c r="I249" s="42"/>
      <c r="J249" s="45"/>
      <c r="K249" s="45"/>
      <c r="L249" s="45"/>
      <c r="M249" s="45"/>
      <c r="N249" s="45"/>
    </row>
    <row r="250" spans="1:14" x14ac:dyDescent="0.2">
      <c r="A250" s="20">
        <v>42127</v>
      </c>
      <c r="B250" s="2">
        <v>0.38541666666666669</v>
      </c>
      <c r="C250" s="3">
        <v>62</v>
      </c>
      <c r="D250" s="47">
        <v>69</v>
      </c>
      <c r="E250" s="13">
        <v>0.61</v>
      </c>
      <c r="F250" s="3">
        <v>2</v>
      </c>
      <c r="G250" s="37" t="s">
        <v>196</v>
      </c>
      <c r="H250" s="19">
        <v>29.28</v>
      </c>
      <c r="J250" s="45">
        <v>69.400000000000006</v>
      </c>
      <c r="K250" s="45">
        <v>65.3</v>
      </c>
      <c r="L250" s="45">
        <v>68.400000000000006</v>
      </c>
      <c r="M250" s="45">
        <v>70.900000000000006</v>
      </c>
      <c r="N250" s="45">
        <f t="shared" ref="N250:N269" si="16">AVERAGE(J250:M250)</f>
        <v>68.5</v>
      </c>
    </row>
    <row r="251" spans="1:14" x14ac:dyDescent="0.2">
      <c r="B251" s="2">
        <v>0.39583333333333331</v>
      </c>
      <c r="C251" s="3">
        <v>63</v>
      </c>
      <c r="D251" s="47">
        <v>70</v>
      </c>
      <c r="E251" s="13">
        <v>0.6</v>
      </c>
      <c r="F251" s="3">
        <v>2</v>
      </c>
      <c r="G251" s="37" t="s">
        <v>196</v>
      </c>
      <c r="H251" s="19">
        <v>29.28</v>
      </c>
      <c r="J251" s="45">
        <v>70.8</v>
      </c>
      <c r="K251" s="45">
        <v>66.599999999999994</v>
      </c>
      <c r="L251" s="45">
        <v>69.8</v>
      </c>
      <c r="M251" s="45">
        <v>71.599999999999994</v>
      </c>
      <c r="N251" s="45">
        <f t="shared" si="16"/>
        <v>69.699999999999989</v>
      </c>
    </row>
    <row r="252" spans="1:14" x14ac:dyDescent="0.2">
      <c r="B252" s="2">
        <v>0.40625</v>
      </c>
      <c r="C252" s="3">
        <v>65</v>
      </c>
      <c r="D252" s="47">
        <v>71</v>
      </c>
      <c r="E252" s="13">
        <v>0.56000000000000005</v>
      </c>
      <c r="F252" s="3">
        <v>4</v>
      </c>
      <c r="G252" s="37" t="s">
        <v>130</v>
      </c>
      <c r="H252" s="19">
        <v>29.27</v>
      </c>
      <c r="J252" s="45">
        <v>72.3</v>
      </c>
      <c r="K252" s="45">
        <v>67.2</v>
      </c>
      <c r="L252" s="45">
        <v>71.5</v>
      </c>
      <c r="M252" s="45">
        <v>72.900000000000006</v>
      </c>
      <c r="N252" s="45">
        <f t="shared" si="16"/>
        <v>70.974999999999994</v>
      </c>
    </row>
    <row r="253" spans="1:14" x14ac:dyDescent="0.2">
      <c r="B253" s="2">
        <v>0.41666666666666702</v>
      </c>
      <c r="C253" s="47">
        <v>65</v>
      </c>
      <c r="D253" s="47">
        <v>73</v>
      </c>
      <c r="E253" s="13">
        <v>0.55000000000000004</v>
      </c>
      <c r="F253" s="47">
        <v>4</v>
      </c>
      <c r="G253" s="37" t="s">
        <v>130</v>
      </c>
      <c r="H253" s="57">
        <v>29.28</v>
      </c>
      <c r="I253" s="60"/>
      <c r="J253" s="45">
        <v>74.099999999999994</v>
      </c>
      <c r="K253" s="45">
        <v>68.2</v>
      </c>
      <c r="L253" s="45">
        <v>73</v>
      </c>
      <c r="M253" s="45">
        <v>75.900000000000006</v>
      </c>
      <c r="N253" s="45">
        <f t="shared" si="16"/>
        <v>72.800000000000011</v>
      </c>
    </row>
    <row r="254" spans="1:14" x14ac:dyDescent="0.2">
      <c r="B254" s="2">
        <v>0.42708333333333298</v>
      </c>
      <c r="C254" s="3">
        <v>66</v>
      </c>
      <c r="D254" s="47">
        <v>73</v>
      </c>
      <c r="E254" s="13">
        <v>0.55000000000000004</v>
      </c>
      <c r="F254" s="3">
        <v>2</v>
      </c>
      <c r="G254" s="37" t="s">
        <v>130</v>
      </c>
      <c r="H254" s="19">
        <v>29.28</v>
      </c>
      <c r="J254" s="45">
        <v>74.099999999999994</v>
      </c>
      <c r="K254" s="45">
        <v>68.7</v>
      </c>
      <c r="L254" s="45">
        <v>73</v>
      </c>
      <c r="M254" s="45">
        <v>75.400000000000006</v>
      </c>
      <c r="N254" s="45">
        <f t="shared" si="16"/>
        <v>72.800000000000011</v>
      </c>
    </row>
    <row r="255" spans="1:14" x14ac:dyDescent="0.2">
      <c r="B255" s="2">
        <v>0.4375</v>
      </c>
      <c r="C255" s="3">
        <v>67</v>
      </c>
      <c r="D255" s="47">
        <v>74</v>
      </c>
      <c r="E255" s="13">
        <v>0.52</v>
      </c>
      <c r="F255" s="3">
        <v>5</v>
      </c>
      <c r="G255" s="37" t="s">
        <v>196</v>
      </c>
      <c r="H255" s="19">
        <v>29.28</v>
      </c>
      <c r="J255" s="45">
        <v>74.8</v>
      </c>
      <c r="K255" s="45">
        <v>70</v>
      </c>
      <c r="L255" s="45">
        <v>74.3</v>
      </c>
      <c r="M255" s="45">
        <v>76.099999999999994</v>
      </c>
      <c r="N255" s="45">
        <f t="shared" si="16"/>
        <v>73.800000000000011</v>
      </c>
    </row>
    <row r="256" spans="1:14" x14ac:dyDescent="0.2">
      <c r="B256" s="2">
        <v>0.44791666666666702</v>
      </c>
      <c r="C256" s="3">
        <v>67</v>
      </c>
      <c r="D256" s="47">
        <v>75</v>
      </c>
      <c r="E256" s="13">
        <v>0.51</v>
      </c>
      <c r="F256" s="3">
        <v>4</v>
      </c>
      <c r="G256" s="37" t="s">
        <v>130</v>
      </c>
      <c r="H256" s="19">
        <v>29.27</v>
      </c>
      <c r="J256" s="45">
        <v>75.900000000000006</v>
      </c>
      <c r="K256" s="45">
        <v>71.599999999999994</v>
      </c>
      <c r="L256" s="45">
        <v>75.599999999999994</v>
      </c>
      <c r="M256" s="45">
        <v>77.400000000000006</v>
      </c>
      <c r="N256" s="45">
        <f t="shared" si="16"/>
        <v>75.125</v>
      </c>
    </row>
    <row r="257" spans="2:14" x14ac:dyDescent="0.2">
      <c r="B257" s="2">
        <v>0.45833333333333298</v>
      </c>
      <c r="C257" s="3">
        <v>67</v>
      </c>
      <c r="D257" s="47">
        <v>76</v>
      </c>
      <c r="E257" s="13">
        <v>0.51</v>
      </c>
      <c r="F257" s="37">
        <v>5</v>
      </c>
      <c r="G257" s="37" t="s">
        <v>130</v>
      </c>
      <c r="H257" s="19">
        <v>29.27</v>
      </c>
      <c r="J257" s="45">
        <v>77.5</v>
      </c>
      <c r="K257" s="45">
        <v>72.3</v>
      </c>
      <c r="L257" s="45">
        <v>76.3</v>
      </c>
      <c r="M257" s="45">
        <v>78.3</v>
      </c>
      <c r="N257" s="45">
        <f t="shared" si="16"/>
        <v>76.100000000000009</v>
      </c>
    </row>
    <row r="258" spans="2:14" x14ac:dyDescent="0.2">
      <c r="B258" s="2">
        <v>0.46875</v>
      </c>
      <c r="C258" s="3">
        <v>69</v>
      </c>
      <c r="D258" s="47">
        <v>80</v>
      </c>
      <c r="E258" s="13">
        <v>0.49</v>
      </c>
      <c r="F258" s="3">
        <v>7</v>
      </c>
      <c r="G258" s="37" t="s">
        <v>130</v>
      </c>
      <c r="H258" s="19">
        <v>29.28</v>
      </c>
      <c r="I258" s="42"/>
      <c r="J258" s="45">
        <v>82.4</v>
      </c>
      <c r="K258" s="45">
        <v>71.400000000000006</v>
      </c>
      <c r="L258" s="45">
        <v>80.2</v>
      </c>
      <c r="M258" s="45">
        <v>84</v>
      </c>
      <c r="N258" s="45">
        <f t="shared" si="16"/>
        <v>79.5</v>
      </c>
    </row>
    <row r="259" spans="2:14" x14ac:dyDescent="0.2">
      <c r="B259" s="2">
        <v>0.47916666666666702</v>
      </c>
      <c r="C259" s="3">
        <v>70</v>
      </c>
      <c r="D259" s="3">
        <v>85</v>
      </c>
      <c r="E259" s="13">
        <v>0.46</v>
      </c>
      <c r="F259" s="3">
        <v>7</v>
      </c>
      <c r="G259" s="37" t="s">
        <v>130</v>
      </c>
      <c r="H259" s="19">
        <v>29.28</v>
      </c>
      <c r="I259" s="42"/>
      <c r="J259" s="45">
        <v>88.5</v>
      </c>
      <c r="K259" s="45">
        <v>72.7</v>
      </c>
      <c r="L259" s="45">
        <v>86.2</v>
      </c>
      <c r="M259" s="45">
        <v>90.9</v>
      </c>
      <c r="N259" s="45">
        <f t="shared" si="16"/>
        <v>84.574999999999989</v>
      </c>
    </row>
    <row r="260" spans="2:14" x14ac:dyDescent="0.2">
      <c r="B260" s="2">
        <v>0.48958333333333298</v>
      </c>
      <c r="C260" s="3">
        <v>72</v>
      </c>
      <c r="D260" s="3">
        <v>90</v>
      </c>
      <c r="E260" s="13">
        <v>0.44</v>
      </c>
      <c r="F260" s="3">
        <v>6</v>
      </c>
      <c r="G260" s="3" t="s">
        <v>130</v>
      </c>
      <c r="H260" s="3">
        <v>29.28</v>
      </c>
      <c r="J260" s="3">
        <v>92.3</v>
      </c>
      <c r="K260" s="3">
        <v>81.3</v>
      </c>
      <c r="L260" s="3">
        <v>90</v>
      </c>
      <c r="M260" s="3">
        <v>94.8</v>
      </c>
      <c r="N260" s="3">
        <f t="shared" si="16"/>
        <v>89.600000000000009</v>
      </c>
    </row>
    <row r="261" spans="2:14" x14ac:dyDescent="0.2">
      <c r="B261" s="2">
        <v>0.5</v>
      </c>
      <c r="C261" s="3">
        <v>73</v>
      </c>
      <c r="D261" s="3">
        <v>93</v>
      </c>
      <c r="E261" s="13">
        <v>0.41</v>
      </c>
      <c r="F261" s="3">
        <v>5</v>
      </c>
      <c r="G261" s="37" t="s">
        <v>143</v>
      </c>
      <c r="H261" s="19">
        <v>29.27</v>
      </c>
      <c r="J261" s="45">
        <v>95.7</v>
      </c>
      <c r="K261" s="45">
        <v>85.8</v>
      </c>
      <c r="L261" s="45">
        <v>93.2</v>
      </c>
      <c r="M261" s="45">
        <v>98.2</v>
      </c>
      <c r="N261" s="45">
        <f t="shared" si="16"/>
        <v>93.224999999999994</v>
      </c>
    </row>
    <row r="262" spans="2:14" x14ac:dyDescent="0.2">
      <c r="B262" s="2">
        <v>0.54166666666666663</v>
      </c>
      <c r="C262" s="3">
        <v>77</v>
      </c>
      <c r="D262" s="3">
        <v>104</v>
      </c>
      <c r="E262" s="13">
        <v>0.06</v>
      </c>
      <c r="F262" s="3">
        <v>7</v>
      </c>
      <c r="G262" s="37" t="s">
        <v>130</v>
      </c>
      <c r="H262" s="19">
        <v>29.26</v>
      </c>
      <c r="I262" s="42"/>
      <c r="J262" s="63">
        <v>105.8</v>
      </c>
      <c r="K262" s="45">
        <v>98.8</v>
      </c>
      <c r="L262" s="45">
        <v>103.6</v>
      </c>
      <c r="M262" s="45">
        <v>107.4</v>
      </c>
      <c r="N262" s="45">
        <f t="shared" si="16"/>
        <v>103.9</v>
      </c>
    </row>
    <row r="263" spans="2:14" x14ac:dyDescent="0.2">
      <c r="B263" s="2">
        <v>0.55208333333333337</v>
      </c>
      <c r="C263" s="3">
        <v>77</v>
      </c>
      <c r="D263" s="3">
        <v>107</v>
      </c>
      <c r="E263" s="13">
        <v>0.35</v>
      </c>
      <c r="F263" s="3">
        <v>7</v>
      </c>
      <c r="G263" s="37" t="s">
        <v>196</v>
      </c>
      <c r="H263" s="3">
        <v>29.26</v>
      </c>
      <c r="J263" s="45">
        <v>109.2</v>
      </c>
      <c r="K263" s="45">
        <v>101.8</v>
      </c>
      <c r="L263" s="45">
        <v>106.2</v>
      </c>
      <c r="M263" s="45">
        <v>109.8</v>
      </c>
      <c r="N263" s="45">
        <f t="shared" si="16"/>
        <v>106.75</v>
      </c>
    </row>
    <row r="264" spans="2:14" x14ac:dyDescent="0.2">
      <c r="B264" s="2">
        <v>0.5625</v>
      </c>
      <c r="C264" s="3">
        <v>77</v>
      </c>
      <c r="D264" s="3">
        <v>109</v>
      </c>
      <c r="E264" s="13">
        <v>0.36</v>
      </c>
      <c r="F264" s="3">
        <v>10</v>
      </c>
      <c r="G264" s="37" t="s">
        <v>130</v>
      </c>
      <c r="H264" s="19">
        <v>29.25</v>
      </c>
      <c r="I264" s="43"/>
      <c r="J264" s="45">
        <v>109.9</v>
      </c>
      <c r="K264" s="45">
        <v>104.7</v>
      </c>
      <c r="L264" s="45">
        <v>108.1</v>
      </c>
      <c r="M264" s="45">
        <v>111.4</v>
      </c>
      <c r="N264" s="45">
        <f t="shared" si="16"/>
        <v>108.52500000000001</v>
      </c>
    </row>
    <row r="265" spans="2:14" x14ac:dyDescent="0.2">
      <c r="B265" s="2">
        <v>0.57291666666666696</v>
      </c>
      <c r="C265" s="3">
        <v>77</v>
      </c>
      <c r="D265" s="3">
        <v>110</v>
      </c>
      <c r="E265" s="13">
        <v>0.36</v>
      </c>
      <c r="F265" s="3">
        <v>2</v>
      </c>
      <c r="G265" s="37" t="s">
        <v>196</v>
      </c>
      <c r="H265" s="19">
        <v>29.24</v>
      </c>
      <c r="I265" s="43"/>
      <c r="J265" s="45">
        <v>111.6</v>
      </c>
      <c r="K265" s="45">
        <v>106.7</v>
      </c>
      <c r="L265" s="45">
        <v>110.1</v>
      </c>
      <c r="M265" s="45">
        <v>112.6</v>
      </c>
      <c r="N265" s="45">
        <f t="shared" si="16"/>
        <v>110.25</v>
      </c>
    </row>
    <row r="266" spans="2:14" x14ac:dyDescent="0.2">
      <c r="B266" s="2">
        <v>0.58333333333333404</v>
      </c>
      <c r="C266" s="3">
        <v>78</v>
      </c>
      <c r="D266" s="3">
        <v>110</v>
      </c>
      <c r="E266" s="13">
        <v>0.34</v>
      </c>
      <c r="F266" s="3">
        <v>5</v>
      </c>
      <c r="G266" s="37" t="s">
        <v>196</v>
      </c>
      <c r="H266" s="19">
        <v>29.24</v>
      </c>
      <c r="I266" s="43"/>
      <c r="J266" s="45">
        <v>112.1</v>
      </c>
      <c r="K266" s="45">
        <v>106.5</v>
      </c>
      <c r="L266" s="45">
        <v>109.9</v>
      </c>
      <c r="M266" s="45">
        <v>112.5</v>
      </c>
      <c r="N266" s="45">
        <f t="shared" si="16"/>
        <v>110.25</v>
      </c>
    </row>
    <row r="267" spans="2:14" x14ac:dyDescent="0.2">
      <c r="B267" s="2">
        <v>0.59375</v>
      </c>
      <c r="C267" s="3">
        <v>78</v>
      </c>
      <c r="D267" s="3">
        <v>113</v>
      </c>
      <c r="E267" s="13">
        <v>0.34</v>
      </c>
      <c r="F267" s="3">
        <v>12</v>
      </c>
      <c r="G267" s="3" t="s">
        <v>196</v>
      </c>
      <c r="H267" s="19">
        <v>29.25</v>
      </c>
      <c r="I267" s="43"/>
      <c r="J267" s="45">
        <v>114.8</v>
      </c>
      <c r="K267" s="45">
        <v>109.2</v>
      </c>
      <c r="L267" s="45">
        <v>113.4</v>
      </c>
      <c r="M267" s="45">
        <v>114.3</v>
      </c>
      <c r="N267" s="45">
        <f t="shared" si="16"/>
        <v>112.925</v>
      </c>
    </row>
    <row r="268" spans="2:14" x14ac:dyDescent="0.2">
      <c r="B268" s="2">
        <v>0.60416666666666696</v>
      </c>
      <c r="C268" s="3">
        <v>78</v>
      </c>
      <c r="D268" s="3">
        <v>112</v>
      </c>
      <c r="E268" s="13">
        <v>0.33</v>
      </c>
      <c r="F268" s="41">
        <v>5</v>
      </c>
      <c r="G268" s="37" t="s">
        <v>201</v>
      </c>
      <c r="H268" s="19">
        <v>29.24</v>
      </c>
      <c r="I268" s="42"/>
      <c r="J268" s="45">
        <v>114.3</v>
      </c>
      <c r="K268" s="45">
        <v>109</v>
      </c>
      <c r="L268" s="45">
        <v>112.1</v>
      </c>
      <c r="M268" s="45">
        <v>114.1</v>
      </c>
      <c r="N268" s="45">
        <f t="shared" si="16"/>
        <v>112.375</v>
      </c>
    </row>
    <row r="269" spans="2:14" x14ac:dyDescent="0.2">
      <c r="B269" s="2">
        <v>0.61458333333333404</v>
      </c>
      <c r="C269" s="3">
        <v>79</v>
      </c>
      <c r="D269" s="3">
        <v>113</v>
      </c>
      <c r="E269" s="13">
        <v>0.33</v>
      </c>
      <c r="F269" s="3">
        <v>8</v>
      </c>
      <c r="G269" s="37" t="s">
        <v>196</v>
      </c>
      <c r="H269" s="19">
        <v>29.24</v>
      </c>
      <c r="I269" s="42"/>
      <c r="J269" s="45">
        <v>114.6</v>
      </c>
      <c r="K269" s="45">
        <v>108.9</v>
      </c>
      <c r="L269" s="45">
        <v>113.4</v>
      </c>
      <c r="M269" s="45">
        <v>113.5</v>
      </c>
      <c r="N269" s="45">
        <f t="shared" si="16"/>
        <v>112.6</v>
      </c>
    </row>
    <row r="270" spans="2:14" x14ac:dyDescent="0.2">
      <c r="B270" s="2">
        <v>0.625000000000001</v>
      </c>
      <c r="C270" s="3">
        <v>79</v>
      </c>
      <c r="D270" s="3">
        <v>115</v>
      </c>
      <c r="E270" s="13">
        <v>0.33</v>
      </c>
      <c r="F270" s="41">
        <v>5</v>
      </c>
      <c r="G270" s="37" t="s">
        <v>130</v>
      </c>
      <c r="H270" s="19">
        <v>29.23</v>
      </c>
      <c r="I270" s="42"/>
      <c r="J270" s="45">
        <v>116.6</v>
      </c>
      <c r="K270" s="45">
        <v>112.1</v>
      </c>
      <c r="L270" s="45">
        <v>115.9</v>
      </c>
      <c r="M270" s="45">
        <v>115.7</v>
      </c>
      <c r="N270" s="45">
        <f t="shared" ref="N270:N278" si="17">AVERAGE(J270:M270)</f>
        <v>115.075</v>
      </c>
    </row>
    <row r="271" spans="2:14" x14ac:dyDescent="0.2">
      <c r="B271" s="2">
        <v>0.63541666666666696</v>
      </c>
      <c r="C271" s="37">
        <v>80</v>
      </c>
      <c r="D271" s="37">
        <v>115</v>
      </c>
      <c r="E271" s="13">
        <v>0.31</v>
      </c>
      <c r="F271" s="37">
        <v>3</v>
      </c>
      <c r="G271" s="37" t="s">
        <v>130</v>
      </c>
      <c r="H271" s="56">
        <v>29.22</v>
      </c>
      <c r="I271" s="46"/>
      <c r="J271" s="63">
        <v>116.4</v>
      </c>
      <c r="K271" s="63">
        <v>112.6</v>
      </c>
      <c r="L271" s="63">
        <v>114.4</v>
      </c>
      <c r="M271" s="63">
        <v>115.5</v>
      </c>
      <c r="N271" s="45">
        <f t="shared" si="17"/>
        <v>114.72499999999999</v>
      </c>
    </row>
    <row r="272" spans="2:14" x14ac:dyDescent="0.2">
      <c r="B272" s="2">
        <v>0.64583333333333404</v>
      </c>
      <c r="C272" s="37">
        <v>81</v>
      </c>
      <c r="D272" s="37">
        <v>117</v>
      </c>
      <c r="E272" s="13">
        <v>0.31</v>
      </c>
      <c r="F272" s="37">
        <v>1</v>
      </c>
      <c r="G272" s="37" t="s">
        <v>143</v>
      </c>
      <c r="H272" s="56">
        <v>29.22</v>
      </c>
      <c r="I272" s="37"/>
      <c r="J272" s="63">
        <v>118.2</v>
      </c>
      <c r="K272" s="63">
        <v>114.4</v>
      </c>
      <c r="L272" s="63">
        <v>117</v>
      </c>
      <c r="M272" s="63">
        <v>117</v>
      </c>
      <c r="N272" s="45">
        <f t="shared" si="17"/>
        <v>116.65</v>
      </c>
    </row>
    <row r="273" spans="1:14" x14ac:dyDescent="0.2">
      <c r="B273" s="2">
        <v>0.656250000000001</v>
      </c>
      <c r="C273" s="47">
        <v>81</v>
      </c>
      <c r="D273" s="47">
        <v>117</v>
      </c>
      <c r="E273" s="13">
        <v>0.3</v>
      </c>
      <c r="F273" s="47">
        <v>7</v>
      </c>
      <c r="G273" s="47" t="s">
        <v>130</v>
      </c>
      <c r="H273" s="57">
        <v>29.22</v>
      </c>
      <c r="I273" s="60"/>
      <c r="J273" s="64">
        <v>118.6</v>
      </c>
      <c r="K273" s="64">
        <v>114.8</v>
      </c>
      <c r="L273" s="64">
        <v>117.5</v>
      </c>
      <c r="M273" s="64">
        <v>116.2</v>
      </c>
      <c r="N273" s="45">
        <f t="shared" si="17"/>
        <v>116.77499999999999</v>
      </c>
    </row>
    <row r="274" spans="1:14" x14ac:dyDescent="0.2">
      <c r="B274" s="2">
        <v>0.66666666666666796</v>
      </c>
      <c r="C274" s="3">
        <v>80</v>
      </c>
      <c r="D274" s="3">
        <v>116</v>
      </c>
      <c r="E274" s="13">
        <v>0.31</v>
      </c>
      <c r="F274" s="3">
        <v>12</v>
      </c>
      <c r="G274" s="3" t="s">
        <v>130</v>
      </c>
      <c r="H274" s="19">
        <v>9.2100000000000009</v>
      </c>
      <c r="I274" s="42"/>
      <c r="J274" s="64">
        <v>117.7</v>
      </c>
      <c r="K274" s="45">
        <v>114.3</v>
      </c>
      <c r="L274" s="45">
        <v>116.8</v>
      </c>
      <c r="M274" s="45">
        <v>115</v>
      </c>
      <c r="N274" s="45">
        <f t="shared" si="17"/>
        <v>115.95</v>
      </c>
    </row>
    <row r="275" spans="1:14" x14ac:dyDescent="0.2">
      <c r="B275" s="2">
        <v>0.67708333333333504</v>
      </c>
      <c r="C275" s="3">
        <v>82</v>
      </c>
      <c r="D275" s="3">
        <v>115</v>
      </c>
      <c r="E275" s="14">
        <v>0.3</v>
      </c>
      <c r="F275" s="3">
        <v>6</v>
      </c>
      <c r="G275" s="3" t="s">
        <v>196</v>
      </c>
      <c r="H275" s="19">
        <v>29.21</v>
      </c>
      <c r="I275" s="42"/>
      <c r="J275" s="64">
        <v>116.4</v>
      </c>
      <c r="K275" s="45">
        <v>114.3</v>
      </c>
      <c r="L275" s="45">
        <v>115.9</v>
      </c>
      <c r="M275" s="45">
        <v>113</v>
      </c>
      <c r="N275" s="45">
        <f t="shared" si="17"/>
        <v>114.9</v>
      </c>
    </row>
    <row r="276" spans="1:14" x14ac:dyDescent="0.2">
      <c r="B276" s="2">
        <v>0.687500000000001</v>
      </c>
      <c r="C276" s="3">
        <v>80</v>
      </c>
      <c r="D276" s="3">
        <v>113</v>
      </c>
      <c r="E276" s="14">
        <v>0.3</v>
      </c>
      <c r="F276" s="3">
        <v>2</v>
      </c>
      <c r="G276" s="3" t="s">
        <v>130</v>
      </c>
      <c r="H276" s="19">
        <v>29.21</v>
      </c>
      <c r="I276" s="42"/>
      <c r="J276" s="64">
        <v>113.7</v>
      </c>
      <c r="K276" s="45">
        <v>110.8</v>
      </c>
      <c r="L276" s="45">
        <v>115</v>
      </c>
      <c r="M276" s="45">
        <v>111.7</v>
      </c>
      <c r="N276" s="45">
        <f t="shared" si="17"/>
        <v>112.8</v>
      </c>
    </row>
    <row r="277" spans="1:14" x14ac:dyDescent="0.2">
      <c r="B277" s="2">
        <v>0.69791666666666796</v>
      </c>
      <c r="C277" s="3">
        <v>82</v>
      </c>
      <c r="D277" s="3">
        <v>112</v>
      </c>
      <c r="E277" s="14">
        <v>0.28999999999999998</v>
      </c>
      <c r="F277" s="3">
        <v>9</v>
      </c>
      <c r="G277" s="3" t="s">
        <v>196</v>
      </c>
      <c r="H277" s="3">
        <v>29.2</v>
      </c>
      <c r="J277" s="64">
        <v>114.4</v>
      </c>
      <c r="K277" s="45">
        <v>111.6</v>
      </c>
      <c r="L277" s="45">
        <v>115.7</v>
      </c>
      <c r="M277" s="45">
        <v>107.2</v>
      </c>
      <c r="N277" s="45">
        <f t="shared" si="17"/>
        <v>112.22499999999999</v>
      </c>
    </row>
    <row r="278" spans="1:14" x14ac:dyDescent="0.2">
      <c r="B278" s="2">
        <v>0.70833333333333504</v>
      </c>
      <c r="C278" s="3">
        <v>81</v>
      </c>
      <c r="D278" s="3">
        <v>111</v>
      </c>
      <c r="E278" s="14">
        <v>0.3</v>
      </c>
      <c r="F278" s="3">
        <v>2</v>
      </c>
      <c r="G278" s="3" t="s">
        <v>35</v>
      </c>
      <c r="H278" s="19">
        <v>29.2</v>
      </c>
      <c r="I278" s="42"/>
      <c r="J278" s="64">
        <v>111</v>
      </c>
      <c r="K278" s="45" t="s">
        <v>362</v>
      </c>
      <c r="L278" s="45">
        <v>114.6</v>
      </c>
      <c r="M278" s="45">
        <v>105.8</v>
      </c>
      <c r="N278" s="45">
        <f t="shared" si="17"/>
        <v>110.46666666666665</v>
      </c>
    </row>
    <row r="281" spans="1:14" x14ac:dyDescent="0.2">
      <c r="A281" t="s">
        <v>363</v>
      </c>
    </row>
    <row r="282" spans="1:14" x14ac:dyDescent="0.2">
      <c r="A282" s="21">
        <v>42131</v>
      </c>
      <c r="B282" s="2">
        <v>0.44791666666666702</v>
      </c>
      <c r="C282" s="3">
        <v>81</v>
      </c>
      <c r="D282" s="47">
        <v>95</v>
      </c>
      <c r="E282" s="13">
        <v>0.43</v>
      </c>
      <c r="F282" s="3">
        <v>2</v>
      </c>
      <c r="G282" s="37" t="s">
        <v>196</v>
      </c>
      <c r="H282" s="19">
        <v>29.29</v>
      </c>
      <c r="J282" s="45">
        <v>97</v>
      </c>
      <c r="K282" s="45">
        <v>89</v>
      </c>
      <c r="L282" s="45">
        <v>100</v>
      </c>
      <c r="M282" s="45"/>
      <c r="N282" s="45">
        <f t="shared" ref="N282:N300" si="18">AVERAGE(J282:M282)</f>
        <v>95.333333333333329</v>
      </c>
    </row>
    <row r="283" spans="1:14" x14ac:dyDescent="0.2">
      <c r="B283" s="2">
        <v>0.45833333333333298</v>
      </c>
      <c r="C283" s="3">
        <v>81</v>
      </c>
      <c r="D283" s="47">
        <v>98</v>
      </c>
      <c r="E283" s="13">
        <v>0.44</v>
      </c>
      <c r="F283" s="3">
        <v>3</v>
      </c>
      <c r="G283" s="37" t="s">
        <v>196</v>
      </c>
      <c r="H283" s="19">
        <v>29.29</v>
      </c>
      <c r="J283" s="45">
        <v>99.3</v>
      </c>
      <c r="K283" s="45">
        <v>91.4</v>
      </c>
      <c r="L283" s="45">
        <v>101.7</v>
      </c>
      <c r="M283" s="45"/>
      <c r="N283" s="45">
        <f t="shared" si="18"/>
        <v>97.466666666666654</v>
      </c>
    </row>
    <row r="284" spans="1:14" x14ac:dyDescent="0.2">
      <c r="B284" s="2">
        <v>0.46875</v>
      </c>
      <c r="C284" s="3">
        <v>83</v>
      </c>
      <c r="D284" s="47">
        <v>100</v>
      </c>
      <c r="E284" s="13">
        <v>0.41</v>
      </c>
      <c r="F284" s="3">
        <v>3</v>
      </c>
      <c r="G284" s="37" t="s">
        <v>196</v>
      </c>
      <c r="H284" s="19">
        <v>29.29</v>
      </c>
      <c r="J284" s="45">
        <v>101.8</v>
      </c>
      <c r="K284" s="45">
        <v>93.2</v>
      </c>
      <c r="L284" s="45">
        <v>104.7</v>
      </c>
      <c r="M284" s="45"/>
      <c r="N284" s="45">
        <f t="shared" si="18"/>
        <v>99.899999999999991</v>
      </c>
    </row>
    <row r="285" spans="1:14" x14ac:dyDescent="0.2">
      <c r="B285" s="2">
        <v>0.47916666666666702</v>
      </c>
      <c r="C285" s="47">
        <v>83</v>
      </c>
      <c r="D285" s="47">
        <v>102</v>
      </c>
      <c r="E285" s="13">
        <v>0.41</v>
      </c>
      <c r="F285" s="47">
        <v>2</v>
      </c>
      <c r="G285" s="37" t="s">
        <v>197</v>
      </c>
      <c r="H285" s="57">
        <v>29.29</v>
      </c>
      <c r="I285" s="60"/>
      <c r="J285" s="45">
        <v>104</v>
      </c>
      <c r="K285" s="45">
        <v>95.4</v>
      </c>
      <c r="L285" s="45">
        <v>107.2</v>
      </c>
      <c r="M285" s="45"/>
      <c r="N285" s="45">
        <f t="shared" si="18"/>
        <v>102.2</v>
      </c>
    </row>
    <row r="286" spans="1:14" x14ac:dyDescent="0.2">
      <c r="B286" s="2">
        <v>0.48958333333333298</v>
      </c>
      <c r="C286" s="3">
        <v>83</v>
      </c>
      <c r="D286" s="47">
        <v>105</v>
      </c>
      <c r="E286" s="13">
        <v>0.41</v>
      </c>
      <c r="F286" s="3">
        <v>5</v>
      </c>
      <c r="G286" s="37" t="s">
        <v>196</v>
      </c>
      <c r="H286" s="19">
        <v>29.29</v>
      </c>
      <c r="J286" s="45">
        <v>107.1</v>
      </c>
      <c r="K286" s="45">
        <v>97.3</v>
      </c>
      <c r="L286" s="45">
        <v>110.3</v>
      </c>
      <c r="M286" s="45"/>
      <c r="N286" s="45">
        <f t="shared" si="18"/>
        <v>104.89999999999999</v>
      </c>
    </row>
    <row r="287" spans="1:14" x14ac:dyDescent="0.2">
      <c r="B287" s="2">
        <v>0.5</v>
      </c>
      <c r="C287" s="3">
        <v>84</v>
      </c>
      <c r="D287" s="47">
        <v>107</v>
      </c>
      <c r="E287" s="13">
        <v>0.4</v>
      </c>
      <c r="F287" s="3">
        <v>2</v>
      </c>
      <c r="G287" s="37" t="s">
        <v>180</v>
      </c>
      <c r="H287" s="19">
        <v>29.29</v>
      </c>
      <c r="J287" s="45">
        <v>108.7</v>
      </c>
      <c r="K287" s="45">
        <v>98.6</v>
      </c>
      <c r="L287" s="45">
        <v>112.1</v>
      </c>
      <c r="M287" s="45"/>
      <c r="N287" s="45">
        <f t="shared" si="18"/>
        <v>106.46666666666665</v>
      </c>
    </row>
    <row r="288" spans="1:14" x14ac:dyDescent="0.2">
      <c r="B288" s="2">
        <v>0.51041666666666663</v>
      </c>
      <c r="C288" s="3">
        <v>86</v>
      </c>
      <c r="D288" s="47">
        <v>109</v>
      </c>
      <c r="E288" s="13">
        <v>0.38</v>
      </c>
      <c r="F288" s="3">
        <v>5</v>
      </c>
      <c r="G288" s="37" t="s">
        <v>130</v>
      </c>
      <c r="H288" s="19">
        <v>29.29</v>
      </c>
      <c r="J288" s="45">
        <v>110.8</v>
      </c>
      <c r="K288" s="45">
        <v>100.8</v>
      </c>
      <c r="L288" s="45">
        <v>114.4</v>
      </c>
      <c r="M288" s="45"/>
      <c r="N288" s="45">
        <f t="shared" si="18"/>
        <v>108.66666666666667</v>
      </c>
    </row>
    <row r="289" spans="1:14" x14ac:dyDescent="0.2">
      <c r="B289" s="2">
        <v>0.52083333333333304</v>
      </c>
      <c r="C289" s="3">
        <v>87</v>
      </c>
      <c r="D289" s="47">
        <v>110</v>
      </c>
      <c r="E289" s="13">
        <v>0.36</v>
      </c>
      <c r="F289" s="37">
        <v>5</v>
      </c>
      <c r="G289" s="37" t="s">
        <v>130</v>
      </c>
      <c r="H289" s="19">
        <v>29.28</v>
      </c>
      <c r="J289" s="45">
        <v>111.2</v>
      </c>
      <c r="K289" s="45">
        <v>101.7</v>
      </c>
      <c r="L289" s="45">
        <v>116.1</v>
      </c>
      <c r="M289" s="45"/>
      <c r="N289" s="45">
        <f t="shared" si="18"/>
        <v>109.66666666666667</v>
      </c>
    </row>
    <row r="290" spans="1:14" x14ac:dyDescent="0.2">
      <c r="B290" s="2">
        <v>0.53125</v>
      </c>
      <c r="C290" s="3">
        <v>87</v>
      </c>
      <c r="D290" s="47">
        <v>111</v>
      </c>
      <c r="E290" s="13">
        <v>0.36</v>
      </c>
      <c r="F290" s="3">
        <v>1</v>
      </c>
      <c r="G290" s="37" t="s">
        <v>129</v>
      </c>
      <c r="H290" s="19">
        <v>29.28</v>
      </c>
      <c r="I290" s="42"/>
      <c r="J290" s="45">
        <v>113</v>
      </c>
      <c r="K290" s="45">
        <v>101.8</v>
      </c>
      <c r="L290" s="45">
        <v>118.2</v>
      </c>
      <c r="M290" s="45"/>
      <c r="N290" s="45">
        <f t="shared" si="18"/>
        <v>111</v>
      </c>
    </row>
    <row r="291" spans="1:14" x14ac:dyDescent="0.2">
      <c r="B291" s="2">
        <v>0.54166666666666696</v>
      </c>
      <c r="C291" s="3">
        <v>86</v>
      </c>
      <c r="D291" s="3">
        <v>113</v>
      </c>
      <c r="E291" s="13">
        <v>0.37</v>
      </c>
      <c r="F291" s="3">
        <v>3</v>
      </c>
      <c r="G291" s="37" t="s">
        <v>130</v>
      </c>
      <c r="H291" s="19">
        <v>29.28</v>
      </c>
      <c r="I291" s="42"/>
      <c r="J291" s="45">
        <v>115.2</v>
      </c>
      <c r="K291" s="45">
        <v>103.5</v>
      </c>
      <c r="L291" s="45">
        <v>120.6</v>
      </c>
      <c r="M291" s="45"/>
      <c r="N291" s="45">
        <f t="shared" si="18"/>
        <v>113.09999999999998</v>
      </c>
    </row>
    <row r="292" spans="1:14" x14ac:dyDescent="0.2">
      <c r="B292" s="2">
        <v>0.61458333333333337</v>
      </c>
      <c r="C292" s="3">
        <v>87</v>
      </c>
      <c r="D292" s="3">
        <v>114</v>
      </c>
      <c r="E292" s="13">
        <v>0.36</v>
      </c>
      <c r="F292" s="3">
        <v>2</v>
      </c>
      <c r="G292" s="3" t="s">
        <v>129</v>
      </c>
      <c r="H292" s="3">
        <v>29.24</v>
      </c>
      <c r="J292" s="3">
        <v>114.8</v>
      </c>
      <c r="K292" s="3">
        <v>109.4</v>
      </c>
      <c r="L292" s="3">
        <v>118.9</v>
      </c>
      <c r="N292" s="45">
        <f t="shared" si="18"/>
        <v>114.36666666666667</v>
      </c>
    </row>
    <row r="293" spans="1:14" x14ac:dyDescent="0.2">
      <c r="B293" s="2">
        <v>0.625</v>
      </c>
      <c r="C293" s="3">
        <v>88</v>
      </c>
      <c r="D293" s="3">
        <v>116</v>
      </c>
      <c r="E293" s="13">
        <v>0.35</v>
      </c>
      <c r="F293" s="3">
        <v>2</v>
      </c>
      <c r="G293" s="37" t="s">
        <v>130</v>
      </c>
      <c r="H293" s="19">
        <v>29.24</v>
      </c>
      <c r="J293" s="45">
        <v>115.5</v>
      </c>
      <c r="K293" s="45">
        <v>110.8</v>
      </c>
      <c r="L293" s="45">
        <v>122.4</v>
      </c>
      <c r="M293" s="45"/>
      <c r="N293" s="45">
        <f t="shared" si="18"/>
        <v>116.23333333333335</v>
      </c>
    </row>
    <row r="294" spans="1:14" x14ac:dyDescent="0.2">
      <c r="B294" s="2">
        <v>0.63541666666666696</v>
      </c>
      <c r="C294" s="3">
        <v>87</v>
      </c>
      <c r="D294" s="3">
        <v>116</v>
      </c>
      <c r="E294" s="13">
        <v>0.34</v>
      </c>
      <c r="F294" s="3">
        <v>1</v>
      </c>
      <c r="G294" s="37" t="s">
        <v>196</v>
      </c>
      <c r="H294" s="19">
        <v>29.23</v>
      </c>
      <c r="I294" s="42"/>
      <c r="J294" s="63">
        <v>115.5</v>
      </c>
      <c r="K294" s="45">
        <v>110.7</v>
      </c>
      <c r="L294" s="45">
        <v>122.2</v>
      </c>
      <c r="M294" s="45"/>
      <c r="N294" s="45">
        <f t="shared" si="18"/>
        <v>116.13333333333333</v>
      </c>
    </row>
    <row r="295" spans="1:14" x14ac:dyDescent="0.2">
      <c r="B295" s="2">
        <v>0.64583333333333304</v>
      </c>
      <c r="C295" s="3">
        <v>89</v>
      </c>
      <c r="D295" s="3">
        <v>118</v>
      </c>
      <c r="E295" s="13">
        <v>0.31</v>
      </c>
      <c r="F295" s="3">
        <v>5</v>
      </c>
      <c r="G295" s="37" t="s">
        <v>201</v>
      </c>
      <c r="H295" s="3">
        <v>29.23</v>
      </c>
      <c r="J295" s="45">
        <v>118.4</v>
      </c>
      <c r="K295" s="45">
        <v>111.9</v>
      </c>
      <c r="L295" s="45">
        <v>124.2</v>
      </c>
      <c r="M295" s="45"/>
      <c r="N295" s="45">
        <f t="shared" si="18"/>
        <v>118.16666666666667</v>
      </c>
    </row>
    <row r="296" spans="1:14" x14ac:dyDescent="0.2">
      <c r="B296" s="2">
        <v>0.65625</v>
      </c>
      <c r="C296" s="3">
        <v>90</v>
      </c>
      <c r="D296" s="3">
        <v>119</v>
      </c>
      <c r="E296" s="13">
        <v>0.3</v>
      </c>
      <c r="F296" s="3">
        <v>2</v>
      </c>
      <c r="G296" s="37" t="s">
        <v>130</v>
      </c>
      <c r="H296" s="19">
        <v>29.22</v>
      </c>
      <c r="I296" s="43"/>
      <c r="J296" s="45">
        <v>119.7</v>
      </c>
      <c r="K296" s="45">
        <v>111.9</v>
      </c>
      <c r="L296" s="45">
        <v>125.4</v>
      </c>
      <c r="M296" s="45"/>
      <c r="N296" s="45">
        <f t="shared" si="18"/>
        <v>119</v>
      </c>
    </row>
    <row r="297" spans="1:14" x14ac:dyDescent="0.2">
      <c r="B297" s="2">
        <v>0.66666666666666696</v>
      </c>
      <c r="C297" s="3">
        <v>89</v>
      </c>
      <c r="D297" s="3">
        <v>118</v>
      </c>
      <c r="E297" s="13">
        <v>0.28000000000000003</v>
      </c>
      <c r="F297" s="3">
        <v>1</v>
      </c>
      <c r="G297" s="3" t="s">
        <v>43</v>
      </c>
      <c r="H297" s="3">
        <v>29.22</v>
      </c>
      <c r="J297" s="3">
        <v>118.8</v>
      </c>
      <c r="K297" s="3">
        <v>111.4</v>
      </c>
      <c r="L297" s="3">
        <v>123.4</v>
      </c>
      <c r="N297" s="45">
        <f t="shared" si="18"/>
        <v>117.86666666666667</v>
      </c>
    </row>
    <row r="298" spans="1:14" x14ac:dyDescent="0.2">
      <c r="B298" s="2">
        <v>0.67708333333333304</v>
      </c>
      <c r="C298" s="3">
        <v>89</v>
      </c>
      <c r="D298" s="3">
        <v>116</v>
      </c>
      <c r="E298" s="13">
        <v>0.27</v>
      </c>
      <c r="F298" s="3">
        <v>4</v>
      </c>
      <c r="G298" s="37" t="s">
        <v>129</v>
      </c>
      <c r="H298" s="19">
        <v>29.21</v>
      </c>
      <c r="I298" s="43"/>
      <c r="J298" s="45">
        <v>115.9</v>
      </c>
      <c r="K298" s="45">
        <v>110.5</v>
      </c>
      <c r="L298" s="45">
        <v>120.6</v>
      </c>
      <c r="M298" s="45"/>
      <c r="N298" s="45">
        <f t="shared" si="18"/>
        <v>115.66666666666667</v>
      </c>
    </row>
    <row r="299" spans="1:14" x14ac:dyDescent="0.2">
      <c r="B299" s="2">
        <v>0.6875</v>
      </c>
      <c r="C299" s="3">
        <v>88</v>
      </c>
      <c r="D299" s="3">
        <v>115</v>
      </c>
      <c r="E299" s="13">
        <v>0.28000000000000003</v>
      </c>
      <c r="F299" s="3">
        <v>12</v>
      </c>
      <c r="G299" s="3" t="s">
        <v>196</v>
      </c>
      <c r="H299" s="19">
        <v>29.21</v>
      </c>
      <c r="I299" s="43"/>
      <c r="J299" s="45">
        <v>115.7</v>
      </c>
      <c r="K299" s="45">
        <v>108.7</v>
      </c>
      <c r="L299" s="45">
        <v>119.5</v>
      </c>
      <c r="M299" s="45"/>
      <c r="N299" s="45">
        <f t="shared" si="18"/>
        <v>114.63333333333333</v>
      </c>
    </row>
    <row r="300" spans="1:14" x14ac:dyDescent="0.2">
      <c r="B300" s="2">
        <v>0.69444444444444453</v>
      </c>
      <c r="C300" s="3">
        <v>89</v>
      </c>
      <c r="D300" s="3">
        <v>116</v>
      </c>
      <c r="E300" s="3">
        <v>25</v>
      </c>
      <c r="F300" s="3">
        <v>4</v>
      </c>
      <c r="G300" s="3" t="s">
        <v>129</v>
      </c>
      <c r="H300" s="3">
        <v>29.2</v>
      </c>
      <c r="J300" s="3">
        <v>117</v>
      </c>
      <c r="K300" s="3">
        <v>109.2</v>
      </c>
      <c r="L300" s="3">
        <v>120.2</v>
      </c>
      <c r="N300" s="45">
        <f t="shared" si="18"/>
        <v>115.46666666666665</v>
      </c>
    </row>
    <row r="302" spans="1:14" x14ac:dyDescent="0.2">
      <c r="A302" s="21">
        <v>42132</v>
      </c>
      <c r="B302" s="2">
        <v>0.44791666666666702</v>
      </c>
      <c r="C302" s="3">
        <v>80</v>
      </c>
      <c r="D302" s="47">
        <v>97</v>
      </c>
      <c r="E302" s="13">
        <v>0.5</v>
      </c>
      <c r="F302" s="3">
        <v>2</v>
      </c>
      <c r="G302" s="37" t="s">
        <v>196</v>
      </c>
      <c r="H302" s="19">
        <v>29.23</v>
      </c>
      <c r="J302" s="45">
        <v>99.3</v>
      </c>
      <c r="K302" s="45">
        <v>96.4</v>
      </c>
      <c r="L302" s="45">
        <v>91.2</v>
      </c>
      <c r="M302" s="45">
        <v>99.7</v>
      </c>
      <c r="N302" s="45">
        <f t="shared" ref="N302:N314" si="19">AVERAGE(J302:M302)</f>
        <v>96.649999999999991</v>
      </c>
    </row>
    <row r="303" spans="1:14" x14ac:dyDescent="0.2">
      <c r="B303" s="2">
        <v>0.45833333333333298</v>
      </c>
      <c r="C303" s="3">
        <v>81</v>
      </c>
      <c r="D303" s="47">
        <v>99</v>
      </c>
      <c r="E303" s="13">
        <v>0.48</v>
      </c>
      <c r="F303" s="3">
        <v>8</v>
      </c>
      <c r="G303" s="37" t="s">
        <v>196</v>
      </c>
      <c r="H303" s="19">
        <v>29.23</v>
      </c>
      <c r="J303" s="45">
        <v>102.2</v>
      </c>
      <c r="K303" s="45">
        <v>99</v>
      </c>
      <c r="L303" s="45">
        <v>93.2</v>
      </c>
      <c r="M303" s="45">
        <v>102.2</v>
      </c>
      <c r="N303" s="45">
        <f t="shared" si="19"/>
        <v>99.149999999999991</v>
      </c>
    </row>
    <row r="304" spans="1:14" x14ac:dyDescent="0.2">
      <c r="B304" s="2">
        <v>0.46875</v>
      </c>
      <c r="C304" s="3">
        <v>82</v>
      </c>
      <c r="D304" s="47">
        <v>101</v>
      </c>
      <c r="E304" s="13">
        <v>0.48</v>
      </c>
      <c r="F304" s="3">
        <v>5</v>
      </c>
      <c r="G304" s="37" t="s">
        <v>130</v>
      </c>
      <c r="H304" s="19">
        <v>29.22</v>
      </c>
      <c r="J304" s="45">
        <v>103.8</v>
      </c>
      <c r="K304" s="45">
        <v>100.8</v>
      </c>
      <c r="L304" s="45">
        <v>94.3</v>
      </c>
      <c r="M304" s="45">
        <v>104</v>
      </c>
      <c r="N304" s="45">
        <f t="shared" si="19"/>
        <v>100.72499999999999</v>
      </c>
    </row>
    <row r="305" spans="1:14" x14ac:dyDescent="0.2">
      <c r="B305" s="2">
        <v>0.47916666666666702</v>
      </c>
      <c r="C305" s="47">
        <v>83</v>
      </c>
      <c r="D305" s="47">
        <v>102</v>
      </c>
      <c r="E305" s="13">
        <v>0.45</v>
      </c>
      <c r="F305" s="47">
        <v>6</v>
      </c>
      <c r="G305" s="37" t="s">
        <v>130</v>
      </c>
      <c r="H305" s="57">
        <v>29.23</v>
      </c>
      <c r="I305" s="60"/>
      <c r="J305" s="45">
        <v>105.4</v>
      </c>
      <c r="K305" s="45">
        <v>102</v>
      </c>
      <c r="L305" s="45">
        <v>95.2</v>
      </c>
      <c r="M305" s="45">
        <v>105.6</v>
      </c>
      <c r="N305" s="45">
        <f t="shared" si="19"/>
        <v>102.05000000000001</v>
      </c>
    </row>
    <row r="306" spans="1:14" x14ac:dyDescent="0.2">
      <c r="B306" s="2">
        <v>0.48958333333333298</v>
      </c>
      <c r="C306" s="3">
        <v>84</v>
      </c>
      <c r="D306" s="47">
        <v>103</v>
      </c>
      <c r="E306" s="13">
        <v>0.45</v>
      </c>
      <c r="F306" s="3">
        <v>4</v>
      </c>
      <c r="G306" s="37" t="s">
        <v>130</v>
      </c>
      <c r="H306" s="19">
        <v>29.23</v>
      </c>
      <c r="J306" s="45">
        <v>107.2</v>
      </c>
      <c r="K306" s="45">
        <v>103.5</v>
      </c>
      <c r="L306" s="45">
        <v>95.5</v>
      </c>
      <c r="M306" s="45">
        <v>106.7</v>
      </c>
      <c r="N306" s="45">
        <f t="shared" si="19"/>
        <v>103.22499999999999</v>
      </c>
    </row>
    <row r="307" spans="1:14" x14ac:dyDescent="0.2">
      <c r="B307" s="2">
        <v>0.59375</v>
      </c>
      <c r="C307" s="3">
        <v>86</v>
      </c>
      <c r="D307" s="47">
        <v>116</v>
      </c>
      <c r="E307" s="13">
        <v>0.39</v>
      </c>
      <c r="F307" s="3">
        <v>9</v>
      </c>
      <c r="G307" s="37" t="s">
        <v>201</v>
      </c>
      <c r="H307" s="19">
        <v>29.18</v>
      </c>
      <c r="J307" s="45">
        <v>119.7</v>
      </c>
      <c r="K307" s="45">
        <v>116.1</v>
      </c>
      <c r="L307" s="45">
        <v>107.4</v>
      </c>
      <c r="M307" s="45">
        <v>120.4</v>
      </c>
      <c r="N307" s="45">
        <f t="shared" si="19"/>
        <v>115.9</v>
      </c>
    </row>
    <row r="308" spans="1:14" x14ac:dyDescent="0.2">
      <c r="B308" s="2">
        <v>0.61458333333333337</v>
      </c>
      <c r="C308" s="3">
        <v>86</v>
      </c>
      <c r="D308" s="47">
        <v>112</v>
      </c>
      <c r="E308" s="13">
        <v>0.42</v>
      </c>
      <c r="F308" s="3">
        <v>3</v>
      </c>
      <c r="G308" s="37" t="s">
        <v>201</v>
      </c>
      <c r="H308" s="19">
        <v>29.18</v>
      </c>
      <c r="J308" s="45">
        <v>115.7</v>
      </c>
      <c r="K308" s="45">
        <v>111.9</v>
      </c>
      <c r="L308" s="45">
        <v>105.3</v>
      </c>
      <c r="M308" s="45">
        <v>116.1</v>
      </c>
      <c r="N308" s="45">
        <f t="shared" si="19"/>
        <v>112.25</v>
      </c>
    </row>
    <row r="309" spans="1:14" x14ac:dyDescent="0.2">
      <c r="B309" s="2">
        <v>0.625</v>
      </c>
      <c r="C309" s="3">
        <v>87</v>
      </c>
      <c r="D309" s="47">
        <v>114</v>
      </c>
      <c r="E309" s="13">
        <v>0.4</v>
      </c>
      <c r="F309" s="37">
        <v>11</v>
      </c>
      <c r="G309" s="37" t="s">
        <v>196</v>
      </c>
      <c r="H309" s="19">
        <v>29.17</v>
      </c>
      <c r="J309" s="45">
        <v>118.8</v>
      </c>
      <c r="K309" s="45">
        <v>114.4</v>
      </c>
      <c r="L309" s="45">
        <v>106.2</v>
      </c>
      <c r="M309" s="45">
        <v>118.2</v>
      </c>
      <c r="N309" s="45">
        <f t="shared" si="19"/>
        <v>114.39999999999999</v>
      </c>
    </row>
    <row r="310" spans="1:14" x14ac:dyDescent="0.2">
      <c r="B310" s="2">
        <v>0.63541666666666696</v>
      </c>
      <c r="C310" s="3">
        <v>87</v>
      </c>
      <c r="D310" s="47">
        <v>113</v>
      </c>
      <c r="E310" s="13">
        <v>0.38</v>
      </c>
      <c r="F310" s="3">
        <v>12</v>
      </c>
      <c r="G310" s="37" t="s">
        <v>130</v>
      </c>
      <c r="H310" s="19">
        <v>29.17</v>
      </c>
      <c r="I310" s="42"/>
      <c r="J310" s="45">
        <v>117.3</v>
      </c>
      <c r="K310" s="45">
        <v>112.6</v>
      </c>
      <c r="L310" s="45">
        <v>105.1</v>
      </c>
      <c r="M310" s="45">
        <v>116.6</v>
      </c>
      <c r="N310" s="45">
        <f t="shared" si="19"/>
        <v>112.9</v>
      </c>
    </row>
    <row r="311" spans="1:14" x14ac:dyDescent="0.2">
      <c r="B311" s="2">
        <v>0.64583333333333304</v>
      </c>
      <c r="C311" s="3">
        <v>86</v>
      </c>
      <c r="D311" s="3">
        <v>112</v>
      </c>
      <c r="E311" s="13">
        <v>0.38</v>
      </c>
      <c r="F311" s="3">
        <v>9</v>
      </c>
      <c r="G311" s="37" t="s">
        <v>130</v>
      </c>
      <c r="H311" s="19">
        <v>29.16</v>
      </c>
      <c r="I311" s="42"/>
      <c r="J311" s="45">
        <v>116.6</v>
      </c>
      <c r="K311" s="45">
        <v>112.1</v>
      </c>
      <c r="L311" s="45">
        <v>105.1</v>
      </c>
      <c r="M311" s="45">
        <v>115.9</v>
      </c>
      <c r="N311" s="45">
        <f t="shared" si="19"/>
        <v>112.42499999999998</v>
      </c>
    </row>
    <row r="312" spans="1:14" x14ac:dyDescent="0.2">
      <c r="B312" s="2">
        <v>0.65625</v>
      </c>
      <c r="C312" s="3">
        <v>86</v>
      </c>
      <c r="D312" s="3">
        <v>110</v>
      </c>
      <c r="E312" s="13">
        <v>0.37</v>
      </c>
      <c r="F312" s="3">
        <v>8</v>
      </c>
      <c r="G312" s="3" t="s">
        <v>130</v>
      </c>
      <c r="H312" s="3">
        <v>29.16</v>
      </c>
      <c r="J312" s="3">
        <v>113.9</v>
      </c>
      <c r="K312" s="3">
        <v>109.6</v>
      </c>
      <c r="L312" s="3">
        <v>103.8</v>
      </c>
      <c r="M312" s="3">
        <v>113.4</v>
      </c>
      <c r="N312" s="45">
        <f t="shared" si="19"/>
        <v>110.17500000000001</v>
      </c>
    </row>
    <row r="313" spans="1:14" x14ac:dyDescent="0.2">
      <c r="B313" s="2">
        <v>0.66666666666666696</v>
      </c>
      <c r="C313" s="3">
        <v>86</v>
      </c>
      <c r="D313" s="3">
        <v>111</v>
      </c>
      <c r="E313" s="13">
        <v>0.39</v>
      </c>
      <c r="F313" s="3">
        <v>5</v>
      </c>
      <c r="G313" s="37" t="s">
        <v>196</v>
      </c>
      <c r="H313" s="19">
        <v>29.16</v>
      </c>
      <c r="J313" s="45">
        <v>114.4</v>
      </c>
      <c r="K313" s="45">
        <v>109.8</v>
      </c>
      <c r="L313" s="45">
        <v>104</v>
      </c>
      <c r="M313" s="45">
        <v>113.9</v>
      </c>
      <c r="N313" s="45">
        <f t="shared" si="19"/>
        <v>110.52500000000001</v>
      </c>
    </row>
    <row r="314" spans="1:14" x14ac:dyDescent="0.2">
      <c r="B314" s="2">
        <v>0.67083333333333339</v>
      </c>
      <c r="C314" s="3">
        <v>87</v>
      </c>
      <c r="D314" s="3">
        <v>113</v>
      </c>
      <c r="E314" s="13">
        <v>0.36</v>
      </c>
      <c r="F314" s="3">
        <v>2</v>
      </c>
      <c r="G314" s="37" t="s">
        <v>143</v>
      </c>
      <c r="H314" s="19">
        <v>29.16</v>
      </c>
      <c r="I314" s="42"/>
      <c r="J314" s="63">
        <v>117.5</v>
      </c>
      <c r="K314" s="45">
        <v>112.5</v>
      </c>
      <c r="L314" s="45">
        <v>106</v>
      </c>
      <c r="M314" s="45">
        <v>117</v>
      </c>
      <c r="N314" s="45">
        <f t="shared" si="19"/>
        <v>113.25</v>
      </c>
    </row>
    <row r="316" spans="1:14" x14ac:dyDescent="0.2">
      <c r="A316" s="21">
        <v>42133</v>
      </c>
      <c r="B316" s="2">
        <v>0.46875</v>
      </c>
      <c r="C316" s="3">
        <v>74</v>
      </c>
      <c r="D316" s="47">
        <v>90</v>
      </c>
      <c r="E316" s="13">
        <v>0.73</v>
      </c>
      <c r="F316" s="3">
        <v>1</v>
      </c>
      <c r="G316" s="37" t="s">
        <v>130</v>
      </c>
      <c r="H316" s="19">
        <v>29.25</v>
      </c>
      <c r="J316" s="45">
        <v>92.3</v>
      </c>
      <c r="K316" s="45">
        <v>90</v>
      </c>
      <c r="L316" s="45">
        <v>88.3</v>
      </c>
      <c r="M316" s="45">
        <v>90.3</v>
      </c>
      <c r="N316" s="45">
        <f t="shared" ref="N316:N332" si="20">AVERAGE(J316:M316)</f>
        <v>90.225000000000009</v>
      </c>
    </row>
    <row r="317" spans="1:14" x14ac:dyDescent="0.2">
      <c r="B317" s="2">
        <v>0.47916666666666669</v>
      </c>
      <c r="C317" s="3">
        <v>75</v>
      </c>
      <c r="D317" s="47">
        <v>91</v>
      </c>
      <c r="E317" s="13">
        <v>0.73</v>
      </c>
      <c r="F317" s="3">
        <v>4</v>
      </c>
      <c r="G317" s="37" t="s">
        <v>130</v>
      </c>
      <c r="H317" s="19">
        <v>29.25</v>
      </c>
      <c r="J317" s="45">
        <v>93.6</v>
      </c>
      <c r="K317" s="45">
        <v>90.7</v>
      </c>
      <c r="L317" s="45">
        <v>88.5</v>
      </c>
      <c r="M317" s="45">
        <v>92.3</v>
      </c>
      <c r="N317" s="45">
        <f t="shared" si="20"/>
        <v>91.275000000000006</v>
      </c>
    </row>
    <row r="318" spans="1:14" x14ac:dyDescent="0.2">
      <c r="B318" s="2">
        <v>0.48958333333333298</v>
      </c>
      <c r="C318" s="3">
        <v>77</v>
      </c>
      <c r="D318" s="47">
        <v>97</v>
      </c>
      <c r="E318" s="13">
        <v>0.69</v>
      </c>
      <c r="F318" s="3">
        <v>2</v>
      </c>
      <c r="G318" s="37" t="s">
        <v>130</v>
      </c>
      <c r="H318" s="19">
        <v>29.25</v>
      </c>
      <c r="J318" s="45">
        <v>94.8</v>
      </c>
      <c r="K318" s="45">
        <v>92.7</v>
      </c>
      <c r="L318" s="45">
        <v>89.8</v>
      </c>
      <c r="M318" s="45">
        <v>96.6</v>
      </c>
      <c r="N318" s="45">
        <f t="shared" si="20"/>
        <v>93.474999999999994</v>
      </c>
    </row>
    <row r="319" spans="1:14" x14ac:dyDescent="0.2">
      <c r="B319" s="2">
        <v>0.5</v>
      </c>
      <c r="C319" s="47">
        <v>76</v>
      </c>
      <c r="D319" s="47">
        <v>95</v>
      </c>
      <c r="E319" s="13">
        <v>0.68</v>
      </c>
      <c r="F319" s="47">
        <v>3</v>
      </c>
      <c r="G319" s="37" t="s">
        <v>130</v>
      </c>
      <c r="H319" s="57">
        <v>29.25</v>
      </c>
      <c r="I319" s="60"/>
      <c r="J319" s="45">
        <v>96.4</v>
      </c>
      <c r="K319" s="45">
        <v>94.1</v>
      </c>
      <c r="L319" s="45">
        <v>91</v>
      </c>
      <c r="M319" s="45">
        <v>97.5</v>
      </c>
      <c r="N319" s="45">
        <f t="shared" si="20"/>
        <v>94.75</v>
      </c>
    </row>
    <row r="320" spans="1:14" x14ac:dyDescent="0.2">
      <c r="B320" s="2">
        <v>0.61458333333333337</v>
      </c>
      <c r="C320" s="3">
        <v>78</v>
      </c>
      <c r="D320" s="47">
        <v>95</v>
      </c>
      <c r="E320" s="13">
        <v>0.71</v>
      </c>
      <c r="F320" s="3">
        <v>6</v>
      </c>
      <c r="G320" s="37" t="s">
        <v>130</v>
      </c>
      <c r="H320" s="19">
        <v>29.21</v>
      </c>
      <c r="J320" s="45">
        <v>95.2</v>
      </c>
      <c r="K320" s="45">
        <v>93.9</v>
      </c>
      <c r="L320" s="45">
        <v>91.4</v>
      </c>
      <c r="M320" s="45">
        <v>97.7</v>
      </c>
      <c r="N320" s="45">
        <f t="shared" si="20"/>
        <v>94.55</v>
      </c>
    </row>
    <row r="321" spans="1:18" x14ac:dyDescent="0.2">
      <c r="B321" s="2">
        <v>0.625</v>
      </c>
      <c r="C321" s="3">
        <v>77</v>
      </c>
      <c r="D321" s="47">
        <v>97</v>
      </c>
      <c r="E321" s="13">
        <v>0.83</v>
      </c>
      <c r="F321" s="3">
        <v>0</v>
      </c>
      <c r="G321" s="37"/>
      <c r="H321" s="19">
        <v>29.2</v>
      </c>
      <c r="J321" s="45">
        <v>98.8</v>
      </c>
      <c r="K321" s="45">
        <v>94.5</v>
      </c>
      <c r="L321" s="45">
        <v>93.2</v>
      </c>
      <c r="M321" s="45">
        <v>99.5</v>
      </c>
      <c r="N321" s="45">
        <f t="shared" si="20"/>
        <v>96.5</v>
      </c>
    </row>
    <row r="322" spans="1:18" x14ac:dyDescent="0.2">
      <c r="B322" s="2">
        <v>0.63541666666666696</v>
      </c>
      <c r="C322" s="3">
        <v>79</v>
      </c>
      <c r="D322" s="47">
        <v>101</v>
      </c>
      <c r="E322" s="13">
        <v>0.7</v>
      </c>
      <c r="F322" s="3">
        <v>2</v>
      </c>
      <c r="G322" s="37" t="s">
        <v>71</v>
      </c>
      <c r="H322" s="19">
        <v>29.2</v>
      </c>
      <c r="J322" s="45">
        <v>106.2</v>
      </c>
      <c r="K322" s="45">
        <v>102.4</v>
      </c>
      <c r="L322" s="45">
        <v>95.2</v>
      </c>
      <c r="M322" s="45">
        <v>100.4</v>
      </c>
      <c r="N322" s="45">
        <f t="shared" si="20"/>
        <v>101.05000000000001</v>
      </c>
    </row>
    <row r="323" spans="1:18" x14ac:dyDescent="0.2">
      <c r="B323" s="2">
        <v>0.64583333333333304</v>
      </c>
      <c r="C323" s="3">
        <v>80</v>
      </c>
      <c r="D323" s="47">
        <v>99</v>
      </c>
      <c r="E323" s="13">
        <v>0.63</v>
      </c>
      <c r="F323" s="37">
        <v>5</v>
      </c>
      <c r="G323" s="37" t="s">
        <v>201</v>
      </c>
      <c r="H323" s="19">
        <v>29.2</v>
      </c>
      <c r="J323" s="45">
        <v>103.6</v>
      </c>
      <c r="K323" s="45">
        <v>99.8</v>
      </c>
      <c r="L323" s="45">
        <v>91.5</v>
      </c>
      <c r="M323" s="45">
        <v>101.8</v>
      </c>
      <c r="N323" s="45">
        <f t="shared" si="20"/>
        <v>99.174999999999997</v>
      </c>
    </row>
    <row r="324" spans="1:18" x14ac:dyDescent="0.2">
      <c r="B324" s="2">
        <v>0.65625</v>
      </c>
      <c r="C324" s="3">
        <v>81</v>
      </c>
      <c r="D324" s="47">
        <v>101</v>
      </c>
      <c r="E324" s="13">
        <v>0.57999999999999996</v>
      </c>
      <c r="F324" s="3">
        <v>2</v>
      </c>
      <c r="G324" s="37" t="s">
        <v>201</v>
      </c>
      <c r="H324" s="19">
        <v>29.2</v>
      </c>
      <c r="I324" s="42"/>
      <c r="J324" s="45">
        <v>104.7</v>
      </c>
      <c r="K324" s="45">
        <v>102.2</v>
      </c>
      <c r="L324" s="45">
        <v>90.9</v>
      </c>
      <c r="M324" s="45">
        <v>104.2</v>
      </c>
      <c r="N324" s="45">
        <f t="shared" si="20"/>
        <v>100.5</v>
      </c>
    </row>
    <row r="325" spans="1:18" x14ac:dyDescent="0.2">
      <c r="B325" s="2">
        <v>0.66666666666666696</v>
      </c>
      <c r="C325" s="3">
        <v>81</v>
      </c>
      <c r="D325" s="3">
        <v>101</v>
      </c>
      <c r="E325" s="13">
        <v>0.56000000000000005</v>
      </c>
      <c r="F325" s="3">
        <v>6</v>
      </c>
      <c r="G325" s="37" t="s">
        <v>130</v>
      </c>
      <c r="H325" s="19">
        <v>29.2</v>
      </c>
      <c r="I325" s="42"/>
      <c r="J325" s="45">
        <v>104.5</v>
      </c>
      <c r="K325" s="45">
        <v>102.2</v>
      </c>
      <c r="L325" s="45">
        <v>93.9</v>
      </c>
      <c r="M325" s="45">
        <v>103.6</v>
      </c>
      <c r="N325" s="45">
        <f t="shared" si="20"/>
        <v>101.05000000000001</v>
      </c>
    </row>
    <row r="326" spans="1:18" x14ac:dyDescent="0.2">
      <c r="B326" s="2">
        <v>0.67708333333333304</v>
      </c>
      <c r="C326" s="3">
        <v>82</v>
      </c>
      <c r="D326" s="3">
        <v>103</v>
      </c>
      <c r="E326" s="13">
        <v>0.55000000000000004</v>
      </c>
      <c r="F326" s="3">
        <v>6</v>
      </c>
      <c r="G326" s="3" t="s">
        <v>143</v>
      </c>
      <c r="H326" s="19">
        <v>29.2</v>
      </c>
      <c r="J326" s="45">
        <v>108</v>
      </c>
      <c r="K326" s="3">
        <v>103.8</v>
      </c>
      <c r="L326" s="3">
        <v>95.2</v>
      </c>
      <c r="M326" s="3">
        <v>106.5</v>
      </c>
      <c r="N326" s="45">
        <f t="shared" si="20"/>
        <v>103.375</v>
      </c>
    </row>
    <row r="327" spans="1:18" x14ac:dyDescent="0.2">
      <c r="B327" s="2">
        <v>0.6875</v>
      </c>
      <c r="C327" s="3">
        <v>82</v>
      </c>
      <c r="D327" s="3">
        <v>103</v>
      </c>
      <c r="E327" s="13">
        <v>0.54</v>
      </c>
      <c r="F327" s="3">
        <v>3</v>
      </c>
      <c r="G327" s="37" t="s">
        <v>130</v>
      </c>
      <c r="H327" s="19">
        <v>29.2</v>
      </c>
      <c r="J327" s="45">
        <v>106.3</v>
      </c>
      <c r="K327" s="45">
        <v>103.8</v>
      </c>
      <c r="L327" s="45">
        <v>95</v>
      </c>
      <c r="M327" s="45">
        <v>104.9</v>
      </c>
      <c r="N327" s="45">
        <f t="shared" si="20"/>
        <v>102.5</v>
      </c>
    </row>
    <row r="328" spans="1:18" x14ac:dyDescent="0.2">
      <c r="B328" s="2">
        <v>0.69791666666666596</v>
      </c>
      <c r="C328" s="3">
        <v>81</v>
      </c>
      <c r="D328" s="3">
        <v>101</v>
      </c>
      <c r="E328" s="13">
        <v>0.56000000000000005</v>
      </c>
      <c r="F328" s="3">
        <v>3</v>
      </c>
      <c r="G328" s="37" t="s">
        <v>196</v>
      </c>
      <c r="H328" s="19">
        <v>29.2</v>
      </c>
      <c r="I328" s="42"/>
      <c r="J328" s="63">
        <v>104.4</v>
      </c>
      <c r="K328" s="45">
        <v>102.2</v>
      </c>
      <c r="L328" s="45">
        <v>94.5</v>
      </c>
      <c r="M328" s="45">
        <v>103.8</v>
      </c>
      <c r="N328" s="45">
        <f t="shared" si="20"/>
        <v>101.22500000000001</v>
      </c>
    </row>
    <row r="329" spans="1:18" x14ac:dyDescent="0.2">
      <c r="B329" s="2">
        <v>0.70833333333333304</v>
      </c>
      <c r="C329" s="3">
        <v>82</v>
      </c>
      <c r="D329" s="3">
        <v>101</v>
      </c>
      <c r="E329" s="13">
        <v>0.55000000000000004</v>
      </c>
      <c r="F329" s="3">
        <v>11</v>
      </c>
      <c r="G329" s="37" t="s">
        <v>130</v>
      </c>
      <c r="H329" s="19">
        <v>29.2</v>
      </c>
      <c r="J329" s="45">
        <v>104</v>
      </c>
      <c r="K329" s="45">
        <v>101.7</v>
      </c>
      <c r="L329" s="45">
        <v>94.5</v>
      </c>
      <c r="M329" s="45">
        <v>103.6</v>
      </c>
      <c r="N329" s="45">
        <f t="shared" si="20"/>
        <v>100.94999999999999</v>
      </c>
    </row>
    <row r="330" spans="1:18" x14ac:dyDescent="0.2">
      <c r="B330" s="2">
        <v>0.718749999999999</v>
      </c>
      <c r="C330" s="3">
        <v>82</v>
      </c>
      <c r="D330" s="3">
        <v>102</v>
      </c>
      <c r="E330" s="13">
        <v>0.54</v>
      </c>
      <c r="F330" s="3">
        <v>5</v>
      </c>
      <c r="G330" s="37" t="s">
        <v>143</v>
      </c>
      <c r="H330" s="19">
        <v>29.19</v>
      </c>
      <c r="I330" s="43"/>
      <c r="J330" s="45">
        <v>104.4</v>
      </c>
      <c r="K330" s="45">
        <v>102.6</v>
      </c>
      <c r="L330" s="45">
        <v>95.2</v>
      </c>
      <c r="M330" s="45">
        <v>103.6</v>
      </c>
      <c r="N330" s="45">
        <f t="shared" si="20"/>
        <v>101.44999999999999</v>
      </c>
    </row>
    <row r="331" spans="1:18" x14ac:dyDescent="0.2">
      <c r="B331" s="2">
        <v>0.72916666666666596</v>
      </c>
      <c r="C331" s="3">
        <v>82</v>
      </c>
      <c r="D331" s="3">
        <v>101</v>
      </c>
      <c r="E331" s="13">
        <v>0.52</v>
      </c>
      <c r="F331" s="3">
        <v>3</v>
      </c>
      <c r="G331" s="3" t="s">
        <v>196</v>
      </c>
      <c r="H331" s="3">
        <v>29.19</v>
      </c>
      <c r="J331" s="3">
        <v>104.7</v>
      </c>
      <c r="K331" s="3">
        <v>102.7</v>
      </c>
      <c r="L331" s="3">
        <v>95.5</v>
      </c>
      <c r="M331" s="3">
        <v>101.5</v>
      </c>
      <c r="N331" s="45">
        <f t="shared" si="20"/>
        <v>101.1</v>
      </c>
    </row>
    <row r="332" spans="1:18" x14ac:dyDescent="0.2">
      <c r="B332" s="2">
        <v>0.73125000000000007</v>
      </c>
      <c r="C332" s="3">
        <v>83</v>
      </c>
      <c r="D332" s="3">
        <v>102</v>
      </c>
      <c r="E332" s="13">
        <v>0.52</v>
      </c>
      <c r="F332" s="3">
        <v>6</v>
      </c>
      <c r="G332" s="37" t="s">
        <v>196</v>
      </c>
      <c r="H332" s="19">
        <v>29.19</v>
      </c>
      <c r="I332" s="43"/>
      <c r="J332" s="45">
        <v>106.5</v>
      </c>
      <c r="K332" s="45">
        <v>104.4</v>
      </c>
      <c r="L332" s="45">
        <v>95.9</v>
      </c>
      <c r="M332" s="45">
        <v>100.9</v>
      </c>
      <c r="N332" s="45">
        <f t="shared" si="20"/>
        <v>101.92500000000001</v>
      </c>
    </row>
    <row r="333" spans="1:18" x14ac:dyDescent="0.2">
      <c r="B333" s="2"/>
      <c r="E333" s="13"/>
      <c r="H333" s="19"/>
      <c r="I333" s="43"/>
      <c r="J333" s="45"/>
      <c r="K333" s="45"/>
      <c r="L333" s="45"/>
      <c r="M333" s="45"/>
      <c r="N333" s="45"/>
    </row>
    <row r="334" spans="1:18" x14ac:dyDescent="0.2">
      <c r="A334" t="s">
        <v>341</v>
      </c>
      <c r="B334" s="2"/>
      <c r="E334" s="13"/>
      <c r="H334" s="19"/>
      <c r="I334" s="43"/>
      <c r="J334" s="45"/>
      <c r="K334" s="45"/>
      <c r="L334" s="45"/>
      <c r="M334" s="45"/>
      <c r="N334" s="45"/>
      <c r="R334" s="71" t="s">
        <v>622</v>
      </c>
    </row>
    <row r="335" spans="1:18" x14ac:dyDescent="0.2">
      <c r="A335" s="21">
        <v>42135</v>
      </c>
      <c r="B335" s="2">
        <v>0.5</v>
      </c>
      <c r="C335" s="3">
        <v>78</v>
      </c>
      <c r="D335" s="47">
        <v>94</v>
      </c>
      <c r="E335" s="13">
        <v>0.64</v>
      </c>
      <c r="F335" s="3">
        <v>2</v>
      </c>
      <c r="G335" s="37" t="s">
        <v>196</v>
      </c>
      <c r="H335" s="19">
        <v>29.11</v>
      </c>
      <c r="J335" s="45">
        <v>0</v>
      </c>
      <c r="K335" s="45">
        <v>0</v>
      </c>
      <c r="L335" s="45">
        <v>93</v>
      </c>
      <c r="M335" s="45">
        <v>94.5</v>
      </c>
      <c r="N335" s="45">
        <f t="shared" ref="N335:N354" si="21">AVERAGE(J335:M335)</f>
        <v>46.875</v>
      </c>
      <c r="R335" s="55">
        <f>MAX(J335:M578)</f>
        <v>122.2</v>
      </c>
    </row>
    <row r="336" spans="1:18" x14ac:dyDescent="0.2">
      <c r="B336" s="2">
        <v>0.51458333333333328</v>
      </c>
      <c r="C336" s="3">
        <v>79</v>
      </c>
      <c r="D336" s="47">
        <v>94</v>
      </c>
      <c r="E336" s="13">
        <v>0.62</v>
      </c>
      <c r="F336" s="3">
        <v>3</v>
      </c>
      <c r="G336" s="37" t="s">
        <v>130</v>
      </c>
      <c r="H336" s="19">
        <v>29.1</v>
      </c>
      <c r="J336" s="45">
        <v>0</v>
      </c>
      <c r="K336" s="45">
        <v>0</v>
      </c>
      <c r="L336" s="45">
        <v>93</v>
      </c>
      <c r="M336" s="45">
        <v>94.5</v>
      </c>
      <c r="N336" s="45">
        <f t="shared" si="21"/>
        <v>46.875</v>
      </c>
    </row>
    <row r="337" spans="2:14" x14ac:dyDescent="0.2">
      <c r="B337" s="2">
        <v>0.52083333333333304</v>
      </c>
      <c r="C337" s="3">
        <v>79</v>
      </c>
      <c r="D337" s="47">
        <v>93</v>
      </c>
      <c r="E337" s="13">
        <v>0.62</v>
      </c>
      <c r="F337" s="3">
        <v>1</v>
      </c>
      <c r="G337" s="37" t="s">
        <v>35</v>
      </c>
      <c r="H337" s="19">
        <v>29.1</v>
      </c>
      <c r="J337" s="45">
        <v>93.4</v>
      </c>
      <c r="K337" s="45">
        <v>90.9</v>
      </c>
      <c r="L337" s="45">
        <v>93.4</v>
      </c>
      <c r="M337" s="45">
        <v>95</v>
      </c>
      <c r="N337" s="45">
        <f t="shared" si="21"/>
        <v>93.175000000000011</v>
      </c>
    </row>
    <row r="338" spans="2:14" x14ac:dyDescent="0.2">
      <c r="B338" s="2">
        <v>0.53125</v>
      </c>
      <c r="C338" s="47">
        <v>81</v>
      </c>
      <c r="D338" s="47">
        <v>97</v>
      </c>
      <c r="E338" s="13">
        <v>0.6</v>
      </c>
      <c r="F338" s="47">
        <v>5</v>
      </c>
      <c r="G338" s="37" t="s">
        <v>196</v>
      </c>
      <c r="H338" s="57">
        <v>29.09</v>
      </c>
      <c r="I338" s="60"/>
      <c r="J338" s="45">
        <v>95.9</v>
      </c>
      <c r="K338" s="45">
        <v>93.7</v>
      </c>
      <c r="L338" s="45">
        <v>96.4</v>
      </c>
      <c r="M338" s="45">
        <v>100</v>
      </c>
      <c r="N338" s="45">
        <f t="shared" si="21"/>
        <v>96.5</v>
      </c>
    </row>
    <row r="339" spans="2:14" x14ac:dyDescent="0.2">
      <c r="B339" s="2">
        <v>0.54166666666666696</v>
      </c>
      <c r="C339" s="3">
        <v>80</v>
      </c>
      <c r="D339" s="47">
        <v>95</v>
      </c>
      <c r="E339" s="13">
        <v>0.59</v>
      </c>
      <c r="F339" s="3">
        <v>10</v>
      </c>
      <c r="G339" s="37" t="s">
        <v>196</v>
      </c>
      <c r="H339" s="19">
        <v>29.09</v>
      </c>
      <c r="J339" s="45">
        <v>95</v>
      </c>
      <c r="K339" s="45">
        <v>92.1</v>
      </c>
      <c r="L339" s="45">
        <v>94.8</v>
      </c>
      <c r="M339" s="45">
        <v>98.6</v>
      </c>
      <c r="N339" s="45">
        <f t="shared" si="21"/>
        <v>95.125</v>
      </c>
    </row>
    <row r="340" spans="2:14" x14ac:dyDescent="0.2">
      <c r="B340" s="2">
        <v>0.55208333333333304</v>
      </c>
      <c r="C340" s="3">
        <v>80</v>
      </c>
      <c r="D340" s="47">
        <v>94</v>
      </c>
      <c r="E340" s="13">
        <v>0.62</v>
      </c>
      <c r="F340" s="3">
        <v>5</v>
      </c>
      <c r="G340" s="37" t="s">
        <v>196</v>
      </c>
      <c r="H340" s="19">
        <v>29.09</v>
      </c>
      <c r="J340" s="45">
        <v>95.2</v>
      </c>
      <c r="K340" s="45">
        <v>90.9</v>
      </c>
      <c r="L340" s="45">
        <v>93.2</v>
      </c>
      <c r="M340" s="45">
        <v>97.2</v>
      </c>
      <c r="N340" s="45">
        <f t="shared" si="21"/>
        <v>94.125</v>
      </c>
    </row>
    <row r="341" spans="2:14" x14ac:dyDescent="0.2">
      <c r="B341" s="2">
        <v>0.5625</v>
      </c>
      <c r="C341" s="3">
        <v>82</v>
      </c>
      <c r="D341" s="47">
        <v>96</v>
      </c>
      <c r="E341" s="13">
        <v>0.6</v>
      </c>
      <c r="F341" s="3">
        <v>2</v>
      </c>
      <c r="G341" s="37" t="s">
        <v>197</v>
      </c>
      <c r="H341" s="19">
        <v>29.09</v>
      </c>
      <c r="J341" s="45">
        <v>96.8</v>
      </c>
      <c r="K341" s="45">
        <v>93.4</v>
      </c>
      <c r="L341" s="45">
        <v>95.9</v>
      </c>
      <c r="M341" s="45">
        <v>99.1</v>
      </c>
      <c r="N341" s="45">
        <f t="shared" si="21"/>
        <v>96.300000000000011</v>
      </c>
    </row>
    <row r="342" spans="2:14" x14ac:dyDescent="0.2">
      <c r="B342" s="2">
        <v>0.66666666666666596</v>
      </c>
      <c r="C342" s="3">
        <v>75</v>
      </c>
      <c r="D342" s="47">
        <v>87</v>
      </c>
      <c r="E342" s="13">
        <v>0.66</v>
      </c>
      <c r="F342" s="37">
        <v>6</v>
      </c>
      <c r="G342" s="37" t="s">
        <v>130</v>
      </c>
      <c r="H342" s="19">
        <v>29.08</v>
      </c>
      <c r="J342" s="45">
        <v>88.5</v>
      </c>
      <c r="K342" s="45">
        <v>85.5</v>
      </c>
      <c r="L342" s="45">
        <v>82.6</v>
      </c>
      <c r="M342" s="45">
        <v>90.1</v>
      </c>
      <c r="N342" s="45">
        <f t="shared" si="21"/>
        <v>86.675000000000011</v>
      </c>
    </row>
    <row r="343" spans="2:14" x14ac:dyDescent="0.2">
      <c r="B343" s="2">
        <v>0.67708333333333304</v>
      </c>
      <c r="C343" s="3">
        <v>75</v>
      </c>
      <c r="D343" s="47">
        <v>87</v>
      </c>
      <c r="E343" s="13">
        <v>0.65</v>
      </c>
      <c r="F343" s="3">
        <v>2</v>
      </c>
      <c r="G343" s="37" t="s">
        <v>129</v>
      </c>
      <c r="H343" s="19">
        <v>29.08</v>
      </c>
      <c r="I343" s="42"/>
      <c r="J343" s="45">
        <v>88.9</v>
      </c>
      <c r="K343" s="45">
        <v>85.6</v>
      </c>
      <c r="L343" s="45">
        <v>84.4</v>
      </c>
      <c r="M343" s="45">
        <v>90.3</v>
      </c>
      <c r="N343" s="45">
        <f t="shared" si="21"/>
        <v>87.3</v>
      </c>
    </row>
    <row r="344" spans="2:14" x14ac:dyDescent="0.2">
      <c r="B344" s="2">
        <v>0.687499999999999</v>
      </c>
      <c r="C344" s="3">
        <v>74</v>
      </c>
      <c r="D344" s="3">
        <v>87</v>
      </c>
      <c r="E344" s="13">
        <v>0.65</v>
      </c>
      <c r="F344" s="3">
        <v>0</v>
      </c>
      <c r="G344" s="37"/>
      <c r="H344" s="19">
        <v>29.08</v>
      </c>
      <c r="I344" s="42"/>
      <c r="J344" s="45">
        <v>88.2</v>
      </c>
      <c r="K344" s="45">
        <v>84.7</v>
      </c>
      <c r="L344" s="45">
        <v>83.5</v>
      </c>
      <c r="M344" s="45">
        <v>89.4</v>
      </c>
      <c r="N344" s="45">
        <f t="shared" si="21"/>
        <v>86.449999999999989</v>
      </c>
    </row>
    <row r="345" spans="2:14" x14ac:dyDescent="0.2">
      <c r="B345" s="2">
        <v>0.69791666666666596</v>
      </c>
      <c r="C345" s="3">
        <v>75</v>
      </c>
      <c r="D345" s="3">
        <v>88</v>
      </c>
      <c r="E345" s="13">
        <v>0.64</v>
      </c>
      <c r="F345" s="3">
        <v>7</v>
      </c>
      <c r="G345" s="3" t="s">
        <v>130</v>
      </c>
      <c r="H345" s="19">
        <v>29.07</v>
      </c>
      <c r="J345" s="45">
        <v>89.2</v>
      </c>
      <c r="K345" s="3">
        <v>85.3</v>
      </c>
      <c r="L345" s="3">
        <v>85.6</v>
      </c>
      <c r="M345" s="3">
        <v>90.3</v>
      </c>
      <c r="N345" s="45">
        <f t="shared" si="21"/>
        <v>87.600000000000009</v>
      </c>
    </row>
    <row r="346" spans="2:14" x14ac:dyDescent="0.2">
      <c r="B346" s="2">
        <v>0.70833333333333304</v>
      </c>
      <c r="C346" s="3">
        <v>75</v>
      </c>
      <c r="D346" s="3">
        <v>87</v>
      </c>
      <c r="E346" s="13">
        <v>0.64</v>
      </c>
      <c r="F346" s="3">
        <v>6</v>
      </c>
      <c r="G346" s="37" t="s">
        <v>196</v>
      </c>
      <c r="H346" s="19">
        <v>29.08</v>
      </c>
      <c r="J346" s="45">
        <v>89.1</v>
      </c>
      <c r="K346" s="45">
        <v>85.3</v>
      </c>
      <c r="L346" s="45">
        <v>85.1</v>
      </c>
      <c r="M346" s="45">
        <v>89.6</v>
      </c>
      <c r="N346" s="45">
        <f t="shared" si="21"/>
        <v>87.275000000000006</v>
      </c>
    </row>
    <row r="347" spans="2:14" x14ac:dyDescent="0.2">
      <c r="B347" s="2">
        <v>0.718749999999999</v>
      </c>
      <c r="C347" s="3">
        <v>74</v>
      </c>
      <c r="D347" s="3">
        <v>86</v>
      </c>
      <c r="E347" s="13">
        <v>0.64</v>
      </c>
      <c r="F347" s="3">
        <v>1</v>
      </c>
      <c r="G347" s="37" t="s">
        <v>129</v>
      </c>
      <c r="H347" s="19">
        <v>29.07</v>
      </c>
      <c r="I347" s="42"/>
      <c r="J347" s="63">
        <v>88</v>
      </c>
      <c r="K347" s="45">
        <v>83.8</v>
      </c>
      <c r="L347" s="45">
        <v>83.7</v>
      </c>
      <c r="M347" s="45">
        <v>88.2</v>
      </c>
      <c r="N347" s="45">
        <f t="shared" si="21"/>
        <v>85.924999999999997</v>
      </c>
    </row>
    <row r="348" spans="2:14" x14ac:dyDescent="0.2">
      <c r="B348" s="2">
        <v>0.72916666666666596</v>
      </c>
      <c r="C348" s="3">
        <v>74</v>
      </c>
      <c r="D348" s="3">
        <v>85</v>
      </c>
      <c r="E348" s="13">
        <v>0.66</v>
      </c>
      <c r="F348" s="3">
        <v>4</v>
      </c>
      <c r="G348" s="37" t="s">
        <v>201</v>
      </c>
      <c r="H348" s="19">
        <v>29.07</v>
      </c>
      <c r="J348" s="45">
        <v>87.3</v>
      </c>
      <c r="K348" s="45">
        <v>83.3</v>
      </c>
      <c r="L348" s="45">
        <v>83.5</v>
      </c>
      <c r="M348" s="45">
        <v>87.3</v>
      </c>
      <c r="N348" s="45">
        <f t="shared" si="21"/>
        <v>85.35</v>
      </c>
    </row>
    <row r="349" spans="2:14" x14ac:dyDescent="0.2">
      <c r="B349" s="2">
        <v>0.73958333333333204</v>
      </c>
      <c r="C349" s="3">
        <v>74</v>
      </c>
      <c r="D349" s="3">
        <v>87</v>
      </c>
      <c r="E349" s="13">
        <v>0.63</v>
      </c>
      <c r="F349" s="3">
        <v>7</v>
      </c>
      <c r="G349" s="37" t="s">
        <v>201</v>
      </c>
      <c r="H349" s="19">
        <v>29.08</v>
      </c>
      <c r="I349" s="43"/>
      <c r="J349" s="45">
        <v>88.2</v>
      </c>
      <c r="K349" s="45">
        <v>85.3</v>
      </c>
      <c r="L349" s="45">
        <v>85.3</v>
      </c>
      <c r="M349" s="45">
        <v>88.5</v>
      </c>
      <c r="N349" s="45">
        <f t="shared" si="21"/>
        <v>86.825000000000003</v>
      </c>
    </row>
    <row r="350" spans="2:14" x14ac:dyDescent="0.2">
      <c r="B350" s="2">
        <v>0.749999999999999</v>
      </c>
      <c r="C350" s="3">
        <v>74</v>
      </c>
      <c r="D350" s="3">
        <v>87</v>
      </c>
      <c r="E350" s="13">
        <v>0.62</v>
      </c>
      <c r="F350" s="3">
        <v>9</v>
      </c>
      <c r="G350" s="3" t="s">
        <v>129</v>
      </c>
      <c r="H350" s="3">
        <v>29.07</v>
      </c>
      <c r="J350" s="3">
        <v>88.7</v>
      </c>
      <c r="K350" s="3">
        <v>85.3</v>
      </c>
      <c r="L350" s="3">
        <v>86.2</v>
      </c>
      <c r="M350" s="3">
        <v>89.4</v>
      </c>
      <c r="N350" s="45">
        <f t="shared" si="21"/>
        <v>87.4</v>
      </c>
    </row>
    <row r="351" spans="2:14" x14ac:dyDescent="0.2">
      <c r="B351" s="2">
        <v>0.76041666666666596</v>
      </c>
      <c r="C351" s="3">
        <v>76</v>
      </c>
      <c r="D351" s="3">
        <v>91</v>
      </c>
      <c r="E351" s="13">
        <v>0.56999999999999995</v>
      </c>
      <c r="F351" s="3">
        <v>5</v>
      </c>
      <c r="G351" s="37" t="s">
        <v>130</v>
      </c>
      <c r="H351" s="19">
        <v>29.08</v>
      </c>
      <c r="I351" s="43"/>
      <c r="J351" s="45">
        <v>88.5</v>
      </c>
      <c r="K351" s="45">
        <v>90.5</v>
      </c>
      <c r="L351" s="45">
        <v>91.9</v>
      </c>
      <c r="M351" s="45">
        <v>92.5</v>
      </c>
      <c r="N351" s="45">
        <f t="shared" si="21"/>
        <v>90.85</v>
      </c>
    </row>
    <row r="352" spans="2:14" x14ac:dyDescent="0.2">
      <c r="B352" s="2">
        <v>0.77083333333333204</v>
      </c>
      <c r="C352" s="3">
        <v>76</v>
      </c>
      <c r="D352" s="3">
        <v>89</v>
      </c>
      <c r="E352" s="13">
        <v>0.59</v>
      </c>
      <c r="F352" s="3">
        <v>5</v>
      </c>
      <c r="G352" s="3" t="s">
        <v>196</v>
      </c>
      <c r="H352" s="19">
        <v>29.08</v>
      </c>
      <c r="I352" s="43"/>
      <c r="J352" s="45">
        <v>88.2</v>
      </c>
      <c r="K352" s="45">
        <v>87.6</v>
      </c>
      <c r="L352" s="45">
        <v>90</v>
      </c>
      <c r="M352" s="45">
        <v>90.9</v>
      </c>
      <c r="N352" s="45">
        <f t="shared" si="21"/>
        <v>89.175000000000011</v>
      </c>
    </row>
    <row r="353" spans="1:14" x14ac:dyDescent="0.2">
      <c r="B353" s="2">
        <v>0.781249999999999</v>
      </c>
      <c r="C353" s="3">
        <v>75</v>
      </c>
      <c r="D353" s="3">
        <v>88</v>
      </c>
      <c r="E353" s="3">
        <v>61</v>
      </c>
      <c r="F353" s="3">
        <v>2</v>
      </c>
      <c r="G353" s="3" t="s">
        <v>130</v>
      </c>
      <c r="H353" s="3">
        <v>29.08</v>
      </c>
      <c r="J353" s="3">
        <v>87.4</v>
      </c>
      <c r="K353" s="3">
        <v>88.3</v>
      </c>
      <c r="L353" s="45">
        <v>88</v>
      </c>
      <c r="M353" s="45">
        <v>89.1</v>
      </c>
      <c r="N353" s="45">
        <f t="shared" si="21"/>
        <v>88.199999999999989</v>
      </c>
    </row>
    <row r="354" spans="1:14" x14ac:dyDescent="0.2">
      <c r="B354" s="2">
        <v>0.79166666666666596</v>
      </c>
      <c r="C354" s="3">
        <v>73</v>
      </c>
      <c r="D354" s="3">
        <v>86</v>
      </c>
      <c r="E354" s="13">
        <v>0.64</v>
      </c>
      <c r="F354" s="3">
        <v>6</v>
      </c>
      <c r="G354" s="37" t="s">
        <v>130</v>
      </c>
      <c r="H354" s="19">
        <v>29.09</v>
      </c>
      <c r="I354" s="42"/>
      <c r="J354" s="45">
        <v>86.4</v>
      </c>
      <c r="K354" s="45">
        <v>84.6</v>
      </c>
      <c r="L354" s="45">
        <v>85.1</v>
      </c>
      <c r="M354" s="45">
        <v>87.1</v>
      </c>
      <c r="N354" s="45">
        <f t="shared" si="21"/>
        <v>85.800000000000011</v>
      </c>
    </row>
    <row r="356" spans="1:14" x14ac:dyDescent="0.2">
      <c r="A356" s="21">
        <v>42136</v>
      </c>
      <c r="B356" s="2">
        <v>0.48958333333333331</v>
      </c>
      <c r="C356" s="3">
        <v>60</v>
      </c>
      <c r="D356" s="47">
        <v>85</v>
      </c>
      <c r="E356" s="13">
        <v>0.51</v>
      </c>
      <c r="F356" s="3">
        <v>3</v>
      </c>
      <c r="G356" s="37" t="s">
        <v>180</v>
      </c>
      <c r="H356" s="19">
        <v>29.32</v>
      </c>
      <c r="J356" s="45">
        <v>90.7</v>
      </c>
      <c r="K356" s="45">
        <v>77.900000000000006</v>
      </c>
      <c r="L356" s="45">
        <v>80.400000000000006</v>
      </c>
      <c r="M356" s="45">
        <v>89.2</v>
      </c>
      <c r="N356" s="45">
        <f t="shared" ref="N356:N381" si="22">AVERAGE(J356:M356)</f>
        <v>84.550000000000011</v>
      </c>
    </row>
    <row r="357" spans="1:14" x14ac:dyDescent="0.2">
      <c r="B357" s="2">
        <v>0.5</v>
      </c>
      <c r="C357" s="3">
        <v>62</v>
      </c>
      <c r="D357" s="47">
        <v>87</v>
      </c>
      <c r="E357" s="13">
        <v>0.5</v>
      </c>
      <c r="F357" s="3">
        <v>2</v>
      </c>
      <c r="G357" s="37" t="s">
        <v>34</v>
      </c>
      <c r="H357" s="19">
        <v>29.32</v>
      </c>
      <c r="J357" s="45">
        <v>93.6</v>
      </c>
      <c r="K357" s="45">
        <v>79.7</v>
      </c>
      <c r="L357" s="45">
        <v>82.9</v>
      </c>
      <c r="M357" s="45">
        <v>91.6</v>
      </c>
      <c r="N357" s="45">
        <f t="shared" si="22"/>
        <v>86.950000000000017</v>
      </c>
    </row>
    <row r="358" spans="1:14" x14ac:dyDescent="0.2">
      <c r="B358" s="2">
        <v>0.51041666666666663</v>
      </c>
      <c r="C358" s="3">
        <v>63</v>
      </c>
      <c r="D358" s="47">
        <v>89</v>
      </c>
      <c r="E358" s="13">
        <v>0.49</v>
      </c>
      <c r="F358" s="3">
        <v>2</v>
      </c>
      <c r="G358" s="37" t="s">
        <v>143</v>
      </c>
      <c r="H358" s="19">
        <v>29.32</v>
      </c>
      <c r="J358" s="45">
        <v>93</v>
      </c>
      <c r="K358" s="45">
        <v>80.400000000000006</v>
      </c>
      <c r="L358" s="45">
        <v>86.4</v>
      </c>
      <c r="M358" s="45">
        <v>94.5</v>
      </c>
      <c r="N358" s="45">
        <f t="shared" si="22"/>
        <v>88.575000000000003</v>
      </c>
    </row>
    <row r="359" spans="1:14" x14ac:dyDescent="0.2">
      <c r="B359" s="2">
        <v>0.52083333333333304</v>
      </c>
      <c r="C359" s="47">
        <v>62</v>
      </c>
      <c r="D359" s="47">
        <v>89</v>
      </c>
      <c r="E359" s="13">
        <v>0.45</v>
      </c>
      <c r="F359" s="47">
        <v>2</v>
      </c>
      <c r="G359" s="37" t="s">
        <v>37</v>
      </c>
      <c r="H359" s="57">
        <v>29.32</v>
      </c>
      <c r="I359" s="60"/>
      <c r="J359" s="45">
        <v>92.7</v>
      </c>
      <c r="K359" s="45">
        <v>80.2</v>
      </c>
      <c r="L359" s="45">
        <v>87.8</v>
      </c>
      <c r="M359" s="45">
        <v>95.7</v>
      </c>
      <c r="N359" s="45">
        <f t="shared" si="22"/>
        <v>89.1</v>
      </c>
    </row>
    <row r="360" spans="1:14" x14ac:dyDescent="0.2">
      <c r="B360" s="2">
        <v>0.53125</v>
      </c>
      <c r="C360" s="3">
        <v>63</v>
      </c>
      <c r="D360" s="47">
        <v>92</v>
      </c>
      <c r="E360" s="13">
        <v>0.49</v>
      </c>
      <c r="F360" s="3">
        <v>3</v>
      </c>
      <c r="G360" s="37" t="s">
        <v>129</v>
      </c>
      <c r="H360" s="19">
        <v>29.32</v>
      </c>
      <c r="J360" s="45">
        <v>96.6</v>
      </c>
      <c r="K360" s="45">
        <v>83.5</v>
      </c>
      <c r="L360" s="45">
        <v>89.2</v>
      </c>
      <c r="M360" s="45">
        <v>97.2</v>
      </c>
      <c r="N360" s="45">
        <f t="shared" si="22"/>
        <v>91.625</v>
      </c>
    </row>
    <row r="361" spans="1:14" x14ac:dyDescent="0.2">
      <c r="B361" s="1">
        <v>0.54166666666666663</v>
      </c>
      <c r="C361" s="3">
        <v>64</v>
      </c>
      <c r="D361" s="47">
        <v>95</v>
      </c>
      <c r="E361" s="13">
        <v>0.49</v>
      </c>
      <c r="F361" s="3">
        <v>3</v>
      </c>
      <c r="G361" s="37" t="s">
        <v>129</v>
      </c>
      <c r="H361" s="19">
        <v>29.33</v>
      </c>
      <c r="J361" s="45">
        <v>98.4</v>
      </c>
      <c r="K361" s="45">
        <v>85.5</v>
      </c>
      <c r="L361" s="45">
        <v>94.5</v>
      </c>
      <c r="M361" s="45">
        <v>101.8</v>
      </c>
      <c r="N361" s="45">
        <f t="shared" si="22"/>
        <v>95.05</v>
      </c>
    </row>
    <row r="362" spans="1:14" x14ac:dyDescent="0.2">
      <c r="B362" s="1">
        <v>0.55208333333333337</v>
      </c>
      <c r="C362" s="3">
        <v>63</v>
      </c>
      <c r="D362" s="47">
        <v>91</v>
      </c>
      <c r="E362" s="13">
        <v>0.5</v>
      </c>
      <c r="F362" s="3">
        <v>2</v>
      </c>
      <c r="G362" s="37" t="s">
        <v>71</v>
      </c>
      <c r="H362" s="19">
        <v>29.33</v>
      </c>
      <c r="J362" s="45">
        <v>95</v>
      </c>
      <c r="K362" s="45">
        <v>81.900000000000006</v>
      </c>
      <c r="L362" s="45">
        <v>89.6</v>
      </c>
      <c r="M362" s="45">
        <v>96.6</v>
      </c>
      <c r="N362" s="45">
        <f t="shared" si="22"/>
        <v>90.775000000000006</v>
      </c>
    </row>
    <row r="363" spans="1:14" x14ac:dyDescent="0.2">
      <c r="B363" s="2">
        <v>0.5625</v>
      </c>
      <c r="C363" s="3">
        <v>64</v>
      </c>
      <c r="D363" s="47">
        <v>94</v>
      </c>
      <c r="E363" s="13">
        <v>0.5</v>
      </c>
      <c r="F363" s="37">
        <v>5</v>
      </c>
      <c r="G363" s="37" t="s">
        <v>37</v>
      </c>
      <c r="H363" s="19">
        <v>29.33</v>
      </c>
      <c r="J363" s="45">
        <v>98.8</v>
      </c>
      <c r="K363" s="45">
        <v>86.9</v>
      </c>
      <c r="L363" s="45">
        <v>91.8</v>
      </c>
      <c r="M363" s="45">
        <v>98.6</v>
      </c>
      <c r="N363" s="45">
        <f t="shared" si="22"/>
        <v>94.025000000000006</v>
      </c>
    </row>
    <row r="364" spans="1:14" x14ac:dyDescent="0.2">
      <c r="B364" s="2">
        <v>0.57291666666666663</v>
      </c>
      <c r="C364" s="3">
        <v>64</v>
      </c>
      <c r="D364" s="47">
        <v>95</v>
      </c>
      <c r="E364" s="13">
        <v>0.47</v>
      </c>
      <c r="F364" s="3">
        <v>2</v>
      </c>
      <c r="G364" s="37" t="s">
        <v>190</v>
      </c>
      <c r="H364" s="19">
        <v>29.33</v>
      </c>
      <c r="I364" s="42"/>
      <c r="J364" s="45">
        <v>100.2</v>
      </c>
      <c r="K364" s="45">
        <v>89.2</v>
      </c>
      <c r="L364" s="45">
        <v>90.9</v>
      </c>
      <c r="M364" s="45">
        <v>99.1</v>
      </c>
      <c r="N364" s="45">
        <f t="shared" si="22"/>
        <v>94.85</v>
      </c>
    </row>
    <row r="365" spans="1:14" x14ac:dyDescent="0.2">
      <c r="B365" s="2">
        <v>0.58333333333333337</v>
      </c>
      <c r="C365" s="3">
        <v>65</v>
      </c>
      <c r="D365" s="3">
        <v>99</v>
      </c>
      <c r="E365" s="13">
        <v>0.45</v>
      </c>
      <c r="F365" s="3">
        <v>5</v>
      </c>
      <c r="G365" s="37" t="s">
        <v>34</v>
      </c>
      <c r="H365" s="19">
        <v>29.34</v>
      </c>
      <c r="I365" s="42"/>
      <c r="J365" s="45">
        <v>104.9</v>
      </c>
      <c r="K365" s="45">
        <v>95</v>
      </c>
      <c r="L365" s="45">
        <v>94.6</v>
      </c>
      <c r="M365" s="45">
        <v>103.1</v>
      </c>
      <c r="N365" s="45">
        <f t="shared" si="22"/>
        <v>99.4</v>
      </c>
    </row>
    <row r="366" spans="1:14" x14ac:dyDescent="0.2">
      <c r="B366" s="2">
        <v>0.59375</v>
      </c>
      <c r="C366" s="3">
        <v>65</v>
      </c>
      <c r="D366" s="3">
        <v>98</v>
      </c>
      <c r="E366" s="13">
        <v>0.45</v>
      </c>
      <c r="F366" s="3">
        <v>6</v>
      </c>
      <c r="G366" s="3" t="s">
        <v>37</v>
      </c>
      <c r="H366" s="19">
        <v>29.34</v>
      </c>
      <c r="J366" s="45">
        <v>104.2</v>
      </c>
      <c r="K366" s="3">
        <v>93.4</v>
      </c>
      <c r="L366" s="3">
        <v>93.9</v>
      </c>
      <c r="M366" s="3">
        <v>102.2</v>
      </c>
      <c r="N366" s="45">
        <f t="shared" si="22"/>
        <v>98.424999999999997</v>
      </c>
    </row>
    <row r="367" spans="1:14" x14ac:dyDescent="0.2">
      <c r="B367" s="2">
        <v>0.60416666666666663</v>
      </c>
      <c r="C367" s="3">
        <v>65</v>
      </c>
      <c r="D367" s="3">
        <v>99</v>
      </c>
      <c r="E367" s="13">
        <v>0.47</v>
      </c>
      <c r="F367" s="3">
        <v>1</v>
      </c>
      <c r="G367" s="37" t="s">
        <v>34</v>
      </c>
      <c r="H367" s="19">
        <v>29.34</v>
      </c>
      <c r="J367" s="45">
        <v>105.3</v>
      </c>
      <c r="K367" s="45">
        <v>95</v>
      </c>
      <c r="L367" s="45">
        <v>93</v>
      </c>
      <c r="M367" s="45">
        <v>101.8</v>
      </c>
      <c r="N367" s="45">
        <f t="shared" si="22"/>
        <v>98.775000000000006</v>
      </c>
    </row>
    <row r="368" spans="1:14" x14ac:dyDescent="0.2">
      <c r="B368" s="2">
        <v>0.61458333333333337</v>
      </c>
      <c r="C368" s="3">
        <v>65</v>
      </c>
      <c r="D368" s="3">
        <v>97</v>
      </c>
      <c r="E368" s="13">
        <v>0.45</v>
      </c>
      <c r="F368" s="3">
        <v>2</v>
      </c>
      <c r="G368" s="37" t="s">
        <v>202</v>
      </c>
      <c r="H368" s="19">
        <v>29.34</v>
      </c>
      <c r="I368" s="42"/>
      <c r="J368" s="63">
        <v>102.7</v>
      </c>
      <c r="K368" s="45">
        <v>92.1</v>
      </c>
      <c r="L368" s="45">
        <v>93</v>
      </c>
      <c r="M368" s="45">
        <v>100.9</v>
      </c>
      <c r="N368" s="45">
        <f t="shared" si="22"/>
        <v>97.175000000000011</v>
      </c>
    </row>
    <row r="369" spans="1:14" x14ac:dyDescent="0.2">
      <c r="B369" s="2">
        <v>0.625</v>
      </c>
      <c r="C369" s="3">
        <v>65</v>
      </c>
      <c r="D369" s="3">
        <v>97</v>
      </c>
      <c r="E369" s="13">
        <v>0.47</v>
      </c>
      <c r="F369" s="3">
        <v>2</v>
      </c>
      <c r="G369" s="37" t="s">
        <v>202</v>
      </c>
      <c r="H369" s="19">
        <v>29.35</v>
      </c>
      <c r="J369" s="45">
        <v>102.4</v>
      </c>
      <c r="K369" s="45">
        <v>93</v>
      </c>
      <c r="L369" s="45">
        <v>92.8</v>
      </c>
      <c r="M369" s="45">
        <v>100.9</v>
      </c>
      <c r="N369" s="45">
        <f t="shared" si="22"/>
        <v>97.275000000000006</v>
      </c>
    </row>
    <row r="370" spans="1:14" x14ac:dyDescent="0.2">
      <c r="B370" s="2">
        <v>0.63541666666666663</v>
      </c>
      <c r="C370" s="3">
        <v>65</v>
      </c>
      <c r="D370" s="3">
        <v>97</v>
      </c>
      <c r="E370" s="13">
        <v>0.46</v>
      </c>
      <c r="F370" s="3">
        <v>1</v>
      </c>
      <c r="G370" s="37" t="s">
        <v>129</v>
      </c>
      <c r="H370" s="19">
        <v>29.35</v>
      </c>
      <c r="I370" s="43"/>
      <c r="J370" s="45">
        <v>102</v>
      </c>
      <c r="K370" s="45">
        <v>93.4</v>
      </c>
      <c r="L370" s="45">
        <v>91.9</v>
      </c>
      <c r="M370" s="45">
        <v>100.2</v>
      </c>
      <c r="N370" s="45">
        <f t="shared" si="22"/>
        <v>96.875</v>
      </c>
    </row>
    <row r="371" spans="1:14" x14ac:dyDescent="0.2">
      <c r="B371" s="2">
        <v>0.64583333333333337</v>
      </c>
      <c r="C371" s="3">
        <v>65</v>
      </c>
      <c r="D371" s="3">
        <v>96</v>
      </c>
      <c r="E371" s="13">
        <v>0.47</v>
      </c>
      <c r="F371" s="3">
        <v>6</v>
      </c>
      <c r="G371" s="3" t="s">
        <v>180</v>
      </c>
      <c r="H371" s="3">
        <v>29.35</v>
      </c>
      <c r="J371" s="3">
        <v>102</v>
      </c>
      <c r="K371" s="3">
        <v>93.6</v>
      </c>
      <c r="L371" s="45">
        <v>91</v>
      </c>
      <c r="M371" s="3">
        <v>98.4</v>
      </c>
      <c r="N371" s="45">
        <f t="shared" si="22"/>
        <v>96.25</v>
      </c>
    </row>
    <row r="372" spans="1:14" x14ac:dyDescent="0.2">
      <c r="B372" s="2">
        <v>0.65625</v>
      </c>
      <c r="C372" s="3">
        <v>64</v>
      </c>
      <c r="D372" s="3">
        <v>97</v>
      </c>
      <c r="E372" s="13">
        <v>0.47</v>
      </c>
      <c r="F372" s="3">
        <v>6</v>
      </c>
      <c r="G372" s="37" t="s">
        <v>34</v>
      </c>
      <c r="H372" s="19">
        <v>29.36</v>
      </c>
      <c r="I372" s="43"/>
      <c r="J372" s="45">
        <v>100.2</v>
      </c>
      <c r="K372" s="45">
        <v>92.3</v>
      </c>
      <c r="L372" s="45">
        <v>95</v>
      </c>
      <c r="M372" s="45">
        <v>100.6</v>
      </c>
      <c r="N372" s="45">
        <f t="shared" si="22"/>
        <v>97.025000000000006</v>
      </c>
    </row>
    <row r="373" spans="1:14" x14ac:dyDescent="0.2">
      <c r="B373" s="2">
        <v>0.66666666666666663</v>
      </c>
      <c r="C373" s="3">
        <v>65</v>
      </c>
      <c r="D373" s="3">
        <v>96</v>
      </c>
      <c r="E373" s="13">
        <v>0.47</v>
      </c>
      <c r="F373" s="3">
        <v>2</v>
      </c>
      <c r="G373" s="3" t="s">
        <v>129</v>
      </c>
      <c r="H373" s="19">
        <v>29.36</v>
      </c>
      <c r="I373" s="43"/>
      <c r="J373" s="45">
        <v>100.9</v>
      </c>
      <c r="K373" s="45">
        <v>92.1</v>
      </c>
      <c r="L373" s="45">
        <v>90.7</v>
      </c>
      <c r="M373" s="45">
        <v>98.1</v>
      </c>
      <c r="N373" s="45">
        <f t="shared" si="22"/>
        <v>95.449999999999989</v>
      </c>
    </row>
    <row r="374" spans="1:14" x14ac:dyDescent="0.2">
      <c r="B374" s="2">
        <v>0.67708333333333337</v>
      </c>
      <c r="C374" s="3">
        <v>65</v>
      </c>
      <c r="D374" s="3">
        <v>95</v>
      </c>
      <c r="E374" s="3">
        <v>46</v>
      </c>
      <c r="F374" s="3">
        <v>7</v>
      </c>
      <c r="G374" s="3" t="s">
        <v>34</v>
      </c>
      <c r="H374" s="3">
        <v>29.36</v>
      </c>
      <c r="J374" s="3">
        <v>101.7</v>
      </c>
      <c r="K374" s="3">
        <v>93.9</v>
      </c>
      <c r="L374" s="45">
        <v>89.8</v>
      </c>
      <c r="M374" s="45">
        <v>95.5</v>
      </c>
      <c r="N374" s="45">
        <f t="shared" si="22"/>
        <v>95.225000000000009</v>
      </c>
    </row>
    <row r="375" spans="1:14" x14ac:dyDescent="0.2">
      <c r="B375" s="2">
        <v>0.6875</v>
      </c>
      <c r="C375" s="3">
        <v>66</v>
      </c>
      <c r="D375" s="3">
        <v>94</v>
      </c>
      <c r="E375" s="13">
        <v>0.45</v>
      </c>
      <c r="F375" s="3">
        <v>3</v>
      </c>
      <c r="G375" s="37" t="s">
        <v>180</v>
      </c>
      <c r="H375" s="19">
        <v>29.36</v>
      </c>
      <c r="I375" s="42"/>
      <c r="J375" s="45">
        <v>100</v>
      </c>
      <c r="K375" s="45">
        <v>92.7</v>
      </c>
      <c r="L375" s="45">
        <v>88.9</v>
      </c>
      <c r="M375" s="45">
        <v>93.7</v>
      </c>
      <c r="N375" s="45">
        <f t="shared" si="22"/>
        <v>93.825000000000003</v>
      </c>
    </row>
    <row r="376" spans="1:14" x14ac:dyDescent="0.2">
      <c r="B376" s="2">
        <v>0.69791666666666663</v>
      </c>
      <c r="C376" s="3">
        <v>65</v>
      </c>
      <c r="D376" s="3">
        <v>94</v>
      </c>
      <c r="E376" s="13">
        <v>0.46</v>
      </c>
      <c r="F376" s="41">
        <v>1</v>
      </c>
      <c r="G376" s="37" t="s">
        <v>180</v>
      </c>
      <c r="H376" s="19">
        <v>29.36</v>
      </c>
      <c r="I376" s="42"/>
      <c r="J376" s="45">
        <v>99.1</v>
      </c>
      <c r="K376" s="45">
        <v>92.1</v>
      </c>
      <c r="L376" s="45">
        <v>91.6</v>
      </c>
      <c r="M376" s="45">
        <v>94.5</v>
      </c>
      <c r="N376" s="45">
        <f t="shared" si="22"/>
        <v>94.324999999999989</v>
      </c>
    </row>
    <row r="377" spans="1:14" x14ac:dyDescent="0.2">
      <c r="B377" s="2">
        <v>0.70833333333333337</v>
      </c>
      <c r="C377" s="37">
        <v>65</v>
      </c>
      <c r="D377" s="37">
        <v>94</v>
      </c>
      <c r="E377" s="13">
        <v>0.48</v>
      </c>
      <c r="F377" s="37">
        <v>4</v>
      </c>
      <c r="G377" s="37" t="s">
        <v>35</v>
      </c>
      <c r="H377" s="56">
        <v>29.36</v>
      </c>
      <c r="I377" s="46"/>
      <c r="J377" s="63">
        <v>98.4</v>
      </c>
      <c r="K377" s="63">
        <v>92.5</v>
      </c>
      <c r="L377" s="63">
        <v>90.5</v>
      </c>
      <c r="M377" s="63">
        <v>94.3</v>
      </c>
      <c r="N377" s="45">
        <f t="shared" si="22"/>
        <v>93.924999999999997</v>
      </c>
    </row>
    <row r="378" spans="1:14" x14ac:dyDescent="0.2">
      <c r="B378" s="2">
        <v>0.71875</v>
      </c>
      <c r="C378" s="37">
        <v>65</v>
      </c>
      <c r="D378" s="37">
        <v>93</v>
      </c>
      <c r="E378" s="13">
        <v>0.47</v>
      </c>
      <c r="F378" s="37">
        <v>3</v>
      </c>
      <c r="G378" s="37" t="s">
        <v>180</v>
      </c>
      <c r="H378" s="56">
        <v>29.36</v>
      </c>
      <c r="I378" s="37"/>
      <c r="J378" s="63">
        <v>97</v>
      </c>
      <c r="K378" s="63">
        <v>90.3</v>
      </c>
      <c r="L378" s="63">
        <v>91</v>
      </c>
      <c r="M378" s="63">
        <v>94.3</v>
      </c>
      <c r="N378" s="45">
        <f t="shared" si="22"/>
        <v>93.15</v>
      </c>
    </row>
    <row r="379" spans="1:14" x14ac:dyDescent="0.2">
      <c r="B379" s="2">
        <v>0.72916666666666663</v>
      </c>
      <c r="C379" s="47">
        <v>65</v>
      </c>
      <c r="D379" s="47">
        <v>93</v>
      </c>
      <c r="E379" s="13">
        <v>0.48</v>
      </c>
      <c r="F379" s="47">
        <v>4</v>
      </c>
      <c r="G379" s="47" t="s">
        <v>35</v>
      </c>
      <c r="H379" s="57">
        <v>29.36</v>
      </c>
      <c r="I379" s="60"/>
      <c r="J379" s="64">
        <v>94.5</v>
      </c>
      <c r="K379" s="64">
        <v>91.6</v>
      </c>
      <c r="L379" s="64">
        <v>93</v>
      </c>
      <c r="M379" s="64">
        <v>94.6</v>
      </c>
      <c r="N379" s="45">
        <f t="shared" si="22"/>
        <v>93.425000000000011</v>
      </c>
    </row>
    <row r="380" spans="1:14" x14ac:dyDescent="0.2">
      <c r="B380" s="2">
        <v>0.73958333333333337</v>
      </c>
      <c r="C380" s="3">
        <v>65</v>
      </c>
      <c r="D380" s="3">
        <v>93</v>
      </c>
      <c r="E380" s="13">
        <v>0.48</v>
      </c>
      <c r="F380" s="3">
        <v>2</v>
      </c>
      <c r="G380" s="3" t="s">
        <v>35</v>
      </c>
      <c r="H380" s="19">
        <v>29.37</v>
      </c>
      <c r="I380" s="42"/>
      <c r="J380" s="64">
        <v>92.3</v>
      </c>
      <c r="K380" s="45">
        <v>91.8</v>
      </c>
      <c r="L380" s="45">
        <v>94.5</v>
      </c>
      <c r="M380" s="45">
        <v>94.6</v>
      </c>
      <c r="N380" s="45">
        <f t="shared" si="22"/>
        <v>93.300000000000011</v>
      </c>
    </row>
    <row r="381" spans="1:14" x14ac:dyDescent="0.2">
      <c r="B381" s="2">
        <v>0.74861111111111101</v>
      </c>
      <c r="C381" s="3">
        <v>65</v>
      </c>
      <c r="D381" s="3">
        <v>92</v>
      </c>
      <c r="E381" s="14">
        <v>0.47</v>
      </c>
      <c r="F381" s="3">
        <v>4</v>
      </c>
      <c r="G381" s="3" t="s">
        <v>180</v>
      </c>
      <c r="H381" s="19">
        <v>29.37</v>
      </c>
      <c r="I381" s="42"/>
      <c r="J381" s="64">
        <v>90.5</v>
      </c>
      <c r="K381" s="45">
        <v>92.7</v>
      </c>
      <c r="L381" s="45">
        <v>91.4</v>
      </c>
      <c r="M381" s="45">
        <v>93.2</v>
      </c>
      <c r="N381" s="45">
        <f t="shared" si="22"/>
        <v>91.95</v>
      </c>
    </row>
    <row r="383" spans="1:14" x14ac:dyDescent="0.2">
      <c r="A383" s="21">
        <v>42137</v>
      </c>
      <c r="B383" s="2">
        <v>0.48958333333333331</v>
      </c>
      <c r="C383" s="3">
        <v>59</v>
      </c>
      <c r="D383" s="47">
        <v>90</v>
      </c>
      <c r="E383" s="13">
        <v>0.29609999999999997</v>
      </c>
      <c r="F383" s="3">
        <v>8</v>
      </c>
      <c r="G383" s="37" t="s">
        <v>190</v>
      </c>
      <c r="H383" s="19">
        <v>29.61</v>
      </c>
      <c r="J383" s="45">
        <v>90.1</v>
      </c>
      <c r="K383" s="45">
        <v>96.4</v>
      </c>
      <c r="L383" s="45">
        <v>100</v>
      </c>
      <c r="M383" s="45">
        <v>73.599999999999994</v>
      </c>
      <c r="N383" s="45">
        <f t="shared" ref="N383:N408" si="23">AVERAGE(J383:M383)</f>
        <v>90.025000000000006</v>
      </c>
    </row>
    <row r="384" spans="1:14" x14ac:dyDescent="0.2">
      <c r="B384" s="2">
        <v>0.5</v>
      </c>
      <c r="C384" s="3">
        <v>60</v>
      </c>
      <c r="D384" s="47">
        <v>93</v>
      </c>
      <c r="E384" s="13">
        <v>0.44</v>
      </c>
      <c r="F384" s="3">
        <v>4</v>
      </c>
      <c r="G384" s="37" t="s">
        <v>180</v>
      </c>
      <c r="H384" s="19">
        <v>29.6</v>
      </c>
      <c r="J384" s="45">
        <v>92.7</v>
      </c>
      <c r="K384" s="45">
        <v>98.2</v>
      </c>
      <c r="L384" s="45">
        <v>101.8</v>
      </c>
      <c r="M384" s="45">
        <v>77.7</v>
      </c>
      <c r="N384" s="45">
        <f t="shared" si="23"/>
        <v>92.6</v>
      </c>
    </row>
    <row r="385" spans="2:14" x14ac:dyDescent="0.2">
      <c r="B385" s="2">
        <v>0.51041666666666663</v>
      </c>
      <c r="C385" s="3">
        <v>61</v>
      </c>
      <c r="D385" s="47">
        <v>96</v>
      </c>
      <c r="E385" s="13">
        <v>0.43</v>
      </c>
      <c r="F385" s="3">
        <v>13</v>
      </c>
      <c r="G385" s="37" t="s">
        <v>34</v>
      </c>
      <c r="H385" s="19">
        <v>29.59</v>
      </c>
      <c r="J385" s="45">
        <v>95.9</v>
      </c>
      <c r="K385" s="45">
        <v>101.5</v>
      </c>
      <c r="L385" s="45">
        <v>104.5</v>
      </c>
      <c r="M385" s="45">
        <v>83.1</v>
      </c>
      <c r="N385" s="45">
        <f t="shared" si="23"/>
        <v>96.25</v>
      </c>
    </row>
    <row r="386" spans="2:14" x14ac:dyDescent="0.2">
      <c r="B386" s="2">
        <v>0.52083333333333304</v>
      </c>
      <c r="C386" s="47">
        <v>61</v>
      </c>
      <c r="D386" s="47">
        <v>98</v>
      </c>
      <c r="E386" s="13">
        <v>0.43</v>
      </c>
      <c r="F386" s="47">
        <v>4</v>
      </c>
      <c r="G386" s="37" t="s">
        <v>190</v>
      </c>
      <c r="H386" s="57">
        <v>29.59</v>
      </c>
      <c r="I386" s="60"/>
      <c r="J386" s="45">
        <v>98.2</v>
      </c>
      <c r="K386" s="45">
        <v>102.7</v>
      </c>
      <c r="L386" s="45">
        <v>104.7</v>
      </c>
      <c r="M386" s="45">
        <v>85.3</v>
      </c>
      <c r="N386" s="45">
        <f t="shared" si="23"/>
        <v>97.725000000000009</v>
      </c>
    </row>
    <row r="387" spans="2:14" x14ac:dyDescent="0.2">
      <c r="B387" s="2">
        <v>0.53125</v>
      </c>
      <c r="C387" s="3">
        <v>63</v>
      </c>
      <c r="D387" s="47">
        <v>101</v>
      </c>
      <c r="E387" s="13">
        <v>0.39</v>
      </c>
      <c r="F387" s="3">
        <v>2</v>
      </c>
      <c r="G387" s="37" t="s">
        <v>190</v>
      </c>
      <c r="H387" s="19">
        <v>29.58</v>
      </c>
      <c r="J387" s="45">
        <v>100.8</v>
      </c>
      <c r="K387" s="45">
        <v>105.4</v>
      </c>
      <c r="L387" s="45">
        <v>106</v>
      </c>
      <c r="M387" s="45">
        <v>90.7</v>
      </c>
      <c r="N387" s="45">
        <f t="shared" si="23"/>
        <v>100.72499999999999</v>
      </c>
    </row>
    <row r="388" spans="2:14" x14ac:dyDescent="0.2">
      <c r="B388" s="1">
        <v>0.54166666666666663</v>
      </c>
      <c r="C388" s="3">
        <v>61</v>
      </c>
      <c r="D388" s="47">
        <v>103</v>
      </c>
      <c r="E388" s="13">
        <v>0.41</v>
      </c>
      <c r="F388" s="3">
        <v>3</v>
      </c>
      <c r="G388" s="37" t="s">
        <v>34</v>
      </c>
      <c r="H388" s="19">
        <v>29.58</v>
      </c>
      <c r="J388" s="45">
        <v>102.9</v>
      </c>
      <c r="K388" s="45">
        <v>106.7</v>
      </c>
      <c r="L388" s="45">
        <v>109.6</v>
      </c>
      <c r="M388" s="45">
        <v>93.7</v>
      </c>
      <c r="N388" s="45">
        <f t="shared" si="23"/>
        <v>103.22500000000001</v>
      </c>
    </row>
    <row r="389" spans="2:14" x14ac:dyDescent="0.2">
      <c r="B389" s="1">
        <v>0.55208333333333337</v>
      </c>
      <c r="C389" s="3">
        <v>62</v>
      </c>
      <c r="D389" s="47">
        <v>105</v>
      </c>
      <c r="E389" s="13">
        <v>0.41</v>
      </c>
      <c r="F389" s="3">
        <v>6</v>
      </c>
      <c r="G389" s="37" t="s">
        <v>35</v>
      </c>
      <c r="H389" s="19">
        <v>29.58</v>
      </c>
      <c r="J389" s="45">
        <v>104.7</v>
      </c>
      <c r="K389" s="45">
        <v>108.3</v>
      </c>
      <c r="L389" s="45">
        <v>110.1</v>
      </c>
      <c r="M389" s="45">
        <v>96.3</v>
      </c>
      <c r="N389" s="45">
        <f t="shared" si="23"/>
        <v>104.85000000000001</v>
      </c>
    </row>
    <row r="390" spans="2:14" x14ac:dyDescent="0.2">
      <c r="B390" s="2">
        <v>0.5625</v>
      </c>
      <c r="C390" s="3">
        <v>62</v>
      </c>
      <c r="D390" s="47">
        <v>106</v>
      </c>
      <c r="E390" s="13">
        <v>0.42</v>
      </c>
      <c r="F390" s="37">
        <v>4</v>
      </c>
      <c r="G390" s="37" t="s">
        <v>35</v>
      </c>
      <c r="H390" s="19">
        <v>29.57</v>
      </c>
      <c r="J390" s="45">
        <v>106.3</v>
      </c>
      <c r="K390" s="45">
        <v>109.2</v>
      </c>
      <c r="L390" s="45">
        <v>111</v>
      </c>
      <c r="M390" s="45">
        <v>98.2</v>
      </c>
      <c r="N390" s="45">
        <f t="shared" si="23"/>
        <v>106.175</v>
      </c>
    </row>
    <row r="391" spans="2:14" x14ac:dyDescent="0.2">
      <c r="B391" s="2">
        <v>0.57291666666666663</v>
      </c>
      <c r="C391" s="3">
        <v>64</v>
      </c>
      <c r="D391" s="47">
        <v>108</v>
      </c>
      <c r="E391" s="13">
        <v>0.39</v>
      </c>
      <c r="F391" s="3">
        <v>4</v>
      </c>
      <c r="G391" s="37" t="s">
        <v>180</v>
      </c>
      <c r="H391" s="19">
        <v>29.56</v>
      </c>
      <c r="I391" s="42"/>
      <c r="J391" s="45">
        <v>108</v>
      </c>
      <c r="K391" s="45">
        <v>111.2</v>
      </c>
      <c r="L391" s="45">
        <v>110.8</v>
      </c>
      <c r="M391" s="45">
        <v>100.8</v>
      </c>
      <c r="N391" s="45">
        <f t="shared" si="23"/>
        <v>107.7</v>
      </c>
    </row>
    <row r="392" spans="2:14" x14ac:dyDescent="0.2">
      <c r="B392" s="2">
        <v>0.58333333333333337</v>
      </c>
      <c r="C392" s="3">
        <v>64</v>
      </c>
      <c r="D392" s="3">
        <v>110</v>
      </c>
      <c r="E392" s="13">
        <v>0.39</v>
      </c>
      <c r="F392" s="3">
        <v>6</v>
      </c>
      <c r="G392" s="37" t="s">
        <v>180</v>
      </c>
      <c r="H392" s="19">
        <v>29.56</v>
      </c>
      <c r="I392" s="42"/>
      <c r="J392" s="45">
        <v>110.3</v>
      </c>
      <c r="K392" s="45">
        <v>113</v>
      </c>
      <c r="L392" s="45">
        <v>113.4</v>
      </c>
      <c r="M392" s="45">
        <v>103.8</v>
      </c>
      <c r="N392" s="45">
        <f t="shared" si="23"/>
        <v>110.12500000000001</v>
      </c>
    </row>
    <row r="393" spans="2:14" x14ac:dyDescent="0.2">
      <c r="B393" s="2">
        <v>0.59375</v>
      </c>
      <c r="C393" s="3">
        <v>64</v>
      </c>
      <c r="D393" s="3">
        <v>111</v>
      </c>
      <c r="E393" s="13">
        <v>0.39</v>
      </c>
      <c r="F393" s="3">
        <v>3</v>
      </c>
      <c r="G393" s="3" t="s">
        <v>190</v>
      </c>
      <c r="H393" s="19">
        <v>29.56</v>
      </c>
      <c r="J393" s="45">
        <v>111.4</v>
      </c>
      <c r="K393" s="3">
        <v>112.8</v>
      </c>
      <c r="L393" s="3">
        <v>113.2</v>
      </c>
      <c r="M393" s="3">
        <v>104.7</v>
      </c>
      <c r="N393" s="45">
        <f t="shared" si="23"/>
        <v>110.52499999999999</v>
      </c>
    </row>
    <row r="394" spans="2:14" x14ac:dyDescent="0.2">
      <c r="B394" s="2">
        <v>0.60416666666666663</v>
      </c>
      <c r="C394" s="3">
        <v>64</v>
      </c>
      <c r="D394" s="3">
        <v>112</v>
      </c>
      <c r="E394" s="13">
        <v>0.39</v>
      </c>
      <c r="F394" s="3">
        <v>4</v>
      </c>
      <c r="G394" s="37" t="s">
        <v>34</v>
      </c>
      <c r="H394" s="19">
        <v>29.56</v>
      </c>
      <c r="J394" s="45">
        <v>112.3</v>
      </c>
      <c r="K394" s="45">
        <v>113.4</v>
      </c>
      <c r="L394" s="45">
        <v>114.4</v>
      </c>
      <c r="M394" s="45">
        <v>107.1</v>
      </c>
      <c r="N394" s="45">
        <f t="shared" si="23"/>
        <v>111.80000000000001</v>
      </c>
    </row>
    <row r="395" spans="2:14" x14ac:dyDescent="0.2">
      <c r="B395" s="2">
        <v>0.61458333333333337</v>
      </c>
      <c r="C395" s="3">
        <v>65</v>
      </c>
      <c r="D395" s="3">
        <v>113</v>
      </c>
      <c r="E395" s="13">
        <v>0.4</v>
      </c>
      <c r="F395" s="3">
        <v>2</v>
      </c>
      <c r="G395" s="37" t="s">
        <v>190</v>
      </c>
      <c r="H395" s="19">
        <v>29.55</v>
      </c>
      <c r="I395" s="42"/>
      <c r="J395" s="63">
        <v>113.7</v>
      </c>
      <c r="K395" s="45">
        <v>114.6</v>
      </c>
      <c r="L395" s="45">
        <v>114.6</v>
      </c>
      <c r="M395" s="45">
        <v>107.8</v>
      </c>
      <c r="N395" s="45">
        <f t="shared" si="23"/>
        <v>112.675</v>
      </c>
    </row>
    <row r="396" spans="2:14" x14ac:dyDescent="0.2">
      <c r="B396" s="2">
        <v>0.625</v>
      </c>
      <c r="C396" s="3">
        <v>65</v>
      </c>
      <c r="D396" s="3">
        <v>113</v>
      </c>
      <c r="E396" s="13">
        <v>0.41</v>
      </c>
      <c r="F396" s="3">
        <v>6</v>
      </c>
      <c r="G396" s="37" t="s">
        <v>34</v>
      </c>
      <c r="H396" s="19">
        <v>29.55</v>
      </c>
      <c r="J396" s="45">
        <v>114.4</v>
      </c>
      <c r="K396" s="45">
        <v>114.8</v>
      </c>
      <c r="L396" s="45">
        <v>114.4</v>
      </c>
      <c r="M396" s="45">
        <v>108.9</v>
      </c>
      <c r="N396" s="45">
        <f t="shared" si="23"/>
        <v>113.125</v>
      </c>
    </row>
    <row r="397" spans="2:14" x14ac:dyDescent="0.2">
      <c r="B397" s="2">
        <v>0.63541666666666663</v>
      </c>
      <c r="C397" s="3">
        <v>65</v>
      </c>
      <c r="D397" s="3">
        <v>114</v>
      </c>
      <c r="E397" s="13">
        <v>0.4</v>
      </c>
      <c r="F397" s="3">
        <v>2</v>
      </c>
      <c r="G397" s="37" t="s">
        <v>208</v>
      </c>
      <c r="H397" s="19">
        <v>29.54</v>
      </c>
      <c r="I397" s="43"/>
      <c r="J397" s="45">
        <v>114.8</v>
      </c>
      <c r="K397" s="45">
        <v>115.7</v>
      </c>
      <c r="L397" s="45">
        <v>114.8</v>
      </c>
      <c r="M397" s="45">
        <v>110.1</v>
      </c>
      <c r="N397" s="45">
        <f t="shared" si="23"/>
        <v>113.85</v>
      </c>
    </row>
    <row r="398" spans="2:14" x14ac:dyDescent="0.2">
      <c r="B398" s="2">
        <v>0.64583333333333337</v>
      </c>
      <c r="C398" s="3">
        <v>65</v>
      </c>
      <c r="D398" s="3">
        <v>113</v>
      </c>
      <c r="E398" s="13">
        <v>0.41</v>
      </c>
      <c r="F398" s="3">
        <v>2</v>
      </c>
      <c r="G398" s="3" t="s">
        <v>180</v>
      </c>
      <c r="H398" s="3">
        <v>29.55</v>
      </c>
      <c r="J398" s="45">
        <v>115</v>
      </c>
      <c r="K398" s="3">
        <v>114.8</v>
      </c>
      <c r="L398" s="45">
        <v>113</v>
      </c>
      <c r="M398" s="3">
        <v>110.1</v>
      </c>
      <c r="N398" s="45">
        <f t="shared" si="23"/>
        <v>113.22499999999999</v>
      </c>
    </row>
    <row r="399" spans="2:14" x14ac:dyDescent="0.2">
      <c r="B399" s="2">
        <v>0.65625</v>
      </c>
      <c r="C399" s="3">
        <v>66</v>
      </c>
      <c r="D399" s="3">
        <v>114</v>
      </c>
      <c r="E399" s="13">
        <v>0.4</v>
      </c>
      <c r="F399" s="3">
        <v>0</v>
      </c>
      <c r="G399" s="37"/>
      <c r="H399" s="19">
        <v>29.54</v>
      </c>
      <c r="I399" s="43"/>
      <c r="J399" s="45">
        <v>115.9</v>
      </c>
      <c r="K399" s="45">
        <v>115.2</v>
      </c>
      <c r="L399" s="45">
        <v>112.8</v>
      </c>
      <c r="M399" s="45">
        <v>111.4</v>
      </c>
      <c r="N399" s="45">
        <f t="shared" si="23"/>
        <v>113.82500000000002</v>
      </c>
    </row>
    <row r="400" spans="2:14" x14ac:dyDescent="0.2">
      <c r="B400" s="2">
        <v>0.66666666666666663</v>
      </c>
      <c r="C400" s="3">
        <v>67</v>
      </c>
      <c r="D400" s="3">
        <v>113</v>
      </c>
      <c r="E400" s="13">
        <v>0.39</v>
      </c>
      <c r="F400" s="3">
        <v>6</v>
      </c>
      <c r="G400" s="3" t="s">
        <v>180</v>
      </c>
      <c r="H400" s="19">
        <v>29.54</v>
      </c>
      <c r="I400" s="43"/>
      <c r="J400" s="45">
        <v>115.7</v>
      </c>
      <c r="K400" s="45">
        <v>114.3</v>
      </c>
      <c r="L400" s="45">
        <v>110.8</v>
      </c>
      <c r="M400" s="45">
        <v>112.1</v>
      </c>
      <c r="N400" s="45">
        <f t="shared" si="23"/>
        <v>113.22499999999999</v>
      </c>
    </row>
    <row r="401" spans="1:14" x14ac:dyDescent="0.2">
      <c r="B401" s="2">
        <v>0.67708333333333337</v>
      </c>
      <c r="C401" s="3">
        <v>67</v>
      </c>
      <c r="D401" s="3">
        <v>113</v>
      </c>
      <c r="E401" s="13">
        <v>0.39</v>
      </c>
      <c r="F401" s="3">
        <v>2</v>
      </c>
      <c r="G401" s="3" t="s">
        <v>37</v>
      </c>
      <c r="H401" s="3">
        <v>29.53</v>
      </c>
      <c r="J401" s="3">
        <v>116.6</v>
      </c>
      <c r="K401" s="3">
        <v>114.4</v>
      </c>
      <c r="L401" s="45">
        <v>106.2</v>
      </c>
      <c r="M401" s="45">
        <v>113.7</v>
      </c>
      <c r="N401" s="45">
        <f t="shared" si="23"/>
        <v>112.72499999999999</v>
      </c>
    </row>
    <row r="402" spans="1:14" x14ac:dyDescent="0.2">
      <c r="B402" s="2">
        <v>0.6875</v>
      </c>
      <c r="C402" s="3">
        <v>67</v>
      </c>
      <c r="D402" s="3">
        <v>111</v>
      </c>
      <c r="E402" s="13">
        <v>0.39</v>
      </c>
      <c r="F402" s="3">
        <v>8</v>
      </c>
      <c r="G402" s="37" t="s">
        <v>34</v>
      </c>
      <c r="H402" s="19">
        <v>29.53</v>
      </c>
      <c r="I402" s="42"/>
      <c r="J402" s="45">
        <v>115.3</v>
      </c>
      <c r="K402" s="45">
        <v>112.6</v>
      </c>
      <c r="L402" s="45">
        <v>104.9</v>
      </c>
      <c r="M402" s="45">
        <v>111.9</v>
      </c>
      <c r="N402" s="45">
        <f t="shared" si="23"/>
        <v>111.17499999999998</v>
      </c>
    </row>
    <row r="403" spans="1:14" x14ac:dyDescent="0.2">
      <c r="B403" s="2">
        <v>0.69791666666666663</v>
      </c>
      <c r="C403" s="3">
        <v>67</v>
      </c>
      <c r="D403" s="3">
        <v>111</v>
      </c>
      <c r="E403" s="13">
        <v>0.39</v>
      </c>
      <c r="F403" s="41">
        <v>3</v>
      </c>
      <c r="G403" s="37" t="s">
        <v>35</v>
      </c>
      <c r="H403" s="19">
        <v>29.52</v>
      </c>
      <c r="I403" s="42"/>
      <c r="J403" s="45">
        <v>115.2</v>
      </c>
      <c r="K403" s="45">
        <v>111.7</v>
      </c>
      <c r="L403" s="45">
        <v>105.8</v>
      </c>
      <c r="M403" s="45">
        <v>111.9</v>
      </c>
      <c r="N403" s="45">
        <f t="shared" si="23"/>
        <v>111.15</v>
      </c>
    </row>
    <row r="404" spans="1:14" x14ac:dyDescent="0.2">
      <c r="B404" s="2">
        <v>0.70833333333333337</v>
      </c>
      <c r="C404" s="37">
        <v>69</v>
      </c>
      <c r="D404" s="37">
        <v>113</v>
      </c>
      <c r="E404" s="13">
        <v>0.37</v>
      </c>
      <c r="F404" s="37">
        <v>2</v>
      </c>
      <c r="G404" s="37" t="s">
        <v>208</v>
      </c>
      <c r="H404" s="56">
        <v>29.52</v>
      </c>
      <c r="I404" s="46"/>
      <c r="J404" s="63">
        <v>114.6</v>
      </c>
      <c r="K404" s="63" t="s">
        <v>364</v>
      </c>
      <c r="L404" s="63" t="s">
        <v>365</v>
      </c>
      <c r="M404" s="63">
        <v>111.6</v>
      </c>
      <c r="N404" s="45">
        <f t="shared" si="23"/>
        <v>113.1</v>
      </c>
    </row>
    <row r="405" spans="1:14" x14ac:dyDescent="0.2">
      <c r="B405" s="2">
        <v>0.71875</v>
      </c>
      <c r="C405" s="37">
        <v>68</v>
      </c>
      <c r="D405" s="37">
        <v>110</v>
      </c>
      <c r="E405" s="13">
        <v>0.38</v>
      </c>
      <c r="F405" s="37">
        <v>2</v>
      </c>
      <c r="G405" s="37" t="s">
        <v>34</v>
      </c>
      <c r="H405" s="56">
        <v>29.51</v>
      </c>
      <c r="I405" s="37"/>
      <c r="J405" s="63">
        <v>113.2</v>
      </c>
      <c r="K405" s="63">
        <v>109.2</v>
      </c>
      <c r="L405" s="63">
        <v>104.7</v>
      </c>
      <c r="M405" s="63">
        <v>110.8</v>
      </c>
      <c r="N405" s="45">
        <f t="shared" si="23"/>
        <v>109.47500000000001</v>
      </c>
    </row>
    <row r="406" spans="1:14" x14ac:dyDescent="0.2">
      <c r="B406" s="2">
        <v>0.72916666666666663</v>
      </c>
      <c r="C406" s="47">
        <v>70</v>
      </c>
      <c r="D406" s="47">
        <v>106</v>
      </c>
      <c r="E406" s="13">
        <v>0.36</v>
      </c>
      <c r="F406" s="47">
        <v>2</v>
      </c>
      <c r="G406" s="47" t="s">
        <v>180</v>
      </c>
      <c r="H406" s="57">
        <v>29.51</v>
      </c>
      <c r="I406" s="60"/>
      <c r="J406" s="64">
        <v>112.5</v>
      </c>
      <c r="K406" s="64">
        <v>102.4</v>
      </c>
      <c r="L406" s="64">
        <v>101.7</v>
      </c>
      <c r="M406" s="64">
        <v>109</v>
      </c>
      <c r="N406" s="45">
        <f t="shared" si="23"/>
        <v>106.4</v>
      </c>
    </row>
    <row r="407" spans="1:14" x14ac:dyDescent="0.2">
      <c r="B407" s="2">
        <v>0.73958333333333337</v>
      </c>
      <c r="C407" s="3">
        <v>70</v>
      </c>
      <c r="D407" s="3">
        <v>104</v>
      </c>
      <c r="E407" s="13">
        <v>0.36</v>
      </c>
      <c r="F407" s="3">
        <v>2</v>
      </c>
      <c r="G407" s="3" t="s">
        <v>71</v>
      </c>
      <c r="H407" s="19">
        <v>29.51</v>
      </c>
      <c r="I407" s="42"/>
      <c r="J407" s="64">
        <v>111.2</v>
      </c>
      <c r="K407" s="45">
        <v>97.5</v>
      </c>
      <c r="L407" s="45">
        <v>100.2</v>
      </c>
      <c r="M407" s="45">
        <v>107.8</v>
      </c>
      <c r="N407" s="45">
        <f t="shared" si="23"/>
        <v>104.175</v>
      </c>
    </row>
    <row r="408" spans="1:14" x14ac:dyDescent="0.2">
      <c r="B408" s="2">
        <v>0.75</v>
      </c>
      <c r="C408" s="3">
        <v>70</v>
      </c>
      <c r="D408" s="3">
        <v>102</v>
      </c>
      <c r="E408" s="14">
        <v>0.36</v>
      </c>
      <c r="F408" s="3">
        <v>8</v>
      </c>
      <c r="G408" s="3" t="s">
        <v>35</v>
      </c>
      <c r="H408" s="19">
        <v>29.5</v>
      </c>
      <c r="I408" s="42"/>
      <c r="J408" s="64">
        <v>108.3</v>
      </c>
      <c r="K408" s="45">
        <v>94.8</v>
      </c>
      <c r="L408" s="45">
        <v>97.5</v>
      </c>
      <c r="M408" s="45">
        <v>105.6</v>
      </c>
      <c r="N408" s="45">
        <f t="shared" si="23"/>
        <v>101.55000000000001</v>
      </c>
    </row>
    <row r="410" spans="1:14" x14ac:dyDescent="0.2">
      <c r="A410" s="21">
        <v>42138</v>
      </c>
      <c r="B410" s="2">
        <v>0.48958333333333331</v>
      </c>
      <c r="C410" s="3">
        <v>62</v>
      </c>
      <c r="D410" s="47">
        <v>81</v>
      </c>
      <c r="E410" s="14">
        <v>0.51</v>
      </c>
      <c r="F410" s="3">
        <v>9</v>
      </c>
      <c r="G410" s="37" t="s">
        <v>130</v>
      </c>
      <c r="H410" s="19">
        <v>29.53</v>
      </c>
      <c r="J410" s="45">
        <v>80.8</v>
      </c>
      <c r="K410" s="45">
        <v>76.8</v>
      </c>
      <c r="L410" s="45">
        <v>83.7</v>
      </c>
      <c r="M410" s="45">
        <v>83.5</v>
      </c>
      <c r="N410" s="45">
        <f t="shared" ref="N410:N435" si="24">AVERAGE(J410:M410)</f>
        <v>81.2</v>
      </c>
    </row>
    <row r="411" spans="1:14" x14ac:dyDescent="0.2">
      <c r="B411" s="2">
        <v>0.5</v>
      </c>
      <c r="C411" s="3">
        <v>63</v>
      </c>
      <c r="D411" s="47">
        <v>84</v>
      </c>
      <c r="E411" s="13">
        <v>0.5</v>
      </c>
      <c r="F411" s="3">
        <v>8</v>
      </c>
      <c r="G411" s="37" t="s">
        <v>196</v>
      </c>
      <c r="H411" s="19">
        <v>29.53</v>
      </c>
      <c r="J411" s="45">
        <v>82.9</v>
      </c>
      <c r="K411" s="45">
        <v>79.5</v>
      </c>
      <c r="L411" s="45">
        <v>86.2</v>
      </c>
      <c r="M411" s="45">
        <v>85.6</v>
      </c>
      <c r="N411" s="45">
        <f t="shared" si="24"/>
        <v>83.550000000000011</v>
      </c>
    </row>
    <row r="412" spans="1:14" x14ac:dyDescent="0.2">
      <c r="B412" s="2">
        <v>0.51041666666666663</v>
      </c>
      <c r="C412" s="3">
        <v>63</v>
      </c>
      <c r="D412" s="47">
        <v>84</v>
      </c>
      <c r="E412" s="13">
        <v>0.5</v>
      </c>
      <c r="F412" s="3">
        <v>6</v>
      </c>
      <c r="G412" s="37" t="s">
        <v>201</v>
      </c>
      <c r="H412" s="19">
        <v>29.52</v>
      </c>
      <c r="J412" s="45">
        <v>83.1</v>
      </c>
      <c r="K412" s="45">
        <v>80.099999999999994</v>
      </c>
      <c r="L412" s="45">
        <v>86.4</v>
      </c>
      <c r="M412" s="45">
        <v>85.8</v>
      </c>
      <c r="N412" s="45">
        <f t="shared" si="24"/>
        <v>83.85</v>
      </c>
    </row>
    <row r="413" spans="1:14" x14ac:dyDescent="0.2">
      <c r="B413" s="2">
        <v>0.52083333333333304</v>
      </c>
      <c r="C413" s="47">
        <v>65</v>
      </c>
      <c r="D413" s="47">
        <v>87</v>
      </c>
      <c r="E413" s="13">
        <v>0.48</v>
      </c>
      <c r="F413" s="47">
        <v>4</v>
      </c>
      <c r="G413" s="37" t="s">
        <v>143</v>
      </c>
      <c r="H413" s="57">
        <v>29.51</v>
      </c>
      <c r="I413" s="60"/>
      <c r="J413" s="45">
        <v>86.4</v>
      </c>
      <c r="K413" s="45">
        <v>83.3</v>
      </c>
      <c r="L413" s="45">
        <v>90</v>
      </c>
      <c r="M413" s="45">
        <v>88.5</v>
      </c>
      <c r="N413" s="45">
        <f t="shared" si="24"/>
        <v>87.05</v>
      </c>
    </row>
    <row r="414" spans="1:14" x14ac:dyDescent="0.2">
      <c r="B414" s="2">
        <v>0.53125</v>
      </c>
      <c r="C414" s="3">
        <v>66</v>
      </c>
      <c r="D414" s="47">
        <v>91</v>
      </c>
      <c r="E414" s="13">
        <v>0.45</v>
      </c>
      <c r="F414" s="3">
        <v>4</v>
      </c>
      <c r="G414" s="37" t="s">
        <v>143</v>
      </c>
      <c r="H414" s="19">
        <v>29.5</v>
      </c>
      <c r="J414" s="45">
        <v>91.8</v>
      </c>
      <c r="K414" s="45">
        <v>87.6</v>
      </c>
      <c r="L414" s="45">
        <v>93.5</v>
      </c>
      <c r="M414" s="45">
        <v>92.2</v>
      </c>
      <c r="N414" s="45">
        <f t="shared" si="24"/>
        <v>91.274999999999991</v>
      </c>
    </row>
    <row r="415" spans="1:14" x14ac:dyDescent="0.2">
      <c r="B415" s="1">
        <v>0.54166666666666663</v>
      </c>
      <c r="C415" s="3">
        <v>67</v>
      </c>
      <c r="D415" s="47">
        <v>93</v>
      </c>
      <c r="E415" s="13">
        <v>0.44</v>
      </c>
      <c r="F415" s="3">
        <v>1</v>
      </c>
      <c r="G415" s="37" t="s">
        <v>143</v>
      </c>
      <c r="H415" s="19">
        <v>29.49</v>
      </c>
      <c r="J415" s="45">
        <v>92.7</v>
      </c>
      <c r="K415" s="45">
        <v>89.6</v>
      </c>
      <c r="L415" s="45">
        <v>95.5</v>
      </c>
      <c r="M415" s="45">
        <v>94.1</v>
      </c>
      <c r="N415" s="45">
        <f t="shared" si="24"/>
        <v>92.974999999999994</v>
      </c>
    </row>
    <row r="416" spans="1:14" x14ac:dyDescent="0.2">
      <c r="B416" s="1">
        <v>0.55208333333333337</v>
      </c>
      <c r="C416" s="3">
        <v>68</v>
      </c>
      <c r="D416" s="47">
        <v>95</v>
      </c>
      <c r="E416" s="13">
        <v>0.43</v>
      </c>
      <c r="F416" s="3">
        <v>5</v>
      </c>
      <c r="G416" s="37" t="s">
        <v>201</v>
      </c>
      <c r="H416" s="19">
        <v>29.49</v>
      </c>
      <c r="J416" s="45">
        <v>92.8</v>
      </c>
      <c r="K416" s="45" t="s">
        <v>366</v>
      </c>
      <c r="L416" s="45">
        <v>96.6</v>
      </c>
      <c r="M416" s="45">
        <v>94.8</v>
      </c>
      <c r="N416" s="45">
        <f t="shared" si="24"/>
        <v>94.733333333333334</v>
      </c>
    </row>
    <row r="417" spans="2:14" x14ac:dyDescent="0.2">
      <c r="B417" s="2">
        <v>0.5625</v>
      </c>
      <c r="C417" s="3">
        <v>69</v>
      </c>
      <c r="D417" s="47">
        <v>97</v>
      </c>
      <c r="E417" s="13">
        <v>0.41</v>
      </c>
      <c r="F417" s="37">
        <v>7</v>
      </c>
      <c r="G417" s="37" t="s">
        <v>143</v>
      </c>
      <c r="H417" s="19">
        <v>29.47</v>
      </c>
      <c r="J417" s="45">
        <v>96.6</v>
      </c>
      <c r="K417" s="45">
        <v>92.5</v>
      </c>
      <c r="L417" s="45">
        <v>100.8</v>
      </c>
      <c r="M417" s="45">
        <v>99</v>
      </c>
      <c r="N417" s="45">
        <f t="shared" si="24"/>
        <v>97.224999999999994</v>
      </c>
    </row>
    <row r="418" spans="2:14" x14ac:dyDescent="0.2">
      <c r="B418" s="2">
        <v>0.57291666666666663</v>
      </c>
      <c r="C418" s="3">
        <v>69</v>
      </c>
      <c r="D418" s="47">
        <v>99</v>
      </c>
      <c r="E418" s="13">
        <v>0.41</v>
      </c>
      <c r="F418" s="3">
        <v>6</v>
      </c>
      <c r="G418" s="37" t="s">
        <v>197</v>
      </c>
      <c r="H418" s="19">
        <v>29.46</v>
      </c>
      <c r="I418" s="42"/>
      <c r="J418" s="45">
        <v>97.9</v>
      </c>
      <c r="K418" s="45">
        <v>94.8</v>
      </c>
      <c r="L418" s="45">
        <v>102.2</v>
      </c>
      <c r="M418" s="45">
        <v>99.5</v>
      </c>
      <c r="N418" s="45">
        <f t="shared" si="24"/>
        <v>98.6</v>
      </c>
    </row>
    <row r="419" spans="2:14" x14ac:dyDescent="0.2">
      <c r="B419" s="2">
        <v>0.58333333333333337</v>
      </c>
      <c r="C419" s="3">
        <v>71</v>
      </c>
      <c r="D419" s="3">
        <v>100</v>
      </c>
      <c r="E419" s="13">
        <v>0.39</v>
      </c>
      <c r="F419" s="3">
        <v>4</v>
      </c>
      <c r="G419" s="37" t="s">
        <v>130</v>
      </c>
      <c r="H419" s="19">
        <v>29.45</v>
      </c>
      <c r="I419" s="42"/>
      <c r="J419" s="45">
        <v>99.5</v>
      </c>
      <c r="K419" s="45">
        <v>96.4</v>
      </c>
      <c r="L419" s="45">
        <v>103.3</v>
      </c>
      <c r="M419" s="45">
        <v>100</v>
      </c>
      <c r="N419" s="45">
        <f t="shared" si="24"/>
        <v>99.8</v>
      </c>
    </row>
    <row r="420" spans="2:14" x14ac:dyDescent="0.2">
      <c r="B420" s="2">
        <v>0.59375</v>
      </c>
      <c r="C420" s="3">
        <v>71</v>
      </c>
      <c r="D420" s="3">
        <v>101</v>
      </c>
      <c r="E420" s="13">
        <v>0.38</v>
      </c>
      <c r="F420" s="3">
        <v>7</v>
      </c>
      <c r="G420" s="3" t="s">
        <v>130</v>
      </c>
      <c r="H420" s="19">
        <v>29.45</v>
      </c>
      <c r="J420" s="45">
        <v>100.8</v>
      </c>
      <c r="K420" s="3">
        <v>97.5</v>
      </c>
      <c r="L420" s="3">
        <v>105.4</v>
      </c>
      <c r="M420" s="3">
        <v>101.8</v>
      </c>
      <c r="N420" s="45">
        <f t="shared" si="24"/>
        <v>101.37500000000001</v>
      </c>
    </row>
    <row r="421" spans="2:14" x14ac:dyDescent="0.2">
      <c r="B421" s="2">
        <v>0.60416666666666663</v>
      </c>
      <c r="C421" s="3">
        <v>71</v>
      </c>
      <c r="D421" s="3">
        <v>101</v>
      </c>
      <c r="E421" s="13">
        <v>0.38</v>
      </c>
      <c r="F421" s="3">
        <v>3</v>
      </c>
      <c r="G421" s="37" t="s">
        <v>197</v>
      </c>
      <c r="H421" s="19">
        <v>29.44</v>
      </c>
      <c r="J421" s="45">
        <v>100.6</v>
      </c>
      <c r="K421" s="45">
        <v>97.7</v>
      </c>
      <c r="L421" s="45">
        <v>104.4</v>
      </c>
      <c r="M421" s="45">
        <v>102</v>
      </c>
      <c r="N421" s="45">
        <f t="shared" si="24"/>
        <v>101.17500000000001</v>
      </c>
    </row>
    <row r="422" spans="2:14" x14ac:dyDescent="0.2">
      <c r="B422" s="2">
        <v>0.61458333333333337</v>
      </c>
      <c r="C422" s="3">
        <v>70</v>
      </c>
      <c r="D422" s="3">
        <v>101</v>
      </c>
      <c r="E422" s="13">
        <v>0.4</v>
      </c>
      <c r="F422" s="3">
        <v>5</v>
      </c>
      <c r="G422" s="37" t="s">
        <v>201</v>
      </c>
      <c r="H422" s="19">
        <v>29.44</v>
      </c>
      <c r="I422" s="42"/>
      <c r="J422" s="63">
        <v>100</v>
      </c>
      <c r="K422" s="45">
        <v>97.2</v>
      </c>
      <c r="L422" s="45">
        <v>104</v>
      </c>
      <c r="M422" s="45">
        <v>100.8</v>
      </c>
      <c r="N422" s="45">
        <f t="shared" si="24"/>
        <v>100.5</v>
      </c>
    </row>
    <row r="423" spans="2:14" x14ac:dyDescent="0.2">
      <c r="B423" s="2">
        <v>0.625</v>
      </c>
      <c r="C423" s="3">
        <v>71</v>
      </c>
      <c r="D423" s="3">
        <v>104</v>
      </c>
      <c r="E423" s="13">
        <v>0.39</v>
      </c>
      <c r="F423" s="3">
        <v>3</v>
      </c>
      <c r="G423" s="37" t="s">
        <v>130</v>
      </c>
      <c r="H423" s="19">
        <v>29.43</v>
      </c>
      <c r="J423" s="45">
        <v>104.4</v>
      </c>
      <c r="K423" s="45">
        <v>104</v>
      </c>
      <c r="L423" s="45">
        <v>108.5</v>
      </c>
      <c r="M423" s="45">
        <v>103.8</v>
      </c>
      <c r="N423" s="45">
        <f t="shared" si="24"/>
        <v>105.175</v>
      </c>
    </row>
    <row r="424" spans="2:14" x14ac:dyDescent="0.2">
      <c r="B424" s="2">
        <v>0.63541666666666663</v>
      </c>
      <c r="C424" s="3">
        <v>71</v>
      </c>
      <c r="D424" s="3">
        <v>107</v>
      </c>
      <c r="E424" s="13">
        <v>0.38</v>
      </c>
      <c r="F424" s="3">
        <v>5</v>
      </c>
      <c r="G424" s="37" t="s">
        <v>130</v>
      </c>
      <c r="H424" s="19">
        <v>29.42</v>
      </c>
      <c r="I424" s="43"/>
      <c r="J424" s="45">
        <v>105.8</v>
      </c>
      <c r="K424" s="45">
        <v>107.1</v>
      </c>
      <c r="L424" s="45">
        <v>110.3</v>
      </c>
      <c r="M424" s="45">
        <v>106</v>
      </c>
      <c r="N424" s="45">
        <f t="shared" si="24"/>
        <v>107.3</v>
      </c>
    </row>
    <row r="425" spans="2:14" x14ac:dyDescent="0.2">
      <c r="B425" s="2">
        <v>0.64583333333333337</v>
      </c>
      <c r="C425" s="3">
        <v>72</v>
      </c>
      <c r="D425" s="3">
        <v>109</v>
      </c>
      <c r="E425" s="13">
        <v>0.37</v>
      </c>
      <c r="F425" s="3">
        <v>2</v>
      </c>
      <c r="G425" s="3" t="s">
        <v>143</v>
      </c>
      <c r="H425" s="3">
        <v>29.41</v>
      </c>
      <c r="J425" s="45">
        <v>107.4</v>
      </c>
      <c r="K425" s="3">
        <v>109.4</v>
      </c>
      <c r="L425" s="45">
        <v>112.5</v>
      </c>
      <c r="M425" s="3">
        <v>107.1</v>
      </c>
      <c r="N425" s="45">
        <f t="shared" si="24"/>
        <v>109.1</v>
      </c>
    </row>
    <row r="426" spans="2:14" x14ac:dyDescent="0.2">
      <c r="B426" s="2">
        <v>0.65625</v>
      </c>
      <c r="C426" s="3">
        <v>71</v>
      </c>
      <c r="D426" s="3">
        <v>107</v>
      </c>
      <c r="E426" s="13">
        <v>0.38</v>
      </c>
      <c r="F426" s="3">
        <v>4</v>
      </c>
      <c r="G426" s="37" t="s">
        <v>130</v>
      </c>
      <c r="H426" s="19">
        <v>29.4</v>
      </c>
      <c r="I426" s="43"/>
      <c r="J426" s="45">
        <v>105.3</v>
      </c>
      <c r="K426" s="45">
        <v>106.3</v>
      </c>
      <c r="L426" s="45">
        <v>110.7</v>
      </c>
      <c r="M426" s="45">
        <v>105.8</v>
      </c>
      <c r="N426" s="45">
        <f t="shared" si="24"/>
        <v>107.02500000000001</v>
      </c>
    </row>
    <row r="427" spans="2:14" x14ac:dyDescent="0.2">
      <c r="B427" s="2">
        <v>0.66666666666666663</v>
      </c>
      <c r="C427" s="3">
        <v>73</v>
      </c>
      <c r="D427" s="3">
        <v>105</v>
      </c>
      <c r="E427" s="13">
        <v>0.35</v>
      </c>
      <c r="F427" s="3">
        <v>6</v>
      </c>
      <c r="G427" s="3" t="s">
        <v>130</v>
      </c>
      <c r="H427" s="19">
        <v>29.39</v>
      </c>
      <c r="I427" s="43"/>
      <c r="J427" s="45">
        <v>103.5</v>
      </c>
      <c r="K427" s="45">
        <v>104.7</v>
      </c>
      <c r="L427" s="45">
        <v>108.1</v>
      </c>
      <c r="M427" s="45">
        <v>103.8</v>
      </c>
      <c r="N427" s="45">
        <f t="shared" si="24"/>
        <v>105.02499999999999</v>
      </c>
    </row>
    <row r="428" spans="2:14" x14ac:dyDescent="0.2">
      <c r="B428" s="2">
        <v>0.67708333333333337</v>
      </c>
      <c r="C428" s="3">
        <v>72</v>
      </c>
      <c r="D428" s="3">
        <v>104</v>
      </c>
      <c r="E428" s="13">
        <v>0.36</v>
      </c>
      <c r="F428" s="3">
        <v>6</v>
      </c>
      <c r="G428" s="3" t="s">
        <v>130</v>
      </c>
      <c r="H428" s="3">
        <v>29.39</v>
      </c>
      <c r="J428" s="3">
        <v>102.9</v>
      </c>
      <c r="K428" s="3">
        <v>104</v>
      </c>
      <c r="L428" s="45">
        <v>106.7</v>
      </c>
      <c r="M428" s="45">
        <v>101.5</v>
      </c>
      <c r="N428" s="45">
        <f t="shared" si="24"/>
        <v>103.77500000000001</v>
      </c>
    </row>
    <row r="429" spans="2:14" x14ac:dyDescent="0.2">
      <c r="B429" s="2">
        <v>0.6875</v>
      </c>
      <c r="C429" s="3">
        <v>73</v>
      </c>
      <c r="D429" s="3">
        <v>102</v>
      </c>
      <c r="E429" s="13">
        <v>0.37</v>
      </c>
      <c r="F429" s="3">
        <v>5</v>
      </c>
      <c r="G429" s="37" t="s">
        <v>143</v>
      </c>
      <c r="H429" s="19">
        <v>29.38</v>
      </c>
      <c r="I429" s="42"/>
      <c r="J429" s="45">
        <v>100.8</v>
      </c>
      <c r="K429" s="45">
        <v>102.4</v>
      </c>
      <c r="L429" s="45">
        <v>105.1</v>
      </c>
      <c r="M429" s="45">
        <v>100.4</v>
      </c>
      <c r="N429" s="45">
        <f t="shared" si="24"/>
        <v>102.17499999999998</v>
      </c>
    </row>
    <row r="430" spans="2:14" x14ac:dyDescent="0.2">
      <c r="B430" s="2">
        <v>0.69791666666666663</v>
      </c>
      <c r="C430" s="3">
        <v>72</v>
      </c>
      <c r="D430" s="3">
        <v>99</v>
      </c>
      <c r="E430" s="13">
        <v>0.38</v>
      </c>
      <c r="F430" s="41">
        <v>2</v>
      </c>
      <c r="G430" s="37" t="s">
        <v>129</v>
      </c>
      <c r="H430" s="19">
        <v>29.38</v>
      </c>
      <c r="I430" s="42"/>
      <c r="J430" s="45">
        <v>98.2</v>
      </c>
      <c r="K430" s="45">
        <v>97.7</v>
      </c>
      <c r="L430" s="45">
        <v>100.9</v>
      </c>
      <c r="M430" s="45">
        <v>97.3</v>
      </c>
      <c r="N430" s="45">
        <f t="shared" si="24"/>
        <v>98.525000000000006</v>
      </c>
    </row>
    <row r="431" spans="2:14" x14ac:dyDescent="0.2">
      <c r="B431" s="2">
        <v>0.70833333333333337</v>
      </c>
      <c r="C431" s="37">
        <v>73</v>
      </c>
      <c r="D431" s="37">
        <v>96</v>
      </c>
      <c r="E431" s="13">
        <v>0.37</v>
      </c>
      <c r="F431" s="37">
        <v>1</v>
      </c>
      <c r="G431" s="37" t="s">
        <v>197</v>
      </c>
      <c r="H431" s="56">
        <v>29.37</v>
      </c>
      <c r="I431" s="46"/>
      <c r="J431" s="63">
        <v>95.9</v>
      </c>
      <c r="K431" s="63">
        <v>94.3</v>
      </c>
      <c r="L431" s="63">
        <v>98.2</v>
      </c>
      <c r="M431" s="63">
        <v>94.6</v>
      </c>
      <c r="N431" s="45">
        <f t="shared" si="24"/>
        <v>95.75</v>
      </c>
    </row>
    <row r="432" spans="2:14" x14ac:dyDescent="0.2">
      <c r="B432" s="2">
        <v>0.71875</v>
      </c>
      <c r="C432" s="37">
        <v>72</v>
      </c>
      <c r="D432" s="37">
        <v>95</v>
      </c>
      <c r="E432" s="13">
        <v>0.39</v>
      </c>
      <c r="F432" s="37">
        <v>9</v>
      </c>
      <c r="G432" s="37" t="s">
        <v>201</v>
      </c>
      <c r="H432" s="56">
        <v>29.38</v>
      </c>
      <c r="I432" s="37"/>
      <c r="J432" s="63">
        <v>94.1</v>
      </c>
      <c r="K432" s="63">
        <v>93.7</v>
      </c>
      <c r="L432" s="63">
        <v>96.4</v>
      </c>
      <c r="M432" s="63">
        <v>93.7</v>
      </c>
      <c r="N432" s="45">
        <f t="shared" si="24"/>
        <v>94.475000000000009</v>
      </c>
    </row>
    <row r="433" spans="1:14" x14ac:dyDescent="0.2">
      <c r="B433" s="2">
        <v>0.72916666666666663</v>
      </c>
      <c r="C433" s="47">
        <v>71</v>
      </c>
      <c r="D433" s="47">
        <v>94</v>
      </c>
      <c r="E433" s="13">
        <v>0.36</v>
      </c>
      <c r="F433" s="47">
        <v>10</v>
      </c>
      <c r="G433" s="47" t="s">
        <v>196</v>
      </c>
      <c r="H433" s="57">
        <v>29.37</v>
      </c>
      <c r="I433" s="60"/>
      <c r="J433" s="64">
        <v>93.4</v>
      </c>
      <c r="K433" s="64">
        <v>93.2</v>
      </c>
      <c r="L433" s="64">
        <v>96.4</v>
      </c>
      <c r="M433" s="64">
        <v>93.6</v>
      </c>
      <c r="N433" s="45">
        <f t="shared" si="24"/>
        <v>94.15</v>
      </c>
    </row>
    <row r="434" spans="1:14" x14ac:dyDescent="0.2">
      <c r="B434" s="2">
        <v>0.73958333333333337</v>
      </c>
      <c r="C434" s="3">
        <v>72</v>
      </c>
      <c r="D434" s="3">
        <v>93</v>
      </c>
      <c r="E434" s="13">
        <v>0.38</v>
      </c>
      <c r="F434" s="3">
        <v>3</v>
      </c>
      <c r="G434" s="3" t="s">
        <v>201</v>
      </c>
      <c r="H434" s="19">
        <v>29.36</v>
      </c>
      <c r="I434" s="42"/>
      <c r="J434" s="64">
        <v>92.5</v>
      </c>
      <c r="K434" s="45">
        <v>91.2</v>
      </c>
      <c r="L434" s="45">
        <v>94.5</v>
      </c>
      <c r="M434" s="45">
        <v>91.9</v>
      </c>
      <c r="N434" s="45">
        <f t="shared" si="24"/>
        <v>92.525000000000006</v>
      </c>
    </row>
    <row r="435" spans="1:14" x14ac:dyDescent="0.2">
      <c r="B435" s="2">
        <v>0.75</v>
      </c>
      <c r="C435" s="3">
        <v>72</v>
      </c>
      <c r="D435" s="3">
        <v>91</v>
      </c>
      <c r="E435" s="14">
        <v>0.38</v>
      </c>
      <c r="F435" s="3">
        <v>4</v>
      </c>
      <c r="G435" s="3" t="s">
        <v>130</v>
      </c>
      <c r="H435" s="19">
        <v>29.37</v>
      </c>
      <c r="I435" s="42"/>
      <c r="J435" s="64">
        <v>91</v>
      </c>
      <c r="K435" s="45">
        <v>90.3</v>
      </c>
      <c r="L435" s="45">
        <v>93</v>
      </c>
      <c r="M435" s="45">
        <v>90.9</v>
      </c>
      <c r="N435" s="45">
        <f t="shared" si="24"/>
        <v>91.300000000000011</v>
      </c>
    </row>
    <row r="436" spans="1:14" x14ac:dyDescent="0.2">
      <c r="A436" s="21"/>
    </row>
    <row r="437" spans="1:14" x14ac:dyDescent="0.2">
      <c r="A437" s="21">
        <v>42139</v>
      </c>
      <c r="B437" s="2">
        <v>0.48958333333333331</v>
      </c>
      <c r="C437" s="3">
        <v>75</v>
      </c>
      <c r="D437" s="47">
        <v>93</v>
      </c>
      <c r="E437" s="14">
        <v>0.61</v>
      </c>
      <c r="F437" s="3">
        <v>5</v>
      </c>
      <c r="G437" s="37" t="s">
        <v>130</v>
      </c>
      <c r="H437" s="19">
        <v>29.27</v>
      </c>
      <c r="J437" s="45">
        <v>96</v>
      </c>
      <c r="K437" s="45">
        <v>82.4</v>
      </c>
      <c r="L437" s="45">
        <v>93.2</v>
      </c>
      <c r="M437" s="45">
        <v>98.4</v>
      </c>
      <c r="N437" s="45">
        <f t="shared" ref="N437:N462" si="25">AVERAGE(J437:M437)</f>
        <v>92.5</v>
      </c>
    </row>
    <row r="438" spans="1:14" x14ac:dyDescent="0.2">
      <c r="B438" s="2">
        <v>0.5</v>
      </c>
      <c r="C438" s="3">
        <v>74</v>
      </c>
      <c r="D438" s="47">
        <v>90</v>
      </c>
      <c r="E438" s="13">
        <v>0.63</v>
      </c>
      <c r="F438" s="3">
        <v>4</v>
      </c>
      <c r="G438" s="37" t="s">
        <v>203</v>
      </c>
      <c r="H438" s="19">
        <v>29.28</v>
      </c>
      <c r="J438" s="45">
        <v>93.4</v>
      </c>
      <c r="K438" s="45">
        <v>80.599999999999994</v>
      </c>
      <c r="L438" s="45">
        <v>89.8</v>
      </c>
      <c r="M438" s="45">
        <v>95</v>
      </c>
      <c r="N438" s="45">
        <f t="shared" si="25"/>
        <v>89.7</v>
      </c>
    </row>
    <row r="439" spans="1:14" x14ac:dyDescent="0.2">
      <c r="B439" s="2">
        <v>0.51041666666666663</v>
      </c>
      <c r="C439" s="3">
        <v>75</v>
      </c>
      <c r="D439" s="47">
        <v>92</v>
      </c>
      <c r="E439" s="13">
        <v>0.63</v>
      </c>
      <c r="F439" s="3">
        <v>4</v>
      </c>
      <c r="G439" s="37" t="s">
        <v>130</v>
      </c>
      <c r="H439" s="19">
        <v>29.29</v>
      </c>
      <c r="J439" s="45">
        <v>96.1</v>
      </c>
      <c r="K439" s="45">
        <v>84.2</v>
      </c>
      <c r="L439" s="45">
        <v>92.7</v>
      </c>
      <c r="M439" s="45">
        <v>96.1</v>
      </c>
      <c r="N439" s="45">
        <f t="shared" si="25"/>
        <v>92.275000000000006</v>
      </c>
    </row>
    <row r="440" spans="1:14" x14ac:dyDescent="0.2">
      <c r="B440" s="2">
        <v>0.52083333333333304</v>
      </c>
      <c r="C440" s="47">
        <v>75</v>
      </c>
      <c r="D440" s="47">
        <v>94</v>
      </c>
      <c r="E440" s="13">
        <v>0.63</v>
      </c>
      <c r="F440" s="47">
        <v>6</v>
      </c>
      <c r="G440" s="37" t="s">
        <v>130</v>
      </c>
      <c r="H440" s="57">
        <v>29.29</v>
      </c>
      <c r="I440" s="60"/>
      <c r="J440" s="45">
        <v>98.1</v>
      </c>
      <c r="K440" s="45">
        <v>85.6</v>
      </c>
      <c r="L440" s="45">
        <v>95.2</v>
      </c>
      <c r="M440" s="45">
        <v>98.8</v>
      </c>
      <c r="N440" s="45">
        <f t="shared" si="25"/>
        <v>94.424999999999997</v>
      </c>
    </row>
    <row r="441" spans="1:14" x14ac:dyDescent="0.2">
      <c r="B441" s="2">
        <v>0.53125</v>
      </c>
      <c r="C441" s="3">
        <v>76</v>
      </c>
      <c r="D441" s="47">
        <v>95</v>
      </c>
      <c r="E441" s="13">
        <v>0.63</v>
      </c>
      <c r="F441" s="3">
        <v>4</v>
      </c>
      <c r="G441" s="37" t="s">
        <v>196</v>
      </c>
      <c r="H441" s="19">
        <v>29.28</v>
      </c>
      <c r="J441" s="45">
        <v>100</v>
      </c>
      <c r="K441" s="45">
        <v>88.3</v>
      </c>
      <c r="L441" s="45">
        <v>93.4</v>
      </c>
      <c r="M441" s="45">
        <v>96.8</v>
      </c>
      <c r="N441" s="45">
        <f t="shared" si="25"/>
        <v>94.625000000000014</v>
      </c>
    </row>
    <row r="442" spans="1:14" x14ac:dyDescent="0.2">
      <c r="B442" s="1">
        <v>0.54166666666666663</v>
      </c>
      <c r="C442" s="3">
        <v>78</v>
      </c>
      <c r="D442" s="47">
        <v>100</v>
      </c>
      <c r="E442" s="13">
        <v>0.59</v>
      </c>
      <c r="F442" s="3">
        <v>2</v>
      </c>
      <c r="G442" s="37" t="s">
        <v>201</v>
      </c>
      <c r="H442" s="19">
        <v>29.28</v>
      </c>
      <c r="J442" s="45">
        <v>104.5</v>
      </c>
      <c r="K442" s="45">
        <v>92.3</v>
      </c>
      <c r="L442" s="45">
        <v>100.8</v>
      </c>
      <c r="M442" s="45">
        <v>103.5</v>
      </c>
      <c r="N442" s="45">
        <f t="shared" si="25"/>
        <v>100.27500000000001</v>
      </c>
    </row>
    <row r="443" spans="1:14" x14ac:dyDescent="0.2">
      <c r="B443" s="1">
        <v>0.55208333333333337</v>
      </c>
      <c r="C443" s="3">
        <v>80</v>
      </c>
      <c r="D443" s="47">
        <v>106</v>
      </c>
      <c r="E443" s="13">
        <v>0.56999999999999995</v>
      </c>
      <c r="F443" s="3">
        <v>3</v>
      </c>
      <c r="G443" s="37" t="s">
        <v>201</v>
      </c>
      <c r="H443" s="19">
        <v>29.26</v>
      </c>
      <c r="J443" s="45">
        <v>109</v>
      </c>
      <c r="K443" s="45">
        <v>98.6</v>
      </c>
      <c r="L443" s="45">
        <v>106</v>
      </c>
      <c r="M443" s="45">
        <v>108.7</v>
      </c>
      <c r="N443" s="45">
        <f t="shared" si="25"/>
        <v>105.575</v>
      </c>
    </row>
    <row r="444" spans="1:14" x14ac:dyDescent="0.2">
      <c r="B444" s="2">
        <v>0.5625</v>
      </c>
      <c r="C444" s="3">
        <v>80</v>
      </c>
      <c r="D444" s="47">
        <v>109</v>
      </c>
      <c r="E444" s="13">
        <v>0.57999999999999996</v>
      </c>
      <c r="F444" s="37">
        <v>7</v>
      </c>
      <c r="G444" s="37" t="s">
        <v>130</v>
      </c>
      <c r="H444" s="19">
        <v>29.26</v>
      </c>
      <c r="J444" s="45">
        <v>112.5</v>
      </c>
      <c r="K444" s="45">
        <v>103.1</v>
      </c>
      <c r="L444" s="45">
        <v>109.2</v>
      </c>
      <c r="M444" s="45">
        <v>111.7</v>
      </c>
      <c r="N444" s="45">
        <f t="shared" si="25"/>
        <v>109.125</v>
      </c>
    </row>
    <row r="445" spans="1:14" x14ac:dyDescent="0.2">
      <c r="B445" s="2">
        <v>0.57291666666666663</v>
      </c>
      <c r="C445" s="3">
        <v>80</v>
      </c>
      <c r="D445" s="47">
        <v>110</v>
      </c>
      <c r="E445" s="13">
        <v>0.57999999999999996</v>
      </c>
      <c r="F445" s="3">
        <v>5</v>
      </c>
      <c r="G445" s="37" t="s">
        <v>130</v>
      </c>
      <c r="H445" s="19">
        <v>29.25</v>
      </c>
      <c r="I445" s="42"/>
      <c r="J445" s="45">
        <v>113</v>
      </c>
      <c r="K445" s="45">
        <v>103.3</v>
      </c>
      <c r="L445" s="45">
        <v>110.1</v>
      </c>
      <c r="M445" s="45">
        <v>113.7</v>
      </c>
      <c r="N445" s="45">
        <f t="shared" si="25"/>
        <v>110.02499999999999</v>
      </c>
    </row>
    <row r="446" spans="1:14" x14ac:dyDescent="0.2">
      <c r="B446" s="2">
        <v>0.58333333333333337</v>
      </c>
      <c r="C446" s="3">
        <v>81</v>
      </c>
      <c r="D446" s="3">
        <v>113</v>
      </c>
      <c r="E446" s="13">
        <v>0.56999999999999995</v>
      </c>
      <c r="F446" s="3">
        <v>10</v>
      </c>
      <c r="G446" s="37" t="s">
        <v>143</v>
      </c>
      <c r="H446" s="19">
        <v>29.25</v>
      </c>
      <c r="I446" s="42"/>
      <c r="J446" s="45">
        <v>115.9</v>
      </c>
      <c r="K446" s="45">
        <v>107.2</v>
      </c>
      <c r="L446" s="45">
        <v>113.5</v>
      </c>
      <c r="M446" s="45">
        <v>116.4</v>
      </c>
      <c r="N446" s="45">
        <f t="shared" si="25"/>
        <v>113.25</v>
      </c>
    </row>
    <row r="447" spans="1:14" x14ac:dyDescent="0.2">
      <c r="B447" s="2">
        <v>0.59375</v>
      </c>
      <c r="C447" s="3">
        <v>80</v>
      </c>
      <c r="D447" s="3">
        <v>115</v>
      </c>
      <c r="E447" s="13">
        <v>0.57999999999999996</v>
      </c>
      <c r="F447" s="3">
        <v>3</v>
      </c>
      <c r="G447" s="3" t="s">
        <v>197</v>
      </c>
      <c r="H447" s="19">
        <v>29.25</v>
      </c>
      <c r="J447" s="45">
        <v>117.9</v>
      </c>
      <c r="K447" s="3">
        <v>109.4</v>
      </c>
      <c r="L447" s="3">
        <v>114.8</v>
      </c>
      <c r="M447" s="3">
        <v>117.1</v>
      </c>
      <c r="N447" s="45">
        <f t="shared" si="25"/>
        <v>114.80000000000001</v>
      </c>
    </row>
    <row r="448" spans="1:14" x14ac:dyDescent="0.2">
      <c r="B448" s="2">
        <v>0.60416666666666663</v>
      </c>
      <c r="C448" s="3">
        <v>80</v>
      </c>
      <c r="D448" s="3">
        <v>116</v>
      </c>
      <c r="E448" s="13">
        <v>0.56999999999999995</v>
      </c>
      <c r="F448" s="3">
        <v>5</v>
      </c>
      <c r="G448" s="37" t="s">
        <v>197</v>
      </c>
      <c r="H448" s="19">
        <v>29.24</v>
      </c>
      <c r="J448" s="45">
        <v>118.4</v>
      </c>
      <c r="K448" s="45">
        <v>111.2</v>
      </c>
      <c r="L448" s="45">
        <v>115.5</v>
      </c>
      <c r="M448" s="45">
        <v>118</v>
      </c>
      <c r="N448" s="45">
        <f t="shared" si="25"/>
        <v>115.77500000000001</v>
      </c>
    </row>
    <row r="449" spans="1:14" x14ac:dyDescent="0.2">
      <c r="B449" s="2">
        <v>0.61458333333333337</v>
      </c>
      <c r="C449" s="3">
        <v>81</v>
      </c>
      <c r="D449" s="3">
        <v>118</v>
      </c>
      <c r="E449" s="13">
        <v>0.56000000000000005</v>
      </c>
      <c r="F449" s="3">
        <v>6</v>
      </c>
      <c r="G449" s="37" t="s">
        <v>130</v>
      </c>
      <c r="H449" s="19">
        <v>29.24</v>
      </c>
      <c r="I449" s="42"/>
      <c r="J449" s="63">
        <v>120.2</v>
      </c>
      <c r="K449" s="45">
        <v>113.7</v>
      </c>
      <c r="L449" s="45">
        <v>117.3</v>
      </c>
      <c r="M449" s="45">
        <v>118.8</v>
      </c>
      <c r="N449" s="45">
        <f t="shared" si="25"/>
        <v>117.5</v>
      </c>
    </row>
    <row r="450" spans="1:14" x14ac:dyDescent="0.2">
      <c r="B450" s="2">
        <v>0.625</v>
      </c>
      <c r="C450" s="3">
        <v>82</v>
      </c>
      <c r="D450" s="3">
        <v>119</v>
      </c>
      <c r="E450" s="13">
        <v>0.55000000000000004</v>
      </c>
      <c r="F450" s="3">
        <v>7</v>
      </c>
      <c r="G450" s="37" t="s">
        <v>196</v>
      </c>
      <c r="H450" s="19">
        <v>29.23</v>
      </c>
      <c r="J450" s="45">
        <v>121.1</v>
      </c>
      <c r="K450" s="45">
        <v>115.3</v>
      </c>
      <c r="L450" s="45">
        <v>119.1</v>
      </c>
      <c r="M450" s="45">
        <v>119.5</v>
      </c>
      <c r="N450" s="45">
        <f t="shared" si="25"/>
        <v>118.75</v>
      </c>
    </row>
    <row r="451" spans="1:14" x14ac:dyDescent="0.2">
      <c r="B451" s="2">
        <v>0.63541666666666663</v>
      </c>
      <c r="C451" s="3">
        <v>81</v>
      </c>
      <c r="D451" s="3">
        <v>119</v>
      </c>
      <c r="E451" s="13">
        <v>0.56000000000000005</v>
      </c>
      <c r="F451" s="3">
        <v>7</v>
      </c>
      <c r="G451" s="37" t="s">
        <v>196</v>
      </c>
      <c r="H451" s="19">
        <v>29.23</v>
      </c>
      <c r="I451" s="43"/>
      <c r="J451" s="45">
        <v>121.3</v>
      </c>
      <c r="K451" s="45">
        <v>116.8</v>
      </c>
      <c r="L451" s="45">
        <v>119.5</v>
      </c>
      <c r="M451" s="45">
        <v>120</v>
      </c>
      <c r="N451" s="45">
        <f t="shared" si="25"/>
        <v>119.4</v>
      </c>
    </row>
    <row r="452" spans="1:14" x14ac:dyDescent="0.2">
      <c r="B452" s="2">
        <v>0.64583333333333337</v>
      </c>
      <c r="C452" s="3">
        <v>83</v>
      </c>
      <c r="D452" s="3">
        <v>120</v>
      </c>
      <c r="E452" s="13">
        <v>0.55000000000000004</v>
      </c>
      <c r="F452" s="3">
        <v>8</v>
      </c>
      <c r="G452" s="3" t="s">
        <v>196</v>
      </c>
      <c r="H452" s="3">
        <v>29.22</v>
      </c>
      <c r="J452" s="162">
        <v>122.2</v>
      </c>
      <c r="K452" s="3">
        <v>118</v>
      </c>
      <c r="L452" s="45">
        <v>120</v>
      </c>
      <c r="M452" s="3">
        <v>119.8</v>
      </c>
      <c r="N452" s="45">
        <f t="shared" si="25"/>
        <v>120</v>
      </c>
    </row>
    <row r="453" spans="1:14" x14ac:dyDescent="0.2">
      <c r="B453" s="2">
        <v>0.65625</v>
      </c>
      <c r="C453" s="3">
        <v>83</v>
      </c>
      <c r="D453" s="3">
        <v>120</v>
      </c>
      <c r="E453" s="13">
        <v>0.54</v>
      </c>
      <c r="F453" s="3">
        <v>5</v>
      </c>
      <c r="G453" s="37" t="s">
        <v>143</v>
      </c>
      <c r="H453" s="19">
        <v>29.21</v>
      </c>
      <c r="I453" s="43"/>
      <c r="J453" s="45">
        <v>121.8</v>
      </c>
      <c r="K453" s="45">
        <v>118.6</v>
      </c>
      <c r="L453" s="45">
        <v>120</v>
      </c>
      <c r="M453" s="45">
        <v>118.4</v>
      </c>
      <c r="N453" s="45">
        <f t="shared" si="25"/>
        <v>119.69999999999999</v>
      </c>
    </row>
    <row r="454" spans="1:14" x14ac:dyDescent="0.2">
      <c r="B454" s="2">
        <v>0.66666666666666663</v>
      </c>
      <c r="C454" s="3">
        <v>83</v>
      </c>
      <c r="D454" s="3">
        <v>117</v>
      </c>
      <c r="E454" s="13">
        <v>0.56000000000000005</v>
      </c>
      <c r="F454" s="3">
        <v>6</v>
      </c>
      <c r="G454" s="3" t="s">
        <v>196</v>
      </c>
      <c r="H454" s="19">
        <v>29.2</v>
      </c>
      <c r="I454" s="43"/>
      <c r="J454" s="45">
        <v>118.8</v>
      </c>
      <c r="K454" s="45">
        <v>115.2</v>
      </c>
      <c r="L454" s="45">
        <v>117.3</v>
      </c>
      <c r="M454" s="45">
        <v>115.9</v>
      </c>
      <c r="N454" s="45">
        <f t="shared" si="25"/>
        <v>116.80000000000001</v>
      </c>
    </row>
    <row r="455" spans="1:14" x14ac:dyDescent="0.2">
      <c r="B455" s="2">
        <v>0.67708333333333337</v>
      </c>
      <c r="C455" s="3">
        <v>83</v>
      </c>
      <c r="D455" s="3">
        <v>115</v>
      </c>
      <c r="E455" s="13">
        <v>0.56999999999999995</v>
      </c>
      <c r="F455" s="3">
        <v>6</v>
      </c>
      <c r="G455" s="3" t="s">
        <v>130</v>
      </c>
      <c r="H455" s="3">
        <v>29.2</v>
      </c>
      <c r="J455" s="3">
        <v>119.7</v>
      </c>
      <c r="K455" s="3">
        <v>114.1</v>
      </c>
      <c r="L455" s="45">
        <v>115.7</v>
      </c>
      <c r="M455" s="45">
        <v>111.7</v>
      </c>
      <c r="N455" s="45">
        <f t="shared" si="25"/>
        <v>115.3</v>
      </c>
    </row>
    <row r="456" spans="1:14" x14ac:dyDescent="0.2">
      <c r="B456" s="2">
        <v>0.6875</v>
      </c>
      <c r="C456" s="3">
        <v>86</v>
      </c>
      <c r="D456" s="3">
        <v>119</v>
      </c>
      <c r="E456" s="13">
        <v>0.53</v>
      </c>
      <c r="F456" s="3">
        <v>4</v>
      </c>
      <c r="G456" s="37" t="s">
        <v>196</v>
      </c>
      <c r="H456" s="19">
        <v>29.19</v>
      </c>
      <c r="I456" s="42"/>
      <c r="J456" s="45">
        <v>122</v>
      </c>
      <c r="K456" s="45">
        <v>119.5</v>
      </c>
      <c r="L456" s="45">
        <v>120.4</v>
      </c>
      <c r="M456" s="45">
        <v>114.3</v>
      </c>
      <c r="N456" s="45">
        <f t="shared" si="25"/>
        <v>119.05</v>
      </c>
    </row>
    <row r="457" spans="1:14" x14ac:dyDescent="0.2">
      <c r="B457" s="2">
        <v>0.69791666666666663</v>
      </c>
      <c r="C457" s="3">
        <v>84</v>
      </c>
      <c r="D457" s="3">
        <v>117</v>
      </c>
      <c r="E457" s="13">
        <v>0.55000000000000004</v>
      </c>
      <c r="F457" s="41">
        <v>8</v>
      </c>
      <c r="G457" s="37" t="s">
        <v>130</v>
      </c>
      <c r="H457" s="19">
        <v>29.19</v>
      </c>
      <c r="I457" s="42"/>
      <c r="J457" s="45">
        <v>119.8</v>
      </c>
      <c r="K457" s="45">
        <v>118.2</v>
      </c>
      <c r="L457" s="45">
        <v>116.6</v>
      </c>
      <c r="M457" s="45">
        <v>113.5</v>
      </c>
      <c r="N457" s="45">
        <f t="shared" si="25"/>
        <v>117.02500000000001</v>
      </c>
    </row>
    <row r="458" spans="1:14" x14ac:dyDescent="0.2">
      <c r="B458" s="2">
        <v>0.70833333333333337</v>
      </c>
      <c r="C458" s="37">
        <v>84</v>
      </c>
      <c r="D458" s="37">
        <v>114</v>
      </c>
      <c r="E458" s="13">
        <v>0.55000000000000004</v>
      </c>
      <c r="F458" s="37">
        <v>5</v>
      </c>
      <c r="G458" s="37" t="s">
        <v>130</v>
      </c>
      <c r="H458" s="56">
        <v>29.19</v>
      </c>
      <c r="I458" s="46"/>
      <c r="J458" s="63">
        <v>116.6</v>
      </c>
      <c r="K458" s="63">
        <v>114.6</v>
      </c>
      <c r="L458" s="63">
        <v>114.3</v>
      </c>
      <c r="M458" s="63">
        <v>110.3</v>
      </c>
      <c r="N458" s="45">
        <f t="shared" si="25"/>
        <v>113.95</v>
      </c>
    </row>
    <row r="459" spans="1:14" x14ac:dyDescent="0.2">
      <c r="B459" s="2">
        <v>0.71875</v>
      </c>
      <c r="C459" s="37">
        <v>84</v>
      </c>
      <c r="D459" s="37">
        <v>112</v>
      </c>
      <c r="E459" s="13">
        <v>0.56000000000000005</v>
      </c>
      <c r="F459" s="37">
        <v>5</v>
      </c>
      <c r="G459" s="37" t="s">
        <v>196</v>
      </c>
      <c r="H459" s="56">
        <v>29.18</v>
      </c>
      <c r="I459" s="37"/>
      <c r="J459" s="63">
        <v>115.5</v>
      </c>
      <c r="K459" s="63">
        <v>114.3</v>
      </c>
      <c r="L459" s="63">
        <v>110.8</v>
      </c>
      <c r="M459" s="63">
        <v>109</v>
      </c>
      <c r="N459" s="45">
        <f t="shared" si="25"/>
        <v>112.4</v>
      </c>
    </row>
    <row r="460" spans="1:14" x14ac:dyDescent="0.2">
      <c r="B460" s="2">
        <v>0.72916666666666663</v>
      </c>
      <c r="C460" s="47">
        <v>84</v>
      </c>
      <c r="D460" s="47">
        <v>111</v>
      </c>
      <c r="E460" s="13">
        <v>0.55000000000000004</v>
      </c>
      <c r="F460" s="47">
        <v>4</v>
      </c>
      <c r="G460" s="47" t="s">
        <v>143</v>
      </c>
      <c r="H460" s="57">
        <v>29.18</v>
      </c>
      <c r="I460" s="60"/>
      <c r="J460" s="64">
        <v>112.3</v>
      </c>
      <c r="K460" s="64">
        <v>115</v>
      </c>
      <c r="L460" s="64">
        <v>109.8</v>
      </c>
      <c r="M460" s="64">
        <v>107.1</v>
      </c>
      <c r="N460" s="45">
        <f t="shared" si="25"/>
        <v>111.05000000000001</v>
      </c>
    </row>
    <row r="461" spans="1:14" x14ac:dyDescent="0.2">
      <c r="B461" s="2">
        <v>0.73958333333333337</v>
      </c>
      <c r="C461" s="3">
        <v>84</v>
      </c>
      <c r="D461" s="3">
        <v>110</v>
      </c>
      <c r="E461" s="13">
        <v>0.55000000000000004</v>
      </c>
      <c r="F461" s="3">
        <v>12</v>
      </c>
      <c r="G461" s="37" t="s">
        <v>143</v>
      </c>
      <c r="H461" s="19">
        <v>29.19</v>
      </c>
      <c r="I461" s="42"/>
      <c r="J461" s="64">
        <v>108.9</v>
      </c>
      <c r="K461" s="45">
        <v>112.1</v>
      </c>
      <c r="L461" s="45">
        <v>111.6</v>
      </c>
      <c r="M461" s="45">
        <v>107.8</v>
      </c>
      <c r="N461" s="45">
        <f t="shared" si="25"/>
        <v>110.10000000000001</v>
      </c>
    </row>
    <row r="462" spans="1:14" x14ac:dyDescent="0.2">
      <c r="B462" s="2">
        <v>0.75</v>
      </c>
      <c r="C462" s="3">
        <v>83</v>
      </c>
      <c r="D462" s="3">
        <v>109</v>
      </c>
      <c r="E462" s="14">
        <v>0.56000000000000005</v>
      </c>
      <c r="F462" s="3">
        <v>6</v>
      </c>
      <c r="G462" s="37" t="s">
        <v>129</v>
      </c>
      <c r="H462" s="19">
        <v>29.19</v>
      </c>
      <c r="I462" s="42"/>
      <c r="J462" s="64">
        <v>107.2</v>
      </c>
      <c r="K462" s="45">
        <v>111.7</v>
      </c>
      <c r="L462" s="45">
        <v>111.6</v>
      </c>
      <c r="M462" s="45">
        <v>107.2</v>
      </c>
      <c r="N462" s="45">
        <f t="shared" si="25"/>
        <v>109.425</v>
      </c>
    </row>
    <row r="464" spans="1:14" x14ac:dyDescent="0.2">
      <c r="A464" s="21">
        <v>42140</v>
      </c>
      <c r="B464" s="2">
        <v>0.33333333333333331</v>
      </c>
      <c r="C464" s="3">
        <v>67</v>
      </c>
      <c r="D464" s="47">
        <v>70</v>
      </c>
      <c r="E464" s="14">
        <v>0.92</v>
      </c>
      <c r="F464" s="3">
        <v>6</v>
      </c>
      <c r="G464" s="37" t="s">
        <v>130</v>
      </c>
      <c r="H464" s="19">
        <v>29.26</v>
      </c>
      <c r="J464" s="45">
        <v>71.400000000000006</v>
      </c>
      <c r="K464" s="45">
        <v>70.2</v>
      </c>
      <c r="L464" s="45">
        <v>70.5</v>
      </c>
      <c r="M464" s="45">
        <v>69.400000000000006</v>
      </c>
      <c r="N464" s="45">
        <f t="shared" ref="N464:N482" si="26">AVERAGE(J464:M464)</f>
        <v>70.375</v>
      </c>
    </row>
    <row r="465" spans="1:14" x14ac:dyDescent="0.2">
      <c r="A465" s="2"/>
      <c r="B465" s="2">
        <v>0.34375</v>
      </c>
      <c r="C465" s="3">
        <v>67</v>
      </c>
      <c r="D465" s="47">
        <v>72</v>
      </c>
      <c r="E465" s="13">
        <v>0.91</v>
      </c>
      <c r="F465" s="3">
        <v>6</v>
      </c>
      <c r="G465" s="37" t="s">
        <v>201</v>
      </c>
      <c r="H465" s="19">
        <v>29.27</v>
      </c>
      <c r="J465" s="45">
        <v>70.900000000000006</v>
      </c>
      <c r="K465" s="45">
        <v>71.599999999999994</v>
      </c>
      <c r="L465" s="45">
        <v>72.3</v>
      </c>
      <c r="M465" s="45">
        <v>71.599999999999994</v>
      </c>
      <c r="N465" s="45">
        <f t="shared" si="26"/>
        <v>71.599999999999994</v>
      </c>
    </row>
    <row r="466" spans="1:14" x14ac:dyDescent="0.2">
      <c r="A466" s="2"/>
      <c r="B466" s="2">
        <v>0.35416666666666669</v>
      </c>
      <c r="C466" s="3">
        <v>67</v>
      </c>
      <c r="D466" s="47">
        <v>73</v>
      </c>
      <c r="E466" s="13">
        <v>0.9</v>
      </c>
      <c r="F466" s="3">
        <v>6</v>
      </c>
      <c r="G466" s="37" t="s">
        <v>130</v>
      </c>
      <c r="H466" s="19">
        <v>29.27</v>
      </c>
      <c r="J466" s="45">
        <v>71.8</v>
      </c>
      <c r="K466" s="45">
        <v>72.099999999999994</v>
      </c>
      <c r="L466" s="45">
        <v>72.3</v>
      </c>
      <c r="M466" s="45">
        <v>77.2</v>
      </c>
      <c r="N466" s="45">
        <f t="shared" si="26"/>
        <v>73.349999999999994</v>
      </c>
    </row>
    <row r="467" spans="1:14" x14ac:dyDescent="0.2">
      <c r="A467" s="2"/>
      <c r="B467" s="2">
        <v>0.36458333333333331</v>
      </c>
      <c r="C467" s="47">
        <v>67</v>
      </c>
      <c r="D467" s="47">
        <v>73</v>
      </c>
      <c r="E467" s="13">
        <v>0.91</v>
      </c>
      <c r="F467" s="47">
        <v>7</v>
      </c>
      <c r="G467" s="37" t="s">
        <v>130</v>
      </c>
      <c r="H467" s="57">
        <v>29.27</v>
      </c>
      <c r="I467" s="60"/>
      <c r="J467" s="45">
        <v>72.900000000000006</v>
      </c>
      <c r="K467" s="45">
        <v>70.7</v>
      </c>
      <c r="L467" s="45">
        <v>73.400000000000006</v>
      </c>
      <c r="M467" s="45">
        <v>74.3</v>
      </c>
      <c r="N467" s="45">
        <f t="shared" si="26"/>
        <v>72.825000000000003</v>
      </c>
    </row>
    <row r="468" spans="1:14" x14ac:dyDescent="0.2">
      <c r="A468" s="2"/>
      <c r="B468" s="2">
        <v>0.375</v>
      </c>
      <c r="C468" s="3">
        <v>68</v>
      </c>
      <c r="D468" s="47">
        <v>73</v>
      </c>
      <c r="E468" s="13">
        <v>0.91</v>
      </c>
      <c r="F468" s="3">
        <v>8</v>
      </c>
      <c r="G468" s="37" t="s">
        <v>129</v>
      </c>
      <c r="H468" s="19">
        <v>29.28</v>
      </c>
      <c r="J468" s="45">
        <v>72.5</v>
      </c>
      <c r="K468" s="45">
        <v>71.099999999999994</v>
      </c>
      <c r="L468" s="45">
        <v>72.5</v>
      </c>
      <c r="M468" s="45">
        <v>75.7</v>
      </c>
      <c r="N468" s="45">
        <f t="shared" si="26"/>
        <v>72.95</v>
      </c>
    </row>
    <row r="469" spans="1:14" x14ac:dyDescent="0.2">
      <c r="A469" s="2"/>
      <c r="B469" s="2">
        <v>0.38541666666666674</v>
      </c>
      <c r="C469" s="3">
        <v>68</v>
      </c>
      <c r="D469" s="47">
        <v>74</v>
      </c>
      <c r="E469" s="13">
        <v>0.89</v>
      </c>
      <c r="F469" s="3">
        <v>6</v>
      </c>
      <c r="G469" s="37" t="s">
        <v>196</v>
      </c>
      <c r="H469" s="19">
        <v>29.29</v>
      </c>
      <c r="J469" s="45">
        <v>74.5</v>
      </c>
      <c r="K469" s="45">
        <v>71.099999999999994</v>
      </c>
      <c r="L469" s="45">
        <v>72.7</v>
      </c>
      <c r="M469" s="45">
        <v>76.599999999999994</v>
      </c>
      <c r="N469" s="45">
        <f t="shared" si="26"/>
        <v>73.724999999999994</v>
      </c>
    </row>
    <row r="470" spans="1:14" x14ac:dyDescent="0.2">
      <c r="A470" s="2"/>
      <c r="B470" s="2">
        <v>0.39583333333333343</v>
      </c>
      <c r="C470" s="3">
        <v>69</v>
      </c>
      <c r="D470" s="47">
        <v>75</v>
      </c>
      <c r="E470" s="13">
        <v>0.88</v>
      </c>
      <c r="F470" s="3">
        <v>6</v>
      </c>
      <c r="G470" s="37" t="s">
        <v>196</v>
      </c>
      <c r="H470" s="19">
        <v>29.29</v>
      </c>
      <c r="J470" s="45">
        <v>76.2</v>
      </c>
      <c r="K470" s="45">
        <v>72.099999999999994</v>
      </c>
      <c r="L470" s="45">
        <v>74.8</v>
      </c>
      <c r="M470" s="45">
        <v>77.7</v>
      </c>
      <c r="N470" s="45">
        <f t="shared" si="26"/>
        <v>75.2</v>
      </c>
    </row>
    <row r="471" spans="1:14" x14ac:dyDescent="0.2">
      <c r="A471" s="2"/>
      <c r="B471" s="2">
        <v>0.40625</v>
      </c>
      <c r="C471" s="3">
        <v>70</v>
      </c>
      <c r="D471" s="47">
        <v>77</v>
      </c>
      <c r="E471" s="13">
        <v>0.87</v>
      </c>
      <c r="F471" s="37">
        <v>5</v>
      </c>
      <c r="G471" s="37" t="s">
        <v>196</v>
      </c>
      <c r="H471" s="19">
        <v>29.29</v>
      </c>
      <c r="J471" s="45">
        <v>81</v>
      </c>
      <c r="K471" s="45">
        <v>73</v>
      </c>
      <c r="L471" s="45">
        <v>76.599999999999994</v>
      </c>
      <c r="M471" s="45">
        <v>78.400000000000006</v>
      </c>
      <c r="N471" s="45">
        <f t="shared" si="26"/>
        <v>77.25</v>
      </c>
    </row>
    <row r="472" spans="1:14" x14ac:dyDescent="0.2">
      <c r="A472" s="2"/>
      <c r="B472" s="2">
        <v>0.4166666666666668</v>
      </c>
      <c r="C472" s="3">
        <v>70</v>
      </c>
      <c r="D472" s="47">
        <v>77</v>
      </c>
      <c r="E472" s="13">
        <v>0.87</v>
      </c>
      <c r="F472" s="3">
        <v>3</v>
      </c>
      <c r="G472" s="37" t="s">
        <v>143</v>
      </c>
      <c r="H472" s="19">
        <v>29.29</v>
      </c>
      <c r="I472" s="42"/>
      <c r="J472" s="45">
        <v>80.8</v>
      </c>
      <c r="K472" s="45">
        <v>73.400000000000006</v>
      </c>
      <c r="L472" s="45">
        <v>77</v>
      </c>
      <c r="M472" s="45">
        <v>78.400000000000006</v>
      </c>
      <c r="N472" s="45">
        <f t="shared" si="26"/>
        <v>77.400000000000006</v>
      </c>
    </row>
    <row r="473" spans="1:14" x14ac:dyDescent="0.2">
      <c r="A473" s="2"/>
      <c r="B473" s="2">
        <v>0.42708333333333354</v>
      </c>
      <c r="C473" s="3">
        <v>70</v>
      </c>
      <c r="D473" s="3">
        <v>77</v>
      </c>
      <c r="E473" s="13">
        <v>0.87</v>
      </c>
      <c r="F473" s="3">
        <v>2</v>
      </c>
      <c r="G473" s="37" t="s">
        <v>197</v>
      </c>
      <c r="H473" s="19">
        <v>29.29</v>
      </c>
      <c r="I473" s="42"/>
      <c r="J473" s="45">
        <v>79.7</v>
      </c>
      <c r="K473" s="45">
        <v>73.599999999999994</v>
      </c>
      <c r="L473" s="45">
        <v>76.5</v>
      </c>
      <c r="M473" s="45">
        <v>77.900000000000006</v>
      </c>
      <c r="N473" s="45">
        <f t="shared" si="26"/>
        <v>76.925000000000011</v>
      </c>
    </row>
    <row r="474" spans="1:14" x14ac:dyDescent="0.2">
      <c r="A474" s="2"/>
      <c r="B474" s="2">
        <v>0.4375</v>
      </c>
      <c r="C474" s="3">
        <v>70</v>
      </c>
      <c r="D474" s="3">
        <v>78</v>
      </c>
      <c r="E474" s="13">
        <v>0.86</v>
      </c>
      <c r="F474" s="3">
        <v>2</v>
      </c>
      <c r="G474" s="3" t="s">
        <v>196</v>
      </c>
      <c r="H474" s="19">
        <v>29.28</v>
      </c>
      <c r="J474" s="45">
        <v>80.2</v>
      </c>
      <c r="K474" s="3">
        <v>75.2</v>
      </c>
      <c r="L474" s="3">
        <v>77.5</v>
      </c>
      <c r="M474" s="45">
        <v>79</v>
      </c>
      <c r="N474" s="45">
        <f t="shared" si="26"/>
        <v>77.974999999999994</v>
      </c>
    </row>
    <row r="475" spans="1:14" x14ac:dyDescent="0.2">
      <c r="A475" s="2"/>
      <c r="B475" s="2">
        <v>0.44791666666666691</v>
      </c>
      <c r="C475" s="3">
        <v>70</v>
      </c>
      <c r="D475" s="3">
        <v>78</v>
      </c>
      <c r="E475" s="13">
        <v>0.86</v>
      </c>
      <c r="F475" s="3">
        <v>2</v>
      </c>
      <c r="G475" s="37" t="s">
        <v>201</v>
      </c>
      <c r="H475" s="19">
        <v>29.29</v>
      </c>
      <c r="J475" s="45">
        <v>80.2</v>
      </c>
      <c r="K475" s="45">
        <v>75.900000000000006</v>
      </c>
      <c r="L475" s="45">
        <v>77.900000000000006</v>
      </c>
      <c r="M475" s="45">
        <v>79.2</v>
      </c>
      <c r="N475" s="45">
        <f t="shared" si="26"/>
        <v>78.300000000000011</v>
      </c>
    </row>
    <row r="476" spans="1:14" x14ac:dyDescent="0.2">
      <c r="A476" s="1"/>
      <c r="B476" s="2">
        <v>0.45833333333333359</v>
      </c>
      <c r="C476" s="3">
        <v>70</v>
      </c>
      <c r="D476" s="3">
        <v>79</v>
      </c>
      <c r="E476" s="13">
        <v>0.81</v>
      </c>
      <c r="F476" s="3">
        <v>3</v>
      </c>
      <c r="G476" s="37" t="s">
        <v>201</v>
      </c>
      <c r="H476" s="19">
        <v>29.28</v>
      </c>
      <c r="I476" s="42"/>
      <c r="J476" s="63">
        <v>80.099999999999994</v>
      </c>
      <c r="K476" s="45">
        <v>76.099999999999994</v>
      </c>
      <c r="L476" s="45">
        <v>78.099999999999994</v>
      </c>
      <c r="M476" s="45">
        <v>79.5</v>
      </c>
      <c r="N476" s="45">
        <f t="shared" si="26"/>
        <v>78.449999999999989</v>
      </c>
    </row>
    <row r="477" spans="1:14" x14ac:dyDescent="0.2">
      <c r="A477" s="1"/>
      <c r="B477" s="1">
        <v>0.46875</v>
      </c>
      <c r="C477" s="3">
        <v>70</v>
      </c>
      <c r="D477" s="3">
        <v>78</v>
      </c>
      <c r="E477" s="13">
        <v>0.86</v>
      </c>
      <c r="F477" s="3">
        <v>2</v>
      </c>
      <c r="G477" s="37" t="s">
        <v>201</v>
      </c>
      <c r="H477" s="19">
        <v>29.29</v>
      </c>
      <c r="J477" s="45">
        <v>79.900000000000006</v>
      </c>
      <c r="K477" s="45">
        <v>76.3</v>
      </c>
      <c r="L477" s="45">
        <v>77.7</v>
      </c>
      <c r="M477" s="45">
        <v>79.3</v>
      </c>
      <c r="N477" s="45">
        <f t="shared" si="26"/>
        <v>78.3</v>
      </c>
    </row>
    <row r="478" spans="1:14" x14ac:dyDescent="0.2">
      <c r="A478" s="1"/>
      <c r="B478" s="1">
        <v>0.47916666666666669</v>
      </c>
      <c r="C478" s="3">
        <v>71</v>
      </c>
      <c r="D478" s="3">
        <v>80</v>
      </c>
      <c r="E478" s="13">
        <v>0.85</v>
      </c>
      <c r="F478" s="3">
        <v>2</v>
      </c>
      <c r="G478" s="37" t="s">
        <v>130</v>
      </c>
      <c r="H478" s="19">
        <v>29.28</v>
      </c>
      <c r="I478" s="43"/>
      <c r="J478" s="45">
        <v>81.099999999999994</v>
      </c>
      <c r="K478" s="45">
        <v>77.5</v>
      </c>
      <c r="L478" s="45">
        <v>79.2</v>
      </c>
      <c r="M478" s="45">
        <v>80.540000000000006</v>
      </c>
      <c r="N478" s="45">
        <f t="shared" si="26"/>
        <v>79.585000000000008</v>
      </c>
    </row>
    <row r="479" spans="1:14" x14ac:dyDescent="0.2">
      <c r="A479" s="1"/>
      <c r="B479" s="1">
        <v>0.48958333333333331</v>
      </c>
      <c r="C479" s="3">
        <v>71</v>
      </c>
      <c r="D479" s="3">
        <v>80</v>
      </c>
      <c r="E479" s="13">
        <v>0.84</v>
      </c>
      <c r="F479" s="3">
        <v>6</v>
      </c>
      <c r="G479" s="3" t="s">
        <v>130</v>
      </c>
      <c r="H479" s="3">
        <v>29.28</v>
      </c>
      <c r="J479" s="45">
        <v>81.7</v>
      </c>
      <c r="K479" s="3">
        <v>78.8</v>
      </c>
      <c r="L479" s="45">
        <v>79.7</v>
      </c>
      <c r="M479" s="3">
        <v>81</v>
      </c>
      <c r="N479" s="45">
        <f t="shared" si="26"/>
        <v>80.3</v>
      </c>
    </row>
    <row r="480" spans="1:14" x14ac:dyDescent="0.2">
      <c r="A480" s="1"/>
      <c r="B480" s="1">
        <v>0.5</v>
      </c>
      <c r="C480" s="3">
        <v>73</v>
      </c>
      <c r="D480" s="3">
        <v>79</v>
      </c>
      <c r="E480" s="13">
        <v>0.79</v>
      </c>
      <c r="F480" s="3">
        <v>7</v>
      </c>
      <c r="G480" s="37" t="s">
        <v>130</v>
      </c>
      <c r="H480" s="19">
        <v>29.28</v>
      </c>
      <c r="I480" s="43"/>
      <c r="J480" s="45">
        <v>82.4</v>
      </c>
      <c r="K480" s="45">
        <v>70.2</v>
      </c>
      <c r="L480" s="45">
        <v>80.400000000000006</v>
      </c>
      <c r="M480" s="45">
        <v>81.900000000000006</v>
      </c>
      <c r="N480" s="45">
        <f t="shared" si="26"/>
        <v>78.725000000000009</v>
      </c>
    </row>
    <row r="481" spans="1:14" x14ac:dyDescent="0.2">
      <c r="A481" s="1"/>
      <c r="B481" s="1">
        <v>0.51041666666666663</v>
      </c>
      <c r="C481" s="3">
        <v>73</v>
      </c>
      <c r="D481" s="3">
        <v>82</v>
      </c>
      <c r="E481" s="13">
        <v>0.78</v>
      </c>
      <c r="F481" s="3">
        <v>3</v>
      </c>
      <c r="G481" s="3" t="s">
        <v>196</v>
      </c>
      <c r="H481" s="19">
        <v>29.28</v>
      </c>
      <c r="I481" s="43"/>
      <c r="J481" s="45">
        <v>82.9</v>
      </c>
      <c r="K481" s="45">
        <v>79.7</v>
      </c>
      <c r="L481" s="45">
        <v>80.8</v>
      </c>
      <c r="M481" s="45">
        <v>82.4</v>
      </c>
      <c r="N481" s="45">
        <f t="shared" si="26"/>
        <v>81.450000000000017</v>
      </c>
    </row>
    <row r="482" spans="1:14" x14ac:dyDescent="0.2">
      <c r="A482" s="1"/>
      <c r="B482" s="1">
        <v>0.52083333333333337</v>
      </c>
      <c r="C482" s="47">
        <v>74</v>
      </c>
      <c r="D482" s="47">
        <v>82</v>
      </c>
      <c r="E482" s="47">
        <v>77</v>
      </c>
      <c r="F482" s="47">
        <v>1</v>
      </c>
      <c r="G482" s="3" t="s">
        <v>196</v>
      </c>
      <c r="H482" s="47">
        <v>29.28</v>
      </c>
      <c r="I482" s="65"/>
      <c r="J482" s="45">
        <v>83.7</v>
      </c>
      <c r="K482" s="45">
        <v>80.099999999999994</v>
      </c>
      <c r="L482" s="45">
        <v>81.3</v>
      </c>
      <c r="M482" s="45">
        <v>82.9</v>
      </c>
      <c r="N482" s="45">
        <f t="shared" si="26"/>
        <v>82</v>
      </c>
    </row>
    <row r="483" spans="1:14" x14ac:dyDescent="0.2">
      <c r="A483" s="1"/>
      <c r="B483" s="1"/>
      <c r="E483" s="13"/>
      <c r="G483" s="37"/>
      <c r="H483" s="19"/>
      <c r="I483" s="42"/>
      <c r="J483" s="45"/>
      <c r="K483" s="45"/>
      <c r="L483" s="45"/>
      <c r="M483" s="45"/>
      <c r="N483" s="45"/>
    </row>
    <row r="484" spans="1:14" x14ac:dyDescent="0.2">
      <c r="A484" s="21">
        <v>42141</v>
      </c>
      <c r="B484" s="2">
        <v>0.32291666666666669</v>
      </c>
      <c r="C484" s="3">
        <v>68</v>
      </c>
      <c r="D484" s="47">
        <v>70</v>
      </c>
      <c r="E484" s="14">
        <v>0.93</v>
      </c>
      <c r="F484" s="3">
        <v>7</v>
      </c>
      <c r="G484" s="37" t="s">
        <v>130</v>
      </c>
      <c r="H484" s="19">
        <v>29.27</v>
      </c>
      <c r="J484" s="45">
        <v>68</v>
      </c>
      <c r="K484" s="45">
        <v>69</v>
      </c>
      <c r="L484" s="45">
        <v>72</v>
      </c>
      <c r="M484" s="45">
        <v>71</v>
      </c>
      <c r="N484" s="45">
        <f t="shared" ref="N484:N525" si="27">AVERAGE(J484:M484)</f>
        <v>70</v>
      </c>
    </row>
    <row r="485" spans="1:14" x14ac:dyDescent="0.2">
      <c r="A485" s="2"/>
      <c r="B485" s="2">
        <v>0.33333333333333331</v>
      </c>
      <c r="C485" s="3">
        <v>69</v>
      </c>
      <c r="D485" s="47">
        <v>70</v>
      </c>
      <c r="E485" s="13">
        <v>0.91</v>
      </c>
      <c r="F485" s="3">
        <v>9</v>
      </c>
      <c r="G485" s="37" t="s">
        <v>130</v>
      </c>
      <c r="H485" s="19">
        <v>29.27</v>
      </c>
      <c r="J485" s="45">
        <v>71.400000000000006</v>
      </c>
      <c r="K485" s="45">
        <v>69.400000000000006</v>
      </c>
      <c r="L485" s="45">
        <v>68.5</v>
      </c>
      <c r="M485" s="45">
        <v>72.3</v>
      </c>
      <c r="N485" s="45">
        <f t="shared" si="27"/>
        <v>70.400000000000006</v>
      </c>
    </row>
    <row r="486" spans="1:14" x14ac:dyDescent="0.2">
      <c r="A486" s="2"/>
      <c r="B486" s="2">
        <v>0.34375</v>
      </c>
      <c r="C486" s="3">
        <v>69</v>
      </c>
      <c r="D486" s="47">
        <v>71</v>
      </c>
      <c r="E486" s="13">
        <v>0.91</v>
      </c>
      <c r="F486" s="3">
        <v>6</v>
      </c>
      <c r="G486" s="37" t="s">
        <v>130</v>
      </c>
      <c r="H486" s="19">
        <v>29.28</v>
      </c>
      <c r="J486" s="45" t="s">
        <v>367</v>
      </c>
      <c r="K486" s="45">
        <v>70</v>
      </c>
      <c r="L486" s="45">
        <v>68.900000000000006</v>
      </c>
      <c r="M486" s="45">
        <v>72.7</v>
      </c>
      <c r="N486" s="45">
        <f t="shared" si="27"/>
        <v>70.533333333333346</v>
      </c>
    </row>
    <row r="487" spans="1:14" x14ac:dyDescent="0.2">
      <c r="A487" s="2"/>
      <c r="B487" s="2">
        <v>0.35416666666666702</v>
      </c>
      <c r="C487" s="47">
        <v>69</v>
      </c>
      <c r="D487" s="47">
        <v>71</v>
      </c>
      <c r="E487" s="13">
        <v>0.9</v>
      </c>
      <c r="F487" s="47">
        <v>7</v>
      </c>
      <c r="G487" s="47" t="s">
        <v>130</v>
      </c>
      <c r="H487" s="57">
        <v>29.27</v>
      </c>
      <c r="I487" s="60"/>
      <c r="J487" s="64">
        <v>72</v>
      </c>
      <c r="K487" s="64">
        <v>70.3</v>
      </c>
      <c r="L487" s="64">
        <v>69.8</v>
      </c>
      <c r="M487" s="64">
        <v>72.5</v>
      </c>
      <c r="N487" s="45">
        <f t="shared" si="27"/>
        <v>71.150000000000006</v>
      </c>
    </row>
    <row r="488" spans="1:14" x14ac:dyDescent="0.2">
      <c r="A488" s="2"/>
      <c r="B488" s="2">
        <v>0.36458333333333331</v>
      </c>
      <c r="C488" s="3">
        <v>70</v>
      </c>
      <c r="D488" s="47">
        <v>71</v>
      </c>
      <c r="E488" s="13">
        <v>0.9</v>
      </c>
      <c r="F488" s="3">
        <v>7</v>
      </c>
      <c r="G488" s="37" t="s">
        <v>130</v>
      </c>
      <c r="H488" s="19">
        <v>29.28</v>
      </c>
      <c r="J488" s="45">
        <v>72</v>
      </c>
      <c r="K488" s="45">
        <v>70</v>
      </c>
      <c r="L488" s="45">
        <v>70.7</v>
      </c>
      <c r="M488" s="45">
        <v>72.7</v>
      </c>
      <c r="N488" s="45">
        <f t="shared" si="27"/>
        <v>71.349999999999994</v>
      </c>
    </row>
    <row r="489" spans="1:14" x14ac:dyDescent="0.2">
      <c r="A489" s="2"/>
      <c r="B489" s="2">
        <v>0.375</v>
      </c>
      <c r="C489" s="3">
        <v>70</v>
      </c>
      <c r="D489" s="47">
        <v>72</v>
      </c>
      <c r="E489" s="13">
        <v>0.9</v>
      </c>
      <c r="F489" s="3">
        <v>2</v>
      </c>
      <c r="G489" s="37" t="s">
        <v>130</v>
      </c>
      <c r="H489" s="19">
        <v>29.28</v>
      </c>
      <c r="J489" s="45">
        <v>72.099999999999994</v>
      </c>
      <c r="K489" s="45">
        <v>70.3</v>
      </c>
      <c r="L489" s="45">
        <v>71.099999999999994</v>
      </c>
      <c r="M489" s="45">
        <v>72.900000000000006</v>
      </c>
      <c r="N489" s="45">
        <f t="shared" si="27"/>
        <v>71.599999999999994</v>
      </c>
    </row>
    <row r="490" spans="1:14" x14ac:dyDescent="0.2">
      <c r="A490" s="2"/>
      <c r="B490" s="2">
        <v>0.38541666666666674</v>
      </c>
      <c r="C490" s="3">
        <v>70</v>
      </c>
      <c r="D490" s="47">
        <v>72</v>
      </c>
      <c r="E490" s="13">
        <v>0.89</v>
      </c>
      <c r="F490" s="3">
        <v>5</v>
      </c>
      <c r="G490" s="37" t="s">
        <v>130</v>
      </c>
      <c r="H490" s="19">
        <v>29.27</v>
      </c>
      <c r="J490" s="45">
        <v>72.099999999999994</v>
      </c>
      <c r="K490" s="45">
        <v>70.5</v>
      </c>
      <c r="L490" s="45">
        <v>71.099999999999994</v>
      </c>
      <c r="M490" s="45">
        <v>72.7</v>
      </c>
      <c r="N490" s="45">
        <f t="shared" si="27"/>
        <v>71.599999999999994</v>
      </c>
    </row>
    <row r="491" spans="1:14" x14ac:dyDescent="0.2">
      <c r="A491" s="2"/>
      <c r="B491" s="2">
        <v>0.40625</v>
      </c>
      <c r="C491" s="3">
        <v>71</v>
      </c>
      <c r="D491" s="47">
        <v>73</v>
      </c>
      <c r="E491" s="13">
        <v>0.88</v>
      </c>
      <c r="F491" s="37">
        <v>1</v>
      </c>
      <c r="G491" s="37" t="s">
        <v>201</v>
      </c>
      <c r="H491" s="19">
        <v>29.27</v>
      </c>
      <c r="J491" s="45">
        <v>72.900000000000006</v>
      </c>
      <c r="K491" s="45">
        <v>71.2</v>
      </c>
      <c r="L491" s="45">
        <v>72</v>
      </c>
      <c r="M491" s="45">
        <v>74.099999999999994</v>
      </c>
      <c r="N491" s="45">
        <f t="shared" si="27"/>
        <v>72.550000000000011</v>
      </c>
    </row>
    <row r="492" spans="1:14" x14ac:dyDescent="0.2">
      <c r="A492" s="2"/>
      <c r="B492" s="2">
        <v>0.4166666666666668</v>
      </c>
      <c r="C492" s="3">
        <v>71</v>
      </c>
      <c r="D492" s="47">
        <v>73</v>
      </c>
      <c r="E492" s="13">
        <v>0.88</v>
      </c>
      <c r="F492" s="3">
        <v>4</v>
      </c>
      <c r="G492" s="37" t="s">
        <v>130</v>
      </c>
      <c r="H492" s="19">
        <v>29.27</v>
      </c>
      <c r="I492" s="42"/>
      <c r="J492" s="45">
        <v>73</v>
      </c>
      <c r="K492" s="45">
        <v>71.599999999999994</v>
      </c>
      <c r="L492" s="45">
        <v>72.099999999999994</v>
      </c>
      <c r="M492" s="45">
        <v>74.3</v>
      </c>
      <c r="N492" s="45">
        <f t="shared" si="27"/>
        <v>72.75</v>
      </c>
    </row>
    <row r="493" spans="1:14" x14ac:dyDescent="0.2">
      <c r="A493" s="2"/>
      <c r="B493" s="2">
        <v>0.42708333333333354</v>
      </c>
      <c r="C493" s="3">
        <v>71</v>
      </c>
      <c r="D493" s="3">
        <v>73</v>
      </c>
      <c r="E493" s="13">
        <v>0.87</v>
      </c>
      <c r="F493" s="3">
        <v>3</v>
      </c>
      <c r="G493" s="37" t="s">
        <v>130</v>
      </c>
      <c r="H493" s="19">
        <v>29.27</v>
      </c>
      <c r="I493" s="42"/>
      <c r="J493" s="45">
        <v>73.599999999999994</v>
      </c>
      <c r="K493" s="45">
        <v>71.8</v>
      </c>
      <c r="L493" s="45">
        <v>72.5</v>
      </c>
      <c r="M493" s="45">
        <v>74.3</v>
      </c>
      <c r="N493" s="45">
        <f t="shared" si="27"/>
        <v>73.05</v>
      </c>
    </row>
    <row r="494" spans="1:14" x14ac:dyDescent="0.2">
      <c r="A494" s="2"/>
      <c r="B494" s="2">
        <v>0.4375</v>
      </c>
      <c r="C494" s="3">
        <v>71</v>
      </c>
      <c r="D494" s="3">
        <v>74</v>
      </c>
      <c r="E494" s="13">
        <v>0.87</v>
      </c>
      <c r="F494" s="3">
        <v>5</v>
      </c>
      <c r="G494" s="3" t="s">
        <v>130</v>
      </c>
      <c r="H494" s="19">
        <v>29.26</v>
      </c>
      <c r="J494" s="45">
        <v>73.8</v>
      </c>
      <c r="K494" s="3">
        <v>72.3</v>
      </c>
      <c r="L494" s="3">
        <v>73</v>
      </c>
      <c r="M494" s="45">
        <v>74.8</v>
      </c>
      <c r="N494" s="45">
        <f t="shared" si="27"/>
        <v>73.474999999999994</v>
      </c>
    </row>
    <row r="495" spans="1:14" x14ac:dyDescent="0.2">
      <c r="A495" s="2"/>
      <c r="B495" s="2">
        <v>0.44791666666666691</v>
      </c>
      <c r="C495" s="3">
        <v>71</v>
      </c>
      <c r="D495" s="3">
        <v>74</v>
      </c>
      <c r="E495" s="13">
        <v>0.87</v>
      </c>
      <c r="F495" s="3">
        <v>11</v>
      </c>
      <c r="G495" s="37" t="s">
        <v>196</v>
      </c>
      <c r="H495" s="19">
        <v>29.27</v>
      </c>
      <c r="J495" s="45">
        <v>74.5</v>
      </c>
      <c r="K495" s="45">
        <v>73</v>
      </c>
      <c r="L495" s="45">
        <v>73.8</v>
      </c>
      <c r="M495" s="45">
        <v>75.400000000000006</v>
      </c>
      <c r="N495" s="45">
        <f t="shared" si="27"/>
        <v>74.175000000000011</v>
      </c>
    </row>
    <row r="496" spans="1:14" x14ac:dyDescent="0.2">
      <c r="A496" s="2"/>
      <c r="B496" s="1">
        <v>0.46875</v>
      </c>
      <c r="C496" s="3">
        <v>72</v>
      </c>
      <c r="D496" s="3">
        <v>76</v>
      </c>
      <c r="E496" s="13">
        <v>0.86</v>
      </c>
      <c r="F496" s="3">
        <v>6</v>
      </c>
      <c r="G496" s="37" t="s">
        <v>196</v>
      </c>
      <c r="H496" s="19">
        <v>29.26</v>
      </c>
      <c r="I496" s="42"/>
      <c r="J496" s="63">
        <v>75.7</v>
      </c>
      <c r="K496" s="45">
        <v>74.7</v>
      </c>
      <c r="L496" s="45">
        <v>75.400000000000006</v>
      </c>
      <c r="M496" s="45">
        <v>76.5</v>
      </c>
      <c r="N496" s="45">
        <f t="shared" si="27"/>
        <v>75.575000000000003</v>
      </c>
    </row>
    <row r="497" spans="1:15" x14ac:dyDescent="0.2">
      <c r="A497" s="2"/>
      <c r="B497" s="1">
        <v>0.48958333333333331</v>
      </c>
      <c r="C497" s="3">
        <v>72</v>
      </c>
      <c r="D497" s="3">
        <v>76</v>
      </c>
      <c r="E497" s="13">
        <v>0.86</v>
      </c>
      <c r="F497" s="3">
        <v>8</v>
      </c>
      <c r="G497" s="37" t="s">
        <v>130</v>
      </c>
      <c r="H497" s="19">
        <v>29.26</v>
      </c>
      <c r="I497" s="43"/>
      <c r="J497" s="45">
        <v>76.099999999999994</v>
      </c>
      <c r="K497" s="45">
        <v>74.3</v>
      </c>
      <c r="L497" s="45">
        <v>75.7</v>
      </c>
      <c r="M497" s="45">
        <v>77</v>
      </c>
      <c r="N497" s="45">
        <f t="shared" si="27"/>
        <v>75.774999999999991</v>
      </c>
    </row>
    <row r="498" spans="1:15" x14ac:dyDescent="0.2">
      <c r="A498" s="2"/>
      <c r="B498" s="1">
        <v>0.5</v>
      </c>
      <c r="C498" s="3">
        <v>72</v>
      </c>
      <c r="D498" s="3">
        <v>76</v>
      </c>
      <c r="E498" s="13">
        <v>0.86</v>
      </c>
      <c r="F498" s="3">
        <v>5</v>
      </c>
      <c r="G498" s="37" t="s">
        <v>130</v>
      </c>
      <c r="H498" s="19">
        <v>29.27</v>
      </c>
      <c r="I498" s="43"/>
      <c r="J498" s="45">
        <v>75.900000000000006</v>
      </c>
      <c r="K498" s="45">
        <v>74.7</v>
      </c>
      <c r="L498" s="45">
        <v>75.400000000000006</v>
      </c>
      <c r="M498" s="45">
        <v>76.599999999999994</v>
      </c>
      <c r="N498" s="45">
        <f t="shared" si="27"/>
        <v>75.650000000000006</v>
      </c>
    </row>
    <row r="499" spans="1:15" x14ac:dyDescent="0.2">
      <c r="A499" s="2"/>
      <c r="B499" s="1">
        <v>0.51041666666666663</v>
      </c>
      <c r="C499" s="3">
        <v>73</v>
      </c>
      <c r="D499" s="3">
        <v>77</v>
      </c>
      <c r="E499" s="13">
        <v>0.85</v>
      </c>
      <c r="F499" s="3">
        <v>4</v>
      </c>
      <c r="G499" s="3" t="s">
        <v>196</v>
      </c>
      <c r="H499" s="3">
        <v>29.27</v>
      </c>
      <c r="J499" s="45">
        <v>77.2</v>
      </c>
      <c r="K499" s="3">
        <v>75.900000000000006</v>
      </c>
      <c r="L499" s="45">
        <v>76.599999999999994</v>
      </c>
      <c r="M499" s="3">
        <v>77.900000000000006</v>
      </c>
      <c r="N499" s="45">
        <f t="shared" si="27"/>
        <v>76.900000000000006</v>
      </c>
    </row>
    <row r="500" spans="1:15" x14ac:dyDescent="0.2">
      <c r="A500" s="2"/>
      <c r="B500" s="1">
        <v>0.52083333333333337</v>
      </c>
      <c r="C500" s="3">
        <v>73</v>
      </c>
      <c r="D500" s="3">
        <v>78</v>
      </c>
      <c r="E500" s="13">
        <v>0.84</v>
      </c>
      <c r="F500" s="3">
        <v>8</v>
      </c>
      <c r="G500" s="37" t="s">
        <v>196</v>
      </c>
      <c r="H500" s="19">
        <v>29.27</v>
      </c>
      <c r="I500" s="43"/>
      <c r="J500" s="45">
        <v>78.099999999999994</v>
      </c>
      <c r="K500" s="45">
        <v>77</v>
      </c>
      <c r="L500" s="45">
        <v>77.900000000000006</v>
      </c>
      <c r="M500" s="45">
        <v>78.8</v>
      </c>
      <c r="N500" s="45">
        <f t="shared" si="27"/>
        <v>77.95</v>
      </c>
    </row>
    <row r="501" spans="1:15" x14ac:dyDescent="0.2">
      <c r="A501" s="2"/>
      <c r="B501" s="1">
        <v>0.54166666666666663</v>
      </c>
      <c r="C501" s="3">
        <v>75</v>
      </c>
      <c r="D501" s="3">
        <v>82</v>
      </c>
      <c r="E501" s="13">
        <v>0.81</v>
      </c>
      <c r="F501" s="3">
        <v>5</v>
      </c>
      <c r="G501" s="3" t="s">
        <v>201</v>
      </c>
      <c r="H501" s="19">
        <v>29.28</v>
      </c>
      <c r="I501" s="43"/>
      <c r="J501" s="45">
        <v>82</v>
      </c>
      <c r="K501" s="45">
        <v>81</v>
      </c>
      <c r="L501" s="45">
        <v>81.900000000000006</v>
      </c>
      <c r="M501" s="45">
        <v>82.8</v>
      </c>
      <c r="N501" s="45">
        <f t="shared" si="27"/>
        <v>81.924999999999997</v>
      </c>
      <c r="O501" s="45"/>
    </row>
    <row r="502" spans="1:15" x14ac:dyDescent="0.2">
      <c r="A502" s="2"/>
      <c r="B502" s="1">
        <v>0.55208333333333337</v>
      </c>
      <c r="C502" s="47">
        <v>75</v>
      </c>
      <c r="D502" s="47">
        <v>82</v>
      </c>
      <c r="E502" s="48">
        <v>0.8</v>
      </c>
      <c r="F502" s="47">
        <v>6</v>
      </c>
      <c r="G502" s="47" t="s">
        <v>196</v>
      </c>
      <c r="H502" s="47">
        <v>29.27</v>
      </c>
      <c r="I502" s="65"/>
      <c r="J502" s="45">
        <v>81.900000000000006</v>
      </c>
      <c r="K502" s="45">
        <v>81</v>
      </c>
      <c r="L502" s="45">
        <v>81.5</v>
      </c>
      <c r="M502" s="45">
        <v>82.8</v>
      </c>
      <c r="N502" s="45">
        <f t="shared" si="27"/>
        <v>81.8</v>
      </c>
    </row>
    <row r="503" spans="1:15" x14ac:dyDescent="0.2">
      <c r="B503" s="2">
        <v>0.5625</v>
      </c>
      <c r="C503" s="3">
        <v>75</v>
      </c>
      <c r="D503" s="3">
        <v>82</v>
      </c>
      <c r="E503" s="13">
        <v>0.8</v>
      </c>
      <c r="F503" s="3">
        <v>6</v>
      </c>
      <c r="G503" s="37" t="s">
        <v>196</v>
      </c>
      <c r="H503" s="19">
        <v>29.27</v>
      </c>
      <c r="I503" s="42"/>
      <c r="J503" s="45">
        <v>82</v>
      </c>
      <c r="K503" s="45">
        <v>80.599999999999994</v>
      </c>
      <c r="L503" s="45">
        <v>81.099999999999994</v>
      </c>
      <c r="M503" s="45">
        <v>82.6</v>
      </c>
      <c r="N503" s="45">
        <f t="shared" si="27"/>
        <v>81.574999999999989</v>
      </c>
    </row>
    <row r="504" spans="1:15" x14ac:dyDescent="0.2">
      <c r="B504" s="2">
        <v>0.57291666666666663</v>
      </c>
      <c r="C504" s="3">
        <v>75</v>
      </c>
      <c r="D504" s="3">
        <v>81</v>
      </c>
      <c r="E504" s="13">
        <v>0.81</v>
      </c>
      <c r="F504" s="41">
        <v>6</v>
      </c>
      <c r="G504" s="37" t="s">
        <v>196</v>
      </c>
      <c r="H504" s="19">
        <v>29.27</v>
      </c>
      <c r="I504" s="42"/>
      <c r="J504" s="45">
        <v>81.5</v>
      </c>
      <c r="K504" s="45">
        <v>79.900000000000006</v>
      </c>
      <c r="L504" s="45">
        <v>80.400000000000006</v>
      </c>
      <c r="M504" s="45">
        <v>81.900000000000006</v>
      </c>
      <c r="N504" s="45">
        <f t="shared" si="27"/>
        <v>80.925000000000011</v>
      </c>
    </row>
    <row r="505" spans="1:15" x14ac:dyDescent="0.2">
      <c r="B505" s="2">
        <v>0.58333333333333337</v>
      </c>
      <c r="C505" s="37">
        <v>76</v>
      </c>
      <c r="D505" s="37">
        <v>83</v>
      </c>
      <c r="E505" s="13">
        <v>0.8</v>
      </c>
      <c r="F505" s="37">
        <v>4</v>
      </c>
      <c r="G505" s="37" t="s">
        <v>130</v>
      </c>
      <c r="H505" s="56">
        <v>29.26</v>
      </c>
      <c r="I505" s="46"/>
      <c r="J505" s="63">
        <v>83.3</v>
      </c>
      <c r="K505" s="63">
        <v>82</v>
      </c>
      <c r="L505" s="63">
        <v>83.5</v>
      </c>
      <c r="M505" s="63">
        <v>84.2</v>
      </c>
      <c r="N505" s="45">
        <f t="shared" si="27"/>
        <v>83.25</v>
      </c>
    </row>
    <row r="506" spans="1:15" x14ac:dyDescent="0.2">
      <c r="B506" s="2">
        <v>0.59375</v>
      </c>
      <c r="C506" s="37">
        <v>77</v>
      </c>
      <c r="D506" s="37">
        <v>87</v>
      </c>
      <c r="E506" s="13">
        <v>0.77</v>
      </c>
      <c r="F506" s="37">
        <v>5</v>
      </c>
      <c r="G506" s="37" t="s">
        <v>201</v>
      </c>
      <c r="H506" s="56">
        <v>29.26</v>
      </c>
      <c r="I506" s="37"/>
      <c r="J506" s="63">
        <v>86.4</v>
      </c>
      <c r="K506" s="63">
        <v>85.1</v>
      </c>
      <c r="L506" s="63">
        <v>87.3</v>
      </c>
      <c r="M506" s="63">
        <v>88</v>
      </c>
      <c r="N506" s="45">
        <f t="shared" si="27"/>
        <v>86.7</v>
      </c>
    </row>
    <row r="507" spans="1:15" x14ac:dyDescent="0.2">
      <c r="B507" s="2">
        <v>0.60416666666666663</v>
      </c>
      <c r="C507" s="47">
        <v>77</v>
      </c>
      <c r="D507" s="47">
        <v>89</v>
      </c>
      <c r="E507" s="13">
        <v>0.77</v>
      </c>
      <c r="F507" s="47">
        <v>9</v>
      </c>
      <c r="G507" s="47" t="s">
        <v>201</v>
      </c>
      <c r="H507" s="57">
        <v>29.25</v>
      </c>
      <c r="I507" s="60"/>
      <c r="J507" s="64">
        <v>88.9</v>
      </c>
      <c r="K507" s="64">
        <v>88.5</v>
      </c>
      <c r="L507" s="64">
        <v>89.1</v>
      </c>
      <c r="M507" s="64">
        <v>89.6</v>
      </c>
      <c r="N507" s="45">
        <f t="shared" si="27"/>
        <v>89.025000000000006</v>
      </c>
    </row>
    <row r="508" spans="1:15" x14ac:dyDescent="0.2">
      <c r="B508" s="2">
        <v>0.61458333333333337</v>
      </c>
      <c r="C508" s="3">
        <v>77</v>
      </c>
      <c r="D508" s="3">
        <v>89</v>
      </c>
      <c r="E508" s="13">
        <v>0.76</v>
      </c>
      <c r="F508" s="3">
        <v>7</v>
      </c>
      <c r="G508" s="37" t="s">
        <v>196</v>
      </c>
      <c r="H508" s="19">
        <v>29.25</v>
      </c>
      <c r="I508" s="42"/>
      <c r="J508" s="64">
        <v>88.5</v>
      </c>
      <c r="K508" s="45">
        <v>88</v>
      </c>
      <c r="L508" s="45">
        <v>88.9</v>
      </c>
      <c r="M508" s="45">
        <v>89.1</v>
      </c>
      <c r="N508" s="45">
        <f t="shared" si="27"/>
        <v>88.625</v>
      </c>
    </row>
    <row r="509" spans="1:15" x14ac:dyDescent="0.2">
      <c r="B509" s="2">
        <v>0.625</v>
      </c>
      <c r="C509" s="3">
        <v>79</v>
      </c>
      <c r="D509" s="3">
        <v>89</v>
      </c>
      <c r="E509" s="14">
        <v>0.72</v>
      </c>
      <c r="F509" s="3">
        <v>8</v>
      </c>
      <c r="G509" s="3" t="s">
        <v>130</v>
      </c>
      <c r="H509" s="19">
        <v>29.24</v>
      </c>
      <c r="I509" s="42"/>
      <c r="J509" s="64">
        <v>88.5</v>
      </c>
      <c r="K509" s="45">
        <v>88</v>
      </c>
      <c r="L509" s="45">
        <v>88.9</v>
      </c>
      <c r="M509" s="45">
        <v>89.2</v>
      </c>
      <c r="N509" s="45">
        <f t="shared" si="27"/>
        <v>88.649999999999991</v>
      </c>
    </row>
    <row r="510" spans="1:15" x14ac:dyDescent="0.2">
      <c r="B510" s="2">
        <v>0.63541666666666663</v>
      </c>
      <c r="C510" s="3">
        <v>80</v>
      </c>
      <c r="D510" s="3">
        <v>93</v>
      </c>
      <c r="E510" s="14">
        <v>0.7</v>
      </c>
      <c r="F510" s="3">
        <v>10</v>
      </c>
      <c r="G510" s="3" t="s">
        <v>196</v>
      </c>
      <c r="H510" s="19">
        <v>29.23</v>
      </c>
      <c r="I510" s="42"/>
      <c r="J510" s="64">
        <v>90.5</v>
      </c>
      <c r="K510" s="45">
        <v>94.2</v>
      </c>
      <c r="L510" s="45">
        <v>93.4</v>
      </c>
      <c r="M510" s="45">
        <v>93.9</v>
      </c>
      <c r="N510" s="45">
        <f t="shared" si="27"/>
        <v>93</v>
      </c>
    </row>
    <row r="511" spans="1:15" x14ac:dyDescent="0.2">
      <c r="B511" s="2">
        <v>0.64583333333333337</v>
      </c>
      <c r="C511" s="47">
        <v>80</v>
      </c>
      <c r="D511" s="47">
        <v>93</v>
      </c>
      <c r="E511" s="13">
        <v>0.7</v>
      </c>
      <c r="F511" s="47">
        <v>5</v>
      </c>
      <c r="G511" s="47" t="s">
        <v>130</v>
      </c>
      <c r="H511" s="47">
        <v>29.22</v>
      </c>
      <c r="I511" s="65"/>
      <c r="J511" s="45">
        <v>91.9</v>
      </c>
      <c r="K511" s="45">
        <v>92.8</v>
      </c>
      <c r="L511" s="45">
        <v>93</v>
      </c>
      <c r="M511" s="45">
        <v>95.4</v>
      </c>
      <c r="N511" s="45">
        <f t="shared" si="27"/>
        <v>93.275000000000006</v>
      </c>
    </row>
    <row r="512" spans="1:15" x14ac:dyDescent="0.2">
      <c r="B512" s="2">
        <v>0.65625</v>
      </c>
      <c r="C512" s="47">
        <v>81</v>
      </c>
      <c r="D512" s="47">
        <v>95</v>
      </c>
      <c r="E512" s="13">
        <v>0.69</v>
      </c>
      <c r="F512" s="47">
        <v>11</v>
      </c>
      <c r="G512" s="47" t="s">
        <v>143</v>
      </c>
      <c r="H512" s="47">
        <v>29.22</v>
      </c>
      <c r="I512" s="65"/>
      <c r="J512" s="45">
        <v>93.4</v>
      </c>
      <c r="K512" s="45">
        <v>96.1</v>
      </c>
      <c r="L512" s="45">
        <v>95.7</v>
      </c>
      <c r="M512" s="45">
        <v>95</v>
      </c>
      <c r="N512" s="45">
        <f t="shared" si="27"/>
        <v>95.05</v>
      </c>
    </row>
    <row r="513" spans="1:14" x14ac:dyDescent="0.2">
      <c r="B513" s="2">
        <v>0.66666666666666663</v>
      </c>
      <c r="C513" s="47">
        <v>79</v>
      </c>
      <c r="D513" s="47">
        <v>90</v>
      </c>
      <c r="E513" s="13">
        <v>0.7</v>
      </c>
      <c r="F513" s="47">
        <v>9</v>
      </c>
      <c r="G513" s="47" t="s">
        <v>196</v>
      </c>
      <c r="H513" s="47">
        <v>29.22</v>
      </c>
      <c r="I513" s="65"/>
      <c r="J513" s="45">
        <v>90</v>
      </c>
      <c r="K513" s="45">
        <v>90.3</v>
      </c>
      <c r="L513" s="45">
        <v>90.3</v>
      </c>
      <c r="M513" s="45">
        <v>91</v>
      </c>
      <c r="N513" s="45">
        <f t="shared" si="27"/>
        <v>90.4</v>
      </c>
    </row>
    <row r="514" spans="1:14" x14ac:dyDescent="0.2">
      <c r="B514" s="2">
        <v>0.67708333333333337</v>
      </c>
      <c r="C514" s="47">
        <v>79</v>
      </c>
      <c r="D514" s="47">
        <v>92</v>
      </c>
      <c r="E514" s="13">
        <v>0.71</v>
      </c>
      <c r="F514" s="47">
        <v>10</v>
      </c>
      <c r="G514" s="47" t="s">
        <v>201</v>
      </c>
      <c r="H514" s="47">
        <v>29.21</v>
      </c>
      <c r="I514" s="65"/>
      <c r="J514" s="45">
        <v>91</v>
      </c>
      <c r="K514" s="45">
        <v>92.3</v>
      </c>
      <c r="L514" s="45">
        <v>92.3</v>
      </c>
      <c r="M514" s="45">
        <v>91.8</v>
      </c>
      <c r="N514" s="45">
        <f t="shared" si="27"/>
        <v>91.850000000000009</v>
      </c>
    </row>
    <row r="515" spans="1:14" x14ac:dyDescent="0.2">
      <c r="B515" s="2">
        <v>0.6875</v>
      </c>
      <c r="C515" s="3">
        <v>81</v>
      </c>
      <c r="D515" s="3">
        <v>95</v>
      </c>
      <c r="E515" s="13">
        <v>0.86</v>
      </c>
      <c r="F515" s="41">
        <v>3</v>
      </c>
      <c r="G515" s="3" t="s">
        <v>130</v>
      </c>
      <c r="H515" s="19">
        <v>29.2</v>
      </c>
      <c r="I515" s="42"/>
      <c r="J515" s="45">
        <v>94.3</v>
      </c>
      <c r="K515" s="45">
        <v>96.1</v>
      </c>
      <c r="L515" s="45">
        <v>96.3</v>
      </c>
      <c r="M515" s="45">
        <v>95</v>
      </c>
      <c r="N515" s="45">
        <f t="shared" si="27"/>
        <v>95.424999999999997</v>
      </c>
    </row>
    <row r="516" spans="1:14" x14ac:dyDescent="0.2">
      <c r="B516" s="2">
        <v>0.69791666666666663</v>
      </c>
      <c r="C516" s="47">
        <v>81</v>
      </c>
      <c r="D516" s="47">
        <v>96</v>
      </c>
      <c r="E516" s="13">
        <v>0.67</v>
      </c>
      <c r="F516" s="47">
        <v>8</v>
      </c>
      <c r="G516" s="47" t="s">
        <v>130</v>
      </c>
      <c r="H516" s="47">
        <v>29.2</v>
      </c>
      <c r="I516" s="65"/>
      <c r="J516" s="45">
        <v>94.8</v>
      </c>
      <c r="K516" s="45">
        <v>97.7</v>
      </c>
      <c r="L516" s="45">
        <v>96.3</v>
      </c>
      <c r="M516" s="45">
        <v>95.7</v>
      </c>
      <c r="N516" s="45">
        <f t="shared" si="27"/>
        <v>96.125</v>
      </c>
    </row>
    <row r="517" spans="1:14" x14ac:dyDescent="0.2">
      <c r="B517" s="2">
        <v>0.70833333333333337</v>
      </c>
      <c r="C517" s="47">
        <v>81</v>
      </c>
      <c r="D517" s="47">
        <v>94</v>
      </c>
      <c r="E517" s="13">
        <v>0.68</v>
      </c>
      <c r="F517" s="47">
        <v>10</v>
      </c>
      <c r="G517" s="47" t="s">
        <v>196</v>
      </c>
      <c r="H517" s="47">
        <v>29.19</v>
      </c>
      <c r="I517" s="65"/>
      <c r="J517" s="45">
        <v>93.2</v>
      </c>
      <c r="K517" s="45">
        <v>95.4</v>
      </c>
      <c r="L517" s="45">
        <v>94.5</v>
      </c>
      <c r="M517" s="45">
        <v>94.3</v>
      </c>
      <c r="N517" s="45">
        <f t="shared" si="27"/>
        <v>94.350000000000009</v>
      </c>
    </row>
    <row r="518" spans="1:14" x14ac:dyDescent="0.2">
      <c r="B518" s="2">
        <v>0.71875</v>
      </c>
      <c r="C518" s="3">
        <v>80</v>
      </c>
      <c r="D518" s="3">
        <v>94</v>
      </c>
      <c r="E518" s="3">
        <v>69</v>
      </c>
      <c r="F518" s="3">
        <v>8</v>
      </c>
      <c r="G518" s="37" t="s">
        <v>201</v>
      </c>
      <c r="H518" s="3">
        <v>29.18</v>
      </c>
      <c r="J518" s="3">
        <v>93</v>
      </c>
      <c r="K518" s="3">
        <v>95.2</v>
      </c>
      <c r="L518" s="3">
        <v>94.8</v>
      </c>
      <c r="M518" s="3">
        <v>93.7</v>
      </c>
      <c r="N518" s="45">
        <f t="shared" si="27"/>
        <v>94.174999999999997</v>
      </c>
    </row>
    <row r="519" spans="1:14" x14ac:dyDescent="0.2">
      <c r="B519" s="2">
        <v>0.72916666666666663</v>
      </c>
      <c r="C519" s="47">
        <v>80</v>
      </c>
      <c r="D519" s="47">
        <v>95</v>
      </c>
      <c r="E519" s="13">
        <v>0.7</v>
      </c>
      <c r="F519" s="47">
        <v>10</v>
      </c>
      <c r="G519" s="47" t="s">
        <v>130</v>
      </c>
      <c r="H519" s="47">
        <v>29.17</v>
      </c>
      <c r="I519" s="65"/>
      <c r="J519" s="64">
        <v>92.8</v>
      </c>
      <c r="K519" s="45">
        <v>96.6</v>
      </c>
      <c r="L519" s="45">
        <v>96.8</v>
      </c>
      <c r="M519" s="45">
        <v>95</v>
      </c>
      <c r="N519" s="45">
        <f t="shared" si="27"/>
        <v>95.3</v>
      </c>
    </row>
    <row r="520" spans="1:14" x14ac:dyDescent="0.2">
      <c r="B520" s="2">
        <v>0.73958333333333337</v>
      </c>
      <c r="C520" s="3">
        <v>80</v>
      </c>
      <c r="D520" s="3">
        <v>93</v>
      </c>
      <c r="E520" s="13">
        <v>0.72</v>
      </c>
      <c r="F520" s="41">
        <v>7</v>
      </c>
      <c r="G520" s="37" t="s">
        <v>130</v>
      </c>
      <c r="H520" s="19">
        <v>29.17</v>
      </c>
      <c r="I520" s="42"/>
      <c r="J520" s="45">
        <v>91.4</v>
      </c>
      <c r="K520" s="45">
        <v>93.9</v>
      </c>
      <c r="L520" s="45">
        <v>93.4</v>
      </c>
      <c r="M520" s="45">
        <v>92.7</v>
      </c>
      <c r="N520" s="45">
        <f t="shared" si="27"/>
        <v>92.850000000000009</v>
      </c>
    </row>
    <row r="521" spans="1:14" x14ac:dyDescent="0.2">
      <c r="B521" s="2">
        <v>0.75</v>
      </c>
      <c r="C521" s="47">
        <v>80</v>
      </c>
      <c r="D521" s="47">
        <v>92</v>
      </c>
      <c r="E521" s="13">
        <v>0.72</v>
      </c>
      <c r="F521" s="47">
        <v>12</v>
      </c>
      <c r="G521" s="47" t="s">
        <v>201</v>
      </c>
      <c r="H521" s="57">
        <v>29.18</v>
      </c>
      <c r="I521" s="47"/>
      <c r="J521" s="64">
        <v>90.9</v>
      </c>
      <c r="K521" s="64">
        <v>92.7</v>
      </c>
      <c r="L521" s="64">
        <v>91.9</v>
      </c>
      <c r="M521" s="64">
        <v>91.9</v>
      </c>
      <c r="N521" s="45">
        <f t="shared" si="27"/>
        <v>91.85</v>
      </c>
    </row>
    <row r="522" spans="1:14" x14ac:dyDescent="0.2">
      <c r="B522" s="2">
        <v>0.76041666666666663</v>
      </c>
      <c r="C522" s="47">
        <v>79</v>
      </c>
      <c r="D522" s="47">
        <v>92</v>
      </c>
      <c r="E522" s="13">
        <v>0.7</v>
      </c>
      <c r="F522" s="47">
        <v>7</v>
      </c>
      <c r="G522" s="47" t="s">
        <v>130</v>
      </c>
      <c r="H522" s="47">
        <v>29.18</v>
      </c>
      <c r="I522" s="65"/>
      <c r="J522" s="64">
        <v>90.3</v>
      </c>
      <c r="K522" s="45">
        <v>92.7</v>
      </c>
      <c r="L522" s="45">
        <v>91.9</v>
      </c>
      <c r="M522" s="45">
        <v>91.4</v>
      </c>
      <c r="N522" s="45">
        <f t="shared" si="27"/>
        <v>91.574999999999989</v>
      </c>
    </row>
    <row r="523" spans="1:14" x14ac:dyDescent="0.2">
      <c r="B523" s="2">
        <v>0.77083333333333337</v>
      </c>
      <c r="C523" s="47">
        <v>80</v>
      </c>
      <c r="D523" s="47">
        <v>91</v>
      </c>
      <c r="E523" s="13">
        <v>0.73</v>
      </c>
      <c r="F523" s="47">
        <v>9</v>
      </c>
      <c r="G523" s="47" t="s">
        <v>201</v>
      </c>
      <c r="H523" s="47">
        <v>29.18</v>
      </c>
      <c r="I523" s="65"/>
      <c r="J523" s="64">
        <v>89.6</v>
      </c>
      <c r="K523" s="45">
        <v>91.8</v>
      </c>
      <c r="L523" s="45">
        <v>91.2</v>
      </c>
      <c r="M523" s="45">
        <v>90.5</v>
      </c>
      <c r="N523" s="45">
        <f t="shared" si="27"/>
        <v>90.774999999999991</v>
      </c>
    </row>
    <row r="524" spans="1:14" x14ac:dyDescent="0.2">
      <c r="B524" s="2">
        <v>0.78125</v>
      </c>
      <c r="C524" s="3">
        <v>80</v>
      </c>
      <c r="D524" s="3">
        <v>91</v>
      </c>
      <c r="E524" s="13">
        <v>0.73</v>
      </c>
      <c r="F524" s="41">
        <v>4</v>
      </c>
      <c r="G524" s="37" t="s">
        <v>130</v>
      </c>
      <c r="H524" s="19">
        <v>29.19</v>
      </c>
      <c r="I524" s="42"/>
      <c r="J524" s="45">
        <v>90</v>
      </c>
      <c r="K524" s="45">
        <v>91.4</v>
      </c>
      <c r="L524" s="45">
        <v>90.5</v>
      </c>
      <c r="M524" s="45">
        <v>90.5</v>
      </c>
      <c r="N524" s="45">
        <f t="shared" si="27"/>
        <v>90.6</v>
      </c>
    </row>
    <row r="525" spans="1:14" x14ac:dyDescent="0.2">
      <c r="B525" s="2">
        <v>0.79166666666666663</v>
      </c>
      <c r="C525" s="3">
        <v>79</v>
      </c>
      <c r="D525" s="3">
        <v>89</v>
      </c>
      <c r="E525" s="13">
        <v>0.74</v>
      </c>
      <c r="F525" s="41">
        <v>5</v>
      </c>
      <c r="G525" s="37" t="s">
        <v>130</v>
      </c>
      <c r="H525" s="19">
        <v>29.19</v>
      </c>
      <c r="I525" s="42"/>
      <c r="J525" s="45">
        <v>88.7</v>
      </c>
      <c r="K525" s="45">
        <v>89.6</v>
      </c>
      <c r="L525" s="45">
        <v>88.7</v>
      </c>
      <c r="M525" s="45">
        <v>88.9</v>
      </c>
      <c r="N525" s="45">
        <f t="shared" si="27"/>
        <v>88.974999999999994</v>
      </c>
    </row>
    <row r="527" spans="1:14" x14ac:dyDescent="0.2">
      <c r="A527" s="21">
        <v>42142</v>
      </c>
      <c r="B527" s="1">
        <v>0.51041666666666663</v>
      </c>
      <c r="C527" s="3">
        <v>75</v>
      </c>
      <c r="D527" s="47">
        <v>90</v>
      </c>
      <c r="E527" s="13">
        <v>0.75</v>
      </c>
      <c r="F527" s="3">
        <v>7</v>
      </c>
      <c r="G527" s="37" t="s">
        <v>143</v>
      </c>
      <c r="H527" s="19">
        <v>29.29</v>
      </c>
      <c r="J527" s="45">
        <v>90</v>
      </c>
      <c r="K527" s="45">
        <v>87.4</v>
      </c>
      <c r="L527" s="45">
        <v>90.9</v>
      </c>
      <c r="M527" s="45">
        <v>92.8</v>
      </c>
      <c r="N527" s="45">
        <f t="shared" ref="N527:N544" si="28">AVERAGE(J527:M527)</f>
        <v>90.275000000000006</v>
      </c>
    </row>
    <row r="528" spans="1:14" x14ac:dyDescent="0.2">
      <c r="B528" s="1">
        <v>0.52083333333333337</v>
      </c>
      <c r="C528" s="3">
        <v>76</v>
      </c>
      <c r="D528" s="47">
        <v>90</v>
      </c>
      <c r="E528" s="13">
        <v>0.73</v>
      </c>
      <c r="F528" s="3">
        <v>3</v>
      </c>
      <c r="G528" s="37" t="s">
        <v>130</v>
      </c>
      <c r="H528" s="19">
        <v>29.28</v>
      </c>
      <c r="J528" s="45">
        <v>90</v>
      </c>
      <c r="K528" s="45">
        <v>87.3</v>
      </c>
      <c r="L528" s="45">
        <v>89.6</v>
      </c>
      <c r="M528" s="45">
        <v>90.9</v>
      </c>
      <c r="N528" s="45">
        <f t="shared" si="28"/>
        <v>89.449999999999989</v>
      </c>
    </row>
    <row r="529" spans="2:14" x14ac:dyDescent="0.2">
      <c r="B529" s="1">
        <v>0.53125</v>
      </c>
      <c r="C529" s="3">
        <v>77</v>
      </c>
      <c r="D529" s="47">
        <v>91</v>
      </c>
      <c r="E529" s="13">
        <v>0.72</v>
      </c>
      <c r="F529" s="37">
        <v>1</v>
      </c>
      <c r="G529" s="37" t="s">
        <v>203</v>
      </c>
      <c r="H529" s="19">
        <v>29.29</v>
      </c>
      <c r="J529" s="45">
        <v>91.6</v>
      </c>
      <c r="K529" s="45">
        <v>88</v>
      </c>
      <c r="L529" s="45">
        <v>90.7</v>
      </c>
      <c r="M529" s="45">
        <v>92.3</v>
      </c>
      <c r="N529" s="45">
        <f t="shared" si="28"/>
        <v>90.65</v>
      </c>
    </row>
    <row r="530" spans="2:14" x14ac:dyDescent="0.2">
      <c r="B530" s="1">
        <v>0.54166666666666696</v>
      </c>
      <c r="C530" s="3">
        <v>78</v>
      </c>
      <c r="D530" s="47">
        <v>92</v>
      </c>
      <c r="E530" s="13">
        <v>0.68</v>
      </c>
      <c r="F530" s="3">
        <v>2</v>
      </c>
      <c r="G530" s="37" t="s">
        <v>197</v>
      </c>
      <c r="H530" s="19">
        <v>29.29</v>
      </c>
      <c r="I530" s="42"/>
      <c r="J530" s="45">
        <v>93</v>
      </c>
      <c r="K530" s="45">
        <v>90</v>
      </c>
      <c r="L530" s="45">
        <v>92.3</v>
      </c>
      <c r="M530" s="45">
        <v>93.4</v>
      </c>
      <c r="N530" s="45">
        <f t="shared" si="28"/>
        <v>92.175000000000011</v>
      </c>
    </row>
    <row r="531" spans="2:14" x14ac:dyDescent="0.2">
      <c r="B531" s="1">
        <v>0.55208333333333404</v>
      </c>
      <c r="C531" s="3">
        <v>79</v>
      </c>
      <c r="D531" s="3">
        <v>92</v>
      </c>
      <c r="E531" s="13">
        <v>0.67</v>
      </c>
      <c r="F531" s="3">
        <v>1</v>
      </c>
      <c r="G531" s="37" t="s">
        <v>129</v>
      </c>
      <c r="H531" s="19">
        <v>29.28</v>
      </c>
      <c r="I531" s="42"/>
      <c r="J531" s="45">
        <v>93</v>
      </c>
      <c r="K531" s="45">
        <v>89.2</v>
      </c>
      <c r="L531" s="45">
        <v>92.1</v>
      </c>
      <c r="M531" s="45">
        <v>93.6</v>
      </c>
      <c r="N531" s="45">
        <f t="shared" si="28"/>
        <v>91.974999999999994</v>
      </c>
    </row>
    <row r="532" spans="2:14" x14ac:dyDescent="0.2">
      <c r="B532" s="1">
        <v>0.5625</v>
      </c>
      <c r="C532" s="3">
        <v>78</v>
      </c>
      <c r="D532" s="3">
        <v>92</v>
      </c>
      <c r="E532" s="13">
        <v>0.68</v>
      </c>
      <c r="F532" s="3">
        <v>3</v>
      </c>
      <c r="G532" s="3" t="s">
        <v>130</v>
      </c>
      <c r="H532" s="19">
        <v>29.28</v>
      </c>
      <c r="J532" s="45">
        <v>93.4</v>
      </c>
      <c r="K532" s="3">
        <v>89.6</v>
      </c>
      <c r="L532" s="3">
        <v>92.5</v>
      </c>
      <c r="M532" s="45">
        <v>93.7</v>
      </c>
      <c r="N532" s="45">
        <f t="shared" si="28"/>
        <v>92.3</v>
      </c>
    </row>
    <row r="533" spans="2:14" x14ac:dyDescent="0.2">
      <c r="B533" s="1">
        <v>0.57291666666666696</v>
      </c>
      <c r="C533" s="3">
        <v>78</v>
      </c>
      <c r="D533" s="3">
        <v>97</v>
      </c>
      <c r="E533" s="13">
        <v>0.69</v>
      </c>
      <c r="F533" s="3">
        <v>2</v>
      </c>
      <c r="G533" s="37" t="s">
        <v>196</v>
      </c>
      <c r="H533" s="19">
        <v>29.27</v>
      </c>
      <c r="J533" s="45">
        <v>97.5</v>
      </c>
      <c r="K533" s="45">
        <v>94.5</v>
      </c>
      <c r="L533" s="45">
        <v>97.2</v>
      </c>
      <c r="M533" s="45">
        <v>98.1</v>
      </c>
      <c r="N533" s="45">
        <f t="shared" si="28"/>
        <v>96.824999999999989</v>
      </c>
    </row>
    <row r="534" spans="2:14" x14ac:dyDescent="0.2">
      <c r="B534" s="1">
        <v>0.58333333333333404</v>
      </c>
      <c r="C534" s="3">
        <v>78</v>
      </c>
      <c r="D534" s="3">
        <v>99</v>
      </c>
      <c r="E534" s="13">
        <v>0.69</v>
      </c>
      <c r="F534" s="3">
        <v>2</v>
      </c>
      <c r="G534" s="37" t="s">
        <v>130</v>
      </c>
      <c r="H534" s="19">
        <v>29.27</v>
      </c>
      <c r="I534" s="42"/>
      <c r="J534" s="63">
        <v>98.6</v>
      </c>
      <c r="K534" s="45">
        <v>96.3</v>
      </c>
      <c r="L534" s="45">
        <v>99.5</v>
      </c>
      <c r="M534" s="45">
        <v>100.8</v>
      </c>
      <c r="N534" s="45">
        <f t="shared" si="28"/>
        <v>98.8</v>
      </c>
    </row>
    <row r="535" spans="2:14" x14ac:dyDescent="0.2">
      <c r="B535" s="1">
        <v>0.593750000000001</v>
      </c>
      <c r="C535" s="3">
        <v>80</v>
      </c>
      <c r="D535" s="3">
        <v>102</v>
      </c>
      <c r="E535" s="13">
        <v>0.64</v>
      </c>
      <c r="F535" s="3">
        <v>2</v>
      </c>
      <c r="G535" s="37" t="s">
        <v>208</v>
      </c>
      <c r="H535" s="19">
        <v>29.27</v>
      </c>
      <c r="I535" s="43"/>
      <c r="J535" s="45">
        <v>101.7</v>
      </c>
      <c r="K535" s="45">
        <v>99</v>
      </c>
      <c r="L535" s="45">
        <v>102</v>
      </c>
      <c r="M535" s="45">
        <v>105.1</v>
      </c>
      <c r="N535" s="45">
        <f t="shared" si="28"/>
        <v>101.94999999999999</v>
      </c>
    </row>
    <row r="536" spans="2:14" x14ac:dyDescent="0.2">
      <c r="B536" s="1">
        <v>0.60416666666666696</v>
      </c>
      <c r="C536" s="3">
        <v>81</v>
      </c>
      <c r="D536" s="3">
        <v>101</v>
      </c>
      <c r="E536" s="13">
        <v>0.62</v>
      </c>
      <c r="F536" s="3">
        <v>2</v>
      </c>
      <c r="G536" s="37" t="s">
        <v>196</v>
      </c>
      <c r="H536" s="19">
        <v>29.27</v>
      </c>
      <c r="I536" s="43"/>
      <c r="J536" s="45">
        <v>101.1</v>
      </c>
      <c r="K536" s="45">
        <v>97.5</v>
      </c>
      <c r="L536" s="45">
        <v>100.9</v>
      </c>
      <c r="M536" s="45">
        <v>103.3</v>
      </c>
      <c r="N536" s="45">
        <f t="shared" si="28"/>
        <v>100.7</v>
      </c>
    </row>
    <row r="537" spans="2:14" x14ac:dyDescent="0.2">
      <c r="B537" s="2">
        <v>0.66666666666666663</v>
      </c>
      <c r="C537" s="3">
        <v>80</v>
      </c>
      <c r="D537" s="3">
        <v>100</v>
      </c>
      <c r="E537" s="13">
        <v>0.63</v>
      </c>
      <c r="F537" s="3">
        <v>6</v>
      </c>
      <c r="G537" s="3" t="s">
        <v>130</v>
      </c>
      <c r="H537" s="3">
        <v>29.25</v>
      </c>
      <c r="J537" s="45">
        <v>101.1</v>
      </c>
      <c r="K537" s="3">
        <v>98.1</v>
      </c>
      <c r="L537" s="45">
        <v>100.9</v>
      </c>
      <c r="M537" s="3">
        <v>101.1</v>
      </c>
      <c r="N537" s="45">
        <f t="shared" si="28"/>
        <v>100.30000000000001</v>
      </c>
    </row>
    <row r="538" spans="2:14" x14ac:dyDescent="0.2">
      <c r="B538" s="2">
        <v>0.67708333333333337</v>
      </c>
      <c r="C538" s="3">
        <v>81</v>
      </c>
      <c r="D538" s="3">
        <v>102</v>
      </c>
      <c r="E538" s="13">
        <v>0.63</v>
      </c>
      <c r="F538" s="3">
        <v>3</v>
      </c>
      <c r="G538" s="37" t="s">
        <v>129</v>
      </c>
      <c r="H538" s="19">
        <v>29.26</v>
      </c>
      <c r="I538" s="43"/>
      <c r="J538" s="45">
        <v>103.3</v>
      </c>
      <c r="K538" s="45">
        <v>101.7</v>
      </c>
      <c r="L538" s="45">
        <v>101.3</v>
      </c>
      <c r="M538" s="45">
        <v>100.8</v>
      </c>
      <c r="N538" s="45">
        <f t="shared" si="28"/>
        <v>101.77500000000001</v>
      </c>
    </row>
    <row r="539" spans="2:14" x14ac:dyDescent="0.2">
      <c r="B539" s="2">
        <v>0.6875</v>
      </c>
      <c r="C539" s="3">
        <v>81</v>
      </c>
      <c r="D539" s="3">
        <v>105</v>
      </c>
      <c r="E539" s="13">
        <v>0.61</v>
      </c>
      <c r="F539" s="3">
        <v>3</v>
      </c>
      <c r="G539" s="3" t="s">
        <v>143</v>
      </c>
      <c r="H539" s="19">
        <v>29.5</v>
      </c>
      <c r="I539" s="43"/>
      <c r="J539" s="45">
        <v>105.3</v>
      </c>
      <c r="K539" s="45">
        <v>103.6</v>
      </c>
      <c r="L539" s="45">
        <v>105.6</v>
      </c>
      <c r="M539" s="45">
        <v>103.5</v>
      </c>
      <c r="N539" s="45">
        <f t="shared" si="28"/>
        <v>104.5</v>
      </c>
    </row>
    <row r="540" spans="2:14" x14ac:dyDescent="0.2">
      <c r="B540" s="2">
        <v>0.69791666666666663</v>
      </c>
      <c r="C540" s="47">
        <v>82</v>
      </c>
      <c r="D540" s="47">
        <v>105</v>
      </c>
      <c r="E540" s="48">
        <v>0.57999999999999996</v>
      </c>
      <c r="F540" s="47">
        <v>3</v>
      </c>
      <c r="G540" s="47" t="s">
        <v>130</v>
      </c>
      <c r="H540" s="47">
        <v>29.25</v>
      </c>
      <c r="I540" s="65"/>
      <c r="J540" s="45">
        <v>105.8</v>
      </c>
      <c r="K540" s="45">
        <v>106</v>
      </c>
      <c r="L540" s="45">
        <v>106.7</v>
      </c>
      <c r="M540" s="45">
        <v>102</v>
      </c>
      <c r="N540" s="45">
        <f t="shared" si="28"/>
        <v>105.125</v>
      </c>
    </row>
    <row r="541" spans="2:14" x14ac:dyDescent="0.2">
      <c r="B541" s="2">
        <v>0.70833333333333337</v>
      </c>
      <c r="C541" s="3">
        <v>82</v>
      </c>
      <c r="D541" s="3">
        <v>106</v>
      </c>
      <c r="E541" s="13">
        <v>0.56999999999999995</v>
      </c>
      <c r="F541" s="3">
        <v>5</v>
      </c>
      <c r="G541" s="37" t="s">
        <v>196</v>
      </c>
      <c r="H541" s="19">
        <v>29.24</v>
      </c>
      <c r="I541" s="42"/>
      <c r="J541" s="45">
        <v>105.8</v>
      </c>
      <c r="K541" s="45">
        <v>105.8</v>
      </c>
      <c r="L541" s="45">
        <v>107.1</v>
      </c>
      <c r="M541" s="45">
        <v>103.3</v>
      </c>
      <c r="N541" s="45">
        <f t="shared" si="28"/>
        <v>105.5</v>
      </c>
    </row>
    <row r="542" spans="2:14" x14ac:dyDescent="0.2">
      <c r="B542" s="2">
        <v>0.71875</v>
      </c>
      <c r="C542" s="3">
        <v>82</v>
      </c>
      <c r="D542" s="3">
        <v>106</v>
      </c>
      <c r="E542" s="13">
        <v>0.56000000000000005</v>
      </c>
      <c r="F542" s="41">
        <v>0</v>
      </c>
      <c r="G542" s="37"/>
      <c r="H542" s="19">
        <v>29.24</v>
      </c>
      <c r="I542" s="42"/>
      <c r="J542" s="45">
        <v>106.2</v>
      </c>
      <c r="K542" s="45">
        <v>106.5</v>
      </c>
      <c r="L542" s="45">
        <v>107.6</v>
      </c>
      <c r="M542" s="45">
        <v>103.3</v>
      </c>
      <c r="N542" s="45">
        <f t="shared" si="28"/>
        <v>105.89999999999999</v>
      </c>
    </row>
    <row r="543" spans="2:14" x14ac:dyDescent="0.2">
      <c r="B543" s="2">
        <v>0.72916666666666663</v>
      </c>
      <c r="C543" s="3">
        <v>82</v>
      </c>
      <c r="D543" s="3">
        <v>106</v>
      </c>
      <c r="E543" s="13">
        <v>0.56999999999999995</v>
      </c>
      <c r="F543" s="3">
        <v>3</v>
      </c>
      <c r="G543" s="3" t="s">
        <v>130</v>
      </c>
      <c r="H543" s="3">
        <v>29.24</v>
      </c>
      <c r="J543" s="3">
        <v>103.6</v>
      </c>
      <c r="K543" s="3">
        <v>105.8</v>
      </c>
      <c r="L543" s="3">
        <v>108.9</v>
      </c>
      <c r="M543" s="3">
        <v>103.6</v>
      </c>
      <c r="N543" s="45">
        <f t="shared" si="28"/>
        <v>105.47499999999999</v>
      </c>
    </row>
    <row r="544" spans="2:14" x14ac:dyDescent="0.2">
      <c r="B544" s="2">
        <v>0.73958333333333337</v>
      </c>
      <c r="C544" s="3">
        <v>82</v>
      </c>
      <c r="D544" s="3">
        <v>104</v>
      </c>
      <c r="E544" s="13">
        <v>0.56999999999999995</v>
      </c>
      <c r="F544" s="3">
        <v>4</v>
      </c>
      <c r="G544" s="3" t="s">
        <v>143</v>
      </c>
      <c r="H544" s="3">
        <v>29.23</v>
      </c>
      <c r="J544" s="3">
        <v>99.9</v>
      </c>
      <c r="K544" s="3">
        <v>105.6</v>
      </c>
      <c r="L544" s="3">
        <v>108.7</v>
      </c>
      <c r="M544" s="3">
        <v>103.1</v>
      </c>
      <c r="N544" s="45">
        <f t="shared" si="28"/>
        <v>104.32499999999999</v>
      </c>
    </row>
    <row r="545" spans="1:14" x14ac:dyDescent="0.2">
      <c r="B545" s="2">
        <v>0.75</v>
      </c>
    </row>
    <row r="547" spans="1:14" x14ac:dyDescent="0.2">
      <c r="A547" s="21">
        <v>42146</v>
      </c>
      <c r="B547" s="1">
        <v>0.36458333333333331</v>
      </c>
      <c r="C547" s="3">
        <v>56</v>
      </c>
      <c r="D547" s="47">
        <v>63</v>
      </c>
      <c r="E547" s="13">
        <v>0.68</v>
      </c>
      <c r="F547" s="3">
        <v>1</v>
      </c>
      <c r="G547" s="37" t="s">
        <v>130</v>
      </c>
      <c r="H547" s="19">
        <v>29.36</v>
      </c>
      <c r="J547" s="45">
        <v>65.099999999999994</v>
      </c>
      <c r="K547" s="45">
        <v>55.2</v>
      </c>
      <c r="L547" s="45">
        <v>60.4</v>
      </c>
      <c r="M547" s="45">
        <v>70</v>
      </c>
      <c r="N547" s="45">
        <f t="shared" ref="N547:N549" si="29">AVERAGE(J547:M547)</f>
        <v>62.674999999999997</v>
      </c>
    </row>
    <row r="548" spans="1:14" x14ac:dyDescent="0.2">
      <c r="B548" s="1">
        <v>0.94791666666666663</v>
      </c>
      <c r="C548" s="3">
        <v>67</v>
      </c>
      <c r="D548" s="47">
        <v>69</v>
      </c>
      <c r="E548" s="13">
        <v>0.51</v>
      </c>
      <c r="F548" s="3">
        <v>3</v>
      </c>
      <c r="G548" s="37" t="s">
        <v>130</v>
      </c>
      <c r="H548" s="19">
        <v>29.38</v>
      </c>
      <c r="J548" s="45">
        <v>73.599999999999994</v>
      </c>
      <c r="K548" s="45">
        <v>56.3</v>
      </c>
      <c r="L548" s="45">
        <v>66.2</v>
      </c>
      <c r="M548" s="45">
        <v>78.599999999999994</v>
      </c>
      <c r="N548" s="45">
        <f t="shared" si="29"/>
        <v>68.674999999999983</v>
      </c>
    </row>
    <row r="549" spans="1:14" x14ac:dyDescent="0.2">
      <c r="B549" s="1">
        <v>0.45833333333333331</v>
      </c>
      <c r="C549" s="3">
        <v>67</v>
      </c>
      <c r="D549" s="47">
        <v>84</v>
      </c>
      <c r="E549" s="13">
        <v>0.52</v>
      </c>
      <c r="F549" s="37">
        <v>3</v>
      </c>
      <c r="G549" s="37" t="s">
        <v>190</v>
      </c>
      <c r="H549" s="19">
        <v>29.38</v>
      </c>
      <c r="J549" s="45">
        <v>92.6</v>
      </c>
      <c r="K549" s="45">
        <v>58.5</v>
      </c>
      <c r="L549" s="45">
        <v>86.5</v>
      </c>
      <c r="M549" s="45">
        <v>96.8</v>
      </c>
      <c r="N549" s="45">
        <f t="shared" si="29"/>
        <v>83.6</v>
      </c>
    </row>
    <row r="550" spans="1:14" x14ac:dyDescent="0.2">
      <c r="B550" s="1">
        <v>0.46875</v>
      </c>
      <c r="C550" s="3">
        <v>68</v>
      </c>
      <c r="D550" s="47">
        <v>85</v>
      </c>
      <c r="E550" s="13">
        <v>0.51</v>
      </c>
      <c r="F550" s="3">
        <v>1</v>
      </c>
      <c r="G550" s="37" t="s">
        <v>34</v>
      </c>
      <c r="H550" s="19">
        <v>29.38</v>
      </c>
      <c r="I550" s="42"/>
      <c r="J550" s="45">
        <v>94.1</v>
      </c>
      <c r="K550" s="45">
        <v>59.2</v>
      </c>
      <c r="L550" s="45">
        <v>88.3</v>
      </c>
      <c r="M550" s="45">
        <v>97</v>
      </c>
      <c r="N550" s="45">
        <f t="shared" ref="N550:N553" si="30">AVERAGE(J550:M550)</f>
        <v>84.65</v>
      </c>
    </row>
    <row r="551" spans="1:14" x14ac:dyDescent="0.2">
      <c r="B551" s="1">
        <v>0.47916666666666702</v>
      </c>
      <c r="C551" s="3">
        <v>70</v>
      </c>
      <c r="D551" s="3">
        <v>90</v>
      </c>
      <c r="E551" s="13">
        <v>0.48</v>
      </c>
      <c r="F551" s="3">
        <v>6</v>
      </c>
      <c r="G551" s="37" t="s">
        <v>130</v>
      </c>
      <c r="H551" s="19">
        <v>29.38</v>
      </c>
      <c r="I551" s="42"/>
      <c r="J551" s="45">
        <v>96.4</v>
      </c>
      <c r="K551" s="45">
        <v>71.2</v>
      </c>
      <c r="L551" s="45">
        <v>91.2</v>
      </c>
      <c r="M551" s="45">
        <v>99.5</v>
      </c>
      <c r="N551" s="45">
        <f t="shared" si="30"/>
        <v>89.575000000000003</v>
      </c>
    </row>
    <row r="552" spans="1:14" x14ac:dyDescent="0.2">
      <c r="B552" s="1">
        <v>0.48958333333333298</v>
      </c>
      <c r="C552" s="3">
        <v>69</v>
      </c>
      <c r="D552" s="3">
        <v>93</v>
      </c>
      <c r="E552" s="13">
        <v>0.49</v>
      </c>
      <c r="F552" s="3">
        <v>3</v>
      </c>
      <c r="G552" s="3" t="s">
        <v>34</v>
      </c>
      <c r="H552" s="19">
        <v>29.38</v>
      </c>
      <c r="J552" s="45">
        <v>99.1</v>
      </c>
      <c r="K552" s="3">
        <v>77.400000000000006</v>
      </c>
      <c r="L552" s="3">
        <v>94.3</v>
      </c>
      <c r="M552" s="45">
        <v>100.8</v>
      </c>
      <c r="N552" s="45">
        <f t="shared" si="30"/>
        <v>92.9</v>
      </c>
    </row>
    <row r="553" spans="1:14" x14ac:dyDescent="0.2">
      <c r="B553" s="1">
        <v>0.5</v>
      </c>
      <c r="C553" s="3">
        <v>71</v>
      </c>
      <c r="D553" s="3">
        <v>95</v>
      </c>
      <c r="E553" s="13">
        <v>0.46</v>
      </c>
      <c r="F553" s="3">
        <v>1</v>
      </c>
      <c r="G553" s="37" t="s">
        <v>71</v>
      </c>
      <c r="H553" s="19">
        <v>29.38</v>
      </c>
      <c r="J553" s="45">
        <v>101.1</v>
      </c>
      <c r="K553" s="45">
        <v>81</v>
      </c>
      <c r="L553" s="45">
        <v>96.4</v>
      </c>
      <c r="M553" s="45">
        <v>102.4</v>
      </c>
      <c r="N553" s="45">
        <f t="shared" si="30"/>
        <v>95.224999999999994</v>
      </c>
    </row>
    <row r="555" spans="1:14" x14ac:dyDescent="0.2">
      <c r="A555" s="21">
        <v>42148</v>
      </c>
      <c r="B555" s="1">
        <v>0.41666666666666669</v>
      </c>
      <c r="C555" s="3">
        <v>73</v>
      </c>
      <c r="D555" s="47">
        <v>83</v>
      </c>
      <c r="E555" s="13">
        <v>0.53</v>
      </c>
      <c r="F555" s="3">
        <v>7</v>
      </c>
      <c r="G555" s="37" t="s">
        <v>196</v>
      </c>
      <c r="H555" s="19">
        <v>29.41</v>
      </c>
      <c r="J555" s="45">
        <v>83.1</v>
      </c>
      <c r="K555" s="45">
        <v>78</v>
      </c>
      <c r="L555" s="45">
        <v>83.3</v>
      </c>
      <c r="M555" s="45">
        <v>85.6</v>
      </c>
      <c r="N555" s="45">
        <f t="shared" ref="N555:N593" si="31">AVERAGE(J555:M555)</f>
        <v>82.5</v>
      </c>
    </row>
    <row r="556" spans="1:14" x14ac:dyDescent="0.2">
      <c r="B556" s="1">
        <v>0.42708333333333331</v>
      </c>
      <c r="C556" s="3">
        <v>73</v>
      </c>
      <c r="D556" s="47">
        <v>85</v>
      </c>
      <c r="E556" s="13">
        <v>0.53</v>
      </c>
      <c r="F556" s="3">
        <v>5</v>
      </c>
      <c r="G556" s="37" t="s">
        <v>201</v>
      </c>
      <c r="H556" s="19">
        <v>29.4</v>
      </c>
      <c r="J556" s="45">
        <v>85.1</v>
      </c>
      <c r="K556" s="45">
        <v>78.8</v>
      </c>
      <c r="L556" s="45">
        <v>86.5</v>
      </c>
      <c r="M556" s="45">
        <v>88.5</v>
      </c>
      <c r="N556" s="45">
        <f t="shared" si="31"/>
        <v>84.724999999999994</v>
      </c>
    </row>
    <row r="557" spans="1:14" x14ac:dyDescent="0.2">
      <c r="B557" s="1">
        <v>0.4375</v>
      </c>
      <c r="C557" s="3">
        <v>74</v>
      </c>
      <c r="D557" s="47">
        <v>88</v>
      </c>
      <c r="E557" s="13">
        <v>0.5</v>
      </c>
      <c r="F557" s="37">
        <v>4</v>
      </c>
      <c r="G557" s="37" t="s">
        <v>196</v>
      </c>
      <c r="H557" s="19">
        <v>29.4</v>
      </c>
      <c r="J557" s="45">
        <v>89.2</v>
      </c>
      <c r="K557" s="45">
        <v>79.2</v>
      </c>
      <c r="L557" s="45">
        <v>90</v>
      </c>
      <c r="M557" s="45">
        <v>93.2</v>
      </c>
      <c r="N557" s="45">
        <f t="shared" si="31"/>
        <v>87.899999999999991</v>
      </c>
    </row>
    <row r="558" spans="1:14" x14ac:dyDescent="0.2">
      <c r="B558" s="1">
        <v>0.44791666666666702</v>
      </c>
      <c r="C558" s="3">
        <v>75</v>
      </c>
      <c r="D558" s="47">
        <v>89</v>
      </c>
      <c r="E558" s="13">
        <v>0.51</v>
      </c>
      <c r="F558" s="3">
        <v>4</v>
      </c>
      <c r="G558" s="37" t="s">
        <v>130</v>
      </c>
      <c r="H558" s="19">
        <v>29.39</v>
      </c>
      <c r="I558" s="42"/>
      <c r="J558" s="45">
        <v>91.2</v>
      </c>
      <c r="K558" s="45">
        <v>79.2</v>
      </c>
      <c r="L558" s="45" t="s">
        <v>369</v>
      </c>
      <c r="M558" s="45">
        <v>94.8</v>
      </c>
      <c r="N558" s="45">
        <f t="shared" si="31"/>
        <v>88.399999999999991</v>
      </c>
    </row>
    <row r="559" spans="1:14" x14ac:dyDescent="0.2">
      <c r="B559" s="1">
        <v>0.45833333333333298</v>
      </c>
      <c r="C559" s="3">
        <v>76</v>
      </c>
      <c r="D559" s="3">
        <v>92</v>
      </c>
      <c r="E559" s="13">
        <v>0.48</v>
      </c>
      <c r="F559" s="3">
        <v>6</v>
      </c>
      <c r="G559" s="37" t="s">
        <v>196</v>
      </c>
      <c r="H559" s="19">
        <v>29.39</v>
      </c>
      <c r="I559" s="42"/>
      <c r="J559" s="45">
        <v>93.9</v>
      </c>
      <c r="K559" s="45">
        <v>80.099999999999994</v>
      </c>
      <c r="L559" s="45">
        <v>94.1</v>
      </c>
      <c r="M559" s="45">
        <v>97.7</v>
      </c>
      <c r="N559" s="45">
        <f t="shared" si="31"/>
        <v>91.45</v>
      </c>
    </row>
    <row r="560" spans="1:14" x14ac:dyDescent="0.2">
      <c r="B560" s="1">
        <v>0.46875</v>
      </c>
      <c r="C560" s="3">
        <v>77</v>
      </c>
      <c r="D560" s="3">
        <v>93</v>
      </c>
      <c r="E560" s="13">
        <v>0.48</v>
      </c>
      <c r="F560" s="3">
        <v>5</v>
      </c>
      <c r="G560" s="3" t="s">
        <v>196</v>
      </c>
      <c r="H560" s="19">
        <v>29.39</v>
      </c>
      <c r="J560" s="45">
        <v>96.1</v>
      </c>
      <c r="K560" s="3">
        <v>81.900000000000006</v>
      </c>
      <c r="L560" s="3">
        <v>95.7</v>
      </c>
      <c r="M560" s="45">
        <v>99.5</v>
      </c>
      <c r="N560" s="45">
        <f t="shared" si="31"/>
        <v>93.3</v>
      </c>
    </row>
    <row r="561" spans="2:14" x14ac:dyDescent="0.2">
      <c r="B561" s="1">
        <v>0.47916666666666602</v>
      </c>
      <c r="C561" s="3">
        <v>77</v>
      </c>
      <c r="D561" s="3">
        <v>97</v>
      </c>
      <c r="E561" s="13">
        <v>0.47</v>
      </c>
      <c r="F561" s="3">
        <v>6</v>
      </c>
      <c r="G561" s="37" t="s">
        <v>143</v>
      </c>
      <c r="H561" s="19">
        <v>29.38</v>
      </c>
      <c r="J561" s="45">
        <v>97.7</v>
      </c>
      <c r="K561" s="45">
        <v>86.7</v>
      </c>
      <c r="L561" s="45">
        <v>96.6</v>
      </c>
      <c r="M561" s="45">
        <v>101.3</v>
      </c>
      <c r="N561" s="45">
        <f t="shared" si="31"/>
        <v>95.575000000000003</v>
      </c>
    </row>
    <row r="562" spans="2:14" x14ac:dyDescent="0.2">
      <c r="B562" s="1">
        <v>0.48958333333333298</v>
      </c>
      <c r="C562" s="3">
        <v>79</v>
      </c>
      <c r="D562" s="3">
        <v>98</v>
      </c>
      <c r="E562" s="13">
        <v>0.46</v>
      </c>
      <c r="F562" s="3">
        <v>4</v>
      </c>
      <c r="G562" s="37" t="s">
        <v>130</v>
      </c>
      <c r="H562" s="19">
        <v>29.38</v>
      </c>
      <c r="I562" s="42"/>
      <c r="J562" s="63">
        <v>100.4</v>
      </c>
      <c r="K562" s="45">
        <v>90.3</v>
      </c>
      <c r="L562" s="45">
        <v>99.5</v>
      </c>
      <c r="M562" s="45">
        <v>103.5</v>
      </c>
      <c r="N562" s="45">
        <f t="shared" si="31"/>
        <v>98.424999999999997</v>
      </c>
    </row>
    <row r="563" spans="2:14" x14ac:dyDescent="0.2">
      <c r="B563" s="1">
        <v>0.5</v>
      </c>
      <c r="C563" s="3">
        <v>79</v>
      </c>
      <c r="D563" s="3">
        <v>101</v>
      </c>
      <c r="E563" s="13">
        <v>0.45</v>
      </c>
      <c r="F563" s="3">
        <v>8</v>
      </c>
      <c r="G563" s="37" t="s">
        <v>143</v>
      </c>
      <c r="H563" s="19">
        <v>29.37</v>
      </c>
      <c r="I563" s="43"/>
      <c r="J563" s="45">
        <v>103.1</v>
      </c>
      <c r="K563" s="45">
        <v>93</v>
      </c>
      <c r="L563" s="45">
        <v>102</v>
      </c>
      <c r="M563" s="45">
        <v>105.3</v>
      </c>
      <c r="N563" s="45">
        <f t="shared" si="31"/>
        <v>100.85000000000001</v>
      </c>
    </row>
    <row r="564" spans="2:14" x14ac:dyDescent="0.2">
      <c r="B564" s="1">
        <v>0.51041666666666596</v>
      </c>
      <c r="C564" s="3">
        <v>81</v>
      </c>
      <c r="D564" s="3">
        <v>105</v>
      </c>
      <c r="E564" s="13">
        <v>0.43</v>
      </c>
      <c r="F564" s="3">
        <v>5</v>
      </c>
      <c r="G564" s="37" t="s">
        <v>201</v>
      </c>
      <c r="H564" s="19">
        <v>29.36</v>
      </c>
      <c r="I564" s="43"/>
      <c r="J564" s="45">
        <v>106.9</v>
      </c>
      <c r="K564" s="45">
        <v>97.7</v>
      </c>
      <c r="L564" s="45">
        <v>104.9</v>
      </c>
      <c r="M564" s="45">
        <v>108.9</v>
      </c>
      <c r="N564" s="45">
        <f t="shared" si="31"/>
        <v>104.6</v>
      </c>
    </row>
    <row r="565" spans="2:14" x14ac:dyDescent="0.2">
      <c r="B565" s="1">
        <v>0.52083333333333304</v>
      </c>
      <c r="C565" s="3">
        <v>81</v>
      </c>
      <c r="D565" s="3">
        <v>107</v>
      </c>
      <c r="E565" s="13">
        <v>0.43</v>
      </c>
      <c r="F565" s="3">
        <v>7</v>
      </c>
      <c r="G565" s="3" t="s">
        <v>130</v>
      </c>
      <c r="H565" s="3">
        <v>29.36</v>
      </c>
      <c r="J565" s="45">
        <v>109.2</v>
      </c>
      <c r="K565" s="3">
        <v>101.3</v>
      </c>
      <c r="L565" s="45">
        <v>107.6</v>
      </c>
      <c r="M565" s="3">
        <v>111.6</v>
      </c>
      <c r="N565" s="45">
        <f t="shared" si="31"/>
        <v>107.42500000000001</v>
      </c>
    </row>
    <row r="566" spans="2:14" x14ac:dyDescent="0.2">
      <c r="B566" s="1">
        <v>0.53125</v>
      </c>
      <c r="C566" s="3">
        <v>81</v>
      </c>
      <c r="D566" s="3">
        <v>108</v>
      </c>
      <c r="E566" s="13">
        <v>0.43</v>
      </c>
      <c r="F566" s="3">
        <v>7</v>
      </c>
      <c r="G566" s="37" t="s">
        <v>129</v>
      </c>
      <c r="H566" s="19">
        <v>29.36</v>
      </c>
      <c r="I566" s="43"/>
      <c r="J566" s="45">
        <v>110.7</v>
      </c>
      <c r="K566" s="45">
        <v>103.1</v>
      </c>
      <c r="L566" s="45">
        <v>108.1</v>
      </c>
      <c r="M566" s="45">
        <v>111.7</v>
      </c>
      <c r="N566" s="45">
        <f t="shared" si="31"/>
        <v>108.39999999999999</v>
      </c>
    </row>
    <row r="567" spans="2:14" x14ac:dyDescent="0.2">
      <c r="B567" s="1">
        <v>0.54166666666666696</v>
      </c>
      <c r="C567" s="3">
        <v>82</v>
      </c>
      <c r="D567" s="3">
        <v>109</v>
      </c>
      <c r="E567" s="13">
        <v>0.42</v>
      </c>
      <c r="F567" s="3">
        <v>12</v>
      </c>
      <c r="G567" s="3" t="s">
        <v>143</v>
      </c>
      <c r="H567" s="19">
        <v>29.36</v>
      </c>
      <c r="I567" s="43"/>
      <c r="J567" s="45">
        <v>111</v>
      </c>
      <c r="K567" s="45">
        <v>103.5</v>
      </c>
      <c r="L567" s="45">
        <v>108.3</v>
      </c>
      <c r="M567" s="45">
        <v>112.1</v>
      </c>
      <c r="N567" s="45">
        <f t="shared" si="31"/>
        <v>108.72499999999999</v>
      </c>
    </row>
    <row r="568" spans="2:14" x14ac:dyDescent="0.2">
      <c r="B568" s="1">
        <v>0.55208333333333304</v>
      </c>
      <c r="C568" s="47">
        <v>82</v>
      </c>
      <c r="D568" s="47">
        <v>112</v>
      </c>
      <c r="E568" s="48">
        <v>0.42</v>
      </c>
      <c r="F568" s="47">
        <v>8</v>
      </c>
      <c r="G568" s="47" t="s">
        <v>143</v>
      </c>
      <c r="H568" s="47">
        <v>29.35</v>
      </c>
      <c r="I568" s="65"/>
      <c r="J568" s="45">
        <v>114.4</v>
      </c>
      <c r="K568" s="45">
        <v>106.5</v>
      </c>
      <c r="L568" s="45">
        <v>112.1</v>
      </c>
      <c r="M568" s="45">
        <v>114.1</v>
      </c>
      <c r="N568" s="45">
        <f t="shared" si="31"/>
        <v>111.77500000000001</v>
      </c>
    </row>
    <row r="569" spans="2:14" x14ac:dyDescent="0.2">
      <c r="B569" s="1">
        <v>0.5625</v>
      </c>
      <c r="C569" s="3">
        <v>82</v>
      </c>
      <c r="D569" s="3">
        <v>114</v>
      </c>
      <c r="E569" s="13">
        <v>0.41</v>
      </c>
      <c r="F569" s="3">
        <v>8</v>
      </c>
      <c r="G569" s="37" t="s">
        <v>130</v>
      </c>
      <c r="H569" s="19">
        <v>29.34</v>
      </c>
      <c r="I569" s="42"/>
      <c r="J569" s="45">
        <v>116.2</v>
      </c>
      <c r="K569" s="45">
        <v>108.9</v>
      </c>
      <c r="L569" s="45">
        <v>113.5</v>
      </c>
      <c r="M569" s="45">
        <v>115.9</v>
      </c>
      <c r="N569" s="45">
        <f t="shared" si="31"/>
        <v>113.625</v>
      </c>
    </row>
    <row r="570" spans="2:14" x14ac:dyDescent="0.2">
      <c r="B570" s="1">
        <v>0.57291666666666596</v>
      </c>
      <c r="C570" s="3">
        <v>83</v>
      </c>
      <c r="D570" s="3">
        <v>116</v>
      </c>
      <c r="E570" s="13">
        <v>0.4</v>
      </c>
      <c r="F570" s="41">
        <v>9</v>
      </c>
      <c r="G570" s="37" t="s">
        <v>130</v>
      </c>
      <c r="H570" s="19">
        <v>29.34</v>
      </c>
      <c r="I570" s="42"/>
      <c r="J570" s="45">
        <v>118.4</v>
      </c>
      <c r="K570" s="45">
        <v>110.7</v>
      </c>
      <c r="L570" s="45">
        <v>117</v>
      </c>
      <c r="M570" s="45">
        <v>117.9</v>
      </c>
      <c r="N570" s="45">
        <f t="shared" si="31"/>
        <v>116</v>
      </c>
    </row>
    <row r="571" spans="2:14" x14ac:dyDescent="0.2">
      <c r="B571" s="1">
        <v>0.58333333333333304</v>
      </c>
      <c r="C571" s="3">
        <v>85</v>
      </c>
      <c r="D571" s="3">
        <v>117</v>
      </c>
      <c r="E571" s="13">
        <v>0.38</v>
      </c>
      <c r="F571" s="3">
        <v>7</v>
      </c>
      <c r="G571" s="37" t="s">
        <v>201</v>
      </c>
      <c r="H571" s="3">
        <v>29.34</v>
      </c>
      <c r="J571" s="3">
        <v>119.3</v>
      </c>
      <c r="K571" s="3">
        <v>111.2</v>
      </c>
      <c r="L571" s="3">
        <v>117.5</v>
      </c>
      <c r="M571" s="45">
        <v>120</v>
      </c>
      <c r="N571" s="45">
        <f t="shared" si="31"/>
        <v>117</v>
      </c>
    </row>
    <row r="572" spans="2:14" x14ac:dyDescent="0.2">
      <c r="B572" s="1">
        <v>0.59375</v>
      </c>
      <c r="C572" s="3">
        <v>84</v>
      </c>
      <c r="D572" s="3">
        <v>118</v>
      </c>
      <c r="E572" s="13">
        <v>0.39</v>
      </c>
      <c r="F572" s="3">
        <v>4</v>
      </c>
      <c r="G572" s="37" t="s">
        <v>130</v>
      </c>
      <c r="H572" s="3">
        <v>29.34</v>
      </c>
      <c r="J572" s="3">
        <v>120.2</v>
      </c>
      <c r="K572" s="3">
        <v>114.3</v>
      </c>
      <c r="L572" s="3">
        <v>118</v>
      </c>
      <c r="M572" s="3">
        <v>119.8</v>
      </c>
      <c r="N572" s="45">
        <f t="shared" si="31"/>
        <v>118.075</v>
      </c>
    </row>
    <row r="573" spans="2:14" x14ac:dyDescent="0.2">
      <c r="B573" s="1">
        <v>0.60416666666666596</v>
      </c>
      <c r="C573" s="3">
        <v>84</v>
      </c>
      <c r="D573" s="3">
        <v>117</v>
      </c>
      <c r="E573" s="13">
        <v>0.38</v>
      </c>
      <c r="F573" s="3">
        <v>6</v>
      </c>
      <c r="G573" s="37" t="s">
        <v>130</v>
      </c>
      <c r="H573" s="3">
        <v>29.33</v>
      </c>
      <c r="J573" s="3">
        <v>118.8</v>
      </c>
      <c r="K573" s="45">
        <v>113</v>
      </c>
      <c r="L573" s="3">
        <v>116.1</v>
      </c>
      <c r="M573" s="3">
        <v>118.4</v>
      </c>
      <c r="N573" s="45">
        <f t="shared" si="31"/>
        <v>116.57499999999999</v>
      </c>
    </row>
    <row r="574" spans="2:14" x14ac:dyDescent="0.2">
      <c r="B574" s="1">
        <v>0.61458333333333304</v>
      </c>
      <c r="C574" s="3">
        <v>84</v>
      </c>
      <c r="D574" s="3">
        <v>119</v>
      </c>
      <c r="E574" s="13">
        <v>0.38</v>
      </c>
      <c r="F574" s="3">
        <v>5</v>
      </c>
      <c r="G574" s="37" t="s">
        <v>129</v>
      </c>
      <c r="H574" s="19">
        <v>29.33</v>
      </c>
      <c r="I574" s="42"/>
      <c r="J574" s="64">
        <v>121.3</v>
      </c>
      <c r="K574" s="45">
        <v>115.9</v>
      </c>
      <c r="L574" s="45">
        <v>119.3</v>
      </c>
      <c r="M574" s="45">
        <v>119.7</v>
      </c>
      <c r="N574" s="45">
        <f t="shared" si="31"/>
        <v>119.05</v>
      </c>
    </row>
    <row r="575" spans="2:14" x14ac:dyDescent="0.2">
      <c r="B575" s="1">
        <v>0.625</v>
      </c>
      <c r="C575" s="3">
        <v>85</v>
      </c>
      <c r="D575" s="3">
        <v>119</v>
      </c>
      <c r="E575" s="14">
        <v>0.38</v>
      </c>
      <c r="F575" s="3">
        <v>11</v>
      </c>
      <c r="G575" s="37" t="s">
        <v>130</v>
      </c>
      <c r="H575" s="19">
        <v>29.32</v>
      </c>
      <c r="I575" s="42"/>
      <c r="J575" s="64">
        <v>120</v>
      </c>
      <c r="K575" s="45">
        <v>115.5</v>
      </c>
      <c r="L575" s="45">
        <v>119.7</v>
      </c>
      <c r="M575" s="45">
        <v>119.1</v>
      </c>
      <c r="N575" s="45">
        <f t="shared" si="31"/>
        <v>118.57499999999999</v>
      </c>
    </row>
    <row r="576" spans="2:14" x14ac:dyDescent="0.2">
      <c r="B576" s="1">
        <v>0.63541666666666596</v>
      </c>
      <c r="C576" s="3">
        <v>84</v>
      </c>
      <c r="D576" s="3">
        <v>117</v>
      </c>
      <c r="E576" s="14">
        <v>0.38</v>
      </c>
      <c r="F576" s="3">
        <v>13</v>
      </c>
      <c r="G576" s="37" t="s">
        <v>143</v>
      </c>
      <c r="H576" s="19">
        <v>29.31</v>
      </c>
      <c r="I576" s="42"/>
      <c r="J576" s="64">
        <v>118.8</v>
      </c>
      <c r="K576" s="45">
        <v>116.2</v>
      </c>
      <c r="L576" s="45">
        <v>117.5</v>
      </c>
      <c r="M576" s="45">
        <v>116.2</v>
      </c>
      <c r="N576" s="45">
        <f t="shared" si="31"/>
        <v>117.175</v>
      </c>
    </row>
    <row r="577" spans="1:14" x14ac:dyDescent="0.2">
      <c r="B577" s="1">
        <v>0.64583333333333304</v>
      </c>
      <c r="C577" s="47">
        <v>84</v>
      </c>
      <c r="D577" s="47">
        <v>115</v>
      </c>
      <c r="E577" s="13">
        <v>0.38</v>
      </c>
      <c r="F577" s="47">
        <v>12</v>
      </c>
      <c r="G577" s="47" t="s">
        <v>201</v>
      </c>
      <c r="H577" s="47">
        <v>29.31</v>
      </c>
      <c r="I577" s="65"/>
      <c r="J577" s="45">
        <v>116.4</v>
      </c>
      <c r="K577" s="45">
        <v>114.3</v>
      </c>
      <c r="L577" s="45">
        <v>115</v>
      </c>
      <c r="M577" s="45">
        <v>113.9</v>
      </c>
      <c r="N577" s="45">
        <f t="shared" si="31"/>
        <v>114.9</v>
      </c>
    </row>
    <row r="578" spans="1:14" x14ac:dyDescent="0.2">
      <c r="B578" s="1">
        <v>0.64930555555555558</v>
      </c>
      <c r="C578" s="47">
        <v>85</v>
      </c>
      <c r="D578" s="47">
        <v>117</v>
      </c>
      <c r="E578" s="13">
        <v>0.36</v>
      </c>
      <c r="F578" s="47">
        <v>11</v>
      </c>
      <c r="G578" s="47" t="s">
        <v>130</v>
      </c>
      <c r="H578" s="47">
        <v>29.31</v>
      </c>
      <c r="I578" s="65"/>
      <c r="J578" s="45">
        <v>118</v>
      </c>
      <c r="K578" s="45">
        <v>116.8</v>
      </c>
      <c r="L578" s="45">
        <v>117</v>
      </c>
      <c r="M578" s="45">
        <v>115.3</v>
      </c>
      <c r="N578" s="45">
        <f t="shared" si="31"/>
        <v>116.77500000000001</v>
      </c>
    </row>
    <row r="579" spans="1:14" x14ac:dyDescent="0.2">
      <c r="B579" s="1"/>
      <c r="C579" s="47"/>
      <c r="D579" s="47"/>
      <c r="E579" s="13"/>
      <c r="F579" s="47"/>
      <c r="G579" s="47"/>
      <c r="H579" s="47"/>
      <c r="I579" s="65"/>
      <c r="J579" s="45"/>
      <c r="K579" s="45"/>
      <c r="L579" s="45"/>
      <c r="M579" s="45"/>
      <c r="N579" s="45"/>
    </row>
    <row r="580" spans="1:14" x14ac:dyDescent="0.2">
      <c r="A580" t="s">
        <v>339</v>
      </c>
      <c r="B580" s="1"/>
      <c r="C580" s="47"/>
      <c r="D580" s="47"/>
      <c r="E580" s="13"/>
      <c r="F580" s="47"/>
      <c r="G580" s="47"/>
      <c r="H580" s="47"/>
      <c r="I580" s="65"/>
      <c r="J580" s="45"/>
      <c r="K580" s="45"/>
      <c r="L580" s="45"/>
      <c r="M580" s="45"/>
      <c r="N580" s="45"/>
    </row>
    <row r="581" spans="1:14" x14ac:dyDescent="0.2">
      <c r="A581" s="21">
        <v>42153</v>
      </c>
      <c r="B581" s="1">
        <v>0.42708333333333331</v>
      </c>
      <c r="C581" s="3">
        <v>79</v>
      </c>
      <c r="D581" s="47">
        <v>78</v>
      </c>
      <c r="E581" s="13">
        <v>0.54</v>
      </c>
      <c r="F581" s="3">
        <v>9</v>
      </c>
      <c r="G581" s="37" t="s">
        <v>71</v>
      </c>
      <c r="H581" s="19">
        <v>29.47</v>
      </c>
      <c r="J581" s="45">
        <v>80.099999999999994</v>
      </c>
      <c r="K581" s="45">
        <v>77</v>
      </c>
      <c r="L581" s="45">
        <v>78.3</v>
      </c>
      <c r="M581" s="45">
        <v>76.099999999999994</v>
      </c>
      <c r="N581" s="45">
        <f t="shared" ref="N581:N587" si="32">AVERAGE(J581:M581)</f>
        <v>77.875</v>
      </c>
    </row>
    <row r="582" spans="1:14" x14ac:dyDescent="0.2">
      <c r="B582" s="1">
        <v>0.4375</v>
      </c>
      <c r="C582" s="3">
        <v>79</v>
      </c>
      <c r="D582" s="47">
        <v>78</v>
      </c>
      <c r="E582" s="13">
        <v>0.55000000000000004</v>
      </c>
      <c r="F582" s="3">
        <v>4</v>
      </c>
      <c r="G582" s="37" t="s">
        <v>129</v>
      </c>
      <c r="H582" s="19">
        <v>29.47</v>
      </c>
      <c r="J582" s="45">
        <v>80.2</v>
      </c>
      <c r="K582" s="45">
        <v>77.5</v>
      </c>
      <c r="L582" s="45">
        <v>78.8</v>
      </c>
      <c r="M582" s="45">
        <v>75.900000000000006</v>
      </c>
      <c r="N582" s="45">
        <f t="shared" si="32"/>
        <v>78.099999999999994</v>
      </c>
    </row>
    <row r="583" spans="1:14" x14ac:dyDescent="0.2">
      <c r="B583" s="1">
        <v>0.44791666666666702</v>
      </c>
      <c r="C583" s="3">
        <v>79</v>
      </c>
      <c r="D583" s="47">
        <v>78</v>
      </c>
      <c r="E583" s="13">
        <v>0.56000000000000005</v>
      </c>
      <c r="F583" s="37">
        <v>4</v>
      </c>
      <c r="G583" s="37" t="s">
        <v>129</v>
      </c>
      <c r="H583" s="19">
        <v>29.47</v>
      </c>
      <c r="J583" s="45">
        <v>80.2</v>
      </c>
      <c r="K583" s="45">
        <v>78.3</v>
      </c>
      <c r="L583" s="45">
        <v>79.2</v>
      </c>
      <c r="M583" s="45">
        <v>75.599999999999994</v>
      </c>
      <c r="N583" s="45">
        <f t="shared" si="32"/>
        <v>78.324999999999989</v>
      </c>
    </row>
    <row r="584" spans="1:14" x14ac:dyDescent="0.2">
      <c r="B584" s="1">
        <v>0.45833333333333298</v>
      </c>
      <c r="C584" s="3">
        <v>78</v>
      </c>
      <c r="D584" s="47">
        <v>79</v>
      </c>
      <c r="E584" s="13">
        <v>0.56000000000000005</v>
      </c>
      <c r="F584" s="3">
        <v>5</v>
      </c>
      <c r="G584" s="37" t="s">
        <v>129</v>
      </c>
      <c r="H584" s="19">
        <v>29.47</v>
      </c>
      <c r="I584" s="42"/>
      <c r="J584" s="45">
        <v>80.599999999999994</v>
      </c>
      <c r="K584" s="45">
        <v>79.900000000000006</v>
      </c>
      <c r="L584" s="45">
        <v>79.5</v>
      </c>
      <c r="M584" s="45">
        <v>75.7</v>
      </c>
      <c r="N584" s="45">
        <f t="shared" si="32"/>
        <v>78.924999999999997</v>
      </c>
    </row>
    <row r="585" spans="1:14" x14ac:dyDescent="0.2">
      <c r="B585" s="1">
        <v>0.46875</v>
      </c>
      <c r="C585" s="3">
        <v>79</v>
      </c>
      <c r="D585" s="3">
        <v>80</v>
      </c>
      <c r="E585" s="13">
        <v>0.56000000000000005</v>
      </c>
      <c r="F585" s="3">
        <v>2</v>
      </c>
      <c r="G585" s="37" t="s">
        <v>129</v>
      </c>
      <c r="H585" s="19">
        <v>29.47</v>
      </c>
      <c r="I585" s="42"/>
      <c r="J585" s="45">
        <v>81.5</v>
      </c>
      <c r="K585" s="45">
        <v>81.099999999999994</v>
      </c>
      <c r="L585" s="45">
        <v>80.400000000000006</v>
      </c>
      <c r="M585" s="45">
        <v>76.099999999999994</v>
      </c>
      <c r="N585" s="45">
        <f t="shared" si="32"/>
        <v>79.775000000000006</v>
      </c>
    </row>
    <row r="586" spans="1:14" x14ac:dyDescent="0.2">
      <c r="B586" s="1">
        <v>0.47916666666666702</v>
      </c>
      <c r="C586" s="3">
        <v>79</v>
      </c>
      <c r="D586" s="3">
        <v>80</v>
      </c>
      <c r="E586" s="13">
        <v>0.56000000000000005</v>
      </c>
      <c r="F586" s="3">
        <v>3</v>
      </c>
      <c r="G586" s="3" t="s">
        <v>196</v>
      </c>
      <c r="H586" s="19">
        <v>29.47</v>
      </c>
      <c r="J586" s="45">
        <v>81.5</v>
      </c>
      <c r="K586" s="3">
        <v>81.099999999999994</v>
      </c>
      <c r="L586" s="3">
        <v>81.099999999999994</v>
      </c>
      <c r="M586" s="45">
        <v>75.900000000000006</v>
      </c>
      <c r="N586" s="45">
        <f t="shared" si="32"/>
        <v>79.900000000000006</v>
      </c>
    </row>
    <row r="587" spans="1:14" x14ac:dyDescent="0.2">
      <c r="B587" s="1">
        <v>0.48958333333333298</v>
      </c>
      <c r="C587" s="3">
        <v>77</v>
      </c>
      <c r="D587" s="3">
        <v>80</v>
      </c>
      <c r="E587" s="13">
        <v>0.57999999999999996</v>
      </c>
      <c r="F587" s="3">
        <v>4</v>
      </c>
      <c r="G587" s="37" t="s">
        <v>129</v>
      </c>
      <c r="H587" s="19">
        <v>29.47</v>
      </c>
      <c r="J587" s="45">
        <v>80.8</v>
      </c>
      <c r="K587" s="45">
        <v>80.8</v>
      </c>
      <c r="L587" s="45">
        <v>81</v>
      </c>
      <c r="M587" s="45">
        <v>75.400000000000006</v>
      </c>
      <c r="N587" s="45">
        <f t="shared" si="32"/>
        <v>79.5</v>
      </c>
    </row>
    <row r="588" spans="1:14" x14ac:dyDescent="0.2">
      <c r="B588" s="1">
        <v>0.49444444444444446</v>
      </c>
      <c r="C588" s="3">
        <v>77</v>
      </c>
      <c r="D588" s="3">
        <v>79</v>
      </c>
      <c r="E588" s="13">
        <v>0.59</v>
      </c>
      <c r="F588" s="3">
        <v>2</v>
      </c>
      <c r="G588" s="37" t="s">
        <v>129</v>
      </c>
      <c r="H588" s="19">
        <v>29.47</v>
      </c>
      <c r="I588" s="42"/>
      <c r="J588" s="63">
        <v>80.599999999999994</v>
      </c>
      <c r="K588" s="45">
        <v>80.400000000000006</v>
      </c>
      <c r="L588" s="45">
        <v>81</v>
      </c>
      <c r="M588" s="45">
        <v>75.2</v>
      </c>
      <c r="N588" s="45">
        <f t="shared" si="31"/>
        <v>79.3</v>
      </c>
    </row>
    <row r="589" spans="1:14" x14ac:dyDescent="0.2">
      <c r="B589" s="1">
        <v>0.63541666666666663</v>
      </c>
      <c r="C589" s="3">
        <v>76</v>
      </c>
      <c r="D589" s="3">
        <v>82</v>
      </c>
      <c r="E589" s="13">
        <v>0.78</v>
      </c>
      <c r="F589" s="3">
        <v>1</v>
      </c>
      <c r="G589" s="37" t="s">
        <v>129</v>
      </c>
      <c r="H589" s="19">
        <v>29.42</v>
      </c>
      <c r="I589" s="43"/>
      <c r="J589" s="45">
        <v>80.8</v>
      </c>
      <c r="K589" s="45">
        <v>85.6</v>
      </c>
      <c r="L589" s="45">
        <v>83.3</v>
      </c>
      <c r="M589" s="45">
        <v>77.900000000000006</v>
      </c>
      <c r="N589" s="45">
        <f t="shared" si="31"/>
        <v>81.900000000000006</v>
      </c>
    </row>
    <row r="590" spans="1:14" x14ac:dyDescent="0.2">
      <c r="B590" s="1">
        <v>0.64583333333333337</v>
      </c>
      <c r="C590" s="3">
        <v>77</v>
      </c>
      <c r="D590" s="3">
        <v>83</v>
      </c>
      <c r="E590" s="13">
        <v>0.75</v>
      </c>
      <c r="F590" s="3">
        <v>2</v>
      </c>
      <c r="G590" s="37" t="s">
        <v>203</v>
      </c>
      <c r="H590" s="19">
        <v>29.41</v>
      </c>
      <c r="I590" s="43"/>
      <c r="J590" s="45">
        <v>81.900000000000006</v>
      </c>
      <c r="K590" s="45">
        <v>89.6</v>
      </c>
      <c r="L590" s="45">
        <v>82.4</v>
      </c>
      <c r="M590" s="45">
        <v>79.5</v>
      </c>
      <c r="N590" s="45">
        <f t="shared" si="31"/>
        <v>83.35</v>
      </c>
    </row>
    <row r="591" spans="1:14" x14ac:dyDescent="0.2">
      <c r="B591" s="1">
        <v>0.65277777777777779</v>
      </c>
      <c r="C591" s="3">
        <v>79</v>
      </c>
      <c r="D591" s="3">
        <v>86</v>
      </c>
      <c r="E591" s="13">
        <v>0.7</v>
      </c>
      <c r="F591" s="3">
        <v>2</v>
      </c>
      <c r="G591" s="3" t="s">
        <v>203</v>
      </c>
      <c r="H591" s="3">
        <v>29.41</v>
      </c>
      <c r="J591" s="45">
        <v>84</v>
      </c>
      <c r="K591" s="3">
        <v>93.2</v>
      </c>
      <c r="L591" s="45">
        <v>83.3</v>
      </c>
      <c r="M591" s="3">
        <v>83.1</v>
      </c>
      <c r="N591" s="45">
        <f t="shared" si="31"/>
        <v>85.9</v>
      </c>
    </row>
    <row r="592" spans="1:14" x14ac:dyDescent="0.2">
      <c r="B592" s="1">
        <v>0.65625</v>
      </c>
      <c r="C592" s="3">
        <v>80</v>
      </c>
      <c r="D592" s="3">
        <v>86</v>
      </c>
      <c r="E592" s="13">
        <v>0.7</v>
      </c>
      <c r="F592" s="3">
        <v>9</v>
      </c>
      <c r="G592" s="37" t="s">
        <v>201</v>
      </c>
      <c r="H592" s="19">
        <v>29.41</v>
      </c>
      <c r="I592" s="43"/>
      <c r="J592" s="45">
        <v>84.2</v>
      </c>
      <c r="K592" s="45">
        <v>93.4</v>
      </c>
      <c r="L592" s="45">
        <v>83.7</v>
      </c>
      <c r="M592" s="45">
        <v>81.900000000000006</v>
      </c>
      <c r="N592" s="45">
        <f t="shared" si="31"/>
        <v>85.800000000000011</v>
      </c>
    </row>
    <row r="593" spans="1:14" x14ac:dyDescent="0.2">
      <c r="B593" s="1">
        <v>0.66666666666666696</v>
      </c>
      <c r="C593" s="3">
        <v>80</v>
      </c>
      <c r="D593" s="3">
        <v>86</v>
      </c>
      <c r="E593" s="13">
        <v>0.68</v>
      </c>
      <c r="F593" s="3">
        <v>3</v>
      </c>
      <c r="G593" s="3" t="s">
        <v>201</v>
      </c>
      <c r="H593" s="19">
        <v>29.4</v>
      </c>
      <c r="I593" s="43"/>
      <c r="J593" s="45">
        <v>84.6</v>
      </c>
      <c r="K593" s="45">
        <v>95.4</v>
      </c>
      <c r="L593" s="45">
        <v>84.6</v>
      </c>
      <c r="M593" s="45">
        <v>79.2</v>
      </c>
      <c r="N593" s="45">
        <f t="shared" si="31"/>
        <v>85.95</v>
      </c>
    </row>
    <row r="594" spans="1:14" x14ac:dyDescent="0.2">
      <c r="B594" s="1">
        <v>0.67708333333333304</v>
      </c>
      <c r="C594" s="47">
        <v>81</v>
      </c>
      <c r="D594" s="47">
        <v>88</v>
      </c>
      <c r="E594" s="48">
        <v>0.67</v>
      </c>
      <c r="F594" s="47">
        <v>1</v>
      </c>
      <c r="G594" s="47" t="s">
        <v>203</v>
      </c>
      <c r="H594" s="47">
        <v>29.39</v>
      </c>
      <c r="I594" s="65"/>
      <c r="J594" s="45">
        <v>87.6</v>
      </c>
      <c r="K594" s="45">
        <v>98.6</v>
      </c>
      <c r="L594" s="45">
        <v>86</v>
      </c>
      <c r="M594" s="45">
        <v>78.099999999999994</v>
      </c>
      <c r="N594" s="45">
        <v>87.6</v>
      </c>
    </row>
    <row r="595" spans="1:14" x14ac:dyDescent="0.2">
      <c r="B595" s="1">
        <v>0.6875</v>
      </c>
      <c r="C595" s="3">
        <v>82</v>
      </c>
      <c r="D595" s="3">
        <v>88</v>
      </c>
      <c r="E595" s="13">
        <v>0.63</v>
      </c>
      <c r="F595" s="3">
        <v>4</v>
      </c>
      <c r="G595" s="37" t="s">
        <v>71</v>
      </c>
      <c r="H595" s="19">
        <v>29.38</v>
      </c>
      <c r="I595" s="42"/>
      <c r="J595" s="45">
        <v>88.9</v>
      </c>
      <c r="K595" s="45">
        <v>97.5</v>
      </c>
      <c r="L595" s="45">
        <v>87.3</v>
      </c>
      <c r="M595" s="45">
        <v>78.599999999999994</v>
      </c>
      <c r="N595" s="45">
        <v>88.1</v>
      </c>
    </row>
    <row r="596" spans="1:14" x14ac:dyDescent="0.2">
      <c r="B596" s="1">
        <v>0.69791666666666696</v>
      </c>
      <c r="C596" s="3">
        <v>82</v>
      </c>
      <c r="D596" s="3">
        <v>89</v>
      </c>
      <c r="E596" s="13">
        <v>0.06</v>
      </c>
      <c r="F596" s="41">
        <v>5</v>
      </c>
      <c r="G596" s="37" t="s">
        <v>203</v>
      </c>
      <c r="H596" s="19">
        <v>29.38</v>
      </c>
      <c r="I596" s="42"/>
      <c r="J596" s="45">
        <v>89.1</v>
      </c>
      <c r="K596" s="45">
        <v>96.1</v>
      </c>
      <c r="L596" s="45">
        <v>88.5</v>
      </c>
      <c r="M596" s="45">
        <v>78.599999999999994</v>
      </c>
      <c r="N596" s="45">
        <v>88.1</v>
      </c>
    </row>
    <row r="598" spans="1:14" x14ac:dyDescent="0.2">
      <c r="A598" s="21">
        <v>42154</v>
      </c>
      <c r="B598" s="1">
        <v>0.32291666666666669</v>
      </c>
      <c r="C598" s="3">
        <v>73</v>
      </c>
      <c r="D598" s="47">
        <v>72</v>
      </c>
      <c r="E598" s="13">
        <v>0.78</v>
      </c>
      <c r="F598" s="3">
        <v>6</v>
      </c>
      <c r="G598" s="37" t="s">
        <v>201</v>
      </c>
      <c r="H598" s="19">
        <v>29.33</v>
      </c>
      <c r="J598" s="45">
        <v>73.599999999999994</v>
      </c>
      <c r="K598" s="45">
        <v>71.599999999999994</v>
      </c>
      <c r="L598" s="45">
        <v>71.599999999999994</v>
      </c>
      <c r="M598" s="45">
        <v>71.400000000000006</v>
      </c>
      <c r="N598" s="45">
        <f t="shared" ref="N598:N636" si="33">AVERAGE(J598:M598)</f>
        <v>72.05</v>
      </c>
    </row>
    <row r="599" spans="1:14" x14ac:dyDescent="0.2">
      <c r="B599" s="1">
        <v>0.36458333333333331</v>
      </c>
      <c r="C599" s="3">
        <v>76</v>
      </c>
      <c r="D599" s="47">
        <v>76</v>
      </c>
      <c r="E599" s="13">
        <v>0.74</v>
      </c>
      <c r="F599" s="3">
        <v>2</v>
      </c>
      <c r="G599" s="37" t="s">
        <v>203</v>
      </c>
      <c r="H599" s="19">
        <v>29.33</v>
      </c>
      <c r="J599" s="45">
        <v>77.2</v>
      </c>
      <c r="K599" s="45">
        <v>73.2</v>
      </c>
      <c r="L599" s="45">
        <v>74.5</v>
      </c>
      <c r="M599" s="45">
        <v>77</v>
      </c>
      <c r="N599" s="45">
        <f t="shared" si="33"/>
        <v>75.474999999999994</v>
      </c>
    </row>
    <row r="600" spans="1:14" x14ac:dyDescent="0.2">
      <c r="B600" s="1">
        <v>0.375</v>
      </c>
      <c r="C600" s="3">
        <v>76</v>
      </c>
      <c r="D600" s="47">
        <v>76</v>
      </c>
      <c r="E600" s="13">
        <v>0.72</v>
      </c>
      <c r="F600" s="37">
        <v>7</v>
      </c>
      <c r="G600" s="37" t="s">
        <v>129</v>
      </c>
      <c r="H600" s="19">
        <v>29.33</v>
      </c>
      <c r="J600" s="45">
        <v>77.7</v>
      </c>
      <c r="K600" s="45">
        <v>73.2</v>
      </c>
      <c r="L600" s="45">
        <v>75</v>
      </c>
      <c r="M600" s="45">
        <v>77.5</v>
      </c>
      <c r="N600" s="45">
        <f t="shared" si="33"/>
        <v>75.849999999999994</v>
      </c>
    </row>
    <row r="601" spans="1:14" x14ac:dyDescent="0.2">
      <c r="B601" s="1">
        <v>0.38541666666666702</v>
      </c>
      <c r="C601" s="3">
        <v>78</v>
      </c>
      <c r="D601" s="47">
        <v>78</v>
      </c>
      <c r="E601" s="13">
        <v>0.7</v>
      </c>
      <c r="F601" s="3">
        <v>3</v>
      </c>
      <c r="G601" s="37" t="s">
        <v>202</v>
      </c>
      <c r="H601" s="19">
        <v>29.33</v>
      </c>
      <c r="I601" s="42"/>
      <c r="J601" s="45">
        <v>80.2</v>
      </c>
      <c r="K601" s="45">
        <v>74.099999999999994</v>
      </c>
      <c r="L601" s="45">
        <v>76.8</v>
      </c>
      <c r="M601" s="45">
        <v>80.099999999999994</v>
      </c>
      <c r="N601" s="45">
        <f t="shared" si="33"/>
        <v>77.800000000000011</v>
      </c>
    </row>
    <row r="602" spans="1:14" x14ac:dyDescent="0.2">
      <c r="B602" s="1">
        <v>0.39583333333333298</v>
      </c>
      <c r="C602" s="3">
        <v>78</v>
      </c>
      <c r="D602" s="3">
        <v>78</v>
      </c>
      <c r="E602" s="13">
        <v>0.7</v>
      </c>
      <c r="F602" s="3">
        <v>2</v>
      </c>
      <c r="G602" s="37" t="s">
        <v>71</v>
      </c>
      <c r="H602" s="19">
        <v>29.33</v>
      </c>
      <c r="I602" s="42"/>
      <c r="J602" s="45">
        <v>80.599999999999994</v>
      </c>
      <c r="K602" s="45">
        <v>73.900000000000006</v>
      </c>
      <c r="L602" s="45">
        <v>77.5</v>
      </c>
      <c r="M602" s="45">
        <v>80.400000000000006</v>
      </c>
      <c r="N602" s="45">
        <f t="shared" si="33"/>
        <v>78.099999999999994</v>
      </c>
    </row>
    <row r="603" spans="1:14" x14ac:dyDescent="0.2">
      <c r="B603" s="1">
        <v>0.61458333333333337</v>
      </c>
      <c r="C603" s="3">
        <v>72</v>
      </c>
      <c r="D603" s="3">
        <v>81</v>
      </c>
      <c r="E603" s="13">
        <v>0.85</v>
      </c>
      <c r="F603" s="3">
        <v>1</v>
      </c>
      <c r="G603" s="3" t="s">
        <v>202</v>
      </c>
      <c r="H603" s="19">
        <v>29.32</v>
      </c>
      <c r="J603" s="45">
        <v>81.7</v>
      </c>
      <c r="K603" s="3">
        <v>84</v>
      </c>
      <c r="L603" s="3">
        <v>83.1</v>
      </c>
      <c r="M603" s="45">
        <v>76.099999999999994</v>
      </c>
      <c r="N603" s="45">
        <f t="shared" si="33"/>
        <v>81.224999999999994</v>
      </c>
    </row>
    <row r="604" spans="1:14" x14ac:dyDescent="0.2">
      <c r="B604" s="1">
        <v>0.625</v>
      </c>
      <c r="C604" s="3">
        <v>73</v>
      </c>
      <c r="D604" s="3">
        <v>83</v>
      </c>
      <c r="E604" s="13">
        <v>0.76</v>
      </c>
      <c r="F604" s="3">
        <v>2</v>
      </c>
      <c r="G604" s="37" t="s">
        <v>71</v>
      </c>
      <c r="H604" s="19">
        <v>29.31</v>
      </c>
      <c r="J604" s="45">
        <v>82.2</v>
      </c>
      <c r="K604" s="45">
        <v>86.5</v>
      </c>
      <c r="L604" s="45">
        <v>84.2</v>
      </c>
      <c r="M604" s="45">
        <v>77.400000000000006</v>
      </c>
      <c r="N604" s="45">
        <f t="shared" si="33"/>
        <v>82.574999999999989</v>
      </c>
    </row>
    <row r="605" spans="1:14" x14ac:dyDescent="0.2">
      <c r="B605" s="1">
        <v>0.63541666666666696</v>
      </c>
      <c r="C605" s="3">
        <v>74</v>
      </c>
      <c r="D605" s="3">
        <v>83</v>
      </c>
      <c r="E605" s="13">
        <v>0.8</v>
      </c>
      <c r="F605" s="3">
        <v>1</v>
      </c>
      <c r="G605" s="37" t="s">
        <v>37</v>
      </c>
      <c r="H605" s="19">
        <v>29.31</v>
      </c>
      <c r="I605" s="42"/>
      <c r="J605" s="63">
        <v>81.900000000000006</v>
      </c>
      <c r="K605" s="45">
        <v>86.4</v>
      </c>
      <c r="L605" s="45">
        <v>84</v>
      </c>
      <c r="M605" s="45">
        <v>78.099999999999994</v>
      </c>
      <c r="N605" s="45">
        <f t="shared" si="33"/>
        <v>82.6</v>
      </c>
    </row>
    <row r="606" spans="1:14" x14ac:dyDescent="0.2">
      <c r="B606" s="1">
        <v>0.64583333333333404</v>
      </c>
      <c r="C606" s="3">
        <v>75</v>
      </c>
      <c r="D606" s="3">
        <v>81</v>
      </c>
      <c r="E606" s="13">
        <v>0.82</v>
      </c>
      <c r="F606" s="3">
        <v>1</v>
      </c>
      <c r="G606" s="37" t="s">
        <v>143</v>
      </c>
      <c r="H606" s="19">
        <v>29.31</v>
      </c>
      <c r="I606" s="43"/>
      <c r="J606" s="45">
        <v>80.2</v>
      </c>
      <c r="K606" s="45">
        <v>82.8</v>
      </c>
      <c r="L606" s="45">
        <v>84</v>
      </c>
      <c r="M606" s="45">
        <v>74.8</v>
      </c>
      <c r="N606" s="45">
        <f t="shared" si="33"/>
        <v>80.45</v>
      </c>
    </row>
    <row r="607" spans="1:14" x14ac:dyDescent="0.2">
      <c r="B607" s="1">
        <v>0.65625</v>
      </c>
      <c r="C607" s="3">
        <v>74</v>
      </c>
      <c r="D607" s="3">
        <v>79</v>
      </c>
      <c r="E607" s="13">
        <v>0.82</v>
      </c>
      <c r="F607" s="3">
        <v>2</v>
      </c>
      <c r="G607" s="37" t="s">
        <v>37</v>
      </c>
      <c r="H607" s="19">
        <v>29.31</v>
      </c>
      <c r="I607" s="43"/>
      <c r="J607" s="45">
        <v>78.8</v>
      </c>
      <c r="K607" s="45">
        <v>79.900000000000006</v>
      </c>
      <c r="L607" s="45">
        <v>82.6</v>
      </c>
      <c r="M607" s="45">
        <v>73.400000000000006</v>
      </c>
      <c r="N607" s="45">
        <f t="shared" si="33"/>
        <v>78.674999999999997</v>
      </c>
    </row>
    <row r="608" spans="1:14" x14ac:dyDescent="0.2">
      <c r="B608" s="1">
        <v>0.66666666666666696</v>
      </c>
      <c r="C608" s="3">
        <v>75</v>
      </c>
      <c r="D608" s="3">
        <v>80</v>
      </c>
      <c r="E608" s="13">
        <v>0.82</v>
      </c>
      <c r="F608" s="3">
        <v>4</v>
      </c>
      <c r="G608" s="3" t="s">
        <v>208</v>
      </c>
      <c r="H608" s="19">
        <v>29.3</v>
      </c>
      <c r="J608" s="45">
        <v>81</v>
      </c>
      <c r="K608" s="45">
        <v>82</v>
      </c>
      <c r="L608" s="45">
        <v>82.2</v>
      </c>
      <c r="M608" s="3">
        <v>74.5</v>
      </c>
      <c r="N608" s="45">
        <f t="shared" si="33"/>
        <v>79.924999999999997</v>
      </c>
    </row>
    <row r="609" spans="1:15" x14ac:dyDescent="0.2">
      <c r="B609" s="1">
        <v>0.67708333333333404</v>
      </c>
      <c r="C609" s="3">
        <v>75</v>
      </c>
      <c r="D609" s="3">
        <v>80</v>
      </c>
      <c r="E609" s="13">
        <v>0.81</v>
      </c>
      <c r="F609" s="3">
        <v>4</v>
      </c>
      <c r="G609" s="37" t="s">
        <v>130</v>
      </c>
      <c r="H609" s="19">
        <v>29.3</v>
      </c>
      <c r="I609" s="43"/>
      <c r="J609" s="45">
        <v>80.2</v>
      </c>
      <c r="K609" s="45">
        <v>82.2</v>
      </c>
      <c r="L609" s="45">
        <v>83.3</v>
      </c>
      <c r="M609" s="45">
        <v>74.7</v>
      </c>
      <c r="N609" s="45">
        <f t="shared" si="33"/>
        <v>80.099999999999994</v>
      </c>
    </row>
    <row r="610" spans="1:15" x14ac:dyDescent="0.2">
      <c r="B610" s="1">
        <v>0.687500000000001</v>
      </c>
      <c r="C610" s="3">
        <v>74</v>
      </c>
      <c r="D610" s="3">
        <v>78</v>
      </c>
      <c r="E610" s="13">
        <v>0.82</v>
      </c>
      <c r="F610" s="3">
        <v>1</v>
      </c>
      <c r="G610" s="37" t="s">
        <v>340</v>
      </c>
      <c r="H610" s="19">
        <v>29.3</v>
      </c>
      <c r="I610" s="43"/>
      <c r="J610" s="45">
        <v>78.3</v>
      </c>
      <c r="K610" s="45">
        <v>78.8</v>
      </c>
      <c r="L610" s="45">
        <v>82.2</v>
      </c>
      <c r="M610" s="45">
        <v>73.2</v>
      </c>
      <c r="N610" s="45">
        <f t="shared" si="33"/>
        <v>78.125</v>
      </c>
    </row>
    <row r="611" spans="1:15" x14ac:dyDescent="0.2">
      <c r="B611" s="1">
        <v>0.69791666666666696</v>
      </c>
      <c r="C611" s="47">
        <v>73</v>
      </c>
      <c r="D611" s="47">
        <v>77</v>
      </c>
      <c r="E611" s="48">
        <v>0.85</v>
      </c>
      <c r="F611" s="47">
        <v>1</v>
      </c>
      <c r="G611" s="47" t="s">
        <v>43</v>
      </c>
      <c r="H611" s="47">
        <v>29.31</v>
      </c>
      <c r="I611" s="65"/>
      <c r="J611" s="45">
        <v>77.5</v>
      </c>
      <c r="K611" s="45">
        <v>77.900000000000006</v>
      </c>
      <c r="L611" s="45">
        <v>80.599999999999994</v>
      </c>
      <c r="M611" s="45">
        <v>72.7</v>
      </c>
      <c r="N611" s="45">
        <f t="shared" si="33"/>
        <v>77.174999999999997</v>
      </c>
    </row>
    <row r="612" spans="1:15" x14ac:dyDescent="0.2">
      <c r="B612" s="1">
        <v>0.70833333333333404</v>
      </c>
      <c r="C612" s="3">
        <v>71</v>
      </c>
      <c r="D612" s="3">
        <v>76</v>
      </c>
      <c r="E612" s="13">
        <v>0.87</v>
      </c>
      <c r="F612" s="3">
        <v>3</v>
      </c>
      <c r="G612" s="37" t="s">
        <v>208</v>
      </c>
      <c r="H612" s="19">
        <v>29.31</v>
      </c>
      <c r="I612" s="42"/>
      <c r="J612" s="45">
        <v>76.3</v>
      </c>
      <c r="K612" s="45">
        <v>75.7</v>
      </c>
      <c r="L612" s="45">
        <v>79.3</v>
      </c>
      <c r="M612" s="45">
        <v>71.8</v>
      </c>
      <c r="N612" s="45">
        <f t="shared" si="33"/>
        <v>75.775000000000006</v>
      </c>
    </row>
    <row r="613" spans="1:15" x14ac:dyDescent="0.2">
      <c r="B613" s="1">
        <v>0.718750000000001</v>
      </c>
      <c r="C613" s="3">
        <v>65</v>
      </c>
      <c r="D613" s="3">
        <v>73</v>
      </c>
      <c r="E613" s="13">
        <v>0.9</v>
      </c>
      <c r="F613" s="41">
        <v>5</v>
      </c>
      <c r="G613" s="37" t="s">
        <v>43</v>
      </c>
      <c r="H613" s="19">
        <v>29.31</v>
      </c>
      <c r="I613" s="42"/>
      <c r="J613" s="45">
        <v>72.900000000000006</v>
      </c>
      <c r="K613" s="45">
        <v>72.7</v>
      </c>
      <c r="L613" s="45">
        <v>77.2</v>
      </c>
      <c r="M613" s="45">
        <v>68.900000000000006</v>
      </c>
      <c r="N613" s="45">
        <f t="shared" si="33"/>
        <v>72.925000000000011</v>
      </c>
      <c r="O613" s="45"/>
    </row>
    <row r="614" spans="1:15" x14ac:dyDescent="0.2">
      <c r="B614" s="1">
        <v>0.72916666666666796</v>
      </c>
      <c r="C614" s="3">
        <v>65</v>
      </c>
      <c r="D614" s="3">
        <v>73</v>
      </c>
      <c r="E614" s="13">
        <v>0.91</v>
      </c>
      <c r="F614" s="3">
        <v>3</v>
      </c>
      <c r="G614" s="37" t="s">
        <v>37</v>
      </c>
      <c r="H614" s="3">
        <v>29.31</v>
      </c>
      <c r="J614" s="3">
        <v>72.900000000000006</v>
      </c>
      <c r="K614" s="3">
        <v>72.7</v>
      </c>
      <c r="L614" s="3">
        <v>77</v>
      </c>
      <c r="M614" s="45">
        <v>69.099999999999994</v>
      </c>
      <c r="N614" s="45">
        <f t="shared" si="33"/>
        <v>72.925000000000011</v>
      </c>
      <c r="O614" s="45"/>
    </row>
    <row r="615" spans="1:15" x14ac:dyDescent="0.2">
      <c r="B615" s="1"/>
      <c r="E615" s="13"/>
      <c r="G615" s="37"/>
      <c r="N615" s="45"/>
    </row>
    <row r="616" spans="1:15" x14ac:dyDescent="0.2">
      <c r="A616" s="21">
        <v>42155</v>
      </c>
      <c r="B616" s="2">
        <v>0.45833333333333359</v>
      </c>
      <c r="C616" s="3">
        <v>52</v>
      </c>
      <c r="D616" s="47">
        <v>56</v>
      </c>
      <c r="E616" s="13">
        <v>0.93</v>
      </c>
      <c r="F616" s="3">
        <v>14</v>
      </c>
      <c r="G616" s="37" t="s">
        <v>37</v>
      </c>
      <c r="H616" s="19">
        <v>29.45</v>
      </c>
      <c r="J616" s="45">
        <v>56.8</v>
      </c>
      <c r="K616" s="45">
        <v>56.5</v>
      </c>
      <c r="L616" s="45">
        <v>57.4</v>
      </c>
      <c r="M616" s="45">
        <v>54.3</v>
      </c>
      <c r="N616" s="45">
        <f t="shared" si="33"/>
        <v>56.25</v>
      </c>
    </row>
    <row r="617" spans="1:15" x14ac:dyDescent="0.2">
      <c r="B617" s="1">
        <v>0.46875</v>
      </c>
      <c r="C617" s="3">
        <v>52</v>
      </c>
      <c r="D617" s="47">
        <v>56</v>
      </c>
      <c r="E617" s="13">
        <v>0.93</v>
      </c>
      <c r="F617" s="3">
        <v>10</v>
      </c>
      <c r="G617" s="37" t="s">
        <v>208</v>
      </c>
      <c r="H617" s="19">
        <v>29.45</v>
      </c>
      <c r="J617" s="45">
        <v>56.7</v>
      </c>
      <c r="K617" s="45">
        <v>56.3</v>
      </c>
      <c r="L617" s="45" t="s">
        <v>370</v>
      </c>
      <c r="M617" s="45">
        <v>54.1</v>
      </c>
      <c r="N617" s="45">
        <f t="shared" si="33"/>
        <v>55.699999999999996</v>
      </c>
    </row>
    <row r="618" spans="1:15" x14ac:dyDescent="0.2">
      <c r="B618" s="1">
        <v>0.47916666666666669</v>
      </c>
      <c r="C618" s="3">
        <v>52</v>
      </c>
      <c r="D618" s="47">
        <v>56</v>
      </c>
      <c r="E618" s="13">
        <v>0.93</v>
      </c>
      <c r="F618" s="37">
        <v>11</v>
      </c>
      <c r="G618" s="37" t="s">
        <v>37</v>
      </c>
      <c r="H618" s="19">
        <v>29.45</v>
      </c>
      <c r="J618" s="45">
        <v>56.5</v>
      </c>
      <c r="K618" s="45">
        <v>56.1</v>
      </c>
      <c r="L618" s="45">
        <v>57.6</v>
      </c>
      <c r="M618" s="45">
        <v>54</v>
      </c>
      <c r="N618" s="45">
        <f t="shared" si="33"/>
        <v>56.05</v>
      </c>
    </row>
    <row r="619" spans="1:15" x14ac:dyDescent="0.2">
      <c r="B619" s="1">
        <v>0.48958333333333331</v>
      </c>
      <c r="C619" s="3">
        <v>52</v>
      </c>
      <c r="D619" s="47">
        <v>93</v>
      </c>
      <c r="E619" s="13">
        <v>0.93</v>
      </c>
      <c r="F619" s="3">
        <v>5</v>
      </c>
      <c r="G619" s="37" t="s">
        <v>190</v>
      </c>
      <c r="H619" s="19">
        <v>29.46</v>
      </c>
      <c r="I619" s="42"/>
      <c r="J619" s="45">
        <v>56.1</v>
      </c>
      <c r="K619" s="45">
        <v>55.6</v>
      </c>
      <c r="L619" s="45">
        <v>57.6</v>
      </c>
      <c r="M619" s="45">
        <v>53.6</v>
      </c>
      <c r="N619" s="45">
        <f t="shared" si="33"/>
        <v>55.725000000000001</v>
      </c>
    </row>
    <row r="620" spans="1:15" x14ac:dyDescent="0.2">
      <c r="B620" s="1">
        <v>0.5</v>
      </c>
      <c r="C620" s="3">
        <v>52</v>
      </c>
      <c r="D620" s="3">
        <v>56</v>
      </c>
      <c r="E620" s="13">
        <v>0.93</v>
      </c>
      <c r="F620" s="3">
        <v>7</v>
      </c>
      <c r="G620" s="37" t="s">
        <v>208</v>
      </c>
      <c r="H620" s="19">
        <v>29.46</v>
      </c>
      <c r="I620" s="42"/>
      <c r="J620" s="45">
        <v>55.9</v>
      </c>
      <c r="K620" s="45">
        <v>55.2</v>
      </c>
      <c r="L620" s="45">
        <v>57.4</v>
      </c>
      <c r="M620" s="45">
        <v>53.6</v>
      </c>
      <c r="N620" s="45">
        <f t="shared" si="33"/>
        <v>55.524999999999999</v>
      </c>
    </row>
    <row r="621" spans="1:15" x14ac:dyDescent="0.2">
      <c r="B621" s="2">
        <v>0.51041666666666663</v>
      </c>
      <c r="C621" s="3">
        <v>52</v>
      </c>
      <c r="D621" s="3">
        <v>55</v>
      </c>
      <c r="E621" s="13">
        <v>0.93</v>
      </c>
      <c r="F621" s="3">
        <v>9</v>
      </c>
      <c r="G621" s="3" t="s">
        <v>37</v>
      </c>
      <c r="H621" s="19">
        <v>29.47</v>
      </c>
      <c r="J621" s="45">
        <v>55.8</v>
      </c>
      <c r="K621" s="3">
        <v>55</v>
      </c>
      <c r="L621" s="3">
        <v>57.2</v>
      </c>
      <c r="M621" s="45">
        <v>53.6</v>
      </c>
      <c r="N621" s="45">
        <f t="shared" si="33"/>
        <v>55.4</v>
      </c>
    </row>
    <row r="622" spans="1:15" x14ac:dyDescent="0.2">
      <c r="B622" s="2">
        <v>0.5180555555555556</v>
      </c>
      <c r="C622" s="3">
        <v>51</v>
      </c>
      <c r="D622" s="3">
        <v>55</v>
      </c>
      <c r="E622" s="13">
        <v>0.93</v>
      </c>
      <c r="F622" s="3">
        <v>5</v>
      </c>
      <c r="G622" s="37" t="s">
        <v>43</v>
      </c>
      <c r="H622" s="19">
        <v>29.47</v>
      </c>
      <c r="J622" s="45">
        <v>55.6</v>
      </c>
      <c r="K622" s="45">
        <v>55.2</v>
      </c>
      <c r="L622" s="45">
        <v>57</v>
      </c>
      <c r="M622" s="45">
        <v>53.6</v>
      </c>
      <c r="N622" s="45">
        <f t="shared" si="33"/>
        <v>55.35</v>
      </c>
    </row>
    <row r="623" spans="1:15" x14ac:dyDescent="0.2">
      <c r="B623" s="2">
        <v>0.61458333333333337</v>
      </c>
      <c r="C623" s="3">
        <v>50</v>
      </c>
      <c r="D623" s="3">
        <v>56</v>
      </c>
      <c r="E623" s="13">
        <v>0.9</v>
      </c>
      <c r="F623" s="3">
        <v>19</v>
      </c>
      <c r="G623" s="37" t="s">
        <v>37</v>
      </c>
      <c r="H623" s="19">
        <v>29.46</v>
      </c>
      <c r="I623" s="42"/>
      <c r="J623" s="63">
        <v>56.1</v>
      </c>
      <c r="K623" s="45">
        <v>55.9</v>
      </c>
      <c r="L623" s="45">
        <v>57.2</v>
      </c>
      <c r="M623" s="45">
        <v>53.4</v>
      </c>
      <c r="N623" s="45">
        <f t="shared" si="33"/>
        <v>55.65</v>
      </c>
    </row>
    <row r="624" spans="1:15" x14ac:dyDescent="0.2">
      <c r="B624" s="2">
        <v>0.625</v>
      </c>
      <c r="C624" s="3">
        <v>50</v>
      </c>
      <c r="D624" s="3">
        <v>56</v>
      </c>
      <c r="E624" s="13">
        <v>0.9</v>
      </c>
      <c r="F624" s="3">
        <v>12</v>
      </c>
      <c r="G624" s="37" t="s">
        <v>208</v>
      </c>
      <c r="H624" s="19">
        <v>29.46</v>
      </c>
      <c r="I624" s="43"/>
      <c r="J624" s="45">
        <v>56.8</v>
      </c>
      <c r="K624" s="45">
        <v>57.2</v>
      </c>
      <c r="L624" s="45">
        <v>57.6</v>
      </c>
      <c r="M624" s="45">
        <v>53.8</v>
      </c>
      <c r="N624" s="45">
        <f t="shared" si="33"/>
        <v>56.349999999999994</v>
      </c>
    </row>
    <row r="625" spans="1:14" x14ac:dyDescent="0.2">
      <c r="B625" s="2">
        <v>0.63541666666666663</v>
      </c>
      <c r="C625" s="3">
        <v>50</v>
      </c>
      <c r="D625" s="3">
        <v>56</v>
      </c>
      <c r="E625" s="13">
        <v>0.89</v>
      </c>
      <c r="F625" s="3">
        <v>13</v>
      </c>
      <c r="G625" s="37" t="s">
        <v>208</v>
      </c>
      <c r="H625" s="19">
        <v>29.46</v>
      </c>
      <c r="I625" s="43"/>
      <c r="J625" s="45">
        <v>56.7</v>
      </c>
      <c r="K625" s="45">
        <v>57.2</v>
      </c>
      <c r="L625" s="45">
        <v>57.9</v>
      </c>
      <c r="M625" s="45">
        <v>53.8</v>
      </c>
      <c r="N625" s="45">
        <f t="shared" si="33"/>
        <v>56.400000000000006</v>
      </c>
    </row>
    <row r="626" spans="1:14" x14ac:dyDescent="0.2">
      <c r="B626" s="2">
        <v>0.64583333333333337</v>
      </c>
      <c r="C626" s="3">
        <v>51</v>
      </c>
      <c r="D626" s="3">
        <v>56</v>
      </c>
      <c r="E626" s="13">
        <v>0.89</v>
      </c>
      <c r="F626" s="3">
        <v>7</v>
      </c>
      <c r="G626" s="3" t="s">
        <v>43</v>
      </c>
      <c r="H626" s="19">
        <v>29.47</v>
      </c>
      <c r="J626" s="45">
        <v>56.3</v>
      </c>
      <c r="K626" s="45">
        <v>57.2</v>
      </c>
      <c r="L626" s="45">
        <v>57.9</v>
      </c>
      <c r="M626" s="3">
        <v>53.2</v>
      </c>
      <c r="N626" s="45">
        <f t="shared" si="33"/>
        <v>56.150000000000006</v>
      </c>
    </row>
    <row r="627" spans="1:14" x14ac:dyDescent="0.2">
      <c r="B627" s="2">
        <v>0.65625</v>
      </c>
      <c r="C627" s="3">
        <v>51</v>
      </c>
      <c r="D627" s="3">
        <v>56</v>
      </c>
      <c r="E627" s="13">
        <v>0.9</v>
      </c>
      <c r="F627" s="3">
        <v>12</v>
      </c>
      <c r="G627" s="37" t="s">
        <v>37</v>
      </c>
      <c r="H627" s="19">
        <v>29.47</v>
      </c>
      <c r="I627" s="43"/>
      <c r="J627" s="45">
        <v>55.9</v>
      </c>
      <c r="K627" s="45">
        <v>56.5</v>
      </c>
      <c r="L627" s="45">
        <v>57.9</v>
      </c>
      <c r="M627" s="45">
        <v>53.2</v>
      </c>
      <c r="N627" s="45">
        <f t="shared" si="33"/>
        <v>55.875</v>
      </c>
    </row>
    <row r="628" spans="1:14" x14ac:dyDescent="0.2">
      <c r="B628" s="2">
        <v>0.66666666666666663</v>
      </c>
      <c r="C628" s="3">
        <v>51</v>
      </c>
      <c r="D628" s="3">
        <v>55</v>
      </c>
      <c r="E628" s="13">
        <v>0.91</v>
      </c>
      <c r="F628" s="3">
        <v>8</v>
      </c>
      <c r="G628" s="37" t="s">
        <v>190</v>
      </c>
      <c r="H628" s="19">
        <v>29.47</v>
      </c>
      <c r="I628" s="43"/>
      <c r="J628" s="45">
        <v>55.6</v>
      </c>
      <c r="K628" s="45">
        <v>55.2</v>
      </c>
      <c r="L628" s="45">
        <v>57.6</v>
      </c>
      <c r="M628" s="45">
        <v>52.9</v>
      </c>
      <c r="N628" s="45">
        <f t="shared" si="33"/>
        <v>55.325000000000003</v>
      </c>
    </row>
    <row r="629" spans="1:14" x14ac:dyDescent="0.2">
      <c r="B629" s="2">
        <v>0.67708333333333337</v>
      </c>
      <c r="C629" s="47">
        <v>50</v>
      </c>
      <c r="D629" s="47">
        <v>55</v>
      </c>
      <c r="E629" s="48">
        <v>0.9</v>
      </c>
      <c r="F629" s="47">
        <v>3</v>
      </c>
      <c r="G629" s="47" t="s">
        <v>190</v>
      </c>
      <c r="H629" s="47">
        <v>29.47</v>
      </c>
      <c r="I629" s="65"/>
      <c r="J629" s="45">
        <v>55.2</v>
      </c>
      <c r="K629" s="45">
        <v>54.5</v>
      </c>
      <c r="L629" s="45">
        <v>57</v>
      </c>
      <c r="M629" s="45">
        <v>52.9</v>
      </c>
      <c r="N629" s="45">
        <f t="shared" si="33"/>
        <v>54.9</v>
      </c>
    </row>
    <row r="630" spans="1:14" x14ac:dyDescent="0.2">
      <c r="B630" s="2">
        <v>0.6875</v>
      </c>
      <c r="C630" s="3">
        <v>50</v>
      </c>
      <c r="D630" s="3">
        <v>55</v>
      </c>
      <c r="E630" s="13">
        <v>0.9</v>
      </c>
      <c r="F630" s="3">
        <v>9</v>
      </c>
      <c r="G630" s="37" t="s">
        <v>190</v>
      </c>
      <c r="H630" s="19">
        <v>29.47</v>
      </c>
      <c r="I630" s="42"/>
      <c r="J630" s="45">
        <v>55.2</v>
      </c>
      <c r="K630" s="45">
        <v>54.5</v>
      </c>
      <c r="L630" s="45">
        <v>56.8</v>
      </c>
      <c r="M630" s="45">
        <v>52.3</v>
      </c>
      <c r="N630" s="45">
        <f t="shared" si="33"/>
        <v>54.7</v>
      </c>
    </row>
    <row r="631" spans="1:14" x14ac:dyDescent="0.2">
      <c r="B631" s="2">
        <v>0.69791666666666663</v>
      </c>
      <c r="C631" s="3">
        <v>50</v>
      </c>
      <c r="D631" s="3">
        <v>55</v>
      </c>
      <c r="E631" s="13">
        <v>0.9</v>
      </c>
      <c r="F631" s="41">
        <v>10</v>
      </c>
      <c r="G631" s="37" t="s">
        <v>37</v>
      </c>
      <c r="H631" s="56">
        <v>29.47</v>
      </c>
      <c r="I631" s="42"/>
      <c r="J631" s="45">
        <v>55</v>
      </c>
      <c r="K631" s="45">
        <v>54.3</v>
      </c>
      <c r="L631" s="45">
        <v>56.7</v>
      </c>
      <c r="M631" s="45">
        <v>52.3</v>
      </c>
      <c r="N631" s="45">
        <f t="shared" si="33"/>
        <v>54.575000000000003</v>
      </c>
    </row>
    <row r="632" spans="1:14" x14ac:dyDescent="0.2">
      <c r="B632" s="2">
        <v>0.70833333333333337</v>
      </c>
      <c r="C632" s="3">
        <v>50</v>
      </c>
      <c r="D632" s="3">
        <v>55</v>
      </c>
      <c r="E632" s="13">
        <v>0.89</v>
      </c>
      <c r="F632" s="3">
        <v>9</v>
      </c>
      <c r="G632" s="37" t="s">
        <v>37</v>
      </c>
      <c r="H632" s="3">
        <v>29.47</v>
      </c>
      <c r="J632" s="45">
        <v>55</v>
      </c>
      <c r="K632" s="3">
        <v>54.3</v>
      </c>
      <c r="L632" s="3">
        <v>56.3</v>
      </c>
      <c r="M632" s="45">
        <v>52.5</v>
      </c>
      <c r="N632" s="45">
        <f t="shared" si="33"/>
        <v>54.524999999999999</v>
      </c>
    </row>
    <row r="633" spans="1:14" x14ac:dyDescent="0.2">
      <c r="B633" s="2">
        <v>0.71875</v>
      </c>
      <c r="C633" s="3">
        <v>50</v>
      </c>
      <c r="D633" s="3">
        <v>55</v>
      </c>
      <c r="E633" s="13">
        <v>0.87</v>
      </c>
      <c r="F633" s="3">
        <v>10</v>
      </c>
      <c r="G633" s="37" t="s">
        <v>34</v>
      </c>
      <c r="H633" s="3">
        <v>29.48</v>
      </c>
      <c r="J633" s="3">
        <v>55.2</v>
      </c>
      <c r="K633" s="3">
        <v>54.7</v>
      </c>
      <c r="L633" s="3">
        <v>56.5</v>
      </c>
      <c r="M633" s="3">
        <v>52.7</v>
      </c>
      <c r="N633" s="45">
        <f t="shared" si="33"/>
        <v>54.775000000000006</v>
      </c>
    </row>
    <row r="634" spans="1:14" x14ac:dyDescent="0.2">
      <c r="B634" s="2">
        <v>0.72916666666666663</v>
      </c>
      <c r="C634" s="3">
        <v>50</v>
      </c>
      <c r="D634" s="3">
        <v>55</v>
      </c>
      <c r="E634" s="13">
        <v>0.87</v>
      </c>
      <c r="F634" s="3">
        <v>3</v>
      </c>
      <c r="G634" s="37" t="s">
        <v>190</v>
      </c>
      <c r="H634" s="3">
        <v>29.49</v>
      </c>
      <c r="J634" s="37">
        <v>54.9</v>
      </c>
      <c r="K634" s="45">
        <v>54.1</v>
      </c>
      <c r="L634" s="3">
        <v>56.3</v>
      </c>
      <c r="M634" s="3">
        <v>52.5</v>
      </c>
      <c r="N634" s="45">
        <f t="shared" si="33"/>
        <v>54.45</v>
      </c>
    </row>
    <row r="635" spans="1:14" x14ac:dyDescent="0.2">
      <c r="B635" s="2">
        <v>0.73958333333333337</v>
      </c>
      <c r="C635" s="3">
        <v>51</v>
      </c>
      <c r="D635" s="3">
        <v>54</v>
      </c>
      <c r="E635" s="13">
        <v>0.86</v>
      </c>
      <c r="F635" s="3">
        <v>3</v>
      </c>
      <c r="G635" s="37" t="s">
        <v>37</v>
      </c>
      <c r="H635" s="19">
        <v>29.48</v>
      </c>
      <c r="I635" s="42"/>
      <c r="J635" s="64">
        <v>55</v>
      </c>
      <c r="K635" s="45">
        <v>54</v>
      </c>
      <c r="L635" s="63" t="s">
        <v>371</v>
      </c>
      <c r="M635" s="45">
        <v>52.7</v>
      </c>
      <c r="N635" s="45">
        <f t="shared" si="33"/>
        <v>53.9</v>
      </c>
    </row>
    <row r="636" spans="1:14" x14ac:dyDescent="0.2">
      <c r="B636" s="2">
        <v>0.75</v>
      </c>
      <c r="C636" s="3">
        <v>51</v>
      </c>
      <c r="D636" s="3">
        <v>55</v>
      </c>
      <c r="E636" s="14">
        <v>0.85</v>
      </c>
      <c r="F636" s="3">
        <v>9</v>
      </c>
      <c r="G636" s="37" t="s">
        <v>208</v>
      </c>
      <c r="H636" s="19">
        <v>29.49</v>
      </c>
      <c r="I636" s="42"/>
      <c r="J636" s="64">
        <v>54.7</v>
      </c>
      <c r="K636" s="45">
        <v>54.1</v>
      </c>
      <c r="L636" s="45">
        <v>56.1</v>
      </c>
      <c r="M636" s="45">
        <v>53.1</v>
      </c>
      <c r="N636" s="45">
        <f t="shared" si="33"/>
        <v>54.5</v>
      </c>
    </row>
    <row r="638" spans="1:14" x14ac:dyDescent="0.2">
      <c r="A638" t="s">
        <v>259</v>
      </c>
    </row>
    <row r="639" spans="1:14" x14ac:dyDescent="0.2">
      <c r="A639" s="21">
        <v>42160</v>
      </c>
      <c r="B639" s="2">
        <v>0.4375</v>
      </c>
      <c r="C639" s="3">
        <v>87</v>
      </c>
      <c r="D639" s="47">
        <v>107</v>
      </c>
      <c r="E639" s="13">
        <v>0.54</v>
      </c>
      <c r="F639" s="3">
        <v>4</v>
      </c>
      <c r="G639" s="37" t="s">
        <v>196</v>
      </c>
      <c r="H639" s="19">
        <v>29.35</v>
      </c>
      <c r="J639" s="45">
        <v>112</v>
      </c>
      <c r="K639" s="45">
        <v>112.3</v>
      </c>
      <c r="L639" s="45">
        <v>100.2</v>
      </c>
      <c r="M639" s="45">
        <v>104.9</v>
      </c>
      <c r="N639" s="45">
        <f t="shared" ref="N639:N657" si="34">AVERAGE(J639:M639)</f>
        <v>107.35</v>
      </c>
    </row>
    <row r="640" spans="1:14" x14ac:dyDescent="0.2">
      <c r="B640" s="2">
        <v>0.44791666666666691</v>
      </c>
      <c r="C640" s="3">
        <v>87</v>
      </c>
      <c r="D640" s="47">
        <v>108</v>
      </c>
      <c r="E640" s="13">
        <v>0.53</v>
      </c>
      <c r="F640" s="3">
        <v>6</v>
      </c>
      <c r="G640" s="37" t="s">
        <v>143</v>
      </c>
      <c r="H640" s="19">
        <v>29.35</v>
      </c>
      <c r="J640" s="45">
        <v>112.8</v>
      </c>
      <c r="K640" s="45">
        <v>111.4</v>
      </c>
      <c r="L640" s="45">
        <v>101.3</v>
      </c>
      <c r="M640" s="45">
        <v>105.8</v>
      </c>
      <c r="N640" s="45">
        <f t="shared" si="34"/>
        <v>107.825</v>
      </c>
    </row>
    <row r="641" spans="2:14" x14ac:dyDescent="0.2">
      <c r="B641" s="2">
        <v>0.45833333333333359</v>
      </c>
      <c r="C641" s="3">
        <v>87</v>
      </c>
      <c r="D641" s="47">
        <v>111</v>
      </c>
      <c r="E641" s="13">
        <v>0.54</v>
      </c>
      <c r="F641" s="37">
        <v>2</v>
      </c>
      <c r="G641" s="37" t="s">
        <v>196</v>
      </c>
      <c r="H641" s="19">
        <v>29.35</v>
      </c>
      <c r="J641" s="45">
        <v>115.3</v>
      </c>
      <c r="K641" s="45">
        <v>114.1</v>
      </c>
      <c r="L641" s="45">
        <v>104.5</v>
      </c>
      <c r="M641" s="45">
        <v>108.7</v>
      </c>
      <c r="N641" s="45">
        <f t="shared" si="34"/>
        <v>110.64999999999999</v>
      </c>
    </row>
    <row r="642" spans="2:14" x14ac:dyDescent="0.2">
      <c r="B642" s="1">
        <v>0.46875</v>
      </c>
      <c r="C642" s="3">
        <v>87</v>
      </c>
      <c r="D642" s="47">
        <v>113</v>
      </c>
      <c r="E642" s="13">
        <v>0.52</v>
      </c>
      <c r="F642" s="3">
        <v>2</v>
      </c>
      <c r="G642" s="37" t="s">
        <v>43</v>
      </c>
      <c r="H642" s="19">
        <v>29.36</v>
      </c>
      <c r="I642" s="42"/>
      <c r="J642" s="45">
        <v>119.8</v>
      </c>
      <c r="K642" s="45">
        <v>115.2</v>
      </c>
      <c r="L642" s="45">
        <v>107.4</v>
      </c>
      <c r="M642" s="45">
        <v>109.6</v>
      </c>
      <c r="N642" s="45">
        <f t="shared" si="34"/>
        <v>113</v>
      </c>
    </row>
    <row r="643" spans="2:14" x14ac:dyDescent="0.2">
      <c r="B643" s="1">
        <v>0.47916666666666669</v>
      </c>
      <c r="C643" s="3">
        <v>88</v>
      </c>
      <c r="D643" s="3">
        <v>115</v>
      </c>
      <c r="E643" s="13">
        <v>0.5</v>
      </c>
      <c r="F643" s="3">
        <v>0</v>
      </c>
      <c r="G643" s="37" t="s">
        <v>43</v>
      </c>
      <c r="H643" s="19">
        <v>29.36</v>
      </c>
      <c r="I643" s="42"/>
      <c r="J643" s="45">
        <v>121.6</v>
      </c>
      <c r="K643" s="45">
        <v>117</v>
      </c>
      <c r="L643" s="45">
        <v>110.01</v>
      </c>
      <c r="M643" s="45">
        <v>112.3</v>
      </c>
      <c r="N643" s="45">
        <f t="shared" si="34"/>
        <v>115.22750000000001</v>
      </c>
    </row>
    <row r="644" spans="2:14" x14ac:dyDescent="0.2">
      <c r="B644" s="1">
        <v>0.48958333333333331</v>
      </c>
      <c r="C644" s="3">
        <v>88</v>
      </c>
      <c r="D644" s="3">
        <v>118</v>
      </c>
      <c r="E644" s="13">
        <v>0.52</v>
      </c>
      <c r="F644" s="3">
        <v>4</v>
      </c>
      <c r="G644" s="3" t="s">
        <v>197</v>
      </c>
      <c r="H644" s="19">
        <v>29.35</v>
      </c>
      <c r="J644" s="45">
        <v>120</v>
      </c>
      <c r="K644" s="45">
        <v>119.1</v>
      </c>
      <c r="L644" s="3">
        <v>114.3</v>
      </c>
      <c r="M644" s="45">
        <v>117.5</v>
      </c>
      <c r="N644" s="45">
        <f t="shared" si="34"/>
        <v>117.72499999999999</v>
      </c>
    </row>
    <row r="645" spans="2:14" x14ac:dyDescent="0.2">
      <c r="B645" s="1">
        <v>0.5</v>
      </c>
      <c r="C645" s="3">
        <v>88</v>
      </c>
      <c r="D645" s="3">
        <v>120</v>
      </c>
      <c r="E645" s="13">
        <v>0.5</v>
      </c>
      <c r="F645" s="3">
        <v>2</v>
      </c>
      <c r="G645" s="37" t="s">
        <v>130</v>
      </c>
      <c r="H645" s="19">
        <v>29.35</v>
      </c>
      <c r="J645" s="45">
        <v>125.2</v>
      </c>
      <c r="K645" s="45">
        <v>120.2</v>
      </c>
      <c r="L645" s="45">
        <v>115.9</v>
      </c>
      <c r="M645" s="45">
        <v>116.8</v>
      </c>
      <c r="N645" s="45">
        <f t="shared" si="34"/>
        <v>119.52500000000001</v>
      </c>
    </row>
    <row r="646" spans="2:14" x14ac:dyDescent="0.2">
      <c r="B646" s="2">
        <v>0.51041666666666663</v>
      </c>
      <c r="C646" s="3">
        <v>89</v>
      </c>
      <c r="D646" s="3">
        <v>116</v>
      </c>
      <c r="E646" s="13">
        <v>0.48</v>
      </c>
      <c r="F646" s="3">
        <v>1</v>
      </c>
      <c r="G646" s="37" t="s">
        <v>143</v>
      </c>
      <c r="H646" s="19">
        <v>29.35</v>
      </c>
      <c r="I646" s="42"/>
      <c r="J646" s="63">
        <v>123.4</v>
      </c>
      <c r="K646" s="45">
        <v>117.9</v>
      </c>
      <c r="L646" s="45">
        <v>111.9</v>
      </c>
      <c r="M646" s="45">
        <v>109.4</v>
      </c>
      <c r="N646" s="45">
        <f t="shared" si="34"/>
        <v>115.65</v>
      </c>
    </row>
    <row r="647" spans="2:14" x14ac:dyDescent="0.2">
      <c r="B647" s="2">
        <v>0.51041666666666663</v>
      </c>
      <c r="C647" s="3">
        <v>89</v>
      </c>
      <c r="D647" s="3">
        <v>116</v>
      </c>
      <c r="E647" s="13">
        <v>0.48</v>
      </c>
      <c r="F647" s="3">
        <v>1</v>
      </c>
      <c r="G647" s="37" t="s">
        <v>143</v>
      </c>
      <c r="H647" s="19">
        <v>29.35</v>
      </c>
      <c r="I647" s="42"/>
      <c r="J647" s="63">
        <v>123.4</v>
      </c>
      <c r="K647" s="45">
        <v>117.9</v>
      </c>
      <c r="L647" s="45">
        <v>111.9</v>
      </c>
      <c r="M647" s="45">
        <v>109.4</v>
      </c>
      <c r="N647" s="45">
        <f t="shared" si="34"/>
        <v>115.65</v>
      </c>
    </row>
    <row r="648" spans="2:14" x14ac:dyDescent="0.2">
      <c r="B648" s="2">
        <v>0.625</v>
      </c>
      <c r="C648" s="3">
        <v>93</v>
      </c>
      <c r="D648" s="3">
        <v>131</v>
      </c>
      <c r="E648" s="13">
        <v>0.42</v>
      </c>
      <c r="F648" s="3">
        <v>4</v>
      </c>
      <c r="G648" s="37" t="s">
        <v>43</v>
      </c>
      <c r="H648" s="19">
        <v>29.31</v>
      </c>
      <c r="I648" s="43"/>
      <c r="J648" s="45">
        <v>132.6</v>
      </c>
      <c r="K648" s="45">
        <v>129.6</v>
      </c>
      <c r="L648" s="45">
        <v>131.5</v>
      </c>
      <c r="M648" s="45">
        <v>131.9</v>
      </c>
      <c r="N648" s="45">
        <f t="shared" si="34"/>
        <v>131.4</v>
      </c>
    </row>
    <row r="649" spans="2:14" x14ac:dyDescent="0.2">
      <c r="B649" s="2">
        <v>0.63541666666666663</v>
      </c>
      <c r="C649" s="3">
        <v>93</v>
      </c>
      <c r="D649" s="3">
        <v>129</v>
      </c>
      <c r="E649" s="13">
        <v>0.41</v>
      </c>
      <c r="F649" s="3">
        <v>3</v>
      </c>
      <c r="G649" s="37" t="s">
        <v>143</v>
      </c>
      <c r="H649" s="19">
        <v>29.31</v>
      </c>
      <c r="I649" s="43"/>
      <c r="J649" s="45">
        <v>128.1</v>
      </c>
      <c r="K649" s="45">
        <v>126.7</v>
      </c>
      <c r="L649" s="45">
        <v>130.1</v>
      </c>
      <c r="M649" s="45">
        <v>129.19999999999999</v>
      </c>
      <c r="N649" s="45">
        <f t="shared" si="34"/>
        <v>128.52499999999998</v>
      </c>
    </row>
    <row r="650" spans="2:14" x14ac:dyDescent="0.2">
      <c r="B650" s="2">
        <v>0.64583333333333337</v>
      </c>
      <c r="C650" s="3">
        <v>93</v>
      </c>
      <c r="D650" s="3">
        <v>127</v>
      </c>
      <c r="E650" s="13">
        <v>0.43</v>
      </c>
      <c r="F650" s="3">
        <v>8</v>
      </c>
      <c r="G650" s="37" t="s">
        <v>43</v>
      </c>
      <c r="H650" s="19">
        <v>29.3</v>
      </c>
      <c r="J650" s="45">
        <v>130.1</v>
      </c>
      <c r="K650" s="45">
        <v>125.4</v>
      </c>
      <c r="L650" s="45">
        <v>124.5</v>
      </c>
      <c r="M650" s="3">
        <v>125.8</v>
      </c>
      <c r="N650" s="45">
        <f t="shared" si="34"/>
        <v>126.45</v>
      </c>
    </row>
    <row r="651" spans="2:14" x14ac:dyDescent="0.2">
      <c r="B651" s="2">
        <v>0.65625</v>
      </c>
      <c r="C651" s="3">
        <v>93</v>
      </c>
      <c r="D651" s="3">
        <v>130</v>
      </c>
      <c r="E651" s="13">
        <v>0.42</v>
      </c>
      <c r="F651" s="3">
        <v>6</v>
      </c>
      <c r="G651" s="37" t="s">
        <v>37</v>
      </c>
      <c r="H651" s="19">
        <v>29.29</v>
      </c>
      <c r="I651" s="43"/>
      <c r="J651" s="45">
        <v>133.19999999999999</v>
      </c>
      <c r="K651" s="45">
        <v>128.80000000000001</v>
      </c>
      <c r="L651" s="45">
        <v>129.9</v>
      </c>
      <c r="M651" s="45">
        <v>129.69999999999999</v>
      </c>
      <c r="N651" s="45">
        <f t="shared" si="34"/>
        <v>130.39999999999998</v>
      </c>
    </row>
    <row r="652" spans="2:14" x14ac:dyDescent="0.2">
      <c r="B652" s="2">
        <v>0.66666666666666663</v>
      </c>
      <c r="C652" s="3">
        <v>93</v>
      </c>
      <c r="D652" s="3">
        <v>130</v>
      </c>
      <c r="E652" s="13">
        <v>0.43</v>
      </c>
      <c r="F652" s="3">
        <v>1</v>
      </c>
      <c r="G652" s="37" t="s">
        <v>143</v>
      </c>
      <c r="H652" s="19">
        <v>29.29</v>
      </c>
      <c r="I652" s="43"/>
      <c r="J652" s="45">
        <v>133.69999999999999</v>
      </c>
      <c r="K652" s="45">
        <v>128.30000000000001</v>
      </c>
      <c r="L652" s="45">
        <v>127.9</v>
      </c>
      <c r="M652" s="45">
        <v>129.6</v>
      </c>
      <c r="N652" s="45">
        <f t="shared" si="34"/>
        <v>129.875</v>
      </c>
    </row>
    <row r="653" spans="2:14" x14ac:dyDescent="0.2">
      <c r="B653" s="2">
        <v>0.67152777777777783</v>
      </c>
      <c r="C653" s="47">
        <v>93</v>
      </c>
      <c r="D653" s="47">
        <v>126</v>
      </c>
      <c r="E653" s="48">
        <v>0.43</v>
      </c>
      <c r="F653" s="47">
        <v>4</v>
      </c>
      <c r="G653" s="47" t="s">
        <v>208</v>
      </c>
      <c r="H653" s="47">
        <v>29.29</v>
      </c>
      <c r="I653" s="65"/>
      <c r="J653" s="45">
        <v>127.6</v>
      </c>
      <c r="K653" s="45">
        <v>122</v>
      </c>
      <c r="L653" s="45">
        <v>126.9</v>
      </c>
      <c r="M653" s="45">
        <v>128.80000000000001</v>
      </c>
      <c r="N653" s="45">
        <f t="shared" si="34"/>
        <v>126.325</v>
      </c>
    </row>
    <row r="654" spans="2:14" x14ac:dyDescent="0.2">
      <c r="B654" s="2">
        <v>0.77083333333333337</v>
      </c>
      <c r="C654" s="3">
        <v>93</v>
      </c>
      <c r="D654" s="3">
        <v>115</v>
      </c>
      <c r="E654" s="13">
        <v>0.41</v>
      </c>
      <c r="F654" s="3">
        <v>3</v>
      </c>
      <c r="G654" s="66" t="s">
        <v>130</v>
      </c>
      <c r="H654" s="19">
        <v>29.26</v>
      </c>
      <c r="I654" s="42"/>
      <c r="J654" s="45">
        <v>109</v>
      </c>
      <c r="K654" s="45">
        <v>116.8</v>
      </c>
      <c r="L654" s="45">
        <v>117.3</v>
      </c>
      <c r="M654" s="45">
        <v>117.5</v>
      </c>
      <c r="N654" s="45">
        <f t="shared" si="34"/>
        <v>115.15</v>
      </c>
    </row>
    <row r="655" spans="2:14" x14ac:dyDescent="0.2">
      <c r="B655" s="2">
        <v>0.78125</v>
      </c>
      <c r="C655" s="3">
        <v>92</v>
      </c>
      <c r="D655" s="3">
        <v>113</v>
      </c>
      <c r="E655" s="13">
        <v>0.41</v>
      </c>
      <c r="F655" s="41">
        <v>4</v>
      </c>
      <c r="G655" s="66" t="s">
        <v>143</v>
      </c>
      <c r="H655" s="56">
        <v>29.25</v>
      </c>
      <c r="I655" s="42"/>
      <c r="J655" s="45">
        <v>106.9</v>
      </c>
      <c r="K655" s="45">
        <v>115</v>
      </c>
      <c r="L655" s="45">
        <v>115.3</v>
      </c>
      <c r="M655" s="45">
        <v>116.1</v>
      </c>
      <c r="N655" s="45">
        <f t="shared" si="34"/>
        <v>113.32499999999999</v>
      </c>
    </row>
    <row r="656" spans="2:14" x14ac:dyDescent="0.2">
      <c r="B656" s="2">
        <v>0.79166666666666663</v>
      </c>
      <c r="C656" s="3">
        <v>92</v>
      </c>
      <c r="D656" s="3">
        <v>109</v>
      </c>
      <c r="E656" s="13">
        <v>0.42</v>
      </c>
      <c r="F656" s="3">
        <v>2</v>
      </c>
      <c r="G656" s="66" t="s">
        <v>143</v>
      </c>
      <c r="H656" s="3">
        <v>29.25</v>
      </c>
      <c r="J656" s="3">
        <v>105.4</v>
      </c>
      <c r="K656" s="3">
        <v>109.4</v>
      </c>
      <c r="L656" s="3">
        <v>111</v>
      </c>
      <c r="M656" s="45">
        <v>109.9</v>
      </c>
      <c r="N656" s="45">
        <f t="shared" si="34"/>
        <v>108.92500000000001</v>
      </c>
    </row>
    <row r="657" spans="1:14" x14ac:dyDescent="0.2">
      <c r="B657" s="2">
        <v>0.80208333333333337</v>
      </c>
      <c r="C657" s="3">
        <v>91</v>
      </c>
      <c r="D657" s="3">
        <v>106</v>
      </c>
      <c r="E657" s="13">
        <v>0.44</v>
      </c>
      <c r="F657" s="3">
        <v>6</v>
      </c>
      <c r="G657" s="66" t="s">
        <v>203</v>
      </c>
      <c r="H657" s="3">
        <v>29.25</v>
      </c>
      <c r="J657" s="3">
        <v>103.5</v>
      </c>
      <c r="K657" s="3">
        <v>105.3</v>
      </c>
      <c r="L657" s="3">
        <v>107.2</v>
      </c>
      <c r="M657" s="3">
        <v>105.8</v>
      </c>
      <c r="N657" s="45">
        <f t="shared" si="34"/>
        <v>105.45</v>
      </c>
    </row>
    <row r="658" spans="1:14" x14ac:dyDescent="0.2">
      <c r="B658" s="2"/>
      <c r="E658" s="13"/>
      <c r="G658" s="37"/>
      <c r="H658" s="19"/>
      <c r="I658" s="42"/>
      <c r="J658" s="64"/>
      <c r="K658" s="45"/>
      <c r="L658" s="63"/>
      <c r="M658" s="45"/>
      <c r="N658" s="45"/>
    </row>
    <row r="659" spans="1:14" x14ac:dyDescent="0.2">
      <c r="A659" s="21">
        <v>42161</v>
      </c>
      <c r="B659" s="2">
        <v>0.78125</v>
      </c>
      <c r="C659" s="3">
        <v>94</v>
      </c>
      <c r="D659" s="47">
        <v>114</v>
      </c>
      <c r="E659" s="13">
        <v>0.37</v>
      </c>
      <c r="F659" s="3">
        <v>6</v>
      </c>
      <c r="G659" s="66" t="s">
        <v>196</v>
      </c>
      <c r="H659" s="19">
        <v>29.22</v>
      </c>
      <c r="J659" s="45">
        <v>109</v>
      </c>
      <c r="K659" s="45">
        <v>115.2</v>
      </c>
      <c r="L659" s="45">
        <v>117.1</v>
      </c>
      <c r="M659" s="45">
        <v>116.4</v>
      </c>
      <c r="N659" s="45">
        <f t="shared" ref="N659:N671" si="35">AVERAGE(J659:M659)</f>
        <v>114.42499999999998</v>
      </c>
    </row>
    <row r="660" spans="1:14" x14ac:dyDescent="0.2">
      <c r="B660" s="2">
        <v>0.79166666666666663</v>
      </c>
      <c r="C660" s="3">
        <v>94</v>
      </c>
      <c r="D660" s="47">
        <v>114</v>
      </c>
      <c r="E660" s="13">
        <v>0.4</v>
      </c>
      <c r="F660" s="3">
        <v>2</v>
      </c>
      <c r="G660" s="66" t="s">
        <v>129</v>
      </c>
      <c r="H660" s="19">
        <v>29.2</v>
      </c>
      <c r="J660" s="45">
        <v>108.1</v>
      </c>
      <c r="K660" s="45">
        <v>113.9</v>
      </c>
      <c r="L660" s="45">
        <v>116.4</v>
      </c>
      <c r="M660" s="45">
        <v>115.7</v>
      </c>
      <c r="N660" s="45">
        <f t="shared" si="35"/>
        <v>113.52499999999999</v>
      </c>
    </row>
    <row r="661" spans="1:14" x14ac:dyDescent="0.2">
      <c r="B661" s="2">
        <v>0.80208333333333337</v>
      </c>
      <c r="C661" s="3">
        <v>92</v>
      </c>
      <c r="D661" s="47">
        <v>111</v>
      </c>
      <c r="E661" s="13">
        <v>0.41</v>
      </c>
      <c r="F661" s="37">
        <v>2</v>
      </c>
      <c r="G661" s="66" t="s">
        <v>130</v>
      </c>
      <c r="H661" s="19">
        <v>29.2</v>
      </c>
      <c r="J661" s="45">
        <v>106.3</v>
      </c>
      <c r="K661" s="45">
        <v>111.7</v>
      </c>
      <c r="L661" s="45">
        <v>113.2</v>
      </c>
      <c r="M661" s="45">
        <v>112.3</v>
      </c>
      <c r="N661" s="45">
        <f t="shared" si="35"/>
        <v>110.875</v>
      </c>
    </row>
    <row r="662" spans="1:14" x14ac:dyDescent="0.2">
      <c r="B662" s="1">
        <v>0.8125</v>
      </c>
      <c r="C662" s="3">
        <v>92</v>
      </c>
      <c r="D662" s="47">
        <v>109</v>
      </c>
      <c r="E662" s="13">
        <v>0.42</v>
      </c>
      <c r="F662" s="3">
        <v>2</v>
      </c>
      <c r="G662" s="66" t="s">
        <v>37</v>
      </c>
      <c r="H662" s="19">
        <v>29.21</v>
      </c>
      <c r="I662" s="42"/>
      <c r="J662" s="45">
        <v>105.6</v>
      </c>
      <c r="K662" s="45">
        <v>109.8</v>
      </c>
      <c r="L662" s="45">
        <v>111.4</v>
      </c>
      <c r="M662" s="45">
        <v>110.8</v>
      </c>
      <c r="N662" s="45">
        <f t="shared" si="35"/>
        <v>109.39999999999999</v>
      </c>
    </row>
    <row r="663" spans="1:14" x14ac:dyDescent="0.2">
      <c r="B663" s="1">
        <v>0.82291666666666663</v>
      </c>
      <c r="C663" s="3">
        <v>91</v>
      </c>
      <c r="D663" s="3">
        <v>107</v>
      </c>
      <c r="E663" s="13">
        <v>0.43</v>
      </c>
      <c r="F663" s="3">
        <v>4</v>
      </c>
      <c r="G663" s="66" t="s">
        <v>130</v>
      </c>
      <c r="H663" s="19">
        <v>29.21</v>
      </c>
      <c r="I663" s="42"/>
      <c r="J663" s="45">
        <v>104</v>
      </c>
      <c r="K663" s="45">
        <v>107.8</v>
      </c>
      <c r="L663" s="45">
        <v>109</v>
      </c>
      <c r="M663" s="45">
        <v>108.5</v>
      </c>
      <c r="N663" s="45">
        <f t="shared" si="35"/>
        <v>107.325</v>
      </c>
    </row>
    <row r="664" spans="1:14" x14ac:dyDescent="0.2">
      <c r="B664" s="1">
        <v>0.83333333333333337</v>
      </c>
      <c r="C664" s="3">
        <v>91</v>
      </c>
      <c r="D664" s="3">
        <v>104</v>
      </c>
      <c r="E664" s="13">
        <v>0.43</v>
      </c>
      <c r="F664" s="3">
        <v>3</v>
      </c>
      <c r="G664" s="3" t="s">
        <v>143</v>
      </c>
      <c r="H664" s="19">
        <v>29.21</v>
      </c>
      <c r="J664" s="45">
        <v>102.6</v>
      </c>
      <c r="K664" s="45">
        <v>104</v>
      </c>
      <c r="L664" s="3">
        <v>105.6</v>
      </c>
      <c r="M664" s="45">
        <v>105.4</v>
      </c>
      <c r="N664" s="45">
        <f t="shared" si="35"/>
        <v>104.4</v>
      </c>
    </row>
    <row r="665" spans="1:14" x14ac:dyDescent="0.2">
      <c r="B665" s="1">
        <v>0.84375</v>
      </c>
      <c r="C665" s="3">
        <v>90</v>
      </c>
      <c r="D665" s="3">
        <v>102</v>
      </c>
      <c r="E665" s="13">
        <v>0.44</v>
      </c>
      <c r="F665" s="3">
        <v>6</v>
      </c>
      <c r="G665" s="66" t="s">
        <v>196</v>
      </c>
      <c r="H665" s="19">
        <v>29.21</v>
      </c>
      <c r="J665" s="45">
        <v>101.1</v>
      </c>
      <c r="K665" s="45">
        <v>101.5</v>
      </c>
      <c r="L665" s="45">
        <v>103.3</v>
      </c>
      <c r="M665" s="45">
        <v>102.4</v>
      </c>
      <c r="N665" s="45">
        <f t="shared" si="35"/>
        <v>102.07499999999999</v>
      </c>
    </row>
    <row r="666" spans="1:14" x14ac:dyDescent="0.2">
      <c r="B666" s="2">
        <v>0.85416666666666663</v>
      </c>
      <c r="C666" s="3">
        <v>90</v>
      </c>
      <c r="D666" s="3">
        <v>100</v>
      </c>
      <c r="E666" s="13">
        <v>0.48</v>
      </c>
      <c r="F666" s="3">
        <v>2</v>
      </c>
      <c r="G666" s="66" t="s">
        <v>196</v>
      </c>
      <c r="H666" s="19">
        <v>29.2</v>
      </c>
      <c r="I666" s="42"/>
      <c r="J666" s="63">
        <v>99.7</v>
      </c>
      <c r="K666" s="45">
        <v>99.5</v>
      </c>
      <c r="L666" s="45">
        <v>100.8</v>
      </c>
      <c r="M666" s="45">
        <v>100.4</v>
      </c>
      <c r="N666" s="45">
        <f t="shared" si="35"/>
        <v>100.1</v>
      </c>
    </row>
    <row r="667" spans="1:14" x14ac:dyDescent="0.2">
      <c r="B667" s="2">
        <v>0.86458333333333337</v>
      </c>
      <c r="C667" s="3">
        <v>89</v>
      </c>
      <c r="D667" s="3">
        <v>99</v>
      </c>
      <c r="E667" s="13">
        <v>0.49</v>
      </c>
      <c r="F667" s="3">
        <v>1</v>
      </c>
      <c r="G667" s="66" t="s">
        <v>43</v>
      </c>
      <c r="H667" s="19">
        <v>29.21</v>
      </c>
      <c r="I667" s="43"/>
      <c r="J667" s="45">
        <v>98.6</v>
      </c>
      <c r="K667" s="45">
        <v>98.04</v>
      </c>
      <c r="L667" s="45">
        <v>99.5</v>
      </c>
      <c r="M667" s="45">
        <v>99.9</v>
      </c>
      <c r="N667" s="45">
        <f t="shared" si="35"/>
        <v>99.009999999999991</v>
      </c>
    </row>
    <row r="668" spans="1:14" x14ac:dyDescent="0.2">
      <c r="B668" s="2">
        <v>0.875</v>
      </c>
      <c r="C668" s="3">
        <v>88</v>
      </c>
      <c r="D668" s="3">
        <v>98</v>
      </c>
      <c r="E668" s="13">
        <v>0.52</v>
      </c>
      <c r="F668" s="3">
        <v>5</v>
      </c>
      <c r="G668" s="66" t="s">
        <v>143</v>
      </c>
      <c r="H668" s="19">
        <v>29.21</v>
      </c>
      <c r="I668" s="43"/>
      <c r="J668" s="45">
        <v>97.7</v>
      </c>
      <c r="K668" s="45">
        <v>97</v>
      </c>
      <c r="L668" s="45">
        <v>97.9</v>
      </c>
      <c r="M668" s="45">
        <v>98.6</v>
      </c>
      <c r="N668" s="45">
        <f t="shared" si="35"/>
        <v>97.800000000000011</v>
      </c>
    </row>
    <row r="669" spans="1:14" x14ac:dyDescent="0.2">
      <c r="B669" s="2">
        <v>0.88541666666666663</v>
      </c>
      <c r="C669" s="3">
        <v>87</v>
      </c>
      <c r="D669" s="3">
        <v>97</v>
      </c>
      <c r="E669" s="13">
        <v>0.54</v>
      </c>
      <c r="F669" s="3">
        <v>3</v>
      </c>
      <c r="G669" s="66" t="s">
        <v>143</v>
      </c>
      <c r="H669" s="19">
        <v>29.21</v>
      </c>
      <c r="J669" s="45">
        <v>96.8</v>
      </c>
      <c r="K669" s="45">
        <v>95.9</v>
      </c>
      <c r="L669" s="45">
        <v>96.6</v>
      </c>
      <c r="M669" s="3">
        <v>97.5</v>
      </c>
      <c r="N669" s="45">
        <f t="shared" si="35"/>
        <v>96.699999999999989</v>
      </c>
    </row>
    <row r="670" spans="1:14" x14ac:dyDescent="0.2">
      <c r="B670" s="2">
        <v>0.89583333333333337</v>
      </c>
      <c r="C670" s="3">
        <v>87</v>
      </c>
      <c r="D670" s="3">
        <v>96</v>
      </c>
      <c r="E670" s="13">
        <v>0.55000000000000004</v>
      </c>
      <c r="F670" s="3">
        <v>1</v>
      </c>
      <c r="G670" s="66" t="s">
        <v>43</v>
      </c>
      <c r="H670" s="19">
        <v>29.21</v>
      </c>
      <c r="I670" s="43"/>
      <c r="J670" s="45">
        <v>95.7</v>
      </c>
      <c r="K670" s="45">
        <v>95.2</v>
      </c>
      <c r="L670" s="45">
        <v>95.4</v>
      </c>
      <c r="M670" s="45">
        <v>96.6</v>
      </c>
      <c r="N670" s="45">
        <f t="shared" si="35"/>
        <v>95.724999999999994</v>
      </c>
    </row>
    <row r="671" spans="1:14" x14ac:dyDescent="0.2">
      <c r="B671" s="2">
        <v>0.90625</v>
      </c>
      <c r="C671" s="3">
        <v>87</v>
      </c>
      <c r="D671" s="3">
        <v>95</v>
      </c>
      <c r="E671" s="13">
        <v>0.56000000000000005</v>
      </c>
      <c r="F671" s="3">
        <v>1</v>
      </c>
      <c r="G671" s="66" t="s">
        <v>130</v>
      </c>
      <c r="H671" s="19">
        <v>29.22</v>
      </c>
      <c r="I671" s="43"/>
      <c r="J671" s="45">
        <v>95</v>
      </c>
      <c r="K671" s="45">
        <v>94.3</v>
      </c>
      <c r="L671" s="45">
        <v>94.5</v>
      </c>
      <c r="M671" s="45">
        <v>95.5</v>
      </c>
      <c r="N671" s="45">
        <f t="shared" si="35"/>
        <v>94.825000000000003</v>
      </c>
    </row>
    <row r="672" spans="1:14" x14ac:dyDescent="0.2">
      <c r="B672" s="2"/>
      <c r="C672" s="47"/>
      <c r="D672" s="47"/>
      <c r="E672" s="48"/>
      <c r="F672" s="47"/>
      <c r="G672" s="47"/>
      <c r="H672" s="47"/>
      <c r="I672" s="65"/>
      <c r="J672" s="45"/>
      <c r="K672" s="45"/>
      <c r="L672" s="45"/>
      <c r="M672" s="45"/>
      <c r="N672" s="45"/>
    </row>
    <row r="673" spans="1:14" x14ac:dyDescent="0.2">
      <c r="A673" t="s">
        <v>276</v>
      </c>
      <c r="B673" s="2"/>
      <c r="E673" s="13"/>
      <c r="G673" s="66"/>
      <c r="H673" s="19"/>
      <c r="I673" s="42"/>
      <c r="J673" s="45"/>
      <c r="K673" s="45"/>
      <c r="L673" s="45"/>
      <c r="M673" s="45"/>
      <c r="N673" s="45"/>
    </row>
    <row r="674" spans="1:14" x14ac:dyDescent="0.2">
      <c r="A674" s="21">
        <v>42167</v>
      </c>
      <c r="B674" s="2">
        <v>0.4375</v>
      </c>
      <c r="C674" s="3">
        <v>64</v>
      </c>
      <c r="D674" s="47">
        <v>72</v>
      </c>
      <c r="E674" s="13">
        <v>0.83</v>
      </c>
      <c r="F674" s="3">
        <v>8</v>
      </c>
      <c r="G674" s="66" t="s">
        <v>190</v>
      </c>
      <c r="H674" s="19">
        <v>29.57</v>
      </c>
      <c r="J674" s="45">
        <v>71.099999999999994</v>
      </c>
      <c r="K674" s="45">
        <v>70</v>
      </c>
      <c r="L674" s="45">
        <v>75</v>
      </c>
      <c r="M674" s="45">
        <v>70.7</v>
      </c>
      <c r="N674" s="45">
        <f t="shared" ref="N674:N683" si="36">AVERAGE(J674:M674)</f>
        <v>71.7</v>
      </c>
    </row>
    <row r="675" spans="1:14" x14ac:dyDescent="0.2">
      <c r="B675" s="2">
        <v>0.44791666666666669</v>
      </c>
      <c r="C675" s="3">
        <v>64</v>
      </c>
      <c r="D675" s="47">
        <v>72</v>
      </c>
      <c r="E675" s="13">
        <v>0.82</v>
      </c>
      <c r="F675" s="3">
        <v>13</v>
      </c>
      <c r="G675" s="66" t="s">
        <v>208</v>
      </c>
      <c r="H675" s="19">
        <v>29.56</v>
      </c>
      <c r="J675" s="45">
        <v>71.2</v>
      </c>
      <c r="K675" s="45">
        <v>69.8</v>
      </c>
      <c r="L675" s="45">
        <v>75.2</v>
      </c>
      <c r="M675" s="45">
        <v>71.400000000000006</v>
      </c>
      <c r="N675" s="45">
        <f t="shared" si="36"/>
        <v>71.900000000000006</v>
      </c>
    </row>
    <row r="676" spans="1:14" x14ac:dyDescent="0.2">
      <c r="B676" s="2">
        <v>0.45833333333333298</v>
      </c>
      <c r="C676" s="3">
        <v>65</v>
      </c>
      <c r="D676" s="47">
        <v>74</v>
      </c>
      <c r="E676" s="13">
        <v>0.81</v>
      </c>
      <c r="F676" s="37">
        <v>4</v>
      </c>
      <c r="G676" s="66" t="s">
        <v>43</v>
      </c>
      <c r="H676" s="19">
        <v>29.55</v>
      </c>
      <c r="J676" s="45">
        <v>73</v>
      </c>
      <c r="K676" s="45">
        <v>71.599999999999994</v>
      </c>
      <c r="L676" s="45">
        <v>77.2</v>
      </c>
      <c r="M676" s="45">
        <v>73.400000000000006</v>
      </c>
      <c r="N676" s="45">
        <f t="shared" si="36"/>
        <v>73.800000000000011</v>
      </c>
    </row>
    <row r="677" spans="1:14" x14ac:dyDescent="0.2">
      <c r="B677" s="2">
        <v>0.46875</v>
      </c>
      <c r="C677" s="3">
        <v>65</v>
      </c>
      <c r="D677" s="47">
        <v>74</v>
      </c>
      <c r="E677" s="13">
        <v>0.81</v>
      </c>
      <c r="F677" s="3">
        <v>4</v>
      </c>
      <c r="G677" s="66" t="s">
        <v>43</v>
      </c>
      <c r="H677" s="19">
        <v>29.54</v>
      </c>
      <c r="I677" s="42"/>
      <c r="J677" s="45">
        <v>73.2</v>
      </c>
      <c r="K677" s="45">
        <v>71.2</v>
      </c>
      <c r="L677" s="45">
        <v>77.5</v>
      </c>
      <c r="M677" s="45">
        <v>73.900000000000006</v>
      </c>
      <c r="N677" s="45">
        <f t="shared" si="36"/>
        <v>73.95</v>
      </c>
    </row>
    <row r="678" spans="1:14" x14ac:dyDescent="0.2">
      <c r="B678" s="2">
        <v>0.47916666666666702</v>
      </c>
      <c r="C678" s="3">
        <v>65</v>
      </c>
      <c r="D678" s="3">
        <v>75</v>
      </c>
      <c r="E678" s="13">
        <v>0.8</v>
      </c>
      <c r="F678" s="3">
        <v>6</v>
      </c>
      <c r="G678" s="66" t="s">
        <v>37</v>
      </c>
      <c r="H678" s="19">
        <v>29.55</v>
      </c>
      <c r="I678" s="42"/>
      <c r="J678" s="45">
        <v>73.900000000000006</v>
      </c>
      <c r="K678" s="45">
        <v>72.3</v>
      </c>
      <c r="L678" s="45">
        <v>78.3</v>
      </c>
      <c r="M678" s="45">
        <v>74.8</v>
      </c>
      <c r="N678" s="45">
        <f t="shared" si="36"/>
        <v>74.825000000000003</v>
      </c>
    </row>
    <row r="679" spans="1:14" x14ac:dyDescent="0.2">
      <c r="B679" s="1">
        <v>0.48472222222222222</v>
      </c>
      <c r="C679" s="3">
        <v>65</v>
      </c>
      <c r="D679" s="3">
        <v>76</v>
      </c>
      <c r="E679" s="13">
        <v>0.8</v>
      </c>
      <c r="F679" s="3">
        <v>9</v>
      </c>
      <c r="G679" s="3" t="s">
        <v>208</v>
      </c>
      <c r="H679" s="19">
        <v>29.54</v>
      </c>
      <c r="J679" s="45">
        <v>75.400000000000006</v>
      </c>
      <c r="K679" s="45">
        <v>73.8</v>
      </c>
      <c r="L679" s="3">
        <v>79.5</v>
      </c>
      <c r="M679" s="45">
        <v>76.099999999999994</v>
      </c>
      <c r="N679" s="45">
        <f t="shared" si="36"/>
        <v>76.199999999999989</v>
      </c>
    </row>
    <row r="680" spans="1:14" x14ac:dyDescent="0.2">
      <c r="B680" s="1">
        <v>0.60416666666666663</v>
      </c>
      <c r="C680" s="3">
        <v>62</v>
      </c>
      <c r="D680" s="3">
        <v>67</v>
      </c>
      <c r="E680" s="13">
        <v>1</v>
      </c>
      <c r="F680" s="3">
        <v>7</v>
      </c>
      <c r="G680" s="66" t="s">
        <v>37</v>
      </c>
      <c r="H680" s="19">
        <v>29.51</v>
      </c>
      <c r="J680" s="45">
        <v>65.7</v>
      </c>
      <c r="K680" s="45">
        <v>66</v>
      </c>
      <c r="L680" s="45">
        <v>69.400000000000006</v>
      </c>
      <c r="M680" s="45">
        <v>68</v>
      </c>
      <c r="N680" s="45">
        <f t="shared" si="36"/>
        <v>67.275000000000006</v>
      </c>
    </row>
    <row r="681" spans="1:14" x14ac:dyDescent="0.2">
      <c r="B681" s="1">
        <v>0.61458333333333337</v>
      </c>
      <c r="C681" s="3">
        <v>60</v>
      </c>
      <c r="D681" s="3">
        <v>65</v>
      </c>
      <c r="E681" s="13">
        <v>0.95</v>
      </c>
      <c r="F681" s="3">
        <v>10</v>
      </c>
      <c r="G681" s="66" t="s">
        <v>37</v>
      </c>
      <c r="H681" s="19">
        <v>29.49</v>
      </c>
      <c r="I681" s="42"/>
      <c r="J681" s="67">
        <v>63.3</v>
      </c>
      <c r="K681" s="45">
        <v>64.900000000000006</v>
      </c>
      <c r="L681" s="45">
        <v>66.400000000000006</v>
      </c>
      <c r="M681" s="45">
        <v>64.900000000000006</v>
      </c>
      <c r="N681" s="45">
        <f t="shared" si="36"/>
        <v>64.875</v>
      </c>
    </row>
    <row r="682" spans="1:14" x14ac:dyDescent="0.2">
      <c r="B682" s="1">
        <v>0.625</v>
      </c>
      <c r="C682" s="3">
        <v>61</v>
      </c>
      <c r="D682" s="3">
        <v>67</v>
      </c>
      <c r="E682" s="13">
        <v>0.84</v>
      </c>
      <c r="F682" s="3">
        <v>8</v>
      </c>
      <c r="G682" s="66" t="s">
        <v>37</v>
      </c>
      <c r="H682" s="19">
        <v>29.49</v>
      </c>
      <c r="I682" s="43"/>
      <c r="J682" s="45">
        <v>64.900000000000006</v>
      </c>
      <c r="K682" s="45">
        <v>67.3</v>
      </c>
      <c r="L682" s="45">
        <v>68.2</v>
      </c>
      <c r="M682" s="45">
        <v>66.900000000000006</v>
      </c>
      <c r="N682" s="45">
        <f t="shared" si="36"/>
        <v>66.824999999999989</v>
      </c>
    </row>
    <row r="683" spans="1:14" x14ac:dyDescent="0.2">
      <c r="B683" s="1">
        <v>0.63541666666666696</v>
      </c>
      <c r="C683" s="3">
        <v>61</v>
      </c>
      <c r="D683" s="3">
        <v>68</v>
      </c>
      <c r="E683" s="13">
        <v>0.85</v>
      </c>
      <c r="F683" s="3">
        <v>7</v>
      </c>
      <c r="G683" s="66" t="s">
        <v>43</v>
      </c>
      <c r="H683" s="19">
        <v>29.47</v>
      </c>
      <c r="I683" s="43"/>
      <c r="J683" s="45">
        <v>66.400000000000006</v>
      </c>
      <c r="K683" s="45">
        <v>68.7</v>
      </c>
      <c r="L683" s="45">
        <v>69.8</v>
      </c>
      <c r="M683" s="45">
        <v>68.2</v>
      </c>
      <c r="N683" s="45">
        <f t="shared" si="36"/>
        <v>68.275000000000006</v>
      </c>
    </row>
    <row r="684" spans="1:14" x14ac:dyDescent="0.2">
      <c r="B684" s="1"/>
    </row>
    <row r="685" spans="1:14" x14ac:dyDescent="0.2">
      <c r="A685" s="21">
        <v>42168</v>
      </c>
      <c r="B685" s="2">
        <v>0.42708333333333331</v>
      </c>
      <c r="C685" s="3">
        <v>61</v>
      </c>
      <c r="D685" s="47">
        <v>71</v>
      </c>
      <c r="E685" s="13">
        <v>0.85</v>
      </c>
      <c r="F685" s="3">
        <v>3</v>
      </c>
      <c r="G685" s="66" t="s">
        <v>190</v>
      </c>
      <c r="H685" s="19">
        <v>29.78</v>
      </c>
      <c r="J685" s="45">
        <v>69.8</v>
      </c>
      <c r="K685" s="45">
        <v>69.8</v>
      </c>
      <c r="L685" s="45">
        <v>72.5</v>
      </c>
      <c r="M685" s="45">
        <v>70.3</v>
      </c>
      <c r="N685" s="45">
        <f t="shared" ref="N685:N698" si="37">AVERAGE(J685:M685)</f>
        <v>70.599999999999994</v>
      </c>
    </row>
    <row r="686" spans="1:14" x14ac:dyDescent="0.2">
      <c r="B686" s="2">
        <v>0.4375</v>
      </c>
      <c r="C686" s="3">
        <v>62</v>
      </c>
      <c r="D686" s="47">
        <v>73</v>
      </c>
      <c r="E686" s="13">
        <v>0.83</v>
      </c>
      <c r="F686" s="3">
        <v>5</v>
      </c>
      <c r="G686" s="66" t="s">
        <v>208</v>
      </c>
      <c r="H686" s="19">
        <v>29.78</v>
      </c>
      <c r="J686" s="45">
        <v>71.599999999999994</v>
      </c>
      <c r="K686" s="45">
        <v>72</v>
      </c>
      <c r="L686" s="45">
        <v>75</v>
      </c>
      <c r="M686" s="45">
        <v>72.3</v>
      </c>
      <c r="N686" s="45">
        <f t="shared" si="37"/>
        <v>72.724999999999994</v>
      </c>
    </row>
    <row r="687" spans="1:14" x14ac:dyDescent="0.2">
      <c r="B687" s="2">
        <v>0.44791666666666669</v>
      </c>
      <c r="C687" s="3">
        <v>62</v>
      </c>
      <c r="D687" s="47">
        <v>74</v>
      </c>
      <c r="E687" s="13">
        <v>0.84</v>
      </c>
      <c r="F687" s="37">
        <v>1</v>
      </c>
      <c r="G687" s="66" t="s">
        <v>37</v>
      </c>
      <c r="H687" s="19">
        <v>29.78</v>
      </c>
      <c r="J687" s="45">
        <v>73.400000000000006</v>
      </c>
      <c r="K687" s="45">
        <v>72.900000000000006</v>
      </c>
      <c r="L687" s="45">
        <v>76.599999999999994</v>
      </c>
      <c r="M687" s="45">
        <v>73.900000000000006</v>
      </c>
      <c r="N687" s="45">
        <f t="shared" si="37"/>
        <v>74.2</v>
      </c>
    </row>
    <row r="688" spans="1:14" x14ac:dyDescent="0.2">
      <c r="B688" s="2">
        <v>0.45833333333333298</v>
      </c>
      <c r="C688" s="3">
        <v>63</v>
      </c>
      <c r="D688" s="47">
        <v>78</v>
      </c>
      <c r="E688" s="13">
        <v>0.82</v>
      </c>
      <c r="F688" s="3">
        <v>1</v>
      </c>
      <c r="G688" s="66" t="s">
        <v>34</v>
      </c>
      <c r="H688" s="19">
        <v>29.78</v>
      </c>
      <c r="I688" s="42"/>
      <c r="J688" s="45">
        <v>77.400000000000006</v>
      </c>
      <c r="K688" s="45">
        <v>75.7</v>
      </c>
      <c r="L688" s="45">
        <v>80.099999999999994</v>
      </c>
      <c r="M688" s="45">
        <v>78.099999999999994</v>
      </c>
      <c r="N688" s="45">
        <f t="shared" si="37"/>
        <v>77.825000000000003</v>
      </c>
    </row>
    <row r="689" spans="1:14" x14ac:dyDescent="0.2">
      <c r="B689" s="2">
        <v>0.46875</v>
      </c>
      <c r="C689" s="3">
        <v>66</v>
      </c>
      <c r="D689" s="3">
        <v>83</v>
      </c>
      <c r="E689" s="13">
        <v>0.77</v>
      </c>
      <c r="F689" s="3">
        <v>2</v>
      </c>
      <c r="G689" s="66" t="s">
        <v>37</v>
      </c>
      <c r="H689" s="19">
        <v>29.78</v>
      </c>
      <c r="I689" s="42"/>
      <c r="J689" s="45">
        <v>83.2</v>
      </c>
      <c r="K689" s="45">
        <v>80.2</v>
      </c>
      <c r="L689" s="45">
        <v>86.4</v>
      </c>
      <c r="M689" s="45">
        <v>82.9</v>
      </c>
      <c r="N689" s="45">
        <f t="shared" si="37"/>
        <v>83.175000000000011</v>
      </c>
    </row>
    <row r="690" spans="1:14" x14ac:dyDescent="0.2">
      <c r="B690" s="2">
        <v>0.47569444444444442</v>
      </c>
      <c r="C690" s="3">
        <v>67</v>
      </c>
      <c r="D690" s="3">
        <v>87</v>
      </c>
      <c r="E690" s="13">
        <v>0.74</v>
      </c>
      <c r="F690" s="3">
        <v>2</v>
      </c>
      <c r="G690" s="3" t="s">
        <v>130</v>
      </c>
      <c r="H690" s="19">
        <v>29</v>
      </c>
      <c r="J690" s="45">
        <v>86</v>
      </c>
      <c r="K690" s="45">
        <v>83.5</v>
      </c>
      <c r="L690" s="3">
        <v>90.3</v>
      </c>
      <c r="M690" s="45">
        <v>86.4</v>
      </c>
      <c r="N690" s="45">
        <f t="shared" si="37"/>
        <v>86.550000000000011</v>
      </c>
    </row>
    <row r="691" spans="1:14" x14ac:dyDescent="0.2">
      <c r="B691" s="1">
        <v>0.55208333333333337</v>
      </c>
      <c r="C691" s="3">
        <v>68</v>
      </c>
      <c r="D691" s="3">
        <v>103</v>
      </c>
      <c r="E691" s="13">
        <v>0.72</v>
      </c>
      <c r="F691" s="3">
        <v>4</v>
      </c>
      <c r="G691" s="66" t="s">
        <v>203</v>
      </c>
      <c r="H691" s="19">
        <v>29.78</v>
      </c>
      <c r="J691" s="45">
        <v>103.6</v>
      </c>
      <c r="K691" s="45">
        <v>97.5</v>
      </c>
      <c r="L691" s="45">
        <v>107.6</v>
      </c>
      <c r="M691" s="45">
        <v>102</v>
      </c>
      <c r="N691" s="45">
        <f t="shared" si="37"/>
        <v>102.675</v>
      </c>
    </row>
    <row r="692" spans="1:14" x14ac:dyDescent="0.2">
      <c r="B692" s="1">
        <v>0.60416666666666663</v>
      </c>
      <c r="C692" s="3">
        <v>67</v>
      </c>
      <c r="D692" s="3">
        <v>106</v>
      </c>
      <c r="E692" s="13">
        <v>0.7</v>
      </c>
      <c r="F692" s="3">
        <v>2</v>
      </c>
      <c r="G692" s="66" t="s">
        <v>71</v>
      </c>
      <c r="H692" s="19">
        <v>29.76</v>
      </c>
      <c r="I692" s="42"/>
      <c r="J692" s="67">
        <v>106.5</v>
      </c>
      <c r="K692" s="45">
        <v>100.8</v>
      </c>
      <c r="L692" s="45">
        <v>110.7</v>
      </c>
      <c r="M692" s="45">
        <v>105.6</v>
      </c>
      <c r="N692" s="45">
        <f t="shared" si="37"/>
        <v>105.9</v>
      </c>
    </row>
    <row r="693" spans="1:14" x14ac:dyDescent="0.2">
      <c r="B693" s="1">
        <v>0.61458333333333337</v>
      </c>
      <c r="C693" s="3">
        <v>71</v>
      </c>
      <c r="D693" s="3">
        <v>107</v>
      </c>
      <c r="E693" s="13">
        <v>0.64</v>
      </c>
      <c r="F693" s="3">
        <v>1</v>
      </c>
      <c r="G693" s="66" t="s">
        <v>130</v>
      </c>
      <c r="H693" s="19">
        <v>29.76</v>
      </c>
      <c r="I693" s="43"/>
      <c r="J693" s="45">
        <v>106.5</v>
      </c>
      <c r="K693" s="45">
        <v>102</v>
      </c>
      <c r="L693" s="45">
        <v>111.6</v>
      </c>
      <c r="M693" s="45">
        <v>106.2</v>
      </c>
      <c r="N693" s="45">
        <f t="shared" si="37"/>
        <v>106.575</v>
      </c>
    </row>
    <row r="694" spans="1:14" x14ac:dyDescent="0.2">
      <c r="B694" s="1">
        <v>0.625</v>
      </c>
      <c r="C694" s="3">
        <v>71</v>
      </c>
      <c r="D694" s="3">
        <v>108</v>
      </c>
      <c r="E694" s="13">
        <v>0.64</v>
      </c>
      <c r="F694" s="3">
        <v>0</v>
      </c>
      <c r="G694" s="66" t="s">
        <v>130</v>
      </c>
      <c r="H694" s="19">
        <v>29.75</v>
      </c>
      <c r="I694" s="43"/>
      <c r="J694" s="45">
        <v>108</v>
      </c>
      <c r="K694" s="45">
        <v>104</v>
      </c>
      <c r="L694" s="45">
        <v>113.4</v>
      </c>
      <c r="M694" s="45">
        <v>107.8</v>
      </c>
      <c r="N694" s="45">
        <f t="shared" si="37"/>
        <v>108.3</v>
      </c>
    </row>
    <row r="695" spans="1:14" x14ac:dyDescent="0.2">
      <c r="B695" s="1">
        <v>0.63541666666666696</v>
      </c>
      <c r="C695" s="3">
        <v>72</v>
      </c>
      <c r="D695" s="3">
        <v>109</v>
      </c>
      <c r="E695" s="13">
        <v>0.59</v>
      </c>
      <c r="F695" s="3">
        <v>4</v>
      </c>
      <c r="G695" s="66" t="s">
        <v>37</v>
      </c>
      <c r="H695" s="19">
        <v>29.75</v>
      </c>
      <c r="J695" s="45">
        <v>108.5</v>
      </c>
      <c r="K695" s="45">
        <v>104.5</v>
      </c>
      <c r="L695" s="45">
        <v>113.5</v>
      </c>
      <c r="M695" s="3">
        <v>108.7</v>
      </c>
      <c r="N695" s="45">
        <f t="shared" si="37"/>
        <v>108.8</v>
      </c>
    </row>
    <row r="696" spans="1:14" x14ac:dyDescent="0.2">
      <c r="B696" s="1">
        <v>0.64583333333333404</v>
      </c>
      <c r="C696" s="3">
        <v>72</v>
      </c>
      <c r="D696" s="3">
        <v>109</v>
      </c>
      <c r="E696" s="13">
        <v>0.59</v>
      </c>
      <c r="F696" s="3">
        <v>4</v>
      </c>
      <c r="G696" s="66" t="s">
        <v>208</v>
      </c>
      <c r="H696" s="19">
        <v>29.74</v>
      </c>
      <c r="I696" s="43"/>
      <c r="J696" s="45">
        <v>108.3</v>
      </c>
      <c r="K696" s="45">
        <v>104.9</v>
      </c>
      <c r="L696" s="45">
        <v>113.9</v>
      </c>
      <c r="M696" s="45">
        <v>109.2</v>
      </c>
      <c r="N696" s="45">
        <f t="shared" si="37"/>
        <v>109.075</v>
      </c>
    </row>
    <row r="697" spans="1:14" x14ac:dyDescent="0.2">
      <c r="B697" s="1">
        <v>0.656250000000001</v>
      </c>
      <c r="C697" s="3">
        <v>71</v>
      </c>
      <c r="D697" s="3">
        <v>109</v>
      </c>
      <c r="E697" s="13">
        <v>0.6</v>
      </c>
      <c r="F697" s="3">
        <v>4</v>
      </c>
      <c r="G697" s="66" t="s">
        <v>37</v>
      </c>
      <c r="H697" s="19">
        <v>29.74</v>
      </c>
      <c r="I697" s="43"/>
      <c r="J697" s="45">
        <v>108</v>
      </c>
      <c r="K697" s="45">
        <v>105.3</v>
      </c>
      <c r="L697" s="45">
        <v>113.9</v>
      </c>
      <c r="M697" s="45">
        <v>109.8</v>
      </c>
      <c r="N697" s="45">
        <f t="shared" si="37"/>
        <v>109.25000000000001</v>
      </c>
    </row>
    <row r="698" spans="1:14" x14ac:dyDescent="0.2">
      <c r="B698" s="1">
        <v>0.66666666666666796</v>
      </c>
      <c r="C698" s="47">
        <v>73</v>
      </c>
      <c r="D698" s="47">
        <v>109</v>
      </c>
      <c r="E698" s="48">
        <v>0.57999999999999996</v>
      </c>
      <c r="F698" s="47">
        <v>1</v>
      </c>
      <c r="G698" s="69" t="s">
        <v>37</v>
      </c>
      <c r="H698" s="47">
        <v>29.74</v>
      </c>
      <c r="I698" s="65"/>
      <c r="J698" s="45">
        <v>108.1</v>
      </c>
      <c r="K698" s="45">
        <v>105.3</v>
      </c>
      <c r="L698" s="45">
        <v>113.7</v>
      </c>
      <c r="M698" s="45">
        <v>109.6</v>
      </c>
      <c r="N698" s="45">
        <f t="shared" si="37"/>
        <v>109.17499999999998</v>
      </c>
    </row>
    <row r="700" spans="1:14" x14ac:dyDescent="0.2">
      <c r="A700" s="21">
        <v>42169</v>
      </c>
    </row>
    <row r="701" spans="1:14" x14ac:dyDescent="0.2">
      <c r="B701" s="2">
        <v>0.4375</v>
      </c>
      <c r="C701" s="3">
        <v>65</v>
      </c>
      <c r="D701" s="47">
        <v>76</v>
      </c>
      <c r="E701" s="13">
        <v>0.82</v>
      </c>
      <c r="F701" s="3">
        <v>3</v>
      </c>
      <c r="G701" s="66" t="s">
        <v>208</v>
      </c>
      <c r="H701" s="19">
        <v>29.69</v>
      </c>
      <c r="J701" s="45">
        <v>74.8</v>
      </c>
      <c r="K701" s="45">
        <v>75</v>
      </c>
      <c r="L701" s="45">
        <v>77.2</v>
      </c>
      <c r="M701" s="45">
        <v>76.599999999999994</v>
      </c>
      <c r="N701" s="45">
        <f t="shared" ref="N701:N716" si="38">AVERAGE(J701:M701)</f>
        <v>75.900000000000006</v>
      </c>
    </row>
    <row r="702" spans="1:14" x14ac:dyDescent="0.2">
      <c r="B702" s="2">
        <v>0.44791666666666669</v>
      </c>
      <c r="C702" s="3">
        <v>67</v>
      </c>
      <c r="D702" s="47">
        <v>78</v>
      </c>
      <c r="E702" s="13">
        <v>0.79</v>
      </c>
      <c r="F702" s="3">
        <v>1</v>
      </c>
      <c r="G702" s="66" t="s">
        <v>37</v>
      </c>
      <c r="H702" s="19">
        <v>29.69</v>
      </c>
      <c r="J702" s="45">
        <v>78.400000000000006</v>
      </c>
      <c r="K702" s="45">
        <v>76.3</v>
      </c>
      <c r="L702" s="45">
        <v>80.400000000000006</v>
      </c>
      <c r="M702" s="45">
        <v>78.099999999999994</v>
      </c>
      <c r="N702" s="45">
        <f t="shared" si="38"/>
        <v>78.3</v>
      </c>
    </row>
    <row r="703" spans="1:14" x14ac:dyDescent="0.2">
      <c r="B703" s="2">
        <v>0.45833333333333298</v>
      </c>
      <c r="C703" s="3">
        <v>68</v>
      </c>
      <c r="D703" s="47">
        <v>78</v>
      </c>
      <c r="E703" s="13">
        <v>0.78</v>
      </c>
      <c r="F703" s="37">
        <v>0</v>
      </c>
      <c r="G703" s="66" t="s">
        <v>37</v>
      </c>
      <c r="H703" s="19">
        <v>29.69</v>
      </c>
      <c r="J703" s="45">
        <v>78.3</v>
      </c>
      <c r="K703" s="45">
        <v>75</v>
      </c>
      <c r="L703" s="45">
        <v>80.8</v>
      </c>
      <c r="M703" s="45">
        <v>77.400000000000006</v>
      </c>
      <c r="N703" s="45">
        <f t="shared" si="38"/>
        <v>77.875</v>
      </c>
    </row>
    <row r="704" spans="1:14" x14ac:dyDescent="0.2">
      <c r="B704" s="2">
        <v>0.46875</v>
      </c>
      <c r="C704" s="3">
        <v>65</v>
      </c>
      <c r="D704" s="47">
        <v>75</v>
      </c>
      <c r="E704" s="13">
        <v>0.78</v>
      </c>
      <c r="F704" s="3">
        <v>4</v>
      </c>
      <c r="G704" s="66" t="s">
        <v>37</v>
      </c>
      <c r="H704" s="19">
        <v>29.69</v>
      </c>
      <c r="I704" s="42"/>
      <c r="J704" s="45">
        <v>75.599999999999994</v>
      </c>
      <c r="K704" s="45">
        <v>71.599999999999994</v>
      </c>
      <c r="L704" s="45">
        <v>78.099999999999994</v>
      </c>
      <c r="M704" s="45">
        <v>75.2</v>
      </c>
      <c r="N704" s="45">
        <f t="shared" si="38"/>
        <v>75.125</v>
      </c>
    </row>
    <row r="705" spans="1:14" x14ac:dyDescent="0.2">
      <c r="B705" s="2">
        <v>0.47916666666666702</v>
      </c>
      <c r="C705" s="3">
        <v>64</v>
      </c>
      <c r="D705" s="3">
        <v>74</v>
      </c>
      <c r="E705" s="13">
        <v>0.82</v>
      </c>
      <c r="F705" s="3">
        <v>2</v>
      </c>
      <c r="G705" s="66" t="s">
        <v>71</v>
      </c>
      <c r="H705" s="19">
        <v>29.69</v>
      </c>
      <c r="I705" s="42"/>
      <c r="J705" s="45">
        <v>73.900000000000006</v>
      </c>
      <c r="K705" s="45">
        <v>70.900000000000006</v>
      </c>
      <c r="L705" s="45">
        <v>76.3</v>
      </c>
      <c r="M705" s="45">
        <v>74.3</v>
      </c>
      <c r="N705" s="45">
        <f t="shared" si="38"/>
        <v>73.850000000000009</v>
      </c>
    </row>
    <row r="706" spans="1:14" x14ac:dyDescent="0.2">
      <c r="B706" s="2">
        <v>0.60416666666666663</v>
      </c>
      <c r="C706" s="3">
        <v>62</v>
      </c>
      <c r="D706" s="3">
        <v>70</v>
      </c>
      <c r="E706" s="13">
        <v>0.91</v>
      </c>
      <c r="F706" s="3">
        <v>3</v>
      </c>
      <c r="G706" s="3" t="s">
        <v>37</v>
      </c>
      <c r="H706" s="19">
        <v>29.66</v>
      </c>
      <c r="J706" s="45">
        <v>68.7</v>
      </c>
      <c r="K706" s="45">
        <v>68.7</v>
      </c>
      <c r="L706" s="3">
        <v>70.5</v>
      </c>
      <c r="M706" s="45">
        <v>71.2</v>
      </c>
      <c r="N706" s="45">
        <f t="shared" si="38"/>
        <v>69.775000000000006</v>
      </c>
    </row>
    <row r="707" spans="1:14" x14ac:dyDescent="0.2">
      <c r="B707" s="1">
        <v>0.61458333333333337</v>
      </c>
      <c r="C707" s="3">
        <v>61</v>
      </c>
      <c r="D707" s="3">
        <v>70</v>
      </c>
      <c r="E707" s="13">
        <v>0.92</v>
      </c>
      <c r="F707" s="3">
        <v>3</v>
      </c>
      <c r="G707" s="66" t="s">
        <v>190</v>
      </c>
      <c r="H707" s="19">
        <v>29.66</v>
      </c>
      <c r="J707" s="45">
        <v>68.5</v>
      </c>
      <c r="K707" s="45">
        <v>68.900000000000006</v>
      </c>
      <c r="L707" s="45">
        <v>70.5</v>
      </c>
      <c r="M707" s="45">
        <v>71.2</v>
      </c>
      <c r="N707" s="45">
        <f t="shared" si="38"/>
        <v>69.775000000000006</v>
      </c>
    </row>
    <row r="708" spans="1:14" x14ac:dyDescent="0.2">
      <c r="B708" s="2">
        <v>0.625</v>
      </c>
      <c r="C708" s="3">
        <v>61</v>
      </c>
      <c r="D708" s="3">
        <v>70</v>
      </c>
      <c r="E708" s="13">
        <v>0.91</v>
      </c>
      <c r="F708" s="3">
        <v>2</v>
      </c>
      <c r="G708" s="66" t="s">
        <v>190</v>
      </c>
      <c r="H708" s="19">
        <v>29.66</v>
      </c>
      <c r="I708" s="42"/>
      <c r="J708" s="67">
        <v>68.900000000000006</v>
      </c>
      <c r="K708" s="45">
        <v>69.599999999999994</v>
      </c>
      <c r="L708" s="45">
        <v>71.2</v>
      </c>
      <c r="M708" s="45">
        <v>71.400000000000006</v>
      </c>
      <c r="N708" s="45">
        <f t="shared" si="38"/>
        <v>70.275000000000006</v>
      </c>
    </row>
    <row r="709" spans="1:14" x14ac:dyDescent="0.2">
      <c r="B709" s="1">
        <v>0.63541666666666696</v>
      </c>
      <c r="C709" s="3">
        <v>61</v>
      </c>
      <c r="D709" s="3">
        <v>70</v>
      </c>
      <c r="E709" s="13">
        <v>0.92</v>
      </c>
      <c r="F709" s="3">
        <v>5</v>
      </c>
      <c r="G709" s="66" t="s">
        <v>37</v>
      </c>
      <c r="H709" s="19">
        <v>29.65</v>
      </c>
      <c r="I709" s="43"/>
      <c r="J709" s="45">
        <v>68.7</v>
      </c>
      <c r="K709" s="45">
        <v>69.099999999999994</v>
      </c>
      <c r="L709" s="45">
        <v>71.400000000000006</v>
      </c>
      <c r="M709" s="45">
        <v>71.400000000000006</v>
      </c>
      <c r="N709" s="45">
        <f t="shared" si="38"/>
        <v>70.150000000000006</v>
      </c>
    </row>
    <row r="710" spans="1:14" x14ac:dyDescent="0.2">
      <c r="B710" s="2">
        <v>0.64583333333333404</v>
      </c>
      <c r="C710" s="3">
        <v>61</v>
      </c>
      <c r="D710" s="3">
        <v>70</v>
      </c>
      <c r="E710" s="13">
        <v>0.92</v>
      </c>
      <c r="F710" s="3">
        <v>4</v>
      </c>
      <c r="G710" s="66" t="s">
        <v>43</v>
      </c>
      <c r="H710" s="19">
        <v>29.64</v>
      </c>
      <c r="I710" s="43"/>
      <c r="J710" s="45">
        <v>69.099999999999994</v>
      </c>
      <c r="K710" s="45">
        <v>67.3</v>
      </c>
      <c r="L710" s="45">
        <v>70.900000000000006</v>
      </c>
      <c r="M710" s="45">
        <v>70.900000000000006</v>
      </c>
      <c r="N710" s="45">
        <f t="shared" si="38"/>
        <v>69.55</v>
      </c>
    </row>
    <row r="711" spans="1:14" x14ac:dyDescent="0.2">
      <c r="B711" s="1">
        <v>0.65625</v>
      </c>
      <c r="C711" s="3">
        <v>62</v>
      </c>
      <c r="D711" s="3">
        <v>70</v>
      </c>
      <c r="E711" s="13">
        <v>0.91</v>
      </c>
      <c r="F711" s="3">
        <v>1</v>
      </c>
      <c r="G711" s="66" t="s">
        <v>197</v>
      </c>
      <c r="H711" s="19">
        <v>29.63</v>
      </c>
      <c r="J711" s="45">
        <v>69.8</v>
      </c>
      <c r="K711" s="45">
        <v>68</v>
      </c>
      <c r="L711" s="45">
        <v>72</v>
      </c>
      <c r="M711" s="3">
        <v>70.7</v>
      </c>
      <c r="N711" s="45">
        <f t="shared" si="38"/>
        <v>70.125</v>
      </c>
    </row>
    <row r="712" spans="1:14" x14ac:dyDescent="0.2">
      <c r="B712" s="2">
        <v>0.66666666666666696</v>
      </c>
      <c r="C712" s="3">
        <v>63</v>
      </c>
      <c r="D712" s="3">
        <v>71</v>
      </c>
      <c r="E712" s="13">
        <v>0.91</v>
      </c>
      <c r="F712" s="3">
        <v>2</v>
      </c>
      <c r="G712" s="66" t="s">
        <v>197</v>
      </c>
      <c r="H712" s="19">
        <v>29.63</v>
      </c>
      <c r="I712" s="43"/>
      <c r="J712" s="45">
        <v>70.900000000000006</v>
      </c>
      <c r="K712" s="45">
        <v>68.5</v>
      </c>
      <c r="L712" s="45">
        <v>73</v>
      </c>
      <c r="M712" s="45">
        <v>71.400000000000006</v>
      </c>
      <c r="N712" s="45">
        <f t="shared" si="38"/>
        <v>70.95</v>
      </c>
    </row>
    <row r="713" spans="1:14" x14ac:dyDescent="0.2">
      <c r="B713" s="1">
        <v>0.67708333333333404</v>
      </c>
      <c r="C713" s="3">
        <v>63</v>
      </c>
      <c r="D713" s="3">
        <v>71</v>
      </c>
      <c r="E713" s="13">
        <v>0.91</v>
      </c>
      <c r="F713" s="3">
        <v>1</v>
      </c>
      <c r="G713" s="66" t="s">
        <v>197</v>
      </c>
      <c r="H713" s="19">
        <v>29.63</v>
      </c>
      <c r="I713" s="43"/>
      <c r="J713" s="45">
        <v>71.2</v>
      </c>
      <c r="K713" s="45">
        <v>68.900000000000006</v>
      </c>
      <c r="L713" s="45">
        <v>73.2</v>
      </c>
      <c r="M713" s="45">
        <v>71.2</v>
      </c>
      <c r="N713" s="45">
        <f t="shared" si="38"/>
        <v>71.125</v>
      </c>
    </row>
    <row r="714" spans="1:14" x14ac:dyDescent="0.2">
      <c r="B714" s="2">
        <v>0.687500000000001</v>
      </c>
      <c r="C714" s="47">
        <v>63</v>
      </c>
      <c r="D714" s="47">
        <v>71</v>
      </c>
      <c r="E714" s="48">
        <v>0.9</v>
      </c>
      <c r="F714" s="47">
        <v>2</v>
      </c>
      <c r="G714" s="69" t="s">
        <v>130</v>
      </c>
      <c r="H714" s="47">
        <v>29.62</v>
      </c>
      <c r="I714" s="65"/>
      <c r="J714" s="45">
        <v>70.7</v>
      </c>
      <c r="K714" s="45">
        <v>68.400000000000006</v>
      </c>
      <c r="L714" s="45">
        <v>72.5</v>
      </c>
      <c r="M714" s="45">
        <v>71.099999999999994</v>
      </c>
      <c r="N714" s="45">
        <f t="shared" si="38"/>
        <v>70.675000000000011</v>
      </c>
    </row>
    <row r="715" spans="1:14" x14ac:dyDescent="0.2">
      <c r="B715" s="1">
        <v>0.69791666666666696</v>
      </c>
      <c r="C715" s="3">
        <v>64</v>
      </c>
      <c r="D715" s="3">
        <v>70</v>
      </c>
      <c r="E715" s="13">
        <v>0.89</v>
      </c>
      <c r="F715" s="3">
        <v>2</v>
      </c>
      <c r="G715" s="66" t="s">
        <v>143</v>
      </c>
      <c r="H715" s="19">
        <v>29.62</v>
      </c>
      <c r="I715" s="42"/>
      <c r="J715" s="45">
        <v>70</v>
      </c>
      <c r="K715" s="45">
        <v>68</v>
      </c>
      <c r="L715" s="45">
        <v>71.8</v>
      </c>
      <c r="M715" s="45">
        <v>70.900000000000006</v>
      </c>
      <c r="N715" s="45">
        <f t="shared" si="38"/>
        <v>70.175000000000011</v>
      </c>
    </row>
    <row r="716" spans="1:14" x14ac:dyDescent="0.2">
      <c r="B716" s="2">
        <v>0.70000000000000007</v>
      </c>
      <c r="C716" s="3">
        <v>63</v>
      </c>
      <c r="D716" s="3">
        <v>70</v>
      </c>
      <c r="E716" s="13">
        <v>0.9</v>
      </c>
      <c r="F716" s="41">
        <v>1</v>
      </c>
      <c r="G716" s="66" t="s">
        <v>196</v>
      </c>
      <c r="H716" s="56">
        <v>29.62</v>
      </c>
      <c r="I716" s="42"/>
      <c r="J716" s="45">
        <v>69.400000000000006</v>
      </c>
      <c r="K716" s="45">
        <v>67.5</v>
      </c>
      <c r="L716" s="45">
        <v>71.2</v>
      </c>
      <c r="M716" s="45">
        <v>70.7</v>
      </c>
      <c r="N716" s="45">
        <f t="shared" si="38"/>
        <v>69.7</v>
      </c>
    </row>
    <row r="717" spans="1:14" x14ac:dyDescent="0.2">
      <c r="B717" s="1"/>
      <c r="E717" s="13"/>
      <c r="G717" s="66"/>
      <c r="M717" s="45"/>
      <c r="N717" s="45"/>
    </row>
    <row r="718" spans="1:14" x14ac:dyDescent="0.2">
      <c r="A718" t="s">
        <v>372</v>
      </c>
      <c r="B718" s="2"/>
      <c r="E718" s="13"/>
      <c r="G718" s="66"/>
      <c r="N718" s="45"/>
    </row>
    <row r="719" spans="1:14" x14ac:dyDescent="0.2">
      <c r="A719" s="21">
        <v>42181</v>
      </c>
      <c r="B719" s="2">
        <v>0.34375</v>
      </c>
      <c r="C719" s="3">
        <v>75</v>
      </c>
      <c r="D719" s="47">
        <v>91</v>
      </c>
      <c r="E719" s="13">
        <v>0.62</v>
      </c>
      <c r="F719" s="3">
        <v>4</v>
      </c>
      <c r="G719" s="66" t="s">
        <v>203</v>
      </c>
      <c r="H719" s="19">
        <v>28.75</v>
      </c>
      <c r="J719" s="45">
        <v>92.7</v>
      </c>
      <c r="K719" s="45">
        <v>95.2</v>
      </c>
      <c r="L719" s="45">
        <v>90.1</v>
      </c>
      <c r="M719" s="45">
        <v>85.6</v>
      </c>
      <c r="N719" s="45">
        <f t="shared" ref="N719:N743" si="39">AVERAGE(J719:M719)</f>
        <v>90.9</v>
      </c>
    </row>
    <row r="720" spans="1:14" x14ac:dyDescent="0.2">
      <c r="A720" s="10"/>
      <c r="B720" s="2">
        <v>0.35416666666666669</v>
      </c>
      <c r="C720" s="3">
        <v>75</v>
      </c>
      <c r="D720" s="47">
        <v>93</v>
      </c>
      <c r="E720" s="13">
        <v>0.63</v>
      </c>
      <c r="F720" s="3">
        <v>4</v>
      </c>
      <c r="G720" s="66" t="s">
        <v>203</v>
      </c>
      <c r="H720" s="19">
        <v>28.75</v>
      </c>
      <c r="J720" s="45">
        <v>94.1</v>
      </c>
      <c r="K720" s="45">
        <v>97.3</v>
      </c>
      <c r="L720" s="45">
        <v>91.9</v>
      </c>
      <c r="M720" s="45">
        <v>87.1</v>
      </c>
      <c r="N720" s="45">
        <f t="shared" si="39"/>
        <v>92.6</v>
      </c>
    </row>
    <row r="721" spans="2:14" x14ac:dyDescent="0.2">
      <c r="B721" s="2">
        <v>0.36458333333333298</v>
      </c>
      <c r="C721" s="3">
        <v>76</v>
      </c>
      <c r="D721" s="47">
        <v>97</v>
      </c>
      <c r="E721" s="13">
        <v>0.61</v>
      </c>
      <c r="F721" s="37">
        <v>3</v>
      </c>
      <c r="G721" s="66" t="s">
        <v>129</v>
      </c>
      <c r="H721" s="19">
        <v>28.75</v>
      </c>
      <c r="J721" s="45">
        <v>97.9</v>
      </c>
      <c r="K721" s="45">
        <v>101.8</v>
      </c>
      <c r="L721" s="45">
        <v>96.1</v>
      </c>
      <c r="M721" s="45">
        <v>90.7</v>
      </c>
      <c r="N721" s="45">
        <f t="shared" si="39"/>
        <v>96.624999999999986</v>
      </c>
    </row>
    <row r="722" spans="2:14" x14ac:dyDescent="0.2">
      <c r="B722" s="2">
        <v>0.375</v>
      </c>
      <c r="C722" s="3">
        <v>77</v>
      </c>
      <c r="D722" s="47">
        <v>100</v>
      </c>
      <c r="E722" s="13">
        <v>0.59</v>
      </c>
      <c r="F722" s="3">
        <v>1</v>
      </c>
      <c r="G722" s="66" t="s">
        <v>129</v>
      </c>
      <c r="H722" s="19">
        <v>28.74</v>
      </c>
      <c r="I722" s="42"/>
      <c r="J722" s="45">
        <v>101.3</v>
      </c>
      <c r="K722" s="45">
        <v>105.6</v>
      </c>
      <c r="L722" s="45">
        <v>100</v>
      </c>
      <c r="M722" s="45">
        <v>94.3</v>
      </c>
      <c r="N722" s="45">
        <f t="shared" si="39"/>
        <v>100.3</v>
      </c>
    </row>
    <row r="723" spans="2:14" x14ac:dyDescent="0.2">
      <c r="B723" s="2">
        <v>0.38541666666666702</v>
      </c>
      <c r="C723" s="3">
        <v>78</v>
      </c>
      <c r="D723" s="3">
        <v>103</v>
      </c>
      <c r="E723" s="13">
        <v>0.56999999999999995</v>
      </c>
      <c r="F723" s="3">
        <v>1</v>
      </c>
      <c r="G723" s="66" t="s">
        <v>71</v>
      </c>
      <c r="H723" s="19">
        <v>28.74</v>
      </c>
      <c r="I723" s="42"/>
      <c r="J723" s="45">
        <v>104</v>
      </c>
      <c r="K723" s="45">
        <v>108.9</v>
      </c>
      <c r="L723" s="45">
        <v>102.9</v>
      </c>
      <c r="M723" s="45">
        <v>97.2</v>
      </c>
      <c r="N723" s="45">
        <f t="shared" si="39"/>
        <v>103.25</v>
      </c>
    </row>
    <row r="724" spans="2:14" x14ac:dyDescent="0.2">
      <c r="B724" s="2">
        <v>0.39583333333333298</v>
      </c>
      <c r="C724" s="3">
        <v>79</v>
      </c>
      <c r="D724" s="3">
        <v>106</v>
      </c>
      <c r="E724" s="13">
        <v>0.56000000000000005</v>
      </c>
      <c r="F724" s="3">
        <v>1</v>
      </c>
      <c r="G724" s="3" t="s">
        <v>37</v>
      </c>
      <c r="H724" s="19">
        <v>28.75</v>
      </c>
      <c r="J724" s="45">
        <v>107.1</v>
      </c>
      <c r="K724" s="45">
        <v>111.6</v>
      </c>
      <c r="L724" s="3">
        <v>105.8</v>
      </c>
      <c r="M724" s="45">
        <v>100</v>
      </c>
      <c r="N724" s="45">
        <f t="shared" si="39"/>
        <v>106.125</v>
      </c>
    </row>
    <row r="725" spans="2:14" x14ac:dyDescent="0.2">
      <c r="B725" s="2">
        <v>0.40625</v>
      </c>
      <c r="C725" s="3">
        <v>80</v>
      </c>
      <c r="D725" s="3">
        <v>108</v>
      </c>
      <c r="E725" s="13">
        <v>0.53</v>
      </c>
      <c r="F725" s="3">
        <v>1</v>
      </c>
      <c r="G725" s="66" t="s">
        <v>71</v>
      </c>
      <c r="H725" s="19">
        <v>28.75</v>
      </c>
      <c r="J725" s="45">
        <v>108.3</v>
      </c>
      <c r="K725" s="45">
        <v>113</v>
      </c>
      <c r="L725" s="45">
        <v>107.6</v>
      </c>
      <c r="M725" s="45">
        <v>102.4</v>
      </c>
      <c r="N725" s="45">
        <f t="shared" si="39"/>
        <v>107.82499999999999</v>
      </c>
    </row>
    <row r="726" spans="2:14" x14ac:dyDescent="0.2">
      <c r="B726" s="2">
        <v>0.41666666666666702</v>
      </c>
      <c r="C726" s="3">
        <v>82</v>
      </c>
      <c r="D726" s="3">
        <v>111</v>
      </c>
      <c r="E726" s="13">
        <v>0.5</v>
      </c>
      <c r="F726" s="3">
        <v>1</v>
      </c>
      <c r="G726" s="66" t="s">
        <v>71</v>
      </c>
      <c r="H726" s="19">
        <v>28.75</v>
      </c>
      <c r="I726" s="42"/>
      <c r="J726" s="67">
        <v>111.9</v>
      </c>
      <c r="K726" s="45">
        <v>116.6</v>
      </c>
      <c r="L726" s="45">
        <v>111.6</v>
      </c>
      <c r="M726" s="45">
        <v>105.3</v>
      </c>
      <c r="N726" s="45">
        <f t="shared" si="39"/>
        <v>111.35000000000001</v>
      </c>
    </row>
    <row r="727" spans="2:14" x14ac:dyDescent="0.2">
      <c r="B727" s="2">
        <v>0.42708333333333298</v>
      </c>
      <c r="C727" s="3">
        <v>83</v>
      </c>
      <c r="D727" s="3">
        <v>114</v>
      </c>
      <c r="E727" s="13">
        <v>0.46</v>
      </c>
      <c r="F727" s="3">
        <v>3</v>
      </c>
      <c r="G727" s="66" t="s">
        <v>203</v>
      </c>
      <c r="H727" s="19">
        <v>28.75</v>
      </c>
      <c r="I727" s="43"/>
      <c r="J727" s="45">
        <v>113.7</v>
      </c>
      <c r="K727" s="45">
        <v>118.8</v>
      </c>
      <c r="L727" s="45">
        <v>114.3</v>
      </c>
      <c r="M727" s="45">
        <v>108.7</v>
      </c>
      <c r="N727" s="45">
        <f t="shared" si="39"/>
        <v>113.875</v>
      </c>
    </row>
    <row r="728" spans="2:14" x14ac:dyDescent="0.2">
      <c r="B728" s="2">
        <v>0.4375</v>
      </c>
      <c r="C728" s="3">
        <v>84</v>
      </c>
      <c r="D728" s="3">
        <v>117</v>
      </c>
      <c r="E728" s="13">
        <v>0.45</v>
      </c>
      <c r="F728" s="3">
        <v>1</v>
      </c>
      <c r="G728" s="66" t="s">
        <v>130</v>
      </c>
      <c r="H728" s="19">
        <v>28.75</v>
      </c>
      <c r="I728" s="43"/>
      <c r="J728" s="45">
        <v>116.8</v>
      </c>
      <c r="K728" s="45">
        <v>122.2</v>
      </c>
      <c r="L728" s="45">
        <v>117.3</v>
      </c>
      <c r="M728" s="45">
        <v>112.3</v>
      </c>
      <c r="N728" s="45">
        <f t="shared" si="39"/>
        <v>117.15</v>
      </c>
    </row>
    <row r="729" spans="2:14" x14ac:dyDescent="0.2">
      <c r="B729" s="1">
        <v>0.52083333333333337</v>
      </c>
      <c r="C729" s="3">
        <v>92</v>
      </c>
      <c r="D729" s="3">
        <v>133</v>
      </c>
      <c r="E729" s="13">
        <v>0.33</v>
      </c>
      <c r="F729" s="3">
        <v>3</v>
      </c>
      <c r="G729" s="66" t="s">
        <v>203</v>
      </c>
      <c r="H729" s="19">
        <v>28.75</v>
      </c>
      <c r="J729" s="45">
        <v>135.5</v>
      </c>
      <c r="K729" s="45">
        <v>129.69999999999999</v>
      </c>
      <c r="L729" s="45">
        <v>132.30000000000001</v>
      </c>
      <c r="M729" s="3">
        <v>133.69999999999999</v>
      </c>
      <c r="N729" s="45">
        <f t="shared" si="39"/>
        <v>132.80000000000001</v>
      </c>
    </row>
    <row r="730" spans="2:14" x14ac:dyDescent="0.2">
      <c r="B730" s="1">
        <v>0.53125</v>
      </c>
      <c r="C730" s="3">
        <v>92</v>
      </c>
      <c r="D730" s="3">
        <v>134</v>
      </c>
      <c r="E730" s="13">
        <v>0.31</v>
      </c>
      <c r="F730" s="3">
        <v>10</v>
      </c>
      <c r="G730" s="66" t="s">
        <v>129</v>
      </c>
      <c r="H730" s="19">
        <v>28.75</v>
      </c>
      <c r="I730" s="43"/>
      <c r="J730" s="45">
        <v>135.30000000000001</v>
      </c>
      <c r="K730" s="45">
        <v>131.19999999999999</v>
      </c>
      <c r="L730" s="45">
        <v>133.19999999999999</v>
      </c>
      <c r="M730" s="45">
        <v>134.6</v>
      </c>
      <c r="N730" s="45">
        <f t="shared" si="39"/>
        <v>133.57499999999999</v>
      </c>
    </row>
    <row r="731" spans="2:14" x14ac:dyDescent="0.2">
      <c r="B731" s="2">
        <v>0.54166666666666696</v>
      </c>
      <c r="C731" s="3">
        <v>92</v>
      </c>
      <c r="D731" s="3">
        <v>132</v>
      </c>
      <c r="E731" s="13">
        <v>0.32</v>
      </c>
      <c r="F731" s="3">
        <v>9</v>
      </c>
      <c r="G731" s="66" t="s">
        <v>203</v>
      </c>
      <c r="H731" s="19">
        <v>28.75</v>
      </c>
      <c r="I731" s="43"/>
      <c r="J731" s="45">
        <v>132.1</v>
      </c>
      <c r="K731" s="45">
        <v>131.19999999999999</v>
      </c>
      <c r="L731" s="45">
        <v>130.80000000000001</v>
      </c>
      <c r="M731" s="45">
        <v>133.5</v>
      </c>
      <c r="N731" s="45">
        <f t="shared" si="39"/>
        <v>131.89999999999998</v>
      </c>
    </row>
    <row r="732" spans="2:14" x14ac:dyDescent="0.2">
      <c r="B732" s="1">
        <v>0.55208333333333304</v>
      </c>
      <c r="C732" s="47">
        <v>93</v>
      </c>
      <c r="D732" s="47">
        <v>134</v>
      </c>
      <c r="E732" s="48">
        <v>0.28999999999999998</v>
      </c>
      <c r="F732" s="47">
        <v>5</v>
      </c>
      <c r="G732" s="69" t="s">
        <v>203</v>
      </c>
      <c r="H732" s="47">
        <v>28.74</v>
      </c>
      <c r="I732" s="65"/>
      <c r="J732" s="45">
        <v>133.9</v>
      </c>
      <c r="K732" s="45">
        <v>134.80000000000001</v>
      </c>
      <c r="L732" s="45">
        <v>132.6</v>
      </c>
      <c r="M732" s="45">
        <v>135.5</v>
      </c>
      <c r="N732" s="45">
        <f t="shared" si="39"/>
        <v>134.20000000000002</v>
      </c>
    </row>
    <row r="733" spans="2:14" x14ac:dyDescent="0.2">
      <c r="B733" s="2">
        <v>0.5625</v>
      </c>
      <c r="C733" s="3">
        <v>94</v>
      </c>
      <c r="D733" s="3">
        <v>133</v>
      </c>
      <c r="E733" s="13">
        <v>0.28999999999999998</v>
      </c>
      <c r="F733" s="3">
        <v>8</v>
      </c>
      <c r="G733" s="66" t="s">
        <v>71</v>
      </c>
      <c r="H733" s="19">
        <v>28.74</v>
      </c>
      <c r="I733" s="42"/>
      <c r="J733" s="45">
        <v>131.19999999999999</v>
      </c>
      <c r="K733" s="45">
        <v>134.19999999999999</v>
      </c>
      <c r="L733" s="45">
        <v>130.5</v>
      </c>
      <c r="M733" s="45">
        <v>134.4</v>
      </c>
      <c r="N733" s="45">
        <f t="shared" si="39"/>
        <v>132.57499999999999</v>
      </c>
    </row>
    <row r="734" spans="2:14" x14ac:dyDescent="0.2">
      <c r="B734" s="1">
        <v>0.57291666666666696</v>
      </c>
      <c r="C734" s="3">
        <v>94</v>
      </c>
      <c r="D734" s="3">
        <v>134</v>
      </c>
      <c r="E734" s="13">
        <v>0.27</v>
      </c>
      <c r="F734" s="41">
        <v>2</v>
      </c>
      <c r="G734" s="66" t="s">
        <v>130</v>
      </c>
      <c r="H734" s="56">
        <v>28.74</v>
      </c>
      <c r="I734" s="42"/>
      <c r="J734" s="45">
        <v>131.69999999999999</v>
      </c>
      <c r="K734" s="45">
        <v>135.69999999999999</v>
      </c>
      <c r="L734" s="45">
        <v>131.9</v>
      </c>
      <c r="M734" s="45">
        <v>134.6</v>
      </c>
      <c r="N734" s="45">
        <f t="shared" si="39"/>
        <v>133.47499999999999</v>
      </c>
    </row>
    <row r="735" spans="2:14" x14ac:dyDescent="0.2">
      <c r="B735" s="2">
        <v>0.58333333333333304</v>
      </c>
      <c r="C735" s="3">
        <v>95</v>
      </c>
      <c r="D735" s="3">
        <v>136</v>
      </c>
      <c r="E735" s="13">
        <v>0.27</v>
      </c>
      <c r="F735" s="3">
        <v>1</v>
      </c>
      <c r="G735" s="66" t="s">
        <v>129</v>
      </c>
      <c r="H735" s="3">
        <v>28.73</v>
      </c>
      <c r="J735" s="3">
        <v>134.4</v>
      </c>
      <c r="K735" s="3">
        <v>138.4</v>
      </c>
      <c r="L735" s="3">
        <v>134.80000000000001</v>
      </c>
      <c r="M735" s="45">
        <v>137.1</v>
      </c>
      <c r="N735" s="45">
        <f t="shared" si="39"/>
        <v>136.17500000000001</v>
      </c>
    </row>
    <row r="736" spans="2:14" x14ac:dyDescent="0.2">
      <c r="B736" s="1">
        <v>0.59375</v>
      </c>
      <c r="C736" s="3">
        <v>95</v>
      </c>
      <c r="D736" s="3">
        <v>135</v>
      </c>
      <c r="E736" s="13">
        <v>0.27</v>
      </c>
      <c r="F736" s="3">
        <v>3</v>
      </c>
      <c r="G736" s="66" t="s">
        <v>203</v>
      </c>
      <c r="H736" s="3">
        <v>28.73</v>
      </c>
      <c r="J736" s="3">
        <v>132.4</v>
      </c>
      <c r="K736" s="162">
        <v>140</v>
      </c>
      <c r="L736" s="3">
        <v>133.19999999999999</v>
      </c>
      <c r="M736" s="3">
        <v>136.4</v>
      </c>
      <c r="N736" s="45">
        <f t="shared" si="39"/>
        <v>135.5</v>
      </c>
    </row>
    <row r="737" spans="1:14" x14ac:dyDescent="0.2">
      <c r="B737" s="1">
        <v>0.67708333333333337</v>
      </c>
      <c r="C737" s="3">
        <v>95</v>
      </c>
      <c r="D737" s="3">
        <v>128</v>
      </c>
      <c r="E737" s="13">
        <v>0.27</v>
      </c>
      <c r="F737" s="3">
        <v>7</v>
      </c>
      <c r="G737" s="66" t="s">
        <v>203</v>
      </c>
      <c r="H737" s="19">
        <v>28.7</v>
      </c>
      <c r="I737" s="42"/>
      <c r="J737" s="3">
        <v>120.6</v>
      </c>
      <c r="K737" s="3">
        <v>135.9</v>
      </c>
      <c r="L737" s="3">
        <v>128.80000000000001</v>
      </c>
      <c r="M737" s="37">
        <v>127.7</v>
      </c>
      <c r="N737" s="45">
        <f t="shared" si="39"/>
        <v>128.25</v>
      </c>
    </row>
    <row r="738" spans="1:14" x14ac:dyDescent="0.2">
      <c r="B738" s="1">
        <v>0.6875</v>
      </c>
      <c r="C738" s="3">
        <v>95</v>
      </c>
      <c r="D738" s="3">
        <v>128</v>
      </c>
      <c r="E738" s="13">
        <v>0.27</v>
      </c>
      <c r="F738" s="3">
        <v>7</v>
      </c>
      <c r="G738" s="66" t="s">
        <v>203</v>
      </c>
      <c r="H738" s="19">
        <v>28.7</v>
      </c>
      <c r="I738" s="42"/>
      <c r="J738" s="3">
        <v>120.6</v>
      </c>
      <c r="K738" s="3">
        <v>135.9</v>
      </c>
      <c r="L738" s="3">
        <v>128.80000000000001</v>
      </c>
      <c r="M738" s="37">
        <v>127.7</v>
      </c>
      <c r="N738" s="45">
        <f t="shared" si="39"/>
        <v>128.25</v>
      </c>
    </row>
    <row r="739" spans="1:14" x14ac:dyDescent="0.2">
      <c r="B739" s="2">
        <v>0.69791666666666663</v>
      </c>
      <c r="C739" s="3">
        <v>95</v>
      </c>
      <c r="D739" s="3">
        <v>127</v>
      </c>
      <c r="E739" s="14">
        <v>0.28000000000000003</v>
      </c>
      <c r="F739" s="3">
        <v>9</v>
      </c>
      <c r="G739" s="66" t="s">
        <v>203</v>
      </c>
      <c r="H739" s="19" t="s">
        <v>373</v>
      </c>
      <c r="I739" s="42"/>
      <c r="J739" s="64">
        <v>119.8</v>
      </c>
      <c r="K739" s="45">
        <v>135</v>
      </c>
      <c r="L739" s="45">
        <v>128.1</v>
      </c>
      <c r="M739" s="45">
        <v>126.5</v>
      </c>
      <c r="N739" s="45">
        <f t="shared" si="39"/>
        <v>127.35</v>
      </c>
    </row>
    <row r="740" spans="1:14" x14ac:dyDescent="0.2">
      <c r="B740" s="1">
        <v>0.70833333333333304</v>
      </c>
      <c r="C740" s="3">
        <v>94</v>
      </c>
      <c r="D740" s="3">
        <v>123</v>
      </c>
      <c r="E740" s="14">
        <v>0.27</v>
      </c>
      <c r="F740" s="3">
        <v>8</v>
      </c>
      <c r="G740" s="66" t="s">
        <v>129</v>
      </c>
      <c r="H740" s="19">
        <v>28.7</v>
      </c>
      <c r="I740" s="42"/>
      <c r="J740" s="64">
        <v>115.5</v>
      </c>
      <c r="K740" s="45">
        <v>130.1</v>
      </c>
      <c r="L740" s="45">
        <v>124.5</v>
      </c>
      <c r="M740" s="45">
        <v>122</v>
      </c>
      <c r="N740" s="45">
        <f t="shared" si="39"/>
        <v>123.02500000000001</v>
      </c>
    </row>
    <row r="741" spans="1:14" x14ac:dyDescent="0.2">
      <c r="B741" s="2">
        <v>0.71875</v>
      </c>
      <c r="C741" s="47">
        <v>93</v>
      </c>
      <c r="D741" s="47">
        <v>119</v>
      </c>
      <c r="E741" s="13">
        <v>0.3</v>
      </c>
      <c r="F741" s="47">
        <v>8</v>
      </c>
      <c r="G741" s="69" t="s">
        <v>203</v>
      </c>
      <c r="H741" s="47">
        <v>28.7</v>
      </c>
      <c r="I741" s="65"/>
      <c r="J741" s="45">
        <v>112.8</v>
      </c>
      <c r="K741" s="45">
        <v>124.9</v>
      </c>
      <c r="L741" s="45">
        <v>120</v>
      </c>
      <c r="M741" s="45">
        <v>118</v>
      </c>
      <c r="N741" s="45">
        <f t="shared" si="39"/>
        <v>118.925</v>
      </c>
    </row>
    <row r="742" spans="1:14" x14ac:dyDescent="0.2">
      <c r="B742" s="1">
        <v>0.72916666666666696</v>
      </c>
      <c r="C742" s="47">
        <v>93</v>
      </c>
      <c r="D742" s="47">
        <v>119</v>
      </c>
      <c r="E742" s="13">
        <v>0.28999999999999998</v>
      </c>
      <c r="F742" s="47">
        <v>10</v>
      </c>
      <c r="G742" s="69" t="s">
        <v>203</v>
      </c>
      <c r="H742" s="47">
        <v>28.69</v>
      </c>
      <c r="I742" s="65"/>
      <c r="J742" s="45">
        <v>112.5</v>
      </c>
      <c r="K742" s="45">
        <v>125.1</v>
      </c>
      <c r="L742" s="45">
        <v>120.9</v>
      </c>
      <c r="M742" s="45">
        <v>118.2</v>
      </c>
      <c r="N742" s="45">
        <f t="shared" si="39"/>
        <v>119.175</v>
      </c>
    </row>
    <row r="743" spans="1:14" x14ac:dyDescent="0.2">
      <c r="B743" s="2">
        <v>0.73958333333333304</v>
      </c>
      <c r="C743" s="47">
        <v>93</v>
      </c>
      <c r="D743" s="47">
        <v>118</v>
      </c>
      <c r="E743" s="13">
        <v>0.27</v>
      </c>
      <c r="F743" s="47">
        <v>9</v>
      </c>
      <c r="G743" s="69" t="s">
        <v>203</v>
      </c>
      <c r="H743" s="47">
        <v>28.69</v>
      </c>
      <c r="I743" s="65"/>
      <c r="J743" s="45">
        <v>109.9</v>
      </c>
      <c r="K743" s="45">
        <v>125.4</v>
      </c>
      <c r="L743" s="45">
        <v>119.5</v>
      </c>
      <c r="M743" s="45">
        <v>117.1</v>
      </c>
      <c r="N743" s="45">
        <f t="shared" si="39"/>
        <v>117.97499999999999</v>
      </c>
    </row>
    <row r="744" spans="1:14" x14ac:dyDescent="0.2">
      <c r="B744" s="1"/>
      <c r="C744" s="47"/>
      <c r="D744" s="47"/>
      <c r="E744" s="13"/>
      <c r="F744" s="47"/>
      <c r="G744" s="47"/>
      <c r="H744" s="47"/>
      <c r="I744" s="65"/>
      <c r="J744" s="45"/>
      <c r="K744" s="45"/>
      <c r="L744" s="45"/>
      <c r="M744" s="45"/>
      <c r="N744" s="45"/>
    </row>
    <row r="745" spans="1:14" x14ac:dyDescent="0.2">
      <c r="A745" s="21">
        <v>42182</v>
      </c>
      <c r="B745" s="2">
        <v>0.53125</v>
      </c>
      <c r="C745" s="3">
        <v>87</v>
      </c>
      <c r="D745" s="47">
        <v>117</v>
      </c>
      <c r="E745" s="13">
        <v>0.31</v>
      </c>
      <c r="F745" s="3">
        <v>3</v>
      </c>
      <c r="G745" s="66" t="s">
        <v>129</v>
      </c>
      <c r="H745" s="19">
        <v>28.78</v>
      </c>
      <c r="J745" s="45">
        <v>117</v>
      </c>
      <c r="K745" s="45">
        <v>116.1</v>
      </c>
      <c r="L745" s="45">
        <v>116.2</v>
      </c>
      <c r="M745" s="45">
        <v>116.8</v>
      </c>
      <c r="N745" s="45">
        <f>AVERAGE(J745:M745)</f>
        <v>116.52500000000001</v>
      </c>
    </row>
    <row r="746" spans="1:14" x14ac:dyDescent="0.2">
      <c r="B746" s="2">
        <v>0.54166666666666696</v>
      </c>
      <c r="C746" s="3">
        <v>87</v>
      </c>
      <c r="D746" s="47">
        <v>113</v>
      </c>
      <c r="E746" s="13">
        <v>0.31</v>
      </c>
      <c r="F746" s="3">
        <v>1</v>
      </c>
      <c r="G746" s="66" t="s">
        <v>71</v>
      </c>
      <c r="H746" s="19">
        <v>28.77</v>
      </c>
      <c r="J746" s="45">
        <v>112.8</v>
      </c>
      <c r="K746" s="45">
        <v>113</v>
      </c>
      <c r="L746" s="45">
        <v>112.6</v>
      </c>
      <c r="M746" s="45">
        <v>113.4</v>
      </c>
      <c r="N746" s="45">
        <f t="shared" ref="N746:N761" si="40">AVERAGE(J746:M746)</f>
        <v>112.94999999999999</v>
      </c>
    </row>
    <row r="747" spans="1:14" x14ac:dyDescent="0.2">
      <c r="B747" s="2">
        <v>0.55208333333333404</v>
      </c>
      <c r="C747" s="3">
        <v>90</v>
      </c>
      <c r="D747" s="47">
        <v>122</v>
      </c>
      <c r="E747" s="13">
        <v>0.3</v>
      </c>
      <c r="F747" s="3">
        <v>4</v>
      </c>
      <c r="G747" s="66" t="s">
        <v>43</v>
      </c>
      <c r="H747" s="19">
        <v>28.77</v>
      </c>
      <c r="J747" s="45">
        <v>122</v>
      </c>
      <c r="K747" s="45">
        <v>123.6</v>
      </c>
      <c r="L747" s="45">
        <v>119.8</v>
      </c>
      <c r="M747" s="45">
        <v>123.3</v>
      </c>
      <c r="N747" s="45">
        <f t="shared" si="40"/>
        <v>122.175</v>
      </c>
    </row>
    <row r="748" spans="1:14" x14ac:dyDescent="0.2">
      <c r="B748" s="2">
        <v>0.5625</v>
      </c>
      <c r="C748" s="3">
        <v>90</v>
      </c>
      <c r="D748" s="47">
        <v>123</v>
      </c>
      <c r="E748" s="13">
        <v>0.28000000000000003</v>
      </c>
      <c r="F748" s="37">
        <v>3</v>
      </c>
      <c r="G748" s="66" t="s">
        <v>43</v>
      </c>
      <c r="H748" s="19">
        <v>28.76</v>
      </c>
      <c r="J748" s="45">
        <v>122.7</v>
      </c>
      <c r="K748" s="45">
        <v>124.5</v>
      </c>
      <c r="L748" s="45">
        <v>121.6</v>
      </c>
      <c r="M748" s="45">
        <v>123.4</v>
      </c>
      <c r="N748" s="45">
        <f t="shared" si="40"/>
        <v>123.04999999999998</v>
      </c>
    </row>
    <row r="749" spans="1:14" x14ac:dyDescent="0.2">
      <c r="B749" s="2">
        <v>0.57291666666666696</v>
      </c>
      <c r="C749" s="3">
        <v>89</v>
      </c>
      <c r="D749" s="47">
        <v>119</v>
      </c>
      <c r="E749" s="13">
        <v>0.27</v>
      </c>
      <c r="F749" s="3">
        <v>2</v>
      </c>
      <c r="G749" s="66" t="s">
        <v>43</v>
      </c>
      <c r="H749" s="19">
        <v>28.74</v>
      </c>
      <c r="I749" s="42"/>
      <c r="J749" s="45">
        <v>118</v>
      </c>
      <c r="K749" s="45">
        <v>120.4</v>
      </c>
      <c r="L749" s="45">
        <v>115.5</v>
      </c>
      <c r="M749" s="45">
        <v>119.1</v>
      </c>
      <c r="N749" s="45">
        <f t="shared" si="40"/>
        <v>118.25</v>
      </c>
    </row>
    <row r="750" spans="1:14" x14ac:dyDescent="0.2">
      <c r="B750" s="2">
        <v>0.58333333333333404</v>
      </c>
      <c r="C750" s="3">
        <v>91</v>
      </c>
      <c r="D750" s="3">
        <v>121</v>
      </c>
      <c r="E750" s="13">
        <v>0.26</v>
      </c>
      <c r="F750" s="3">
        <v>6</v>
      </c>
      <c r="G750" s="66" t="s">
        <v>196</v>
      </c>
      <c r="H750" s="19">
        <v>28.73</v>
      </c>
      <c r="I750" s="42"/>
      <c r="J750" s="45">
        <v>120.4</v>
      </c>
      <c r="K750" s="45">
        <v>122.9</v>
      </c>
      <c r="L750" s="45">
        <v>118</v>
      </c>
      <c r="M750" s="45">
        <v>121.8</v>
      </c>
      <c r="N750" s="45">
        <f t="shared" si="40"/>
        <v>120.77500000000001</v>
      </c>
    </row>
    <row r="751" spans="1:14" x14ac:dyDescent="0.2">
      <c r="B751" s="2">
        <v>0.593750000000001</v>
      </c>
      <c r="C751" s="3">
        <v>92</v>
      </c>
      <c r="D751" s="3">
        <v>120</v>
      </c>
      <c r="E751" s="13">
        <v>0.26</v>
      </c>
      <c r="F751" s="3">
        <v>4</v>
      </c>
      <c r="G751" s="3" t="s">
        <v>71</v>
      </c>
      <c r="H751" s="19">
        <v>28.71</v>
      </c>
      <c r="J751" s="45">
        <v>118.8</v>
      </c>
      <c r="K751" s="45">
        <v>125.8</v>
      </c>
      <c r="L751" s="3">
        <v>115.9</v>
      </c>
      <c r="M751" s="45">
        <v>120.9</v>
      </c>
      <c r="N751" s="45">
        <f t="shared" si="40"/>
        <v>120.35</v>
      </c>
    </row>
    <row r="752" spans="1:14" x14ac:dyDescent="0.2">
      <c r="B752" s="2">
        <v>0.60416666666666696</v>
      </c>
      <c r="C752" s="3">
        <v>90</v>
      </c>
      <c r="D752" s="3">
        <v>117</v>
      </c>
      <c r="E752" s="13">
        <v>0.3</v>
      </c>
      <c r="F752" s="3">
        <v>6</v>
      </c>
      <c r="G752" s="66" t="s">
        <v>71</v>
      </c>
      <c r="H752" s="19">
        <v>28.71</v>
      </c>
      <c r="J752" s="45">
        <v>115.9</v>
      </c>
      <c r="K752" s="45">
        <v>121.3</v>
      </c>
      <c r="L752" s="45">
        <v>112.8</v>
      </c>
      <c r="M752" s="45">
        <v>118.6</v>
      </c>
      <c r="N752" s="45">
        <f t="shared" si="40"/>
        <v>117.15</v>
      </c>
    </row>
    <row r="753" spans="1:15" x14ac:dyDescent="0.2">
      <c r="B753" s="2">
        <v>0.61458333333333404</v>
      </c>
      <c r="C753" s="3">
        <v>88</v>
      </c>
      <c r="D753" s="3">
        <v>115</v>
      </c>
      <c r="E753" s="13">
        <v>0.34</v>
      </c>
      <c r="F753" s="3">
        <v>2</v>
      </c>
      <c r="G753" s="66" t="s">
        <v>129</v>
      </c>
      <c r="H753" s="19">
        <v>28.71</v>
      </c>
      <c r="I753" s="42"/>
      <c r="J753" s="67">
        <v>113.2</v>
      </c>
      <c r="K753" s="45">
        <v>118.8</v>
      </c>
      <c r="L753" s="45">
        <v>110.8</v>
      </c>
      <c r="M753" s="45">
        <v>116</v>
      </c>
      <c r="N753" s="45">
        <f t="shared" si="40"/>
        <v>114.7</v>
      </c>
    </row>
    <row r="754" spans="1:15" x14ac:dyDescent="0.2">
      <c r="B754" s="2">
        <v>0.625000000000001</v>
      </c>
      <c r="C754" s="3">
        <v>88</v>
      </c>
      <c r="D754" s="3">
        <v>114</v>
      </c>
      <c r="E754" s="13">
        <v>0.03</v>
      </c>
      <c r="F754" s="3">
        <v>6</v>
      </c>
      <c r="G754" s="66" t="s">
        <v>71</v>
      </c>
      <c r="H754" s="19">
        <v>28.71</v>
      </c>
      <c r="I754" s="43"/>
      <c r="J754" s="45">
        <v>112.6</v>
      </c>
      <c r="K754" s="45">
        <v>117.7</v>
      </c>
      <c r="L754" s="45">
        <v>109.9</v>
      </c>
      <c r="M754" s="45">
        <v>115</v>
      </c>
      <c r="N754" s="45">
        <f t="shared" si="40"/>
        <v>113.80000000000001</v>
      </c>
    </row>
    <row r="755" spans="1:15" x14ac:dyDescent="0.2">
      <c r="B755" s="2">
        <v>0.63541666666666796</v>
      </c>
      <c r="C755" s="3">
        <v>88</v>
      </c>
      <c r="D755" s="3">
        <v>113</v>
      </c>
      <c r="E755" s="13">
        <v>0.31</v>
      </c>
      <c r="F755" s="3">
        <v>4</v>
      </c>
      <c r="G755" s="66" t="s">
        <v>71</v>
      </c>
      <c r="H755" s="19">
        <v>28.72</v>
      </c>
      <c r="I755" s="43"/>
      <c r="J755" s="45">
        <v>111.6</v>
      </c>
      <c r="K755" s="45">
        <v>116.8</v>
      </c>
      <c r="L755" s="45">
        <v>110.5</v>
      </c>
      <c r="M755" s="45">
        <v>113.2</v>
      </c>
      <c r="N755" s="45">
        <f t="shared" si="40"/>
        <v>113.02499999999999</v>
      </c>
    </row>
    <row r="756" spans="1:15" x14ac:dyDescent="0.2">
      <c r="B756" s="2">
        <v>0.64583333333333504</v>
      </c>
      <c r="C756" s="3">
        <v>89</v>
      </c>
      <c r="D756" s="3">
        <v>118</v>
      </c>
      <c r="E756" s="13">
        <v>0.24</v>
      </c>
      <c r="F756" s="3">
        <v>11</v>
      </c>
      <c r="G756" s="66" t="s">
        <v>129</v>
      </c>
      <c r="H756" s="19">
        <v>28.71</v>
      </c>
      <c r="J756" s="45">
        <v>115</v>
      </c>
      <c r="K756" s="45">
        <v>122.9</v>
      </c>
      <c r="L756" s="45">
        <v>115.9</v>
      </c>
      <c r="M756" s="3">
        <v>117.3</v>
      </c>
      <c r="N756" s="45">
        <f t="shared" si="40"/>
        <v>117.77500000000001</v>
      </c>
    </row>
    <row r="757" spans="1:15" x14ac:dyDescent="0.2">
      <c r="B757" s="2">
        <v>0.656250000000001</v>
      </c>
      <c r="C757" s="3">
        <v>90</v>
      </c>
      <c r="D757" s="3">
        <v>120</v>
      </c>
      <c r="E757" s="13">
        <v>0.32</v>
      </c>
      <c r="F757" s="3">
        <v>11</v>
      </c>
      <c r="G757" s="66" t="s">
        <v>129</v>
      </c>
      <c r="H757" s="19">
        <v>28.72</v>
      </c>
      <c r="I757" s="43"/>
      <c r="J757" s="45">
        <v>116.1</v>
      </c>
      <c r="K757" s="45">
        <v>127.2</v>
      </c>
      <c r="L757" s="45">
        <v>116.6</v>
      </c>
      <c r="M757" s="45">
        <v>120.4</v>
      </c>
      <c r="N757" s="45">
        <f t="shared" si="40"/>
        <v>120.07499999999999</v>
      </c>
    </row>
    <row r="758" spans="1:15" x14ac:dyDescent="0.2">
      <c r="B758" s="2">
        <v>0.66666666666666796</v>
      </c>
      <c r="C758" s="3">
        <v>88</v>
      </c>
      <c r="D758" s="3">
        <v>120</v>
      </c>
      <c r="E758" s="13">
        <v>0.35</v>
      </c>
      <c r="F758" s="3">
        <v>11</v>
      </c>
      <c r="G758" s="66" t="s">
        <v>129</v>
      </c>
      <c r="H758" s="19">
        <v>28.72</v>
      </c>
      <c r="I758" s="43"/>
      <c r="J758" s="45">
        <v>115.7</v>
      </c>
      <c r="K758" s="45">
        <v>127.6</v>
      </c>
      <c r="L758" s="45">
        <v>117.5</v>
      </c>
      <c r="M758" s="45">
        <v>120.6</v>
      </c>
      <c r="N758" s="45">
        <f t="shared" si="40"/>
        <v>120.35</v>
      </c>
    </row>
    <row r="759" spans="1:15" x14ac:dyDescent="0.2">
      <c r="B759" s="2">
        <v>0.67708333333333337</v>
      </c>
      <c r="C759" s="47">
        <v>88</v>
      </c>
      <c r="D759" s="47">
        <v>119</v>
      </c>
      <c r="E759" s="48">
        <v>0.33</v>
      </c>
      <c r="F759" s="47">
        <v>11</v>
      </c>
      <c r="G759" s="69" t="s">
        <v>71</v>
      </c>
      <c r="H759" s="47">
        <v>28.73</v>
      </c>
      <c r="I759" s="65"/>
      <c r="J759" s="45">
        <v>114.3</v>
      </c>
      <c r="K759" s="45">
        <v>125.8</v>
      </c>
      <c r="L759" s="45">
        <v>115.3</v>
      </c>
      <c r="M759" s="45">
        <v>119.3</v>
      </c>
      <c r="N759" s="45">
        <f t="shared" si="40"/>
        <v>118.675</v>
      </c>
    </row>
    <row r="760" spans="1:15" x14ac:dyDescent="0.2">
      <c r="B760" s="2">
        <v>0.6875</v>
      </c>
      <c r="C760" s="3">
        <v>87</v>
      </c>
      <c r="D760" s="3">
        <v>117</v>
      </c>
      <c r="E760" s="13">
        <v>0.37</v>
      </c>
      <c r="F760" s="3">
        <v>5</v>
      </c>
      <c r="G760" s="66" t="s">
        <v>203</v>
      </c>
      <c r="H760" s="19">
        <v>28.73</v>
      </c>
      <c r="I760" s="42"/>
      <c r="J760" s="45">
        <v>111.9</v>
      </c>
      <c r="K760" s="45">
        <v>124.9</v>
      </c>
      <c r="L760" s="45">
        <v>113.9</v>
      </c>
      <c r="M760" s="45">
        <v>117.7</v>
      </c>
      <c r="N760" s="45">
        <f t="shared" si="40"/>
        <v>117.10000000000001</v>
      </c>
    </row>
    <row r="761" spans="1:15" x14ac:dyDescent="0.2">
      <c r="B761" s="2">
        <v>0.6958333333333333</v>
      </c>
      <c r="C761" s="3">
        <v>84</v>
      </c>
      <c r="D761" s="3">
        <v>114</v>
      </c>
      <c r="E761" s="13">
        <v>0.44</v>
      </c>
      <c r="F761" s="41">
        <v>9</v>
      </c>
      <c r="G761" s="66" t="s">
        <v>129</v>
      </c>
      <c r="H761" s="56">
        <v>28.3</v>
      </c>
      <c r="I761" s="42"/>
      <c r="J761" s="45">
        <v>109.4</v>
      </c>
      <c r="K761" s="45">
        <v>120.7</v>
      </c>
      <c r="L761" s="45">
        <v>112.8</v>
      </c>
      <c r="M761" s="45">
        <v>114.3</v>
      </c>
      <c r="N761" s="45">
        <f t="shared" si="40"/>
        <v>114.30000000000001</v>
      </c>
      <c r="O761" s="45"/>
    </row>
    <row r="763" spans="1:15" x14ac:dyDescent="0.2">
      <c r="A763" t="s">
        <v>258</v>
      </c>
    </row>
    <row r="764" spans="1:15" x14ac:dyDescent="0.2">
      <c r="A764" s="21">
        <v>42196</v>
      </c>
      <c r="B764" s="2">
        <v>0.69791666666666663</v>
      </c>
      <c r="C764" s="3">
        <v>76</v>
      </c>
      <c r="D764" s="47">
        <v>89</v>
      </c>
      <c r="E764" s="13">
        <v>0.59</v>
      </c>
      <c r="F764" s="3">
        <v>3</v>
      </c>
      <c r="G764" s="66" t="s">
        <v>201</v>
      </c>
      <c r="H764" s="19">
        <v>29.92</v>
      </c>
      <c r="J764" s="45">
        <v>87.1</v>
      </c>
      <c r="K764" s="45">
        <v>88.9</v>
      </c>
      <c r="L764" s="45">
        <v>89.2</v>
      </c>
      <c r="M764" s="45">
        <v>88.7</v>
      </c>
      <c r="N764" s="45">
        <f>AVERAGE(J764:M764)</f>
        <v>88.474999999999994</v>
      </c>
    </row>
    <row r="765" spans="1:15" x14ac:dyDescent="0.2">
      <c r="B765" s="2">
        <v>0.70833333333333337</v>
      </c>
      <c r="C765" s="3">
        <v>75</v>
      </c>
      <c r="D765" s="47">
        <v>88</v>
      </c>
      <c r="E765" s="13">
        <v>0.6</v>
      </c>
      <c r="F765" s="3">
        <v>6</v>
      </c>
      <c r="G765" s="66" t="s">
        <v>143</v>
      </c>
      <c r="H765" s="19">
        <v>29.91</v>
      </c>
      <c r="J765" s="45">
        <v>86.9</v>
      </c>
      <c r="K765" s="45">
        <v>88.7</v>
      </c>
      <c r="L765" s="45">
        <v>89.2</v>
      </c>
      <c r="M765" s="45">
        <v>88.5</v>
      </c>
      <c r="N765" s="45">
        <f t="shared" ref="N765:N770" si="41">AVERAGE(J765:M765)</f>
        <v>88.325000000000003</v>
      </c>
    </row>
    <row r="766" spans="1:15" x14ac:dyDescent="0.2">
      <c r="B766" s="2">
        <v>0.71875</v>
      </c>
      <c r="C766" s="3">
        <v>76</v>
      </c>
      <c r="D766" s="47">
        <v>89</v>
      </c>
      <c r="E766" s="13">
        <v>0.6</v>
      </c>
      <c r="F766" s="3">
        <v>8</v>
      </c>
      <c r="G766" s="66" t="s">
        <v>130</v>
      </c>
      <c r="H766" s="19">
        <v>29.9</v>
      </c>
      <c r="J766" s="45">
        <v>87.1</v>
      </c>
      <c r="K766" s="45">
        <v>89.2</v>
      </c>
      <c r="L766" s="45">
        <v>89.6</v>
      </c>
      <c r="M766" s="45">
        <v>89.2</v>
      </c>
      <c r="N766" s="45">
        <f t="shared" si="41"/>
        <v>88.774999999999991</v>
      </c>
    </row>
    <row r="767" spans="1:15" x14ac:dyDescent="0.2">
      <c r="B767" s="2">
        <v>0.72916666666666696</v>
      </c>
      <c r="C767" s="3">
        <v>77</v>
      </c>
      <c r="D767" s="47">
        <v>89</v>
      </c>
      <c r="E767" s="13">
        <v>0.59</v>
      </c>
      <c r="F767" s="37">
        <v>3</v>
      </c>
      <c r="G767" s="66" t="s">
        <v>130</v>
      </c>
      <c r="H767" s="19">
        <v>29.9</v>
      </c>
      <c r="J767" s="45">
        <v>87.1</v>
      </c>
      <c r="K767" s="45">
        <v>88.9</v>
      </c>
      <c r="L767" s="45">
        <v>89.4</v>
      </c>
      <c r="M767" s="45">
        <v>89.1</v>
      </c>
      <c r="N767" s="45">
        <f t="shared" si="41"/>
        <v>88.625</v>
      </c>
    </row>
    <row r="768" spans="1:15" x14ac:dyDescent="0.2">
      <c r="B768" s="2">
        <v>0.73958333333333404</v>
      </c>
      <c r="C768" s="3">
        <v>76</v>
      </c>
      <c r="D768" s="47">
        <v>88</v>
      </c>
      <c r="E768" s="13">
        <v>0.57999999999999996</v>
      </c>
      <c r="F768" s="3">
        <v>6</v>
      </c>
      <c r="G768" s="66" t="s">
        <v>143</v>
      </c>
      <c r="H768" s="19">
        <v>29.9</v>
      </c>
      <c r="I768" s="42"/>
      <c r="J768" s="45">
        <v>86.7</v>
      </c>
      <c r="K768" s="45">
        <v>88.5</v>
      </c>
      <c r="L768" s="45">
        <v>89.1</v>
      </c>
      <c r="M768" s="45">
        <v>88.7</v>
      </c>
      <c r="N768" s="45">
        <f t="shared" si="41"/>
        <v>88.249999999999986</v>
      </c>
    </row>
    <row r="769" spans="1:14" x14ac:dyDescent="0.2">
      <c r="B769" s="2">
        <v>0.75</v>
      </c>
      <c r="C769" s="3">
        <v>76</v>
      </c>
      <c r="D769" s="3">
        <v>87</v>
      </c>
      <c r="E769" s="13">
        <v>0.57999999999999996</v>
      </c>
      <c r="F769" s="3">
        <v>5</v>
      </c>
      <c r="G769" s="66" t="s">
        <v>196</v>
      </c>
      <c r="H769" s="19">
        <v>29.89</v>
      </c>
      <c r="I769" s="42"/>
      <c r="J769" s="45">
        <v>85.8</v>
      </c>
      <c r="K769" s="45">
        <v>87</v>
      </c>
      <c r="L769" s="45">
        <v>88</v>
      </c>
      <c r="M769" s="45">
        <v>87.6</v>
      </c>
      <c r="N769" s="45">
        <f t="shared" si="41"/>
        <v>87.1</v>
      </c>
    </row>
    <row r="770" spans="1:14" x14ac:dyDescent="0.2">
      <c r="B770" s="2">
        <v>0.76041666666666696</v>
      </c>
      <c r="C770" s="3">
        <v>75</v>
      </c>
      <c r="D770" s="3">
        <v>86</v>
      </c>
      <c r="E770" s="13">
        <v>0.6</v>
      </c>
      <c r="F770" s="3">
        <v>3</v>
      </c>
      <c r="G770" s="3" t="s">
        <v>130</v>
      </c>
      <c r="H770" s="19">
        <v>29.89</v>
      </c>
      <c r="J770" s="45">
        <v>85.1</v>
      </c>
      <c r="K770" s="45">
        <v>86.5</v>
      </c>
      <c r="L770" s="3">
        <v>87.3</v>
      </c>
      <c r="M770" s="45">
        <v>86.7</v>
      </c>
      <c r="N770" s="45">
        <f t="shared" si="41"/>
        <v>86.399999999999991</v>
      </c>
    </row>
    <row r="772" spans="1:14" x14ac:dyDescent="0.2">
      <c r="A772" s="21">
        <v>42197</v>
      </c>
      <c r="B772" s="2">
        <v>0.375</v>
      </c>
      <c r="C772" s="3">
        <v>77</v>
      </c>
      <c r="D772" s="47">
        <v>87</v>
      </c>
      <c r="E772" s="13">
        <v>0.64</v>
      </c>
      <c r="F772" s="3">
        <v>2</v>
      </c>
      <c r="G772" s="66" t="s">
        <v>37</v>
      </c>
      <c r="H772" s="19">
        <v>29.84</v>
      </c>
      <c r="J772" s="45">
        <v>86.4</v>
      </c>
      <c r="K772" s="45">
        <v>85.3</v>
      </c>
      <c r="L772" s="45">
        <v>85.1</v>
      </c>
      <c r="M772" s="45">
        <v>86.5</v>
      </c>
      <c r="N772" s="45">
        <f>AVERAGE(J772:M772)</f>
        <v>85.824999999999989</v>
      </c>
    </row>
    <row r="773" spans="1:14" x14ac:dyDescent="0.2">
      <c r="B773" s="2">
        <v>0.38541666666666669</v>
      </c>
      <c r="C773" s="3">
        <v>78</v>
      </c>
      <c r="D773" s="47">
        <v>90</v>
      </c>
      <c r="E773" s="13">
        <v>0.62</v>
      </c>
      <c r="F773" s="3">
        <v>1</v>
      </c>
      <c r="G773" s="66" t="s">
        <v>37</v>
      </c>
      <c r="H773" s="19">
        <v>29.84</v>
      </c>
      <c r="J773" s="45">
        <v>90.5</v>
      </c>
      <c r="K773" s="45">
        <v>89.4</v>
      </c>
      <c r="L773" s="45">
        <v>89.1</v>
      </c>
      <c r="M773" s="45">
        <v>90.7</v>
      </c>
      <c r="N773" s="45">
        <f t="shared" ref="N773:N795" si="42">AVERAGE(J773:M773)</f>
        <v>89.924999999999997</v>
      </c>
    </row>
    <row r="774" spans="1:14" x14ac:dyDescent="0.2">
      <c r="B774" s="2">
        <v>0.39583333333333298</v>
      </c>
      <c r="C774" s="3">
        <v>78</v>
      </c>
      <c r="D774" s="47">
        <v>92</v>
      </c>
      <c r="E774" s="13">
        <v>0.6</v>
      </c>
      <c r="F774" s="3">
        <v>1</v>
      </c>
      <c r="G774" s="66" t="s">
        <v>196</v>
      </c>
      <c r="H774" s="19">
        <v>29.84</v>
      </c>
      <c r="J774" s="45">
        <v>92.3</v>
      </c>
      <c r="K774" s="45">
        <v>90.7</v>
      </c>
      <c r="L774" s="45">
        <v>91.2</v>
      </c>
      <c r="M774" s="45">
        <v>92.5</v>
      </c>
      <c r="N774" s="45">
        <f t="shared" si="42"/>
        <v>91.674999999999997</v>
      </c>
    </row>
    <row r="775" spans="1:14" x14ac:dyDescent="0.2">
      <c r="B775" s="2">
        <v>0.40625</v>
      </c>
      <c r="C775" s="3">
        <v>79</v>
      </c>
      <c r="D775" s="47">
        <v>94</v>
      </c>
      <c r="E775" s="13">
        <v>0.59</v>
      </c>
      <c r="F775" s="37">
        <v>7</v>
      </c>
      <c r="G775" s="66" t="s">
        <v>143</v>
      </c>
      <c r="H775" s="19">
        <v>29.83</v>
      </c>
      <c r="J775" s="45">
        <v>94.5</v>
      </c>
      <c r="K775" s="45">
        <v>93</v>
      </c>
      <c r="L775" s="45">
        <v>93.4</v>
      </c>
      <c r="M775" s="45">
        <v>94.1</v>
      </c>
      <c r="N775" s="45">
        <f t="shared" si="42"/>
        <v>93.75</v>
      </c>
    </row>
    <row r="776" spans="1:14" x14ac:dyDescent="0.2">
      <c r="B776" s="2">
        <v>0.41666666666666702</v>
      </c>
      <c r="C776" s="3">
        <v>79</v>
      </c>
      <c r="D776" s="47">
        <v>96</v>
      </c>
      <c r="E776" s="13">
        <v>0.59</v>
      </c>
      <c r="F776" s="3">
        <v>2</v>
      </c>
      <c r="G776" s="66" t="s">
        <v>143</v>
      </c>
      <c r="H776" s="19">
        <v>29.83</v>
      </c>
      <c r="I776" s="42"/>
      <c r="J776" s="45">
        <v>96.6</v>
      </c>
      <c r="K776" s="45">
        <v>95.2</v>
      </c>
      <c r="L776" s="45">
        <v>95.7</v>
      </c>
      <c r="M776" s="45">
        <v>96.6</v>
      </c>
      <c r="N776" s="45">
        <f t="shared" si="42"/>
        <v>96.025000000000006</v>
      </c>
    </row>
    <row r="777" spans="1:14" x14ac:dyDescent="0.2">
      <c r="B777" s="2">
        <v>0.51041666666666663</v>
      </c>
      <c r="C777" s="3">
        <v>81</v>
      </c>
      <c r="D777" s="3">
        <v>113</v>
      </c>
      <c r="E777" s="13">
        <v>0.56999999999999995</v>
      </c>
      <c r="F777" s="3">
        <v>8</v>
      </c>
      <c r="G777" s="66" t="s">
        <v>143</v>
      </c>
      <c r="H777" s="19">
        <v>29.82</v>
      </c>
      <c r="I777" s="42"/>
      <c r="J777" s="45">
        <v>113</v>
      </c>
      <c r="K777" s="45">
        <v>114.1</v>
      </c>
      <c r="L777" s="45">
        <v>111.4</v>
      </c>
      <c r="M777" s="45">
        <v>114.6</v>
      </c>
      <c r="N777" s="45">
        <f t="shared" si="42"/>
        <v>113.27500000000001</v>
      </c>
    </row>
    <row r="778" spans="1:14" x14ac:dyDescent="0.2">
      <c r="B778" s="2">
        <v>0.52083333333333337</v>
      </c>
      <c r="C778" s="3">
        <v>81</v>
      </c>
      <c r="D778" s="3">
        <v>115</v>
      </c>
      <c r="E778" s="13">
        <v>0.56999999999999995</v>
      </c>
      <c r="F778" s="3">
        <v>5</v>
      </c>
      <c r="G778" s="3" t="s">
        <v>143</v>
      </c>
      <c r="H778" s="19">
        <v>29.82</v>
      </c>
      <c r="J778" s="45">
        <v>114.4</v>
      </c>
      <c r="K778" s="45">
        <v>115.3</v>
      </c>
      <c r="L778" s="3">
        <v>112.6</v>
      </c>
      <c r="M778" s="45">
        <v>115.9</v>
      </c>
      <c r="N778" s="45">
        <f t="shared" si="42"/>
        <v>114.54999999999998</v>
      </c>
    </row>
    <row r="779" spans="1:14" x14ac:dyDescent="0.2">
      <c r="B779" s="2">
        <v>0.53125</v>
      </c>
      <c r="C779" s="3">
        <v>81</v>
      </c>
      <c r="D779" s="3">
        <v>116</v>
      </c>
      <c r="E779" s="13">
        <v>0.56999999999999995</v>
      </c>
      <c r="F779" s="3">
        <v>5</v>
      </c>
      <c r="G779" s="66" t="s">
        <v>190</v>
      </c>
      <c r="H779" s="19">
        <v>29.82</v>
      </c>
      <c r="J779" s="45">
        <v>115.7</v>
      </c>
      <c r="K779" s="45">
        <v>116.6</v>
      </c>
      <c r="L779" s="45">
        <v>113.5</v>
      </c>
      <c r="M779" s="45">
        <v>117.1</v>
      </c>
      <c r="N779" s="45">
        <f t="shared" si="42"/>
        <v>115.72499999999999</v>
      </c>
    </row>
    <row r="780" spans="1:14" x14ac:dyDescent="0.2">
      <c r="B780" s="2">
        <v>0.54166666666666696</v>
      </c>
      <c r="C780" s="3">
        <v>81</v>
      </c>
      <c r="D780" s="3">
        <v>117</v>
      </c>
      <c r="E780" s="13">
        <v>0.56999999999999995</v>
      </c>
      <c r="F780" s="3">
        <v>8</v>
      </c>
      <c r="G780" s="66" t="s">
        <v>37</v>
      </c>
      <c r="H780" s="19">
        <v>29.82</v>
      </c>
      <c r="I780" s="42"/>
      <c r="J780" s="67">
        <v>116.6</v>
      </c>
      <c r="K780" s="45">
        <v>117.5</v>
      </c>
      <c r="L780" s="45">
        <v>114.8</v>
      </c>
      <c r="M780" s="45">
        <v>118.2</v>
      </c>
      <c r="N780" s="45">
        <f t="shared" si="42"/>
        <v>116.77499999999999</v>
      </c>
    </row>
    <row r="781" spans="1:14" x14ac:dyDescent="0.2">
      <c r="B781" s="2">
        <v>0.55069444444444449</v>
      </c>
      <c r="C781" s="3">
        <v>80</v>
      </c>
      <c r="D781" s="3">
        <v>117</v>
      </c>
      <c r="E781" s="13">
        <v>0.57999999999999996</v>
      </c>
      <c r="F781" s="3">
        <v>6</v>
      </c>
      <c r="G781" s="66" t="s">
        <v>37</v>
      </c>
      <c r="H781" s="19">
        <v>29.81</v>
      </c>
      <c r="I781" s="43"/>
      <c r="J781" s="45">
        <v>117.3</v>
      </c>
      <c r="K781" s="45">
        <v>118.2</v>
      </c>
      <c r="L781" s="45">
        <v>115</v>
      </c>
      <c r="M781" s="45">
        <v>118.8</v>
      </c>
      <c r="N781" s="45">
        <f t="shared" si="42"/>
        <v>117.325</v>
      </c>
    </row>
    <row r="782" spans="1:14" x14ac:dyDescent="0.2">
      <c r="B782" s="2">
        <v>0.64583333333333337</v>
      </c>
      <c r="C782" s="3">
        <v>83</v>
      </c>
      <c r="D782" s="3">
        <v>120</v>
      </c>
      <c r="E782" s="3">
        <v>56</v>
      </c>
      <c r="F782" s="3">
        <v>2</v>
      </c>
      <c r="G782" s="3" t="s">
        <v>197</v>
      </c>
      <c r="H782" s="3">
        <v>29.78</v>
      </c>
      <c r="J782" s="3">
        <v>120.2</v>
      </c>
      <c r="K782" s="3">
        <v>121.8</v>
      </c>
      <c r="L782" s="3">
        <v>117.3</v>
      </c>
      <c r="M782" s="3">
        <v>120.9</v>
      </c>
      <c r="N782" s="45">
        <f t="shared" si="42"/>
        <v>120.05000000000001</v>
      </c>
    </row>
    <row r="783" spans="1:14" x14ac:dyDescent="0.2">
      <c r="B783" s="2">
        <v>0.65625</v>
      </c>
      <c r="C783" s="3">
        <v>84</v>
      </c>
      <c r="D783" s="3">
        <v>119</v>
      </c>
      <c r="E783" s="13">
        <v>0.56000000000000005</v>
      </c>
      <c r="F783" s="3">
        <v>4</v>
      </c>
      <c r="G783" s="66" t="s">
        <v>143</v>
      </c>
      <c r="H783" s="19">
        <v>29.77</v>
      </c>
      <c r="J783" s="45">
        <v>119.5</v>
      </c>
      <c r="K783" s="45">
        <v>121.3</v>
      </c>
      <c r="L783" s="45">
        <v>116.2</v>
      </c>
      <c r="M783" s="3">
        <v>120.2</v>
      </c>
      <c r="N783" s="45">
        <f t="shared" si="42"/>
        <v>119.3</v>
      </c>
    </row>
    <row r="784" spans="1:14" x14ac:dyDescent="0.2">
      <c r="B784" s="2">
        <v>0.66666666666666663</v>
      </c>
      <c r="C784" s="3">
        <v>84</v>
      </c>
      <c r="D784" s="3">
        <v>119</v>
      </c>
      <c r="E784" s="13">
        <v>0.56999999999999995</v>
      </c>
      <c r="F784" s="3">
        <v>4</v>
      </c>
      <c r="G784" s="66" t="s">
        <v>208</v>
      </c>
      <c r="H784" s="19">
        <v>29.77</v>
      </c>
      <c r="I784" s="43"/>
      <c r="J784" s="45">
        <v>118.8</v>
      </c>
      <c r="K784" s="45">
        <v>121.1</v>
      </c>
      <c r="L784" s="45">
        <v>115.5</v>
      </c>
      <c r="M784" s="45">
        <v>119.5</v>
      </c>
      <c r="N784" s="45">
        <f t="shared" si="42"/>
        <v>118.72499999999999</v>
      </c>
    </row>
    <row r="785" spans="1:14" x14ac:dyDescent="0.2">
      <c r="B785" s="2">
        <v>0.67708333333333337</v>
      </c>
      <c r="C785" s="3">
        <v>83</v>
      </c>
      <c r="D785" s="3">
        <v>118</v>
      </c>
      <c r="E785" s="13">
        <v>0.57999999999999996</v>
      </c>
      <c r="F785" s="3">
        <v>9</v>
      </c>
      <c r="G785" s="66" t="s">
        <v>43</v>
      </c>
      <c r="H785" s="19">
        <v>29.77</v>
      </c>
      <c r="I785" s="43"/>
      <c r="J785" s="45">
        <v>117.7</v>
      </c>
      <c r="K785" s="45">
        <v>120.2</v>
      </c>
      <c r="L785" s="45">
        <v>114.8</v>
      </c>
      <c r="M785" s="45">
        <v>118.6</v>
      </c>
      <c r="N785" s="45">
        <f t="shared" si="42"/>
        <v>117.82499999999999</v>
      </c>
    </row>
    <row r="786" spans="1:14" x14ac:dyDescent="0.2">
      <c r="B786" s="2">
        <v>0.6875</v>
      </c>
      <c r="C786" s="47">
        <v>82</v>
      </c>
      <c r="D786" s="47">
        <v>113</v>
      </c>
      <c r="E786" s="48">
        <v>0.61</v>
      </c>
      <c r="F786" s="47">
        <v>7</v>
      </c>
      <c r="G786" s="69" t="s">
        <v>143</v>
      </c>
      <c r="H786" s="47">
        <v>29.76</v>
      </c>
      <c r="I786" s="65"/>
      <c r="J786" s="45">
        <v>111.2</v>
      </c>
      <c r="K786" s="45">
        <v>114.4</v>
      </c>
      <c r="L786" s="45">
        <v>110.8</v>
      </c>
      <c r="M786" s="45">
        <v>115.7</v>
      </c>
      <c r="N786" s="45">
        <f t="shared" si="42"/>
        <v>113.02500000000001</v>
      </c>
    </row>
    <row r="787" spans="1:14" x14ac:dyDescent="0.2">
      <c r="B787" s="2">
        <v>0.69791666666666696</v>
      </c>
      <c r="C787" s="3">
        <v>81</v>
      </c>
      <c r="D787" s="3">
        <v>109</v>
      </c>
      <c r="E787" s="13">
        <v>0.63</v>
      </c>
      <c r="F787" s="3">
        <v>2</v>
      </c>
      <c r="G787" s="66" t="s">
        <v>143</v>
      </c>
      <c r="H787" s="19">
        <v>29.76</v>
      </c>
      <c r="I787" s="42"/>
      <c r="J787" s="45">
        <v>107.8</v>
      </c>
      <c r="K787" s="45">
        <v>110.7</v>
      </c>
      <c r="L787" s="45">
        <v>107.4</v>
      </c>
      <c r="M787" s="45">
        <v>109.4</v>
      </c>
      <c r="N787" s="45">
        <f t="shared" si="42"/>
        <v>108.82499999999999</v>
      </c>
    </row>
    <row r="788" spans="1:14" x14ac:dyDescent="0.2">
      <c r="B788" s="2">
        <v>0.70833333333333404</v>
      </c>
      <c r="C788" s="3">
        <v>81</v>
      </c>
      <c r="D788" s="3">
        <v>108</v>
      </c>
      <c r="E788" s="13">
        <v>0.63</v>
      </c>
      <c r="F788" s="41">
        <v>3</v>
      </c>
      <c r="G788" s="66" t="s">
        <v>143</v>
      </c>
      <c r="H788" s="56">
        <v>29.76</v>
      </c>
      <c r="I788" s="42"/>
      <c r="J788" s="45">
        <v>107.6</v>
      </c>
      <c r="K788" s="45">
        <v>108.7</v>
      </c>
      <c r="L788" s="45">
        <v>106.5</v>
      </c>
      <c r="M788" s="45">
        <v>107.1</v>
      </c>
      <c r="N788" s="45">
        <f t="shared" si="42"/>
        <v>107.47499999999999</v>
      </c>
    </row>
    <row r="789" spans="1:14" x14ac:dyDescent="0.2">
      <c r="B789" s="2">
        <v>0.71875</v>
      </c>
      <c r="C789" s="3">
        <v>82</v>
      </c>
      <c r="D789" s="3">
        <v>107</v>
      </c>
      <c r="E789" s="13">
        <v>0.63</v>
      </c>
      <c r="F789" s="3">
        <v>7</v>
      </c>
      <c r="G789" s="66" t="s">
        <v>143</v>
      </c>
      <c r="H789" s="3">
        <v>29.76</v>
      </c>
      <c r="J789" s="3">
        <v>106.9</v>
      </c>
      <c r="K789" s="3">
        <v>106.9</v>
      </c>
      <c r="L789" s="3">
        <v>106</v>
      </c>
      <c r="M789" s="45">
        <v>106.5</v>
      </c>
      <c r="N789" s="45">
        <f t="shared" si="42"/>
        <v>106.575</v>
      </c>
    </row>
    <row r="790" spans="1:14" x14ac:dyDescent="0.2">
      <c r="B790" s="2">
        <v>0.72916666666666696</v>
      </c>
      <c r="C790" s="3">
        <v>81</v>
      </c>
      <c r="D790" s="3">
        <v>107</v>
      </c>
      <c r="E790" s="13">
        <v>0.63</v>
      </c>
      <c r="F790" s="3">
        <v>7</v>
      </c>
      <c r="G790" s="66" t="s">
        <v>197</v>
      </c>
      <c r="H790" s="3">
        <v>29.75</v>
      </c>
      <c r="J790" s="3" t="s">
        <v>374</v>
      </c>
      <c r="K790" s="3">
        <v>108</v>
      </c>
      <c r="L790" s="3">
        <v>105.4</v>
      </c>
      <c r="M790" s="3">
        <v>106.9</v>
      </c>
      <c r="N790" s="45">
        <f t="shared" si="42"/>
        <v>106.76666666666667</v>
      </c>
    </row>
    <row r="791" spans="1:14" x14ac:dyDescent="0.2">
      <c r="B791" s="2">
        <v>0.73958333333333404</v>
      </c>
      <c r="C791" s="3">
        <v>80</v>
      </c>
      <c r="D791" s="3">
        <v>105</v>
      </c>
      <c r="E791" s="13">
        <v>0.64</v>
      </c>
      <c r="F791" s="3">
        <v>4</v>
      </c>
      <c r="G791" s="66" t="s">
        <v>143</v>
      </c>
      <c r="H791" s="19">
        <v>29.75</v>
      </c>
      <c r="I791" s="42"/>
      <c r="J791" s="3">
        <v>106.7</v>
      </c>
      <c r="K791" s="3">
        <v>106.7</v>
      </c>
      <c r="L791" s="3">
        <v>99.3</v>
      </c>
      <c r="M791" s="37">
        <v>105.3</v>
      </c>
      <c r="N791" s="45">
        <f t="shared" si="42"/>
        <v>104.5</v>
      </c>
    </row>
    <row r="792" spans="1:14" x14ac:dyDescent="0.2">
      <c r="B792" s="2">
        <v>0.750000000000001</v>
      </c>
      <c r="C792" s="3">
        <v>80</v>
      </c>
      <c r="D792" s="3">
        <v>102</v>
      </c>
      <c r="E792" s="14">
        <v>0.64</v>
      </c>
      <c r="F792" s="3">
        <v>3</v>
      </c>
      <c r="G792" s="66" t="s">
        <v>196</v>
      </c>
      <c r="H792" s="19">
        <v>29.75</v>
      </c>
      <c r="I792" s="42"/>
      <c r="J792" s="64">
        <v>104.7</v>
      </c>
      <c r="K792" s="45">
        <v>104.2</v>
      </c>
      <c r="L792" s="45">
        <v>97.7</v>
      </c>
      <c r="M792" s="45">
        <v>102.4</v>
      </c>
      <c r="N792" s="45">
        <f t="shared" si="42"/>
        <v>102.25</v>
      </c>
    </row>
    <row r="793" spans="1:14" x14ac:dyDescent="0.2">
      <c r="B793" s="2">
        <v>0.76041666666666696</v>
      </c>
      <c r="C793" s="3">
        <v>80</v>
      </c>
      <c r="D793" s="3">
        <v>99</v>
      </c>
      <c r="E793" s="14">
        <v>0.65</v>
      </c>
      <c r="F793" s="3">
        <v>4</v>
      </c>
      <c r="G793" s="66" t="s">
        <v>143</v>
      </c>
      <c r="H793" s="19">
        <v>29.74</v>
      </c>
      <c r="I793" s="42"/>
      <c r="J793" s="64">
        <v>101.3</v>
      </c>
      <c r="K793" s="45">
        <v>100</v>
      </c>
      <c r="L793" s="45">
        <v>95.9</v>
      </c>
      <c r="M793" s="45">
        <v>99.7</v>
      </c>
      <c r="N793" s="45">
        <f t="shared" si="42"/>
        <v>99.225000000000009</v>
      </c>
    </row>
    <row r="794" spans="1:14" x14ac:dyDescent="0.2">
      <c r="B794" s="2">
        <v>0.77083333333333404</v>
      </c>
      <c r="C794" s="47">
        <v>79</v>
      </c>
      <c r="D794" s="47">
        <v>97</v>
      </c>
      <c r="E794" s="13">
        <v>0.67</v>
      </c>
      <c r="F794" s="47">
        <v>4</v>
      </c>
      <c r="G794" s="69" t="s">
        <v>130</v>
      </c>
      <c r="H794" s="57">
        <v>29.74</v>
      </c>
      <c r="I794" s="65"/>
      <c r="J794" s="45">
        <v>97.7</v>
      </c>
      <c r="K794" s="45">
        <v>97.5</v>
      </c>
      <c r="L794" s="45">
        <v>94.1</v>
      </c>
      <c r="M794" s="45">
        <v>96.6</v>
      </c>
      <c r="N794" s="45">
        <f t="shared" si="42"/>
        <v>96.474999999999994</v>
      </c>
    </row>
    <row r="795" spans="1:14" x14ac:dyDescent="0.2">
      <c r="B795" s="1">
        <v>0.77222222222222225</v>
      </c>
      <c r="C795" s="47">
        <v>79</v>
      </c>
      <c r="D795" s="47">
        <v>96</v>
      </c>
      <c r="E795" s="13">
        <v>0.67</v>
      </c>
      <c r="F795" s="47">
        <v>7</v>
      </c>
      <c r="G795" s="69" t="s">
        <v>196</v>
      </c>
      <c r="H795" s="47">
        <v>29.74</v>
      </c>
      <c r="I795" s="65"/>
      <c r="J795" s="45">
        <v>97.3</v>
      </c>
      <c r="K795" s="45">
        <v>97.2</v>
      </c>
      <c r="L795" s="45">
        <v>93.9</v>
      </c>
      <c r="M795" s="45">
        <v>96.1</v>
      </c>
      <c r="N795" s="45">
        <f t="shared" si="42"/>
        <v>96.125</v>
      </c>
    </row>
    <row r="797" spans="1:14" x14ac:dyDescent="0.2">
      <c r="A797" t="s">
        <v>260</v>
      </c>
    </row>
    <row r="798" spans="1:14" x14ac:dyDescent="0.2">
      <c r="A798" s="21">
        <v>42202</v>
      </c>
      <c r="B798" s="2">
        <v>0.60416666666666663</v>
      </c>
      <c r="C798" s="3">
        <v>92</v>
      </c>
      <c r="D798" s="47">
        <v>130</v>
      </c>
      <c r="E798" s="13">
        <v>0.59</v>
      </c>
      <c r="F798" s="3">
        <v>6</v>
      </c>
      <c r="G798" s="66" t="s">
        <v>143</v>
      </c>
      <c r="H798" s="19">
        <v>28.79</v>
      </c>
      <c r="J798" s="45">
        <v>129.19999999999999</v>
      </c>
      <c r="K798" s="45">
        <v>126.3</v>
      </c>
      <c r="L798" s="45">
        <v>132.80000000000001</v>
      </c>
      <c r="M798" s="45">
        <v>132.4</v>
      </c>
      <c r="N798" s="45">
        <f>AVERAGE(J798:M798)</f>
        <v>130.17500000000001</v>
      </c>
    </row>
    <row r="799" spans="1:14" x14ac:dyDescent="0.2">
      <c r="B799" s="2">
        <v>0.61458333333333337</v>
      </c>
      <c r="C799" s="3">
        <v>93</v>
      </c>
      <c r="D799" s="47">
        <v>130</v>
      </c>
      <c r="E799" s="13">
        <v>0.59</v>
      </c>
      <c r="F799" s="3">
        <v>8</v>
      </c>
      <c r="G799" s="66" t="s">
        <v>143</v>
      </c>
      <c r="H799" s="19">
        <v>28.79</v>
      </c>
      <c r="J799" s="45">
        <v>128.69999999999999</v>
      </c>
      <c r="K799" s="45">
        <v>126.5</v>
      </c>
      <c r="L799" s="45">
        <v>132.4</v>
      </c>
      <c r="M799" s="45">
        <v>132.1</v>
      </c>
      <c r="N799" s="45">
        <f t="shared" ref="N799:N807" si="43">AVERAGE(J799:M799)</f>
        <v>129.92500000000001</v>
      </c>
    </row>
    <row r="800" spans="1:14" x14ac:dyDescent="0.2">
      <c r="B800" s="2">
        <v>0.625</v>
      </c>
      <c r="C800" s="3">
        <v>92</v>
      </c>
      <c r="D800" s="47">
        <v>130</v>
      </c>
      <c r="E800" s="13">
        <v>0.56999999999999995</v>
      </c>
      <c r="F800" s="3">
        <v>4</v>
      </c>
      <c r="G800" s="66" t="s">
        <v>143</v>
      </c>
      <c r="H800" s="19">
        <v>28.79</v>
      </c>
      <c r="J800" s="45">
        <v>128.1</v>
      </c>
      <c r="K800" s="45">
        <v>127.8</v>
      </c>
      <c r="L800" s="45">
        <v>132.6</v>
      </c>
      <c r="M800" s="45">
        <v>133</v>
      </c>
      <c r="N800" s="45">
        <f t="shared" si="43"/>
        <v>130.375</v>
      </c>
    </row>
    <row r="801" spans="1:14" x14ac:dyDescent="0.2">
      <c r="B801" s="2">
        <v>0.63541666666666696</v>
      </c>
      <c r="C801" s="3">
        <v>93</v>
      </c>
      <c r="D801" s="47">
        <v>131</v>
      </c>
      <c r="E801" s="13">
        <v>0.57999999999999996</v>
      </c>
      <c r="F801" s="37">
        <v>3</v>
      </c>
      <c r="G801" s="66" t="s">
        <v>130</v>
      </c>
      <c r="H801" s="19">
        <v>28.78</v>
      </c>
      <c r="J801" s="45">
        <v>128.30000000000001</v>
      </c>
      <c r="K801" s="45">
        <v>128.30000000000001</v>
      </c>
      <c r="L801" s="45">
        <v>132.80000000000001</v>
      </c>
      <c r="M801" s="45">
        <v>132.4</v>
      </c>
      <c r="N801" s="45">
        <f t="shared" si="43"/>
        <v>130.45000000000002</v>
      </c>
    </row>
    <row r="802" spans="1:14" x14ac:dyDescent="0.2">
      <c r="B802" s="2">
        <v>0.64583333333333304</v>
      </c>
      <c r="C802" s="3">
        <v>93</v>
      </c>
      <c r="D802" s="47">
        <v>129</v>
      </c>
      <c r="E802" s="13">
        <v>0.54</v>
      </c>
      <c r="F802" s="3">
        <v>2</v>
      </c>
      <c r="G802" s="66" t="s">
        <v>129</v>
      </c>
      <c r="H802" s="19">
        <v>28.78</v>
      </c>
      <c r="I802" s="42"/>
      <c r="J802" s="45">
        <v>127.9</v>
      </c>
      <c r="K802" s="45">
        <v>126</v>
      </c>
      <c r="L802" s="45">
        <v>132.4</v>
      </c>
      <c r="M802" s="45">
        <v>129.69999999999999</v>
      </c>
      <c r="N802" s="45">
        <f t="shared" si="43"/>
        <v>129</v>
      </c>
    </row>
    <row r="803" spans="1:14" x14ac:dyDescent="0.2">
      <c r="B803" s="2">
        <v>0.65625</v>
      </c>
      <c r="C803" s="3">
        <v>94</v>
      </c>
      <c r="D803" s="3">
        <v>129</v>
      </c>
      <c r="E803" s="13">
        <v>0.56000000000000005</v>
      </c>
      <c r="F803" s="3">
        <v>5</v>
      </c>
      <c r="G803" s="66" t="s">
        <v>196</v>
      </c>
      <c r="H803" s="19">
        <v>28.78</v>
      </c>
      <c r="I803" s="42"/>
      <c r="J803" s="45">
        <v>127.8</v>
      </c>
      <c r="K803" s="45">
        <v>126</v>
      </c>
      <c r="L803" s="45">
        <v>132.4</v>
      </c>
      <c r="M803" s="45">
        <v>128.1</v>
      </c>
      <c r="N803" s="45">
        <f t="shared" si="43"/>
        <v>128.57500000000002</v>
      </c>
    </row>
    <row r="804" spans="1:14" x14ac:dyDescent="0.2">
      <c r="B804" s="2">
        <v>0.65902777777777777</v>
      </c>
      <c r="C804" s="3">
        <v>94</v>
      </c>
      <c r="D804" s="3">
        <v>128</v>
      </c>
      <c r="E804" s="13">
        <v>0.56000000000000005</v>
      </c>
      <c r="F804" s="3">
        <v>4</v>
      </c>
      <c r="G804" s="3" t="s">
        <v>143</v>
      </c>
      <c r="H804" s="19">
        <v>28.78</v>
      </c>
      <c r="J804" s="45">
        <v>127.4</v>
      </c>
      <c r="K804" s="45">
        <v>124.9</v>
      </c>
      <c r="L804" s="3">
        <v>132.1</v>
      </c>
      <c r="M804" s="45">
        <v>127.4</v>
      </c>
      <c r="N804" s="45">
        <f t="shared" si="43"/>
        <v>127.94999999999999</v>
      </c>
    </row>
    <row r="805" spans="1:14" x14ac:dyDescent="0.2">
      <c r="B805" s="2">
        <v>0.73958333333333337</v>
      </c>
      <c r="C805" s="3">
        <v>93</v>
      </c>
      <c r="D805" s="3">
        <v>122</v>
      </c>
      <c r="E805" s="13">
        <v>0.59</v>
      </c>
      <c r="F805" s="3">
        <v>4</v>
      </c>
      <c r="G805" s="66" t="s">
        <v>196</v>
      </c>
      <c r="H805" s="19">
        <v>28.77</v>
      </c>
      <c r="J805" s="45">
        <v>117.7</v>
      </c>
      <c r="K805" s="45">
        <v>124.5</v>
      </c>
      <c r="L805" s="45">
        <v>124.9</v>
      </c>
      <c r="M805" s="45">
        <v>121.8</v>
      </c>
      <c r="N805" s="45">
        <f t="shared" si="43"/>
        <v>122.22500000000001</v>
      </c>
    </row>
    <row r="806" spans="1:14" x14ac:dyDescent="0.2">
      <c r="B806" s="2">
        <v>0.75</v>
      </c>
      <c r="C806" s="3">
        <v>92</v>
      </c>
      <c r="D806" s="3">
        <v>121</v>
      </c>
      <c r="E806" s="13">
        <v>0.62</v>
      </c>
      <c r="F806" s="3">
        <v>9</v>
      </c>
      <c r="G806" s="66" t="s">
        <v>143</v>
      </c>
      <c r="H806" s="19">
        <v>28.76</v>
      </c>
      <c r="I806" s="42"/>
      <c r="J806" s="67">
        <v>115.9</v>
      </c>
      <c r="K806" s="45">
        <v>123.3</v>
      </c>
      <c r="L806" s="45">
        <v>123.3</v>
      </c>
      <c r="M806" s="45">
        <v>120</v>
      </c>
      <c r="N806" s="45">
        <f t="shared" si="43"/>
        <v>120.625</v>
      </c>
    </row>
    <row r="807" spans="1:14" x14ac:dyDescent="0.2">
      <c r="B807" s="2">
        <v>0.76041666666666696</v>
      </c>
      <c r="C807" s="3">
        <v>91</v>
      </c>
      <c r="D807" s="3">
        <v>118</v>
      </c>
      <c r="E807" s="13">
        <v>0.61</v>
      </c>
      <c r="F807" s="3">
        <v>4</v>
      </c>
      <c r="G807" s="66" t="s">
        <v>143</v>
      </c>
      <c r="H807" s="19">
        <v>28.75</v>
      </c>
      <c r="I807" s="43"/>
      <c r="J807" s="45">
        <v>114.6</v>
      </c>
      <c r="K807" s="45">
        <v>119.8</v>
      </c>
      <c r="L807" s="45">
        <v>121.1</v>
      </c>
      <c r="M807" s="45">
        <v>116.4</v>
      </c>
      <c r="N807" s="45">
        <f t="shared" si="43"/>
        <v>117.97499999999999</v>
      </c>
    </row>
    <row r="808" spans="1:14" x14ac:dyDescent="0.2">
      <c r="B808" s="2">
        <v>0.77083333333333337</v>
      </c>
      <c r="C808" s="3">
        <v>93</v>
      </c>
      <c r="D808" s="3">
        <v>116</v>
      </c>
      <c r="E808" s="13">
        <v>0.6</v>
      </c>
      <c r="F808" s="3">
        <v>4</v>
      </c>
      <c r="G808" s="3" t="s">
        <v>197</v>
      </c>
      <c r="H808" s="3">
        <v>28.75</v>
      </c>
      <c r="J808" s="3">
        <v>112.5</v>
      </c>
      <c r="K808" s="3">
        <v>117.7</v>
      </c>
      <c r="L808" s="3">
        <v>119.1</v>
      </c>
      <c r="M808" s="3">
        <v>112.6</v>
      </c>
      <c r="N808" s="45">
        <v>115.5</v>
      </c>
    </row>
    <row r="809" spans="1:14" x14ac:dyDescent="0.2">
      <c r="B809" s="2">
        <v>0.78125</v>
      </c>
      <c r="C809" s="3">
        <v>93</v>
      </c>
      <c r="D809" s="3">
        <v>111</v>
      </c>
      <c r="E809" s="13">
        <v>0.6</v>
      </c>
      <c r="F809" s="3">
        <v>4</v>
      </c>
      <c r="G809" s="66" t="s">
        <v>130</v>
      </c>
      <c r="H809" s="19">
        <v>28.75</v>
      </c>
      <c r="J809" s="45">
        <v>110.7</v>
      </c>
      <c r="K809" s="45">
        <v>117.1</v>
      </c>
      <c r="L809" s="45">
        <v>117.9</v>
      </c>
      <c r="M809" s="3">
        <v>110.8</v>
      </c>
      <c r="N809" s="45">
        <v>114.1</v>
      </c>
    </row>
    <row r="811" spans="1:14" x14ac:dyDescent="0.2">
      <c r="A811" s="21">
        <v>42203</v>
      </c>
      <c r="B811" s="2">
        <v>0.61458333333333337</v>
      </c>
      <c r="C811" s="3">
        <v>88</v>
      </c>
      <c r="D811" s="47">
        <v>129</v>
      </c>
      <c r="E811" s="13">
        <v>0.61</v>
      </c>
      <c r="F811" s="3">
        <v>8</v>
      </c>
      <c r="G811" s="66" t="s">
        <v>71</v>
      </c>
      <c r="H811" s="19">
        <v>28.85</v>
      </c>
      <c r="J811" s="45">
        <v>126.3</v>
      </c>
      <c r="K811" s="45">
        <v>127.6</v>
      </c>
      <c r="L811" s="45">
        <v>129.19999999999999</v>
      </c>
      <c r="M811" s="45">
        <v>132.4</v>
      </c>
      <c r="N811" s="45">
        <f>AVERAGE(J811:M811)</f>
        <v>128.875</v>
      </c>
    </row>
    <row r="812" spans="1:14" x14ac:dyDescent="0.2">
      <c r="B812" s="2">
        <v>0.625</v>
      </c>
      <c r="C812" s="3">
        <v>89</v>
      </c>
      <c r="D812" s="47">
        <v>129</v>
      </c>
      <c r="E812" s="13">
        <v>0.59</v>
      </c>
      <c r="F812" s="3">
        <v>7</v>
      </c>
      <c r="G812" s="66" t="s">
        <v>71</v>
      </c>
      <c r="H812" s="19">
        <v>28.86</v>
      </c>
      <c r="J812" s="45">
        <v>126.1</v>
      </c>
      <c r="K812" s="45">
        <v>127.9</v>
      </c>
      <c r="L812" s="45">
        <v>129.9</v>
      </c>
      <c r="M812" s="45">
        <v>132.4</v>
      </c>
      <c r="N812" s="45">
        <f t="shared" ref="N812:N830" si="44">AVERAGE(J812:M812)</f>
        <v>129.07499999999999</v>
      </c>
    </row>
    <row r="813" spans="1:14" x14ac:dyDescent="0.2">
      <c r="B813" s="2">
        <v>0.63541666666666696</v>
      </c>
      <c r="C813" s="3">
        <v>89</v>
      </c>
      <c r="D813" s="47">
        <v>129</v>
      </c>
      <c r="E813" s="13">
        <v>0.6</v>
      </c>
      <c r="F813" s="3">
        <v>7</v>
      </c>
      <c r="G813" s="66" t="s">
        <v>71</v>
      </c>
      <c r="H813" s="19">
        <v>28.86</v>
      </c>
      <c r="J813" s="45">
        <v>126</v>
      </c>
      <c r="K813" s="45">
        <v>128.1</v>
      </c>
      <c r="L813" s="45">
        <v>129.6</v>
      </c>
      <c r="M813" s="45">
        <v>131.9</v>
      </c>
      <c r="N813" s="45">
        <f t="shared" si="44"/>
        <v>128.9</v>
      </c>
    </row>
    <row r="814" spans="1:14" x14ac:dyDescent="0.2">
      <c r="B814" s="2">
        <v>0.64583333333333304</v>
      </c>
      <c r="C814" s="3">
        <v>89</v>
      </c>
      <c r="D814" s="47">
        <v>129</v>
      </c>
      <c r="E814" s="13">
        <v>0.57999999999999996</v>
      </c>
      <c r="F814" s="37">
        <v>3</v>
      </c>
      <c r="G814" s="66" t="s">
        <v>202</v>
      </c>
      <c r="H814" s="19">
        <v>28.86</v>
      </c>
      <c r="J814" s="45">
        <v>125.8</v>
      </c>
      <c r="K814" s="45">
        <v>128.69999999999999</v>
      </c>
      <c r="L814" s="45">
        <v>129</v>
      </c>
      <c r="M814" s="45">
        <v>131.4</v>
      </c>
      <c r="N814" s="45">
        <f t="shared" si="44"/>
        <v>128.72499999999999</v>
      </c>
    </row>
    <row r="815" spans="1:14" x14ac:dyDescent="0.2">
      <c r="B815" s="2">
        <v>0.65625</v>
      </c>
      <c r="C815" s="3">
        <v>89</v>
      </c>
      <c r="D815" s="47">
        <v>127</v>
      </c>
      <c r="E815" s="13">
        <v>0.56999999999999995</v>
      </c>
      <c r="F815" s="3">
        <v>13</v>
      </c>
      <c r="G815" s="66" t="s">
        <v>71</v>
      </c>
      <c r="H815" s="19">
        <v>28.86</v>
      </c>
      <c r="I815" s="42"/>
      <c r="J815" s="45">
        <v>124.2</v>
      </c>
      <c r="K815" s="45">
        <v>125.6</v>
      </c>
      <c r="L815" s="45">
        <v>127.9</v>
      </c>
      <c r="M815" s="45">
        <v>130.5</v>
      </c>
      <c r="N815" s="45">
        <f t="shared" si="44"/>
        <v>127.05000000000001</v>
      </c>
    </row>
    <row r="816" spans="1:14" x14ac:dyDescent="0.2">
      <c r="B816" s="2">
        <v>0.77083333333333337</v>
      </c>
      <c r="C816" s="3">
        <v>89</v>
      </c>
      <c r="D816" s="3">
        <v>114</v>
      </c>
      <c r="E816" s="13">
        <v>0.62</v>
      </c>
      <c r="F816" s="3">
        <v>4</v>
      </c>
      <c r="G816" s="66" t="s">
        <v>71</v>
      </c>
      <c r="H816" s="19">
        <v>28.85</v>
      </c>
      <c r="I816" s="42"/>
      <c r="J816" s="45">
        <v>111</v>
      </c>
      <c r="K816" s="45">
        <v>118.4</v>
      </c>
      <c r="L816" s="45">
        <v>117.1</v>
      </c>
      <c r="M816" s="45">
        <v>110.7</v>
      </c>
      <c r="N816" s="45">
        <f t="shared" si="44"/>
        <v>114.3</v>
      </c>
    </row>
    <row r="817" spans="1:14" x14ac:dyDescent="0.2">
      <c r="B817" s="2">
        <v>0.78125</v>
      </c>
      <c r="C817" s="3">
        <v>89</v>
      </c>
      <c r="D817" s="3">
        <v>113</v>
      </c>
      <c r="E817" s="13">
        <v>0.64</v>
      </c>
      <c r="F817" s="3">
        <v>7</v>
      </c>
      <c r="G817" s="3" t="s">
        <v>203</v>
      </c>
      <c r="H817" s="19">
        <v>28.85</v>
      </c>
      <c r="J817" s="45">
        <v>109.6</v>
      </c>
      <c r="K817" s="45">
        <v>117.5</v>
      </c>
      <c r="L817" s="3">
        <v>115.5</v>
      </c>
      <c r="M817" s="45">
        <v>109.2</v>
      </c>
      <c r="N817" s="45">
        <f t="shared" si="44"/>
        <v>112.95</v>
      </c>
    </row>
    <row r="818" spans="1:14" x14ac:dyDescent="0.2">
      <c r="B818" s="2">
        <v>0.79166666666666663</v>
      </c>
      <c r="C818" s="3">
        <v>89</v>
      </c>
      <c r="D818" s="3">
        <v>110</v>
      </c>
      <c r="E818" s="13">
        <v>0.63</v>
      </c>
      <c r="F818" s="3">
        <v>3</v>
      </c>
      <c r="G818" s="66" t="s">
        <v>35</v>
      </c>
      <c r="H818" s="19">
        <v>28.85</v>
      </c>
      <c r="J818" s="45">
        <v>106</v>
      </c>
      <c r="K818" s="45">
        <v>115.2</v>
      </c>
      <c r="L818" s="45">
        <v>112.6</v>
      </c>
      <c r="M818" s="45">
        <v>106.9</v>
      </c>
      <c r="N818" s="45">
        <f t="shared" si="44"/>
        <v>110.17499999999998</v>
      </c>
    </row>
    <row r="819" spans="1:14" x14ac:dyDescent="0.2">
      <c r="B819" s="2">
        <v>0.80208333333333337</v>
      </c>
      <c r="C819" s="3">
        <v>88</v>
      </c>
      <c r="D819" s="3">
        <v>109</v>
      </c>
      <c r="E819" s="13">
        <v>0.63</v>
      </c>
      <c r="F819" s="3">
        <v>8</v>
      </c>
      <c r="G819" s="66" t="s">
        <v>71</v>
      </c>
      <c r="H819" s="19">
        <v>28.85</v>
      </c>
      <c r="I819" s="42"/>
      <c r="J819" s="67">
        <v>104.7</v>
      </c>
      <c r="K819" s="45">
        <v>113.7</v>
      </c>
      <c r="L819" s="45">
        <v>110.8</v>
      </c>
      <c r="M819" s="45">
        <v>105.3</v>
      </c>
      <c r="N819" s="45">
        <f t="shared" si="44"/>
        <v>108.625</v>
      </c>
    </row>
    <row r="820" spans="1:14" x14ac:dyDescent="0.2">
      <c r="B820" s="2">
        <v>0.8125</v>
      </c>
      <c r="C820" s="3">
        <v>88</v>
      </c>
      <c r="D820" s="3">
        <v>107</v>
      </c>
      <c r="E820" s="13">
        <v>0.62</v>
      </c>
      <c r="F820" s="3">
        <v>5</v>
      </c>
      <c r="G820" s="66" t="s">
        <v>202</v>
      </c>
      <c r="H820" s="19">
        <v>28.86</v>
      </c>
      <c r="I820" s="43"/>
      <c r="J820" s="45">
        <v>102.6</v>
      </c>
      <c r="K820" s="45">
        <v>111.9</v>
      </c>
      <c r="L820" s="45">
        <v>108.9</v>
      </c>
      <c r="M820" s="45">
        <v>103.6</v>
      </c>
      <c r="N820" s="45">
        <f t="shared" si="44"/>
        <v>106.75</v>
      </c>
    </row>
    <row r="821" spans="1:14" x14ac:dyDescent="0.2">
      <c r="B821" s="2">
        <v>0.82291666666666696</v>
      </c>
      <c r="C821" s="3">
        <v>88</v>
      </c>
      <c r="D821" s="3">
        <v>103</v>
      </c>
      <c r="E821" s="3">
        <v>62</v>
      </c>
      <c r="F821" s="3">
        <v>6</v>
      </c>
      <c r="G821" s="66" t="s">
        <v>202</v>
      </c>
      <c r="H821" s="3">
        <v>28.86</v>
      </c>
      <c r="J821" s="3">
        <v>100.8</v>
      </c>
      <c r="K821" s="3" t="s">
        <v>375</v>
      </c>
      <c r="L821" s="3">
        <v>106.9</v>
      </c>
      <c r="M821" s="45">
        <v>102</v>
      </c>
      <c r="N821" s="45">
        <f t="shared" si="44"/>
        <v>103.23333333333333</v>
      </c>
    </row>
    <row r="822" spans="1:14" x14ac:dyDescent="0.2">
      <c r="B822" s="2">
        <v>0.83333333333333404</v>
      </c>
      <c r="C822" s="3">
        <v>87</v>
      </c>
      <c r="D822" s="3">
        <v>103</v>
      </c>
      <c r="E822" s="13">
        <v>0.61</v>
      </c>
      <c r="F822" s="3">
        <v>3</v>
      </c>
      <c r="G822" s="66" t="s">
        <v>71</v>
      </c>
      <c r="H822" s="19">
        <v>28.86</v>
      </c>
      <c r="J822" s="45">
        <v>100.2</v>
      </c>
      <c r="K822" s="45">
        <v>107.8</v>
      </c>
      <c r="L822" s="45">
        <v>104.5</v>
      </c>
      <c r="M822" s="3">
        <v>99.3</v>
      </c>
      <c r="N822" s="45">
        <f t="shared" si="44"/>
        <v>102.95</v>
      </c>
    </row>
    <row r="823" spans="1:14" x14ac:dyDescent="0.2">
      <c r="B823" s="2">
        <v>0.84375</v>
      </c>
      <c r="C823" s="3">
        <v>87</v>
      </c>
      <c r="D823" s="3">
        <v>101</v>
      </c>
      <c r="E823" s="13">
        <v>0.6</v>
      </c>
      <c r="F823" s="3">
        <v>6</v>
      </c>
      <c r="G823" s="66" t="s">
        <v>35</v>
      </c>
      <c r="H823" s="19">
        <v>28.86</v>
      </c>
      <c r="I823" s="43"/>
      <c r="J823" s="45">
        <v>97.9</v>
      </c>
      <c r="K823" s="45">
        <v>105.3</v>
      </c>
      <c r="L823" s="45">
        <v>102.6</v>
      </c>
      <c r="M823" s="45">
        <v>97.7</v>
      </c>
      <c r="N823" s="45">
        <f t="shared" si="44"/>
        <v>100.87499999999999</v>
      </c>
    </row>
    <row r="824" spans="1:14" x14ac:dyDescent="0.2">
      <c r="B824" s="2">
        <v>0.85416666666666696</v>
      </c>
      <c r="C824" s="3">
        <v>86</v>
      </c>
      <c r="D824" s="3">
        <v>99</v>
      </c>
      <c r="E824" s="13">
        <v>0.61</v>
      </c>
      <c r="F824" s="3">
        <v>4</v>
      </c>
      <c r="G824" s="66" t="s">
        <v>35</v>
      </c>
      <c r="H824" s="19">
        <v>28.86</v>
      </c>
      <c r="I824" s="43"/>
      <c r="J824" s="45">
        <v>96.6</v>
      </c>
      <c r="K824" s="45">
        <v>102.6</v>
      </c>
      <c r="L824" s="45">
        <v>100.8</v>
      </c>
      <c r="M824" s="45">
        <v>96.3</v>
      </c>
      <c r="N824" s="45">
        <f t="shared" si="44"/>
        <v>99.075000000000003</v>
      </c>
    </row>
    <row r="825" spans="1:14" x14ac:dyDescent="0.2">
      <c r="B825" s="2">
        <v>0.86458333333333404</v>
      </c>
      <c r="C825" s="47">
        <v>85</v>
      </c>
      <c r="D825" s="47">
        <v>98</v>
      </c>
      <c r="E825" s="48">
        <v>0.63</v>
      </c>
      <c r="F825" s="47">
        <v>2</v>
      </c>
      <c r="G825" s="69" t="s">
        <v>202</v>
      </c>
      <c r="H825" s="47">
        <v>28.87</v>
      </c>
      <c r="I825" s="65"/>
      <c r="J825" s="45">
        <v>95.5</v>
      </c>
      <c r="K825" s="45">
        <v>100.9</v>
      </c>
      <c r="L825" s="45">
        <v>99.1</v>
      </c>
      <c r="M825" s="45">
        <v>95.2</v>
      </c>
      <c r="N825" s="45">
        <f t="shared" si="44"/>
        <v>97.674999999999997</v>
      </c>
    </row>
    <row r="826" spans="1:14" x14ac:dyDescent="0.2">
      <c r="B826" s="2">
        <v>0.875000000000001</v>
      </c>
      <c r="C826" s="3">
        <v>85</v>
      </c>
      <c r="D826" s="3">
        <v>97</v>
      </c>
      <c r="E826" s="3">
        <v>64</v>
      </c>
      <c r="F826" s="3">
        <v>6</v>
      </c>
      <c r="G826" s="66" t="s">
        <v>71</v>
      </c>
      <c r="H826" s="3">
        <v>28.87</v>
      </c>
      <c r="J826" s="3">
        <v>94.5</v>
      </c>
      <c r="K826" s="3">
        <v>99.5</v>
      </c>
      <c r="L826" s="3">
        <v>98.1</v>
      </c>
      <c r="M826" s="3">
        <v>93.9</v>
      </c>
      <c r="N826" s="45">
        <f t="shared" si="44"/>
        <v>96.5</v>
      </c>
    </row>
    <row r="827" spans="1:14" x14ac:dyDescent="0.2">
      <c r="B827" s="2">
        <v>0.88541666666666696</v>
      </c>
      <c r="C827" s="3">
        <v>84</v>
      </c>
      <c r="D827" s="3">
        <v>96</v>
      </c>
      <c r="E827" s="13">
        <v>0.66</v>
      </c>
      <c r="F827" s="41">
        <v>4</v>
      </c>
      <c r="G827" s="66" t="s">
        <v>203</v>
      </c>
      <c r="H827" s="56">
        <v>28.87</v>
      </c>
      <c r="I827" s="42"/>
      <c r="J827" s="45">
        <v>93.7</v>
      </c>
      <c r="K827" s="45">
        <v>98.6</v>
      </c>
      <c r="L827" s="45">
        <v>97.2</v>
      </c>
      <c r="M827" s="45">
        <v>93.4</v>
      </c>
      <c r="N827" s="45">
        <f t="shared" si="44"/>
        <v>95.724999999999994</v>
      </c>
    </row>
    <row r="828" spans="1:14" x14ac:dyDescent="0.2">
      <c r="B828" s="2">
        <v>0.89583333333333404</v>
      </c>
      <c r="C828" s="3">
        <v>83</v>
      </c>
      <c r="D828" s="3">
        <v>95</v>
      </c>
      <c r="E828" s="13">
        <v>0.69</v>
      </c>
      <c r="F828" s="3">
        <v>2</v>
      </c>
      <c r="G828" s="66" t="s">
        <v>203</v>
      </c>
      <c r="H828" s="3">
        <v>28.88</v>
      </c>
      <c r="J828" s="3">
        <v>92.8</v>
      </c>
      <c r="K828" s="3">
        <v>97.2</v>
      </c>
      <c r="L828" s="3">
        <v>96.4</v>
      </c>
      <c r="M828" s="45">
        <v>92.7</v>
      </c>
      <c r="N828" s="45">
        <f t="shared" si="44"/>
        <v>94.774999999999991</v>
      </c>
    </row>
    <row r="829" spans="1:14" x14ac:dyDescent="0.2">
      <c r="B829" s="2">
        <v>0.90625</v>
      </c>
      <c r="C829" s="3">
        <v>82</v>
      </c>
      <c r="D829" s="3">
        <v>94</v>
      </c>
      <c r="E829" s="13">
        <v>0.71</v>
      </c>
      <c r="F829" s="3">
        <v>1</v>
      </c>
      <c r="G829" s="66" t="s">
        <v>71</v>
      </c>
      <c r="H829" s="3">
        <v>28.88</v>
      </c>
      <c r="J829" s="3">
        <v>91.9</v>
      </c>
      <c r="K829" s="3">
        <v>95.9</v>
      </c>
      <c r="L829" s="3">
        <v>94.6</v>
      </c>
      <c r="M829" s="3">
        <v>91.6</v>
      </c>
      <c r="N829" s="45">
        <f t="shared" si="44"/>
        <v>93.5</v>
      </c>
    </row>
    <row r="830" spans="1:14" x14ac:dyDescent="0.2">
      <c r="B830" s="2">
        <v>0.91180555555555554</v>
      </c>
      <c r="C830" s="3">
        <v>83</v>
      </c>
      <c r="D830" s="3">
        <v>93</v>
      </c>
      <c r="E830" s="13">
        <v>0.7</v>
      </c>
      <c r="F830" s="3">
        <v>2</v>
      </c>
      <c r="G830" s="66" t="s">
        <v>35</v>
      </c>
      <c r="H830" s="19">
        <v>28.88</v>
      </c>
      <c r="I830" s="42"/>
      <c r="J830" s="3">
        <v>91.8</v>
      </c>
      <c r="K830" s="3">
        <v>95.7</v>
      </c>
      <c r="L830" s="3">
        <v>94.6</v>
      </c>
      <c r="M830" s="37">
        <v>91.4</v>
      </c>
      <c r="N830" s="45">
        <f t="shared" si="44"/>
        <v>93.375</v>
      </c>
    </row>
    <row r="832" spans="1:14" x14ac:dyDescent="0.2">
      <c r="A832" t="s">
        <v>376</v>
      </c>
    </row>
    <row r="833" spans="1:14" x14ac:dyDescent="0.2">
      <c r="A833" s="21">
        <v>42216</v>
      </c>
      <c r="B833" s="2">
        <v>0.4375</v>
      </c>
      <c r="C833" s="3">
        <v>73</v>
      </c>
      <c r="D833" s="47">
        <v>84</v>
      </c>
      <c r="E833" s="13">
        <v>0.57999999999999996</v>
      </c>
      <c r="F833" s="3">
        <v>5</v>
      </c>
      <c r="G833" s="66" t="s">
        <v>71</v>
      </c>
      <c r="H833" s="19">
        <v>28.54</v>
      </c>
      <c r="J833" s="45">
        <v>89</v>
      </c>
      <c r="K833" s="45">
        <v>86</v>
      </c>
      <c r="L833" s="45">
        <v>89</v>
      </c>
      <c r="M833" s="45">
        <v>73</v>
      </c>
      <c r="N833" s="45">
        <f>AVERAGE(J833:M833)</f>
        <v>84.25</v>
      </c>
    </row>
    <row r="834" spans="1:14" x14ac:dyDescent="0.2">
      <c r="B834" s="2">
        <v>0.44791666666666669</v>
      </c>
      <c r="C834" s="3">
        <v>77</v>
      </c>
      <c r="D834" s="47">
        <v>97</v>
      </c>
      <c r="E834" s="13">
        <v>0.62</v>
      </c>
      <c r="F834" s="3">
        <v>3</v>
      </c>
      <c r="G834" s="66" t="s">
        <v>202</v>
      </c>
      <c r="H834" s="19">
        <v>28.53</v>
      </c>
      <c r="J834" s="45">
        <v>99.7</v>
      </c>
      <c r="K834" s="45">
        <v>97.9</v>
      </c>
      <c r="L834" s="45">
        <v>100.6</v>
      </c>
      <c r="M834" s="45">
        <v>88.2</v>
      </c>
      <c r="N834" s="45">
        <f t="shared" ref="N834:N846" si="45">AVERAGE(J834:M834)</f>
        <v>96.600000000000009</v>
      </c>
    </row>
    <row r="835" spans="1:14" x14ac:dyDescent="0.2">
      <c r="B835" s="2">
        <v>0.45833333333333298</v>
      </c>
      <c r="C835" s="3">
        <v>77</v>
      </c>
      <c r="D835" s="47">
        <v>99</v>
      </c>
      <c r="E835" s="13">
        <v>0.59</v>
      </c>
      <c r="F835" s="3">
        <v>3</v>
      </c>
      <c r="G835" s="66" t="s">
        <v>202</v>
      </c>
      <c r="H835" s="19">
        <v>28.53</v>
      </c>
      <c r="J835" s="45">
        <v>101.5</v>
      </c>
      <c r="K835" s="45">
        <v>100</v>
      </c>
      <c r="L835" s="45">
        <v>102.6</v>
      </c>
      <c r="M835" s="45">
        <v>91.9</v>
      </c>
      <c r="N835" s="45">
        <f t="shared" si="45"/>
        <v>99</v>
      </c>
    </row>
    <row r="836" spans="1:14" x14ac:dyDescent="0.2">
      <c r="B836" s="2">
        <v>0.46875</v>
      </c>
      <c r="C836" s="3">
        <v>78</v>
      </c>
      <c r="D836" s="47">
        <v>102</v>
      </c>
      <c r="E836" s="13">
        <v>0.59</v>
      </c>
      <c r="F836" s="37">
        <v>3</v>
      </c>
      <c r="G836" s="66" t="s">
        <v>203</v>
      </c>
      <c r="H836" s="19">
        <v>28.53</v>
      </c>
      <c r="J836" s="45">
        <v>103.3</v>
      </c>
      <c r="K836" s="45">
        <v>102.4</v>
      </c>
      <c r="L836" s="45">
        <v>104.9</v>
      </c>
      <c r="M836" s="45">
        <v>95.9</v>
      </c>
      <c r="N836" s="45">
        <f t="shared" si="45"/>
        <v>101.625</v>
      </c>
    </row>
    <row r="837" spans="1:14" x14ac:dyDescent="0.2">
      <c r="B837" s="2">
        <v>0.47916666666666702</v>
      </c>
      <c r="C837" s="3">
        <v>80</v>
      </c>
      <c r="D837" s="47">
        <v>104</v>
      </c>
      <c r="E837" s="13">
        <v>0.55000000000000004</v>
      </c>
      <c r="F837" s="3">
        <v>2</v>
      </c>
      <c r="G837" s="66" t="s">
        <v>129</v>
      </c>
      <c r="H837" s="19">
        <v>28.53</v>
      </c>
      <c r="I837" s="42"/>
      <c r="J837" s="45">
        <v>105.1</v>
      </c>
      <c r="K837" s="45">
        <v>104.5</v>
      </c>
      <c r="L837" s="45">
        <v>107.1</v>
      </c>
      <c r="M837" s="45">
        <v>99</v>
      </c>
      <c r="N837" s="45">
        <f t="shared" si="45"/>
        <v>103.925</v>
      </c>
    </row>
    <row r="838" spans="1:14" x14ac:dyDescent="0.2">
      <c r="B838" s="2">
        <v>0.48958333333333298</v>
      </c>
      <c r="C838" s="3">
        <v>80</v>
      </c>
      <c r="D838" s="3">
        <v>106</v>
      </c>
      <c r="E838" s="13">
        <v>0.05</v>
      </c>
      <c r="F838" s="3">
        <v>6</v>
      </c>
      <c r="G838" s="66" t="s">
        <v>71</v>
      </c>
      <c r="H838" s="19">
        <v>28.53</v>
      </c>
      <c r="I838" s="42"/>
      <c r="J838" s="45">
        <v>106.7</v>
      </c>
      <c r="K838" s="45">
        <v>106.2</v>
      </c>
      <c r="L838" s="45">
        <v>109</v>
      </c>
      <c r="M838" s="45">
        <v>102</v>
      </c>
      <c r="N838" s="45">
        <f t="shared" si="45"/>
        <v>105.97499999999999</v>
      </c>
    </row>
    <row r="839" spans="1:14" x14ac:dyDescent="0.2">
      <c r="B839" s="2">
        <v>0.5</v>
      </c>
      <c r="C839" s="3">
        <v>80</v>
      </c>
      <c r="D839" s="3">
        <v>108</v>
      </c>
      <c r="E839" s="13">
        <v>0.55000000000000004</v>
      </c>
      <c r="F839" s="3">
        <v>3</v>
      </c>
      <c r="G839" s="3" t="s">
        <v>35</v>
      </c>
      <c r="H839" s="19">
        <v>28.54</v>
      </c>
      <c r="J839" s="45">
        <v>108.1</v>
      </c>
      <c r="K839" s="45">
        <v>107.6</v>
      </c>
      <c r="L839" s="3">
        <v>110.7</v>
      </c>
      <c r="M839" s="45">
        <v>104.7</v>
      </c>
      <c r="N839" s="45">
        <f t="shared" si="45"/>
        <v>107.77499999999999</v>
      </c>
    </row>
    <row r="840" spans="1:14" x14ac:dyDescent="0.2">
      <c r="B840" s="2">
        <v>0.63541666666666663</v>
      </c>
      <c r="C840" s="3">
        <v>84</v>
      </c>
      <c r="D840" s="3">
        <v>123</v>
      </c>
      <c r="E840" s="13">
        <v>0.42</v>
      </c>
      <c r="F840" s="3">
        <v>3</v>
      </c>
      <c r="G840" s="66" t="s">
        <v>35</v>
      </c>
      <c r="H840" s="19">
        <v>28.5</v>
      </c>
      <c r="I840" s="42"/>
      <c r="J840" s="67">
        <v>120.6</v>
      </c>
      <c r="K840" s="45">
        <v>123.4</v>
      </c>
      <c r="L840" s="45">
        <v>126.9</v>
      </c>
      <c r="M840" s="45">
        <v>120.2</v>
      </c>
      <c r="N840" s="45">
        <f t="shared" si="45"/>
        <v>122.77499999999999</v>
      </c>
    </row>
    <row r="841" spans="1:14" x14ac:dyDescent="0.2">
      <c r="B841" s="2">
        <v>0.64583333333333304</v>
      </c>
      <c r="C841" s="3">
        <v>83</v>
      </c>
      <c r="D841" s="3">
        <v>120</v>
      </c>
      <c r="E841" s="13">
        <v>0.4</v>
      </c>
      <c r="F841" s="3">
        <v>7</v>
      </c>
      <c r="G841" s="66" t="s">
        <v>202</v>
      </c>
      <c r="H841" s="19">
        <v>28.48</v>
      </c>
      <c r="I841" s="43"/>
      <c r="J841" s="45">
        <v>118</v>
      </c>
      <c r="K841" s="45">
        <v>120.6</v>
      </c>
      <c r="L841" s="45">
        <v>123.4</v>
      </c>
      <c r="M841" s="45">
        <v>118.8</v>
      </c>
      <c r="N841" s="45">
        <f t="shared" si="45"/>
        <v>120.2</v>
      </c>
    </row>
    <row r="842" spans="1:14" x14ac:dyDescent="0.2">
      <c r="B842" s="2">
        <v>0.65625</v>
      </c>
      <c r="C842" s="3">
        <v>83</v>
      </c>
      <c r="D842" s="3">
        <v>118</v>
      </c>
      <c r="E842" s="13">
        <v>0.41</v>
      </c>
      <c r="F842" s="3">
        <v>8</v>
      </c>
      <c r="G842" s="66" t="s">
        <v>180</v>
      </c>
      <c r="H842" s="3">
        <v>28.48</v>
      </c>
      <c r="J842" s="3">
        <v>114.4</v>
      </c>
      <c r="K842" s="3">
        <v>118.2</v>
      </c>
      <c r="L842" s="3">
        <v>121.3</v>
      </c>
      <c r="M842" s="45">
        <v>117.3</v>
      </c>
      <c r="N842" s="45">
        <f t="shared" si="45"/>
        <v>117.80000000000001</v>
      </c>
    </row>
    <row r="843" spans="1:14" x14ac:dyDescent="0.2">
      <c r="B843" s="2">
        <v>0.66666666666666696</v>
      </c>
      <c r="C843" s="3">
        <v>85</v>
      </c>
      <c r="D843" s="3">
        <v>121</v>
      </c>
      <c r="E843" s="13">
        <v>0.38</v>
      </c>
      <c r="F843" s="3">
        <v>4</v>
      </c>
      <c r="G843" s="3" t="s">
        <v>180</v>
      </c>
      <c r="H843" s="19">
        <v>28.47</v>
      </c>
      <c r="J843" s="45">
        <v>117.5</v>
      </c>
      <c r="K843" s="45">
        <v>121.1</v>
      </c>
      <c r="L843" s="45">
        <v>123.8</v>
      </c>
      <c r="M843" s="3">
        <v>121.3</v>
      </c>
      <c r="N843" s="45">
        <f t="shared" si="45"/>
        <v>120.925</v>
      </c>
    </row>
    <row r="844" spans="1:14" x14ac:dyDescent="0.2">
      <c r="B844" s="2">
        <v>0.67708333333333304</v>
      </c>
      <c r="C844" s="3">
        <v>84</v>
      </c>
      <c r="D844" s="3">
        <v>119</v>
      </c>
      <c r="E844" s="13">
        <v>0.42</v>
      </c>
      <c r="F844" s="3">
        <v>10</v>
      </c>
      <c r="G844" s="66" t="s">
        <v>71</v>
      </c>
      <c r="H844" s="19">
        <v>28.47</v>
      </c>
      <c r="I844" s="43"/>
      <c r="J844" s="45">
        <v>114.8</v>
      </c>
      <c r="K844" s="45">
        <v>119.5</v>
      </c>
      <c r="L844" s="45">
        <v>121.6</v>
      </c>
      <c r="M844" s="45">
        <v>120</v>
      </c>
      <c r="N844" s="45">
        <f t="shared" si="45"/>
        <v>118.97499999999999</v>
      </c>
    </row>
    <row r="845" spans="1:14" x14ac:dyDescent="0.2">
      <c r="B845" s="2">
        <v>0.6875</v>
      </c>
      <c r="C845" s="3">
        <v>84</v>
      </c>
      <c r="D845" s="3">
        <v>117</v>
      </c>
      <c r="E845" s="13">
        <v>0.41</v>
      </c>
      <c r="F845" s="3">
        <v>7</v>
      </c>
      <c r="G845" s="66" t="s">
        <v>203</v>
      </c>
      <c r="H845" s="19">
        <v>28.47</v>
      </c>
      <c r="I845" s="43"/>
      <c r="J845" s="45">
        <v>112.8</v>
      </c>
      <c r="K845" s="45">
        <v>117.1</v>
      </c>
      <c r="L845" s="45">
        <v>118.6</v>
      </c>
      <c r="M845" s="45">
        <v>117.9</v>
      </c>
      <c r="N845" s="45">
        <f t="shared" si="45"/>
        <v>116.6</v>
      </c>
    </row>
    <row r="846" spans="1:14" x14ac:dyDescent="0.2">
      <c r="B846" s="2"/>
      <c r="E846" s="13"/>
      <c r="G846" s="66"/>
      <c r="H846" s="19"/>
      <c r="I846" s="43"/>
      <c r="J846" s="45"/>
      <c r="K846" s="45"/>
      <c r="L846" s="45"/>
      <c r="M846" s="45"/>
      <c r="N846" s="45" t="e">
        <f t="shared" si="45"/>
        <v>#DIV/0!</v>
      </c>
    </row>
    <row r="847" spans="1:14" x14ac:dyDescent="0.2">
      <c r="A847" s="21">
        <v>42217</v>
      </c>
      <c r="B847" s="2">
        <v>0.37083333333333335</v>
      </c>
      <c r="C847" s="3">
        <v>69</v>
      </c>
      <c r="D847" s="47">
        <v>79</v>
      </c>
      <c r="E847" s="13">
        <v>0.63</v>
      </c>
      <c r="F847" s="3">
        <v>4</v>
      </c>
      <c r="G847" s="66" t="s">
        <v>202</v>
      </c>
      <c r="H847" s="19">
        <v>28.5</v>
      </c>
      <c r="J847" s="45">
        <v>82</v>
      </c>
      <c r="K847" s="45">
        <v>79</v>
      </c>
      <c r="L847" s="45">
        <v>81.7</v>
      </c>
      <c r="M847" s="45">
        <v>70.900000000000006</v>
      </c>
      <c r="N847" s="45">
        <f>AVERAGE(J847:M847)</f>
        <v>78.400000000000006</v>
      </c>
    </row>
    <row r="848" spans="1:14" x14ac:dyDescent="0.2">
      <c r="B848" s="2">
        <v>0.44444444444444442</v>
      </c>
      <c r="C848" s="3">
        <v>73</v>
      </c>
      <c r="D848" s="47">
        <v>93</v>
      </c>
      <c r="E848" s="13">
        <v>0.59</v>
      </c>
      <c r="F848" s="3">
        <v>7</v>
      </c>
      <c r="G848" s="66" t="s">
        <v>71</v>
      </c>
      <c r="H848" s="19">
        <v>28.5</v>
      </c>
      <c r="J848" s="45">
        <v>96.3</v>
      </c>
      <c r="K848" s="45">
        <v>95.4</v>
      </c>
      <c r="L848" s="45">
        <v>97</v>
      </c>
      <c r="M848" s="45">
        <v>82.9</v>
      </c>
      <c r="N848" s="45">
        <f t="shared" ref="N848:N859" si="46">AVERAGE(J848:M848)</f>
        <v>92.9</v>
      </c>
    </row>
    <row r="849" spans="1:14" x14ac:dyDescent="0.2">
      <c r="B849" s="2">
        <v>0.44791666666666669</v>
      </c>
      <c r="C849" s="3">
        <v>74</v>
      </c>
      <c r="D849" s="47">
        <v>94</v>
      </c>
      <c r="E849" s="13">
        <v>0.59</v>
      </c>
      <c r="F849" s="3">
        <v>3</v>
      </c>
      <c r="G849" s="66" t="s">
        <v>180</v>
      </c>
      <c r="H849" s="19">
        <v>28.5</v>
      </c>
      <c r="J849" s="45">
        <v>97.3</v>
      </c>
      <c r="K849" s="45">
        <v>96.1</v>
      </c>
      <c r="L849" s="45">
        <v>98.6</v>
      </c>
      <c r="M849" s="45">
        <v>85.5</v>
      </c>
      <c r="N849" s="45">
        <f t="shared" si="46"/>
        <v>94.375</v>
      </c>
    </row>
    <row r="850" spans="1:14" x14ac:dyDescent="0.2">
      <c r="B850" s="2">
        <v>0.45833333333333298</v>
      </c>
      <c r="C850" s="3">
        <v>75</v>
      </c>
      <c r="D850" s="47">
        <v>97</v>
      </c>
      <c r="E850" s="13">
        <v>0.56000000000000005</v>
      </c>
      <c r="F850" s="37">
        <v>8</v>
      </c>
      <c r="G850" s="66" t="s">
        <v>202</v>
      </c>
      <c r="H850" s="19">
        <v>28.5</v>
      </c>
      <c r="J850" s="45">
        <v>99</v>
      </c>
      <c r="K850" s="45">
        <v>97.9</v>
      </c>
      <c r="L850" s="45">
        <v>100.8</v>
      </c>
      <c r="M850" s="45">
        <v>90.1</v>
      </c>
      <c r="N850" s="45">
        <f t="shared" si="46"/>
        <v>96.949999999999989</v>
      </c>
    </row>
    <row r="851" spans="1:14" x14ac:dyDescent="0.2">
      <c r="B851" s="2">
        <v>0.46875</v>
      </c>
      <c r="C851" s="3">
        <v>76</v>
      </c>
      <c r="D851" s="47">
        <v>100</v>
      </c>
      <c r="E851" s="13">
        <v>0.54</v>
      </c>
      <c r="F851" s="3">
        <v>2</v>
      </c>
      <c r="G851" s="66" t="s">
        <v>35</v>
      </c>
      <c r="H851" s="19">
        <v>28.51</v>
      </c>
      <c r="I851" s="42"/>
      <c r="J851" s="45">
        <v>100.9</v>
      </c>
      <c r="K851" s="45">
        <v>100.6</v>
      </c>
      <c r="L851" s="45">
        <v>102.9</v>
      </c>
      <c r="M851" s="45">
        <v>94.1</v>
      </c>
      <c r="N851" s="45">
        <f t="shared" si="46"/>
        <v>99.625</v>
      </c>
    </row>
    <row r="852" spans="1:14" x14ac:dyDescent="0.2">
      <c r="B852" s="2">
        <v>0.47916666666666702</v>
      </c>
      <c r="C852" s="3">
        <v>77</v>
      </c>
      <c r="D852" s="3">
        <v>102</v>
      </c>
      <c r="E852" s="13">
        <v>0.51</v>
      </c>
      <c r="F852" s="3">
        <v>2</v>
      </c>
      <c r="G852" s="66" t="s">
        <v>129</v>
      </c>
      <c r="H852" s="19">
        <v>28.51</v>
      </c>
      <c r="I852" s="42"/>
      <c r="J852" s="45">
        <v>102.6</v>
      </c>
      <c r="K852" s="45">
        <v>102.2</v>
      </c>
      <c r="L852" s="45">
        <v>104.7</v>
      </c>
      <c r="M852" s="45">
        <v>97.2</v>
      </c>
      <c r="N852" s="45">
        <f t="shared" si="46"/>
        <v>101.675</v>
      </c>
    </row>
    <row r="853" spans="1:14" x14ac:dyDescent="0.2">
      <c r="B853" s="2">
        <v>0.61458333333333337</v>
      </c>
      <c r="C853" s="3">
        <v>80</v>
      </c>
      <c r="D853" s="3">
        <v>118</v>
      </c>
      <c r="E853" s="13">
        <v>0.42</v>
      </c>
      <c r="F853" s="3">
        <v>3</v>
      </c>
      <c r="G853" s="3" t="s">
        <v>129</v>
      </c>
      <c r="H853" s="19">
        <v>28.49</v>
      </c>
      <c r="J853" s="45">
        <v>114.8</v>
      </c>
      <c r="K853" s="45">
        <v>116.2</v>
      </c>
      <c r="L853" s="3">
        <v>121.5</v>
      </c>
      <c r="M853" s="45">
        <v>120</v>
      </c>
      <c r="N853" s="45">
        <f t="shared" si="46"/>
        <v>118.125</v>
      </c>
    </row>
    <row r="854" spans="1:14" x14ac:dyDescent="0.2">
      <c r="B854" s="2">
        <v>0.625</v>
      </c>
      <c r="C854" s="3">
        <v>80</v>
      </c>
      <c r="D854" s="3">
        <v>117</v>
      </c>
      <c r="E854" s="13">
        <v>0.42</v>
      </c>
      <c r="F854" s="3">
        <v>5</v>
      </c>
      <c r="G854" s="66" t="s">
        <v>34</v>
      </c>
      <c r="H854" s="19">
        <v>28.49</v>
      </c>
      <c r="I854" s="42"/>
      <c r="J854" s="67">
        <v>114.3</v>
      </c>
      <c r="K854" s="45">
        <v>116.4</v>
      </c>
      <c r="L854" s="45">
        <v>119.1</v>
      </c>
      <c r="M854" s="45">
        <v>116.8</v>
      </c>
      <c r="N854" s="45">
        <f t="shared" si="46"/>
        <v>116.64999999999999</v>
      </c>
    </row>
    <row r="855" spans="1:14" x14ac:dyDescent="0.2">
      <c r="B855" s="2">
        <v>0.63541666666666696</v>
      </c>
      <c r="C855" s="3">
        <v>78</v>
      </c>
      <c r="D855" s="3">
        <v>111</v>
      </c>
      <c r="E855" s="13">
        <v>0.44</v>
      </c>
      <c r="F855" s="3">
        <v>5</v>
      </c>
      <c r="G855" s="66" t="s">
        <v>202</v>
      </c>
      <c r="H855" s="19">
        <v>28.49</v>
      </c>
      <c r="I855" s="43"/>
      <c r="J855" s="45">
        <v>108</v>
      </c>
      <c r="K855" s="45">
        <v>111.6</v>
      </c>
      <c r="L855" s="45">
        <v>113.9</v>
      </c>
      <c r="M855" s="45">
        <v>111</v>
      </c>
      <c r="N855" s="45">
        <f t="shared" si="46"/>
        <v>111.125</v>
      </c>
    </row>
    <row r="856" spans="1:14" x14ac:dyDescent="0.2">
      <c r="B856" s="2">
        <v>0.64583333333333304</v>
      </c>
      <c r="C856" s="3">
        <v>78</v>
      </c>
      <c r="D856" s="3">
        <v>112</v>
      </c>
      <c r="E856" s="13">
        <v>0.45</v>
      </c>
      <c r="F856" s="3">
        <v>8</v>
      </c>
      <c r="G856" s="66" t="s">
        <v>202</v>
      </c>
      <c r="H856" s="3">
        <v>28.49</v>
      </c>
      <c r="J856" s="3">
        <v>108.5</v>
      </c>
      <c r="K856" s="3">
        <v>112.1</v>
      </c>
      <c r="L856" s="3">
        <v>113.5</v>
      </c>
      <c r="M856" s="45">
        <v>114.6</v>
      </c>
      <c r="N856" s="45">
        <f t="shared" si="46"/>
        <v>112.17500000000001</v>
      </c>
    </row>
    <row r="857" spans="1:14" x14ac:dyDescent="0.2">
      <c r="B857" s="2">
        <v>0.65625</v>
      </c>
      <c r="C857" s="3">
        <v>79</v>
      </c>
      <c r="D857" s="3">
        <v>115</v>
      </c>
      <c r="E857" s="13">
        <v>0.41</v>
      </c>
      <c r="F857" s="3">
        <v>8</v>
      </c>
      <c r="G857" s="3" t="s">
        <v>203</v>
      </c>
      <c r="H857" s="19">
        <v>28.49</v>
      </c>
      <c r="J857" s="45">
        <v>112.8</v>
      </c>
      <c r="K857" s="45">
        <v>109.8</v>
      </c>
      <c r="L857" s="45">
        <v>117.7</v>
      </c>
      <c r="M857" s="3">
        <v>117.9</v>
      </c>
      <c r="N857" s="45">
        <f t="shared" si="46"/>
        <v>114.55000000000001</v>
      </c>
    </row>
    <row r="858" spans="1:14" x14ac:dyDescent="0.2">
      <c r="B858" s="2">
        <v>0.66666666666666696</v>
      </c>
      <c r="C858" s="3">
        <v>80</v>
      </c>
      <c r="D858" s="3">
        <v>114</v>
      </c>
      <c r="E858" s="13">
        <v>0.41</v>
      </c>
      <c r="F858" s="3">
        <v>3</v>
      </c>
      <c r="G858" s="66" t="s">
        <v>35</v>
      </c>
      <c r="H858" s="19">
        <v>28.48</v>
      </c>
      <c r="I858" s="43"/>
      <c r="J858" s="45">
        <v>111</v>
      </c>
      <c r="K858" s="45">
        <v>111.6</v>
      </c>
      <c r="L858" s="45">
        <v>115.7</v>
      </c>
      <c r="M858" s="45">
        <v>116.1</v>
      </c>
      <c r="N858" s="45">
        <f t="shared" si="46"/>
        <v>113.6</v>
      </c>
    </row>
    <row r="859" spans="1:14" x14ac:dyDescent="0.2">
      <c r="B859" s="2">
        <v>0.67847222222222225</v>
      </c>
      <c r="C859" s="3">
        <v>78</v>
      </c>
      <c r="D859" s="3">
        <v>112</v>
      </c>
      <c r="E859" s="13">
        <v>0.44</v>
      </c>
      <c r="F859" s="3">
        <v>8</v>
      </c>
      <c r="G859" s="66" t="s">
        <v>180</v>
      </c>
      <c r="H859" s="19">
        <v>28.48</v>
      </c>
      <c r="I859" s="43"/>
      <c r="J859" s="45">
        <v>108.5</v>
      </c>
      <c r="K859" s="45">
        <v>111</v>
      </c>
      <c r="L859" s="45">
        <v>113.4</v>
      </c>
      <c r="M859" s="45">
        <v>113</v>
      </c>
      <c r="N859" s="45">
        <f t="shared" si="46"/>
        <v>111.47499999999999</v>
      </c>
    </row>
    <row r="861" spans="1:14" x14ac:dyDescent="0.2">
      <c r="A861" s="21">
        <v>42218</v>
      </c>
      <c r="B861" s="2">
        <v>0.34375</v>
      </c>
      <c r="C861" s="3">
        <v>71</v>
      </c>
      <c r="D861" s="47">
        <v>75</v>
      </c>
      <c r="E861" s="13">
        <v>0.66</v>
      </c>
      <c r="F861" s="3">
        <v>6</v>
      </c>
      <c r="G861" s="66" t="s">
        <v>202</v>
      </c>
      <c r="H861" s="19">
        <v>28.48</v>
      </c>
      <c r="J861" s="45">
        <v>74.3</v>
      </c>
      <c r="K861" s="45">
        <v>75.400000000000006</v>
      </c>
      <c r="L861" s="45">
        <v>77.5</v>
      </c>
      <c r="M861" s="45">
        <v>73</v>
      </c>
      <c r="N861" s="45">
        <f>AVERAGE(J861:M861)</f>
        <v>75.05</v>
      </c>
    </row>
    <row r="862" spans="1:14" x14ac:dyDescent="0.2">
      <c r="B862" s="2">
        <v>0.40625</v>
      </c>
      <c r="C862" s="3">
        <v>74</v>
      </c>
      <c r="D862" s="47">
        <v>83</v>
      </c>
      <c r="E862" s="13">
        <v>0.66</v>
      </c>
      <c r="F862" s="3">
        <v>4</v>
      </c>
      <c r="G862" s="66" t="s">
        <v>71</v>
      </c>
      <c r="H862" s="19">
        <v>28.5</v>
      </c>
      <c r="J862" s="45">
        <v>79.7</v>
      </c>
      <c r="K862" s="45">
        <v>86.4</v>
      </c>
      <c r="L862" s="45">
        <v>89.6</v>
      </c>
      <c r="M862" s="45">
        <v>74.7</v>
      </c>
      <c r="N862" s="45">
        <f t="shared" ref="N862:N878" si="47">AVERAGE(J862:M862)</f>
        <v>82.600000000000009</v>
      </c>
    </row>
    <row r="863" spans="1:14" x14ac:dyDescent="0.2">
      <c r="B863" s="2">
        <v>0.41666666666666702</v>
      </c>
      <c r="C863" s="3">
        <v>74</v>
      </c>
      <c r="D863" s="47">
        <v>85</v>
      </c>
      <c r="E863" s="13">
        <v>0.66</v>
      </c>
      <c r="F863" s="3">
        <v>3</v>
      </c>
      <c r="G863" s="66" t="s">
        <v>35</v>
      </c>
      <c r="H863" s="19">
        <v>28.5</v>
      </c>
      <c r="J863" s="45">
        <v>80.8</v>
      </c>
      <c r="K863" s="45">
        <v>89.4</v>
      </c>
      <c r="L863" s="45">
        <v>92.1</v>
      </c>
      <c r="M863" s="45">
        <v>75.7</v>
      </c>
      <c r="N863" s="45">
        <f t="shared" si="47"/>
        <v>84.499999999999986</v>
      </c>
    </row>
    <row r="864" spans="1:14" x14ac:dyDescent="0.2">
      <c r="B864" s="2">
        <v>0.42708333333333298</v>
      </c>
      <c r="C864" s="3">
        <v>75</v>
      </c>
      <c r="D864" s="47">
        <v>87</v>
      </c>
      <c r="E864" s="13">
        <v>0.65</v>
      </c>
      <c r="F864" s="37">
        <v>6</v>
      </c>
      <c r="G864" s="66" t="s">
        <v>35</v>
      </c>
      <c r="H864" s="19">
        <v>28.5</v>
      </c>
      <c r="J864" s="45">
        <v>82.2</v>
      </c>
      <c r="K864" s="45">
        <v>91.9</v>
      </c>
      <c r="L864" s="45">
        <v>94.6</v>
      </c>
      <c r="M864" s="45">
        <v>77.7</v>
      </c>
      <c r="N864" s="45">
        <f t="shared" si="47"/>
        <v>86.600000000000009</v>
      </c>
    </row>
    <row r="865" spans="1:14" x14ac:dyDescent="0.2">
      <c r="B865" s="2">
        <v>0.54166666666666663</v>
      </c>
      <c r="C865" s="3">
        <v>83</v>
      </c>
      <c r="D865" s="47">
        <v>111</v>
      </c>
      <c r="E865" s="13">
        <v>0.54</v>
      </c>
      <c r="F865" s="3">
        <v>5</v>
      </c>
      <c r="G865" s="66" t="s">
        <v>201</v>
      </c>
      <c r="H865" s="19">
        <v>28.47</v>
      </c>
      <c r="I865" s="42"/>
      <c r="J865" s="45">
        <v>95</v>
      </c>
      <c r="K865" s="45">
        <v>116.2</v>
      </c>
      <c r="L865" s="45">
        <v>118.4</v>
      </c>
      <c r="M865" s="45">
        <v>115</v>
      </c>
      <c r="N865" s="45">
        <f t="shared" si="47"/>
        <v>111.15</v>
      </c>
    </row>
    <row r="866" spans="1:14" x14ac:dyDescent="0.2">
      <c r="B866" s="2">
        <v>0.55208333333333337</v>
      </c>
      <c r="C866" s="3">
        <v>84</v>
      </c>
      <c r="D866" s="3">
        <v>111</v>
      </c>
      <c r="E866" s="13">
        <v>0.54</v>
      </c>
      <c r="F866" s="3">
        <v>3</v>
      </c>
      <c r="G866" s="66" t="s">
        <v>71</v>
      </c>
      <c r="H866" s="19">
        <v>28.47</v>
      </c>
      <c r="I866" s="42"/>
      <c r="J866" s="45">
        <v>95</v>
      </c>
      <c r="K866" s="45">
        <v>116.4</v>
      </c>
      <c r="L866" s="45">
        <v>118.2</v>
      </c>
      <c r="M866" s="45">
        <v>115</v>
      </c>
      <c r="N866" s="45">
        <f t="shared" si="47"/>
        <v>111.15</v>
      </c>
    </row>
    <row r="867" spans="1:14" x14ac:dyDescent="0.2">
      <c r="B867" s="2">
        <v>0.5625</v>
      </c>
      <c r="C867" s="3">
        <v>85</v>
      </c>
      <c r="D867" s="3">
        <v>112</v>
      </c>
      <c r="E867" s="13">
        <v>0.51</v>
      </c>
      <c r="F867" s="3">
        <v>5</v>
      </c>
      <c r="G867" s="3" t="s">
        <v>71</v>
      </c>
      <c r="H867" s="19">
        <v>28.47</v>
      </c>
      <c r="J867" s="45">
        <v>95.7</v>
      </c>
      <c r="K867" s="45">
        <v>117.3</v>
      </c>
      <c r="L867" s="3">
        <v>119.8</v>
      </c>
      <c r="M867" s="45">
        <v>115.6</v>
      </c>
      <c r="N867" s="45">
        <f t="shared" si="47"/>
        <v>112.1</v>
      </c>
    </row>
    <row r="868" spans="1:14" x14ac:dyDescent="0.2">
      <c r="B868" s="2">
        <v>0.57291666666666696</v>
      </c>
      <c r="C868" s="3">
        <v>86</v>
      </c>
      <c r="D868" s="3">
        <v>113</v>
      </c>
      <c r="E868" s="13">
        <v>0.51</v>
      </c>
      <c r="F868" s="3">
        <v>2</v>
      </c>
      <c r="G868" s="66" t="s">
        <v>35</v>
      </c>
      <c r="H868" s="19">
        <v>28.47</v>
      </c>
      <c r="I868" s="42"/>
      <c r="J868" s="67">
        <v>95.7</v>
      </c>
      <c r="K868" s="45">
        <v>118</v>
      </c>
      <c r="L868" s="45">
        <v>119.3</v>
      </c>
      <c r="M868" s="45">
        <v>117.1</v>
      </c>
      <c r="N868" s="45">
        <f t="shared" si="47"/>
        <v>112.52500000000001</v>
      </c>
    </row>
    <row r="869" spans="1:14" x14ac:dyDescent="0.2">
      <c r="B869" s="2">
        <v>0.58333333333333404</v>
      </c>
      <c r="C869" s="3">
        <v>85</v>
      </c>
      <c r="D869" s="3">
        <v>114</v>
      </c>
      <c r="E869" s="13">
        <v>0.49</v>
      </c>
      <c r="F869" s="3">
        <v>8</v>
      </c>
      <c r="G869" s="66" t="s">
        <v>201</v>
      </c>
      <c r="H869" s="19">
        <v>28.47</v>
      </c>
      <c r="I869" s="43"/>
      <c r="J869" s="45">
        <v>96.8</v>
      </c>
      <c r="K869" s="45">
        <v>118.4</v>
      </c>
      <c r="L869" s="45">
        <v>120.7</v>
      </c>
      <c r="M869" s="45">
        <v>118.6</v>
      </c>
      <c r="N869" s="45">
        <f t="shared" si="47"/>
        <v>113.625</v>
      </c>
    </row>
    <row r="870" spans="1:14" x14ac:dyDescent="0.2">
      <c r="B870" s="2">
        <v>0.59375</v>
      </c>
      <c r="C870" s="3">
        <v>87</v>
      </c>
      <c r="D870" s="3">
        <v>114</v>
      </c>
      <c r="E870" s="13">
        <v>0.47</v>
      </c>
      <c r="F870" s="3">
        <v>5</v>
      </c>
      <c r="G870" s="66" t="s">
        <v>130</v>
      </c>
      <c r="H870" s="3">
        <v>28.46</v>
      </c>
      <c r="J870" s="3">
        <v>97.2</v>
      </c>
      <c r="K870" s="3">
        <v>118.6</v>
      </c>
      <c r="L870" s="3">
        <v>121.6</v>
      </c>
      <c r="M870" s="45">
        <v>119.8</v>
      </c>
      <c r="N870" s="45">
        <f t="shared" si="47"/>
        <v>114.3</v>
      </c>
    </row>
    <row r="871" spans="1:14" x14ac:dyDescent="0.2">
      <c r="B871" s="2">
        <v>0.60416666666666696</v>
      </c>
      <c r="C871" s="3">
        <v>87</v>
      </c>
      <c r="D871" s="3">
        <v>115</v>
      </c>
      <c r="E871" s="13">
        <v>0.47</v>
      </c>
      <c r="F871" s="3">
        <v>7</v>
      </c>
      <c r="G871" s="3" t="s">
        <v>196</v>
      </c>
      <c r="H871" s="19">
        <v>28.45</v>
      </c>
      <c r="J871" s="45">
        <v>97.3</v>
      </c>
      <c r="K871" s="45">
        <v>119.7</v>
      </c>
      <c r="L871" s="45">
        <v>120.9</v>
      </c>
      <c r="M871" s="3">
        <v>120.2</v>
      </c>
      <c r="N871" s="45">
        <f t="shared" si="47"/>
        <v>114.52499999999999</v>
      </c>
    </row>
    <row r="872" spans="1:14" x14ac:dyDescent="0.2">
      <c r="B872" s="2">
        <v>0.61458333333333404</v>
      </c>
      <c r="C872" s="3">
        <v>87</v>
      </c>
      <c r="D872" s="3">
        <v>115</v>
      </c>
      <c r="E872" s="13">
        <v>0.45</v>
      </c>
      <c r="F872" s="3">
        <v>4</v>
      </c>
      <c r="G872" s="66" t="s">
        <v>71</v>
      </c>
      <c r="H872" s="19">
        <v>28.45</v>
      </c>
      <c r="I872" s="43"/>
      <c r="J872" s="45">
        <v>97.2</v>
      </c>
      <c r="K872" s="45">
        <v>119.5</v>
      </c>
      <c r="L872" s="45">
        <v>121.3</v>
      </c>
      <c r="M872" s="45">
        <v>119.8</v>
      </c>
      <c r="N872" s="45">
        <f t="shared" si="47"/>
        <v>114.45</v>
      </c>
    </row>
    <row r="873" spans="1:14" x14ac:dyDescent="0.2">
      <c r="B873" s="2">
        <v>0.625000000000001</v>
      </c>
      <c r="C873" s="3">
        <v>87</v>
      </c>
      <c r="D873" s="3">
        <v>115</v>
      </c>
      <c r="E873" s="13">
        <v>0.47</v>
      </c>
      <c r="F873" s="3">
        <v>4</v>
      </c>
      <c r="G873" s="66" t="s">
        <v>203</v>
      </c>
      <c r="H873" s="19">
        <v>28.45</v>
      </c>
      <c r="I873" s="43"/>
      <c r="J873" s="45">
        <v>98.1</v>
      </c>
      <c r="K873" s="45">
        <v>120.9</v>
      </c>
      <c r="L873" s="45">
        <v>121.6</v>
      </c>
      <c r="M873" s="45">
        <v>120.6</v>
      </c>
      <c r="N873" s="45">
        <f t="shared" si="47"/>
        <v>115.30000000000001</v>
      </c>
    </row>
    <row r="874" spans="1:14" x14ac:dyDescent="0.2">
      <c r="B874" s="2">
        <v>0.63541666666666696</v>
      </c>
      <c r="C874" s="3">
        <v>88</v>
      </c>
      <c r="D874" s="3">
        <v>115</v>
      </c>
      <c r="E874" s="13">
        <v>0.45</v>
      </c>
      <c r="F874" s="3">
        <v>3</v>
      </c>
      <c r="G874" s="66" t="s">
        <v>196</v>
      </c>
      <c r="H874" s="19">
        <v>28.44</v>
      </c>
      <c r="I874" s="43"/>
      <c r="J874" s="45">
        <v>98.1</v>
      </c>
      <c r="K874" s="45">
        <v>119.7</v>
      </c>
      <c r="L874" s="45">
        <v>120.9</v>
      </c>
      <c r="M874" s="45">
        <v>119.7</v>
      </c>
      <c r="N874" s="45">
        <f t="shared" si="47"/>
        <v>114.60000000000001</v>
      </c>
    </row>
    <row r="875" spans="1:14" x14ac:dyDescent="0.2">
      <c r="B875" s="2">
        <v>0.64583333333333404</v>
      </c>
      <c r="C875" s="47">
        <v>87</v>
      </c>
      <c r="D875" s="47">
        <v>115</v>
      </c>
      <c r="E875" s="48">
        <v>0.46</v>
      </c>
      <c r="F875" s="47">
        <v>5</v>
      </c>
      <c r="G875" s="69" t="s">
        <v>130</v>
      </c>
      <c r="H875" s="47">
        <v>28.44</v>
      </c>
      <c r="I875" s="65"/>
      <c r="J875" s="45">
        <v>98.1</v>
      </c>
      <c r="K875" s="45">
        <v>120</v>
      </c>
      <c r="L875" s="45">
        <v>121.3</v>
      </c>
      <c r="M875" s="45">
        <v>120</v>
      </c>
      <c r="N875" s="45">
        <f t="shared" si="47"/>
        <v>114.85</v>
      </c>
    </row>
    <row r="876" spans="1:14" x14ac:dyDescent="0.2">
      <c r="B876" s="2">
        <v>0.656250000000001</v>
      </c>
      <c r="C876" s="3">
        <v>87</v>
      </c>
      <c r="D876" s="3">
        <v>115</v>
      </c>
      <c r="E876" s="13">
        <v>0.45</v>
      </c>
      <c r="F876" s="3">
        <v>5</v>
      </c>
      <c r="G876" s="66" t="s">
        <v>203</v>
      </c>
      <c r="H876" s="3">
        <v>28.44</v>
      </c>
      <c r="J876" s="3">
        <v>98.2</v>
      </c>
      <c r="K876" s="3">
        <v>120.6</v>
      </c>
      <c r="L876" s="3">
        <v>120.9</v>
      </c>
      <c r="M876" s="3">
        <v>120.4</v>
      </c>
      <c r="N876" s="45">
        <f t="shared" si="47"/>
        <v>115.02500000000001</v>
      </c>
    </row>
    <row r="877" spans="1:14" x14ac:dyDescent="0.2">
      <c r="B877" s="2">
        <v>0.66666666666666796</v>
      </c>
      <c r="C877" s="3">
        <v>87</v>
      </c>
      <c r="D877" s="3">
        <v>115</v>
      </c>
      <c r="E877" s="13">
        <v>0.44</v>
      </c>
      <c r="F877" s="41">
        <v>4</v>
      </c>
      <c r="G877" s="66" t="s">
        <v>129</v>
      </c>
      <c r="H877" s="56">
        <v>28.43</v>
      </c>
      <c r="I877" s="42"/>
      <c r="J877" s="45">
        <v>98.1</v>
      </c>
      <c r="K877" s="45">
        <v>119.8</v>
      </c>
      <c r="L877" s="45">
        <v>120.6</v>
      </c>
      <c r="M877" s="45">
        <v>120.7</v>
      </c>
      <c r="N877" s="45">
        <f t="shared" si="47"/>
        <v>114.8</v>
      </c>
    </row>
    <row r="878" spans="1:14" x14ac:dyDescent="0.2">
      <c r="B878" s="2">
        <v>0.66875000000000007</v>
      </c>
      <c r="C878" s="3">
        <v>87</v>
      </c>
      <c r="D878" s="3">
        <v>115</v>
      </c>
      <c r="E878" s="13">
        <v>0.45</v>
      </c>
      <c r="F878" s="3">
        <v>4</v>
      </c>
      <c r="G878" s="66" t="s">
        <v>202</v>
      </c>
      <c r="H878" s="3">
        <v>28.43</v>
      </c>
      <c r="J878" s="3">
        <v>98.1</v>
      </c>
      <c r="K878" s="3">
        <v>120</v>
      </c>
      <c r="L878" s="3">
        <v>120.6</v>
      </c>
      <c r="M878" s="45">
        <v>120.7</v>
      </c>
      <c r="N878" s="45">
        <f t="shared" si="47"/>
        <v>114.85</v>
      </c>
    </row>
    <row r="879" spans="1:14" x14ac:dyDescent="0.2">
      <c r="B879" s="2"/>
      <c r="E879" s="13"/>
      <c r="G879" s="66"/>
      <c r="N879" s="45"/>
    </row>
    <row r="880" spans="1:14" x14ac:dyDescent="0.2">
      <c r="A880" t="s">
        <v>311</v>
      </c>
    </row>
    <row r="881" spans="1:14" x14ac:dyDescent="0.2">
      <c r="A881" s="21">
        <v>42238</v>
      </c>
      <c r="B881" s="2">
        <v>0.33333333333333331</v>
      </c>
      <c r="C881" s="3">
        <v>58</v>
      </c>
      <c r="D881" s="47">
        <v>72</v>
      </c>
      <c r="E881" s="13">
        <v>0.79</v>
      </c>
      <c r="F881" s="3">
        <v>2</v>
      </c>
      <c r="G881" s="66" t="s">
        <v>203</v>
      </c>
      <c r="H881" s="19">
        <v>28.18</v>
      </c>
      <c r="J881" s="45">
        <v>62.8</v>
      </c>
      <c r="K881" s="45">
        <v>61</v>
      </c>
      <c r="L881" s="45">
        <v>68</v>
      </c>
      <c r="M881" s="45">
        <v>71.599999999999994</v>
      </c>
      <c r="N881" s="45">
        <f>AVERAGE(J881:M881)</f>
        <v>65.849999999999994</v>
      </c>
    </row>
    <row r="882" spans="1:14" x14ac:dyDescent="0.2">
      <c r="B882" s="2">
        <v>0.35416666666666669</v>
      </c>
      <c r="C882" s="3">
        <v>61</v>
      </c>
      <c r="D882" s="47">
        <v>68</v>
      </c>
      <c r="E882" s="13">
        <v>0.72</v>
      </c>
      <c r="F882" s="3">
        <v>2</v>
      </c>
      <c r="G882" s="66" t="s">
        <v>190</v>
      </c>
      <c r="H882" s="19">
        <v>28.18</v>
      </c>
      <c r="J882" s="45">
        <v>62.8</v>
      </c>
      <c r="K882" s="45">
        <v>64.599999999999994</v>
      </c>
      <c r="L882" s="45">
        <v>71.599999999999994</v>
      </c>
      <c r="M882" s="45">
        <v>76.3</v>
      </c>
      <c r="N882" s="45">
        <f t="shared" ref="N882:N893" si="48">AVERAGE(J882:M882)</f>
        <v>68.825000000000003</v>
      </c>
    </row>
    <row r="883" spans="1:14" x14ac:dyDescent="0.2">
      <c r="B883" s="2">
        <v>0.36458333333333298</v>
      </c>
      <c r="C883" s="3">
        <v>62</v>
      </c>
      <c r="D883" s="47">
        <v>72</v>
      </c>
      <c r="E883" s="13">
        <v>0.71</v>
      </c>
      <c r="F883" s="3">
        <v>3</v>
      </c>
      <c r="G883" s="66" t="s">
        <v>202</v>
      </c>
      <c r="H883" s="19">
        <v>28.18</v>
      </c>
      <c r="J883" s="45">
        <v>69.099999999999994</v>
      </c>
      <c r="K883" s="45">
        <v>66.900000000000006</v>
      </c>
      <c r="L883" s="45">
        <v>73.900000000000006</v>
      </c>
      <c r="M883" s="45">
        <v>78.599999999999994</v>
      </c>
      <c r="N883" s="45">
        <f t="shared" si="48"/>
        <v>72.125</v>
      </c>
    </row>
    <row r="884" spans="1:14" x14ac:dyDescent="0.2">
      <c r="B884" s="2">
        <v>0.375</v>
      </c>
      <c r="C884" s="3">
        <v>64</v>
      </c>
      <c r="D884" s="47">
        <v>75</v>
      </c>
      <c r="E884" s="13">
        <v>0.67</v>
      </c>
      <c r="F884" s="37">
        <v>4</v>
      </c>
      <c r="G884" s="66" t="s">
        <v>208</v>
      </c>
      <c r="H884" s="19">
        <v>28.18</v>
      </c>
      <c r="J884" s="45">
        <v>73.599999999999994</v>
      </c>
      <c r="K884" s="45">
        <v>69.8</v>
      </c>
      <c r="L884" s="45">
        <v>77</v>
      </c>
      <c r="M884" s="45">
        <v>81.099999999999994</v>
      </c>
      <c r="N884" s="45">
        <f t="shared" si="48"/>
        <v>75.375</v>
      </c>
    </row>
    <row r="885" spans="1:14" x14ac:dyDescent="0.2">
      <c r="B885" s="2">
        <v>0.38541666666666702</v>
      </c>
      <c r="C885" s="3">
        <v>66</v>
      </c>
      <c r="D885" s="47">
        <v>79</v>
      </c>
      <c r="E885" s="13">
        <v>0.61</v>
      </c>
      <c r="F885" s="3">
        <v>3</v>
      </c>
      <c r="G885" s="66" t="s">
        <v>202</v>
      </c>
      <c r="H885" s="19">
        <v>28.18</v>
      </c>
      <c r="I885" s="42"/>
      <c r="J885" s="45">
        <v>77.5</v>
      </c>
      <c r="K885" s="45">
        <v>72.900000000000006</v>
      </c>
      <c r="L885" s="45">
        <v>80.400000000000006</v>
      </c>
      <c r="M885" s="45">
        <v>84.2</v>
      </c>
      <c r="N885" s="45">
        <f t="shared" si="48"/>
        <v>78.75</v>
      </c>
    </row>
    <row r="886" spans="1:14" x14ac:dyDescent="0.2">
      <c r="B886" s="2">
        <v>0.39583333333333298</v>
      </c>
      <c r="C886" s="3">
        <v>67</v>
      </c>
      <c r="D886" s="3">
        <v>82</v>
      </c>
      <c r="E886" s="13">
        <v>0.6</v>
      </c>
      <c r="F886" s="3">
        <v>2</v>
      </c>
      <c r="G886" s="66" t="s">
        <v>190</v>
      </c>
      <c r="H886" s="19">
        <v>28.18</v>
      </c>
      <c r="I886" s="42"/>
      <c r="J886" s="45">
        <v>80.400000000000006</v>
      </c>
      <c r="K886" s="45">
        <v>75.7</v>
      </c>
      <c r="L886" s="45">
        <v>83.5</v>
      </c>
      <c r="M886" s="45">
        <v>86.7</v>
      </c>
      <c r="N886" s="45">
        <f t="shared" si="48"/>
        <v>81.575000000000003</v>
      </c>
    </row>
    <row r="887" spans="1:14" x14ac:dyDescent="0.2">
      <c r="B887" s="2">
        <v>0.40625</v>
      </c>
      <c r="C887" s="3">
        <v>68</v>
      </c>
      <c r="D887" s="3">
        <v>85</v>
      </c>
      <c r="E887" s="13">
        <v>0.54</v>
      </c>
      <c r="F887" s="3">
        <v>4</v>
      </c>
      <c r="G887" s="3" t="s">
        <v>37</v>
      </c>
      <c r="H887" s="19">
        <v>28.18</v>
      </c>
      <c r="J887" s="45">
        <v>84.2</v>
      </c>
      <c r="K887" s="45">
        <v>78.8</v>
      </c>
      <c r="L887" s="3">
        <v>86.4</v>
      </c>
      <c r="M887" s="45">
        <v>89.6</v>
      </c>
      <c r="N887" s="45">
        <f t="shared" si="48"/>
        <v>84.75</v>
      </c>
    </row>
    <row r="888" spans="1:14" x14ac:dyDescent="0.2">
      <c r="B888" s="2">
        <v>0.41666666666666702</v>
      </c>
      <c r="C888" s="3">
        <v>69</v>
      </c>
      <c r="D888" s="3">
        <v>87</v>
      </c>
      <c r="E888" s="13">
        <v>0.51</v>
      </c>
      <c r="F888" s="3">
        <v>5</v>
      </c>
      <c r="G888" s="66" t="s">
        <v>43</v>
      </c>
      <c r="H888" s="19">
        <v>28.18</v>
      </c>
      <c r="I888" s="42"/>
      <c r="J888" s="67">
        <v>86.2</v>
      </c>
      <c r="K888" s="45">
        <v>80.599999999999994</v>
      </c>
      <c r="L888" s="45">
        <v>88.5</v>
      </c>
      <c r="M888" s="45">
        <v>91</v>
      </c>
      <c r="N888" s="45">
        <f t="shared" si="48"/>
        <v>86.575000000000003</v>
      </c>
    </row>
    <row r="889" spans="1:14" x14ac:dyDescent="0.2">
      <c r="B889" s="2">
        <v>0.42708333333333298</v>
      </c>
      <c r="C889" s="3">
        <v>69</v>
      </c>
      <c r="D889" s="3">
        <v>89</v>
      </c>
      <c r="E889" s="13">
        <v>0.49</v>
      </c>
      <c r="F889" s="3">
        <v>4</v>
      </c>
      <c r="G889" s="66" t="s">
        <v>190</v>
      </c>
      <c r="H889" s="19">
        <v>28.18</v>
      </c>
      <c r="I889" s="43"/>
      <c r="J889" s="45">
        <v>88.9</v>
      </c>
      <c r="K889" s="45">
        <v>83.5</v>
      </c>
      <c r="L889" s="45">
        <v>91.4</v>
      </c>
      <c r="M889" s="45">
        <v>92.7</v>
      </c>
      <c r="N889" s="45">
        <f t="shared" si="48"/>
        <v>89.125</v>
      </c>
    </row>
    <row r="890" spans="1:14" x14ac:dyDescent="0.2">
      <c r="B890" s="2">
        <v>0.4375</v>
      </c>
      <c r="C890" s="3">
        <v>69</v>
      </c>
      <c r="D890" s="3">
        <v>89</v>
      </c>
      <c r="E890" s="13">
        <v>0.5</v>
      </c>
      <c r="F890" s="3">
        <v>3</v>
      </c>
      <c r="G890" s="66" t="s">
        <v>190</v>
      </c>
      <c r="H890" s="3">
        <v>28.18</v>
      </c>
      <c r="J890" s="3">
        <v>88.7</v>
      </c>
      <c r="K890" s="3">
        <v>83.7</v>
      </c>
      <c r="L890" s="3">
        <v>91.4</v>
      </c>
      <c r="M890" s="45">
        <v>92.8</v>
      </c>
      <c r="N890" s="45">
        <f t="shared" si="48"/>
        <v>89.15</v>
      </c>
    </row>
    <row r="891" spans="1:14" x14ac:dyDescent="0.2">
      <c r="B891" s="2">
        <v>0.44791666666666702</v>
      </c>
      <c r="C891" s="3">
        <v>70</v>
      </c>
      <c r="D891" s="3">
        <v>92</v>
      </c>
      <c r="E891" s="13">
        <v>0.48</v>
      </c>
      <c r="F891" s="3">
        <v>5</v>
      </c>
      <c r="G891" s="3" t="s">
        <v>190</v>
      </c>
      <c r="H891" s="19">
        <v>28.17</v>
      </c>
      <c r="J891" s="45">
        <v>91.8</v>
      </c>
      <c r="K891" s="45">
        <v>86.9</v>
      </c>
      <c r="L891" s="45">
        <v>94.6</v>
      </c>
      <c r="M891" s="3">
        <v>95.7</v>
      </c>
      <c r="N891" s="45">
        <f t="shared" si="48"/>
        <v>92.249999999999986</v>
      </c>
    </row>
    <row r="892" spans="1:14" x14ac:dyDescent="0.2">
      <c r="B892" s="2">
        <v>0.45833333333333398</v>
      </c>
      <c r="C892" s="3">
        <v>70</v>
      </c>
      <c r="D892" s="3">
        <v>94</v>
      </c>
      <c r="E892" s="13">
        <v>0.49</v>
      </c>
      <c r="F892" s="3">
        <v>5</v>
      </c>
      <c r="G892" s="3" t="s">
        <v>190</v>
      </c>
      <c r="H892" s="3">
        <v>28.17</v>
      </c>
      <c r="J892" s="45">
        <v>93.4</v>
      </c>
      <c r="K892" s="45">
        <v>89.4</v>
      </c>
      <c r="L892" s="45">
        <v>95.9</v>
      </c>
      <c r="M892" s="45">
        <v>96.6</v>
      </c>
      <c r="N892" s="45">
        <f t="shared" si="48"/>
        <v>93.825000000000017</v>
      </c>
    </row>
    <row r="893" spans="1:14" x14ac:dyDescent="0.2">
      <c r="B893" s="2">
        <v>0.52108796296296289</v>
      </c>
      <c r="C893" s="3">
        <v>73</v>
      </c>
      <c r="D893" s="3">
        <v>109</v>
      </c>
      <c r="E893" s="3">
        <v>0.47</v>
      </c>
      <c r="F893" s="3">
        <v>5</v>
      </c>
      <c r="G893" s="3" t="s">
        <v>180</v>
      </c>
      <c r="H893" s="3">
        <v>28.16</v>
      </c>
      <c r="J893" s="45">
        <v>98.6</v>
      </c>
      <c r="K893" s="45">
        <v>95.4</v>
      </c>
      <c r="L893" s="45">
        <v>101.2</v>
      </c>
      <c r="M893" s="45">
        <v>99.9</v>
      </c>
      <c r="N893" s="45">
        <f t="shared" si="48"/>
        <v>98.775000000000006</v>
      </c>
    </row>
    <row r="894" spans="1:14" x14ac:dyDescent="0.2">
      <c r="B894" s="2">
        <v>0.57318287037037041</v>
      </c>
      <c r="C894" s="47">
        <v>74</v>
      </c>
      <c r="D894" s="47">
        <v>111</v>
      </c>
      <c r="E894" s="48">
        <v>0.44</v>
      </c>
      <c r="F894" s="47">
        <v>5</v>
      </c>
      <c r="G894" s="69" t="s">
        <v>34</v>
      </c>
      <c r="H894" s="47">
        <v>28.15</v>
      </c>
      <c r="I894" s="65"/>
      <c r="J894" s="45">
        <v>114.4</v>
      </c>
      <c r="K894" s="45">
        <v>106.7</v>
      </c>
      <c r="L894" s="45">
        <v>112.5</v>
      </c>
      <c r="M894" s="45">
        <v>109.2</v>
      </c>
      <c r="N894" s="45">
        <f t="shared" ref="N894:N903" si="49">AVERAGE(J894:M894)</f>
        <v>110.7</v>
      </c>
    </row>
    <row r="895" spans="1:14" x14ac:dyDescent="0.2">
      <c r="B895" s="2">
        <v>0.58333333333333337</v>
      </c>
      <c r="C895" s="3">
        <v>73</v>
      </c>
      <c r="D895" s="3">
        <v>111</v>
      </c>
      <c r="E895" s="13">
        <v>0.44</v>
      </c>
      <c r="F895" s="3">
        <v>4</v>
      </c>
      <c r="G895" s="66" t="s">
        <v>190</v>
      </c>
      <c r="H895" s="3">
        <v>28.15</v>
      </c>
      <c r="J895" s="3">
        <v>113.9</v>
      </c>
      <c r="K895" s="3">
        <v>108.3</v>
      </c>
      <c r="L895" s="3">
        <v>111.9</v>
      </c>
      <c r="M895" s="3">
        <v>109.8</v>
      </c>
      <c r="N895" s="45">
        <f t="shared" si="49"/>
        <v>110.97500000000001</v>
      </c>
    </row>
    <row r="896" spans="1:14" x14ac:dyDescent="0.2">
      <c r="B896" s="2">
        <v>0.59375</v>
      </c>
      <c r="C896" s="3">
        <v>74</v>
      </c>
      <c r="D896" s="3">
        <v>115</v>
      </c>
      <c r="E896" s="13">
        <v>0.44</v>
      </c>
      <c r="F896" s="41">
        <v>5</v>
      </c>
      <c r="G896" s="66" t="s">
        <v>34</v>
      </c>
      <c r="H896" s="56">
        <v>28.15</v>
      </c>
      <c r="I896" s="42"/>
      <c r="J896" s="45">
        <v>118.9</v>
      </c>
      <c r="K896" s="45">
        <v>111.9</v>
      </c>
      <c r="L896" s="45">
        <v>115.2</v>
      </c>
      <c r="M896" s="45">
        <v>115.3</v>
      </c>
      <c r="N896" s="45">
        <f t="shared" si="49"/>
        <v>115.325</v>
      </c>
    </row>
    <row r="897" spans="2:14" x14ac:dyDescent="0.2">
      <c r="B897" s="2">
        <v>0.60416666666666696</v>
      </c>
      <c r="C897" s="3">
        <v>76</v>
      </c>
      <c r="D897" s="3">
        <v>119</v>
      </c>
      <c r="E897" s="13">
        <v>0.43</v>
      </c>
      <c r="F897" s="3">
        <v>2</v>
      </c>
      <c r="G897" s="66" t="s">
        <v>190</v>
      </c>
      <c r="H897" s="3">
        <v>28.15</v>
      </c>
      <c r="J897" s="3">
        <v>122.9</v>
      </c>
      <c r="K897" s="3">
        <v>113.9</v>
      </c>
      <c r="L897" s="3">
        <v>117.9</v>
      </c>
      <c r="M897" s="45">
        <v>119.1</v>
      </c>
      <c r="N897" s="45">
        <f t="shared" si="49"/>
        <v>118.45000000000002</v>
      </c>
    </row>
    <row r="898" spans="2:14" x14ac:dyDescent="0.2">
      <c r="B898" s="2">
        <v>0.61458333333333404</v>
      </c>
      <c r="C898" s="3">
        <v>77</v>
      </c>
      <c r="D898" s="3">
        <v>119</v>
      </c>
      <c r="E898" s="13">
        <v>0.41</v>
      </c>
      <c r="F898" s="3">
        <v>5</v>
      </c>
      <c r="G898" s="66" t="s">
        <v>35</v>
      </c>
      <c r="H898" s="3">
        <v>28.14</v>
      </c>
      <c r="J898" s="3">
        <v>122.5</v>
      </c>
      <c r="K898" s="3">
        <v>116.1</v>
      </c>
      <c r="L898" s="3">
        <v>117.7</v>
      </c>
      <c r="M898" s="45">
        <v>122</v>
      </c>
      <c r="N898" s="45">
        <f t="shared" si="49"/>
        <v>119.575</v>
      </c>
    </row>
    <row r="899" spans="2:14" x14ac:dyDescent="0.2">
      <c r="B899" s="2">
        <v>0.625</v>
      </c>
      <c r="C899" s="3">
        <v>74</v>
      </c>
      <c r="D899" s="3">
        <v>112</v>
      </c>
      <c r="E899" s="13">
        <v>0.46</v>
      </c>
      <c r="F899" s="3">
        <v>6</v>
      </c>
      <c r="G899" s="66" t="s">
        <v>34</v>
      </c>
      <c r="H899" s="19">
        <v>28.14</v>
      </c>
      <c r="I899" s="42"/>
      <c r="J899" s="66">
        <v>115.1</v>
      </c>
      <c r="K899" s="3">
        <v>108.3</v>
      </c>
      <c r="L899" s="3">
        <v>111.2</v>
      </c>
      <c r="M899" s="63">
        <v>115</v>
      </c>
      <c r="N899" s="45">
        <f t="shared" si="49"/>
        <v>112.39999999999999</v>
      </c>
    </row>
    <row r="900" spans="2:14" x14ac:dyDescent="0.2">
      <c r="B900" s="2">
        <v>0.63570601851851849</v>
      </c>
      <c r="C900" s="3">
        <v>75</v>
      </c>
      <c r="D900" s="3">
        <v>116</v>
      </c>
      <c r="E900" s="14">
        <v>0.44</v>
      </c>
      <c r="F900" s="3">
        <v>5</v>
      </c>
      <c r="G900" s="66" t="s">
        <v>190</v>
      </c>
      <c r="H900" s="19">
        <v>28.14</v>
      </c>
      <c r="I900" s="42"/>
      <c r="J900" s="64">
        <v>122</v>
      </c>
      <c r="K900" s="45">
        <v>111.7</v>
      </c>
      <c r="L900" s="45">
        <v>115.5</v>
      </c>
      <c r="M900" s="45">
        <v>119.7</v>
      </c>
      <c r="N900" s="45">
        <f t="shared" si="49"/>
        <v>117.22499999999999</v>
      </c>
    </row>
    <row r="901" spans="2:14" x14ac:dyDescent="0.2">
      <c r="B901" s="2">
        <v>0.64583333333333337</v>
      </c>
      <c r="C901" s="3">
        <v>77</v>
      </c>
      <c r="D901" s="3">
        <v>116</v>
      </c>
      <c r="E901" s="14">
        <v>0.43</v>
      </c>
      <c r="F901" s="3">
        <v>1</v>
      </c>
      <c r="G901" s="66" t="s">
        <v>37</v>
      </c>
      <c r="H901" s="19">
        <v>28.14</v>
      </c>
      <c r="I901" s="42"/>
      <c r="J901" s="64">
        <v>121.3</v>
      </c>
      <c r="K901" s="45">
        <v>111.9</v>
      </c>
      <c r="L901" s="45">
        <v>115.2</v>
      </c>
      <c r="M901" s="45">
        <v>115</v>
      </c>
      <c r="N901" s="45">
        <f t="shared" si="49"/>
        <v>115.85</v>
      </c>
    </row>
    <row r="902" spans="2:14" x14ac:dyDescent="0.2">
      <c r="B902" s="2">
        <v>0.65625</v>
      </c>
      <c r="C902" s="47">
        <v>75</v>
      </c>
      <c r="D902" s="47">
        <v>116</v>
      </c>
      <c r="E902" s="13">
        <v>0.45</v>
      </c>
      <c r="F902" s="47">
        <v>1</v>
      </c>
      <c r="G902" s="69" t="s">
        <v>190</v>
      </c>
      <c r="H902" s="57">
        <v>28.14</v>
      </c>
      <c r="I902" s="65"/>
      <c r="J902" s="45">
        <v>120.7</v>
      </c>
      <c r="K902" s="45">
        <v>110.1</v>
      </c>
      <c r="L902" s="45">
        <v>115.5</v>
      </c>
      <c r="M902" s="45">
        <v>115.7</v>
      </c>
      <c r="N902" s="45">
        <f t="shared" si="49"/>
        <v>115.5</v>
      </c>
    </row>
    <row r="903" spans="2:14" x14ac:dyDescent="0.2">
      <c r="B903" s="2">
        <v>0.66666666666666663</v>
      </c>
      <c r="C903" s="47">
        <v>75</v>
      </c>
      <c r="D903" s="47">
        <v>112</v>
      </c>
      <c r="E903" s="13">
        <v>0.43</v>
      </c>
      <c r="F903" s="47">
        <v>6</v>
      </c>
      <c r="G903" s="69" t="s">
        <v>180</v>
      </c>
      <c r="H903" s="47">
        <v>28.14</v>
      </c>
      <c r="I903" s="65"/>
      <c r="J903" s="45">
        <v>115.7</v>
      </c>
      <c r="K903" s="45">
        <v>107.8</v>
      </c>
      <c r="L903" s="45">
        <v>111.6</v>
      </c>
      <c r="M903" s="45">
        <v>113</v>
      </c>
      <c r="N903" s="45">
        <f t="shared" si="49"/>
        <v>112.02500000000001</v>
      </c>
    </row>
    <row r="904" spans="2:14" x14ac:dyDescent="0.2">
      <c r="B904" s="2">
        <v>0.71875</v>
      </c>
      <c r="C904" s="47"/>
      <c r="D904" s="47"/>
      <c r="E904" s="13"/>
      <c r="F904" s="47"/>
      <c r="G904" s="69"/>
      <c r="H904" s="47"/>
      <c r="I904" s="65"/>
      <c r="J904" s="45"/>
      <c r="K904" s="45"/>
      <c r="L904" s="45"/>
      <c r="M904" s="45"/>
      <c r="N904" s="45"/>
    </row>
    <row r="905" spans="2:14" x14ac:dyDescent="0.2">
      <c r="B905" s="2">
        <v>0.72916666666666663</v>
      </c>
      <c r="C905" s="47"/>
      <c r="D905" s="47"/>
      <c r="E905" s="13"/>
      <c r="F905" s="47"/>
      <c r="G905" s="47"/>
      <c r="H905" s="47"/>
      <c r="I905" s="65"/>
      <c r="J905" s="45"/>
      <c r="K905" s="45"/>
      <c r="L905" s="45"/>
      <c r="M905" s="45"/>
      <c r="N905" s="45"/>
    </row>
    <row r="906" spans="2:14" x14ac:dyDescent="0.2">
      <c r="B906" s="2">
        <v>0.73958333333333304</v>
      </c>
      <c r="E906" s="13"/>
      <c r="F906" s="41"/>
      <c r="H906" s="19"/>
      <c r="I906" s="42"/>
      <c r="J906" s="45"/>
      <c r="K906" s="45"/>
      <c r="L906" s="45"/>
      <c r="M906" s="45"/>
      <c r="N906" s="45"/>
    </row>
    <row r="907" spans="2:14" x14ac:dyDescent="0.2">
      <c r="B907" s="2">
        <v>0.75</v>
      </c>
      <c r="C907" s="47"/>
      <c r="D907" s="47"/>
      <c r="E907" s="13"/>
      <c r="F907" s="47"/>
      <c r="G907" s="47"/>
      <c r="H907" s="47"/>
      <c r="I907" s="65"/>
      <c r="J907" s="45"/>
      <c r="K907" s="45"/>
      <c r="L907" s="45"/>
      <c r="M907" s="45"/>
      <c r="N907" s="45"/>
    </row>
    <row r="982" spans="10:14" x14ac:dyDescent="0.2">
      <c r="J982" s="3" t="s">
        <v>2</v>
      </c>
      <c r="K982" s="3" t="s">
        <v>325</v>
      </c>
      <c r="L982" s="3" t="s">
        <v>338</v>
      </c>
      <c r="M982" s="3" t="s">
        <v>326</v>
      </c>
      <c r="N982" s="3" t="s">
        <v>377</v>
      </c>
    </row>
    <row r="983" spans="10:14" x14ac:dyDescent="0.2">
      <c r="J983" s="70">
        <v>0.51430555555555557</v>
      </c>
      <c r="K983" s="3">
        <v>107</v>
      </c>
      <c r="L983" s="3">
        <v>106</v>
      </c>
      <c r="M983" s="3">
        <v>109</v>
      </c>
      <c r="N983" s="3">
        <v>104</v>
      </c>
    </row>
    <row r="984" spans="10:14" x14ac:dyDescent="0.2">
      <c r="J984" s="70">
        <v>0.51500000000000001</v>
      </c>
      <c r="K984" s="3">
        <v>107</v>
      </c>
      <c r="L984" s="3">
        <v>106</v>
      </c>
      <c r="M984" s="3">
        <v>108</v>
      </c>
      <c r="N984" s="3">
        <v>103</v>
      </c>
    </row>
    <row r="985" spans="10:14" x14ac:dyDescent="0.2">
      <c r="J985" s="70">
        <v>0.51569444444444446</v>
      </c>
      <c r="K985" s="3">
        <v>107</v>
      </c>
      <c r="L985" s="3">
        <v>104</v>
      </c>
      <c r="M985" s="3">
        <v>107</v>
      </c>
      <c r="N985" s="3">
        <v>103</v>
      </c>
    </row>
    <row r="986" spans="10:14" x14ac:dyDescent="0.2">
      <c r="J986" s="70">
        <v>0.5163888888888889</v>
      </c>
      <c r="K986" s="3">
        <v>108</v>
      </c>
      <c r="L986" s="3">
        <v>104</v>
      </c>
      <c r="M986" s="3">
        <v>108</v>
      </c>
      <c r="N986" s="3">
        <v>103</v>
      </c>
    </row>
    <row r="987" spans="10:14" x14ac:dyDescent="0.2">
      <c r="J987" s="70">
        <v>0.51708333333333334</v>
      </c>
      <c r="K987" s="3">
        <v>109</v>
      </c>
      <c r="L987" s="3">
        <v>104</v>
      </c>
      <c r="M987" s="3">
        <v>108</v>
      </c>
      <c r="N987" s="3">
        <v>105</v>
      </c>
    </row>
    <row r="988" spans="10:14" x14ac:dyDescent="0.2">
      <c r="J988" s="70">
        <v>0.51777777777777778</v>
      </c>
      <c r="K988" s="3">
        <v>109</v>
      </c>
      <c r="L988" s="3">
        <v>104</v>
      </c>
      <c r="M988" s="3">
        <v>109</v>
      </c>
      <c r="N988" s="3">
        <v>105</v>
      </c>
    </row>
    <row r="989" spans="10:14" x14ac:dyDescent="0.2">
      <c r="J989" s="70">
        <v>0.51847222222222222</v>
      </c>
      <c r="K989" s="3">
        <v>110</v>
      </c>
      <c r="L989" s="3">
        <v>105</v>
      </c>
      <c r="M989" s="3">
        <v>109</v>
      </c>
      <c r="N989" s="3">
        <v>105</v>
      </c>
    </row>
    <row r="990" spans="10:14" x14ac:dyDescent="0.2">
      <c r="J990" s="70">
        <v>0.51916666666666667</v>
      </c>
      <c r="K990" s="3">
        <v>110</v>
      </c>
      <c r="L990" s="3">
        <v>105</v>
      </c>
      <c r="M990" s="3">
        <v>110</v>
      </c>
      <c r="N990" s="3">
        <v>106</v>
      </c>
    </row>
    <row r="991" spans="10:14" x14ac:dyDescent="0.2">
      <c r="J991" s="70">
        <v>0.51986111111111111</v>
      </c>
      <c r="K991" s="3">
        <v>111</v>
      </c>
      <c r="L991" s="3">
        <v>106</v>
      </c>
      <c r="M991" s="3">
        <v>110</v>
      </c>
      <c r="N991" s="3">
        <v>106</v>
      </c>
    </row>
    <row r="992" spans="10:14" x14ac:dyDescent="0.2">
      <c r="J992" s="70">
        <v>0.52055555555555555</v>
      </c>
      <c r="K992" s="3">
        <v>112</v>
      </c>
      <c r="L992" s="3">
        <v>106</v>
      </c>
      <c r="M992" s="3">
        <v>111</v>
      </c>
      <c r="N992" s="3">
        <v>107</v>
      </c>
    </row>
    <row r="993" spans="10:14" x14ac:dyDescent="0.2">
      <c r="J993" s="70">
        <v>0.52123842592592595</v>
      </c>
      <c r="K993" s="3">
        <v>111</v>
      </c>
      <c r="L993" s="3">
        <v>107</v>
      </c>
      <c r="M993" s="3">
        <v>110</v>
      </c>
      <c r="N993" s="3">
        <v>107</v>
      </c>
    </row>
    <row r="994" spans="10:14" x14ac:dyDescent="0.2">
      <c r="J994" s="70">
        <v>0.52194444444444443</v>
      </c>
      <c r="K994" s="3">
        <v>111</v>
      </c>
      <c r="L994" s="3">
        <v>107</v>
      </c>
      <c r="M994" s="3">
        <v>110</v>
      </c>
      <c r="N994" s="3">
        <v>108</v>
      </c>
    </row>
    <row r="995" spans="10:14" x14ac:dyDescent="0.2">
      <c r="J995" s="70">
        <v>0.52263888888888888</v>
      </c>
      <c r="K995" s="3">
        <v>112</v>
      </c>
      <c r="L995" s="3">
        <v>106</v>
      </c>
      <c r="M995" s="3">
        <v>110</v>
      </c>
      <c r="N995" s="3">
        <v>108</v>
      </c>
    </row>
    <row r="996" spans="10:14" x14ac:dyDescent="0.2">
      <c r="J996" s="70">
        <v>0.52333333333333332</v>
      </c>
      <c r="K996" s="3">
        <v>112</v>
      </c>
      <c r="L996" s="3">
        <v>106</v>
      </c>
      <c r="M996" s="3">
        <v>110</v>
      </c>
      <c r="N996" s="3">
        <v>108</v>
      </c>
    </row>
    <row r="997" spans="10:14" x14ac:dyDescent="0.2">
      <c r="J997" s="70">
        <v>0.52402777777777776</v>
      </c>
      <c r="K997" s="3">
        <v>112</v>
      </c>
      <c r="L997" s="3">
        <v>106</v>
      </c>
      <c r="M997" s="3">
        <v>110</v>
      </c>
      <c r="N997" s="3">
        <v>109</v>
      </c>
    </row>
    <row r="998" spans="10:14" x14ac:dyDescent="0.2">
      <c r="J998" s="70">
        <v>0.5247222222222222</v>
      </c>
      <c r="K998" s="3">
        <v>112</v>
      </c>
      <c r="L998" s="3">
        <v>106</v>
      </c>
      <c r="M998" s="3">
        <v>110</v>
      </c>
      <c r="N998" s="3">
        <v>109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84"/>
  <sheetViews>
    <sheetView workbookViewId="0"/>
    <sheetView workbookViewId="1"/>
  </sheetViews>
  <sheetFormatPr defaultRowHeight="12.75" x14ac:dyDescent="0.2"/>
  <cols>
    <col min="1" max="1" width="10" customWidth="1"/>
    <col min="3" max="4" width="9.140625" style="3" customWidth="1"/>
    <col min="5" max="5" width="9.140625" style="14" customWidth="1"/>
    <col min="6" max="7" width="9.140625" style="3" customWidth="1"/>
    <col min="8" max="8" width="9.140625" style="42" customWidth="1"/>
    <col min="10" max="13" width="8.85546875" style="3"/>
    <col min="14" max="14" width="8.85546875" style="45"/>
  </cols>
  <sheetData>
    <row r="1" spans="1:20" x14ac:dyDescent="0.2">
      <c r="A1" s="6" t="s">
        <v>216</v>
      </c>
      <c r="B1" s="24" t="s">
        <v>2</v>
      </c>
      <c r="C1" s="6" t="s">
        <v>3</v>
      </c>
      <c r="D1" s="6" t="s">
        <v>1</v>
      </c>
      <c r="E1" s="31" t="s">
        <v>156</v>
      </c>
      <c r="F1" s="6" t="s">
        <v>32</v>
      </c>
      <c r="G1" s="6" t="s">
        <v>217</v>
      </c>
      <c r="H1" s="44" t="s">
        <v>218</v>
      </c>
      <c r="I1" s="6"/>
    </row>
    <row r="2" spans="1:20" x14ac:dyDescent="0.2">
      <c r="A2" t="s">
        <v>288</v>
      </c>
      <c r="B2" s="2"/>
      <c r="R2" t="s">
        <v>623</v>
      </c>
    </row>
    <row r="3" spans="1:20" x14ac:dyDescent="0.2">
      <c r="A3" s="21">
        <v>41715</v>
      </c>
      <c r="B3" s="2">
        <v>0.40625</v>
      </c>
      <c r="C3" s="3">
        <v>41</v>
      </c>
      <c r="D3" s="3">
        <v>49</v>
      </c>
      <c r="E3" s="14">
        <v>0.96</v>
      </c>
      <c r="F3" s="3">
        <v>1</v>
      </c>
      <c r="G3" s="3" t="s">
        <v>37</v>
      </c>
      <c r="H3" s="42">
        <v>29.079000000000001</v>
      </c>
      <c r="R3">
        <f>MAX(J:M)</f>
        <v>139</v>
      </c>
      <c r="T3" t="s">
        <v>354</v>
      </c>
    </row>
    <row r="4" spans="1:20" x14ac:dyDescent="0.2">
      <c r="B4" s="2">
        <v>0.4166666666666668</v>
      </c>
      <c r="C4" s="3">
        <v>41</v>
      </c>
      <c r="D4" s="3">
        <v>49</v>
      </c>
      <c r="E4" s="14">
        <v>0.96</v>
      </c>
      <c r="F4" s="3">
        <v>1</v>
      </c>
      <c r="G4" s="37" t="s">
        <v>43</v>
      </c>
      <c r="H4" s="42">
        <v>29.077000000000002</v>
      </c>
      <c r="T4" s="21">
        <v>41880</v>
      </c>
    </row>
    <row r="5" spans="1:20" x14ac:dyDescent="0.2">
      <c r="B5" s="2">
        <v>0.42708333333333354</v>
      </c>
      <c r="C5" s="3">
        <v>41</v>
      </c>
      <c r="D5" s="3">
        <v>50</v>
      </c>
      <c r="E5" s="14">
        <v>0.95</v>
      </c>
      <c r="F5" s="3">
        <v>1</v>
      </c>
      <c r="G5" s="3" t="s">
        <v>43</v>
      </c>
      <c r="H5" s="42">
        <v>29.079000000000001</v>
      </c>
    </row>
    <row r="6" spans="1:20" x14ac:dyDescent="0.2">
      <c r="B6" s="2">
        <v>0.4375</v>
      </c>
      <c r="C6" s="3">
        <v>42</v>
      </c>
      <c r="D6" s="3">
        <v>52</v>
      </c>
      <c r="E6" s="14">
        <v>0.94</v>
      </c>
      <c r="F6" s="3">
        <v>2</v>
      </c>
      <c r="G6" s="3" t="s">
        <v>224</v>
      </c>
      <c r="H6" s="42">
        <v>29.068999999999999</v>
      </c>
      <c r="R6">
        <f>MAX(J1:M919)</f>
        <v>133</v>
      </c>
      <c r="T6" t="s">
        <v>259</v>
      </c>
    </row>
    <row r="7" spans="1:20" x14ac:dyDescent="0.2">
      <c r="B7" s="2">
        <v>0.44791666666666691</v>
      </c>
      <c r="C7" s="3">
        <v>42</v>
      </c>
      <c r="D7" s="3">
        <v>52</v>
      </c>
      <c r="E7" s="14">
        <v>0.94</v>
      </c>
      <c r="F7" s="3">
        <v>1</v>
      </c>
      <c r="G7" s="3" t="s">
        <v>43</v>
      </c>
      <c r="H7" s="42">
        <v>29.093</v>
      </c>
      <c r="T7" s="21">
        <v>41796</v>
      </c>
    </row>
    <row r="8" spans="1:20" x14ac:dyDescent="0.2">
      <c r="B8" s="2">
        <v>0.45833333333333359</v>
      </c>
      <c r="C8" s="3">
        <v>43</v>
      </c>
      <c r="D8" s="3">
        <v>53</v>
      </c>
      <c r="E8" s="14">
        <v>0.93</v>
      </c>
      <c r="F8" s="3">
        <v>1</v>
      </c>
      <c r="G8" s="3" t="s">
        <v>34</v>
      </c>
      <c r="H8" s="42">
        <v>29.091000000000001</v>
      </c>
    </row>
    <row r="9" spans="1:20" x14ac:dyDescent="0.2">
      <c r="B9" s="1">
        <v>0.46875</v>
      </c>
      <c r="C9" s="3">
        <v>44</v>
      </c>
      <c r="D9" s="3">
        <v>53</v>
      </c>
      <c r="E9" s="14">
        <v>0.91</v>
      </c>
      <c r="F9" s="3">
        <v>1</v>
      </c>
      <c r="G9" s="3" t="s">
        <v>34</v>
      </c>
      <c r="H9" s="42">
        <v>29.085000000000001</v>
      </c>
    </row>
    <row r="10" spans="1:20" x14ac:dyDescent="0.2">
      <c r="B10" s="1">
        <v>0.51041666666666663</v>
      </c>
      <c r="C10" s="3">
        <v>44</v>
      </c>
      <c r="D10" s="3">
        <v>54</v>
      </c>
      <c r="E10" s="14">
        <v>0.88</v>
      </c>
      <c r="F10" s="3">
        <v>2</v>
      </c>
      <c r="G10" s="3" t="s">
        <v>208</v>
      </c>
      <c r="H10" s="42">
        <v>29.081</v>
      </c>
    </row>
    <row r="11" spans="1:20" x14ac:dyDescent="0.2">
      <c r="B11" s="1">
        <v>0.52083333333333337</v>
      </c>
      <c r="C11" s="3">
        <v>44</v>
      </c>
      <c r="D11" s="3">
        <v>54</v>
      </c>
      <c r="E11" s="14">
        <v>0.88</v>
      </c>
      <c r="F11" s="3">
        <v>1</v>
      </c>
      <c r="G11" s="3" t="s">
        <v>37</v>
      </c>
      <c r="H11" s="42">
        <v>29.081</v>
      </c>
    </row>
    <row r="12" spans="1:20" s="3" customFormat="1" x14ac:dyDescent="0.2">
      <c r="A12"/>
      <c r="B12" s="1">
        <v>0.53125</v>
      </c>
      <c r="C12" s="3">
        <v>45</v>
      </c>
      <c r="D12" s="3">
        <v>54</v>
      </c>
      <c r="E12" s="14">
        <v>0.86</v>
      </c>
      <c r="F12" s="3">
        <v>2</v>
      </c>
      <c r="G12" s="3" t="s">
        <v>180</v>
      </c>
      <c r="H12" s="42">
        <v>29.074000000000002</v>
      </c>
      <c r="I12"/>
      <c r="N12" s="45"/>
    </row>
    <row r="13" spans="1:20" s="3" customFormat="1" x14ac:dyDescent="0.2">
      <c r="A13"/>
      <c r="B13" s="1">
        <v>0.54166666666666663</v>
      </c>
      <c r="C13" s="3">
        <v>44</v>
      </c>
      <c r="D13" s="3">
        <v>55</v>
      </c>
      <c r="E13" s="14">
        <v>0.87</v>
      </c>
      <c r="F13" s="3">
        <v>1</v>
      </c>
      <c r="G13" s="3" t="s">
        <v>34</v>
      </c>
      <c r="H13" s="42">
        <v>29.062999999999999</v>
      </c>
      <c r="I13"/>
      <c r="N13" s="45"/>
    </row>
    <row r="14" spans="1:20" s="3" customFormat="1" x14ac:dyDescent="0.2">
      <c r="A14"/>
      <c r="B14" s="1">
        <v>0.55208333333333337</v>
      </c>
      <c r="C14" s="3">
        <v>45</v>
      </c>
      <c r="D14" s="3">
        <v>56</v>
      </c>
      <c r="E14" s="14">
        <v>0.86</v>
      </c>
      <c r="F14" s="3">
        <v>3</v>
      </c>
      <c r="G14" s="3" t="s">
        <v>180</v>
      </c>
      <c r="H14" s="42">
        <v>29.053999999999998</v>
      </c>
      <c r="I14"/>
      <c r="N14" s="45"/>
    </row>
    <row r="15" spans="1:20" s="3" customFormat="1" x14ac:dyDescent="0.2">
      <c r="A15"/>
      <c r="B15" s="2">
        <v>0.5625</v>
      </c>
      <c r="C15" s="3">
        <v>45</v>
      </c>
      <c r="D15" s="3">
        <v>57</v>
      </c>
      <c r="E15" s="14">
        <v>0.85</v>
      </c>
      <c r="F15" s="3">
        <v>2</v>
      </c>
      <c r="G15" s="3" t="s">
        <v>35</v>
      </c>
      <c r="H15" s="42">
        <v>29.042999999999999</v>
      </c>
      <c r="I15"/>
      <c r="N15" s="45"/>
    </row>
    <row r="16" spans="1:20" s="3" customFormat="1" x14ac:dyDescent="0.2">
      <c r="A16"/>
      <c r="B16" s="2">
        <v>0.57291666666666663</v>
      </c>
      <c r="C16" s="3">
        <v>45</v>
      </c>
      <c r="D16" s="3">
        <v>58</v>
      </c>
      <c r="E16" s="14">
        <v>0.85</v>
      </c>
      <c r="F16" s="3">
        <v>3</v>
      </c>
      <c r="G16" s="3" t="s">
        <v>34</v>
      </c>
      <c r="H16" s="42">
        <v>29.035399999999999</v>
      </c>
      <c r="I16"/>
      <c r="N16" s="45"/>
    </row>
    <row r="17" spans="1:14" s="3" customFormat="1" x14ac:dyDescent="0.2">
      <c r="A17"/>
      <c r="B17" s="2">
        <v>0.58333333333333337</v>
      </c>
      <c r="C17" s="3">
        <v>45</v>
      </c>
      <c r="D17" s="3">
        <v>58</v>
      </c>
      <c r="E17" s="14">
        <v>0.85</v>
      </c>
      <c r="F17" s="3">
        <v>2</v>
      </c>
      <c r="G17" s="3" t="s">
        <v>34</v>
      </c>
      <c r="H17" s="42">
        <v>29.045000000000002</v>
      </c>
      <c r="I17"/>
      <c r="N17" s="45"/>
    </row>
    <row r="18" spans="1:14" s="3" customFormat="1" x14ac:dyDescent="0.2">
      <c r="A18"/>
      <c r="B18" s="2">
        <v>0.59375</v>
      </c>
      <c r="C18" s="3">
        <v>46</v>
      </c>
      <c r="D18" s="3">
        <v>60</v>
      </c>
      <c r="E18" s="14">
        <v>0.83</v>
      </c>
      <c r="F18" s="3">
        <v>1</v>
      </c>
      <c r="G18" s="3" t="s">
        <v>71</v>
      </c>
      <c r="H18" s="42">
        <v>29.042999999999999</v>
      </c>
      <c r="I18"/>
      <c r="N18" s="45"/>
    </row>
    <row r="19" spans="1:14" s="3" customFormat="1" x14ac:dyDescent="0.2">
      <c r="A19"/>
      <c r="B19" s="2">
        <v>0.60416666666666663</v>
      </c>
      <c r="C19" s="3">
        <v>47</v>
      </c>
      <c r="D19" s="3">
        <v>60</v>
      </c>
      <c r="E19" s="14">
        <v>0.81</v>
      </c>
      <c r="F19" s="3">
        <v>1</v>
      </c>
      <c r="G19" s="3" t="s">
        <v>34</v>
      </c>
      <c r="H19" s="42">
        <v>29.042000000000002</v>
      </c>
      <c r="I19"/>
      <c r="N19" s="45"/>
    </row>
    <row r="20" spans="1:14" s="3" customFormat="1" x14ac:dyDescent="0.2">
      <c r="A20"/>
      <c r="B20" s="2">
        <v>0.61458333333333337</v>
      </c>
      <c r="C20" s="3">
        <v>47</v>
      </c>
      <c r="D20" s="3">
        <v>60</v>
      </c>
      <c r="E20" s="14">
        <v>0.8</v>
      </c>
      <c r="F20" s="3">
        <v>2</v>
      </c>
      <c r="G20" s="3" t="s">
        <v>180</v>
      </c>
      <c r="H20" s="42">
        <v>29.036000000000001</v>
      </c>
      <c r="I20"/>
      <c r="N20" s="45"/>
    </row>
    <row r="21" spans="1:14" s="3" customFormat="1" x14ac:dyDescent="0.2">
      <c r="A21"/>
      <c r="B21" s="2">
        <v>0.625</v>
      </c>
      <c r="C21" s="3">
        <v>47</v>
      </c>
      <c r="D21" s="3">
        <v>60</v>
      </c>
      <c r="E21" s="14">
        <v>0.8</v>
      </c>
      <c r="F21" s="3">
        <v>1</v>
      </c>
      <c r="G21" s="3" t="s">
        <v>43</v>
      </c>
      <c r="H21" s="42">
        <v>29.033000000000001</v>
      </c>
      <c r="I21"/>
      <c r="N21" s="45"/>
    </row>
    <row r="22" spans="1:14" s="3" customFormat="1" x14ac:dyDescent="0.2">
      <c r="A22"/>
      <c r="B22" s="2">
        <v>0.63541666666666663</v>
      </c>
      <c r="C22" s="3">
        <v>46</v>
      </c>
      <c r="D22" s="3">
        <v>60</v>
      </c>
      <c r="E22" s="13">
        <v>0.8</v>
      </c>
      <c r="F22" s="41">
        <v>1</v>
      </c>
      <c r="G22" s="3" t="s">
        <v>34</v>
      </c>
      <c r="H22" s="42">
        <v>29.029</v>
      </c>
      <c r="I22"/>
      <c r="N22" s="45"/>
    </row>
    <row r="23" spans="1:14" s="3" customFormat="1" x14ac:dyDescent="0.2">
      <c r="A23"/>
      <c r="B23" s="2">
        <v>0.64583333333333337</v>
      </c>
      <c r="C23" s="3">
        <v>47</v>
      </c>
      <c r="D23" s="3">
        <v>61</v>
      </c>
      <c r="E23" s="14">
        <v>0.79</v>
      </c>
      <c r="F23" s="3">
        <v>3</v>
      </c>
      <c r="G23" s="3" t="s">
        <v>190</v>
      </c>
      <c r="H23" s="42">
        <v>29.026</v>
      </c>
      <c r="I23"/>
      <c r="N23" s="45"/>
    </row>
    <row r="24" spans="1:14" s="3" customFormat="1" x14ac:dyDescent="0.2">
      <c r="A24"/>
      <c r="B24" s="2">
        <v>0.65625</v>
      </c>
      <c r="C24" s="3">
        <v>47</v>
      </c>
      <c r="D24" s="3">
        <v>60</v>
      </c>
      <c r="E24" s="14">
        <v>0.79</v>
      </c>
      <c r="F24" s="3">
        <v>2</v>
      </c>
      <c r="G24" s="3" t="s">
        <v>43</v>
      </c>
      <c r="H24" s="42">
        <v>29.03</v>
      </c>
      <c r="I24"/>
      <c r="N24" s="45"/>
    </row>
    <row r="25" spans="1:14" s="3" customFormat="1" x14ac:dyDescent="0.2">
      <c r="A25"/>
      <c r="B25" s="2">
        <v>0.66666666666666663</v>
      </c>
      <c r="C25" s="3">
        <v>47</v>
      </c>
      <c r="D25" s="3">
        <v>60</v>
      </c>
      <c r="E25" s="13">
        <v>0.8</v>
      </c>
      <c r="F25" s="41">
        <v>3</v>
      </c>
      <c r="G25" s="3" t="s">
        <v>35</v>
      </c>
      <c r="H25" s="42">
        <v>29.030999999999999</v>
      </c>
      <c r="I25"/>
      <c r="N25" s="45"/>
    </row>
    <row r="26" spans="1:14" s="3" customFormat="1" x14ac:dyDescent="0.2">
      <c r="A26"/>
      <c r="B26" s="2">
        <v>0.67708333333333337</v>
      </c>
      <c r="C26" s="3">
        <v>46</v>
      </c>
      <c r="D26" s="3">
        <v>58</v>
      </c>
      <c r="E26" s="14">
        <v>0.81</v>
      </c>
      <c r="F26" s="3">
        <v>1</v>
      </c>
      <c r="G26" s="3" t="s">
        <v>37</v>
      </c>
      <c r="H26" s="42">
        <v>29.035</v>
      </c>
      <c r="I26"/>
      <c r="N26" s="45"/>
    </row>
    <row r="27" spans="1:14" s="3" customFormat="1" x14ac:dyDescent="0.2">
      <c r="A27"/>
      <c r="B27" s="2">
        <v>0.6875</v>
      </c>
      <c r="C27" s="3">
        <v>46</v>
      </c>
      <c r="D27" s="3">
        <v>57</v>
      </c>
      <c r="E27" s="13">
        <v>0.8</v>
      </c>
      <c r="F27" s="41">
        <v>2</v>
      </c>
      <c r="G27" s="3" t="s">
        <v>43</v>
      </c>
      <c r="H27" s="42">
        <v>29.042000000000002</v>
      </c>
      <c r="I27"/>
      <c r="N27" s="45"/>
    </row>
    <row r="28" spans="1:14" s="3" customFormat="1" x14ac:dyDescent="0.2">
      <c r="A28"/>
      <c r="B28" s="2">
        <v>0.69791666666666663</v>
      </c>
      <c r="C28" s="3">
        <v>46</v>
      </c>
      <c r="D28" s="3">
        <v>57</v>
      </c>
      <c r="E28" s="13">
        <v>0.82</v>
      </c>
      <c r="F28" s="41">
        <v>1</v>
      </c>
      <c r="G28" s="3" t="s">
        <v>190</v>
      </c>
      <c r="H28" s="42">
        <v>29.042000000000002</v>
      </c>
      <c r="I28"/>
      <c r="N28" s="45"/>
    </row>
    <row r="29" spans="1:14" s="3" customFormat="1" x14ac:dyDescent="0.2">
      <c r="A29"/>
      <c r="B29" s="2">
        <v>0.70833333333333337</v>
      </c>
      <c r="C29" s="3">
        <v>45</v>
      </c>
      <c r="D29" s="3">
        <v>57</v>
      </c>
      <c r="E29" s="14">
        <v>0.82</v>
      </c>
      <c r="F29" s="3">
        <v>1</v>
      </c>
      <c r="G29" s="3" t="s">
        <v>34</v>
      </c>
      <c r="H29" s="42">
        <v>29.045000000000002</v>
      </c>
      <c r="I29"/>
      <c r="N29" s="45"/>
    </row>
    <row r="30" spans="1:14" s="3" customFormat="1" x14ac:dyDescent="0.2">
      <c r="A30"/>
      <c r="B30" s="2"/>
      <c r="E30" s="14"/>
      <c r="H30" s="42"/>
      <c r="I30"/>
      <c r="N30" s="45"/>
    </row>
    <row r="31" spans="1:14" s="3" customFormat="1" x14ac:dyDescent="0.2">
      <c r="A31" s="21">
        <v>41716</v>
      </c>
      <c r="B31" s="2">
        <v>0.40625</v>
      </c>
      <c r="C31" s="3">
        <v>44</v>
      </c>
      <c r="D31" s="3">
        <v>50</v>
      </c>
      <c r="E31" s="14">
        <v>0.99</v>
      </c>
      <c r="F31" s="3">
        <v>1</v>
      </c>
      <c r="G31" s="3" t="s">
        <v>37</v>
      </c>
      <c r="H31" s="42">
        <v>29.286000000000001</v>
      </c>
      <c r="I31"/>
      <c r="N31" s="45"/>
    </row>
    <row r="32" spans="1:14" s="3" customFormat="1" x14ac:dyDescent="0.2">
      <c r="A32"/>
      <c r="B32" s="2">
        <v>0.42708333333333354</v>
      </c>
      <c r="C32" s="3">
        <v>45</v>
      </c>
      <c r="D32" s="3">
        <v>51</v>
      </c>
      <c r="E32" s="14">
        <v>0.99</v>
      </c>
      <c r="F32" s="3">
        <v>1</v>
      </c>
      <c r="G32" s="37" t="s">
        <v>37</v>
      </c>
      <c r="H32" s="42">
        <v>29.297000000000001</v>
      </c>
      <c r="I32"/>
      <c r="N32" s="45"/>
    </row>
    <row r="33" spans="2:8" x14ac:dyDescent="0.2">
      <c r="B33" s="2">
        <v>0.44791666666666691</v>
      </c>
      <c r="C33" s="3">
        <v>45</v>
      </c>
      <c r="D33" s="3">
        <v>52</v>
      </c>
      <c r="E33" s="14">
        <v>0.99</v>
      </c>
      <c r="F33" s="3">
        <v>1</v>
      </c>
      <c r="G33" s="3" t="s">
        <v>143</v>
      </c>
      <c r="H33" s="42">
        <v>29.298999999999999</v>
      </c>
    </row>
    <row r="34" spans="2:8" x14ac:dyDescent="0.2">
      <c r="B34" s="2">
        <v>0.45833333333333359</v>
      </c>
      <c r="C34" s="3">
        <v>46</v>
      </c>
      <c r="D34" s="3">
        <v>53</v>
      </c>
      <c r="E34" s="14">
        <v>0.98</v>
      </c>
      <c r="F34" s="3">
        <v>1</v>
      </c>
      <c r="G34" s="3" t="s">
        <v>197</v>
      </c>
      <c r="H34" s="42">
        <v>29.300999999999998</v>
      </c>
    </row>
    <row r="35" spans="2:8" x14ac:dyDescent="0.2">
      <c r="B35" s="1">
        <v>0.46875</v>
      </c>
      <c r="C35" s="3">
        <v>46</v>
      </c>
      <c r="D35" s="3">
        <v>56</v>
      </c>
      <c r="E35" s="14">
        <v>0.97</v>
      </c>
      <c r="F35" s="3">
        <v>0</v>
      </c>
      <c r="G35" s="3" t="s">
        <v>34</v>
      </c>
      <c r="H35" s="42">
        <v>29.297000000000001</v>
      </c>
    </row>
    <row r="36" spans="2:8" x14ac:dyDescent="0.2">
      <c r="B36" s="1">
        <v>0.53125</v>
      </c>
      <c r="C36" s="3">
        <v>49</v>
      </c>
      <c r="D36" s="3">
        <v>60</v>
      </c>
      <c r="E36" s="14">
        <v>0.88</v>
      </c>
      <c r="F36" s="3">
        <v>4</v>
      </c>
      <c r="G36" s="3" t="s">
        <v>34</v>
      </c>
      <c r="H36" s="42">
        <v>29.303000000000001</v>
      </c>
    </row>
    <row r="37" spans="2:8" x14ac:dyDescent="0.2">
      <c r="B37" s="1">
        <v>0.54166666666666663</v>
      </c>
      <c r="C37" s="3">
        <v>49</v>
      </c>
      <c r="D37" s="3">
        <v>59</v>
      </c>
      <c r="E37" s="14">
        <v>0.87</v>
      </c>
      <c r="F37" s="3">
        <v>3</v>
      </c>
      <c r="G37" s="3" t="s">
        <v>180</v>
      </c>
      <c r="H37" s="42">
        <v>29.3</v>
      </c>
    </row>
    <row r="38" spans="2:8" x14ac:dyDescent="0.2">
      <c r="B38" s="1">
        <v>0.55208333333333337</v>
      </c>
      <c r="C38" s="3">
        <v>49</v>
      </c>
      <c r="D38" s="3">
        <v>60</v>
      </c>
      <c r="E38" s="14">
        <v>0.88</v>
      </c>
      <c r="F38" s="3">
        <v>4</v>
      </c>
      <c r="G38" s="3" t="s">
        <v>180</v>
      </c>
      <c r="H38" s="42">
        <v>29.297000000000001</v>
      </c>
    </row>
    <row r="39" spans="2:8" x14ac:dyDescent="0.2">
      <c r="B39" s="2">
        <v>0.5625</v>
      </c>
      <c r="C39" s="3">
        <v>49</v>
      </c>
      <c r="D39" s="3">
        <v>60</v>
      </c>
      <c r="E39" s="14">
        <v>0.86</v>
      </c>
      <c r="F39" s="3">
        <v>3</v>
      </c>
      <c r="G39" s="3" t="s">
        <v>34</v>
      </c>
      <c r="H39" s="42">
        <v>29.295000000000002</v>
      </c>
    </row>
    <row r="40" spans="2:8" x14ac:dyDescent="0.2">
      <c r="B40" s="2">
        <v>0.57291666666666663</v>
      </c>
      <c r="C40" s="3">
        <v>49</v>
      </c>
      <c r="D40" s="3">
        <v>60</v>
      </c>
      <c r="E40" s="14">
        <v>0.86</v>
      </c>
      <c r="F40" s="3">
        <v>3</v>
      </c>
      <c r="G40" s="3" t="s">
        <v>43</v>
      </c>
      <c r="H40" s="42">
        <v>29.289000000000001</v>
      </c>
    </row>
    <row r="41" spans="2:8" x14ac:dyDescent="0.2">
      <c r="B41" s="2">
        <v>0.58333333333333337</v>
      </c>
      <c r="C41" s="3">
        <v>49</v>
      </c>
      <c r="D41" s="3">
        <v>62</v>
      </c>
      <c r="E41" s="14">
        <v>0.85</v>
      </c>
      <c r="F41" s="3">
        <v>3</v>
      </c>
      <c r="G41" s="3" t="s">
        <v>190</v>
      </c>
      <c r="H41" s="42">
        <v>29.285</v>
      </c>
    </row>
    <row r="42" spans="2:8" x14ac:dyDescent="0.2">
      <c r="B42" s="2">
        <v>0.59375</v>
      </c>
      <c r="C42" s="3">
        <v>49</v>
      </c>
      <c r="D42" s="3">
        <v>63</v>
      </c>
      <c r="E42" s="14">
        <v>0.86</v>
      </c>
      <c r="F42" s="3">
        <v>3</v>
      </c>
      <c r="G42" s="3" t="s">
        <v>180</v>
      </c>
      <c r="H42" s="42">
        <v>29.273</v>
      </c>
    </row>
    <row r="43" spans="2:8" x14ac:dyDescent="0.2">
      <c r="B43" s="2">
        <v>0.60416666666666663</v>
      </c>
      <c r="C43" s="3">
        <v>49</v>
      </c>
      <c r="D43" s="3">
        <v>64</v>
      </c>
      <c r="E43" s="14">
        <v>0.82</v>
      </c>
      <c r="F43" s="3">
        <v>3</v>
      </c>
      <c r="G43" s="3" t="s">
        <v>180</v>
      </c>
      <c r="H43" s="42">
        <v>29.271000000000001</v>
      </c>
    </row>
    <row r="44" spans="2:8" x14ac:dyDescent="0.2">
      <c r="B44" s="2">
        <v>0.61458333333333337</v>
      </c>
      <c r="C44" s="3">
        <v>50</v>
      </c>
      <c r="D44" s="3">
        <v>65</v>
      </c>
      <c r="E44" s="14">
        <v>0.82</v>
      </c>
      <c r="F44" s="3">
        <v>5</v>
      </c>
      <c r="G44" s="3" t="s">
        <v>34</v>
      </c>
      <c r="H44" s="42">
        <v>29.265000000000001</v>
      </c>
    </row>
    <row r="45" spans="2:8" x14ac:dyDescent="0.2">
      <c r="B45" s="2">
        <v>0.625</v>
      </c>
      <c r="C45" s="3">
        <v>50</v>
      </c>
      <c r="D45" s="3">
        <v>65</v>
      </c>
      <c r="E45" s="14">
        <v>0.82</v>
      </c>
      <c r="F45" s="3">
        <v>1</v>
      </c>
      <c r="G45" s="3" t="s">
        <v>190</v>
      </c>
      <c r="H45" s="42">
        <v>29.26</v>
      </c>
    </row>
    <row r="46" spans="2:8" x14ac:dyDescent="0.2">
      <c r="B46" s="2">
        <v>0.63541666666666663</v>
      </c>
      <c r="C46" s="3">
        <v>50</v>
      </c>
      <c r="D46" s="3">
        <v>65</v>
      </c>
      <c r="E46" s="14">
        <v>0.82</v>
      </c>
      <c r="F46" s="3">
        <v>2</v>
      </c>
      <c r="G46" s="3" t="s">
        <v>180</v>
      </c>
      <c r="H46" s="42">
        <v>29.254000000000001</v>
      </c>
    </row>
    <row r="47" spans="2:8" x14ac:dyDescent="0.2">
      <c r="B47" s="2">
        <v>0.64583333333333337</v>
      </c>
      <c r="C47" s="3">
        <v>50</v>
      </c>
      <c r="D47" s="3">
        <v>63</v>
      </c>
      <c r="E47" s="14">
        <v>0.83</v>
      </c>
      <c r="F47" s="3">
        <v>5</v>
      </c>
      <c r="G47" s="3" t="s">
        <v>34</v>
      </c>
      <c r="H47" s="42">
        <v>29.254999999999999</v>
      </c>
    </row>
    <row r="48" spans="2:8" x14ac:dyDescent="0.2">
      <c r="B48" s="2">
        <v>0.65625</v>
      </c>
      <c r="C48" s="3">
        <v>50</v>
      </c>
      <c r="D48" s="3">
        <v>62</v>
      </c>
      <c r="E48" s="14">
        <v>0.84</v>
      </c>
      <c r="F48" s="3">
        <v>1</v>
      </c>
      <c r="G48" s="3" t="s">
        <v>37</v>
      </c>
      <c r="H48" s="42">
        <v>29.253</v>
      </c>
    </row>
    <row r="49" spans="1:8" x14ac:dyDescent="0.2">
      <c r="B49" s="2">
        <v>0.66666666666666663</v>
      </c>
      <c r="C49" s="3">
        <v>50</v>
      </c>
      <c r="D49" s="3">
        <v>62</v>
      </c>
      <c r="E49" s="14">
        <v>0.82</v>
      </c>
      <c r="F49" s="3">
        <v>4</v>
      </c>
      <c r="G49" s="3" t="s">
        <v>37</v>
      </c>
      <c r="H49" s="42">
        <v>29.26</v>
      </c>
    </row>
    <row r="50" spans="1:8" x14ac:dyDescent="0.2">
      <c r="B50" s="2">
        <v>0.67708333333333337</v>
      </c>
      <c r="C50" s="3">
        <v>50</v>
      </c>
      <c r="D50" s="3">
        <v>61</v>
      </c>
      <c r="E50" s="13">
        <v>0.81</v>
      </c>
      <c r="F50" s="41">
        <v>4</v>
      </c>
      <c r="G50" s="3" t="s">
        <v>37</v>
      </c>
      <c r="H50" s="42">
        <v>29.260999999999999</v>
      </c>
    </row>
    <row r="51" spans="1:8" x14ac:dyDescent="0.2">
      <c r="B51" s="2">
        <v>0.6875</v>
      </c>
      <c r="C51" s="3">
        <v>50</v>
      </c>
      <c r="D51" s="3">
        <v>61</v>
      </c>
      <c r="E51" s="14">
        <v>0.81</v>
      </c>
      <c r="F51" s="3">
        <v>1</v>
      </c>
      <c r="G51" s="3" t="s">
        <v>34</v>
      </c>
      <c r="H51" s="42">
        <v>29.254000000000001</v>
      </c>
    </row>
    <row r="52" spans="1:8" x14ac:dyDescent="0.2">
      <c r="B52" s="2">
        <v>0.69791666666666663</v>
      </c>
      <c r="C52" s="3">
        <v>51</v>
      </c>
      <c r="D52" s="3">
        <v>62</v>
      </c>
      <c r="E52" s="14">
        <v>0.81</v>
      </c>
      <c r="F52" s="3">
        <v>1</v>
      </c>
      <c r="G52" s="3" t="s">
        <v>180</v>
      </c>
      <c r="H52" s="42">
        <v>29.25</v>
      </c>
    </row>
    <row r="53" spans="1:8" x14ac:dyDescent="0.2">
      <c r="B53" s="2">
        <v>0.70833333333333337</v>
      </c>
    </row>
    <row r="55" spans="1:8" x14ac:dyDescent="0.2">
      <c r="A55" t="s">
        <v>289</v>
      </c>
    </row>
    <row r="56" spans="1:8" x14ac:dyDescent="0.2">
      <c r="A56" s="21">
        <v>41726</v>
      </c>
      <c r="B56" s="2">
        <v>0.40625</v>
      </c>
      <c r="C56" s="3">
        <v>71</v>
      </c>
      <c r="D56" s="3">
        <v>78</v>
      </c>
      <c r="E56" s="14">
        <v>0.76</v>
      </c>
      <c r="F56" s="3">
        <v>8</v>
      </c>
      <c r="G56" s="3" t="s">
        <v>180</v>
      </c>
      <c r="H56" s="42">
        <v>30.103000000000002</v>
      </c>
    </row>
    <row r="57" spans="1:8" x14ac:dyDescent="0.2">
      <c r="B57" s="2">
        <v>0.4166666666666668</v>
      </c>
      <c r="C57" s="3">
        <v>70</v>
      </c>
      <c r="D57" s="3">
        <v>77</v>
      </c>
      <c r="E57" s="14">
        <v>0.75</v>
      </c>
      <c r="F57" s="3">
        <v>8</v>
      </c>
      <c r="G57" s="37" t="s">
        <v>37</v>
      </c>
      <c r="H57" s="42">
        <v>30.106000000000002</v>
      </c>
    </row>
    <row r="58" spans="1:8" x14ac:dyDescent="0.2">
      <c r="B58" s="2">
        <v>0.42708333333333354</v>
      </c>
      <c r="C58" s="3">
        <v>71</v>
      </c>
      <c r="D58" s="3">
        <v>76</v>
      </c>
      <c r="E58" s="14">
        <v>0.74</v>
      </c>
      <c r="F58" s="3">
        <v>5</v>
      </c>
      <c r="G58" s="3" t="s">
        <v>180</v>
      </c>
      <c r="H58" s="42">
        <v>30.106999999999999</v>
      </c>
    </row>
    <row r="59" spans="1:8" x14ac:dyDescent="0.2">
      <c r="B59" s="2">
        <v>0.4375</v>
      </c>
      <c r="C59" s="3">
        <v>71</v>
      </c>
      <c r="D59" s="3">
        <v>77</v>
      </c>
      <c r="E59" s="14">
        <v>0.74</v>
      </c>
      <c r="F59" s="3">
        <v>13</v>
      </c>
      <c r="G59" s="3" t="s">
        <v>35</v>
      </c>
      <c r="H59" s="42">
        <v>30.103999999999999</v>
      </c>
    </row>
    <row r="60" spans="1:8" x14ac:dyDescent="0.2">
      <c r="B60" s="2">
        <v>0.44791666666666691</v>
      </c>
      <c r="C60" s="3">
        <v>71</v>
      </c>
      <c r="D60" s="3">
        <v>76</v>
      </c>
      <c r="E60" s="14">
        <v>0.73</v>
      </c>
      <c r="F60" s="3">
        <v>10</v>
      </c>
      <c r="G60" s="3" t="s">
        <v>190</v>
      </c>
      <c r="H60" s="42">
        <v>30.120999999999999</v>
      </c>
    </row>
    <row r="61" spans="1:8" x14ac:dyDescent="0.2">
      <c r="B61" s="2">
        <v>0.5625</v>
      </c>
      <c r="C61" s="3">
        <v>73</v>
      </c>
      <c r="D61" s="3">
        <v>86</v>
      </c>
      <c r="E61" s="14">
        <v>0.7</v>
      </c>
      <c r="F61" s="3">
        <v>5</v>
      </c>
      <c r="G61" s="3" t="s">
        <v>34</v>
      </c>
      <c r="H61" s="42">
        <v>30.116</v>
      </c>
    </row>
    <row r="62" spans="1:8" x14ac:dyDescent="0.2">
      <c r="B62" s="2">
        <v>0.57291666666666663</v>
      </c>
      <c r="C62" s="3">
        <v>74</v>
      </c>
      <c r="D62" s="3">
        <v>87</v>
      </c>
      <c r="E62" s="14">
        <v>0.69</v>
      </c>
      <c r="F62" s="3">
        <v>4</v>
      </c>
      <c r="G62" s="3" t="s">
        <v>190</v>
      </c>
      <c r="H62" s="42">
        <v>30.111000000000001</v>
      </c>
    </row>
    <row r="63" spans="1:8" x14ac:dyDescent="0.2">
      <c r="B63" s="2">
        <v>0.58333333333333337</v>
      </c>
      <c r="C63" s="3">
        <v>74</v>
      </c>
      <c r="D63" s="3">
        <v>89</v>
      </c>
      <c r="E63" s="14">
        <v>0.69</v>
      </c>
      <c r="F63" s="3">
        <v>2</v>
      </c>
      <c r="G63" s="3" t="s">
        <v>34</v>
      </c>
      <c r="H63" s="42">
        <v>30.108000000000001</v>
      </c>
    </row>
    <row r="64" spans="1:8" x14ac:dyDescent="0.2">
      <c r="B64" s="2">
        <v>0.59375</v>
      </c>
      <c r="C64" s="3">
        <v>75</v>
      </c>
      <c r="D64" s="3">
        <v>89</v>
      </c>
      <c r="E64" s="14">
        <v>0.68</v>
      </c>
      <c r="F64" s="3">
        <v>5</v>
      </c>
      <c r="G64" s="3" t="s">
        <v>37</v>
      </c>
      <c r="H64" s="42">
        <v>30.1</v>
      </c>
    </row>
    <row r="65" spans="1:8" x14ac:dyDescent="0.2">
      <c r="B65" s="2">
        <v>0.60416666666666663</v>
      </c>
      <c r="C65" s="3">
        <v>74</v>
      </c>
      <c r="D65" s="3">
        <v>90</v>
      </c>
      <c r="E65" s="14">
        <v>0.68</v>
      </c>
      <c r="F65" s="3">
        <v>1</v>
      </c>
      <c r="G65" s="3" t="s">
        <v>180</v>
      </c>
      <c r="H65" s="42">
        <v>30.093</v>
      </c>
    </row>
    <row r="66" spans="1:8" x14ac:dyDescent="0.2">
      <c r="B66" s="2">
        <v>0.61458333333333337</v>
      </c>
      <c r="C66" s="3">
        <v>75</v>
      </c>
      <c r="D66" s="3">
        <v>93</v>
      </c>
      <c r="E66" s="14">
        <v>0.69</v>
      </c>
      <c r="F66" s="3">
        <v>3</v>
      </c>
      <c r="G66" s="3" t="s">
        <v>180</v>
      </c>
      <c r="H66" s="42">
        <v>30.082999999999998</v>
      </c>
    </row>
    <row r="68" spans="1:8" x14ac:dyDescent="0.2">
      <c r="A68" s="21">
        <v>41727</v>
      </c>
      <c r="B68" s="2">
        <v>0.39583333333333331</v>
      </c>
      <c r="C68" s="3">
        <v>72</v>
      </c>
      <c r="D68" s="3">
        <v>78</v>
      </c>
      <c r="E68" s="14">
        <v>0.92</v>
      </c>
      <c r="F68" s="3">
        <v>8</v>
      </c>
      <c r="G68" s="3" t="s">
        <v>180</v>
      </c>
      <c r="H68" s="42">
        <v>30.103000000000002</v>
      </c>
    </row>
    <row r="69" spans="1:8" x14ac:dyDescent="0.2">
      <c r="B69" s="2">
        <v>0.40625</v>
      </c>
      <c r="C69" s="3">
        <v>74</v>
      </c>
      <c r="D69" s="3">
        <v>79</v>
      </c>
      <c r="E69" s="14">
        <v>0.91</v>
      </c>
      <c r="F69" s="3">
        <v>8</v>
      </c>
      <c r="G69" s="37" t="s">
        <v>43</v>
      </c>
      <c r="H69" s="42">
        <v>29.99</v>
      </c>
    </row>
    <row r="70" spans="1:8" x14ac:dyDescent="0.2">
      <c r="B70" s="2">
        <v>0.4166666666666668</v>
      </c>
      <c r="C70" s="3">
        <v>75</v>
      </c>
      <c r="D70" s="3">
        <v>79</v>
      </c>
      <c r="E70" s="14">
        <v>0.89</v>
      </c>
      <c r="F70" s="3">
        <v>7</v>
      </c>
      <c r="G70" s="3" t="s">
        <v>43</v>
      </c>
      <c r="H70" s="42">
        <v>29.989000000000001</v>
      </c>
    </row>
    <row r="71" spans="1:8" x14ac:dyDescent="0.2">
      <c r="B71" s="2">
        <v>0.42708333333333354</v>
      </c>
      <c r="C71" s="3">
        <v>76</v>
      </c>
      <c r="D71" s="3">
        <v>82</v>
      </c>
      <c r="E71" s="14">
        <v>0.87</v>
      </c>
      <c r="F71" s="3">
        <v>10</v>
      </c>
      <c r="G71" s="3" t="s">
        <v>37</v>
      </c>
      <c r="H71" s="42">
        <v>29.981999999999999</v>
      </c>
    </row>
    <row r="72" spans="1:8" x14ac:dyDescent="0.2">
      <c r="B72" s="2">
        <v>0.4375</v>
      </c>
      <c r="C72" s="3">
        <v>75</v>
      </c>
      <c r="D72" s="3">
        <v>86</v>
      </c>
      <c r="E72" s="14">
        <v>0.86</v>
      </c>
      <c r="F72" s="3">
        <v>8</v>
      </c>
      <c r="G72" s="3" t="s">
        <v>43</v>
      </c>
      <c r="H72" s="42">
        <v>29.991</v>
      </c>
    </row>
    <row r="73" spans="1:8" x14ac:dyDescent="0.2">
      <c r="B73" s="2">
        <v>0.44791666666666691</v>
      </c>
      <c r="C73" s="3">
        <v>76</v>
      </c>
      <c r="D73" s="3">
        <v>90</v>
      </c>
      <c r="E73" s="14">
        <v>0.87</v>
      </c>
      <c r="F73" s="3">
        <v>10</v>
      </c>
      <c r="G73" s="3" t="s">
        <v>197</v>
      </c>
      <c r="H73" s="42">
        <v>29.981000000000002</v>
      </c>
    </row>
    <row r="74" spans="1:8" x14ac:dyDescent="0.2">
      <c r="B74" s="2">
        <v>0.70833333333333337</v>
      </c>
      <c r="C74" s="3">
        <v>68</v>
      </c>
      <c r="D74" s="3">
        <v>71</v>
      </c>
      <c r="E74" s="14">
        <v>0.93</v>
      </c>
      <c r="F74" s="3">
        <v>8</v>
      </c>
      <c r="G74" s="3" t="s">
        <v>43</v>
      </c>
      <c r="H74" s="42">
        <v>29.92</v>
      </c>
    </row>
    <row r="75" spans="1:8" x14ac:dyDescent="0.2">
      <c r="B75" s="2">
        <v>0.71875</v>
      </c>
      <c r="C75" s="3">
        <v>69</v>
      </c>
      <c r="D75" s="3">
        <v>72</v>
      </c>
      <c r="E75" s="14">
        <v>0.87</v>
      </c>
      <c r="F75" s="3">
        <v>12</v>
      </c>
      <c r="G75" s="3" t="s">
        <v>43</v>
      </c>
      <c r="H75" s="42">
        <v>29.914000000000001</v>
      </c>
    </row>
    <row r="76" spans="1:8" x14ac:dyDescent="0.2">
      <c r="B76" s="2">
        <v>0.72916666666666663</v>
      </c>
      <c r="C76" s="3">
        <v>69</v>
      </c>
      <c r="D76" s="3">
        <v>74</v>
      </c>
      <c r="E76" s="14">
        <v>0.89</v>
      </c>
      <c r="F76" s="3">
        <v>15</v>
      </c>
      <c r="G76" s="3" t="s">
        <v>197</v>
      </c>
      <c r="H76" s="42">
        <v>29.919</v>
      </c>
    </row>
    <row r="77" spans="1:8" x14ac:dyDescent="0.2">
      <c r="B77" s="2">
        <v>0.73958333333333337</v>
      </c>
      <c r="C77" s="3">
        <v>69</v>
      </c>
      <c r="D77" s="3">
        <v>74</v>
      </c>
      <c r="E77" s="14">
        <v>0.89</v>
      </c>
      <c r="F77" s="3">
        <v>11</v>
      </c>
      <c r="G77" s="3" t="s">
        <v>43</v>
      </c>
      <c r="H77" s="42">
        <v>29.908999999999999</v>
      </c>
    </row>
    <row r="78" spans="1:8" x14ac:dyDescent="0.2">
      <c r="B78" s="2">
        <v>0.75</v>
      </c>
      <c r="C78" s="3">
        <v>70</v>
      </c>
      <c r="D78" s="3">
        <v>76</v>
      </c>
      <c r="E78" s="14">
        <v>0.86</v>
      </c>
      <c r="F78" s="3">
        <v>8</v>
      </c>
      <c r="G78" s="3" t="s">
        <v>43</v>
      </c>
      <c r="H78" s="42">
        <v>29.908999999999999</v>
      </c>
    </row>
    <row r="79" spans="1:8" x14ac:dyDescent="0.2">
      <c r="B79" s="2">
        <v>0.76041666666666663</v>
      </c>
      <c r="C79" s="3">
        <v>69</v>
      </c>
      <c r="D79" s="3">
        <v>74</v>
      </c>
      <c r="E79" s="14">
        <v>0.88</v>
      </c>
      <c r="F79" s="3">
        <v>10</v>
      </c>
      <c r="G79" s="3" t="s">
        <v>43</v>
      </c>
      <c r="H79" s="42">
        <v>29.902999999999999</v>
      </c>
    </row>
    <row r="80" spans="1:8" x14ac:dyDescent="0.2">
      <c r="B80" s="2">
        <v>0.77083333333333337</v>
      </c>
      <c r="C80" s="3">
        <v>69</v>
      </c>
      <c r="D80" s="3">
        <v>71</v>
      </c>
      <c r="E80" s="14">
        <v>0.87</v>
      </c>
      <c r="F80" s="3">
        <v>11</v>
      </c>
      <c r="G80" s="3" t="s">
        <v>43</v>
      </c>
      <c r="H80" s="42">
        <v>29.904</v>
      </c>
    </row>
    <row r="81" spans="1:8" x14ac:dyDescent="0.2">
      <c r="B81" s="2">
        <v>0.78125</v>
      </c>
      <c r="C81" s="3">
        <v>69</v>
      </c>
      <c r="D81" s="3">
        <v>72</v>
      </c>
      <c r="E81" s="14">
        <v>0.87</v>
      </c>
      <c r="F81" s="3">
        <v>10</v>
      </c>
      <c r="G81" s="3" t="s">
        <v>208</v>
      </c>
      <c r="H81" s="42">
        <v>29.905999999999999</v>
      </c>
    </row>
    <row r="83" spans="1:8" x14ac:dyDescent="0.2">
      <c r="A83" s="21">
        <v>41728</v>
      </c>
      <c r="B83" s="2">
        <v>0.39583333333333331</v>
      </c>
      <c r="C83" s="3">
        <v>61</v>
      </c>
      <c r="D83" s="3">
        <v>67</v>
      </c>
      <c r="E83" s="14">
        <v>0.64</v>
      </c>
      <c r="F83" s="3">
        <v>5</v>
      </c>
      <c r="G83" s="3" t="s">
        <v>143</v>
      </c>
      <c r="H83" s="42">
        <v>30.084</v>
      </c>
    </row>
    <row r="84" spans="1:8" x14ac:dyDescent="0.2">
      <c r="B84" s="2">
        <v>0.40625</v>
      </c>
      <c r="C84" s="3">
        <v>62</v>
      </c>
      <c r="D84" s="3">
        <v>70</v>
      </c>
      <c r="E84" s="14">
        <v>0.64</v>
      </c>
      <c r="F84" s="3">
        <v>2</v>
      </c>
      <c r="G84" s="37" t="s">
        <v>71</v>
      </c>
      <c r="H84" s="42">
        <v>30.087</v>
      </c>
    </row>
    <row r="85" spans="1:8" x14ac:dyDescent="0.2">
      <c r="B85" s="2">
        <v>0.4166666666666668</v>
      </c>
      <c r="C85" s="3">
        <v>62</v>
      </c>
      <c r="D85" s="3">
        <v>71</v>
      </c>
      <c r="E85" s="14">
        <v>0.61</v>
      </c>
      <c r="F85" s="3">
        <v>3</v>
      </c>
      <c r="G85" s="3" t="s">
        <v>203</v>
      </c>
      <c r="H85" s="42">
        <v>30.093</v>
      </c>
    </row>
    <row r="86" spans="1:8" x14ac:dyDescent="0.2">
      <c r="B86" s="2">
        <v>0.42708333333333354</v>
      </c>
      <c r="C86" s="3">
        <v>62</v>
      </c>
      <c r="D86" s="3">
        <v>72</v>
      </c>
      <c r="E86" s="14">
        <v>0.56999999999999995</v>
      </c>
      <c r="F86" s="3">
        <v>4</v>
      </c>
      <c r="G86" s="3" t="s">
        <v>129</v>
      </c>
      <c r="H86" s="42">
        <v>30.091000000000001</v>
      </c>
    </row>
    <row r="87" spans="1:8" x14ac:dyDescent="0.2">
      <c r="B87" s="2">
        <v>0.60416666666666663</v>
      </c>
      <c r="C87" s="3">
        <v>70</v>
      </c>
      <c r="D87" s="3">
        <v>113</v>
      </c>
      <c r="E87" s="14">
        <v>0.38</v>
      </c>
      <c r="F87" s="3">
        <v>4</v>
      </c>
      <c r="G87" s="3" t="s">
        <v>130</v>
      </c>
      <c r="H87" s="42">
        <v>30.077000000000002</v>
      </c>
    </row>
    <row r="88" spans="1:8" x14ac:dyDescent="0.2">
      <c r="B88" s="2">
        <v>0.61458333333333337</v>
      </c>
      <c r="C88" s="3">
        <v>70</v>
      </c>
      <c r="D88" s="3">
        <v>109</v>
      </c>
      <c r="E88" s="14">
        <v>0.36</v>
      </c>
      <c r="F88" s="3">
        <v>2</v>
      </c>
      <c r="G88" s="3" t="s">
        <v>201</v>
      </c>
      <c r="H88" s="42">
        <v>30.074999999999999</v>
      </c>
    </row>
    <row r="89" spans="1:8" x14ac:dyDescent="0.2">
      <c r="B89" s="2">
        <v>0.625</v>
      </c>
      <c r="C89" s="3">
        <v>71</v>
      </c>
      <c r="D89" s="3">
        <v>115</v>
      </c>
      <c r="E89" s="14">
        <v>0.4</v>
      </c>
      <c r="F89" s="3">
        <v>1</v>
      </c>
      <c r="G89" s="3" t="s">
        <v>71</v>
      </c>
      <c r="H89" s="42">
        <v>30.068000000000001</v>
      </c>
    </row>
    <row r="90" spans="1:8" x14ac:dyDescent="0.2">
      <c r="B90" s="2">
        <v>0.63541666666666663</v>
      </c>
      <c r="C90" s="3">
        <v>70</v>
      </c>
      <c r="D90" s="3">
        <v>111</v>
      </c>
      <c r="E90" s="14">
        <v>0.39</v>
      </c>
      <c r="F90" s="3">
        <v>2</v>
      </c>
      <c r="G90" s="3" t="s">
        <v>201</v>
      </c>
      <c r="H90" s="42">
        <v>30.062999999999999</v>
      </c>
    </row>
    <row r="91" spans="1:8" x14ac:dyDescent="0.2">
      <c r="B91" s="2">
        <v>0.64583333333333337</v>
      </c>
      <c r="C91" s="3">
        <v>70</v>
      </c>
      <c r="D91" s="3">
        <v>115</v>
      </c>
      <c r="E91" s="14">
        <v>0.42</v>
      </c>
      <c r="F91" s="3">
        <v>6</v>
      </c>
      <c r="G91" s="3" t="s">
        <v>130</v>
      </c>
      <c r="H91" s="42">
        <v>30.061</v>
      </c>
    </row>
    <row r="92" spans="1:8" x14ac:dyDescent="0.2">
      <c r="B92" s="2">
        <v>0.65625</v>
      </c>
      <c r="C92" s="3">
        <v>69</v>
      </c>
      <c r="D92" s="3">
        <v>112</v>
      </c>
      <c r="E92" s="14">
        <v>0.41</v>
      </c>
      <c r="F92" s="3">
        <v>2</v>
      </c>
      <c r="G92" s="3" t="s">
        <v>71</v>
      </c>
      <c r="H92" s="42">
        <v>30.53</v>
      </c>
    </row>
    <row r="93" spans="1:8" x14ac:dyDescent="0.2">
      <c r="B93" s="2">
        <v>0.66666666666666663</v>
      </c>
      <c r="C93" s="3">
        <v>69</v>
      </c>
      <c r="D93" s="3">
        <v>110</v>
      </c>
      <c r="E93" s="14">
        <v>0.42</v>
      </c>
      <c r="F93" s="3">
        <v>3</v>
      </c>
      <c r="G93" s="3" t="s">
        <v>129</v>
      </c>
      <c r="H93" s="42">
        <v>30.055</v>
      </c>
    </row>
    <row r="94" spans="1:8" x14ac:dyDescent="0.2">
      <c r="B94" s="2">
        <v>0.67708333333333337</v>
      </c>
      <c r="C94" s="3">
        <v>69</v>
      </c>
      <c r="D94" s="3">
        <v>112</v>
      </c>
      <c r="E94" s="14">
        <v>0.41</v>
      </c>
      <c r="F94" s="3">
        <v>3</v>
      </c>
      <c r="G94" s="3" t="s">
        <v>71</v>
      </c>
      <c r="H94" s="42">
        <v>30.05</v>
      </c>
    </row>
    <row r="95" spans="1:8" x14ac:dyDescent="0.2">
      <c r="B95" s="2">
        <v>0.6875</v>
      </c>
      <c r="C95" s="3">
        <v>68</v>
      </c>
      <c r="D95" s="3">
        <v>111</v>
      </c>
      <c r="E95" s="14">
        <v>0.47</v>
      </c>
      <c r="F95" s="3">
        <v>6</v>
      </c>
      <c r="G95" s="3" t="s">
        <v>203</v>
      </c>
      <c r="H95" s="42">
        <v>30.047999999999998</v>
      </c>
    </row>
    <row r="96" spans="1:8" x14ac:dyDescent="0.2">
      <c r="B96" s="2">
        <v>0.69791666666666663</v>
      </c>
      <c r="C96" s="3">
        <v>69</v>
      </c>
      <c r="D96" s="3">
        <v>108</v>
      </c>
      <c r="E96" s="14">
        <v>0.46</v>
      </c>
      <c r="F96" s="3">
        <v>1</v>
      </c>
      <c r="G96" s="3" t="s">
        <v>201</v>
      </c>
      <c r="H96" s="42">
        <v>30.045999999999999</v>
      </c>
    </row>
    <row r="97" spans="1:8" x14ac:dyDescent="0.2">
      <c r="B97" s="2">
        <v>0.70833333333333337</v>
      </c>
      <c r="C97" s="3">
        <v>67</v>
      </c>
      <c r="D97" s="3">
        <v>105</v>
      </c>
      <c r="E97" s="14">
        <v>0.47</v>
      </c>
      <c r="F97" s="3">
        <v>6</v>
      </c>
      <c r="G97" s="3" t="s">
        <v>143</v>
      </c>
      <c r="H97" s="42">
        <v>30.042000000000002</v>
      </c>
    </row>
    <row r="98" spans="1:8" x14ac:dyDescent="0.2">
      <c r="B98" s="2">
        <v>0.71875</v>
      </c>
      <c r="C98" s="3">
        <v>68</v>
      </c>
      <c r="D98" s="3">
        <v>106</v>
      </c>
      <c r="E98" s="14">
        <v>0.48</v>
      </c>
      <c r="F98" s="3">
        <v>4</v>
      </c>
      <c r="G98" s="3" t="s">
        <v>129</v>
      </c>
      <c r="H98" s="42">
        <v>30.041</v>
      </c>
    </row>
    <row r="99" spans="1:8" x14ac:dyDescent="0.2">
      <c r="B99" s="2">
        <v>0.72916666666666663</v>
      </c>
      <c r="C99" s="3">
        <v>67</v>
      </c>
      <c r="D99" s="3">
        <v>102</v>
      </c>
      <c r="E99" s="14">
        <v>0.49</v>
      </c>
      <c r="F99" s="3">
        <v>1</v>
      </c>
      <c r="G99" s="3" t="s">
        <v>129</v>
      </c>
      <c r="H99" s="42">
        <v>30.047000000000001</v>
      </c>
    </row>
    <row r="100" spans="1:8" x14ac:dyDescent="0.2">
      <c r="B100" s="2">
        <v>0.73263888888888884</v>
      </c>
      <c r="C100" s="3">
        <v>67</v>
      </c>
      <c r="D100" s="3">
        <v>99</v>
      </c>
      <c r="E100" s="14">
        <v>0.47</v>
      </c>
      <c r="F100" s="3">
        <v>4</v>
      </c>
      <c r="G100" s="3" t="s">
        <v>129</v>
      </c>
      <c r="H100" s="42">
        <v>30.052</v>
      </c>
    </row>
    <row r="101" spans="1:8" x14ac:dyDescent="0.2">
      <c r="B101" s="2"/>
    </row>
    <row r="102" spans="1:8" x14ac:dyDescent="0.2">
      <c r="A102" t="s">
        <v>250</v>
      </c>
      <c r="B102" s="2"/>
    </row>
    <row r="103" spans="1:8" x14ac:dyDescent="0.2">
      <c r="A103" s="21">
        <v>41740</v>
      </c>
      <c r="B103" s="2">
        <v>0.40625</v>
      </c>
      <c r="C103" s="3">
        <v>63</v>
      </c>
      <c r="D103" s="3">
        <v>86</v>
      </c>
      <c r="E103" s="14">
        <v>0.76</v>
      </c>
      <c r="F103" s="3">
        <v>2</v>
      </c>
      <c r="G103" s="3" t="s">
        <v>190</v>
      </c>
      <c r="H103" s="42">
        <v>29.928999999999998</v>
      </c>
    </row>
    <row r="104" spans="1:8" x14ac:dyDescent="0.2">
      <c r="B104" s="2">
        <v>0.4166666666666668</v>
      </c>
      <c r="C104" s="3">
        <v>61</v>
      </c>
      <c r="D104" s="3">
        <v>89</v>
      </c>
      <c r="E104" s="14">
        <v>0.79</v>
      </c>
      <c r="F104" s="3">
        <v>3</v>
      </c>
      <c r="G104" s="37" t="s">
        <v>37</v>
      </c>
      <c r="H104" s="42">
        <v>29.925999999999998</v>
      </c>
    </row>
    <row r="105" spans="1:8" x14ac:dyDescent="0.2">
      <c r="B105" s="2">
        <v>0.42708333333333398</v>
      </c>
      <c r="C105" s="3">
        <v>61</v>
      </c>
      <c r="D105" s="3">
        <v>95</v>
      </c>
      <c r="E105" s="14">
        <v>0.8</v>
      </c>
      <c r="F105" s="3">
        <v>3</v>
      </c>
      <c r="G105" s="3" t="s">
        <v>37</v>
      </c>
      <c r="H105" s="42">
        <v>29.93</v>
      </c>
    </row>
    <row r="106" spans="1:8" x14ac:dyDescent="0.2">
      <c r="B106" s="2">
        <v>0.4375</v>
      </c>
      <c r="C106" s="3">
        <v>62</v>
      </c>
      <c r="D106" s="3">
        <v>96</v>
      </c>
      <c r="E106" s="14">
        <v>0.69</v>
      </c>
      <c r="F106" s="3">
        <v>3</v>
      </c>
      <c r="G106" s="3" t="s">
        <v>208</v>
      </c>
      <c r="H106" s="42">
        <v>29.933</v>
      </c>
    </row>
    <row r="107" spans="1:8" x14ac:dyDescent="0.2">
      <c r="B107" s="2">
        <v>0.44791666666666702</v>
      </c>
      <c r="C107" s="3">
        <v>64</v>
      </c>
      <c r="D107" s="3">
        <v>102</v>
      </c>
      <c r="E107" s="14">
        <v>0.65</v>
      </c>
      <c r="F107" s="3">
        <v>3</v>
      </c>
      <c r="G107" s="3" t="s">
        <v>208</v>
      </c>
      <c r="H107" s="42">
        <v>29.933</v>
      </c>
    </row>
    <row r="108" spans="1:8" x14ac:dyDescent="0.2">
      <c r="B108" s="2">
        <v>0.57291666666666663</v>
      </c>
      <c r="C108" s="3">
        <v>69</v>
      </c>
      <c r="D108" s="3">
        <v>111</v>
      </c>
      <c r="E108" s="14">
        <v>0.48</v>
      </c>
      <c r="F108" s="3">
        <v>4</v>
      </c>
      <c r="G108" s="3" t="s">
        <v>197</v>
      </c>
      <c r="H108" s="42">
        <v>29.89</v>
      </c>
    </row>
    <row r="109" spans="1:8" x14ac:dyDescent="0.2">
      <c r="B109" s="2">
        <v>0.58333333333333337</v>
      </c>
      <c r="C109" s="3">
        <v>70</v>
      </c>
      <c r="D109" s="3">
        <v>111</v>
      </c>
      <c r="E109" s="14">
        <v>0.48</v>
      </c>
      <c r="F109" s="3">
        <v>3</v>
      </c>
      <c r="G109" s="3" t="s">
        <v>143</v>
      </c>
      <c r="H109" s="42">
        <v>29.885999999999999</v>
      </c>
    </row>
    <row r="110" spans="1:8" x14ac:dyDescent="0.2">
      <c r="B110" s="2">
        <v>0.59375</v>
      </c>
      <c r="C110" s="3">
        <v>72</v>
      </c>
      <c r="D110" s="3">
        <v>114</v>
      </c>
      <c r="E110" s="14">
        <v>0.46</v>
      </c>
      <c r="F110" s="3">
        <v>5</v>
      </c>
      <c r="G110" s="3" t="s">
        <v>196</v>
      </c>
      <c r="H110" s="42">
        <v>29.879000000000001</v>
      </c>
    </row>
    <row r="111" spans="1:8" x14ac:dyDescent="0.2">
      <c r="B111" s="2">
        <v>0.60416666666666696</v>
      </c>
      <c r="C111" s="3">
        <v>72</v>
      </c>
      <c r="D111" s="3">
        <v>119</v>
      </c>
      <c r="E111" s="14">
        <v>0.36</v>
      </c>
      <c r="F111" s="3">
        <v>5</v>
      </c>
      <c r="G111" s="3" t="s">
        <v>143</v>
      </c>
      <c r="H111" s="42">
        <v>29.870999999999999</v>
      </c>
    </row>
    <row r="112" spans="1:8" x14ac:dyDescent="0.2">
      <c r="B112" s="2">
        <v>0.61458333333333404</v>
      </c>
      <c r="C112" s="3">
        <v>72</v>
      </c>
      <c r="D112" s="3">
        <v>118</v>
      </c>
      <c r="E112" s="14">
        <v>0.4</v>
      </c>
      <c r="F112" s="3">
        <v>3</v>
      </c>
      <c r="G112" s="3" t="s">
        <v>197</v>
      </c>
      <c r="H112" s="42">
        <v>29.87</v>
      </c>
    </row>
    <row r="113" spans="1:8" x14ac:dyDescent="0.2">
      <c r="B113" s="2"/>
    </row>
    <row r="114" spans="1:8" x14ac:dyDescent="0.2">
      <c r="A114" s="21">
        <v>41741</v>
      </c>
      <c r="B114" s="2">
        <v>0.40625</v>
      </c>
      <c r="C114" s="3">
        <v>61</v>
      </c>
      <c r="D114" s="3">
        <v>78</v>
      </c>
      <c r="E114" s="14">
        <v>0.68</v>
      </c>
      <c r="F114" s="3">
        <v>3</v>
      </c>
      <c r="G114" s="3" t="s">
        <v>143</v>
      </c>
      <c r="H114" s="42">
        <v>29.920999999999999</v>
      </c>
    </row>
    <row r="115" spans="1:8" x14ac:dyDescent="0.2">
      <c r="B115" s="2">
        <v>0.4166666666666668</v>
      </c>
      <c r="C115" s="3">
        <v>60</v>
      </c>
      <c r="D115" s="3">
        <v>82</v>
      </c>
      <c r="E115" s="14">
        <v>0.69</v>
      </c>
      <c r="F115" s="3">
        <v>3</v>
      </c>
      <c r="G115" s="37" t="s">
        <v>208</v>
      </c>
      <c r="H115" s="42">
        <v>29.927</v>
      </c>
    </row>
    <row r="116" spans="1:8" x14ac:dyDescent="0.2">
      <c r="B116" s="2">
        <v>0.42708333333333398</v>
      </c>
      <c r="C116" s="3">
        <v>61</v>
      </c>
      <c r="D116" s="3">
        <v>83</v>
      </c>
      <c r="E116" s="14">
        <v>0.68</v>
      </c>
      <c r="F116" s="3">
        <v>4</v>
      </c>
      <c r="G116" s="3" t="s">
        <v>43</v>
      </c>
      <c r="H116" s="42">
        <v>29.928999999999998</v>
      </c>
    </row>
    <row r="117" spans="1:8" x14ac:dyDescent="0.2">
      <c r="B117" s="2">
        <v>0.4375</v>
      </c>
      <c r="C117" s="3">
        <v>62</v>
      </c>
      <c r="D117" s="3">
        <v>90</v>
      </c>
      <c r="E117" s="14">
        <v>0.67</v>
      </c>
      <c r="F117" s="3">
        <v>3</v>
      </c>
      <c r="G117" s="3" t="s">
        <v>197</v>
      </c>
      <c r="H117" s="42">
        <v>29.931000000000001</v>
      </c>
    </row>
    <row r="118" spans="1:8" x14ac:dyDescent="0.2">
      <c r="B118" s="2">
        <v>0.44791666666666702</v>
      </c>
      <c r="C118" s="3">
        <v>62</v>
      </c>
      <c r="D118" s="3">
        <v>97</v>
      </c>
      <c r="E118" s="14">
        <v>0.64</v>
      </c>
      <c r="F118" s="3">
        <v>4</v>
      </c>
      <c r="G118" s="3" t="s">
        <v>208</v>
      </c>
      <c r="H118" s="42">
        <v>29.934000000000001</v>
      </c>
    </row>
    <row r="119" spans="1:8" x14ac:dyDescent="0.2">
      <c r="B119" s="2">
        <v>0.54166666666666696</v>
      </c>
      <c r="C119" s="3">
        <v>62</v>
      </c>
      <c r="D119" s="3">
        <v>114</v>
      </c>
      <c r="E119" s="14">
        <v>0.6</v>
      </c>
      <c r="F119" s="3">
        <v>9</v>
      </c>
      <c r="G119" s="3" t="s">
        <v>130</v>
      </c>
      <c r="H119" s="42">
        <v>29.923999999999999</v>
      </c>
    </row>
    <row r="120" spans="1:8" x14ac:dyDescent="0.2">
      <c r="B120" s="2">
        <v>0.55208333333333337</v>
      </c>
      <c r="C120" s="3">
        <v>63</v>
      </c>
      <c r="D120" s="3">
        <v>114</v>
      </c>
      <c r="E120" s="14">
        <v>0.6</v>
      </c>
      <c r="F120" s="3">
        <v>7</v>
      </c>
      <c r="G120" s="3" t="s">
        <v>197</v>
      </c>
      <c r="H120" s="42">
        <v>29.922999999999998</v>
      </c>
    </row>
    <row r="121" spans="1:8" x14ac:dyDescent="0.2">
      <c r="B121" s="2">
        <v>0.5625</v>
      </c>
      <c r="C121" s="3">
        <v>63</v>
      </c>
      <c r="D121" s="3">
        <v>115</v>
      </c>
      <c r="E121" s="14">
        <v>0.59</v>
      </c>
      <c r="F121" s="3">
        <v>6</v>
      </c>
      <c r="G121" s="3" t="s">
        <v>196</v>
      </c>
      <c r="H121" s="42">
        <v>29.920999999999999</v>
      </c>
    </row>
    <row r="122" spans="1:8" x14ac:dyDescent="0.2">
      <c r="B122" s="2">
        <v>0.57291666666666696</v>
      </c>
      <c r="C122" s="3">
        <v>63</v>
      </c>
      <c r="D122" s="3">
        <v>114</v>
      </c>
      <c r="E122" s="14">
        <v>0.59</v>
      </c>
      <c r="F122" s="3">
        <v>7</v>
      </c>
      <c r="G122" s="3" t="s">
        <v>197</v>
      </c>
      <c r="H122" s="42">
        <v>29.920999999999999</v>
      </c>
    </row>
    <row r="123" spans="1:8" x14ac:dyDescent="0.2">
      <c r="B123" s="2">
        <v>0.58333333333333304</v>
      </c>
      <c r="C123" s="3">
        <v>62</v>
      </c>
      <c r="D123" s="3">
        <v>115</v>
      </c>
      <c r="E123" s="14">
        <v>0.62</v>
      </c>
      <c r="F123" s="3">
        <v>7</v>
      </c>
      <c r="G123" s="3" t="s">
        <v>143</v>
      </c>
      <c r="H123" s="42">
        <v>29.919</v>
      </c>
    </row>
    <row r="124" spans="1:8" x14ac:dyDescent="0.2">
      <c r="B124" s="2">
        <v>0.59375</v>
      </c>
      <c r="C124" s="3">
        <v>62</v>
      </c>
      <c r="D124" s="3">
        <v>114</v>
      </c>
      <c r="E124" s="14">
        <v>0.61</v>
      </c>
      <c r="F124" s="3">
        <v>7</v>
      </c>
      <c r="G124" s="3" t="s">
        <v>196</v>
      </c>
      <c r="H124" s="42">
        <v>29.925999999999998</v>
      </c>
    </row>
    <row r="125" spans="1:8" x14ac:dyDescent="0.2">
      <c r="B125" s="2"/>
    </row>
    <row r="126" spans="1:8" x14ac:dyDescent="0.2">
      <c r="A126" s="21">
        <v>41742</v>
      </c>
      <c r="B126" s="2">
        <v>0.36458333333333331</v>
      </c>
      <c r="C126" s="3">
        <v>59</v>
      </c>
      <c r="D126" s="3">
        <v>67</v>
      </c>
      <c r="E126" s="14">
        <v>0.72</v>
      </c>
      <c r="F126" s="3">
        <v>1</v>
      </c>
      <c r="G126" s="3" t="s">
        <v>37</v>
      </c>
      <c r="H126" s="42">
        <v>29.981999999999999</v>
      </c>
    </row>
    <row r="127" spans="1:8" x14ac:dyDescent="0.2">
      <c r="B127" s="2">
        <v>0.375</v>
      </c>
      <c r="C127" s="3">
        <v>59</v>
      </c>
      <c r="D127" s="3">
        <v>69</v>
      </c>
      <c r="E127" s="14">
        <v>0.7</v>
      </c>
      <c r="F127" s="3">
        <v>3</v>
      </c>
      <c r="G127" s="37" t="s">
        <v>43</v>
      </c>
      <c r="H127" s="42">
        <v>29.981999999999999</v>
      </c>
    </row>
    <row r="128" spans="1:8" x14ac:dyDescent="0.2">
      <c r="B128" s="2">
        <v>0.38541666666666669</v>
      </c>
      <c r="C128" s="3">
        <v>59</v>
      </c>
      <c r="D128" s="3">
        <v>70</v>
      </c>
      <c r="E128" s="14">
        <v>0.67</v>
      </c>
      <c r="F128" s="3">
        <v>2</v>
      </c>
      <c r="G128" s="3" t="s">
        <v>208</v>
      </c>
      <c r="H128" s="42">
        <v>29.986999999999998</v>
      </c>
    </row>
    <row r="129" spans="2:8" x14ac:dyDescent="0.2">
      <c r="B129" s="2">
        <v>0.39583333333333298</v>
      </c>
      <c r="C129" s="3">
        <v>59</v>
      </c>
      <c r="D129" s="3">
        <v>72</v>
      </c>
      <c r="E129" s="14">
        <v>0.68</v>
      </c>
      <c r="F129" s="3">
        <v>6</v>
      </c>
      <c r="G129" s="3" t="s">
        <v>143</v>
      </c>
      <c r="H129" s="42">
        <v>29.989000000000001</v>
      </c>
    </row>
    <row r="130" spans="2:8" x14ac:dyDescent="0.2">
      <c r="B130" s="2">
        <v>0.52083333333333337</v>
      </c>
      <c r="C130" s="3">
        <v>63</v>
      </c>
      <c r="D130" s="3">
        <v>92</v>
      </c>
      <c r="E130" s="14">
        <v>0.63</v>
      </c>
      <c r="F130" s="3">
        <v>6</v>
      </c>
      <c r="G130" s="3" t="s">
        <v>196</v>
      </c>
      <c r="H130" s="42">
        <v>30.004999999999999</v>
      </c>
    </row>
    <row r="131" spans="2:8" x14ac:dyDescent="0.2">
      <c r="B131" s="2">
        <v>0.53125</v>
      </c>
      <c r="C131" s="3">
        <v>63</v>
      </c>
      <c r="D131" s="3">
        <v>94</v>
      </c>
      <c r="E131" s="14">
        <v>0.63</v>
      </c>
      <c r="F131" s="3">
        <v>5</v>
      </c>
      <c r="G131" s="3" t="s">
        <v>196</v>
      </c>
      <c r="H131" s="42">
        <v>30.004000000000001</v>
      </c>
    </row>
    <row r="132" spans="2:8" x14ac:dyDescent="0.2">
      <c r="B132" s="2">
        <v>0.54166666666666696</v>
      </c>
      <c r="C132" s="3">
        <v>63</v>
      </c>
      <c r="D132" s="3">
        <v>102</v>
      </c>
      <c r="E132" s="14">
        <v>0.64</v>
      </c>
      <c r="F132" s="3">
        <v>5</v>
      </c>
      <c r="G132" s="3" t="s">
        <v>43</v>
      </c>
      <c r="H132" s="42">
        <v>30.001000000000001</v>
      </c>
    </row>
    <row r="133" spans="2:8" x14ac:dyDescent="0.2">
      <c r="B133" s="2">
        <v>0.55208333333333304</v>
      </c>
      <c r="C133" s="3">
        <v>63</v>
      </c>
      <c r="D133" s="3">
        <v>103</v>
      </c>
      <c r="E133" s="14">
        <v>0.63</v>
      </c>
      <c r="F133" s="3">
        <v>6</v>
      </c>
      <c r="G133" s="3" t="s">
        <v>197</v>
      </c>
      <c r="H133" s="42">
        <v>30</v>
      </c>
    </row>
    <row r="134" spans="2:8" x14ac:dyDescent="0.2">
      <c r="B134" s="2">
        <v>0.5625</v>
      </c>
      <c r="C134" s="3">
        <v>63</v>
      </c>
      <c r="D134" s="3">
        <v>105</v>
      </c>
      <c r="E134" s="14">
        <v>0.61</v>
      </c>
      <c r="F134" s="3">
        <v>5</v>
      </c>
      <c r="G134" s="3" t="s">
        <v>43</v>
      </c>
      <c r="H134" s="42">
        <v>30</v>
      </c>
    </row>
    <row r="135" spans="2:8" x14ac:dyDescent="0.2">
      <c r="B135" s="2">
        <v>0.57291666666666696</v>
      </c>
      <c r="C135" s="3">
        <v>63</v>
      </c>
      <c r="D135" s="3">
        <v>105</v>
      </c>
      <c r="E135" s="14">
        <v>0.63</v>
      </c>
      <c r="F135" s="3">
        <v>4</v>
      </c>
      <c r="G135" s="3" t="s">
        <v>197</v>
      </c>
      <c r="H135" s="42">
        <v>29.995999999999999</v>
      </c>
    </row>
    <row r="136" spans="2:8" x14ac:dyDescent="0.2">
      <c r="B136" s="2">
        <v>0.58333333333333304</v>
      </c>
      <c r="C136" s="3">
        <v>64</v>
      </c>
      <c r="D136" s="3">
        <v>106</v>
      </c>
      <c r="E136" s="14">
        <v>0.62</v>
      </c>
      <c r="F136" s="3">
        <v>6</v>
      </c>
      <c r="G136" s="3" t="s">
        <v>143</v>
      </c>
      <c r="H136" s="42">
        <v>29.994</v>
      </c>
    </row>
    <row r="137" spans="2:8" x14ac:dyDescent="0.2">
      <c r="B137" s="2">
        <v>0.59375</v>
      </c>
      <c r="C137" s="3">
        <v>64</v>
      </c>
      <c r="D137" s="3">
        <v>105</v>
      </c>
      <c r="E137" s="14">
        <v>0.6</v>
      </c>
      <c r="F137" s="3">
        <v>2</v>
      </c>
      <c r="G137" s="3" t="s">
        <v>130</v>
      </c>
      <c r="H137" s="42">
        <v>29.989000000000001</v>
      </c>
    </row>
    <row r="138" spans="2:8" x14ac:dyDescent="0.2">
      <c r="B138" s="2">
        <v>0.60416666666666596</v>
      </c>
      <c r="C138" s="3">
        <v>65</v>
      </c>
      <c r="D138" s="3">
        <v>108</v>
      </c>
      <c r="E138" s="14">
        <v>0.57999999999999996</v>
      </c>
      <c r="F138" s="3">
        <v>3</v>
      </c>
      <c r="G138" s="3" t="s">
        <v>196</v>
      </c>
      <c r="H138" s="42">
        <v>29.984000000000002</v>
      </c>
    </row>
    <row r="139" spans="2:8" x14ac:dyDescent="0.2">
      <c r="B139" s="2">
        <v>0.61458333333333304</v>
      </c>
      <c r="C139" s="3">
        <v>64</v>
      </c>
      <c r="D139" s="3">
        <v>106</v>
      </c>
      <c r="E139" s="14">
        <v>0.62</v>
      </c>
      <c r="F139" s="3">
        <v>7</v>
      </c>
      <c r="G139" s="3" t="s">
        <v>196</v>
      </c>
      <c r="H139" s="42">
        <v>29.978000000000002</v>
      </c>
    </row>
    <row r="140" spans="2:8" x14ac:dyDescent="0.2">
      <c r="B140" s="2">
        <v>0.624999999999999</v>
      </c>
      <c r="C140" s="3">
        <v>64</v>
      </c>
      <c r="D140" s="3">
        <v>105</v>
      </c>
      <c r="E140" s="14">
        <v>0.6</v>
      </c>
      <c r="F140" s="3">
        <v>6</v>
      </c>
      <c r="G140" s="3" t="s">
        <v>196</v>
      </c>
      <c r="H140" s="42">
        <v>29.972999999999999</v>
      </c>
    </row>
    <row r="141" spans="2:8" x14ac:dyDescent="0.2">
      <c r="B141" s="2">
        <v>0.63541666666666596</v>
      </c>
      <c r="C141" s="3">
        <v>64</v>
      </c>
      <c r="D141" s="3">
        <v>106</v>
      </c>
      <c r="E141" s="14">
        <v>0.59</v>
      </c>
      <c r="F141" s="3">
        <v>5</v>
      </c>
      <c r="G141" s="3" t="s">
        <v>197</v>
      </c>
      <c r="H141" s="42">
        <v>29.968</v>
      </c>
    </row>
    <row r="142" spans="2:8" x14ac:dyDescent="0.2">
      <c r="B142" s="2">
        <v>0.64583333333333304</v>
      </c>
      <c r="C142" s="3">
        <v>64</v>
      </c>
      <c r="D142" s="3">
        <v>103</v>
      </c>
      <c r="E142" s="14">
        <v>0.6</v>
      </c>
      <c r="F142" s="3">
        <v>5</v>
      </c>
      <c r="G142" s="3" t="s">
        <v>197</v>
      </c>
      <c r="H142" s="42">
        <v>29.966000000000001</v>
      </c>
    </row>
    <row r="143" spans="2:8" x14ac:dyDescent="0.2">
      <c r="B143" s="2">
        <v>0.656249999999999</v>
      </c>
      <c r="C143" s="3">
        <v>64</v>
      </c>
      <c r="D143" s="3">
        <v>101</v>
      </c>
      <c r="E143" s="14">
        <v>0.59</v>
      </c>
      <c r="F143" s="3">
        <v>5</v>
      </c>
      <c r="G143" s="3" t="s">
        <v>196</v>
      </c>
      <c r="H143" s="42">
        <v>29.962</v>
      </c>
    </row>
    <row r="144" spans="2:8" x14ac:dyDescent="0.2">
      <c r="B144" s="2"/>
    </row>
    <row r="145" spans="1:8" x14ac:dyDescent="0.2">
      <c r="A145" t="s">
        <v>268</v>
      </c>
      <c r="B145" s="2"/>
    </row>
    <row r="146" spans="1:8" x14ac:dyDescent="0.2">
      <c r="A146" s="21">
        <v>41754</v>
      </c>
      <c r="B146" s="2">
        <v>0.40625</v>
      </c>
      <c r="C146" s="3">
        <v>69</v>
      </c>
      <c r="D146" s="3">
        <v>84</v>
      </c>
      <c r="E146" s="14">
        <v>0.6</v>
      </c>
      <c r="F146" s="3">
        <v>5</v>
      </c>
      <c r="G146" s="3" t="s">
        <v>34</v>
      </c>
      <c r="H146" s="42">
        <v>29.259</v>
      </c>
    </row>
    <row r="147" spans="1:8" x14ac:dyDescent="0.2">
      <c r="B147" s="2">
        <v>0.4166666666666668</v>
      </c>
      <c r="C147" s="3">
        <v>70</v>
      </c>
      <c r="D147" s="3">
        <v>92</v>
      </c>
      <c r="E147" s="14">
        <v>0.59</v>
      </c>
      <c r="F147" s="3">
        <v>3</v>
      </c>
      <c r="G147" s="37" t="s">
        <v>43</v>
      </c>
      <c r="H147" s="42">
        <v>29.260999999999999</v>
      </c>
    </row>
    <row r="148" spans="1:8" x14ac:dyDescent="0.2">
      <c r="B148" s="2">
        <v>0.42708333333333398</v>
      </c>
      <c r="C148" s="3">
        <v>68</v>
      </c>
      <c r="D148" s="3">
        <v>86</v>
      </c>
      <c r="E148" s="14">
        <v>0.59</v>
      </c>
      <c r="F148" s="3">
        <v>5</v>
      </c>
      <c r="G148" s="3" t="s">
        <v>43</v>
      </c>
      <c r="H148" s="42">
        <v>29.265000000000001</v>
      </c>
    </row>
    <row r="149" spans="1:8" x14ac:dyDescent="0.2">
      <c r="B149" s="2">
        <v>0.4375</v>
      </c>
      <c r="C149" s="3">
        <v>70</v>
      </c>
      <c r="D149" s="3">
        <v>94</v>
      </c>
      <c r="E149" s="14">
        <v>0.56000000000000005</v>
      </c>
      <c r="F149" s="3">
        <v>7</v>
      </c>
      <c r="G149" s="3" t="s">
        <v>34</v>
      </c>
      <c r="H149" s="42">
        <v>29.277000000000001</v>
      </c>
    </row>
    <row r="150" spans="1:8" x14ac:dyDescent="0.2">
      <c r="B150" s="2">
        <v>0.44791666666666702</v>
      </c>
      <c r="C150" s="3">
        <v>69</v>
      </c>
      <c r="D150" s="3">
        <v>96</v>
      </c>
      <c r="E150" s="14">
        <v>0.57999999999999996</v>
      </c>
      <c r="F150" s="3">
        <v>6</v>
      </c>
      <c r="G150" s="3" t="s">
        <v>196</v>
      </c>
      <c r="H150" s="42">
        <v>29.279</v>
      </c>
    </row>
    <row r="151" spans="1:8" x14ac:dyDescent="0.2">
      <c r="B151" s="2">
        <v>0.57291666666666663</v>
      </c>
      <c r="C151" s="3">
        <v>74</v>
      </c>
      <c r="D151" s="3">
        <v>118</v>
      </c>
      <c r="E151" s="14">
        <v>0.5</v>
      </c>
      <c r="F151" s="3">
        <v>2</v>
      </c>
      <c r="G151" s="3" t="s">
        <v>34</v>
      </c>
      <c r="H151" s="42">
        <v>29.286999999999999</v>
      </c>
    </row>
    <row r="152" spans="1:8" x14ac:dyDescent="0.2">
      <c r="B152" s="2">
        <v>0.58333333333333337</v>
      </c>
      <c r="C152" s="3">
        <v>74</v>
      </c>
      <c r="D152" s="3">
        <v>120</v>
      </c>
      <c r="E152" s="14">
        <v>0.49</v>
      </c>
      <c r="F152" s="3">
        <v>3</v>
      </c>
      <c r="G152" s="3" t="s">
        <v>35</v>
      </c>
      <c r="H152" s="42">
        <v>29.283000000000001</v>
      </c>
    </row>
    <row r="153" spans="1:8" x14ac:dyDescent="0.2">
      <c r="B153" s="2">
        <v>0.59375</v>
      </c>
      <c r="C153" s="3">
        <v>73</v>
      </c>
      <c r="D153" s="3">
        <v>118</v>
      </c>
      <c r="E153" s="14">
        <v>0.5</v>
      </c>
      <c r="F153" s="3">
        <v>10</v>
      </c>
      <c r="G153" s="3" t="s">
        <v>197</v>
      </c>
      <c r="H153" s="42">
        <v>29.274999999999999</v>
      </c>
    </row>
    <row r="154" spans="1:8" x14ac:dyDescent="0.2">
      <c r="B154" s="2">
        <v>0.60416666666666696</v>
      </c>
      <c r="C154" s="3">
        <v>75</v>
      </c>
      <c r="D154" s="3">
        <v>119</v>
      </c>
      <c r="E154" s="14">
        <v>0.49</v>
      </c>
      <c r="F154" s="3">
        <v>3</v>
      </c>
      <c r="G154" s="3" t="s">
        <v>37</v>
      </c>
      <c r="H154" s="42">
        <v>29.27</v>
      </c>
    </row>
    <row r="155" spans="1:8" x14ac:dyDescent="0.2">
      <c r="B155" s="2">
        <v>0.61458333333333404</v>
      </c>
      <c r="C155" s="3">
        <v>77</v>
      </c>
      <c r="D155" s="3">
        <v>123</v>
      </c>
      <c r="E155" s="14">
        <v>0.46</v>
      </c>
      <c r="F155" s="3">
        <v>2</v>
      </c>
      <c r="G155" s="3" t="s">
        <v>180</v>
      </c>
      <c r="H155" s="42">
        <v>29.265000000000001</v>
      </c>
    </row>
    <row r="157" spans="1:8" x14ac:dyDescent="0.2">
      <c r="A157" s="21">
        <v>41755</v>
      </c>
      <c r="B157" s="2">
        <v>0.40625</v>
      </c>
      <c r="C157" s="3">
        <v>70</v>
      </c>
      <c r="D157" s="3">
        <v>93</v>
      </c>
      <c r="E157" s="14">
        <v>0.53</v>
      </c>
      <c r="F157" s="3">
        <v>3</v>
      </c>
      <c r="G157" s="3" t="s">
        <v>180</v>
      </c>
      <c r="H157" s="42">
        <v>29.353000000000002</v>
      </c>
    </row>
    <row r="158" spans="1:8" x14ac:dyDescent="0.2">
      <c r="B158" s="2">
        <v>0.4166666666666668</v>
      </c>
      <c r="C158" s="3">
        <v>71</v>
      </c>
      <c r="D158" s="3">
        <v>90</v>
      </c>
      <c r="E158" s="14">
        <v>0.45</v>
      </c>
      <c r="F158" s="3">
        <v>5</v>
      </c>
      <c r="G158" s="37" t="s">
        <v>34</v>
      </c>
      <c r="H158" s="42">
        <v>29.355</v>
      </c>
    </row>
    <row r="159" spans="1:8" x14ac:dyDescent="0.2">
      <c r="B159" s="2">
        <v>0.42708333333333398</v>
      </c>
      <c r="C159" s="3">
        <v>73</v>
      </c>
      <c r="D159" s="3">
        <v>96</v>
      </c>
      <c r="E159" s="14">
        <v>0.46</v>
      </c>
      <c r="F159" s="3">
        <v>5</v>
      </c>
      <c r="G159" s="3" t="s">
        <v>180</v>
      </c>
      <c r="H159" s="42">
        <v>29.353999999999999</v>
      </c>
    </row>
    <row r="160" spans="1:8" x14ac:dyDescent="0.2">
      <c r="B160" s="2">
        <v>0.4375</v>
      </c>
      <c r="C160" s="3">
        <v>73</v>
      </c>
      <c r="D160" s="3">
        <v>103</v>
      </c>
      <c r="E160" s="14">
        <v>0.48</v>
      </c>
      <c r="F160" s="3">
        <v>3</v>
      </c>
      <c r="G160" s="3" t="s">
        <v>190</v>
      </c>
      <c r="H160" s="42">
        <v>29.35</v>
      </c>
    </row>
    <row r="161" spans="1:8" x14ac:dyDescent="0.2">
      <c r="B161" s="2">
        <v>0.44791666666666702</v>
      </c>
      <c r="C161" s="3">
        <v>74</v>
      </c>
      <c r="D161" s="3">
        <v>101</v>
      </c>
      <c r="E161" s="14">
        <v>0.44</v>
      </c>
      <c r="F161" s="3">
        <v>5</v>
      </c>
      <c r="G161" s="3" t="s">
        <v>180</v>
      </c>
      <c r="H161" s="42">
        <v>29.35</v>
      </c>
    </row>
    <row r="162" spans="1:8" x14ac:dyDescent="0.2">
      <c r="B162" s="2">
        <v>0.5625</v>
      </c>
      <c r="C162" s="3">
        <v>80</v>
      </c>
      <c r="D162" s="3">
        <v>126</v>
      </c>
      <c r="E162" s="14">
        <v>0.34</v>
      </c>
      <c r="F162" s="3">
        <v>3</v>
      </c>
      <c r="G162" s="3" t="s">
        <v>34</v>
      </c>
      <c r="H162" s="42">
        <v>29.305</v>
      </c>
    </row>
    <row r="163" spans="1:8" x14ac:dyDescent="0.2">
      <c r="B163" s="2">
        <v>0.57291666666666663</v>
      </c>
      <c r="C163" s="3">
        <v>80</v>
      </c>
      <c r="D163" s="3">
        <v>127</v>
      </c>
      <c r="E163" s="14">
        <v>0.33</v>
      </c>
      <c r="F163" s="3">
        <v>3</v>
      </c>
      <c r="G163" s="3" t="s">
        <v>37</v>
      </c>
      <c r="H163" s="42">
        <v>29.300999999999998</v>
      </c>
    </row>
    <row r="164" spans="1:8" x14ac:dyDescent="0.2">
      <c r="B164" s="2">
        <v>0.58333333333333337</v>
      </c>
      <c r="C164" s="3">
        <v>80</v>
      </c>
      <c r="D164" s="3">
        <v>127</v>
      </c>
      <c r="E164" s="14">
        <v>0.31</v>
      </c>
      <c r="F164" s="3">
        <v>3</v>
      </c>
      <c r="G164" s="3" t="s">
        <v>43</v>
      </c>
      <c r="H164" s="42">
        <v>29.297000000000001</v>
      </c>
    </row>
    <row r="165" spans="1:8" x14ac:dyDescent="0.2">
      <c r="B165" s="2">
        <v>0.59375</v>
      </c>
      <c r="C165" s="3">
        <v>81</v>
      </c>
      <c r="D165" s="3">
        <v>128</v>
      </c>
      <c r="E165" s="14">
        <v>0.33</v>
      </c>
      <c r="F165" s="3">
        <v>2</v>
      </c>
      <c r="G165" s="3" t="s">
        <v>43</v>
      </c>
      <c r="H165" s="42">
        <v>29.294</v>
      </c>
    </row>
    <row r="166" spans="1:8" x14ac:dyDescent="0.2">
      <c r="B166" s="2">
        <v>0.60416666666666696</v>
      </c>
      <c r="C166" s="3">
        <v>81</v>
      </c>
      <c r="D166" s="3">
        <v>127</v>
      </c>
      <c r="E166" s="14">
        <v>0.34</v>
      </c>
      <c r="F166" s="3">
        <v>1</v>
      </c>
      <c r="G166" s="3" t="s">
        <v>37</v>
      </c>
      <c r="H166" s="42">
        <v>29.289000000000001</v>
      </c>
    </row>
    <row r="167" spans="1:8" x14ac:dyDescent="0.2">
      <c r="B167" s="2">
        <v>0.61458333333333404</v>
      </c>
      <c r="C167" s="3">
        <v>81</v>
      </c>
      <c r="D167" s="3">
        <v>128</v>
      </c>
      <c r="E167" s="14">
        <v>0.33</v>
      </c>
      <c r="F167" s="3">
        <v>1</v>
      </c>
      <c r="G167" s="3" t="s">
        <v>35</v>
      </c>
      <c r="H167" s="42">
        <v>29.285</v>
      </c>
    </row>
    <row r="168" spans="1:8" x14ac:dyDescent="0.2">
      <c r="B168" s="2">
        <v>0.625000000000001</v>
      </c>
      <c r="C168" s="3">
        <v>81</v>
      </c>
      <c r="D168" s="3">
        <v>126</v>
      </c>
      <c r="E168" s="14">
        <v>0.36</v>
      </c>
      <c r="F168" s="3">
        <v>3</v>
      </c>
      <c r="G168" s="3" t="s">
        <v>35</v>
      </c>
      <c r="H168" s="42">
        <v>29.279</v>
      </c>
    </row>
    <row r="169" spans="1:8" x14ac:dyDescent="0.2">
      <c r="B169" s="2">
        <v>0.63541666666666796</v>
      </c>
      <c r="C169" s="3">
        <v>82</v>
      </c>
      <c r="D169" s="3">
        <v>129</v>
      </c>
      <c r="E169" s="14">
        <v>0.35</v>
      </c>
      <c r="F169" s="3">
        <v>5</v>
      </c>
      <c r="G169" s="3" t="s">
        <v>180</v>
      </c>
      <c r="H169" s="42">
        <v>29.274999999999999</v>
      </c>
    </row>
    <row r="170" spans="1:8" x14ac:dyDescent="0.2">
      <c r="B170" s="2" t="s">
        <v>315</v>
      </c>
    </row>
    <row r="171" spans="1:8" x14ac:dyDescent="0.2">
      <c r="A171" s="21">
        <v>41756</v>
      </c>
      <c r="B171" s="2">
        <v>0.39583333333333298</v>
      </c>
      <c r="C171" s="3">
        <v>69</v>
      </c>
      <c r="D171" s="3">
        <v>86</v>
      </c>
      <c r="E171" s="14">
        <v>0.87</v>
      </c>
      <c r="F171" s="3">
        <v>2</v>
      </c>
      <c r="G171" s="3" t="s">
        <v>43</v>
      </c>
      <c r="H171" s="42">
        <v>29.263000000000002</v>
      </c>
    </row>
    <row r="172" spans="1:8" x14ac:dyDescent="0.2">
      <c r="B172" s="2">
        <v>0.40625</v>
      </c>
      <c r="C172" s="3">
        <v>70</v>
      </c>
      <c r="D172" s="3">
        <v>90</v>
      </c>
      <c r="E172" s="14">
        <v>0.83</v>
      </c>
      <c r="F172" s="3">
        <v>3</v>
      </c>
      <c r="G172" s="37" t="s">
        <v>196</v>
      </c>
      <c r="H172" s="42">
        <v>29.265000000000001</v>
      </c>
    </row>
    <row r="173" spans="1:8" x14ac:dyDescent="0.2">
      <c r="B173" s="2">
        <v>0.4166666666666668</v>
      </c>
      <c r="C173" s="3">
        <v>71</v>
      </c>
      <c r="D173" s="3">
        <v>94</v>
      </c>
      <c r="E173" s="14">
        <v>0.8</v>
      </c>
      <c r="F173" s="3">
        <v>3</v>
      </c>
      <c r="G173" s="3" t="s">
        <v>190</v>
      </c>
      <c r="H173" s="42">
        <v>29.268000000000001</v>
      </c>
    </row>
    <row r="174" spans="1:8" x14ac:dyDescent="0.2">
      <c r="B174" s="2">
        <v>0.42708333333333398</v>
      </c>
      <c r="C174" s="3">
        <v>71</v>
      </c>
      <c r="D174" s="3">
        <v>93</v>
      </c>
      <c r="E174" s="14">
        <v>0.8</v>
      </c>
      <c r="F174" s="3">
        <v>6</v>
      </c>
      <c r="G174" s="3" t="s">
        <v>197</v>
      </c>
      <c r="H174" s="42">
        <v>29.273</v>
      </c>
    </row>
    <row r="175" spans="1:8" x14ac:dyDescent="0.2">
      <c r="B175" s="2">
        <v>0.66666666666666663</v>
      </c>
      <c r="C175" s="3">
        <v>63</v>
      </c>
      <c r="D175" s="3">
        <v>69</v>
      </c>
      <c r="E175" s="14">
        <v>0.99</v>
      </c>
      <c r="F175" s="3">
        <v>5</v>
      </c>
      <c r="G175" s="3" t="s">
        <v>35</v>
      </c>
      <c r="H175" s="42">
        <v>29.193000000000001</v>
      </c>
    </row>
    <row r="176" spans="1:8" x14ac:dyDescent="0.2">
      <c r="B176" s="2">
        <v>0.67708333333333337</v>
      </c>
      <c r="C176" s="3">
        <v>63</v>
      </c>
      <c r="D176" s="3">
        <v>69</v>
      </c>
      <c r="E176" s="14">
        <v>1</v>
      </c>
      <c r="F176" s="3">
        <v>1</v>
      </c>
      <c r="G176" s="3" t="s">
        <v>37</v>
      </c>
      <c r="H176" s="42">
        <v>29.199000000000002</v>
      </c>
    </row>
    <row r="177" spans="1:8" x14ac:dyDescent="0.2">
      <c r="B177" s="2">
        <v>0.6875</v>
      </c>
      <c r="C177" s="3">
        <v>63</v>
      </c>
      <c r="D177" s="3">
        <v>69</v>
      </c>
      <c r="E177" s="14">
        <v>0.99</v>
      </c>
      <c r="F177" s="3">
        <v>3</v>
      </c>
      <c r="G177" s="3" t="s">
        <v>190</v>
      </c>
      <c r="H177" s="42">
        <v>29.199000000000002</v>
      </c>
    </row>
    <row r="178" spans="1:8" x14ac:dyDescent="0.2">
      <c r="B178" s="2">
        <v>0.69791666666666663</v>
      </c>
      <c r="C178" s="3">
        <v>63</v>
      </c>
      <c r="D178" s="3">
        <v>69</v>
      </c>
      <c r="E178" s="14">
        <v>1</v>
      </c>
      <c r="F178" s="3">
        <v>1</v>
      </c>
      <c r="G178" s="3" t="s">
        <v>190</v>
      </c>
      <c r="H178" s="42">
        <v>29.183</v>
      </c>
    </row>
    <row r="179" spans="1:8" x14ac:dyDescent="0.2">
      <c r="B179" s="2">
        <v>0.70833333333333337</v>
      </c>
      <c r="C179" s="3">
        <v>63</v>
      </c>
      <c r="D179" s="3">
        <v>69</v>
      </c>
      <c r="E179" s="14">
        <v>0.99</v>
      </c>
      <c r="F179" s="3">
        <v>8</v>
      </c>
      <c r="G179" s="3" t="s">
        <v>197</v>
      </c>
      <c r="H179" s="42">
        <v>29.178999999999998</v>
      </c>
    </row>
    <row r="180" spans="1:8" x14ac:dyDescent="0.2">
      <c r="B180" s="2">
        <v>0.71875</v>
      </c>
      <c r="C180" s="3">
        <v>63</v>
      </c>
      <c r="D180" s="3">
        <v>70</v>
      </c>
      <c r="E180" s="14">
        <v>0.97</v>
      </c>
      <c r="F180" s="3">
        <v>3</v>
      </c>
      <c r="G180" s="3" t="s">
        <v>37</v>
      </c>
      <c r="H180" s="42">
        <v>29.172000000000001</v>
      </c>
    </row>
    <row r="181" spans="1:8" x14ac:dyDescent="0.2">
      <c r="B181" s="2">
        <v>0.72916666666666663</v>
      </c>
      <c r="C181" s="3">
        <v>63</v>
      </c>
      <c r="D181" s="3">
        <v>70</v>
      </c>
      <c r="E181" s="14">
        <v>0.96</v>
      </c>
      <c r="F181" s="3">
        <v>3</v>
      </c>
      <c r="G181" s="3" t="s">
        <v>35</v>
      </c>
      <c r="H181" s="42">
        <v>29.155999999999999</v>
      </c>
    </row>
    <row r="182" spans="1:8" x14ac:dyDescent="0.2">
      <c r="B182" s="2">
        <v>0.73958333333333337</v>
      </c>
      <c r="C182" s="3">
        <v>65</v>
      </c>
      <c r="D182" s="3">
        <v>69</v>
      </c>
      <c r="E182" s="14">
        <v>0.94</v>
      </c>
      <c r="F182" s="3">
        <v>6</v>
      </c>
      <c r="G182" s="3" t="s">
        <v>197</v>
      </c>
      <c r="H182" s="42">
        <v>29.155999999999999</v>
      </c>
    </row>
    <row r="183" spans="1:8" x14ac:dyDescent="0.2">
      <c r="B183" s="2">
        <v>0.75</v>
      </c>
      <c r="C183" s="3">
        <v>65</v>
      </c>
      <c r="D183" s="3">
        <v>70</v>
      </c>
      <c r="E183" s="14">
        <v>0.93</v>
      </c>
      <c r="F183" s="3">
        <v>2</v>
      </c>
      <c r="G183" s="3" t="s">
        <v>71</v>
      </c>
      <c r="H183" s="42">
        <v>29.161999999999999</v>
      </c>
    </row>
    <row r="184" spans="1:8" x14ac:dyDescent="0.2">
      <c r="B184" s="2">
        <v>0.76041666666666663</v>
      </c>
      <c r="C184" s="3">
        <v>65</v>
      </c>
      <c r="D184" s="3">
        <v>69</v>
      </c>
      <c r="E184" s="14">
        <v>0.91</v>
      </c>
      <c r="F184" s="3">
        <v>2</v>
      </c>
      <c r="G184" s="3" t="s">
        <v>35</v>
      </c>
      <c r="H184" s="42">
        <v>29.166</v>
      </c>
    </row>
    <row r="185" spans="1:8" x14ac:dyDescent="0.2">
      <c r="B185" s="2">
        <v>0.77083333333333337</v>
      </c>
    </row>
    <row r="186" spans="1:8" x14ac:dyDescent="0.2">
      <c r="A186" t="s">
        <v>316</v>
      </c>
      <c r="B186" s="2"/>
    </row>
    <row r="187" spans="1:8" x14ac:dyDescent="0.2">
      <c r="A187" s="21">
        <v>41759</v>
      </c>
      <c r="B187" s="2">
        <v>0.40625</v>
      </c>
      <c r="C187" s="3">
        <v>55</v>
      </c>
      <c r="D187" s="3">
        <v>68</v>
      </c>
      <c r="E187" s="14">
        <v>0.83</v>
      </c>
      <c r="F187" s="3">
        <v>6</v>
      </c>
      <c r="G187" s="3" t="s">
        <v>43</v>
      </c>
      <c r="H187" s="42">
        <v>28.995000000000001</v>
      </c>
    </row>
    <row r="188" spans="1:8" x14ac:dyDescent="0.2">
      <c r="B188" s="2">
        <v>0.4166666666666668</v>
      </c>
      <c r="C188" s="3">
        <v>56</v>
      </c>
      <c r="D188" s="3">
        <v>68</v>
      </c>
      <c r="E188" s="14">
        <v>0.8</v>
      </c>
      <c r="F188" s="3">
        <v>1</v>
      </c>
      <c r="G188" s="37" t="s">
        <v>37</v>
      </c>
      <c r="H188" s="42">
        <v>28.992000000000001</v>
      </c>
    </row>
    <row r="189" spans="1:8" x14ac:dyDescent="0.2">
      <c r="B189" s="2">
        <v>0.42708333333333398</v>
      </c>
      <c r="C189" s="3">
        <v>56</v>
      </c>
      <c r="D189" s="3">
        <v>69</v>
      </c>
      <c r="E189" s="14">
        <v>0.78</v>
      </c>
      <c r="F189" s="3">
        <v>1</v>
      </c>
      <c r="G189" s="3" t="s">
        <v>37</v>
      </c>
      <c r="H189" s="42">
        <v>28.991</v>
      </c>
    </row>
    <row r="190" spans="1:8" x14ac:dyDescent="0.2">
      <c r="B190" s="2">
        <v>0.4375</v>
      </c>
      <c r="C190" s="3">
        <v>58</v>
      </c>
      <c r="D190" s="3">
        <v>76</v>
      </c>
      <c r="E190" s="14">
        <v>0.74</v>
      </c>
      <c r="F190" s="3">
        <v>3</v>
      </c>
      <c r="G190" s="3" t="s">
        <v>190</v>
      </c>
      <c r="H190" s="42">
        <v>28.992000000000001</v>
      </c>
    </row>
    <row r="191" spans="1:8" x14ac:dyDescent="0.2">
      <c r="B191" s="2">
        <v>0.44791666666666702</v>
      </c>
      <c r="C191" s="3">
        <v>59</v>
      </c>
      <c r="D191" s="3">
        <v>75</v>
      </c>
      <c r="E191" s="14">
        <v>0.7</v>
      </c>
      <c r="F191" s="3">
        <v>3</v>
      </c>
      <c r="G191" s="3" t="s">
        <v>208</v>
      </c>
      <c r="H191" s="42">
        <v>28.992000000000001</v>
      </c>
    </row>
    <row r="192" spans="1:8" x14ac:dyDescent="0.2">
      <c r="B192" s="2">
        <v>0.45833333333333398</v>
      </c>
      <c r="C192" s="3">
        <v>58</v>
      </c>
      <c r="D192" s="3">
        <v>74</v>
      </c>
      <c r="E192" s="14">
        <v>0.72</v>
      </c>
      <c r="F192" s="3">
        <v>3</v>
      </c>
      <c r="G192" s="3" t="s">
        <v>208</v>
      </c>
      <c r="H192" s="42">
        <v>28.994</v>
      </c>
    </row>
    <row r="193" spans="2:8" x14ac:dyDescent="0.2">
      <c r="B193" s="2">
        <v>0.468750000000001</v>
      </c>
      <c r="C193" s="3">
        <v>59</v>
      </c>
      <c r="D193" s="3">
        <v>75</v>
      </c>
      <c r="E193" s="14">
        <v>0.72</v>
      </c>
      <c r="F193" s="3">
        <v>10</v>
      </c>
      <c r="G193" s="3" t="s">
        <v>208</v>
      </c>
      <c r="H193" s="42">
        <v>28.99</v>
      </c>
    </row>
    <row r="194" spans="2:8" x14ac:dyDescent="0.2">
      <c r="B194" s="2">
        <v>0.47916666666666802</v>
      </c>
      <c r="C194" s="3">
        <v>59</v>
      </c>
      <c r="D194" s="3">
        <v>75</v>
      </c>
      <c r="E194" s="14">
        <v>0.71</v>
      </c>
      <c r="F194" s="3">
        <v>9</v>
      </c>
      <c r="G194" s="3" t="s">
        <v>208</v>
      </c>
      <c r="H194" s="42">
        <v>28.991</v>
      </c>
    </row>
    <row r="195" spans="2:8" x14ac:dyDescent="0.2">
      <c r="B195" s="2">
        <v>0.48958333333333398</v>
      </c>
      <c r="C195" s="3">
        <v>59</v>
      </c>
      <c r="D195" s="3">
        <v>78</v>
      </c>
      <c r="E195" s="14">
        <v>0.7</v>
      </c>
      <c r="F195" s="3">
        <v>3</v>
      </c>
      <c r="G195" s="3" t="s">
        <v>208</v>
      </c>
      <c r="H195" s="42">
        <v>28.99</v>
      </c>
    </row>
    <row r="196" spans="2:8" x14ac:dyDescent="0.2">
      <c r="B196" s="2">
        <v>0.500000000000001</v>
      </c>
      <c r="C196" s="3">
        <v>60</v>
      </c>
      <c r="D196" s="3">
        <v>79</v>
      </c>
      <c r="E196" s="14">
        <v>0.66</v>
      </c>
      <c r="F196" s="3">
        <v>6</v>
      </c>
      <c r="G196" s="3" t="s">
        <v>208</v>
      </c>
      <c r="H196" s="42">
        <v>28.986999999999998</v>
      </c>
    </row>
    <row r="197" spans="2:8" x14ac:dyDescent="0.2">
      <c r="B197" s="2">
        <v>0.57291666666666663</v>
      </c>
      <c r="C197" s="3">
        <v>62</v>
      </c>
      <c r="D197" s="3">
        <v>84</v>
      </c>
      <c r="E197" s="14">
        <v>0.51</v>
      </c>
      <c r="F197" s="3">
        <v>3</v>
      </c>
      <c r="G197" s="3" t="s">
        <v>180</v>
      </c>
      <c r="H197" s="42">
        <v>28.984000000000002</v>
      </c>
    </row>
    <row r="198" spans="2:8" x14ac:dyDescent="0.2">
      <c r="B198" s="2">
        <v>0.58333333333333337</v>
      </c>
      <c r="C198" s="3">
        <v>61</v>
      </c>
      <c r="D198" s="3">
        <v>81</v>
      </c>
      <c r="E198" s="14">
        <v>0.51</v>
      </c>
      <c r="F198" s="3">
        <v>3</v>
      </c>
      <c r="G198" s="3" t="s">
        <v>43</v>
      </c>
      <c r="H198" s="42">
        <v>28.986999999999998</v>
      </c>
    </row>
    <row r="199" spans="2:8" x14ac:dyDescent="0.2">
      <c r="B199" s="2">
        <v>0.59375</v>
      </c>
      <c r="C199" s="3">
        <v>62</v>
      </c>
      <c r="D199" s="3">
        <v>84</v>
      </c>
      <c r="E199" s="14">
        <v>0.52</v>
      </c>
      <c r="F199" s="3">
        <v>3</v>
      </c>
      <c r="G199" s="3" t="s">
        <v>43</v>
      </c>
      <c r="H199" s="42">
        <v>29.989799999999999</v>
      </c>
    </row>
    <row r="200" spans="2:8" x14ac:dyDescent="0.2">
      <c r="B200" s="2">
        <v>0.60416666666666696</v>
      </c>
      <c r="C200" s="3">
        <v>62</v>
      </c>
      <c r="D200" s="3">
        <v>84</v>
      </c>
      <c r="E200" s="14">
        <v>0.51</v>
      </c>
      <c r="F200" s="3">
        <v>2</v>
      </c>
      <c r="G200" s="3" t="s">
        <v>180</v>
      </c>
      <c r="H200" s="42">
        <v>28.992999999999999</v>
      </c>
    </row>
    <row r="201" spans="2:8" x14ac:dyDescent="0.2">
      <c r="B201" s="2">
        <v>0.61458333333333404</v>
      </c>
      <c r="C201" s="3">
        <v>61</v>
      </c>
      <c r="D201" s="3">
        <v>81</v>
      </c>
      <c r="E201" s="14">
        <v>0.52</v>
      </c>
      <c r="F201" s="3">
        <v>1</v>
      </c>
      <c r="G201" s="3" t="s">
        <v>37</v>
      </c>
      <c r="H201" s="42">
        <v>28.998999999999999</v>
      </c>
    </row>
    <row r="202" spans="2:8" x14ac:dyDescent="0.2">
      <c r="B202" s="2">
        <v>0.625</v>
      </c>
      <c r="C202" s="3">
        <v>62</v>
      </c>
      <c r="D202" s="3">
        <v>84</v>
      </c>
      <c r="E202" s="14">
        <v>0.52</v>
      </c>
      <c r="F202" s="3">
        <v>1</v>
      </c>
      <c r="G202" s="3" t="s">
        <v>190</v>
      </c>
      <c r="H202" s="42">
        <v>29.003</v>
      </c>
    </row>
    <row r="203" spans="2:8" x14ac:dyDescent="0.2">
      <c r="B203" s="2">
        <v>0.63541666666666696</v>
      </c>
      <c r="C203" s="3">
        <v>62</v>
      </c>
      <c r="D203" s="3">
        <v>84</v>
      </c>
      <c r="E203" s="14">
        <v>0.52</v>
      </c>
      <c r="F203" s="3">
        <v>3</v>
      </c>
      <c r="G203" s="3" t="s">
        <v>208</v>
      </c>
      <c r="H203" s="42">
        <v>29.001000000000001</v>
      </c>
    </row>
    <row r="204" spans="2:8" x14ac:dyDescent="0.2">
      <c r="B204" s="2">
        <v>0.64583333333333404</v>
      </c>
      <c r="C204" s="3">
        <v>62</v>
      </c>
      <c r="D204" s="3">
        <v>86</v>
      </c>
      <c r="E204" s="14">
        <v>0.52</v>
      </c>
      <c r="F204" s="3">
        <v>2</v>
      </c>
      <c r="G204" s="3" t="s">
        <v>35</v>
      </c>
      <c r="H204" s="42">
        <v>29.001000000000001</v>
      </c>
    </row>
    <row r="205" spans="2:8" x14ac:dyDescent="0.2">
      <c r="B205" s="2">
        <v>0.656250000000001</v>
      </c>
      <c r="C205" s="3">
        <v>61</v>
      </c>
      <c r="D205" s="3">
        <v>83</v>
      </c>
      <c r="E205" s="14">
        <v>0.53</v>
      </c>
      <c r="F205" s="3">
        <v>3</v>
      </c>
      <c r="G205" s="3" t="s">
        <v>203</v>
      </c>
      <c r="H205" s="42">
        <v>29.004000000000001</v>
      </c>
    </row>
    <row r="206" spans="2:8" x14ac:dyDescent="0.2">
      <c r="B206" s="2">
        <v>0.66666666666666696</v>
      </c>
      <c r="C206" s="3">
        <v>61</v>
      </c>
      <c r="D206" s="3">
        <v>85</v>
      </c>
      <c r="E206" s="13">
        <v>0.53</v>
      </c>
      <c r="F206" s="41">
        <v>1</v>
      </c>
      <c r="G206" s="3" t="s">
        <v>203</v>
      </c>
      <c r="H206" s="42">
        <v>29.004999999999999</v>
      </c>
    </row>
    <row r="207" spans="2:8" x14ac:dyDescent="0.2">
      <c r="B207" s="2">
        <v>0.67708333333333404</v>
      </c>
      <c r="C207" s="3">
        <v>60</v>
      </c>
      <c r="D207" s="3">
        <v>80</v>
      </c>
      <c r="E207" s="14">
        <v>0.54</v>
      </c>
      <c r="F207" s="3">
        <v>3</v>
      </c>
      <c r="G207" s="3" t="s">
        <v>37</v>
      </c>
      <c r="H207" s="42">
        <v>29.010999999999999</v>
      </c>
    </row>
    <row r="208" spans="2:8" x14ac:dyDescent="0.2">
      <c r="B208" s="2">
        <v>0.687500000000001</v>
      </c>
      <c r="C208" s="3">
        <v>58</v>
      </c>
      <c r="D208" s="3">
        <v>79</v>
      </c>
      <c r="E208" s="14">
        <v>0.65</v>
      </c>
      <c r="F208" s="3">
        <v>4</v>
      </c>
      <c r="G208" s="3" t="s">
        <v>35</v>
      </c>
      <c r="H208" s="42">
        <v>29.021999999999998</v>
      </c>
    </row>
    <row r="209" spans="1:8" x14ac:dyDescent="0.2">
      <c r="B209" s="2">
        <v>0.69791666666666796</v>
      </c>
      <c r="C209" s="3">
        <v>58</v>
      </c>
      <c r="D209" s="3">
        <v>78</v>
      </c>
      <c r="E209" s="13">
        <v>0.64</v>
      </c>
      <c r="F209" s="41">
        <v>2</v>
      </c>
      <c r="G209" s="3" t="s">
        <v>37</v>
      </c>
      <c r="H209" s="42">
        <v>29.023</v>
      </c>
    </row>
    <row r="210" spans="1:8" x14ac:dyDescent="0.2">
      <c r="B210" s="2">
        <v>0.70833333333333337</v>
      </c>
      <c r="C210" s="3">
        <v>56</v>
      </c>
      <c r="D210" s="3">
        <v>76</v>
      </c>
      <c r="E210" s="14">
        <v>0.66</v>
      </c>
      <c r="F210" s="3">
        <v>1</v>
      </c>
      <c r="G210" s="3" t="s">
        <v>202</v>
      </c>
      <c r="H210" s="42">
        <v>29.03</v>
      </c>
    </row>
    <row r="211" spans="1:8" x14ac:dyDescent="0.2">
      <c r="B211" s="2">
        <v>0.71180555555555547</v>
      </c>
      <c r="C211" s="3">
        <v>56</v>
      </c>
      <c r="D211" s="3">
        <v>76</v>
      </c>
      <c r="E211" s="13">
        <v>0.67</v>
      </c>
      <c r="F211" s="41">
        <v>1</v>
      </c>
      <c r="G211" s="3" t="s">
        <v>71</v>
      </c>
      <c r="H211" s="42">
        <v>29.032</v>
      </c>
    </row>
    <row r="213" spans="1:8" x14ac:dyDescent="0.2">
      <c r="A213" t="s">
        <v>317</v>
      </c>
    </row>
    <row r="214" spans="1:8" x14ac:dyDescent="0.2">
      <c r="A214" s="21">
        <v>41764</v>
      </c>
      <c r="B214" s="2">
        <v>0.375</v>
      </c>
      <c r="C214" s="3">
        <v>52</v>
      </c>
      <c r="D214" s="3">
        <v>59</v>
      </c>
      <c r="E214" s="14">
        <v>0.5</v>
      </c>
      <c r="F214" s="3">
        <v>5</v>
      </c>
      <c r="G214" s="3" t="s">
        <v>197</v>
      </c>
      <c r="H214" s="42">
        <v>29.129000000000001</v>
      </c>
    </row>
    <row r="215" spans="1:8" x14ac:dyDescent="0.2">
      <c r="B215" s="2">
        <v>0.38541666666666602</v>
      </c>
      <c r="C215" s="3">
        <v>52</v>
      </c>
      <c r="D215" s="3">
        <v>59</v>
      </c>
      <c r="E215" s="14">
        <v>0.5</v>
      </c>
      <c r="F215" s="3">
        <v>4</v>
      </c>
      <c r="G215" s="37" t="s">
        <v>43</v>
      </c>
      <c r="H215" s="42">
        <v>29.125</v>
      </c>
    </row>
    <row r="216" spans="1:8" x14ac:dyDescent="0.2">
      <c r="B216" s="2">
        <v>0.39583333333333298</v>
      </c>
      <c r="C216" s="3">
        <v>52</v>
      </c>
      <c r="D216" s="3">
        <v>61</v>
      </c>
      <c r="E216" s="14">
        <v>0.49</v>
      </c>
      <c r="F216" s="3">
        <v>5</v>
      </c>
      <c r="G216" s="3" t="s">
        <v>197</v>
      </c>
      <c r="H216" s="42">
        <v>29.132000000000001</v>
      </c>
    </row>
    <row r="217" spans="1:8" x14ac:dyDescent="0.2">
      <c r="B217" s="2">
        <v>0.40625</v>
      </c>
      <c r="C217" s="3">
        <v>54</v>
      </c>
      <c r="D217" s="3">
        <v>64</v>
      </c>
    </row>
    <row r="218" spans="1:8" x14ac:dyDescent="0.2">
      <c r="B218" s="2">
        <v>0.4166666666666668</v>
      </c>
      <c r="C218" s="3">
        <v>54</v>
      </c>
      <c r="D218" s="3">
        <v>63</v>
      </c>
      <c r="E218" s="14">
        <v>0.47</v>
      </c>
      <c r="F218" s="3">
        <v>5</v>
      </c>
      <c r="G218" s="3" t="s">
        <v>143</v>
      </c>
      <c r="H218" s="42">
        <v>29.137</v>
      </c>
    </row>
    <row r="219" spans="1:8" x14ac:dyDescent="0.2">
      <c r="B219" s="2">
        <v>0.42708333333333398</v>
      </c>
      <c r="C219" s="3">
        <v>55</v>
      </c>
      <c r="D219" s="3">
        <v>65</v>
      </c>
      <c r="E219" s="14">
        <v>0.46</v>
      </c>
      <c r="F219" s="3">
        <v>6</v>
      </c>
      <c r="G219" s="3" t="s">
        <v>196</v>
      </c>
      <c r="H219" s="42">
        <v>29.114999999999998</v>
      </c>
    </row>
    <row r="220" spans="1:8" x14ac:dyDescent="0.2">
      <c r="B220" s="2">
        <v>0.4375</v>
      </c>
      <c r="C220" s="3">
        <v>55</v>
      </c>
      <c r="D220" s="3">
        <v>66</v>
      </c>
      <c r="E220" s="14">
        <v>0.47</v>
      </c>
      <c r="F220" s="3">
        <v>6</v>
      </c>
      <c r="G220" s="3" t="s">
        <v>37</v>
      </c>
      <c r="H220" s="42">
        <v>29.123999999999999</v>
      </c>
    </row>
    <row r="221" spans="1:8" x14ac:dyDescent="0.2">
      <c r="B221" s="2">
        <v>0.44791666666666702</v>
      </c>
      <c r="C221" s="3">
        <v>56</v>
      </c>
      <c r="D221" s="3">
        <v>66</v>
      </c>
      <c r="E221" s="14">
        <v>0.46</v>
      </c>
      <c r="F221" s="3">
        <v>5</v>
      </c>
      <c r="G221" s="3" t="s">
        <v>43</v>
      </c>
      <c r="H221" s="42">
        <v>29.117999999999999</v>
      </c>
    </row>
    <row r="222" spans="1:8" x14ac:dyDescent="0.2">
      <c r="B222" s="2">
        <v>0.45833333333333398</v>
      </c>
      <c r="C222" s="3">
        <v>56</v>
      </c>
      <c r="D222" s="3">
        <v>70</v>
      </c>
    </row>
    <row r="223" spans="1:8" x14ac:dyDescent="0.2">
      <c r="B223" s="2">
        <v>0.468750000000001</v>
      </c>
      <c r="C223" s="3">
        <v>58</v>
      </c>
      <c r="D223" s="3">
        <v>74</v>
      </c>
      <c r="E223" s="14">
        <v>0.42</v>
      </c>
      <c r="F223" s="3">
        <v>5</v>
      </c>
      <c r="G223" s="3" t="s">
        <v>197</v>
      </c>
      <c r="H223" s="42">
        <v>29.119</v>
      </c>
    </row>
    <row r="224" spans="1:8" x14ac:dyDescent="0.2">
      <c r="B224" s="2">
        <v>0.47916666666666802</v>
      </c>
      <c r="C224" s="3">
        <v>60</v>
      </c>
      <c r="D224" s="3">
        <v>79</v>
      </c>
      <c r="E224" s="14">
        <v>0.41</v>
      </c>
      <c r="F224" s="3">
        <v>6</v>
      </c>
      <c r="G224" s="3" t="s">
        <v>190</v>
      </c>
      <c r="H224" s="42">
        <v>29.111000000000001</v>
      </c>
    </row>
    <row r="225" spans="2:8" x14ac:dyDescent="0.2">
      <c r="B225" s="2">
        <v>0.48958333333333398</v>
      </c>
      <c r="C225" s="3">
        <v>61</v>
      </c>
      <c r="D225" s="3">
        <v>83</v>
      </c>
      <c r="E225" s="14">
        <v>0.4</v>
      </c>
      <c r="F225" s="3">
        <v>5</v>
      </c>
      <c r="G225" s="3" t="s">
        <v>43</v>
      </c>
      <c r="H225" s="42">
        <v>29.11</v>
      </c>
    </row>
    <row r="226" spans="2:8" x14ac:dyDescent="0.2">
      <c r="B226" s="2">
        <v>0.500000000000001</v>
      </c>
      <c r="C226" s="3">
        <v>61</v>
      </c>
      <c r="D226" s="3">
        <v>84</v>
      </c>
      <c r="E226" s="14">
        <v>0.4</v>
      </c>
      <c r="F226" s="3">
        <v>3</v>
      </c>
      <c r="G226" s="3" t="s">
        <v>43</v>
      </c>
      <c r="H226" s="42">
        <v>29.109000000000002</v>
      </c>
    </row>
    <row r="227" spans="2:8" x14ac:dyDescent="0.2">
      <c r="B227" s="2">
        <v>0.54166666666666663</v>
      </c>
      <c r="C227" s="3">
        <v>64</v>
      </c>
      <c r="D227" s="3">
        <v>86</v>
      </c>
      <c r="E227" s="14">
        <v>0.4</v>
      </c>
      <c r="F227" s="3">
        <v>2</v>
      </c>
      <c r="G227" s="3" t="s">
        <v>34</v>
      </c>
      <c r="H227" s="42">
        <v>29.094999999999999</v>
      </c>
    </row>
    <row r="228" spans="2:8" x14ac:dyDescent="0.2">
      <c r="B228" s="2">
        <v>0.55208333333333337</v>
      </c>
      <c r="C228" s="3">
        <v>65</v>
      </c>
      <c r="D228" s="3">
        <v>87</v>
      </c>
      <c r="E228" s="14">
        <v>0.39</v>
      </c>
      <c r="F228" s="3">
        <v>4</v>
      </c>
      <c r="G228" s="3" t="s">
        <v>196</v>
      </c>
      <c r="H228" s="42">
        <v>29.09</v>
      </c>
    </row>
    <row r="229" spans="2:8" x14ac:dyDescent="0.2">
      <c r="B229" s="2">
        <v>0.5625</v>
      </c>
      <c r="C229" s="3">
        <v>66</v>
      </c>
      <c r="D229" s="3">
        <v>92</v>
      </c>
      <c r="E229" s="14">
        <v>0.38</v>
      </c>
      <c r="F229" s="3">
        <v>3</v>
      </c>
      <c r="G229" s="3" t="s">
        <v>37</v>
      </c>
      <c r="H229" s="42">
        <v>29.088000000000001</v>
      </c>
    </row>
    <row r="230" spans="2:8" x14ac:dyDescent="0.2">
      <c r="B230" s="2">
        <v>0.57291666666666696</v>
      </c>
      <c r="C230" s="3">
        <v>67</v>
      </c>
      <c r="D230" s="3">
        <v>90</v>
      </c>
      <c r="E230" s="14">
        <v>0.38</v>
      </c>
      <c r="F230" s="3">
        <v>4</v>
      </c>
      <c r="G230" s="3" t="s">
        <v>43</v>
      </c>
      <c r="H230" s="42">
        <v>29.079000000000001</v>
      </c>
    </row>
    <row r="231" spans="2:8" x14ac:dyDescent="0.2">
      <c r="B231" s="2">
        <v>0.58333333333333404</v>
      </c>
      <c r="C231" s="3">
        <v>68</v>
      </c>
      <c r="D231" s="3">
        <v>97</v>
      </c>
    </row>
    <row r="232" spans="2:8" x14ac:dyDescent="0.2">
      <c r="B232" s="2">
        <v>0.59375</v>
      </c>
      <c r="C232" s="3">
        <v>69</v>
      </c>
      <c r="D232" s="3">
        <v>100</v>
      </c>
      <c r="E232" s="14">
        <v>0.37</v>
      </c>
      <c r="F232" s="3">
        <v>3</v>
      </c>
      <c r="G232" s="3" t="s">
        <v>34</v>
      </c>
      <c r="H232" s="42">
        <v>29.074000000000002</v>
      </c>
    </row>
    <row r="233" spans="2:8" x14ac:dyDescent="0.2">
      <c r="B233" s="2">
        <v>0.60416666666666696</v>
      </c>
      <c r="C233" s="3">
        <v>70</v>
      </c>
      <c r="D233" s="3">
        <v>102</v>
      </c>
      <c r="E233" s="14">
        <v>0.37</v>
      </c>
      <c r="F233" s="3">
        <v>2</v>
      </c>
      <c r="G233" s="3" t="s">
        <v>196</v>
      </c>
      <c r="H233" s="42">
        <v>29.074000000000002</v>
      </c>
    </row>
    <row r="234" spans="2:8" x14ac:dyDescent="0.2">
      <c r="B234" s="2">
        <v>0.61458333333333404</v>
      </c>
      <c r="C234" s="3">
        <v>68</v>
      </c>
      <c r="D234" s="3">
        <v>98</v>
      </c>
      <c r="E234" s="14">
        <v>0.38</v>
      </c>
      <c r="F234" s="3">
        <v>1</v>
      </c>
      <c r="G234" s="3" t="s">
        <v>180</v>
      </c>
      <c r="H234" s="42">
        <v>29.077000000000002</v>
      </c>
    </row>
    <row r="235" spans="2:8" x14ac:dyDescent="0.2">
      <c r="B235" s="2">
        <v>0.625000000000001</v>
      </c>
      <c r="C235" s="3">
        <v>69</v>
      </c>
      <c r="D235" s="3">
        <v>103</v>
      </c>
      <c r="E235" s="14">
        <v>0.38</v>
      </c>
      <c r="F235" s="3">
        <v>4</v>
      </c>
      <c r="G235" s="3" t="s">
        <v>190</v>
      </c>
      <c r="H235" s="42">
        <v>29.079000000000001</v>
      </c>
    </row>
    <row r="236" spans="2:8" x14ac:dyDescent="0.2">
      <c r="B236" s="2">
        <v>0.63541666666666696</v>
      </c>
      <c r="C236" s="3">
        <v>70</v>
      </c>
      <c r="D236" s="3">
        <v>100</v>
      </c>
      <c r="E236" s="13">
        <v>0.37</v>
      </c>
      <c r="F236" s="41">
        <v>1</v>
      </c>
      <c r="G236" s="3" t="s">
        <v>180</v>
      </c>
      <c r="H236" s="42">
        <v>29.073</v>
      </c>
    </row>
    <row r="237" spans="2:8" x14ac:dyDescent="0.2">
      <c r="B237" s="2">
        <v>0.64583333333333404</v>
      </c>
      <c r="C237" s="3">
        <v>69</v>
      </c>
      <c r="D237" s="3">
        <v>102</v>
      </c>
      <c r="E237" s="14">
        <v>0.38</v>
      </c>
      <c r="F237" s="3">
        <v>2</v>
      </c>
      <c r="G237" s="3" t="s">
        <v>35</v>
      </c>
      <c r="H237" s="42">
        <v>29.0671</v>
      </c>
    </row>
    <row r="238" spans="2:8" x14ac:dyDescent="0.2">
      <c r="B238" s="2">
        <v>0.656250000000001</v>
      </c>
      <c r="C238" s="3">
        <v>71</v>
      </c>
      <c r="D238" s="3">
        <v>99</v>
      </c>
      <c r="E238" s="13">
        <v>0.36</v>
      </c>
      <c r="F238" s="41">
        <v>1</v>
      </c>
      <c r="G238" s="3" t="s">
        <v>43</v>
      </c>
      <c r="H238" s="42">
        <v>29.0654</v>
      </c>
    </row>
    <row r="239" spans="2:8" x14ac:dyDescent="0.2">
      <c r="B239" s="2">
        <v>0.66666666666666796</v>
      </c>
      <c r="C239" s="3">
        <v>70</v>
      </c>
      <c r="D239" s="3">
        <v>98</v>
      </c>
      <c r="E239" s="13">
        <v>0.38</v>
      </c>
      <c r="F239" s="41">
        <v>3</v>
      </c>
      <c r="G239" s="3" t="s">
        <v>34</v>
      </c>
      <c r="H239" s="42">
        <v>29.061</v>
      </c>
    </row>
    <row r="240" spans="2:8" x14ac:dyDescent="0.2">
      <c r="B240" s="2">
        <v>0.67708333333333504</v>
      </c>
      <c r="C240" s="3">
        <v>70</v>
      </c>
      <c r="D240" s="3">
        <v>98</v>
      </c>
      <c r="E240" s="13">
        <v>0.38</v>
      </c>
      <c r="F240" s="41">
        <v>3</v>
      </c>
      <c r="G240" s="3" t="s">
        <v>34</v>
      </c>
      <c r="H240" s="42">
        <v>29.061</v>
      </c>
    </row>
    <row r="241" spans="1:8" x14ac:dyDescent="0.2">
      <c r="B241" s="2">
        <v>0.687500000000001</v>
      </c>
      <c r="C241" s="3">
        <v>71</v>
      </c>
      <c r="D241" s="3">
        <v>97</v>
      </c>
      <c r="E241" s="13">
        <v>0.38</v>
      </c>
      <c r="F241" s="41">
        <v>4</v>
      </c>
      <c r="G241" s="3" t="s">
        <v>35</v>
      </c>
      <c r="H241" s="42">
        <v>29.053000000000001</v>
      </c>
    </row>
    <row r="242" spans="1:8" x14ac:dyDescent="0.2">
      <c r="B242" s="2">
        <v>0.69791666666666796</v>
      </c>
      <c r="C242" s="3">
        <v>71</v>
      </c>
      <c r="D242" s="3">
        <v>98</v>
      </c>
      <c r="E242" s="13">
        <v>0.38</v>
      </c>
      <c r="F242" s="41">
        <v>3</v>
      </c>
      <c r="G242" s="3" t="s">
        <v>202</v>
      </c>
      <c r="H242" s="42">
        <v>29.047999999999998</v>
      </c>
    </row>
    <row r="243" spans="1:8" x14ac:dyDescent="0.2">
      <c r="B243" s="2">
        <v>0.70833333333333504</v>
      </c>
      <c r="C243" s="3">
        <v>72</v>
      </c>
      <c r="D243" s="3">
        <v>98</v>
      </c>
      <c r="E243" s="14">
        <v>0.37</v>
      </c>
      <c r="F243" s="3">
        <v>2</v>
      </c>
      <c r="G243" s="3" t="s">
        <v>190</v>
      </c>
      <c r="H243" s="42">
        <v>29.047999999999998</v>
      </c>
    </row>
    <row r="245" spans="1:8" x14ac:dyDescent="0.2">
      <c r="A245" t="s">
        <v>318</v>
      </c>
    </row>
    <row r="246" spans="1:8" x14ac:dyDescent="0.2">
      <c r="A246" s="21">
        <v>41767</v>
      </c>
      <c r="B246" s="2">
        <v>0.40625</v>
      </c>
      <c r="C246" s="3">
        <v>75</v>
      </c>
      <c r="D246" s="3">
        <v>88</v>
      </c>
      <c r="E246" s="14">
        <v>0.59</v>
      </c>
      <c r="F246" s="3">
        <v>4</v>
      </c>
      <c r="G246" s="3" t="s">
        <v>37</v>
      </c>
      <c r="H246" s="42">
        <v>29.227</v>
      </c>
    </row>
    <row r="247" spans="1:8" x14ac:dyDescent="0.2">
      <c r="B247" s="2">
        <v>0.4166666666666668</v>
      </c>
      <c r="C247" s="3">
        <v>75</v>
      </c>
      <c r="D247" s="3">
        <v>91</v>
      </c>
      <c r="E247" s="14">
        <v>0.59</v>
      </c>
      <c r="F247" s="3">
        <v>1</v>
      </c>
      <c r="G247" s="37" t="s">
        <v>208</v>
      </c>
      <c r="H247" s="42">
        <v>29.222000000000001</v>
      </c>
    </row>
    <row r="248" spans="1:8" x14ac:dyDescent="0.2">
      <c r="B248" s="2">
        <v>0.42708333333333398</v>
      </c>
      <c r="C248" s="3">
        <v>76</v>
      </c>
      <c r="D248" s="3">
        <v>94</v>
      </c>
      <c r="E248" s="14">
        <v>0.56999999999999995</v>
      </c>
      <c r="F248" s="3">
        <v>6</v>
      </c>
      <c r="G248" s="3" t="s">
        <v>197</v>
      </c>
      <c r="H248" s="42">
        <v>29.224</v>
      </c>
    </row>
    <row r="249" spans="1:8" x14ac:dyDescent="0.2">
      <c r="B249" s="2">
        <v>0.4375</v>
      </c>
      <c r="C249" s="3">
        <v>77</v>
      </c>
      <c r="D249" s="3">
        <v>93</v>
      </c>
      <c r="E249" s="14">
        <v>0.56000000000000005</v>
      </c>
      <c r="F249" s="3">
        <v>5</v>
      </c>
      <c r="G249" s="3" t="s">
        <v>208</v>
      </c>
      <c r="H249" s="42">
        <v>29.224</v>
      </c>
    </row>
    <row r="250" spans="1:8" x14ac:dyDescent="0.2">
      <c r="B250" s="2">
        <v>0.44791666666666702</v>
      </c>
      <c r="C250" s="3">
        <v>78</v>
      </c>
      <c r="D250" s="3">
        <v>96</v>
      </c>
      <c r="E250" s="14">
        <v>0.54</v>
      </c>
      <c r="F250" s="3">
        <v>5</v>
      </c>
      <c r="G250" s="3" t="s">
        <v>197</v>
      </c>
      <c r="H250" s="42">
        <v>29.222999999999999</v>
      </c>
    </row>
    <row r="251" spans="1:8" x14ac:dyDescent="0.2">
      <c r="B251" s="2">
        <v>0.57291666666666696</v>
      </c>
      <c r="C251" s="3">
        <v>84</v>
      </c>
      <c r="D251" s="3">
        <v>121</v>
      </c>
      <c r="E251" s="14">
        <v>0.46</v>
      </c>
      <c r="F251" s="3">
        <v>3</v>
      </c>
      <c r="G251" s="3" t="s">
        <v>43</v>
      </c>
      <c r="H251" s="42">
        <v>29.201000000000001</v>
      </c>
    </row>
    <row r="252" spans="1:8" x14ac:dyDescent="0.2">
      <c r="B252" s="2">
        <v>0.58333333333333404</v>
      </c>
      <c r="C252" s="3">
        <v>84</v>
      </c>
      <c r="D252" s="3">
        <v>119</v>
      </c>
      <c r="E252" s="14">
        <v>0.44</v>
      </c>
      <c r="F252" s="3">
        <v>10</v>
      </c>
      <c r="G252" s="3" t="s">
        <v>37</v>
      </c>
      <c r="H252" s="42">
        <v>29.196000000000002</v>
      </c>
    </row>
    <row r="253" spans="1:8" x14ac:dyDescent="0.2">
      <c r="B253" s="2">
        <v>0.59375</v>
      </c>
      <c r="C253" s="3">
        <v>85</v>
      </c>
      <c r="D253" s="3">
        <v>120</v>
      </c>
      <c r="E253" s="14">
        <v>0.42</v>
      </c>
      <c r="F253" s="3">
        <v>2</v>
      </c>
      <c r="G253" s="3" t="s">
        <v>43</v>
      </c>
      <c r="H253" s="42">
        <v>29.192</v>
      </c>
    </row>
    <row r="254" spans="1:8" x14ac:dyDescent="0.2">
      <c r="B254" s="2">
        <v>0.60416666666666696</v>
      </c>
      <c r="C254" s="3">
        <v>85</v>
      </c>
      <c r="D254" s="3">
        <v>121</v>
      </c>
      <c r="E254" s="14">
        <v>0.42</v>
      </c>
      <c r="F254" s="3">
        <v>7</v>
      </c>
      <c r="G254" s="3" t="s">
        <v>37</v>
      </c>
      <c r="H254" s="42">
        <v>29.183</v>
      </c>
    </row>
    <row r="255" spans="1:8" x14ac:dyDescent="0.2">
      <c r="B255" s="2">
        <v>0.61458333333333404</v>
      </c>
      <c r="C255" s="3">
        <v>85</v>
      </c>
      <c r="D255" s="3">
        <v>120</v>
      </c>
      <c r="E255" s="14">
        <v>0.42</v>
      </c>
      <c r="F255" s="3">
        <v>7</v>
      </c>
      <c r="G255" s="3" t="s">
        <v>208</v>
      </c>
      <c r="H255" s="42">
        <v>29.178999999999998</v>
      </c>
    </row>
    <row r="257" spans="1:8" x14ac:dyDescent="0.2">
      <c r="A257" s="21">
        <v>41768</v>
      </c>
      <c r="B257" s="2">
        <v>0.40625</v>
      </c>
      <c r="C257" s="3">
        <v>67</v>
      </c>
      <c r="D257" s="3">
        <v>73</v>
      </c>
      <c r="E257" s="14">
        <v>0.75</v>
      </c>
      <c r="F257" s="3">
        <v>2</v>
      </c>
      <c r="G257" s="3" t="s">
        <v>37</v>
      </c>
      <c r="H257" s="42">
        <v>29.094999999999999</v>
      </c>
    </row>
    <row r="258" spans="1:8" x14ac:dyDescent="0.2">
      <c r="B258" s="2">
        <v>0.4166666666666668</v>
      </c>
      <c r="C258" s="3">
        <v>67</v>
      </c>
      <c r="D258" s="3">
        <v>73</v>
      </c>
      <c r="E258" s="14">
        <v>0.77</v>
      </c>
      <c r="F258" s="3">
        <v>4</v>
      </c>
      <c r="G258" s="37" t="s">
        <v>37</v>
      </c>
      <c r="H258" s="42">
        <v>29.097999999999999</v>
      </c>
    </row>
    <row r="259" spans="1:8" x14ac:dyDescent="0.2">
      <c r="B259" s="2">
        <v>0.42708333333333398</v>
      </c>
      <c r="C259" s="3">
        <v>67</v>
      </c>
      <c r="D259" s="3">
        <v>72</v>
      </c>
      <c r="E259" s="14">
        <v>0.75</v>
      </c>
      <c r="F259" s="3">
        <v>5</v>
      </c>
      <c r="G259" s="3" t="s">
        <v>208</v>
      </c>
      <c r="H259" s="42">
        <v>29.09</v>
      </c>
    </row>
    <row r="260" spans="1:8" x14ac:dyDescent="0.2">
      <c r="B260" s="2">
        <v>0.4375</v>
      </c>
      <c r="C260" s="3">
        <v>68</v>
      </c>
      <c r="D260" s="3">
        <v>72</v>
      </c>
      <c r="E260" s="14">
        <v>0.73</v>
      </c>
      <c r="F260" s="3">
        <v>5</v>
      </c>
      <c r="G260" s="3" t="s">
        <v>37</v>
      </c>
      <c r="H260" s="42">
        <v>29.088999999999999</v>
      </c>
    </row>
    <row r="261" spans="1:8" x14ac:dyDescent="0.2">
      <c r="B261" s="2">
        <v>0.44791666666666702</v>
      </c>
      <c r="C261" s="3">
        <v>68</v>
      </c>
      <c r="D261" s="3">
        <v>73</v>
      </c>
      <c r="E261" s="14">
        <v>0.68</v>
      </c>
      <c r="F261" s="3">
        <v>13</v>
      </c>
      <c r="G261" s="3" t="s">
        <v>208</v>
      </c>
      <c r="H261" s="42">
        <v>29.081</v>
      </c>
    </row>
    <row r="262" spans="1:8" x14ac:dyDescent="0.2">
      <c r="B262" s="2">
        <v>0.57291666666666696</v>
      </c>
      <c r="C262" s="3">
        <v>72</v>
      </c>
      <c r="D262" s="3">
        <v>89</v>
      </c>
      <c r="E262" s="14">
        <v>0.69</v>
      </c>
      <c r="F262" s="3">
        <v>7</v>
      </c>
      <c r="G262" s="3" t="s">
        <v>37</v>
      </c>
      <c r="H262" s="42">
        <v>29.06</v>
      </c>
    </row>
    <row r="263" spans="1:8" x14ac:dyDescent="0.2">
      <c r="B263" s="2">
        <v>0.58333333333333404</v>
      </c>
      <c r="C263" s="3">
        <v>72</v>
      </c>
      <c r="D263" s="3">
        <v>90</v>
      </c>
      <c r="E263" s="14">
        <v>0.69</v>
      </c>
      <c r="F263" s="3">
        <v>3</v>
      </c>
      <c r="G263" s="3" t="s">
        <v>43</v>
      </c>
      <c r="H263" s="42">
        <v>29.065999999999999</v>
      </c>
    </row>
    <row r="264" spans="1:8" x14ac:dyDescent="0.2">
      <c r="B264" s="2">
        <v>0.59375</v>
      </c>
      <c r="C264" s="3">
        <v>71</v>
      </c>
      <c r="D264" s="3">
        <v>88</v>
      </c>
      <c r="E264" s="14">
        <v>0.73</v>
      </c>
      <c r="F264" s="3">
        <v>7</v>
      </c>
      <c r="G264" s="3" t="s">
        <v>43</v>
      </c>
      <c r="H264" s="42">
        <v>29.058</v>
      </c>
    </row>
    <row r="265" spans="1:8" x14ac:dyDescent="0.2">
      <c r="B265" s="2">
        <v>0.60416666666666696</v>
      </c>
      <c r="C265" s="3">
        <v>72</v>
      </c>
      <c r="D265" s="3">
        <v>84</v>
      </c>
      <c r="E265" s="14">
        <v>0.72</v>
      </c>
      <c r="F265" s="3">
        <v>6</v>
      </c>
      <c r="G265" s="3" t="s">
        <v>208</v>
      </c>
      <c r="H265" s="42">
        <v>29.053999999999998</v>
      </c>
    </row>
    <row r="266" spans="1:8" x14ac:dyDescent="0.2">
      <c r="B266" s="2">
        <v>0.61458333333333404</v>
      </c>
      <c r="C266" s="3">
        <v>71</v>
      </c>
      <c r="D266" s="3">
        <v>78</v>
      </c>
      <c r="E266" s="14">
        <v>0.76</v>
      </c>
      <c r="F266" s="3">
        <v>3</v>
      </c>
      <c r="G266" s="3" t="s">
        <v>37</v>
      </c>
      <c r="H266" s="42">
        <v>29.053000000000001</v>
      </c>
    </row>
    <row r="267" spans="1:8" x14ac:dyDescent="0.2">
      <c r="B267" s="2">
        <v>0.625000000000001</v>
      </c>
      <c r="C267" s="3">
        <v>71</v>
      </c>
      <c r="D267" s="3">
        <v>80</v>
      </c>
      <c r="E267" s="14">
        <v>0.81</v>
      </c>
      <c r="F267" s="3" t="s">
        <v>319</v>
      </c>
      <c r="G267" s="3" t="s">
        <v>190</v>
      </c>
      <c r="H267" s="42">
        <v>29.055</v>
      </c>
    </row>
    <row r="268" spans="1:8" x14ac:dyDescent="0.2">
      <c r="B268" s="2">
        <v>0.63541666666666796</v>
      </c>
      <c r="C268" s="3">
        <v>71</v>
      </c>
      <c r="D268" s="3">
        <v>76</v>
      </c>
      <c r="E268" s="14">
        <v>0.71</v>
      </c>
      <c r="F268" s="3">
        <v>2</v>
      </c>
      <c r="G268" s="3" t="s">
        <v>208</v>
      </c>
      <c r="H268" s="42">
        <v>29.052</v>
      </c>
    </row>
    <row r="270" spans="1:8" x14ac:dyDescent="0.2">
      <c r="A270" s="21">
        <v>41769</v>
      </c>
      <c r="B270" s="2">
        <v>0.4375</v>
      </c>
      <c r="C270" s="3">
        <v>68</v>
      </c>
      <c r="D270" s="3">
        <v>83</v>
      </c>
      <c r="E270" s="14">
        <v>0.46</v>
      </c>
      <c r="F270" s="3">
        <v>2</v>
      </c>
      <c r="G270" s="3" t="s">
        <v>71</v>
      </c>
      <c r="H270" s="42">
        <v>29.193000000000001</v>
      </c>
    </row>
    <row r="271" spans="1:8" x14ac:dyDescent="0.2">
      <c r="B271" s="2">
        <v>0.51041666666666663</v>
      </c>
      <c r="C271" s="3">
        <v>71</v>
      </c>
      <c r="D271" s="3">
        <v>110</v>
      </c>
      <c r="E271" s="14">
        <v>0.42</v>
      </c>
      <c r="F271" s="3">
        <v>3</v>
      </c>
      <c r="G271" s="37" t="s">
        <v>208</v>
      </c>
      <c r="H271" s="42">
        <v>29.184000000000001</v>
      </c>
    </row>
    <row r="272" spans="1:8" x14ac:dyDescent="0.2">
      <c r="B272" s="2">
        <v>0.60416666666666663</v>
      </c>
      <c r="C272" s="3">
        <v>78</v>
      </c>
      <c r="D272" s="3">
        <v>114</v>
      </c>
      <c r="E272" s="14">
        <v>0.38</v>
      </c>
      <c r="F272" s="3">
        <v>6</v>
      </c>
      <c r="G272" s="3" t="s">
        <v>129</v>
      </c>
      <c r="H272" s="42">
        <v>29.154</v>
      </c>
    </row>
    <row r="273" spans="1:17" x14ac:dyDescent="0.2">
      <c r="B273" s="2">
        <v>0.61458333333333304</v>
      </c>
      <c r="C273" s="3">
        <v>78</v>
      </c>
      <c r="D273" s="3">
        <v>119</v>
      </c>
      <c r="E273" s="14">
        <v>0.36</v>
      </c>
      <c r="F273" s="3">
        <v>2</v>
      </c>
      <c r="G273" s="3" t="s">
        <v>201</v>
      </c>
      <c r="H273" s="42">
        <v>29.152000000000001</v>
      </c>
    </row>
    <row r="274" spans="1:17" x14ac:dyDescent="0.2">
      <c r="B274" s="2">
        <v>0.625</v>
      </c>
      <c r="C274" s="3">
        <v>78</v>
      </c>
      <c r="D274" s="3">
        <v>119</v>
      </c>
      <c r="E274" s="14">
        <v>0.34</v>
      </c>
      <c r="F274" s="3">
        <v>1</v>
      </c>
      <c r="G274" s="3" t="s">
        <v>43</v>
      </c>
      <c r="H274" s="42">
        <v>29.146999999999998</v>
      </c>
    </row>
    <row r="275" spans="1:17" x14ac:dyDescent="0.2">
      <c r="B275" s="2">
        <v>0.63541666666666663</v>
      </c>
      <c r="C275" s="3">
        <v>78</v>
      </c>
      <c r="D275" s="3">
        <v>121</v>
      </c>
      <c r="E275" s="14">
        <v>0.34</v>
      </c>
      <c r="F275" s="3">
        <v>3</v>
      </c>
      <c r="G275" s="3" t="s">
        <v>35</v>
      </c>
      <c r="H275" s="42">
        <v>29.146999999999998</v>
      </c>
    </row>
    <row r="276" spans="1:17" x14ac:dyDescent="0.2">
      <c r="B276" s="2">
        <v>0.64583333333333304</v>
      </c>
      <c r="C276" s="3">
        <v>77</v>
      </c>
      <c r="D276" s="3">
        <v>115</v>
      </c>
      <c r="E276" s="14">
        <v>0.33</v>
      </c>
      <c r="F276" s="3">
        <v>1</v>
      </c>
      <c r="G276" s="3" t="s">
        <v>71</v>
      </c>
      <c r="H276" s="42">
        <v>29.143000000000001</v>
      </c>
    </row>
    <row r="277" spans="1:17" x14ac:dyDescent="0.2">
      <c r="B277" s="2">
        <v>0.65625</v>
      </c>
      <c r="C277" s="3">
        <v>79</v>
      </c>
      <c r="D277" s="3">
        <v>117</v>
      </c>
      <c r="E277" s="14">
        <v>0.32</v>
      </c>
      <c r="F277" s="3">
        <v>3</v>
      </c>
      <c r="G277" s="3" t="s">
        <v>130</v>
      </c>
      <c r="H277" s="42">
        <v>29.14</v>
      </c>
    </row>
    <row r="278" spans="1:17" x14ac:dyDescent="0.2">
      <c r="B278" s="2">
        <v>0.66666666666666696</v>
      </c>
      <c r="C278" s="3">
        <v>79</v>
      </c>
      <c r="D278" s="3">
        <v>116</v>
      </c>
      <c r="E278" s="14">
        <v>0.3</v>
      </c>
      <c r="F278" s="3">
        <v>3</v>
      </c>
      <c r="G278" s="3" t="s">
        <v>190</v>
      </c>
      <c r="H278" s="42">
        <v>29.138000000000002</v>
      </c>
    </row>
    <row r="279" spans="1:17" x14ac:dyDescent="0.2">
      <c r="B279" s="2">
        <v>0.67708333333333304</v>
      </c>
      <c r="C279" s="3">
        <v>79</v>
      </c>
      <c r="D279" s="3">
        <v>116</v>
      </c>
      <c r="E279" s="14">
        <v>0.3</v>
      </c>
      <c r="F279" s="3">
        <v>3</v>
      </c>
      <c r="G279" s="3" t="s">
        <v>190</v>
      </c>
      <c r="H279" s="42">
        <v>29.138000000000002</v>
      </c>
    </row>
    <row r="280" spans="1:17" x14ac:dyDescent="0.2">
      <c r="B280" s="2">
        <v>0.6875</v>
      </c>
      <c r="C280" s="3">
        <v>80</v>
      </c>
      <c r="D280" s="3">
        <v>114</v>
      </c>
      <c r="E280" s="14">
        <v>0.26</v>
      </c>
      <c r="F280" s="3">
        <v>1</v>
      </c>
      <c r="G280" s="3" t="s">
        <v>196</v>
      </c>
      <c r="H280" s="42">
        <v>29.137</v>
      </c>
    </row>
    <row r="281" spans="1:17" x14ac:dyDescent="0.2">
      <c r="B281" s="2">
        <v>0.69791666666666596</v>
      </c>
      <c r="C281" s="3">
        <v>78</v>
      </c>
      <c r="D281" s="3">
        <v>109</v>
      </c>
      <c r="E281" s="14">
        <v>0.28999999999999998</v>
      </c>
      <c r="F281" s="3">
        <v>4</v>
      </c>
      <c r="G281" s="3" t="s">
        <v>34</v>
      </c>
      <c r="H281" s="42">
        <v>29.134</v>
      </c>
    </row>
    <row r="282" spans="1:17" x14ac:dyDescent="0.2">
      <c r="B282" s="2">
        <v>0.70833333333333304</v>
      </c>
      <c r="C282" s="3">
        <v>78</v>
      </c>
      <c r="D282" s="3">
        <v>111</v>
      </c>
      <c r="E282" s="14">
        <v>0.28000000000000003</v>
      </c>
      <c r="F282" s="3">
        <v>8</v>
      </c>
      <c r="G282" s="3" t="s">
        <v>129</v>
      </c>
      <c r="H282" s="42">
        <v>29.138000000000002</v>
      </c>
    </row>
    <row r="283" spans="1:17" x14ac:dyDescent="0.2">
      <c r="B283" s="2">
        <v>0.71875</v>
      </c>
      <c r="C283" s="3">
        <v>77</v>
      </c>
      <c r="D283" s="3">
        <v>112</v>
      </c>
      <c r="E283" s="14">
        <v>0.28000000000000003</v>
      </c>
      <c r="F283" s="3">
        <v>3</v>
      </c>
      <c r="G283" s="3" t="s">
        <v>129</v>
      </c>
      <c r="H283" s="42">
        <v>29.140999999999998</v>
      </c>
    </row>
    <row r="284" spans="1:17" x14ac:dyDescent="0.2">
      <c r="B284" s="2">
        <v>0.72916666666666596</v>
      </c>
      <c r="C284" s="3">
        <v>78</v>
      </c>
      <c r="D284" s="3">
        <v>111</v>
      </c>
      <c r="E284" s="14">
        <v>0.28000000000000003</v>
      </c>
      <c r="F284" s="3">
        <v>1</v>
      </c>
      <c r="G284" s="3" t="s">
        <v>197</v>
      </c>
      <c r="H284" s="42">
        <v>29.143000000000001</v>
      </c>
    </row>
    <row r="285" spans="1:17" x14ac:dyDescent="0.2">
      <c r="B285" s="2">
        <v>0.73958333333333304</v>
      </c>
      <c r="C285" s="3">
        <v>79</v>
      </c>
      <c r="D285" s="3">
        <v>110</v>
      </c>
      <c r="E285" s="14">
        <v>0.27</v>
      </c>
      <c r="F285" s="3">
        <v>6</v>
      </c>
      <c r="G285" s="3" t="s">
        <v>203</v>
      </c>
      <c r="H285" s="42">
        <v>29.146999999999998</v>
      </c>
    </row>
    <row r="286" spans="1:17" x14ac:dyDescent="0.2">
      <c r="B286" s="2">
        <v>0.75</v>
      </c>
      <c r="C286" s="3">
        <v>79</v>
      </c>
      <c r="D286" s="3">
        <v>108</v>
      </c>
      <c r="E286" s="14">
        <v>0.27</v>
      </c>
      <c r="F286" s="3">
        <v>3</v>
      </c>
      <c r="G286" s="3" t="s">
        <v>35</v>
      </c>
      <c r="H286" s="42">
        <v>29.149000000000001</v>
      </c>
    </row>
    <row r="287" spans="1:17" x14ac:dyDescent="0.2">
      <c r="B287" s="2"/>
    </row>
    <row r="288" spans="1:17" x14ac:dyDescent="0.2">
      <c r="A288" t="s">
        <v>341</v>
      </c>
      <c r="Q288" t="s">
        <v>622</v>
      </c>
    </row>
    <row r="289" spans="1:17" x14ac:dyDescent="0.2">
      <c r="A289" s="21">
        <v>41770</v>
      </c>
      <c r="B289" s="1">
        <v>0.5</v>
      </c>
      <c r="C289" s="3">
        <v>74</v>
      </c>
      <c r="D289" s="3">
        <v>104</v>
      </c>
      <c r="E289" s="14">
        <v>0.63</v>
      </c>
      <c r="F289" s="3">
        <v>7</v>
      </c>
      <c r="G289" s="3" t="s">
        <v>143</v>
      </c>
      <c r="H289" s="42">
        <v>29.256</v>
      </c>
      <c r="Q289">
        <f>MAX(D289:D398,J401:M527)</f>
        <v>128</v>
      </c>
    </row>
    <row r="290" spans="1:17" x14ac:dyDescent="0.2">
      <c r="B290" s="1">
        <v>0.51041666666666663</v>
      </c>
      <c r="C290" s="3">
        <v>75</v>
      </c>
      <c r="D290" s="3">
        <v>102</v>
      </c>
      <c r="E290" s="14">
        <v>0.65</v>
      </c>
      <c r="F290" s="3">
        <v>6</v>
      </c>
      <c r="G290" s="37" t="s">
        <v>197</v>
      </c>
      <c r="H290" s="42">
        <v>29.245000000000001</v>
      </c>
    </row>
    <row r="291" spans="1:17" x14ac:dyDescent="0.2">
      <c r="B291" s="1">
        <v>0.52083333333333337</v>
      </c>
      <c r="C291" s="3">
        <v>75</v>
      </c>
      <c r="D291" s="3">
        <v>101</v>
      </c>
      <c r="E291" s="14">
        <v>0.65</v>
      </c>
      <c r="F291" s="3">
        <v>11</v>
      </c>
      <c r="G291" s="3" t="s">
        <v>197</v>
      </c>
      <c r="H291" s="42">
        <v>29.257000000000001</v>
      </c>
    </row>
    <row r="292" spans="1:17" x14ac:dyDescent="0.2">
      <c r="B292" s="1">
        <v>0.53125</v>
      </c>
      <c r="C292" s="3">
        <v>75</v>
      </c>
      <c r="D292" s="3">
        <v>103</v>
      </c>
      <c r="E292" s="14">
        <v>0.65</v>
      </c>
      <c r="F292" s="3">
        <v>3</v>
      </c>
      <c r="G292" s="3" t="s">
        <v>196</v>
      </c>
      <c r="H292" s="42">
        <v>29.251999999999999</v>
      </c>
    </row>
    <row r="293" spans="1:17" x14ac:dyDescent="0.2">
      <c r="B293" s="1">
        <v>0.54166666666666663</v>
      </c>
      <c r="C293" s="3">
        <v>77</v>
      </c>
      <c r="D293" s="3">
        <v>109</v>
      </c>
      <c r="E293" s="14">
        <v>0.62</v>
      </c>
      <c r="F293" s="3">
        <v>8</v>
      </c>
      <c r="G293" s="3" t="s">
        <v>197</v>
      </c>
      <c r="H293" s="42">
        <v>29.251999999999999</v>
      </c>
    </row>
    <row r="294" spans="1:17" x14ac:dyDescent="0.2">
      <c r="B294" s="1">
        <v>0.55208333333333337</v>
      </c>
      <c r="C294" s="3">
        <v>77</v>
      </c>
      <c r="D294" s="3">
        <v>109</v>
      </c>
      <c r="E294" s="14">
        <v>0.62</v>
      </c>
      <c r="F294" s="3">
        <v>5</v>
      </c>
      <c r="G294" s="3" t="s">
        <v>143</v>
      </c>
      <c r="H294" s="42">
        <v>29.242999999999999</v>
      </c>
    </row>
    <row r="295" spans="1:17" x14ac:dyDescent="0.2">
      <c r="B295" s="2">
        <v>0.5625</v>
      </c>
      <c r="C295" s="3">
        <v>78</v>
      </c>
      <c r="D295" s="3">
        <v>113</v>
      </c>
      <c r="E295" s="14">
        <v>0.61</v>
      </c>
      <c r="F295" s="3">
        <v>3</v>
      </c>
      <c r="G295" s="3" t="s">
        <v>130</v>
      </c>
      <c r="H295" s="42">
        <v>29.238</v>
      </c>
    </row>
    <row r="296" spans="1:17" x14ac:dyDescent="0.2">
      <c r="B296" s="2">
        <v>0.57291666666666663</v>
      </c>
      <c r="C296" s="3">
        <v>79</v>
      </c>
      <c r="D296" s="3">
        <v>113</v>
      </c>
      <c r="E296" s="14">
        <v>0.59</v>
      </c>
      <c r="F296" s="3">
        <v>10</v>
      </c>
      <c r="G296" s="3" t="s">
        <v>130</v>
      </c>
      <c r="H296" s="42">
        <v>29.239000000000001</v>
      </c>
    </row>
    <row r="297" spans="1:17" x14ac:dyDescent="0.2">
      <c r="B297" s="2">
        <v>0.58333333333333337</v>
      </c>
      <c r="C297" s="3">
        <v>79</v>
      </c>
      <c r="D297" s="3">
        <v>114</v>
      </c>
      <c r="E297" s="14">
        <v>0.59</v>
      </c>
      <c r="F297" s="3">
        <v>6</v>
      </c>
      <c r="G297" s="3" t="s">
        <v>197</v>
      </c>
      <c r="H297" s="42">
        <v>29.224</v>
      </c>
    </row>
    <row r="298" spans="1:17" x14ac:dyDescent="0.2">
      <c r="B298" s="2">
        <v>0.59375</v>
      </c>
      <c r="C298" s="3">
        <v>80</v>
      </c>
      <c r="D298" s="3">
        <v>116</v>
      </c>
      <c r="E298" s="14">
        <v>0.57999999999999996</v>
      </c>
      <c r="F298" s="3">
        <v>3</v>
      </c>
      <c r="G298" s="3" t="s">
        <v>143</v>
      </c>
      <c r="H298" s="42">
        <v>29.222000000000001</v>
      </c>
    </row>
    <row r="299" spans="1:17" x14ac:dyDescent="0.2">
      <c r="B299" s="2">
        <v>0.60416666666666663</v>
      </c>
      <c r="C299" s="3">
        <v>82</v>
      </c>
      <c r="D299" s="3">
        <v>119</v>
      </c>
      <c r="E299" s="14">
        <v>0.55000000000000004</v>
      </c>
      <c r="F299" s="3">
        <v>3</v>
      </c>
      <c r="G299" s="3" t="s">
        <v>143</v>
      </c>
      <c r="H299" s="42">
        <v>29.216999999999999</v>
      </c>
    </row>
    <row r="300" spans="1:17" x14ac:dyDescent="0.2">
      <c r="B300" s="2">
        <v>0.61458333333333337</v>
      </c>
      <c r="C300" s="3">
        <v>81</v>
      </c>
      <c r="D300" s="3">
        <v>117</v>
      </c>
      <c r="E300" s="14">
        <v>0.56000000000000005</v>
      </c>
      <c r="F300" s="3">
        <v>5</v>
      </c>
      <c r="G300" s="3" t="s">
        <v>130</v>
      </c>
      <c r="H300" s="42">
        <v>29.222000000000001</v>
      </c>
    </row>
    <row r="301" spans="1:17" x14ac:dyDescent="0.2">
      <c r="B301" s="2">
        <v>0.625</v>
      </c>
      <c r="C301" s="3">
        <v>81</v>
      </c>
      <c r="D301" s="3">
        <v>114</v>
      </c>
      <c r="E301" s="14">
        <v>0.56000000000000005</v>
      </c>
      <c r="F301" s="3">
        <v>1</v>
      </c>
      <c r="G301" s="3" t="s">
        <v>143</v>
      </c>
      <c r="H301" s="42">
        <v>29.218</v>
      </c>
    </row>
    <row r="302" spans="1:17" x14ac:dyDescent="0.2">
      <c r="B302" s="2">
        <v>0.63541666666666663</v>
      </c>
      <c r="C302" s="3">
        <v>82</v>
      </c>
      <c r="D302" s="3">
        <v>118</v>
      </c>
      <c r="E302" s="14">
        <v>0.52</v>
      </c>
      <c r="F302" s="3">
        <v>7</v>
      </c>
      <c r="G302" s="3" t="s">
        <v>143</v>
      </c>
      <c r="H302" s="42">
        <v>29.215</v>
      </c>
    </row>
    <row r="303" spans="1:17" x14ac:dyDescent="0.2">
      <c r="B303" s="2">
        <v>0.64583333333333337</v>
      </c>
      <c r="C303" s="3">
        <v>82</v>
      </c>
      <c r="D303" s="3">
        <v>117</v>
      </c>
      <c r="E303" s="14">
        <v>0.5</v>
      </c>
      <c r="F303" s="3">
        <v>1</v>
      </c>
      <c r="G303" s="3" t="s">
        <v>196</v>
      </c>
      <c r="H303" s="42">
        <v>29.216000000000001</v>
      </c>
    </row>
    <row r="304" spans="1:17" x14ac:dyDescent="0.2">
      <c r="B304" s="2">
        <v>0.65625</v>
      </c>
      <c r="C304" s="3">
        <v>84</v>
      </c>
      <c r="D304" s="3">
        <v>116</v>
      </c>
      <c r="E304" s="14">
        <v>0.5</v>
      </c>
      <c r="F304" s="3">
        <v>1</v>
      </c>
      <c r="G304" s="3" t="s">
        <v>130</v>
      </c>
      <c r="H304" s="42">
        <v>29.207000000000001</v>
      </c>
    </row>
    <row r="305" spans="1:8" x14ac:dyDescent="0.2">
      <c r="B305" s="2">
        <v>0.66666666666666663</v>
      </c>
      <c r="C305" s="3">
        <v>84</v>
      </c>
      <c r="D305" s="3">
        <v>115</v>
      </c>
      <c r="E305" s="14">
        <v>0.48</v>
      </c>
      <c r="F305" s="3">
        <v>4</v>
      </c>
      <c r="G305" s="3" t="s">
        <v>197</v>
      </c>
      <c r="H305" s="42">
        <v>29.198</v>
      </c>
    </row>
    <row r="306" spans="1:8" x14ac:dyDescent="0.2">
      <c r="B306" s="2">
        <v>0.67708333333333337</v>
      </c>
      <c r="C306" s="3">
        <v>86</v>
      </c>
      <c r="D306" s="3">
        <v>120</v>
      </c>
      <c r="E306" s="14">
        <v>0.45</v>
      </c>
      <c r="F306" s="3">
        <v>3</v>
      </c>
      <c r="G306" s="3" t="s">
        <v>130</v>
      </c>
      <c r="H306" s="42">
        <v>29.196999999999999</v>
      </c>
    </row>
    <row r="307" spans="1:8" x14ac:dyDescent="0.2">
      <c r="B307" s="2">
        <v>0.6875</v>
      </c>
      <c r="C307" s="3">
        <v>79</v>
      </c>
      <c r="D307" s="3">
        <v>110</v>
      </c>
      <c r="E307" s="14">
        <v>0.51</v>
      </c>
      <c r="F307" s="3">
        <v>13</v>
      </c>
      <c r="G307" s="3" t="s">
        <v>197</v>
      </c>
      <c r="H307" s="42">
        <v>29.193999999999999</v>
      </c>
    </row>
    <row r="308" spans="1:8" x14ac:dyDescent="0.2">
      <c r="B308" s="2">
        <v>0.69791666666666663</v>
      </c>
      <c r="C308" s="3">
        <v>78</v>
      </c>
      <c r="D308" s="3">
        <v>108</v>
      </c>
      <c r="E308" s="14">
        <v>0.51</v>
      </c>
      <c r="F308" s="3">
        <v>5</v>
      </c>
      <c r="G308" s="3" t="s">
        <v>143</v>
      </c>
      <c r="H308" s="42">
        <v>29.186</v>
      </c>
    </row>
    <row r="309" spans="1:8" x14ac:dyDescent="0.2">
      <c r="B309" s="2">
        <v>0.70833333333333337</v>
      </c>
      <c r="C309" s="3">
        <v>80</v>
      </c>
      <c r="D309" s="3">
        <v>113</v>
      </c>
      <c r="E309" s="14">
        <v>0.5</v>
      </c>
      <c r="F309" s="3">
        <v>5</v>
      </c>
      <c r="G309" s="3" t="s">
        <v>143</v>
      </c>
      <c r="H309" s="42">
        <v>29.18</v>
      </c>
    </row>
    <row r="310" spans="1:8" x14ac:dyDescent="0.2">
      <c r="B310" s="2">
        <v>0.71875</v>
      </c>
      <c r="C310" s="3">
        <v>80</v>
      </c>
      <c r="D310" s="3">
        <v>108</v>
      </c>
      <c r="E310" s="14">
        <v>0.52</v>
      </c>
      <c r="F310" s="3">
        <v>8</v>
      </c>
      <c r="G310" s="3" t="s">
        <v>130</v>
      </c>
      <c r="H310" s="42">
        <v>29.183</v>
      </c>
    </row>
    <row r="311" spans="1:8" x14ac:dyDescent="0.2">
      <c r="B311" s="2">
        <v>0.72916666666666663</v>
      </c>
      <c r="C311" s="3">
        <v>79</v>
      </c>
      <c r="D311" s="3">
        <v>110</v>
      </c>
      <c r="E311" s="13">
        <v>0.55000000000000004</v>
      </c>
      <c r="F311" s="41">
        <v>6</v>
      </c>
      <c r="G311" s="3" t="s">
        <v>201</v>
      </c>
      <c r="H311" s="42">
        <v>29.178999999999998</v>
      </c>
    </row>
    <row r="312" spans="1:8" x14ac:dyDescent="0.2">
      <c r="B312" s="2">
        <v>0.73958333333333337</v>
      </c>
      <c r="C312" s="3">
        <v>79</v>
      </c>
      <c r="D312" s="3">
        <v>105</v>
      </c>
      <c r="E312" s="14">
        <v>0.57999999999999996</v>
      </c>
      <c r="F312" s="3">
        <v>6</v>
      </c>
      <c r="G312" s="3" t="s">
        <v>143</v>
      </c>
      <c r="H312" s="42">
        <v>29.178000000000001</v>
      </c>
    </row>
    <row r="313" spans="1:8" x14ac:dyDescent="0.2">
      <c r="B313" s="2">
        <v>0.75</v>
      </c>
      <c r="C313" s="3">
        <v>80</v>
      </c>
      <c r="D313" s="3">
        <v>107</v>
      </c>
      <c r="E313" s="13">
        <v>0.57999999999999996</v>
      </c>
      <c r="F313" s="41">
        <v>5</v>
      </c>
      <c r="G313" s="3" t="s">
        <v>197</v>
      </c>
      <c r="H313" s="42">
        <v>29.177</v>
      </c>
    </row>
    <row r="315" spans="1:8" x14ac:dyDescent="0.2">
      <c r="A315" s="21">
        <v>41771</v>
      </c>
      <c r="B315" s="1">
        <v>0.5</v>
      </c>
      <c r="C315" s="3">
        <v>82</v>
      </c>
      <c r="D315" s="3">
        <v>104</v>
      </c>
      <c r="E315" s="14">
        <v>0.62</v>
      </c>
      <c r="F315" s="3">
        <v>8</v>
      </c>
      <c r="G315" s="3" t="s">
        <v>143</v>
      </c>
      <c r="H315" s="42">
        <v>29.251000000000001</v>
      </c>
    </row>
    <row r="316" spans="1:8" x14ac:dyDescent="0.2">
      <c r="B316" s="1">
        <v>0.51041666666666663</v>
      </c>
      <c r="C316" s="3">
        <v>81</v>
      </c>
      <c r="D316" s="3">
        <v>106</v>
      </c>
      <c r="E316" s="14">
        <v>0.6</v>
      </c>
      <c r="F316" s="3">
        <v>3</v>
      </c>
      <c r="G316" s="3" t="s">
        <v>43</v>
      </c>
      <c r="H316" s="42">
        <v>29.253</v>
      </c>
    </row>
    <row r="317" spans="1:8" x14ac:dyDescent="0.2">
      <c r="B317" s="1">
        <v>0.52083333333333337</v>
      </c>
      <c r="C317" s="3">
        <v>82</v>
      </c>
      <c r="D317" s="3">
        <v>106</v>
      </c>
      <c r="E317" s="14">
        <v>0.6</v>
      </c>
      <c r="F317" s="3">
        <v>7</v>
      </c>
      <c r="G317" s="3" t="s">
        <v>43</v>
      </c>
      <c r="H317" s="42">
        <v>29.253</v>
      </c>
    </row>
    <row r="318" spans="1:8" x14ac:dyDescent="0.2">
      <c r="B318" s="1">
        <v>0.53125</v>
      </c>
      <c r="C318" s="3">
        <v>81</v>
      </c>
      <c r="D318" s="3">
        <v>104</v>
      </c>
      <c r="E318" s="14">
        <v>0.59</v>
      </c>
      <c r="F318" s="3">
        <v>7</v>
      </c>
      <c r="G318" s="3" t="s">
        <v>130</v>
      </c>
      <c r="H318" s="42">
        <v>29.253</v>
      </c>
    </row>
    <row r="319" spans="1:8" x14ac:dyDescent="0.2">
      <c r="B319" s="1">
        <v>0.54166666666666663</v>
      </c>
      <c r="C319" s="3">
        <v>82</v>
      </c>
      <c r="D319" s="3">
        <v>105</v>
      </c>
      <c r="E319" s="14">
        <v>0.57999999999999996</v>
      </c>
      <c r="F319" s="3">
        <v>8</v>
      </c>
      <c r="G319" s="3" t="s">
        <v>208</v>
      </c>
      <c r="H319" s="42">
        <v>29.251999999999999</v>
      </c>
    </row>
    <row r="320" spans="1:8" x14ac:dyDescent="0.2">
      <c r="B320" s="1">
        <v>0.55208333333333337</v>
      </c>
      <c r="C320" s="3">
        <v>81</v>
      </c>
      <c r="D320" s="3">
        <v>102</v>
      </c>
      <c r="E320" s="14">
        <v>0.6</v>
      </c>
      <c r="F320" s="3">
        <v>4</v>
      </c>
      <c r="G320" s="3" t="s">
        <v>208</v>
      </c>
      <c r="H320" s="42">
        <v>29.25</v>
      </c>
    </row>
    <row r="321" spans="2:8" x14ac:dyDescent="0.2">
      <c r="B321" s="2">
        <v>0.5625</v>
      </c>
      <c r="C321" s="3">
        <v>82</v>
      </c>
      <c r="D321" s="3">
        <v>109</v>
      </c>
      <c r="E321" s="14">
        <v>0.59</v>
      </c>
      <c r="F321" s="3">
        <v>3</v>
      </c>
      <c r="G321" s="3" t="s">
        <v>208</v>
      </c>
      <c r="H321" s="42">
        <v>29.254999999999999</v>
      </c>
    </row>
    <row r="322" spans="2:8" x14ac:dyDescent="0.2">
      <c r="B322" s="2">
        <v>0.57291666666666663</v>
      </c>
      <c r="C322" s="3">
        <v>80</v>
      </c>
      <c r="D322" s="3">
        <v>100</v>
      </c>
      <c r="E322" s="14">
        <v>0.61</v>
      </c>
      <c r="F322" s="3">
        <v>4</v>
      </c>
      <c r="G322" s="3" t="s">
        <v>197</v>
      </c>
      <c r="H322" s="42">
        <v>29.256</v>
      </c>
    </row>
    <row r="323" spans="2:8" x14ac:dyDescent="0.2">
      <c r="B323" s="2">
        <v>0.58333333333333337</v>
      </c>
      <c r="C323" s="3">
        <v>82</v>
      </c>
      <c r="D323" s="3">
        <v>112</v>
      </c>
      <c r="E323" s="14">
        <v>0.6</v>
      </c>
      <c r="F323" s="3">
        <v>5</v>
      </c>
      <c r="G323" s="3" t="s">
        <v>208</v>
      </c>
      <c r="H323" s="42">
        <v>29.247</v>
      </c>
    </row>
    <row r="324" spans="2:8" x14ac:dyDescent="0.2">
      <c r="B324" s="2">
        <v>0.59375</v>
      </c>
      <c r="C324" s="3">
        <v>82</v>
      </c>
      <c r="D324" s="3">
        <v>113</v>
      </c>
      <c r="E324" s="14">
        <v>0.59</v>
      </c>
      <c r="F324" s="3">
        <v>9</v>
      </c>
      <c r="G324" s="3" t="s">
        <v>143</v>
      </c>
      <c r="H324" s="42">
        <v>29.241</v>
      </c>
    </row>
    <row r="325" spans="2:8" x14ac:dyDescent="0.2">
      <c r="B325" s="2">
        <v>0.60416666666666663</v>
      </c>
      <c r="C325" s="3">
        <v>82</v>
      </c>
      <c r="D325" s="3">
        <v>111</v>
      </c>
      <c r="E325" s="14">
        <v>0.6</v>
      </c>
      <c r="F325" s="3">
        <v>8</v>
      </c>
      <c r="G325" s="3" t="s">
        <v>43</v>
      </c>
      <c r="H325" s="42">
        <v>29.233000000000001</v>
      </c>
    </row>
    <row r="326" spans="2:8" x14ac:dyDescent="0.2">
      <c r="B326" s="2">
        <v>0.61458333333333337</v>
      </c>
      <c r="C326" s="3">
        <v>82</v>
      </c>
      <c r="D326" s="3">
        <v>111</v>
      </c>
      <c r="E326" s="14">
        <v>0.59</v>
      </c>
      <c r="F326" s="3">
        <v>10</v>
      </c>
      <c r="G326" s="3" t="s">
        <v>197</v>
      </c>
      <c r="H326" s="42">
        <v>29.231999999999999</v>
      </c>
    </row>
    <row r="327" spans="2:8" x14ac:dyDescent="0.2">
      <c r="B327" s="2">
        <v>0.625</v>
      </c>
      <c r="C327" s="3">
        <v>81</v>
      </c>
      <c r="D327" s="3">
        <v>110</v>
      </c>
      <c r="E327" s="14">
        <v>0.62</v>
      </c>
      <c r="F327" s="3">
        <v>5</v>
      </c>
      <c r="G327" s="3" t="s">
        <v>196</v>
      </c>
      <c r="H327" s="42">
        <v>29.228999999999999</v>
      </c>
    </row>
    <row r="328" spans="2:8" x14ac:dyDescent="0.2">
      <c r="B328" s="2">
        <v>0.63541666666666663</v>
      </c>
      <c r="C328" s="3">
        <v>80</v>
      </c>
      <c r="D328" s="3">
        <v>112</v>
      </c>
      <c r="E328" s="14">
        <v>0.64</v>
      </c>
      <c r="F328" s="3">
        <v>9</v>
      </c>
      <c r="G328" s="3" t="s">
        <v>197</v>
      </c>
      <c r="H328" s="42">
        <v>29.228999999999999</v>
      </c>
    </row>
    <row r="329" spans="2:8" x14ac:dyDescent="0.2">
      <c r="B329" s="2">
        <v>0.64583333333333337</v>
      </c>
      <c r="C329" s="3">
        <v>82</v>
      </c>
      <c r="D329" s="3">
        <v>116</v>
      </c>
      <c r="E329" s="14">
        <v>0.6</v>
      </c>
      <c r="F329" s="3">
        <v>9</v>
      </c>
      <c r="G329" s="3" t="s">
        <v>197</v>
      </c>
      <c r="H329" s="42">
        <v>29.227</v>
      </c>
    </row>
    <row r="330" spans="2:8" x14ac:dyDescent="0.2">
      <c r="B330" s="2">
        <v>0.65625</v>
      </c>
      <c r="C330" s="3">
        <v>82</v>
      </c>
      <c r="D330" s="3">
        <v>115</v>
      </c>
      <c r="E330" s="14">
        <v>0.6</v>
      </c>
      <c r="F330" s="3">
        <v>13</v>
      </c>
      <c r="G330" s="3" t="s">
        <v>197</v>
      </c>
      <c r="H330" s="42">
        <v>29.224</v>
      </c>
    </row>
    <row r="331" spans="2:8" x14ac:dyDescent="0.2">
      <c r="B331" s="2">
        <v>0.66666666666666663</v>
      </c>
      <c r="C331" s="3">
        <v>82</v>
      </c>
      <c r="D331" s="3">
        <v>114</v>
      </c>
      <c r="E331" s="14">
        <v>0.62</v>
      </c>
      <c r="F331" s="3">
        <v>7</v>
      </c>
      <c r="G331" s="3" t="s">
        <v>197</v>
      </c>
      <c r="H331" s="42">
        <v>29.22</v>
      </c>
    </row>
    <row r="332" spans="2:8" x14ac:dyDescent="0.2">
      <c r="B332" s="2">
        <v>0.67708333333333337</v>
      </c>
      <c r="C332" s="3">
        <v>82</v>
      </c>
      <c r="D332" s="3">
        <v>116</v>
      </c>
      <c r="E332" s="14">
        <v>0.62</v>
      </c>
      <c r="F332" s="3">
        <v>6</v>
      </c>
      <c r="G332" s="3" t="s">
        <v>143</v>
      </c>
      <c r="H332" s="42">
        <v>29.212</v>
      </c>
    </row>
    <row r="333" spans="2:8" x14ac:dyDescent="0.2">
      <c r="B333" s="2">
        <v>0.6875</v>
      </c>
      <c r="C333" s="3">
        <v>82</v>
      </c>
      <c r="D333" s="3">
        <v>113</v>
      </c>
      <c r="E333" s="14">
        <v>0.62</v>
      </c>
      <c r="F333" s="3">
        <v>5</v>
      </c>
      <c r="G333" s="3" t="s">
        <v>208</v>
      </c>
      <c r="H333" s="42">
        <v>29.206</v>
      </c>
    </row>
    <row r="334" spans="2:8" x14ac:dyDescent="0.2">
      <c r="B334" s="2">
        <v>0.69791666666666663</v>
      </c>
      <c r="C334" s="3">
        <v>82</v>
      </c>
      <c r="D334" s="3">
        <v>109</v>
      </c>
      <c r="E334" s="14">
        <v>0.6</v>
      </c>
      <c r="F334" s="3">
        <v>9</v>
      </c>
      <c r="G334" s="3" t="s">
        <v>196</v>
      </c>
      <c r="H334" s="42">
        <v>29.201000000000001</v>
      </c>
    </row>
    <row r="335" spans="2:8" x14ac:dyDescent="0.2">
      <c r="B335" s="2">
        <v>0.70833333333333337</v>
      </c>
      <c r="C335" s="3">
        <v>81</v>
      </c>
      <c r="D335" s="3">
        <v>109</v>
      </c>
      <c r="E335" s="14">
        <v>0.61</v>
      </c>
      <c r="F335" s="3">
        <v>11</v>
      </c>
      <c r="G335" s="3" t="s">
        <v>197</v>
      </c>
      <c r="H335" s="42">
        <v>29.201000000000001</v>
      </c>
    </row>
    <row r="336" spans="2:8" x14ac:dyDescent="0.2">
      <c r="B336" s="2">
        <v>0.71875</v>
      </c>
      <c r="C336" s="3">
        <v>80</v>
      </c>
      <c r="D336" s="3">
        <v>105</v>
      </c>
      <c r="E336" s="14">
        <v>0.63</v>
      </c>
      <c r="F336" s="3">
        <v>13</v>
      </c>
      <c r="G336" s="3" t="s">
        <v>197</v>
      </c>
      <c r="H336" s="42">
        <v>29.19</v>
      </c>
    </row>
    <row r="337" spans="1:8" x14ac:dyDescent="0.2">
      <c r="B337" s="2">
        <v>0.72916666666666663</v>
      </c>
      <c r="C337" s="3">
        <v>80</v>
      </c>
      <c r="D337" s="3">
        <v>103</v>
      </c>
      <c r="E337" s="13">
        <v>0.66</v>
      </c>
      <c r="F337" s="41">
        <v>8</v>
      </c>
      <c r="G337" s="3" t="s">
        <v>196</v>
      </c>
      <c r="H337" s="42">
        <v>29.196999999999999</v>
      </c>
    </row>
    <row r="338" spans="1:8" x14ac:dyDescent="0.2">
      <c r="B338" s="2">
        <v>0.73958333333333337</v>
      </c>
      <c r="C338" s="3">
        <v>79</v>
      </c>
      <c r="D338" s="3">
        <v>100</v>
      </c>
      <c r="E338" s="14">
        <v>0.69</v>
      </c>
      <c r="F338" s="3">
        <v>7</v>
      </c>
      <c r="G338" s="3" t="s">
        <v>43</v>
      </c>
      <c r="H338" s="42">
        <v>29.195</v>
      </c>
    </row>
    <row r="339" spans="1:8" x14ac:dyDescent="0.2">
      <c r="B339" s="2">
        <v>0.75</v>
      </c>
      <c r="C339" s="3">
        <v>78</v>
      </c>
      <c r="D339" s="3">
        <v>99</v>
      </c>
      <c r="E339" s="13">
        <v>0.69</v>
      </c>
      <c r="F339" s="41">
        <v>8</v>
      </c>
      <c r="G339" s="3" t="s">
        <v>143</v>
      </c>
      <c r="H339" s="42">
        <v>29.196999999999999</v>
      </c>
    </row>
    <row r="341" spans="1:8" x14ac:dyDescent="0.2">
      <c r="A341" s="21">
        <v>41772</v>
      </c>
      <c r="B341" s="1">
        <v>0.5</v>
      </c>
      <c r="C341" s="3">
        <v>79</v>
      </c>
      <c r="D341" s="3">
        <v>104</v>
      </c>
      <c r="E341" s="14">
        <v>0.65</v>
      </c>
      <c r="F341" s="3">
        <v>13</v>
      </c>
      <c r="G341" s="3" t="s">
        <v>143</v>
      </c>
      <c r="H341" s="42">
        <v>29.21</v>
      </c>
    </row>
    <row r="342" spans="1:8" x14ac:dyDescent="0.2">
      <c r="B342" s="1">
        <v>0.51041666666666663</v>
      </c>
      <c r="C342" s="3">
        <v>80</v>
      </c>
      <c r="D342" s="3">
        <v>107</v>
      </c>
      <c r="E342" s="14">
        <v>0.63</v>
      </c>
      <c r="F342" s="3">
        <v>6</v>
      </c>
      <c r="G342" s="3" t="s">
        <v>197</v>
      </c>
      <c r="H342" s="42">
        <v>29.207999999999998</v>
      </c>
    </row>
    <row r="343" spans="1:8" x14ac:dyDescent="0.2">
      <c r="B343" s="1">
        <v>0.52083333333333337</v>
      </c>
      <c r="C343" s="3">
        <v>80</v>
      </c>
      <c r="D343" s="3">
        <v>106</v>
      </c>
      <c r="E343" s="14">
        <v>0.62</v>
      </c>
      <c r="F343" s="3">
        <v>6</v>
      </c>
      <c r="G343" s="3" t="s">
        <v>196</v>
      </c>
      <c r="H343" s="42">
        <v>29.210999999999999</v>
      </c>
    </row>
    <row r="344" spans="1:8" x14ac:dyDescent="0.2">
      <c r="B344" s="1">
        <v>0.53125</v>
      </c>
      <c r="C344" s="3">
        <v>82</v>
      </c>
      <c r="D344" s="3">
        <v>110</v>
      </c>
      <c r="E344" s="14">
        <v>0.57999999999999996</v>
      </c>
      <c r="F344" s="3">
        <v>3</v>
      </c>
      <c r="G344" s="3" t="s">
        <v>196</v>
      </c>
      <c r="H344" s="42">
        <v>29.207000000000001</v>
      </c>
    </row>
    <row r="345" spans="1:8" x14ac:dyDescent="0.2">
      <c r="B345" s="1">
        <v>0.54166666666666663</v>
      </c>
      <c r="C345" s="3">
        <v>81</v>
      </c>
      <c r="D345" s="3">
        <v>106</v>
      </c>
      <c r="E345" s="14">
        <v>0.6</v>
      </c>
      <c r="F345" s="3">
        <v>8</v>
      </c>
      <c r="G345" s="3" t="s">
        <v>143</v>
      </c>
      <c r="H345" s="42">
        <v>29.204999999999998</v>
      </c>
    </row>
    <row r="346" spans="1:8" x14ac:dyDescent="0.2">
      <c r="B346" s="1">
        <v>0.55208333333333337</v>
      </c>
      <c r="C346" s="3">
        <v>81</v>
      </c>
      <c r="D346" s="3">
        <v>113</v>
      </c>
      <c r="E346" s="14">
        <v>0.59</v>
      </c>
      <c r="F346" s="3">
        <v>8</v>
      </c>
      <c r="G346" s="3" t="s">
        <v>197</v>
      </c>
      <c r="H346" s="42">
        <v>29.201000000000001</v>
      </c>
    </row>
    <row r="347" spans="1:8" x14ac:dyDescent="0.2">
      <c r="B347" s="2">
        <v>0.5625</v>
      </c>
      <c r="C347" s="3">
        <v>82</v>
      </c>
      <c r="D347" s="3">
        <v>106</v>
      </c>
      <c r="E347" s="14">
        <v>0.56999999999999995</v>
      </c>
      <c r="F347" s="3">
        <v>4</v>
      </c>
      <c r="G347" s="3" t="s">
        <v>71</v>
      </c>
      <c r="H347" s="42">
        <v>29.905000000000001</v>
      </c>
    </row>
    <row r="348" spans="1:8" x14ac:dyDescent="0.2">
      <c r="B348" s="2"/>
    </row>
    <row r="349" spans="1:8" x14ac:dyDescent="0.2">
      <c r="A349" s="21">
        <v>41773</v>
      </c>
      <c r="B349" s="2">
        <v>0.6875</v>
      </c>
      <c r="C349" s="3">
        <v>60</v>
      </c>
      <c r="D349" s="3">
        <v>72</v>
      </c>
      <c r="E349" s="14">
        <v>0.84</v>
      </c>
      <c r="F349" s="3">
        <v>5</v>
      </c>
      <c r="G349" s="3" t="s">
        <v>34</v>
      </c>
      <c r="H349" s="42">
        <v>29.172999999999998</v>
      </c>
    </row>
    <row r="350" spans="1:8" x14ac:dyDescent="0.2">
      <c r="B350" s="2">
        <v>0.69791666666666663</v>
      </c>
      <c r="C350" s="3">
        <v>60</v>
      </c>
      <c r="D350" s="3">
        <v>72</v>
      </c>
      <c r="E350" s="14">
        <v>0.83</v>
      </c>
      <c r="F350" s="3">
        <v>3</v>
      </c>
      <c r="G350" s="3" t="s">
        <v>34</v>
      </c>
      <c r="H350" s="42">
        <v>29.164000000000001</v>
      </c>
    </row>
    <row r="351" spans="1:8" x14ac:dyDescent="0.2">
      <c r="B351" s="2">
        <v>0.70833333333333337</v>
      </c>
      <c r="C351" s="3">
        <v>60</v>
      </c>
      <c r="D351" s="3">
        <v>74</v>
      </c>
      <c r="E351" s="14">
        <v>0.81</v>
      </c>
      <c r="F351" s="3">
        <v>3</v>
      </c>
      <c r="G351" s="3" t="s">
        <v>197</v>
      </c>
      <c r="H351" s="42">
        <v>29.155000000000001</v>
      </c>
    </row>
    <row r="352" spans="1:8" x14ac:dyDescent="0.2">
      <c r="B352" s="2">
        <v>0.71875</v>
      </c>
      <c r="C352" s="3">
        <v>60</v>
      </c>
      <c r="D352" s="3">
        <v>71</v>
      </c>
      <c r="E352" s="14">
        <v>0.81</v>
      </c>
      <c r="F352" s="3">
        <v>4</v>
      </c>
      <c r="G352" s="3" t="s">
        <v>190</v>
      </c>
      <c r="H352" s="42">
        <v>29.147600000000001</v>
      </c>
    </row>
    <row r="353" spans="1:8" x14ac:dyDescent="0.2">
      <c r="B353" s="2">
        <v>0.72916666666666663</v>
      </c>
      <c r="C353" s="3">
        <v>59</v>
      </c>
      <c r="D353" s="3">
        <v>70</v>
      </c>
      <c r="E353" s="14">
        <v>0.82</v>
      </c>
      <c r="F353" s="3">
        <v>8</v>
      </c>
      <c r="G353" s="3" t="s">
        <v>35</v>
      </c>
      <c r="H353" s="42">
        <v>29.134</v>
      </c>
    </row>
    <row r="354" spans="1:8" x14ac:dyDescent="0.2">
      <c r="B354" s="2">
        <v>0.73958333333333337</v>
      </c>
      <c r="C354" s="3">
        <v>60</v>
      </c>
      <c r="D354" s="3">
        <v>71</v>
      </c>
      <c r="E354" s="14">
        <v>0.81</v>
      </c>
      <c r="F354" s="3">
        <v>8</v>
      </c>
      <c r="G354" s="3" t="s">
        <v>180</v>
      </c>
      <c r="H354" s="42">
        <v>29.120999999999999</v>
      </c>
    </row>
    <row r="355" spans="1:8" x14ac:dyDescent="0.2">
      <c r="B355" s="2">
        <v>0.75</v>
      </c>
      <c r="C355" s="3">
        <v>60</v>
      </c>
      <c r="D355" s="3">
        <v>71</v>
      </c>
      <c r="E355" s="14">
        <v>0.81</v>
      </c>
      <c r="F355" s="3">
        <v>5</v>
      </c>
      <c r="G355" s="3" t="s">
        <v>35</v>
      </c>
      <c r="H355" s="42">
        <v>29.126000000000001</v>
      </c>
    </row>
    <row r="356" spans="1:8" x14ac:dyDescent="0.2">
      <c r="B356" s="2">
        <v>0.76041666666666696</v>
      </c>
      <c r="C356" s="3">
        <v>58</v>
      </c>
      <c r="D356" s="3">
        <v>69</v>
      </c>
      <c r="E356" s="14">
        <v>0.83</v>
      </c>
      <c r="F356" s="3">
        <v>5</v>
      </c>
      <c r="G356" s="3" t="s">
        <v>35</v>
      </c>
      <c r="H356" s="42">
        <v>29.117000000000001</v>
      </c>
    </row>
    <row r="357" spans="1:8" x14ac:dyDescent="0.2">
      <c r="B357" s="2">
        <v>0.77083333333333304</v>
      </c>
      <c r="C357" s="3">
        <v>58</v>
      </c>
      <c r="D357" s="3">
        <v>68</v>
      </c>
      <c r="E357" s="14">
        <v>0.84</v>
      </c>
      <c r="F357" s="3">
        <v>3</v>
      </c>
      <c r="G357" s="3" t="s">
        <v>180</v>
      </c>
      <c r="H357" s="42">
        <v>29.111999999999998</v>
      </c>
    </row>
    <row r="358" spans="1:8" x14ac:dyDescent="0.2">
      <c r="B358" s="2"/>
    </row>
    <row r="359" spans="1:8" x14ac:dyDescent="0.2">
      <c r="A359" s="20">
        <v>41774</v>
      </c>
      <c r="B359" s="1">
        <v>0.52083333333333337</v>
      </c>
      <c r="C359" s="3">
        <v>50</v>
      </c>
      <c r="D359" s="3">
        <v>63</v>
      </c>
      <c r="E359" s="14">
        <v>0.82</v>
      </c>
      <c r="F359" s="3">
        <v>4</v>
      </c>
      <c r="G359" s="3" t="s">
        <v>180</v>
      </c>
      <c r="H359" s="42">
        <v>29.161000000000001</v>
      </c>
    </row>
    <row r="360" spans="1:8" x14ac:dyDescent="0.2">
      <c r="B360" s="1">
        <v>0.53125</v>
      </c>
      <c r="C360" s="3">
        <v>50</v>
      </c>
      <c r="D360" s="3">
        <v>67</v>
      </c>
      <c r="E360" s="14">
        <v>0.77</v>
      </c>
      <c r="F360" s="3">
        <v>4</v>
      </c>
      <c r="G360" s="3" t="s">
        <v>37</v>
      </c>
      <c r="H360" s="42">
        <v>29.173999999999999</v>
      </c>
    </row>
    <row r="361" spans="1:8" x14ac:dyDescent="0.2">
      <c r="B361" s="1">
        <v>0.54166666666666663</v>
      </c>
      <c r="C361" s="3">
        <v>49</v>
      </c>
      <c r="D361" s="3">
        <v>65</v>
      </c>
      <c r="E361" s="14">
        <v>0.77</v>
      </c>
      <c r="F361" s="3">
        <v>6</v>
      </c>
      <c r="G361" s="3" t="s">
        <v>35</v>
      </c>
      <c r="H361" s="42">
        <v>29.181000000000001</v>
      </c>
    </row>
    <row r="362" spans="1:8" x14ac:dyDescent="0.2">
      <c r="B362" s="1">
        <v>0.55208333333333337</v>
      </c>
      <c r="C362" s="3">
        <v>49</v>
      </c>
      <c r="D362" s="3">
        <v>66</v>
      </c>
      <c r="E362" s="14">
        <v>0.78</v>
      </c>
      <c r="F362" s="3">
        <v>4</v>
      </c>
      <c r="G362" s="3" t="s">
        <v>37</v>
      </c>
      <c r="H362" s="42">
        <v>29.19</v>
      </c>
    </row>
    <row r="363" spans="1:8" x14ac:dyDescent="0.2">
      <c r="B363" s="2">
        <v>0.5625</v>
      </c>
      <c r="C363" s="3">
        <v>50</v>
      </c>
      <c r="D363" s="3">
        <v>66</v>
      </c>
      <c r="E363" s="14">
        <v>0.77</v>
      </c>
      <c r="F363" s="3">
        <v>5</v>
      </c>
      <c r="G363" s="3" t="s">
        <v>35</v>
      </c>
      <c r="H363" s="42">
        <v>29.193000000000001</v>
      </c>
    </row>
    <row r="364" spans="1:8" x14ac:dyDescent="0.2">
      <c r="B364" s="1">
        <v>0.57291666666666696</v>
      </c>
      <c r="C364" s="3">
        <v>50</v>
      </c>
      <c r="D364" s="3">
        <v>67</v>
      </c>
      <c r="E364" s="14">
        <v>0.74</v>
      </c>
      <c r="F364" s="3">
        <v>2</v>
      </c>
      <c r="G364" s="3" t="s">
        <v>190</v>
      </c>
      <c r="H364" s="42">
        <v>29.201000000000001</v>
      </c>
    </row>
    <row r="365" spans="1:8" x14ac:dyDescent="0.2">
      <c r="B365" s="2">
        <v>0.58333333333333304</v>
      </c>
      <c r="C365" s="3">
        <v>49</v>
      </c>
      <c r="D365" s="3">
        <v>66</v>
      </c>
      <c r="E365" s="14">
        <v>0.76</v>
      </c>
      <c r="F365" s="3">
        <v>8</v>
      </c>
      <c r="G365" s="3" t="s">
        <v>202</v>
      </c>
      <c r="H365" s="42">
        <v>29.204000000000001</v>
      </c>
    </row>
    <row r="366" spans="1:8" x14ac:dyDescent="0.2">
      <c r="B366" s="1">
        <v>0.59375</v>
      </c>
      <c r="C366" s="3">
        <v>51</v>
      </c>
      <c r="D366" s="3">
        <v>73</v>
      </c>
      <c r="E366" s="14">
        <v>0.71</v>
      </c>
      <c r="F366" s="3">
        <v>2</v>
      </c>
      <c r="G366" s="3" t="s">
        <v>35</v>
      </c>
      <c r="H366" s="42">
        <v>29.207999999999998</v>
      </c>
    </row>
    <row r="367" spans="1:8" x14ac:dyDescent="0.2">
      <c r="B367" s="2">
        <v>0.60416666666666696</v>
      </c>
      <c r="C367" s="3">
        <v>51</v>
      </c>
      <c r="D367" s="3">
        <v>72</v>
      </c>
      <c r="E367" s="14">
        <v>0.69</v>
      </c>
      <c r="F367" s="3">
        <v>6</v>
      </c>
      <c r="G367" s="3" t="s">
        <v>320</v>
      </c>
      <c r="H367" s="42">
        <v>29.209</v>
      </c>
    </row>
    <row r="368" spans="1:8" x14ac:dyDescent="0.2">
      <c r="B368" s="1">
        <v>0.61458333333333304</v>
      </c>
      <c r="C368" s="3">
        <v>50</v>
      </c>
      <c r="D368" s="3">
        <v>70</v>
      </c>
      <c r="E368" s="14">
        <v>0.7</v>
      </c>
      <c r="F368" s="3">
        <v>6</v>
      </c>
      <c r="G368" s="3" t="s">
        <v>202</v>
      </c>
      <c r="H368" s="42">
        <v>29.213999999999999</v>
      </c>
    </row>
    <row r="369" spans="1:8" x14ac:dyDescent="0.2">
      <c r="B369" s="2">
        <v>0.625</v>
      </c>
      <c r="C369" s="3">
        <v>51</v>
      </c>
      <c r="D369" s="3">
        <v>71</v>
      </c>
      <c r="E369" s="14">
        <v>0.7</v>
      </c>
      <c r="F369" s="3">
        <v>4</v>
      </c>
      <c r="G369" s="3" t="s">
        <v>202</v>
      </c>
      <c r="H369" s="42">
        <v>29.216999999999999</v>
      </c>
    </row>
    <row r="370" spans="1:8" x14ac:dyDescent="0.2">
      <c r="B370" s="1">
        <v>0.63541666666666596</v>
      </c>
      <c r="C370" s="3">
        <v>51</v>
      </c>
      <c r="D370" s="3">
        <v>71</v>
      </c>
      <c r="E370" s="14">
        <v>0.67</v>
      </c>
      <c r="F370" s="3">
        <v>5</v>
      </c>
      <c r="G370" s="3" t="s">
        <v>321</v>
      </c>
      <c r="H370" s="42">
        <v>29.22</v>
      </c>
    </row>
    <row r="371" spans="1:8" x14ac:dyDescent="0.2">
      <c r="B371" s="2">
        <v>0.64583333333333304</v>
      </c>
      <c r="C371" s="3">
        <v>51</v>
      </c>
      <c r="D371" s="3">
        <v>73</v>
      </c>
      <c r="E371" s="14">
        <v>0.7</v>
      </c>
      <c r="F371" s="3">
        <v>6</v>
      </c>
      <c r="G371" s="3" t="s">
        <v>37</v>
      </c>
      <c r="H371" s="42">
        <v>29.222999999999999</v>
      </c>
    </row>
    <row r="372" spans="1:8" x14ac:dyDescent="0.2">
      <c r="B372" s="1">
        <v>0.656249999999999</v>
      </c>
      <c r="C372" s="3">
        <v>50</v>
      </c>
      <c r="D372" s="3">
        <v>73</v>
      </c>
      <c r="E372" s="14">
        <v>0.7</v>
      </c>
      <c r="F372" s="3">
        <v>5</v>
      </c>
      <c r="G372" s="3" t="s">
        <v>35</v>
      </c>
      <c r="H372" s="42">
        <v>29.224</v>
      </c>
    </row>
    <row r="373" spans="1:8" x14ac:dyDescent="0.2">
      <c r="B373" s="2">
        <v>0.66666666666666596</v>
      </c>
      <c r="C373" s="3">
        <v>51</v>
      </c>
      <c r="D373" s="3">
        <v>73</v>
      </c>
      <c r="E373" s="14">
        <v>0.68</v>
      </c>
      <c r="F373" s="3">
        <v>4</v>
      </c>
      <c r="G373" s="3" t="s">
        <v>35</v>
      </c>
      <c r="H373" s="42">
        <v>29.227</v>
      </c>
    </row>
    <row r="374" spans="1:8" x14ac:dyDescent="0.2">
      <c r="B374" s="1">
        <v>0.67708333333333304</v>
      </c>
      <c r="C374" s="3">
        <v>52</v>
      </c>
      <c r="D374" s="3">
        <v>73</v>
      </c>
      <c r="E374" s="14">
        <v>0.65</v>
      </c>
      <c r="F374" s="3">
        <v>3</v>
      </c>
      <c r="G374" s="3" t="s">
        <v>34</v>
      </c>
      <c r="H374" s="42">
        <v>29.227</v>
      </c>
    </row>
    <row r="375" spans="1:8" x14ac:dyDescent="0.2">
      <c r="B375" s="2">
        <v>0.687499999999999</v>
      </c>
      <c r="C375" s="3">
        <v>52</v>
      </c>
      <c r="D375" s="3">
        <v>74</v>
      </c>
      <c r="E375" s="14">
        <v>0.63</v>
      </c>
      <c r="F375" s="3">
        <v>5</v>
      </c>
      <c r="G375" s="3" t="s">
        <v>35</v>
      </c>
      <c r="H375" s="42">
        <v>29.23</v>
      </c>
    </row>
    <row r="376" spans="1:8" x14ac:dyDescent="0.2">
      <c r="B376" s="1">
        <v>0.69791666666666596</v>
      </c>
      <c r="C376" s="3">
        <v>53</v>
      </c>
      <c r="D376" s="3">
        <v>75</v>
      </c>
      <c r="E376" s="14">
        <v>0.65</v>
      </c>
      <c r="F376" s="3">
        <v>5</v>
      </c>
      <c r="G376" s="3" t="s">
        <v>35</v>
      </c>
      <c r="H376" s="42">
        <v>29.233000000000001</v>
      </c>
    </row>
    <row r="377" spans="1:8" x14ac:dyDescent="0.2">
      <c r="B377" s="2">
        <v>0.70833333333333204</v>
      </c>
      <c r="C377" s="3">
        <v>52</v>
      </c>
      <c r="D377" s="3">
        <v>74</v>
      </c>
      <c r="E377" s="14">
        <v>0.63</v>
      </c>
      <c r="F377" s="3">
        <v>3</v>
      </c>
      <c r="G377" s="3" t="s">
        <v>34</v>
      </c>
      <c r="H377" s="42">
        <v>29.236000000000001</v>
      </c>
    </row>
    <row r="378" spans="1:8" x14ac:dyDescent="0.2">
      <c r="B378" s="1">
        <v>0.718749999999999</v>
      </c>
      <c r="C378" s="3">
        <v>53</v>
      </c>
      <c r="D378" s="3">
        <v>75</v>
      </c>
      <c r="E378" s="14">
        <v>0.63</v>
      </c>
      <c r="F378" s="3">
        <v>4</v>
      </c>
      <c r="G378" s="3" t="s">
        <v>34</v>
      </c>
      <c r="H378" s="42">
        <v>29.239000000000001</v>
      </c>
    </row>
    <row r="379" spans="1:8" x14ac:dyDescent="0.2">
      <c r="B379" s="2">
        <v>0.72916666666666596</v>
      </c>
      <c r="C379" s="3">
        <v>52</v>
      </c>
      <c r="D379" s="3">
        <v>72</v>
      </c>
      <c r="E379" s="14">
        <v>0.65</v>
      </c>
      <c r="F379" s="3">
        <v>6</v>
      </c>
      <c r="G379" s="3" t="s">
        <v>35</v>
      </c>
      <c r="H379" s="42">
        <v>29.242999999999999</v>
      </c>
    </row>
    <row r="380" spans="1:8" x14ac:dyDescent="0.2">
      <c r="B380" s="1">
        <v>0.73958333333333204</v>
      </c>
      <c r="C380" s="3">
        <v>51</v>
      </c>
      <c r="D380" s="3">
        <v>73</v>
      </c>
      <c r="E380" s="14">
        <v>0.67</v>
      </c>
      <c r="F380" s="3">
        <v>6</v>
      </c>
      <c r="G380" s="3" t="s">
        <v>180</v>
      </c>
      <c r="H380" s="42">
        <v>29.25</v>
      </c>
    </row>
    <row r="381" spans="1:8" x14ac:dyDescent="0.2">
      <c r="B381" s="2">
        <v>0.749999999999999</v>
      </c>
      <c r="C381" s="3">
        <v>51</v>
      </c>
      <c r="D381" s="3">
        <v>72</v>
      </c>
      <c r="E381" s="13">
        <v>0.64</v>
      </c>
      <c r="F381" s="41">
        <v>3</v>
      </c>
      <c r="G381" s="3" t="s">
        <v>35</v>
      </c>
      <c r="H381" s="42">
        <v>29.247</v>
      </c>
    </row>
    <row r="382" spans="1:8" x14ac:dyDescent="0.2">
      <c r="B382" s="1"/>
    </row>
    <row r="383" spans="1:8" x14ac:dyDescent="0.2">
      <c r="A383" s="21">
        <v>41775</v>
      </c>
      <c r="B383" s="1">
        <v>0.58333333333333337</v>
      </c>
      <c r="C383" s="3">
        <v>55</v>
      </c>
      <c r="D383" s="3">
        <v>72</v>
      </c>
      <c r="E383" s="14">
        <v>0.56999999999999995</v>
      </c>
      <c r="F383" s="3">
        <v>2</v>
      </c>
      <c r="G383" s="3" t="s">
        <v>43</v>
      </c>
      <c r="H383" s="42">
        <v>29.18</v>
      </c>
    </row>
    <row r="384" spans="1:8" x14ac:dyDescent="0.2">
      <c r="A384" t="s">
        <v>322</v>
      </c>
      <c r="B384" s="2">
        <v>0.60416666666666663</v>
      </c>
      <c r="C384" s="3">
        <v>55</v>
      </c>
      <c r="D384" s="3">
        <v>73</v>
      </c>
      <c r="E384" s="14">
        <v>0.54</v>
      </c>
      <c r="F384" s="3">
        <v>1</v>
      </c>
      <c r="G384" s="3" t="s">
        <v>43</v>
      </c>
      <c r="H384" s="42">
        <v>29.178999999999998</v>
      </c>
    </row>
    <row r="385" spans="2:14" x14ac:dyDescent="0.2">
      <c r="B385" s="2">
        <v>0.61458333333333337</v>
      </c>
      <c r="C385" s="3">
        <v>55</v>
      </c>
      <c r="D385" s="3">
        <v>74</v>
      </c>
      <c r="E385" s="14">
        <v>0.49</v>
      </c>
      <c r="F385" s="3">
        <v>1</v>
      </c>
      <c r="G385" s="3" t="s">
        <v>43</v>
      </c>
      <c r="H385" s="42">
        <v>29.178999999999998</v>
      </c>
    </row>
    <row r="386" spans="2:14" x14ac:dyDescent="0.2">
      <c r="B386" s="2">
        <v>0.625</v>
      </c>
      <c r="C386" s="3">
        <v>57</v>
      </c>
      <c r="D386" s="3">
        <v>81</v>
      </c>
      <c r="E386" s="14">
        <v>0.51</v>
      </c>
      <c r="F386" s="3">
        <v>1</v>
      </c>
      <c r="G386" s="3" t="s">
        <v>34</v>
      </c>
      <c r="H386" s="42">
        <v>29.18</v>
      </c>
    </row>
    <row r="387" spans="2:14" x14ac:dyDescent="0.2">
      <c r="B387" s="2">
        <v>0.63541666666666663</v>
      </c>
      <c r="C387" s="3">
        <v>53</v>
      </c>
      <c r="D387" s="3">
        <v>70</v>
      </c>
      <c r="E387" s="14">
        <v>0.55000000000000004</v>
      </c>
      <c r="F387" s="3">
        <v>3</v>
      </c>
      <c r="G387" s="3" t="s">
        <v>43</v>
      </c>
      <c r="H387" s="42">
        <v>29.19</v>
      </c>
    </row>
    <row r="388" spans="2:14" x14ac:dyDescent="0.2">
      <c r="B388" s="2">
        <v>0.64583333333333337</v>
      </c>
    </row>
    <row r="389" spans="2:14" x14ac:dyDescent="0.2">
      <c r="B389" s="2">
        <v>0.65625</v>
      </c>
    </row>
    <row r="390" spans="2:14" x14ac:dyDescent="0.2">
      <c r="B390" s="2">
        <v>0.66666666666666663</v>
      </c>
    </row>
    <row r="391" spans="2:14" x14ac:dyDescent="0.2">
      <c r="B391" s="2">
        <v>0.67708333333333337</v>
      </c>
    </row>
    <row r="392" spans="2:14" x14ac:dyDescent="0.2">
      <c r="B392" s="2">
        <v>0.6875</v>
      </c>
    </row>
    <row r="393" spans="2:14" x14ac:dyDescent="0.2">
      <c r="B393" s="2">
        <v>0.69791666666666663</v>
      </c>
    </row>
    <row r="394" spans="2:14" x14ac:dyDescent="0.2">
      <c r="B394" s="2">
        <v>0.70833333333333337</v>
      </c>
    </row>
    <row r="395" spans="2:14" x14ac:dyDescent="0.2">
      <c r="B395" s="2">
        <v>0.71875</v>
      </c>
    </row>
    <row r="396" spans="2:14" x14ac:dyDescent="0.2">
      <c r="B396" s="2">
        <v>0.72916666666666663</v>
      </c>
    </row>
    <row r="397" spans="2:14" x14ac:dyDescent="0.2">
      <c r="B397" s="2">
        <v>0.73958333333333337</v>
      </c>
    </row>
    <row r="398" spans="2:14" x14ac:dyDescent="0.2">
      <c r="B398" s="2">
        <v>0.75</v>
      </c>
    </row>
    <row r="400" spans="2:14" x14ac:dyDescent="0.2">
      <c r="J400" s="3" t="s">
        <v>324</v>
      </c>
      <c r="K400" s="3" t="s">
        <v>325</v>
      </c>
      <c r="L400" s="3" t="s">
        <v>326</v>
      </c>
      <c r="M400" s="3" t="s">
        <v>327</v>
      </c>
      <c r="N400" s="45" t="s">
        <v>328</v>
      </c>
    </row>
    <row r="401" spans="1:15" x14ac:dyDescent="0.2">
      <c r="A401" s="21">
        <v>41776</v>
      </c>
      <c r="B401" s="2">
        <v>0.32291666666666669</v>
      </c>
      <c r="C401" s="3">
        <v>43</v>
      </c>
      <c r="D401" s="3">
        <v>51</v>
      </c>
      <c r="E401" s="14">
        <v>0.86</v>
      </c>
      <c r="F401" s="3">
        <v>2</v>
      </c>
      <c r="G401" s="3" t="s">
        <v>35</v>
      </c>
      <c r="H401" s="42">
        <v>29.352</v>
      </c>
      <c r="J401" s="3">
        <v>0</v>
      </c>
      <c r="K401" s="3">
        <v>0</v>
      </c>
      <c r="L401" s="3">
        <v>0</v>
      </c>
      <c r="M401" s="3">
        <v>0</v>
      </c>
    </row>
    <row r="402" spans="1:15" x14ac:dyDescent="0.2">
      <c r="A402" t="s">
        <v>323</v>
      </c>
      <c r="B402" s="2">
        <v>0.33333333333333331</v>
      </c>
      <c r="C402" s="3">
        <v>44</v>
      </c>
      <c r="D402" s="3">
        <v>52</v>
      </c>
      <c r="E402" s="14">
        <v>0.83</v>
      </c>
      <c r="F402" s="3">
        <v>1</v>
      </c>
      <c r="G402" s="3" t="s">
        <v>34</v>
      </c>
      <c r="H402" s="42">
        <v>29.356999999999999</v>
      </c>
      <c r="J402" s="3">
        <v>55</v>
      </c>
      <c r="K402" s="3">
        <v>51</v>
      </c>
      <c r="L402" s="3">
        <v>51</v>
      </c>
      <c r="M402" s="3">
        <v>53</v>
      </c>
      <c r="N402" s="45">
        <f>AVERAGE(J402:M402)</f>
        <v>52.5</v>
      </c>
      <c r="O402" s="3"/>
    </row>
    <row r="403" spans="1:15" x14ac:dyDescent="0.2">
      <c r="B403" s="2">
        <v>0.34375</v>
      </c>
      <c r="C403" s="3">
        <v>44</v>
      </c>
      <c r="D403" s="3">
        <v>53</v>
      </c>
      <c r="E403" s="14">
        <v>0.82</v>
      </c>
      <c r="F403" s="3">
        <v>3</v>
      </c>
      <c r="G403" s="3" t="s">
        <v>180</v>
      </c>
      <c r="H403" s="42">
        <v>29.359000000000002</v>
      </c>
      <c r="J403" s="3">
        <v>0</v>
      </c>
      <c r="K403" s="3">
        <v>0</v>
      </c>
      <c r="L403" s="3">
        <v>0</v>
      </c>
      <c r="M403" s="3">
        <v>0</v>
      </c>
    </row>
    <row r="404" spans="1:15" x14ac:dyDescent="0.2">
      <c r="B404" s="2">
        <v>0.35416666666666669</v>
      </c>
      <c r="C404" s="3">
        <v>45</v>
      </c>
      <c r="D404" s="3">
        <v>53</v>
      </c>
      <c r="E404" s="14">
        <v>0.81</v>
      </c>
      <c r="F404" s="3">
        <v>3</v>
      </c>
      <c r="G404" s="3" t="s">
        <v>34</v>
      </c>
      <c r="H404" s="42">
        <v>29.36</v>
      </c>
      <c r="J404" s="3">
        <v>55</v>
      </c>
      <c r="K404" s="3">
        <v>52</v>
      </c>
      <c r="L404" s="3">
        <v>52</v>
      </c>
      <c r="M404" s="3">
        <v>53</v>
      </c>
      <c r="N404" s="45">
        <f t="shared" ref="N404:N441" si="0">AVERAGE(J404:M404)</f>
        <v>53</v>
      </c>
    </row>
    <row r="405" spans="1:15" x14ac:dyDescent="0.2">
      <c r="B405" s="2">
        <v>0.36458333333333331</v>
      </c>
      <c r="C405" s="3">
        <v>45</v>
      </c>
      <c r="D405" s="3">
        <v>53</v>
      </c>
      <c r="E405" s="14">
        <v>0.8</v>
      </c>
      <c r="F405" s="3">
        <v>1</v>
      </c>
      <c r="G405" s="3" t="s">
        <v>34</v>
      </c>
      <c r="H405" s="42">
        <v>29.367999999999999</v>
      </c>
      <c r="J405" s="3">
        <v>56</v>
      </c>
      <c r="K405" s="3">
        <v>53</v>
      </c>
      <c r="L405" s="3">
        <v>53</v>
      </c>
      <c r="M405" s="3">
        <v>54</v>
      </c>
      <c r="N405" s="45">
        <f t="shared" si="0"/>
        <v>54</v>
      </c>
    </row>
    <row r="406" spans="1:15" x14ac:dyDescent="0.2">
      <c r="B406" s="2">
        <v>0.375</v>
      </c>
      <c r="C406" s="3">
        <v>45</v>
      </c>
      <c r="D406" s="3">
        <v>58</v>
      </c>
      <c r="E406" s="14">
        <v>0.77</v>
      </c>
      <c r="F406" s="3">
        <v>1</v>
      </c>
      <c r="G406" s="3" t="s">
        <v>37</v>
      </c>
      <c r="H406" s="42">
        <v>29.372</v>
      </c>
      <c r="J406" s="3">
        <v>57</v>
      </c>
      <c r="K406" s="3">
        <v>53</v>
      </c>
      <c r="L406" s="3">
        <v>54</v>
      </c>
      <c r="M406" s="3">
        <v>57</v>
      </c>
      <c r="N406" s="45">
        <f t="shared" si="0"/>
        <v>55.25</v>
      </c>
    </row>
    <row r="407" spans="1:15" x14ac:dyDescent="0.2">
      <c r="B407" s="2">
        <v>0.38541666666666674</v>
      </c>
      <c r="C407" s="3">
        <v>46</v>
      </c>
      <c r="D407" s="3">
        <v>57</v>
      </c>
      <c r="E407" s="14">
        <v>0.74</v>
      </c>
      <c r="F407" s="3">
        <v>5</v>
      </c>
      <c r="G407" s="37" t="s">
        <v>34</v>
      </c>
      <c r="H407" s="46">
        <v>29.375</v>
      </c>
      <c r="J407" s="3">
        <v>61</v>
      </c>
      <c r="K407" s="3">
        <v>52</v>
      </c>
      <c r="L407" s="3">
        <v>57</v>
      </c>
      <c r="M407" s="3">
        <v>61</v>
      </c>
      <c r="N407" s="45">
        <f t="shared" si="0"/>
        <v>57.75</v>
      </c>
    </row>
    <row r="408" spans="1:15" x14ac:dyDescent="0.2">
      <c r="B408" s="2">
        <v>0.39583333333333343</v>
      </c>
      <c r="C408" s="3">
        <v>48</v>
      </c>
      <c r="D408" s="3">
        <v>62</v>
      </c>
      <c r="E408" s="14">
        <v>0.7</v>
      </c>
      <c r="F408" s="3">
        <v>1</v>
      </c>
      <c r="G408" s="37" t="s">
        <v>208</v>
      </c>
      <c r="H408" s="42">
        <v>29.376000000000001</v>
      </c>
      <c r="J408" s="3">
        <v>67</v>
      </c>
      <c r="K408" s="3">
        <v>51</v>
      </c>
      <c r="L408" s="3">
        <v>60</v>
      </c>
      <c r="M408" s="3">
        <v>67</v>
      </c>
      <c r="N408" s="45">
        <f t="shared" si="0"/>
        <v>61.25</v>
      </c>
    </row>
    <row r="409" spans="1:15" x14ac:dyDescent="0.2">
      <c r="B409" s="2">
        <v>0.40625</v>
      </c>
      <c r="C409" s="3">
        <v>49</v>
      </c>
      <c r="D409" s="3">
        <v>66</v>
      </c>
      <c r="E409" s="14">
        <v>0.66</v>
      </c>
      <c r="F409" s="3">
        <v>4</v>
      </c>
      <c r="G409" s="37" t="s">
        <v>180</v>
      </c>
      <c r="H409" s="42">
        <v>29.379000000000001</v>
      </c>
      <c r="J409" s="3">
        <v>68</v>
      </c>
      <c r="K409" s="3">
        <v>51</v>
      </c>
      <c r="L409" s="3">
        <v>61</v>
      </c>
      <c r="M409" s="3">
        <v>68</v>
      </c>
      <c r="N409" s="45">
        <f t="shared" si="0"/>
        <v>62</v>
      </c>
    </row>
    <row r="410" spans="1:15" x14ac:dyDescent="0.2">
      <c r="B410" s="2">
        <v>0.4166666666666668</v>
      </c>
      <c r="C410" s="3">
        <v>48</v>
      </c>
      <c r="D410" s="3">
        <v>67</v>
      </c>
      <c r="E410" s="14">
        <v>0.66</v>
      </c>
      <c r="F410" s="3">
        <v>3</v>
      </c>
      <c r="G410" s="37" t="s">
        <v>34</v>
      </c>
      <c r="H410" s="42">
        <v>29.381</v>
      </c>
      <c r="J410" s="3">
        <v>70</v>
      </c>
      <c r="K410" s="3">
        <v>52</v>
      </c>
      <c r="L410" s="3">
        <v>64</v>
      </c>
      <c r="M410" s="3">
        <v>68</v>
      </c>
      <c r="N410" s="45">
        <f t="shared" si="0"/>
        <v>63.5</v>
      </c>
    </row>
    <row r="411" spans="1:15" x14ac:dyDescent="0.2">
      <c r="B411" s="2">
        <v>0.42708333333333354</v>
      </c>
      <c r="C411" s="3">
        <v>49</v>
      </c>
      <c r="D411" s="3">
        <v>71</v>
      </c>
      <c r="E411" s="14">
        <v>0.63</v>
      </c>
      <c r="F411" s="3">
        <v>5</v>
      </c>
      <c r="G411" s="37" t="s">
        <v>180</v>
      </c>
      <c r="H411" s="42">
        <v>29.382999999999999</v>
      </c>
      <c r="J411" s="3">
        <v>73</v>
      </c>
      <c r="K411" s="3">
        <v>52</v>
      </c>
      <c r="L411" s="3">
        <v>62</v>
      </c>
      <c r="M411" s="3">
        <v>67</v>
      </c>
      <c r="N411" s="45">
        <f t="shared" si="0"/>
        <v>63.5</v>
      </c>
    </row>
    <row r="412" spans="1:15" x14ac:dyDescent="0.2">
      <c r="B412" s="2">
        <v>0.44791666666666691</v>
      </c>
      <c r="J412" s="3">
        <v>82</v>
      </c>
      <c r="K412" s="3">
        <v>53</v>
      </c>
      <c r="L412" s="3">
        <v>70</v>
      </c>
      <c r="M412" s="3">
        <v>80</v>
      </c>
      <c r="N412" s="45">
        <f t="shared" si="0"/>
        <v>71.25</v>
      </c>
    </row>
    <row r="413" spans="1:15" x14ac:dyDescent="0.2">
      <c r="B413" s="2">
        <v>0.45833333333333359</v>
      </c>
      <c r="C413" s="3">
        <v>51</v>
      </c>
      <c r="D413" s="3">
        <v>78</v>
      </c>
      <c r="E413" s="14">
        <v>0.56000000000000005</v>
      </c>
      <c r="F413" s="3">
        <v>3</v>
      </c>
      <c r="G413" s="37" t="s">
        <v>180</v>
      </c>
      <c r="H413" s="42">
        <v>29.388999999999999</v>
      </c>
      <c r="J413" s="3">
        <v>85</v>
      </c>
      <c r="K413" s="3">
        <v>54</v>
      </c>
      <c r="L413" s="3">
        <v>71</v>
      </c>
      <c r="M413" s="3">
        <v>84</v>
      </c>
      <c r="N413" s="45">
        <f t="shared" si="0"/>
        <v>73.5</v>
      </c>
    </row>
    <row r="414" spans="1:15" x14ac:dyDescent="0.2">
      <c r="B414" s="1">
        <v>0.46875</v>
      </c>
      <c r="C414" s="47">
        <v>51</v>
      </c>
      <c r="D414" s="47">
        <v>77</v>
      </c>
      <c r="E414" s="14">
        <v>0.53</v>
      </c>
      <c r="F414" s="47" t="s">
        <v>329</v>
      </c>
      <c r="G414" s="47" t="s">
        <v>37</v>
      </c>
      <c r="H414" s="47">
        <v>29.391999999999999</v>
      </c>
      <c r="J414" s="37">
        <v>80</v>
      </c>
      <c r="K414" s="3">
        <v>56</v>
      </c>
      <c r="L414" s="3">
        <v>71</v>
      </c>
      <c r="M414" s="3">
        <v>80</v>
      </c>
      <c r="N414" s="45">
        <f t="shared" si="0"/>
        <v>71.75</v>
      </c>
    </row>
    <row r="415" spans="1:15" x14ac:dyDescent="0.2">
      <c r="B415" s="1">
        <v>0.47916666666666669</v>
      </c>
      <c r="C415" s="47">
        <v>52</v>
      </c>
      <c r="D415" s="47">
        <v>79</v>
      </c>
      <c r="E415" s="14">
        <v>0.51</v>
      </c>
      <c r="F415" s="47">
        <v>1</v>
      </c>
      <c r="G415" s="47" t="s">
        <v>43</v>
      </c>
      <c r="H415" s="47">
        <v>29.391999999999999</v>
      </c>
      <c r="J415" s="3">
        <v>84</v>
      </c>
      <c r="K415" s="3">
        <v>62</v>
      </c>
      <c r="L415" s="3">
        <v>77</v>
      </c>
      <c r="M415" s="3">
        <v>85</v>
      </c>
      <c r="N415" s="45">
        <f t="shared" si="0"/>
        <v>77</v>
      </c>
    </row>
    <row r="416" spans="1:15" x14ac:dyDescent="0.2">
      <c r="B416" s="1">
        <v>0.48958333333333331</v>
      </c>
      <c r="C416" s="47">
        <v>52</v>
      </c>
      <c r="D416" s="47">
        <v>79</v>
      </c>
      <c r="E416" s="14">
        <v>0.46</v>
      </c>
      <c r="F416" s="47">
        <v>2</v>
      </c>
      <c r="G416" s="47" t="s">
        <v>34</v>
      </c>
      <c r="H416" s="47">
        <v>29.393000000000001</v>
      </c>
      <c r="J416" s="3">
        <v>91</v>
      </c>
      <c r="K416" s="3">
        <v>71</v>
      </c>
      <c r="L416" s="3">
        <v>78</v>
      </c>
      <c r="M416" s="3">
        <v>91</v>
      </c>
      <c r="N416" s="45">
        <f t="shared" si="0"/>
        <v>82.75</v>
      </c>
    </row>
    <row r="417" spans="2:19" x14ac:dyDescent="0.2">
      <c r="B417" s="1">
        <v>0.5</v>
      </c>
      <c r="C417" s="47">
        <v>54</v>
      </c>
      <c r="D417" s="47">
        <v>87</v>
      </c>
      <c r="E417" s="14">
        <v>0.46</v>
      </c>
      <c r="F417" s="47">
        <v>3</v>
      </c>
      <c r="G417" s="47" t="s">
        <v>208</v>
      </c>
      <c r="H417" s="47">
        <v>29.393999999999998</v>
      </c>
      <c r="J417" s="3">
        <v>92</v>
      </c>
      <c r="K417" s="3">
        <v>73</v>
      </c>
      <c r="L417" s="3">
        <v>79</v>
      </c>
      <c r="M417" s="3">
        <v>92</v>
      </c>
      <c r="N417" s="45">
        <f t="shared" si="0"/>
        <v>84</v>
      </c>
      <c r="P417" s="3">
        <v>90</v>
      </c>
      <c r="Q417" s="3">
        <v>75</v>
      </c>
      <c r="R417" s="3">
        <v>81</v>
      </c>
      <c r="S417" s="3">
        <v>90</v>
      </c>
    </row>
    <row r="418" spans="2:19" x14ac:dyDescent="0.2">
      <c r="B418" s="1">
        <v>0.51041666666666663</v>
      </c>
      <c r="C418" s="47">
        <v>52</v>
      </c>
      <c r="D418" s="47">
        <v>78</v>
      </c>
      <c r="E418" s="14">
        <v>0.5</v>
      </c>
      <c r="F418" s="47">
        <v>3</v>
      </c>
      <c r="G418" s="47" t="s">
        <v>180</v>
      </c>
      <c r="H418" s="47">
        <v>29.395</v>
      </c>
      <c r="J418" s="3">
        <v>86</v>
      </c>
      <c r="K418" s="3">
        <v>70</v>
      </c>
      <c r="L418" s="3">
        <v>80</v>
      </c>
      <c r="M418" s="3">
        <v>91</v>
      </c>
      <c r="N418" s="45">
        <f t="shared" si="0"/>
        <v>81.75</v>
      </c>
    </row>
    <row r="419" spans="2:19" x14ac:dyDescent="0.2">
      <c r="B419" s="1">
        <v>0.52083333333333337</v>
      </c>
      <c r="C419" s="47">
        <v>54</v>
      </c>
      <c r="D419" s="47">
        <v>90</v>
      </c>
      <c r="E419" s="14">
        <v>0.45</v>
      </c>
      <c r="F419" s="47">
        <v>5</v>
      </c>
      <c r="G419" s="47" t="s">
        <v>43</v>
      </c>
      <c r="H419" s="47">
        <v>29.393000000000001</v>
      </c>
      <c r="J419" s="3">
        <v>92</v>
      </c>
      <c r="K419" s="3">
        <v>73</v>
      </c>
      <c r="L419" s="3">
        <v>85</v>
      </c>
      <c r="M419" s="3">
        <v>93</v>
      </c>
      <c r="N419" s="45">
        <f t="shared" si="0"/>
        <v>85.75</v>
      </c>
    </row>
    <row r="420" spans="2:19" x14ac:dyDescent="0.2">
      <c r="B420" s="1">
        <v>0.53125</v>
      </c>
      <c r="C420" s="47">
        <v>54</v>
      </c>
      <c r="D420" s="47">
        <v>88</v>
      </c>
      <c r="E420" s="14">
        <v>0.43</v>
      </c>
      <c r="F420" s="47">
        <v>3</v>
      </c>
      <c r="G420" s="47" t="s">
        <v>208</v>
      </c>
      <c r="H420" s="47">
        <v>29.393000000000001</v>
      </c>
      <c r="J420" s="3">
        <v>94</v>
      </c>
      <c r="K420" s="3">
        <v>80</v>
      </c>
      <c r="L420" s="3">
        <v>86</v>
      </c>
      <c r="M420" s="3">
        <v>93</v>
      </c>
      <c r="N420" s="45">
        <f t="shared" si="0"/>
        <v>88.25</v>
      </c>
    </row>
    <row r="421" spans="2:19" x14ac:dyDescent="0.2">
      <c r="B421" s="1">
        <v>0.54166666666666663</v>
      </c>
      <c r="C421" s="47">
        <v>57</v>
      </c>
      <c r="D421" s="47">
        <v>92</v>
      </c>
      <c r="E421" s="14">
        <v>0.4</v>
      </c>
      <c r="F421" s="47">
        <v>3</v>
      </c>
      <c r="G421" s="47" t="s">
        <v>180</v>
      </c>
      <c r="H421" s="47">
        <v>29.390999999999998</v>
      </c>
      <c r="J421" s="3">
        <v>96</v>
      </c>
      <c r="K421" s="3">
        <v>84</v>
      </c>
      <c r="L421" s="3">
        <v>87</v>
      </c>
      <c r="M421" s="3">
        <v>90</v>
      </c>
      <c r="N421" s="45">
        <f t="shared" si="0"/>
        <v>89.25</v>
      </c>
    </row>
    <row r="422" spans="2:19" x14ac:dyDescent="0.2">
      <c r="B422" s="1">
        <v>0.55208333333333337</v>
      </c>
      <c r="C422" s="47">
        <v>58</v>
      </c>
      <c r="D422" s="47">
        <v>99</v>
      </c>
      <c r="E422" s="14">
        <v>0.39</v>
      </c>
      <c r="F422" s="47">
        <v>3</v>
      </c>
      <c r="G422" s="47" t="s">
        <v>43</v>
      </c>
      <c r="H422" s="47">
        <v>29.388000000000002</v>
      </c>
      <c r="J422" s="3">
        <v>87</v>
      </c>
      <c r="K422" s="3">
        <v>85</v>
      </c>
      <c r="L422" s="3">
        <v>87</v>
      </c>
      <c r="M422" s="3">
        <v>90</v>
      </c>
      <c r="N422" s="45">
        <f t="shared" si="0"/>
        <v>87.25</v>
      </c>
    </row>
    <row r="423" spans="2:19" x14ac:dyDescent="0.2">
      <c r="B423" s="2">
        <v>0.5625</v>
      </c>
      <c r="C423" s="3">
        <v>56</v>
      </c>
      <c r="D423" s="3">
        <v>92</v>
      </c>
      <c r="E423" s="14">
        <v>0.39</v>
      </c>
      <c r="F423" s="41">
        <v>2</v>
      </c>
      <c r="G423" s="37" t="s">
        <v>180</v>
      </c>
      <c r="H423" s="42">
        <v>29.39</v>
      </c>
      <c r="J423" s="3">
        <v>99</v>
      </c>
      <c r="K423" s="3">
        <v>88</v>
      </c>
      <c r="L423" s="3">
        <v>83</v>
      </c>
      <c r="M423" s="3">
        <v>90</v>
      </c>
      <c r="N423" s="45">
        <f t="shared" si="0"/>
        <v>90</v>
      </c>
    </row>
    <row r="424" spans="2:19" x14ac:dyDescent="0.2">
      <c r="B424" s="2">
        <v>0.57291666666666663</v>
      </c>
      <c r="C424" s="3">
        <v>54</v>
      </c>
      <c r="D424" s="3">
        <v>83</v>
      </c>
      <c r="E424" s="14">
        <v>0.55000000000000004</v>
      </c>
      <c r="F424" s="3">
        <v>2</v>
      </c>
      <c r="G424" s="37" t="s">
        <v>35</v>
      </c>
      <c r="H424" s="42">
        <v>29.393000000000001</v>
      </c>
      <c r="J424" s="3">
        <v>94</v>
      </c>
      <c r="K424" s="3">
        <v>83</v>
      </c>
      <c r="L424" s="3">
        <v>80</v>
      </c>
      <c r="M424" s="3">
        <v>87</v>
      </c>
      <c r="N424" s="45">
        <f t="shared" si="0"/>
        <v>86</v>
      </c>
    </row>
    <row r="425" spans="2:19" x14ac:dyDescent="0.2">
      <c r="B425" s="2">
        <v>0.58333333333333337</v>
      </c>
      <c r="C425" s="47">
        <v>55</v>
      </c>
      <c r="D425" s="47">
        <v>82</v>
      </c>
      <c r="E425" s="48">
        <v>0.43</v>
      </c>
      <c r="F425" s="47">
        <v>1</v>
      </c>
      <c r="G425" s="47" t="s">
        <v>37</v>
      </c>
      <c r="H425" s="47">
        <v>29.395</v>
      </c>
      <c r="J425" s="3">
        <v>90</v>
      </c>
      <c r="K425" s="3">
        <v>79</v>
      </c>
      <c r="L425" s="3">
        <v>78</v>
      </c>
      <c r="M425" s="3">
        <v>84</v>
      </c>
      <c r="N425" s="45">
        <f t="shared" si="0"/>
        <v>82.75</v>
      </c>
    </row>
    <row r="426" spans="2:19" x14ac:dyDescent="0.2">
      <c r="B426" s="2">
        <v>0.59375</v>
      </c>
      <c r="C426" s="47">
        <v>54</v>
      </c>
      <c r="D426" s="47">
        <v>84</v>
      </c>
      <c r="E426" s="48">
        <v>0.43</v>
      </c>
      <c r="F426" s="47">
        <v>3</v>
      </c>
      <c r="G426" s="47" t="s">
        <v>35</v>
      </c>
      <c r="H426" s="47">
        <v>29.395</v>
      </c>
      <c r="J426" s="3">
        <v>89</v>
      </c>
      <c r="K426" s="3">
        <v>78</v>
      </c>
      <c r="L426" s="3">
        <v>78</v>
      </c>
      <c r="M426" s="3">
        <v>84</v>
      </c>
      <c r="N426" s="45">
        <f t="shared" si="0"/>
        <v>82.25</v>
      </c>
    </row>
    <row r="427" spans="2:19" x14ac:dyDescent="0.2">
      <c r="B427" s="2">
        <v>0.60416666666666696</v>
      </c>
      <c r="C427" s="47">
        <v>54</v>
      </c>
      <c r="D427" s="47">
        <v>87</v>
      </c>
      <c r="E427" s="48">
        <v>0.42</v>
      </c>
      <c r="F427" s="47">
        <v>5</v>
      </c>
      <c r="G427" s="47" t="s">
        <v>34</v>
      </c>
      <c r="H427" s="47">
        <v>29.390999999999998</v>
      </c>
      <c r="J427" s="3">
        <v>93</v>
      </c>
      <c r="K427" s="3">
        <v>85</v>
      </c>
      <c r="L427" s="3">
        <v>88</v>
      </c>
      <c r="M427" s="3">
        <v>92</v>
      </c>
      <c r="N427" s="45">
        <f t="shared" si="0"/>
        <v>89.5</v>
      </c>
    </row>
    <row r="428" spans="2:19" x14ac:dyDescent="0.2">
      <c r="B428" s="2">
        <v>0.61458333333333404</v>
      </c>
      <c r="C428" s="47">
        <v>57</v>
      </c>
      <c r="D428" s="47">
        <v>92</v>
      </c>
      <c r="E428" s="48">
        <v>0.38</v>
      </c>
      <c r="F428" s="47">
        <v>1</v>
      </c>
      <c r="G428" s="47" t="s">
        <v>208</v>
      </c>
      <c r="H428" s="47">
        <v>29.390999999999998</v>
      </c>
      <c r="J428" s="3">
        <v>97</v>
      </c>
      <c r="K428" s="3">
        <v>87</v>
      </c>
      <c r="L428" s="3">
        <v>91</v>
      </c>
      <c r="M428" s="3">
        <v>95</v>
      </c>
      <c r="N428" s="45">
        <f t="shared" si="0"/>
        <v>92.5</v>
      </c>
    </row>
    <row r="429" spans="2:19" x14ac:dyDescent="0.2">
      <c r="B429" s="2">
        <v>0.625</v>
      </c>
      <c r="C429" s="47">
        <v>57</v>
      </c>
      <c r="D429" s="47">
        <v>96</v>
      </c>
      <c r="E429" s="48">
        <v>0.38</v>
      </c>
      <c r="F429" s="47">
        <v>2</v>
      </c>
      <c r="G429" s="47" t="s">
        <v>37</v>
      </c>
      <c r="H429" s="47">
        <v>29.393000000000001</v>
      </c>
      <c r="J429" s="3">
        <v>0</v>
      </c>
      <c r="K429" s="3">
        <v>0</v>
      </c>
      <c r="L429" s="3">
        <v>0</v>
      </c>
      <c r="M429" s="3">
        <v>0</v>
      </c>
      <c r="N429" s="45">
        <f t="shared" si="0"/>
        <v>0</v>
      </c>
    </row>
    <row r="430" spans="2:19" x14ac:dyDescent="0.2">
      <c r="B430" s="2">
        <v>0.63541666666666696</v>
      </c>
      <c r="C430" s="3">
        <v>55</v>
      </c>
      <c r="D430" s="3">
        <v>78</v>
      </c>
      <c r="E430" s="14">
        <v>0.48</v>
      </c>
      <c r="F430" s="3">
        <v>2</v>
      </c>
      <c r="G430" s="37" t="s">
        <v>43</v>
      </c>
      <c r="H430" s="42">
        <v>29.396999999999998</v>
      </c>
      <c r="J430" s="37">
        <v>91</v>
      </c>
      <c r="K430" s="3">
        <v>83</v>
      </c>
      <c r="L430" s="3">
        <v>83</v>
      </c>
      <c r="M430" s="3">
        <v>87</v>
      </c>
      <c r="N430" s="45">
        <f t="shared" si="0"/>
        <v>86</v>
      </c>
    </row>
    <row r="431" spans="2:19" x14ac:dyDescent="0.2">
      <c r="B431" s="2">
        <v>0.64583333333333404</v>
      </c>
      <c r="C431" s="3">
        <v>53</v>
      </c>
      <c r="D431" s="3">
        <v>73</v>
      </c>
      <c r="E431" s="14">
        <v>0.51</v>
      </c>
      <c r="F431" s="41">
        <v>6</v>
      </c>
      <c r="G431" s="37" t="s">
        <v>37</v>
      </c>
      <c r="H431" s="42">
        <v>29.395</v>
      </c>
      <c r="J431" s="3">
        <v>85</v>
      </c>
      <c r="K431" s="3">
        <v>77</v>
      </c>
      <c r="L431" s="3">
        <v>78</v>
      </c>
      <c r="M431" s="3">
        <v>82</v>
      </c>
      <c r="N431" s="45">
        <f t="shared" si="0"/>
        <v>80.5</v>
      </c>
    </row>
    <row r="432" spans="2:19" x14ac:dyDescent="0.2">
      <c r="B432" s="2">
        <v>0.656250000000001</v>
      </c>
      <c r="C432" s="3">
        <v>52</v>
      </c>
      <c r="D432" s="3">
        <v>72</v>
      </c>
      <c r="E432" s="14">
        <v>0.52</v>
      </c>
      <c r="F432" s="41">
        <v>6</v>
      </c>
      <c r="G432" s="37" t="s">
        <v>190</v>
      </c>
      <c r="H432" s="42">
        <v>29.396000000000001</v>
      </c>
      <c r="J432" s="3">
        <v>81</v>
      </c>
      <c r="K432" s="3">
        <v>73</v>
      </c>
      <c r="L432" s="3">
        <v>77</v>
      </c>
      <c r="M432" s="3">
        <v>80</v>
      </c>
      <c r="N432" s="45">
        <f t="shared" si="0"/>
        <v>77.75</v>
      </c>
      <c r="O432" s="38"/>
    </row>
    <row r="433" spans="1:14" x14ac:dyDescent="0.2">
      <c r="B433" s="2">
        <v>0.66666666666666696</v>
      </c>
      <c r="C433" s="3">
        <v>53</v>
      </c>
      <c r="D433" s="3">
        <v>73</v>
      </c>
      <c r="E433" s="14">
        <v>0.55000000000000004</v>
      </c>
      <c r="F433" s="28">
        <v>1</v>
      </c>
      <c r="G433" s="37" t="s">
        <v>34</v>
      </c>
      <c r="H433" s="42">
        <v>29.396000000000001</v>
      </c>
      <c r="J433" s="3">
        <v>0</v>
      </c>
      <c r="K433" s="3">
        <v>0</v>
      </c>
      <c r="L433" s="3">
        <v>0</v>
      </c>
      <c r="M433" s="3">
        <v>0</v>
      </c>
      <c r="N433" s="45">
        <v>0</v>
      </c>
    </row>
    <row r="434" spans="1:14" x14ac:dyDescent="0.2">
      <c r="B434" s="2">
        <v>0.67708333333333504</v>
      </c>
      <c r="C434" s="3">
        <v>55</v>
      </c>
      <c r="D434" s="3">
        <v>79</v>
      </c>
      <c r="E434" s="14">
        <v>0.47</v>
      </c>
      <c r="F434" s="28">
        <v>1</v>
      </c>
      <c r="G434" s="37" t="s">
        <v>43</v>
      </c>
      <c r="H434" s="42">
        <v>29.393000000000001</v>
      </c>
      <c r="J434" s="3">
        <v>81</v>
      </c>
      <c r="K434" s="3">
        <v>75</v>
      </c>
      <c r="L434" s="3">
        <v>74</v>
      </c>
      <c r="M434" s="3">
        <v>78</v>
      </c>
      <c r="N434" s="45">
        <f t="shared" si="0"/>
        <v>77</v>
      </c>
    </row>
    <row r="435" spans="1:14" x14ac:dyDescent="0.2">
      <c r="B435" s="2">
        <v>0.687500000000002</v>
      </c>
      <c r="C435" s="47">
        <v>55</v>
      </c>
      <c r="D435" s="47">
        <v>80</v>
      </c>
      <c r="E435" s="48">
        <v>0.44</v>
      </c>
      <c r="F435" s="47">
        <v>3</v>
      </c>
      <c r="G435" s="47" t="s">
        <v>34</v>
      </c>
      <c r="H435" s="47">
        <v>29.390999999999998</v>
      </c>
      <c r="J435" s="47">
        <v>84</v>
      </c>
      <c r="K435" s="47">
        <v>80</v>
      </c>
      <c r="L435" s="47">
        <v>76</v>
      </c>
      <c r="M435" s="47">
        <v>80</v>
      </c>
      <c r="N435" s="45">
        <f t="shared" si="0"/>
        <v>80</v>
      </c>
    </row>
    <row r="436" spans="1:14" x14ac:dyDescent="0.2">
      <c r="B436" s="2">
        <v>0.69791666666666896</v>
      </c>
      <c r="C436" s="47">
        <v>56</v>
      </c>
      <c r="D436" s="47">
        <v>79</v>
      </c>
      <c r="E436" s="48">
        <v>0.46</v>
      </c>
      <c r="F436" s="47">
        <v>2</v>
      </c>
      <c r="G436" s="47" t="s">
        <v>197</v>
      </c>
      <c r="H436" s="47">
        <v>29.388999999999999</v>
      </c>
      <c r="N436" s="45" t="e">
        <f t="shared" si="0"/>
        <v>#DIV/0!</v>
      </c>
    </row>
    <row r="437" spans="1:14" x14ac:dyDescent="0.2">
      <c r="B437" s="2">
        <v>0.70833333333333603</v>
      </c>
      <c r="C437" s="47">
        <v>56</v>
      </c>
      <c r="D437" s="47">
        <v>77</v>
      </c>
      <c r="E437" s="48">
        <v>0.45</v>
      </c>
      <c r="F437" s="47">
        <v>1</v>
      </c>
      <c r="G437" s="47" t="s">
        <v>43</v>
      </c>
      <c r="H437" s="47">
        <v>29.39</v>
      </c>
      <c r="J437" s="47">
        <v>82</v>
      </c>
      <c r="K437" s="47">
        <v>81</v>
      </c>
      <c r="L437" s="47">
        <v>81</v>
      </c>
      <c r="M437" s="47">
        <v>83</v>
      </c>
      <c r="N437" s="45">
        <f t="shared" si="0"/>
        <v>81.75</v>
      </c>
    </row>
    <row r="438" spans="1:14" x14ac:dyDescent="0.2">
      <c r="B438" s="2">
        <v>0.718750000000003</v>
      </c>
      <c r="C438" s="47">
        <v>56</v>
      </c>
      <c r="D438" s="47">
        <v>76</v>
      </c>
      <c r="E438" s="48">
        <v>0.46</v>
      </c>
      <c r="F438" s="47">
        <v>1</v>
      </c>
      <c r="G438" s="47" t="s">
        <v>129</v>
      </c>
      <c r="H438" s="47">
        <v>29.393999999999998</v>
      </c>
      <c r="J438" s="3">
        <v>82</v>
      </c>
      <c r="K438" s="3">
        <v>76</v>
      </c>
      <c r="L438" s="3">
        <v>79</v>
      </c>
      <c r="M438" s="3">
        <v>80</v>
      </c>
      <c r="N438" s="45">
        <f t="shared" si="0"/>
        <v>79.25</v>
      </c>
    </row>
    <row r="439" spans="1:14" x14ac:dyDescent="0.2">
      <c r="B439" s="2">
        <v>0.72916666666666996</v>
      </c>
      <c r="C439" s="47">
        <v>58</v>
      </c>
      <c r="D439" s="47">
        <v>84</v>
      </c>
      <c r="E439" s="48">
        <v>0.42</v>
      </c>
      <c r="F439" s="47">
        <v>3</v>
      </c>
      <c r="G439" s="47" t="s">
        <v>37</v>
      </c>
      <c r="H439" s="47">
        <v>29.393999999999998</v>
      </c>
      <c r="J439" s="3">
        <v>82</v>
      </c>
      <c r="K439" s="3">
        <v>82</v>
      </c>
      <c r="L439" s="3">
        <v>85</v>
      </c>
      <c r="M439" s="3">
        <v>84</v>
      </c>
      <c r="N439" s="45">
        <f t="shared" si="0"/>
        <v>83.25</v>
      </c>
    </row>
    <row r="440" spans="1:14" x14ac:dyDescent="0.2">
      <c r="B440" s="2">
        <v>0.73958333333333703</v>
      </c>
      <c r="C440" s="47">
        <v>58</v>
      </c>
      <c r="D440" s="47">
        <v>78</v>
      </c>
      <c r="E440" s="48">
        <v>0.39</v>
      </c>
      <c r="F440" s="47">
        <v>1</v>
      </c>
      <c r="G440" s="47" t="s">
        <v>130</v>
      </c>
      <c r="H440" s="47">
        <v>29.393000000000001</v>
      </c>
      <c r="J440" s="3">
        <v>79</v>
      </c>
      <c r="K440" s="3">
        <v>85</v>
      </c>
      <c r="L440" s="3">
        <v>86</v>
      </c>
      <c r="M440" s="3">
        <v>84</v>
      </c>
      <c r="N440" s="45">
        <f t="shared" si="0"/>
        <v>83.5</v>
      </c>
    </row>
    <row r="441" spans="1:14" x14ac:dyDescent="0.2">
      <c r="B441" s="2">
        <v>0.74305555555555547</v>
      </c>
      <c r="C441" s="47">
        <v>59</v>
      </c>
      <c r="D441" s="47">
        <v>78</v>
      </c>
      <c r="E441" s="48">
        <v>0.39</v>
      </c>
      <c r="F441" s="47">
        <v>1</v>
      </c>
      <c r="G441" s="47" t="s">
        <v>43</v>
      </c>
      <c r="H441" s="47">
        <v>29.390999999999998</v>
      </c>
      <c r="N441" s="45" t="e">
        <f t="shared" si="0"/>
        <v>#DIV/0!</v>
      </c>
    </row>
    <row r="443" spans="1:14" x14ac:dyDescent="0.2">
      <c r="A443" s="21">
        <v>41777</v>
      </c>
    </row>
    <row r="444" spans="1:14" x14ac:dyDescent="0.2">
      <c r="A444" t="s">
        <v>330</v>
      </c>
      <c r="B444" s="2">
        <v>0.34375</v>
      </c>
      <c r="C444" s="47">
        <v>43</v>
      </c>
      <c r="D444" s="47">
        <v>52</v>
      </c>
      <c r="E444" s="14">
        <v>0.89</v>
      </c>
      <c r="F444" s="47">
        <v>1</v>
      </c>
      <c r="G444" s="47" t="s">
        <v>197</v>
      </c>
      <c r="H444" s="47">
        <v>29.509</v>
      </c>
    </row>
    <row r="445" spans="1:14" x14ac:dyDescent="0.2">
      <c r="B445" s="2">
        <v>0.35416666666666669</v>
      </c>
      <c r="C445" s="47">
        <v>45</v>
      </c>
      <c r="D445" s="47">
        <v>52</v>
      </c>
      <c r="E445" s="14">
        <v>0.84</v>
      </c>
      <c r="F445" s="47">
        <v>2</v>
      </c>
      <c r="G445" s="47" t="s">
        <v>143</v>
      </c>
      <c r="H445" s="47">
        <v>29.510999999999999</v>
      </c>
      <c r="J445" s="3">
        <v>55</v>
      </c>
      <c r="K445" s="3">
        <v>48</v>
      </c>
      <c r="L445" s="3">
        <v>50</v>
      </c>
      <c r="M445" s="3">
        <v>59</v>
      </c>
      <c r="N445" s="45">
        <f t="shared" ref="N445:N465" si="1">AVERAGE(J445:M445)</f>
        <v>53</v>
      </c>
    </row>
    <row r="446" spans="1:14" x14ac:dyDescent="0.2">
      <c r="B446" s="2">
        <v>0.36458333333333331</v>
      </c>
      <c r="C446" s="47">
        <v>46</v>
      </c>
      <c r="D446" s="47">
        <v>55</v>
      </c>
      <c r="E446" s="14">
        <v>0.82</v>
      </c>
      <c r="F446" s="47">
        <v>2</v>
      </c>
      <c r="G446" s="47" t="s">
        <v>197</v>
      </c>
      <c r="H446" s="47">
        <v>29.512</v>
      </c>
      <c r="J446" s="3">
        <v>56</v>
      </c>
      <c r="K446" s="3">
        <v>48</v>
      </c>
      <c r="L446" s="3">
        <v>52</v>
      </c>
      <c r="M446" s="3">
        <v>61</v>
      </c>
      <c r="N446" s="45">
        <f t="shared" si="1"/>
        <v>54.25</v>
      </c>
    </row>
    <row r="447" spans="1:14" x14ac:dyDescent="0.2">
      <c r="B447" s="2">
        <v>0.375</v>
      </c>
      <c r="C447" s="47">
        <v>49</v>
      </c>
      <c r="D447" s="47">
        <v>59</v>
      </c>
      <c r="E447" s="14">
        <v>0.76</v>
      </c>
      <c r="F447" s="47">
        <v>0</v>
      </c>
      <c r="G447" s="47"/>
      <c r="H447" s="47">
        <v>29.513000000000002</v>
      </c>
      <c r="J447" s="3">
        <v>61</v>
      </c>
      <c r="K447" s="3">
        <v>49</v>
      </c>
      <c r="L447" s="3">
        <v>55</v>
      </c>
      <c r="M447" s="3">
        <v>64</v>
      </c>
      <c r="N447" s="45">
        <f t="shared" si="1"/>
        <v>57.25</v>
      </c>
    </row>
    <row r="448" spans="1:14" x14ac:dyDescent="0.2">
      <c r="B448" s="2">
        <v>0.38541666666666674</v>
      </c>
      <c r="C448" s="47">
        <v>51</v>
      </c>
      <c r="D448" s="47">
        <v>62</v>
      </c>
      <c r="E448" s="14">
        <v>0.69</v>
      </c>
      <c r="F448" s="47">
        <v>2</v>
      </c>
      <c r="G448" s="47" t="s">
        <v>197</v>
      </c>
      <c r="H448" s="47">
        <v>29.513999999999999</v>
      </c>
      <c r="J448" s="3">
        <v>65</v>
      </c>
      <c r="K448" s="3">
        <v>49</v>
      </c>
      <c r="L448" s="3">
        <v>58</v>
      </c>
      <c r="M448" s="3">
        <v>67</v>
      </c>
      <c r="N448" s="45">
        <f t="shared" si="1"/>
        <v>59.75</v>
      </c>
    </row>
    <row r="449" spans="2:14" x14ac:dyDescent="0.2">
      <c r="B449" s="2">
        <v>0.39583333333333343</v>
      </c>
      <c r="C449" s="47">
        <v>52</v>
      </c>
      <c r="D449" s="47">
        <v>66</v>
      </c>
      <c r="E449" s="14">
        <v>0.65</v>
      </c>
      <c r="F449" s="47">
        <v>3</v>
      </c>
      <c r="G449" s="47" t="s">
        <v>196</v>
      </c>
      <c r="H449" s="47">
        <v>29.518999999999998</v>
      </c>
      <c r="J449" s="3">
        <v>68</v>
      </c>
      <c r="K449" s="3">
        <v>50</v>
      </c>
      <c r="L449" s="3">
        <v>60</v>
      </c>
      <c r="M449" s="3">
        <v>71</v>
      </c>
      <c r="N449" s="45">
        <f t="shared" si="1"/>
        <v>62.25</v>
      </c>
    </row>
    <row r="450" spans="2:14" x14ac:dyDescent="0.2">
      <c r="B450" s="2">
        <v>0.40625</v>
      </c>
      <c r="C450" s="3">
        <v>54</v>
      </c>
      <c r="D450" s="3">
        <v>67</v>
      </c>
      <c r="E450" s="14">
        <v>0.59</v>
      </c>
      <c r="F450" s="41">
        <v>3</v>
      </c>
      <c r="G450" s="37" t="s">
        <v>196</v>
      </c>
      <c r="H450" s="42">
        <v>29.52</v>
      </c>
      <c r="J450" s="3">
        <v>71</v>
      </c>
      <c r="K450" s="3">
        <v>50</v>
      </c>
      <c r="L450" s="3">
        <v>63</v>
      </c>
      <c r="M450" s="3">
        <v>73</v>
      </c>
      <c r="N450" s="45">
        <f t="shared" si="1"/>
        <v>64.25</v>
      </c>
    </row>
    <row r="451" spans="2:14" x14ac:dyDescent="0.2">
      <c r="B451" s="2">
        <v>0.4375</v>
      </c>
      <c r="C451" s="47"/>
      <c r="D451" s="47"/>
      <c r="E451" s="48"/>
      <c r="F451" s="47"/>
      <c r="G451" s="47"/>
      <c r="H451" s="47"/>
      <c r="N451" s="45" t="e">
        <f t="shared" si="1"/>
        <v>#DIV/0!</v>
      </c>
    </row>
    <row r="452" spans="2:14" x14ac:dyDescent="0.2">
      <c r="B452" s="2">
        <v>0.44791666666666691</v>
      </c>
      <c r="C452" s="47">
        <v>57</v>
      </c>
      <c r="D452" s="47">
        <v>84</v>
      </c>
      <c r="E452" s="48">
        <v>0.41</v>
      </c>
      <c r="F452" s="47">
        <v>3</v>
      </c>
      <c r="G452" s="47" t="s">
        <v>202</v>
      </c>
      <c r="H452" s="47">
        <v>29.527999999999999</v>
      </c>
      <c r="J452" s="3">
        <v>86</v>
      </c>
      <c r="K452" s="3">
        <v>52</v>
      </c>
      <c r="L452" s="3">
        <v>78</v>
      </c>
      <c r="M452" s="3">
        <v>80</v>
      </c>
      <c r="N452" s="45">
        <f t="shared" si="1"/>
        <v>74</v>
      </c>
    </row>
    <row r="453" spans="2:14" x14ac:dyDescent="0.2">
      <c r="B453" s="2">
        <v>0.45833333333333359</v>
      </c>
      <c r="C453" s="47">
        <v>57</v>
      </c>
      <c r="D453" s="47">
        <v>82</v>
      </c>
      <c r="E453" s="48">
        <v>0.41</v>
      </c>
      <c r="F453" s="47">
        <v>2</v>
      </c>
      <c r="G453" s="47" t="s">
        <v>180</v>
      </c>
      <c r="H453" s="47">
        <v>29.527000000000001</v>
      </c>
      <c r="J453" s="3">
        <v>87</v>
      </c>
      <c r="K453" s="3">
        <v>53</v>
      </c>
      <c r="L453" s="3">
        <v>79</v>
      </c>
      <c r="M453" s="3">
        <v>89</v>
      </c>
      <c r="N453" s="45">
        <f t="shared" si="1"/>
        <v>77</v>
      </c>
    </row>
    <row r="454" spans="2:14" x14ac:dyDescent="0.2">
      <c r="B454" s="2">
        <v>0.46875</v>
      </c>
      <c r="C454" s="3">
        <v>57</v>
      </c>
      <c r="D454" s="3">
        <v>83</v>
      </c>
      <c r="E454" s="39">
        <v>0.39</v>
      </c>
      <c r="F454" s="3">
        <v>1</v>
      </c>
      <c r="G454" s="3" t="s">
        <v>197</v>
      </c>
      <c r="H454" s="3">
        <v>29.530999999999999</v>
      </c>
      <c r="J454" s="3">
        <v>91</v>
      </c>
      <c r="K454" s="3">
        <v>53</v>
      </c>
      <c r="L454" s="3">
        <v>82</v>
      </c>
      <c r="M454" s="3">
        <v>93</v>
      </c>
      <c r="N454" s="45">
        <f t="shared" si="1"/>
        <v>79.75</v>
      </c>
    </row>
    <row r="455" spans="2:14" x14ac:dyDescent="0.2">
      <c r="B455" s="1">
        <v>0.47916666666666669</v>
      </c>
      <c r="C455" s="3">
        <v>58</v>
      </c>
      <c r="D455" s="3">
        <v>85</v>
      </c>
      <c r="E455" s="39">
        <v>0.36</v>
      </c>
      <c r="F455" s="3">
        <v>6</v>
      </c>
      <c r="G455" s="3" t="s">
        <v>201</v>
      </c>
      <c r="H455" s="3">
        <v>29.527999999999999</v>
      </c>
      <c r="J455" s="3">
        <v>93</v>
      </c>
      <c r="K455" s="3">
        <v>65</v>
      </c>
      <c r="L455" s="3">
        <v>85</v>
      </c>
      <c r="M455" s="3">
        <v>92</v>
      </c>
      <c r="N455" s="45">
        <f t="shared" si="1"/>
        <v>83.75</v>
      </c>
    </row>
    <row r="456" spans="2:14" x14ac:dyDescent="0.2">
      <c r="B456" s="1">
        <v>0.48958333333333331</v>
      </c>
      <c r="C456" s="3">
        <v>59</v>
      </c>
      <c r="D456" s="3">
        <v>88</v>
      </c>
      <c r="E456" s="39">
        <v>0.33</v>
      </c>
      <c r="F456" s="3">
        <v>3</v>
      </c>
      <c r="G456" s="3" t="s">
        <v>130</v>
      </c>
      <c r="H456" s="3">
        <v>29.523</v>
      </c>
      <c r="J456" s="3">
        <v>97</v>
      </c>
      <c r="K456" s="3">
        <v>73</v>
      </c>
      <c r="L456" s="3">
        <v>89</v>
      </c>
      <c r="M456" s="3">
        <v>92</v>
      </c>
      <c r="N456" s="45">
        <f t="shared" si="1"/>
        <v>87.75</v>
      </c>
    </row>
    <row r="457" spans="2:14" x14ac:dyDescent="0.2">
      <c r="B457" s="1">
        <v>0.5</v>
      </c>
      <c r="C457" s="3">
        <v>59</v>
      </c>
      <c r="D457" s="3">
        <v>88</v>
      </c>
      <c r="E457" s="39">
        <v>0.33</v>
      </c>
      <c r="F457" s="3">
        <v>3</v>
      </c>
      <c r="G457" s="3" t="s">
        <v>130</v>
      </c>
      <c r="H457" s="3">
        <v>29.523</v>
      </c>
      <c r="J457" s="3">
        <v>99</v>
      </c>
      <c r="K457" s="3">
        <v>76</v>
      </c>
      <c r="L457" s="3">
        <v>91</v>
      </c>
      <c r="M457" s="3">
        <v>96</v>
      </c>
      <c r="N457" s="45">
        <f t="shared" si="1"/>
        <v>90.5</v>
      </c>
    </row>
    <row r="458" spans="2:14" x14ac:dyDescent="0.2">
      <c r="B458" s="1">
        <v>0.51041666666666663</v>
      </c>
      <c r="C458" s="3">
        <v>62</v>
      </c>
      <c r="D458" s="3">
        <v>92</v>
      </c>
      <c r="E458" s="39">
        <v>0.32</v>
      </c>
      <c r="F458" s="3">
        <v>4</v>
      </c>
      <c r="G458" s="3" t="s">
        <v>130</v>
      </c>
      <c r="H458" s="3">
        <v>29.521000000000001</v>
      </c>
      <c r="J458" s="3">
        <v>100</v>
      </c>
      <c r="K458" s="3">
        <v>82</v>
      </c>
      <c r="L458" s="3">
        <v>94</v>
      </c>
      <c r="M458" s="3">
        <v>99</v>
      </c>
      <c r="N458" s="45">
        <f t="shared" si="1"/>
        <v>93.75</v>
      </c>
    </row>
    <row r="459" spans="2:14" x14ac:dyDescent="0.2">
      <c r="B459" s="1">
        <v>0.52083333333333337</v>
      </c>
      <c r="C459" s="3">
        <v>59</v>
      </c>
      <c r="D459" s="3">
        <v>95</v>
      </c>
      <c r="E459" s="39">
        <v>0.3</v>
      </c>
      <c r="F459" s="3">
        <v>6</v>
      </c>
      <c r="G459" s="3" t="s">
        <v>203</v>
      </c>
      <c r="H459" s="3">
        <v>29.52</v>
      </c>
      <c r="J459" s="3">
        <v>103</v>
      </c>
      <c r="K459" s="3">
        <v>86</v>
      </c>
      <c r="L459" s="3">
        <v>97</v>
      </c>
      <c r="M459" s="3">
        <v>101</v>
      </c>
      <c r="N459" s="45">
        <f t="shared" si="1"/>
        <v>96.75</v>
      </c>
    </row>
    <row r="460" spans="2:14" x14ac:dyDescent="0.2">
      <c r="B460" s="1">
        <v>0.53125</v>
      </c>
      <c r="C460" s="3">
        <v>60</v>
      </c>
      <c r="D460" s="3">
        <v>97</v>
      </c>
      <c r="E460" s="39">
        <v>0.32</v>
      </c>
      <c r="F460" s="3">
        <v>6</v>
      </c>
      <c r="G460" s="3" t="s">
        <v>34</v>
      </c>
      <c r="H460" s="3">
        <v>29.513000000000002</v>
      </c>
      <c r="J460" s="3">
        <v>105</v>
      </c>
      <c r="K460" s="3">
        <v>88</v>
      </c>
      <c r="L460" s="3">
        <v>98</v>
      </c>
      <c r="M460" s="3">
        <v>103</v>
      </c>
      <c r="N460" s="45">
        <f t="shared" si="1"/>
        <v>98.5</v>
      </c>
    </row>
    <row r="461" spans="2:14" x14ac:dyDescent="0.2">
      <c r="B461" s="2">
        <v>0.57291666666666663</v>
      </c>
      <c r="C461" s="3">
        <v>60</v>
      </c>
      <c r="D461" s="3">
        <v>105</v>
      </c>
      <c r="E461" s="14">
        <v>0.32</v>
      </c>
      <c r="F461" s="41">
        <v>5</v>
      </c>
      <c r="G461" s="37" t="s">
        <v>202</v>
      </c>
      <c r="H461" s="42">
        <v>29.503</v>
      </c>
      <c r="J461" s="3">
        <v>112</v>
      </c>
      <c r="K461" s="3">
        <v>102</v>
      </c>
      <c r="L461" s="3">
        <v>107</v>
      </c>
      <c r="M461" s="3">
        <v>111</v>
      </c>
      <c r="N461" s="45">
        <f t="shared" si="1"/>
        <v>108</v>
      </c>
    </row>
    <row r="462" spans="2:14" x14ac:dyDescent="0.2">
      <c r="B462" s="2">
        <v>0.58333333333333337</v>
      </c>
      <c r="C462" s="3">
        <v>61</v>
      </c>
      <c r="D462" s="3">
        <v>103</v>
      </c>
      <c r="E462" s="14">
        <v>0.32</v>
      </c>
      <c r="F462" s="3">
        <v>5</v>
      </c>
      <c r="G462" s="3" t="s">
        <v>35</v>
      </c>
      <c r="H462" s="42">
        <v>29.498000000000001</v>
      </c>
      <c r="J462" s="3">
        <v>113</v>
      </c>
      <c r="K462" s="3">
        <v>102</v>
      </c>
      <c r="L462" s="3">
        <v>108</v>
      </c>
      <c r="M462" s="3">
        <v>111</v>
      </c>
      <c r="N462" s="45">
        <f t="shared" si="1"/>
        <v>108.5</v>
      </c>
    </row>
    <row r="463" spans="2:14" x14ac:dyDescent="0.2">
      <c r="B463" s="2">
        <v>0.59375</v>
      </c>
      <c r="C463" s="37">
        <v>64</v>
      </c>
      <c r="D463" s="37">
        <v>107</v>
      </c>
      <c r="E463" s="14">
        <v>0.32</v>
      </c>
      <c r="F463" s="37">
        <v>5</v>
      </c>
      <c r="G463" s="37" t="s">
        <v>71</v>
      </c>
      <c r="H463" s="37">
        <v>29.495999999999999</v>
      </c>
      <c r="J463" s="3">
        <v>112</v>
      </c>
      <c r="K463" s="3">
        <v>104</v>
      </c>
      <c r="L463" s="3">
        <v>109</v>
      </c>
      <c r="M463" s="3">
        <v>112</v>
      </c>
      <c r="N463" s="45">
        <f t="shared" si="1"/>
        <v>109.25</v>
      </c>
    </row>
    <row r="464" spans="2:14" x14ac:dyDescent="0.2">
      <c r="B464" s="2">
        <v>0.60416666666666696</v>
      </c>
      <c r="C464" s="37">
        <v>63</v>
      </c>
      <c r="D464" s="37">
        <v>104</v>
      </c>
      <c r="E464" s="39">
        <v>0.32</v>
      </c>
      <c r="F464" s="37">
        <v>5</v>
      </c>
      <c r="G464" s="37" t="s">
        <v>197</v>
      </c>
      <c r="H464" s="37">
        <v>29.492000000000001</v>
      </c>
      <c r="J464" s="3">
        <v>114</v>
      </c>
      <c r="K464" s="3">
        <v>106</v>
      </c>
      <c r="L464" s="3">
        <v>110</v>
      </c>
      <c r="M464" s="3">
        <v>112</v>
      </c>
      <c r="N464" s="45">
        <f t="shared" si="1"/>
        <v>110.5</v>
      </c>
    </row>
    <row r="465" spans="1:16" x14ac:dyDescent="0.2">
      <c r="B465" s="2">
        <v>0.61458333333333404</v>
      </c>
      <c r="C465" s="3">
        <v>63</v>
      </c>
      <c r="D465" s="3">
        <v>107</v>
      </c>
      <c r="E465" s="14">
        <v>0.31</v>
      </c>
      <c r="F465" s="3">
        <v>5</v>
      </c>
      <c r="G465" s="3" t="s">
        <v>143</v>
      </c>
      <c r="H465" s="42">
        <v>29.489000000000001</v>
      </c>
      <c r="J465" s="3">
        <v>115</v>
      </c>
      <c r="K465" s="3">
        <v>108</v>
      </c>
      <c r="L465" s="3">
        <v>112</v>
      </c>
      <c r="M465" s="3">
        <v>113</v>
      </c>
      <c r="N465" s="45">
        <f t="shared" si="1"/>
        <v>112</v>
      </c>
    </row>
    <row r="466" spans="1:16" x14ac:dyDescent="0.2">
      <c r="B466" s="2"/>
    </row>
    <row r="467" spans="1:16" x14ac:dyDescent="0.2">
      <c r="A467" s="21">
        <v>41778</v>
      </c>
      <c r="B467" s="1">
        <v>0.48958333333333298</v>
      </c>
      <c r="C467" s="47">
        <v>64</v>
      </c>
      <c r="D467" s="47">
        <v>90</v>
      </c>
      <c r="E467" s="14">
        <v>0.35</v>
      </c>
      <c r="F467" s="47">
        <v>8</v>
      </c>
      <c r="G467" s="47" t="s">
        <v>143</v>
      </c>
      <c r="H467" s="47">
        <v>29.494</v>
      </c>
    </row>
    <row r="468" spans="1:16" x14ac:dyDescent="0.2">
      <c r="B468" s="1">
        <v>0.5</v>
      </c>
      <c r="C468" s="47">
        <v>64</v>
      </c>
      <c r="D468" s="47">
        <v>95</v>
      </c>
      <c r="E468" s="14">
        <v>0.37</v>
      </c>
      <c r="F468" s="47">
        <v>5</v>
      </c>
      <c r="G468" s="47" t="s">
        <v>197</v>
      </c>
      <c r="H468" s="47">
        <v>29.475000000000001</v>
      </c>
      <c r="J468" s="3">
        <v>96</v>
      </c>
      <c r="K468" s="3">
        <v>79</v>
      </c>
      <c r="L468" s="3">
        <v>94</v>
      </c>
      <c r="M468" s="3">
        <v>98</v>
      </c>
      <c r="N468" s="45">
        <f>AVERAGE(J468:M468)</f>
        <v>91.75</v>
      </c>
      <c r="O468" s="45"/>
      <c r="P468" s="55">
        <f>D468-N468</f>
        <v>3.25</v>
      </c>
    </row>
    <row r="469" spans="1:16" x14ac:dyDescent="0.2">
      <c r="B469" s="1">
        <v>0.51041666666666663</v>
      </c>
      <c r="C469" s="47">
        <v>65</v>
      </c>
      <c r="D469" s="47">
        <v>98</v>
      </c>
      <c r="E469" s="14">
        <v>0.36</v>
      </c>
      <c r="F469" s="47">
        <v>6</v>
      </c>
      <c r="G469" s="47" t="s">
        <v>197</v>
      </c>
      <c r="H469" s="47">
        <v>29.466000000000001</v>
      </c>
      <c r="J469" s="3">
        <v>99</v>
      </c>
      <c r="K469" s="3">
        <v>83</v>
      </c>
      <c r="L469" s="3">
        <v>96</v>
      </c>
      <c r="M469" s="3">
        <v>100</v>
      </c>
      <c r="N469" s="45">
        <f>AVERAGE(J469:M469)</f>
        <v>94.5</v>
      </c>
      <c r="O469" s="45"/>
      <c r="P469" s="55">
        <f t="shared" ref="P469:P487" si="2">D469-N469</f>
        <v>3.5</v>
      </c>
    </row>
    <row r="470" spans="1:16" x14ac:dyDescent="0.2">
      <c r="B470" s="1">
        <v>0.52083333333333337</v>
      </c>
      <c r="C470" s="3">
        <v>66</v>
      </c>
      <c r="D470" s="3">
        <v>97</v>
      </c>
      <c r="E470" s="14">
        <v>0.34</v>
      </c>
      <c r="F470" s="3">
        <v>4</v>
      </c>
      <c r="G470" s="3" t="s">
        <v>196</v>
      </c>
      <c r="H470" s="42">
        <v>29.463999999999999</v>
      </c>
      <c r="J470" s="3">
        <v>100</v>
      </c>
      <c r="K470" s="3">
        <v>86</v>
      </c>
      <c r="L470" s="3">
        <v>97</v>
      </c>
      <c r="M470" s="3">
        <v>100</v>
      </c>
      <c r="N470" s="45">
        <f>AVERAGE(J470:M470)</f>
        <v>95.75</v>
      </c>
      <c r="O470" s="45"/>
      <c r="P470" s="55">
        <f t="shared" si="2"/>
        <v>1.25</v>
      </c>
    </row>
    <row r="471" spans="1:16" x14ac:dyDescent="0.2">
      <c r="B471" s="1">
        <v>0.53125</v>
      </c>
      <c r="C471" s="3">
        <v>67</v>
      </c>
      <c r="D471" s="3">
        <v>97</v>
      </c>
      <c r="E471" s="14">
        <v>0.34</v>
      </c>
      <c r="F471" s="3">
        <v>5</v>
      </c>
      <c r="G471" s="3" t="s">
        <v>43</v>
      </c>
      <c r="H471" s="42">
        <v>29.459</v>
      </c>
      <c r="O471" s="45"/>
      <c r="P471" s="55"/>
    </row>
    <row r="472" spans="1:16" x14ac:dyDescent="0.2">
      <c r="B472" s="1">
        <v>0.54166666666666663</v>
      </c>
      <c r="C472" s="47">
        <v>67</v>
      </c>
      <c r="D472" s="47">
        <v>99</v>
      </c>
      <c r="E472" s="14">
        <v>0.34</v>
      </c>
      <c r="F472" s="47">
        <v>5</v>
      </c>
      <c r="G472" s="47" t="s">
        <v>143</v>
      </c>
      <c r="H472" s="47">
        <v>29.457000000000001</v>
      </c>
      <c r="J472" s="3">
        <v>102</v>
      </c>
      <c r="K472" s="3">
        <v>89</v>
      </c>
      <c r="L472" s="3">
        <v>98</v>
      </c>
      <c r="M472" s="3">
        <v>100</v>
      </c>
      <c r="N472" s="45">
        <f t="shared" ref="N472:N487" si="3">AVERAGE(J472:M472)</f>
        <v>97.25</v>
      </c>
      <c r="O472" s="45"/>
      <c r="P472" s="55">
        <f t="shared" si="2"/>
        <v>1.75</v>
      </c>
    </row>
    <row r="473" spans="1:16" x14ac:dyDescent="0.2">
      <c r="B473" s="1">
        <v>0.55208333333333337</v>
      </c>
      <c r="C473" s="3">
        <v>67</v>
      </c>
      <c r="D473" s="3">
        <v>102</v>
      </c>
      <c r="E473" s="14">
        <v>0.34</v>
      </c>
      <c r="F473" s="41">
        <v>2</v>
      </c>
      <c r="G473" s="37" t="s">
        <v>43</v>
      </c>
      <c r="H473" s="42">
        <v>29.452999999999999</v>
      </c>
      <c r="J473" s="3">
        <v>106</v>
      </c>
      <c r="K473" s="3">
        <v>95</v>
      </c>
      <c r="L473" s="3">
        <v>102</v>
      </c>
      <c r="M473" s="3">
        <v>104</v>
      </c>
      <c r="N473" s="45">
        <f t="shared" si="3"/>
        <v>101.75</v>
      </c>
      <c r="O473" s="45"/>
      <c r="P473" s="55">
        <f t="shared" si="2"/>
        <v>0.25</v>
      </c>
    </row>
    <row r="474" spans="1:16" x14ac:dyDescent="0.2">
      <c r="B474" s="2">
        <v>0.5625</v>
      </c>
      <c r="C474" s="3">
        <v>67</v>
      </c>
      <c r="D474" s="3">
        <v>105</v>
      </c>
      <c r="E474" s="14">
        <v>0.33</v>
      </c>
      <c r="F474" s="3">
        <v>5</v>
      </c>
      <c r="G474" s="37" t="s">
        <v>196</v>
      </c>
      <c r="H474" s="42">
        <v>29.45</v>
      </c>
      <c r="J474" s="3">
        <v>109</v>
      </c>
      <c r="K474" s="3">
        <v>100</v>
      </c>
      <c r="L474" s="3">
        <v>104</v>
      </c>
      <c r="M474" s="3">
        <v>106</v>
      </c>
      <c r="N474" s="45">
        <f t="shared" si="3"/>
        <v>104.75</v>
      </c>
      <c r="O474" s="45"/>
      <c r="P474" s="55">
        <f t="shared" si="2"/>
        <v>0.25</v>
      </c>
    </row>
    <row r="475" spans="1:16" x14ac:dyDescent="0.2">
      <c r="B475" s="2">
        <v>0.57291666666666663</v>
      </c>
      <c r="C475" s="3">
        <v>67</v>
      </c>
      <c r="D475" s="3">
        <v>107</v>
      </c>
      <c r="E475" s="14">
        <v>0.35</v>
      </c>
      <c r="F475" s="3">
        <v>8</v>
      </c>
      <c r="G475" s="3" t="s">
        <v>196</v>
      </c>
      <c r="H475" s="42">
        <v>29.445</v>
      </c>
      <c r="J475" s="3">
        <v>110</v>
      </c>
      <c r="K475" s="3">
        <v>102</v>
      </c>
      <c r="L475" s="3">
        <v>107</v>
      </c>
      <c r="M475" s="3">
        <v>108</v>
      </c>
      <c r="N475" s="45">
        <f t="shared" si="3"/>
        <v>106.75</v>
      </c>
      <c r="O475" s="45"/>
      <c r="P475" s="55">
        <f t="shared" si="2"/>
        <v>0.25</v>
      </c>
    </row>
    <row r="476" spans="1:16" x14ac:dyDescent="0.2">
      <c r="B476" s="2">
        <v>0.58333333333333337</v>
      </c>
      <c r="C476" s="3">
        <v>69</v>
      </c>
      <c r="D476" s="3">
        <v>108</v>
      </c>
      <c r="E476" s="14">
        <v>0.32</v>
      </c>
      <c r="F476" s="3">
        <v>8</v>
      </c>
      <c r="G476" s="3" t="s">
        <v>143</v>
      </c>
      <c r="H476" s="42">
        <v>29.434000000000001</v>
      </c>
      <c r="J476" s="3">
        <v>111</v>
      </c>
      <c r="K476" s="3">
        <v>104</v>
      </c>
      <c r="L476" s="3">
        <v>108</v>
      </c>
      <c r="M476" s="3">
        <v>109</v>
      </c>
      <c r="N476" s="45">
        <f t="shared" si="3"/>
        <v>108</v>
      </c>
      <c r="O476" s="45"/>
      <c r="P476" s="55">
        <f t="shared" si="2"/>
        <v>0</v>
      </c>
    </row>
    <row r="477" spans="1:16" x14ac:dyDescent="0.2">
      <c r="B477" s="2">
        <v>0.59375</v>
      </c>
      <c r="C477" s="3">
        <v>68</v>
      </c>
      <c r="D477" s="3">
        <v>106</v>
      </c>
      <c r="E477" s="39">
        <v>0.33</v>
      </c>
      <c r="F477" s="3">
        <v>8</v>
      </c>
      <c r="G477" s="3" t="s">
        <v>143</v>
      </c>
      <c r="H477" s="3">
        <v>29.422999999999998</v>
      </c>
      <c r="J477" s="3">
        <v>111</v>
      </c>
      <c r="K477" s="3">
        <v>105</v>
      </c>
      <c r="L477" s="3">
        <v>108</v>
      </c>
      <c r="M477" s="3">
        <v>108</v>
      </c>
      <c r="N477" s="45">
        <f t="shared" si="3"/>
        <v>108</v>
      </c>
      <c r="O477" s="45"/>
      <c r="P477" s="55">
        <f t="shared" si="2"/>
        <v>-2</v>
      </c>
    </row>
    <row r="478" spans="1:16" x14ac:dyDescent="0.2">
      <c r="B478" s="2">
        <v>0.60416666666666696</v>
      </c>
      <c r="C478" s="3">
        <v>70</v>
      </c>
      <c r="D478" s="3">
        <v>105</v>
      </c>
      <c r="E478" s="39">
        <v>0.33</v>
      </c>
      <c r="F478" s="3">
        <v>6</v>
      </c>
      <c r="G478" s="3" t="s">
        <v>143</v>
      </c>
      <c r="H478" s="3">
        <v>29.422000000000001</v>
      </c>
      <c r="J478" s="3">
        <v>110</v>
      </c>
      <c r="K478" s="3">
        <v>102</v>
      </c>
      <c r="L478" s="3">
        <v>106</v>
      </c>
      <c r="M478" s="3">
        <v>106</v>
      </c>
      <c r="N478" s="45">
        <f t="shared" si="3"/>
        <v>106</v>
      </c>
      <c r="O478" s="45"/>
      <c r="P478" s="55">
        <f t="shared" si="2"/>
        <v>-1</v>
      </c>
    </row>
    <row r="479" spans="1:16" x14ac:dyDescent="0.2">
      <c r="B479" s="2">
        <v>0.61458333333333404</v>
      </c>
      <c r="C479" s="3">
        <v>68</v>
      </c>
      <c r="D479" s="3">
        <v>106</v>
      </c>
      <c r="E479" s="14">
        <v>0.34</v>
      </c>
      <c r="F479" s="3">
        <v>6</v>
      </c>
      <c r="G479" s="3" t="s">
        <v>197</v>
      </c>
      <c r="H479" s="42">
        <v>29.417000000000002</v>
      </c>
      <c r="J479" s="3">
        <v>109</v>
      </c>
      <c r="K479" s="3">
        <v>102</v>
      </c>
      <c r="L479" s="3">
        <v>107</v>
      </c>
      <c r="M479" s="3">
        <v>107</v>
      </c>
      <c r="N479" s="45">
        <f t="shared" si="3"/>
        <v>106.25</v>
      </c>
      <c r="O479" s="45"/>
      <c r="P479" s="55">
        <f t="shared" si="2"/>
        <v>-0.25</v>
      </c>
    </row>
    <row r="480" spans="1:16" x14ac:dyDescent="0.2">
      <c r="B480" s="2">
        <v>0.625</v>
      </c>
      <c r="C480" s="3">
        <v>69</v>
      </c>
      <c r="D480" s="3">
        <v>104</v>
      </c>
      <c r="E480" s="39">
        <v>0.33</v>
      </c>
      <c r="F480" s="3">
        <v>8</v>
      </c>
      <c r="G480" s="3" t="s">
        <v>197</v>
      </c>
      <c r="H480" s="3">
        <v>29.111000000000001</v>
      </c>
      <c r="J480" s="3">
        <v>107</v>
      </c>
      <c r="K480" s="3">
        <v>103</v>
      </c>
      <c r="L480" s="3">
        <v>107</v>
      </c>
      <c r="M480" s="3">
        <v>106</v>
      </c>
      <c r="N480" s="45">
        <f t="shared" si="3"/>
        <v>105.75</v>
      </c>
      <c r="O480" s="45"/>
      <c r="P480" s="55">
        <f t="shared" si="2"/>
        <v>-1.75</v>
      </c>
    </row>
    <row r="481" spans="1:16" x14ac:dyDescent="0.2">
      <c r="B481" s="2">
        <v>0.63541666666666696</v>
      </c>
      <c r="C481" s="3">
        <v>70</v>
      </c>
      <c r="D481" s="3">
        <v>104</v>
      </c>
      <c r="E481" s="14">
        <v>0.33</v>
      </c>
      <c r="F481" s="3">
        <v>8</v>
      </c>
      <c r="G481" s="3" t="s">
        <v>143</v>
      </c>
      <c r="H481" s="42">
        <v>29.396000000000001</v>
      </c>
      <c r="J481" s="3">
        <v>109</v>
      </c>
      <c r="K481" s="3">
        <v>105</v>
      </c>
      <c r="L481" s="3">
        <v>108</v>
      </c>
      <c r="M481" s="3">
        <v>106</v>
      </c>
      <c r="N481" s="45">
        <f t="shared" si="3"/>
        <v>107</v>
      </c>
      <c r="O481" s="45"/>
      <c r="P481" s="55">
        <f t="shared" si="2"/>
        <v>-3</v>
      </c>
    </row>
    <row r="482" spans="1:16" x14ac:dyDescent="0.2">
      <c r="B482" s="2">
        <v>0.64583333333333404</v>
      </c>
      <c r="C482" s="3">
        <v>70</v>
      </c>
      <c r="D482" s="3">
        <v>104</v>
      </c>
      <c r="E482" s="14">
        <v>0.33</v>
      </c>
      <c r="F482" s="3">
        <v>8</v>
      </c>
      <c r="G482" s="3" t="s">
        <v>143</v>
      </c>
      <c r="H482" s="42">
        <v>29.398</v>
      </c>
      <c r="J482" s="3">
        <v>109</v>
      </c>
      <c r="K482" s="3">
        <v>105</v>
      </c>
      <c r="L482" s="3">
        <v>108</v>
      </c>
      <c r="M482" s="3">
        <v>106</v>
      </c>
      <c r="N482" s="45">
        <f t="shared" si="3"/>
        <v>107</v>
      </c>
      <c r="O482" s="45"/>
      <c r="P482" s="55">
        <f t="shared" si="2"/>
        <v>-3</v>
      </c>
    </row>
    <row r="483" spans="1:16" x14ac:dyDescent="0.2">
      <c r="B483" s="2">
        <v>0.656250000000001</v>
      </c>
      <c r="C483" s="3">
        <v>69</v>
      </c>
      <c r="D483" s="3">
        <v>105</v>
      </c>
      <c r="E483" s="14">
        <v>0.33</v>
      </c>
      <c r="F483" s="3">
        <v>10</v>
      </c>
      <c r="G483" s="37" t="s">
        <v>196</v>
      </c>
      <c r="H483" s="42">
        <v>29.395</v>
      </c>
      <c r="J483" s="3">
        <v>109</v>
      </c>
      <c r="K483" s="3">
        <v>106</v>
      </c>
      <c r="L483" s="3">
        <v>109</v>
      </c>
      <c r="M483" s="3">
        <v>105</v>
      </c>
      <c r="N483" s="45">
        <f t="shared" si="3"/>
        <v>107.25</v>
      </c>
      <c r="O483" s="45"/>
      <c r="P483" s="55">
        <f t="shared" si="2"/>
        <v>-2.25</v>
      </c>
    </row>
    <row r="484" spans="1:16" x14ac:dyDescent="0.2">
      <c r="B484" s="2">
        <v>0.66666666666666696</v>
      </c>
      <c r="C484" s="3">
        <v>69</v>
      </c>
      <c r="D484" s="3">
        <v>102</v>
      </c>
      <c r="E484" s="14">
        <v>0.32</v>
      </c>
      <c r="F484" s="41">
        <v>6</v>
      </c>
      <c r="G484" s="37" t="s">
        <v>143</v>
      </c>
      <c r="H484" s="42">
        <v>29.393000000000001</v>
      </c>
      <c r="J484" s="3">
        <v>107</v>
      </c>
      <c r="K484" s="3">
        <v>106</v>
      </c>
      <c r="L484" s="3">
        <v>108</v>
      </c>
      <c r="M484" s="3">
        <v>101</v>
      </c>
      <c r="N484" s="45">
        <f t="shared" si="3"/>
        <v>105.5</v>
      </c>
      <c r="O484" s="45"/>
      <c r="P484" s="55">
        <f t="shared" si="2"/>
        <v>-3.5</v>
      </c>
    </row>
    <row r="485" spans="1:16" x14ac:dyDescent="0.2">
      <c r="B485" s="2">
        <v>0.67708333333333337</v>
      </c>
      <c r="C485" s="3">
        <v>70</v>
      </c>
      <c r="D485" s="3">
        <v>103</v>
      </c>
      <c r="E485" s="14">
        <v>0.31</v>
      </c>
      <c r="F485" s="3">
        <v>9</v>
      </c>
      <c r="G485" s="37" t="s">
        <v>143</v>
      </c>
      <c r="H485" s="42">
        <v>29.390999999999998</v>
      </c>
      <c r="J485" s="3">
        <v>107</v>
      </c>
      <c r="K485" s="3">
        <v>107</v>
      </c>
      <c r="L485" s="3">
        <v>109</v>
      </c>
      <c r="M485" s="3">
        <v>101</v>
      </c>
      <c r="N485" s="45">
        <f t="shared" si="3"/>
        <v>106</v>
      </c>
      <c r="O485" s="45"/>
      <c r="P485" s="55">
        <f t="shared" si="2"/>
        <v>-3</v>
      </c>
    </row>
    <row r="486" spans="1:16" x14ac:dyDescent="0.2">
      <c r="B486" s="2">
        <v>0.687500000000002</v>
      </c>
      <c r="C486" s="3">
        <v>70</v>
      </c>
      <c r="D486" s="3">
        <v>98</v>
      </c>
      <c r="E486" s="14">
        <v>0.31</v>
      </c>
      <c r="F486" s="3">
        <v>11</v>
      </c>
      <c r="G486" s="37" t="s">
        <v>196</v>
      </c>
      <c r="H486" s="42">
        <v>29.385000000000002</v>
      </c>
      <c r="J486" s="3">
        <v>102</v>
      </c>
      <c r="K486" s="3">
        <v>102</v>
      </c>
      <c r="L486" s="3">
        <v>103</v>
      </c>
      <c r="M486" s="3">
        <v>98</v>
      </c>
      <c r="N486" s="45">
        <f t="shared" si="3"/>
        <v>101.25</v>
      </c>
      <c r="O486" s="45"/>
      <c r="P486" s="55">
        <f t="shared" si="2"/>
        <v>-3.25</v>
      </c>
    </row>
    <row r="487" spans="1:16" x14ac:dyDescent="0.2">
      <c r="B487" s="2">
        <v>0.69791666666666896</v>
      </c>
      <c r="C487" s="3">
        <v>70</v>
      </c>
      <c r="D487" s="3">
        <v>99</v>
      </c>
      <c r="E487" s="14">
        <v>0.32</v>
      </c>
      <c r="F487" s="3">
        <v>8</v>
      </c>
      <c r="G487" s="37" t="s">
        <v>143</v>
      </c>
      <c r="H487" s="42">
        <v>29.376999999999999</v>
      </c>
      <c r="J487" s="3">
        <v>102</v>
      </c>
      <c r="K487" s="3">
        <v>101</v>
      </c>
      <c r="L487" s="3">
        <v>102</v>
      </c>
      <c r="M487" s="3">
        <v>97</v>
      </c>
      <c r="N487" s="45">
        <f t="shared" si="3"/>
        <v>100.5</v>
      </c>
      <c r="O487" s="45"/>
      <c r="P487" s="55">
        <f t="shared" si="2"/>
        <v>-1.5</v>
      </c>
    </row>
    <row r="488" spans="1:16" x14ac:dyDescent="0.2">
      <c r="B488" s="2">
        <v>0.70833333333333603</v>
      </c>
      <c r="C488" s="3">
        <v>71</v>
      </c>
      <c r="D488" s="3">
        <v>100</v>
      </c>
      <c r="E488" s="14">
        <v>0.32</v>
      </c>
      <c r="F488" s="3">
        <v>12</v>
      </c>
      <c r="G488" s="37" t="s">
        <v>196</v>
      </c>
      <c r="H488" s="42">
        <v>29.37</v>
      </c>
      <c r="O488" s="45"/>
      <c r="P488" s="55"/>
    </row>
    <row r="490" spans="1:16" x14ac:dyDescent="0.2">
      <c r="A490" s="21">
        <v>41782</v>
      </c>
      <c r="B490" s="2">
        <v>0.40625</v>
      </c>
      <c r="C490" s="47">
        <v>63</v>
      </c>
      <c r="D490" s="47">
        <v>83</v>
      </c>
      <c r="E490" s="14">
        <v>0.55000000000000004</v>
      </c>
      <c r="F490" s="47">
        <v>5</v>
      </c>
      <c r="G490" s="47" t="s">
        <v>37</v>
      </c>
      <c r="H490" s="47">
        <v>29.38</v>
      </c>
      <c r="J490" s="47">
        <v>80</v>
      </c>
      <c r="K490" s="47">
        <v>63</v>
      </c>
      <c r="L490" s="47">
        <v>74</v>
      </c>
      <c r="M490" s="47">
        <v>83</v>
      </c>
      <c r="N490" s="56">
        <f>AVERAGE(J490:M490)</f>
        <v>75</v>
      </c>
    </row>
    <row r="491" spans="1:16" x14ac:dyDescent="0.2">
      <c r="A491" t="s">
        <v>337</v>
      </c>
      <c r="B491" s="2">
        <v>0.41666666666666702</v>
      </c>
      <c r="C491" s="47">
        <v>64</v>
      </c>
      <c r="D491" s="47">
        <v>87</v>
      </c>
      <c r="E491" s="14">
        <v>0.54</v>
      </c>
      <c r="F491" s="47">
        <v>3</v>
      </c>
      <c r="G491" s="47" t="s">
        <v>37</v>
      </c>
      <c r="H491" s="47">
        <v>29.39</v>
      </c>
      <c r="J491" s="47">
        <v>89</v>
      </c>
      <c r="K491" s="47">
        <v>64</v>
      </c>
      <c r="L491" s="47">
        <v>81</v>
      </c>
      <c r="M491" s="47">
        <v>91</v>
      </c>
      <c r="N491" s="56">
        <f t="shared" ref="N491:N500" si="4">AVERAGE(J491:M491)</f>
        <v>81.25</v>
      </c>
    </row>
    <row r="492" spans="1:16" x14ac:dyDescent="0.2">
      <c r="B492" s="2">
        <v>0.42708333333333298</v>
      </c>
      <c r="C492" s="47">
        <v>65</v>
      </c>
      <c r="D492" s="47">
        <v>90</v>
      </c>
      <c r="E492" s="14">
        <v>0.5</v>
      </c>
      <c r="F492" s="47">
        <v>3</v>
      </c>
      <c r="G492" s="47" t="s">
        <v>37</v>
      </c>
      <c r="H492" s="47">
        <v>29.388999999999999</v>
      </c>
      <c r="J492" s="47">
        <v>89</v>
      </c>
      <c r="K492" s="47">
        <v>64</v>
      </c>
      <c r="L492" s="47">
        <v>81</v>
      </c>
      <c r="M492" s="47">
        <v>91</v>
      </c>
      <c r="N492" s="56">
        <f t="shared" si="4"/>
        <v>81.25</v>
      </c>
    </row>
    <row r="493" spans="1:16" x14ac:dyDescent="0.2">
      <c r="B493" s="2">
        <v>0.4375</v>
      </c>
      <c r="C493" s="47">
        <v>66</v>
      </c>
      <c r="D493" s="47">
        <v>91</v>
      </c>
      <c r="E493" s="14">
        <v>0.49</v>
      </c>
      <c r="F493" s="47">
        <v>3</v>
      </c>
      <c r="G493" s="47" t="s">
        <v>35</v>
      </c>
      <c r="H493" s="47">
        <v>29.385999999999999</v>
      </c>
      <c r="J493" s="47">
        <v>95</v>
      </c>
      <c r="K493" s="47">
        <v>64</v>
      </c>
      <c r="L493" s="47">
        <v>88</v>
      </c>
      <c r="M493" s="47">
        <v>97</v>
      </c>
      <c r="N493" s="56">
        <f t="shared" si="4"/>
        <v>86</v>
      </c>
    </row>
    <row r="494" spans="1:16" x14ac:dyDescent="0.2">
      <c r="B494" s="2">
        <v>0.44791666666666669</v>
      </c>
      <c r="C494" s="47">
        <v>67</v>
      </c>
      <c r="D494" s="47">
        <v>88</v>
      </c>
      <c r="E494" s="14">
        <v>0.49</v>
      </c>
      <c r="F494" s="47">
        <v>3</v>
      </c>
      <c r="G494" s="47" t="s">
        <v>34</v>
      </c>
      <c r="H494" s="47">
        <v>29.385999999999999</v>
      </c>
      <c r="J494" s="47">
        <v>98</v>
      </c>
      <c r="K494" s="47">
        <v>64</v>
      </c>
      <c r="L494" s="47">
        <v>90</v>
      </c>
      <c r="M494" s="47">
        <v>100</v>
      </c>
      <c r="N494" s="57">
        <f t="shared" si="4"/>
        <v>88</v>
      </c>
    </row>
    <row r="495" spans="1:16" x14ac:dyDescent="0.2">
      <c r="B495" s="2">
        <v>0.45833333333333298</v>
      </c>
      <c r="C495" s="47">
        <v>67</v>
      </c>
      <c r="D495" s="47">
        <v>90</v>
      </c>
      <c r="E495" s="14">
        <v>0.47</v>
      </c>
      <c r="F495" s="47">
        <v>4</v>
      </c>
      <c r="G495" s="47" t="s">
        <v>34</v>
      </c>
      <c r="H495" s="47">
        <v>29.388999999999999</v>
      </c>
      <c r="J495" s="47">
        <v>100</v>
      </c>
      <c r="K495" s="47">
        <v>64</v>
      </c>
      <c r="L495" s="47">
        <v>92</v>
      </c>
      <c r="M495" s="47">
        <v>101</v>
      </c>
      <c r="N495" s="57">
        <f t="shared" si="4"/>
        <v>89.25</v>
      </c>
    </row>
    <row r="496" spans="1:16" x14ac:dyDescent="0.2">
      <c r="B496" s="2">
        <v>0.46875</v>
      </c>
      <c r="C496" s="3">
        <v>69</v>
      </c>
      <c r="D496" s="3">
        <v>91</v>
      </c>
      <c r="E496" s="14">
        <v>0.46</v>
      </c>
      <c r="F496" s="41">
        <v>6</v>
      </c>
      <c r="G496" s="37" t="s">
        <v>180</v>
      </c>
      <c r="H496" s="42">
        <v>29.395</v>
      </c>
      <c r="J496" s="41">
        <v>102</v>
      </c>
      <c r="K496" s="41">
        <v>65</v>
      </c>
      <c r="L496" s="41">
        <v>95</v>
      </c>
      <c r="M496" s="41">
        <v>102</v>
      </c>
      <c r="N496" s="19">
        <f t="shared" si="4"/>
        <v>91</v>
      </c>
    </row>
    <row r="497" spans="1:14" x14ac:dyDescent="0.2">
      <c r="B497" s="2">
        <v>0.47916666666666702</v>
      </c>
      <c r="C497" s="3">
        <v>68</v>
      </c>
      <c r="D497" s="3">
        <v>95</v>
      </c>
      <c r="E497" s="14">
        <v>0.45</v>
      </c>
      <c r="F497" s="3">
        <v>3</v>
      </c>
      <c r="G497" s="37" t="s">
        <v>37</v>
      </c>
      <c r="H497" s="42">
        <v>29.393000000000001</v>
      </c>
      <c r="J497" s="41">
        <v>102</v>
      </c>
      <c r="K497" s="41">
        <v>77</v>
      </c>
      <c r="L497" s="41">
        <v>98</v>
      </c>
      <c r="M497" s="41">
        <v>102</v>
      </c>
      <c r="N497" s="19">
        <f t="shared" si="4"/>
        <v>94.75</v>
      </c>
    </row>
    <row r="498" spans="1:14" x14ac:dyDescent="0.2">
      <c r="B498" s="2">
        <v>0.48958333333333298</v>
      </c>
      <c r="C498" s="47">
        <v>71</v>
      </c>
      <c r="D498" s="47">
        <v>98</v>
      </c>
      <c r="E498" s="48">
        <v>0.41</v>
      </c>
      <c r="F498" s="47">
        <v>6</v>
      </c>
      <c r="G498" s="47" t="s">
        <v>35</v>
      </c>
      <c r="H498" s="47">
        <v>29.393999999999998</v>
      </c>
      <c r="J498" s="58">
        <v>105</v>
      </c>
      <c r="K498" s="58">
        <v>83</v>
      </c>
      <c r="L498" s="58">
        <v>99</v>
      </c>
      <c r="M498" s="58">
        <v>104</v>
      </c>
      <c r="N498" s="57">
        <f t="shared" si="4"/>
        <v>97.75</v>
      </c>
    </row>
    <row r="499" spans="1:14" x14ac:dyDescent="0.2">
      <c r="B499" s="2">
        <v>0.5</v>
      </c>
      <c r="C499" s="47">
        <v>71</v>
      </c>
      <c r="D499" s="47">
        <v>101</v>
      </c>
      <c r="E499" s="48">
        <v>0.41</v>
      </c>
      <c r="F499" s="47">
        <v>8</v>
      </c>
      <c r="G499" s="47" t="s">
        <v>35</v>
      </c>
      <c r="H499" s="47">
        <v>29.396000000000001</v>
      </c>
      <c r="J499" s="58">
        <v>107</v>
      </c>
      <c r="K499" s="58">
        <v>87</v>
      </c>
      <c r="L499" s="58">
        <v>102</v>
      </c>
      <c r="M499" s="58">
        <v>106</v>
      </c>
      <c r="N499" s="57">
        <f t="shared" si="4"/>
        <v>100.5</v>
      </c>
    </row>
    <row r="500" spans="1:14" x14ac:dyDescent="0.2">
      <c r="B500" s="2">
        <v>0.50347222222222221</v>
      </c>
      <c r="C500" s="3">
        <v>70</v>
      </c>
      <c r="D500" s="3">
        <v>101</v>
      </c>
      <c r="E500" s="39">
        <v>0.4</v>
      </c>
      <c r="F500" s="3">
        <v>4</v>
      </c>
      <c r="G500" s="37" t="s">
        <v>35</v>
      </c>
      <c r="H500" s="3">
        <v>29.393999999999998</v>
      </c>
      <c r="J500" s="41">
        <v>108</v>
      </c>
      <c r="K500" s="41">
        <v>88</v>
      </c>
      <c r="L500" s="41">
        <v>102</v>
      </c>
      <c r="M500" s="41">
        <v>106</v>
      </c>
      <c r="N500" s="19">
        <f t="shared" si="4"/>
        <v>101</v>
      </c>
    </row>
    <row r="501" spans="1:14" x14ac:dyDescent="0.2">
      <c r="J501"/>
      <c r="N501" s="3"/>
    </row>
    <row r="502" spans="1:14" x14ac:dyDescent="0.2">
      <c r="A502" t="s">
        <v>341</v>
      </c>
      <c r="J502"/>
      <c r="N502" s="3"/>
    </row>
    <row r="503" spans="1:14" x14ac:dyDescent="0.2">
      <c r="A503" s="21">
        <v>41784</v>
      </c>
      <c r="B503" s="2">
        <v>0.39583333333333343</v>
      </c>
      <c r="C503" s="47">
        <v>68</v>
      </c>
      <c r="D503" s="47">
        <v>81</v>
      </c>
      <c r="E503" s="14">
        <v>0.57999999999999996</v>
      </c>
      <c r="F503" s="47">
        <v>2</v>
      </c>
      <c r="G503" s="47" t="s">
        <v>43</v>
      </c>
      <c r="H503" s="47">
        <v>29.391999999999999</v>
      </c>
      <c r="J503" s="58">
        <v>83</v>
      </c>
      <c r="K503" s="58">
        <v>71</v>
      </c>
      <c r="L503" s="58">
        <v>81</v>
      </c>
      <c r="M503" s="58">
        <v>88</v>
      </c>
      <c r="N503" s="56">
        <f>AVERAGE(J503:M503)</f>
        <v>80.75</v>
      </c>
    </row>
    <row r="504" spans="1:14" x14ac:dyDescent="0.2">
      <c r="B504" s="2">
        <v>0.40625</v>
      </c>
      <c r="C504" s="47">
        <v>71</v>
      </c>
      <c r="D504" s="47">
        <v>83</v>
      </c>
      <c r="E504" s="14">
        <v>0.54</v>
      </c>
      <c r="F504" s="47">
        <v>2</v>
      </c>
      <c r="G504" s="47" t="s">
        <v>143</v>
      </c>
      <c r="H504" s="47">
        <v>29.390999999999998</v>
      </c>
      <c r="J504" s="58">
        <v>88</v>
      </c>
      <c r="K504" s="58">
        <v>71</v>
      </c>
      <c r="L504" s="58">
        <v>83</v>
      </c>
      <c r="M504" s="58">
        <v>91</v>
      </c>
      <c r="N504" s="56">
        <f t="shared" ref="N504:N527" si="5">AVERAGE(J504:M504)</f>
        <v>83.25</v>
      </c>
    </row>
    <row r="505" spans="1:14" x14ac:dyDescent="0.2">
      <c r="B505" s="2">
        <v>0.4166666666666668</v>
      </c>
      <c r="C505" s="47">
        <v>73</v>
      </c>
      <c r="D505" s="47">
        <v>86</v>
      </c>
      <c r="E505" s="14">
        <v>0.51</v>
      </c>
      <c r="F505" s="47">
        <v>1</v>
      </c>
      <c r="G505" s="47" t="s">
        <v>43</v>
      </c>
      <c r="H505" s="47">
        <v>29.39</v>
      </c>
      <c r="J505" s="58">
        <v>92</v>
      </c>
      <c r="K505" s="58">
        <v>71</v>
      </c>
      <c r="L505" s="58">
        <v>87</v>
      </c>
      <c r="M505" s="58">
        <v>94</v>
      </c>
      <c r="N505" s="56">
        <f t="shared" si="5"/>
        <v>86</v>
      </c>
    </row>
    <row r="506" spans="1:14" x14ac:dyDescent="0.2">
      <c r="B506" s="2">
        <v>0.42708333333333354</v>
      </c>
      <c r="C506" s="47">
        <v>74</v>
      </c>
      <c r="D506" s="47">
        <v>89</v>
      </c>
      <c r="E506" s="14">
        <v>0.48</v>
      </c>
      <c r="F506" s="47">
        <v>3</v>
      </c>
      <c r="G506" s="47" t="s">
        <v>43</v>
      </c>
      <c r="H506" s="47">
        <v>29.388000000000002</v>
      </c>
      <c r="J506" s="58">
        <v>95</v>
      </c>
      <c r="K506" s="58">
        <v>72</v>
      </c>
      <c r="L506" s="58">
        <v>90</v>
      </c>
      <c r="M506" s="58">
        <v>97</v>
      </c>
      <c r="N506" s="56">
        <f t="shared" si="5"/>
        <v>88.5</v>
      </c>
    </row>
    <row r="507" spans="1:14" x14ac:dyDescent="0.2">
      <c r="B507" s="2">
        <v>0.4375</v>
      </c>
      <c r="C507" s="47">
        <v>73</v>
      </c>
      <c r="D507" s="47">
        <v>90</v>
      </c>
      <c r="E507" s="14">
        <v>0.46</v>
      </c>
      <c r="F507" s="47">
        <v>6</v>
      </c>
      <c r="G507" s="47" t="s">
        <v>143</v>
      </c>
      <c r="H507" s="47">
        <v>29.385999999999999</v>
      </c>
      <c r="J507" s="58">
        <v>97</v>
      </c>
      <c r="K507" s="58">
        <v>73</v>
      </c>
      <c r="L507" s="58">
        <v>90</v>
      </c>
      <c r="M507" s="58">
        <v>98</v>
      </c>
      <c r="N507" s="56">
        <f t="shared" si="5"/>
        <v>89.5</v>
      </c>
    </row>
    <row r="508" spans="1:14" x14ac:dyDescent="0.2">
      <c r="B508" s="2">
        <v>0.44791666666666691</v>
      </c>
      <c r="C508" s="47">
        <v>74</v>
      </c>
      <c r="D508" s="47">
        <v>93</v>
      </c>
      <c r="E508" s="14">
        <v>0.46</v>
      </c>
      <c r="F508" s="47">
        <v>5</v>
      </c>
      <c r="G508" s="47" t="s">
        <v>143</v>
      </c>
      <c r="H508" s="47">
        <v>29.385999999999999</v>
      </c>
      <c r="J508" s="58">
        <v>101</v>
      </c>
      <c r="K508" s="58">
        <v>72</v>
      </c>
      <c r="L508" s="58">
        <v>95</v>
      </c>
      <c r="M508" s="58">
        <v>103</v>
      </c>
      <c r="N508" s="56">
        <f t="shared" si="5"/>
        <v>92.75</v>
      </c>
    </row>
    <row r="509" spans="1:14" x14ac:dyDescent="0.2">
      <c r="B509" s="2">
        <v>0.45833333333333359</v>
      </c>
      <c r="C509" s="3">
        <v>75</v>
      </c>
      <c r="D509" s="3">
        <v>95</v>
      </c>
      <c r="E509" s="14">
        <v>0.43</v>
      </c>
      <c r="F509" s="41">
        <v>5</v>
      </c>
      <c r="G509" s="37" t="s">
        <v>143</v>
      </c>
      <c r="H509" s="42">
        <v>29.390999999999998</v>
      </c>
      <c r="J509" s="41">
        <v>103</v>
      </c>
      <c r="K509" s="41">
        <v>72</v>
      </c>
      <c r="L509" s="41">
        <v>98</v>
      </c>
      <c r="M509" s="41">
        <v>105</v>
      </c>
      <c r="N509" s="56">
        <f t="shared" si="5"/>
        <v>94.5</v>
      </c>
    </row>
    <row r="510" spans="1:14" x14ac:dyDescent="0.2">
      <c r="B510" s="1">
        <v>0.46875</v>
      </c>
      <c r="C510" s="3">
        <v>76</v>
      </c>
      <c r="D510" s="3">
        <v>97</v>
      </c>
      <c r="E510" s="14">
        <v>0.41</v>
      </c>
      <c r="F510" s="3">
        <v>4</v>
      </c>
      <c r="G510" s="37" t="s">
        <v>143</v>
      </c>
      <c r="H510" s="42">
        <v>29.39</v>
      </c>
      <c r="J510" s="41">
        <v>106</v>
      </c>
      <c r="K510" s="41">
        <v>72</v>
      </c>
      <c r="L510" s="41">
        <v>100</v>
      </c>
      <c r="M510" s="41">
        <v>108</v>
      </c>
      <c r="N510" s="56">
        <f t="shared" si="5"/>
        <v>96.5</v>
      </c>
    </row>
    <row r="511" spans="1:14" x14ac:dyDescent="0.2">
      <c r="B511" s="1">
        <v>0.47916666666666669</v>
      </c>
      <c r="C511" s="47">
        <v>76</v>
      </c>
      <c r="D511" s="47">
        <v>101</v>
      </c>
      <c r="E511" s="48">
        <v>0.39</v>
      </c>
      <c r="F511" s="47">
        <v>2</v>
      </c>
      <c r="G511" s="47" t="s">
        <v>43</v>
      </c>
      <c r="H511" s="47">
        <v>29.384</v>
      </c>
      <c r="J511" s="58">
        <v>109</v>
      </c>
      <c r="K511" s="58">
        <v>83</v>
      </c>
      <c r="L511" s="58">
        <v>102</v>
      </c>
      <c r="M511" s="58">
        <v>110</v>
      </c>
      <c r="N511" s="56">
        <f t="shared" si="5"/>
        <v>101</v>
      </c>
    </row>
    <row r="512" spans="1:14" x14ac:dyDescent="0.2">
      <c r="B512" s="1">
        <v>0.48958333333333331</v>
      </c>
      <c r="C512" s="47">
        <v>76</v>
      </c>
      <c r="D512" s="47">
        <v>106</v>
      </c>
      <c r="E512" s="48">
        <v>0.4</v>
      </c>
      <c r="F512" s="47">
        <v>10</v>
      </c>
      <c r="G512" s="47" t="s">
        <v>143</v>
      </c>
      <c r="H512" s="47">
        <v>29.382999999999999</v>
      </c>
      <c r="J512" s="58">
        <v>112</v>
      </c>
      <c r="K512" s="58">
        <v>91</v>
      </c>
      <c r="L512" s="58">
        <v>106</v>
      </c>
      <c r="M512" s="58">
        <v>113</v>
      </c>
      <c r="N512" s="56">
        <f t="shared" si="5"/>
        <v>105.5</v>
      </c>
    </row>
    <row r="513" spans="2:14" x14ac:dyDescent="0.2">
      <c r="B513" s="1">
        <v>0.5</v>
      </c>
      <c r="C513" s="3">
        <v>77</v>
      </c>
      <c r="D513" s="3">
        <v>109</v>
      </c>
      <c r="E513" s="39">
        <v>0.37</v>
      </c>
      <c r="F513" s="3">
        <v>5</v>
      </c>
      <c r="G513" s="37" t="s">
        <v>143</v>
      </c>
      <c r="H513" s="3">
        <v>29.38</v>
      </c>
      <c r="J513" s="41">
        <v>115</v>
      </c>
      <c r="K513" s="41">
        <v>96</v>
      </c>
      <c r="L513" s="41">
        <v>109</v>
      </c>
      <c r="M513" s="41">
        <v>116</v>
      </c>
      <c r="N513" s="56">
        <f t="shared" si="5"/>
        <v>109</v>
      </c>
    </row>
    <row r="514" spans="2:14" x14ac:dyDescent="0.2">
      <c r="B514" s="1">
        <v>0.51041666666666663</v>
      </c>
      <c r="C514" s="3">
        <v>78</v>
      </c>
      <c r="D514" s="3">
        <v>111</v>
      </c>
      <c r="E514" s="39">
        <v>0.34</v>
      </c>
      <c r="F514" s="3">
        <v>1</v>
      </c>
      <c r="G514" s="3" t="s">
        <v>35</v>
      </c>
      <c r="H514" s="3">
        <v>29.381</v>
      </c>
      <c r="J514" s="41">
        <v>117</v>
      </c>
      <c r="K514" s="41">
        <v>100</v>
      </c>
      <c r="L514" s="41">
        <v>111</v>
      </c>
      <c r="M514" s="41">
        <v>117</v>
      </c>
      <c r="N514" s="56">
        <f t="shared" si="5"/>
        <v>111.25</v>
      </c>
    </row>
    <row r="515" spans="2:14" x14ac:dyDescent="0.2">
      <c r="B515" s="1">
        <v>0.52083333333333337</v>
      </c>
      <c r="C515" s="3">
        <v>77</v>
      </c>
      <c r="D515" s="3">
        <v>112</v>
      </c>
      <c r="E515" s="39">
        <v>0.36</v>
      </c>
      <c r="F515" s="3">
        <v>4</v>
      </c>
      <c r="G515" s="3" t="s">
        <v>197</v>
      </c>
      <c r="H515" s="3">
        <v>29.379000000000001</v>
      </c>
      <c r="J515" s="41">
        <v>117</v>
      </c>
      <c r="K515" s="41">
        <v>101</v>
      </c>
      <c r="L515" s="41">
        <v>112</v>
      </c>
      <c r="M515" s="41">
        <v>117</v>
      </c>
      <c r="N515" s="56">
        <f t="shared" si="5"/>
        <v>111.75</v>
      </c>
    </row>
    <row r="516" spans="2:14" x14ac:dyDescent="0.2">
      <c r="B516" s="1">
        <v>0.53125</v>
      </c>
      <c r="C516" s="3">
        <v>78</v>
      </c>
      <c r="D516" s="3">
        <v>112</v>
      </c>
      <c r="E516" s="39">
        <v>0.36</v>
      </c>
      <c r="F516" s="3">
        <v>2</v>
      </c>
      <c r="G516" s="3" t="s">
        <v>43</v>
      </c>
      <c r="H516" s="3">
        <v>29.370999999999999</v>
      </c>
      <c r="J516" s="41">
        <v>118</v>
      </c>
      <c r="K516" s="41">
        <v>102</v>
      </c>
      <c r="L516" s="41">
        <v>112</v>
      </c>
      <c r="M516" s="41">
        <v>115</v>
      </c>
      <c r="N516" s="56">
        <f t="shared" si="5"/>
        <v>111.75</v>
      </c>
    </row>
    <row r="517" spans="2:14" x14ac:dyDescent="0.2">
      <c r="B517" s="1">
        <v>0.54166666666666663</v>
      </c>
      <c r="C517" s="3">
        <v>80</v>
      </c>
      <c r="D517" s="3">
        <v>113</v>
      </c>
      <c r="E517" s="39">
        <v>0.33</v>
      </c>
      <c r="F517" s="3">
        <v>6</v>
      </c>
      <c r="G517" s="3" t="s">
        <v>35</v>
      </c>
      <c r="H517" s="3">
        <v>29.373999999999999</v>
      </c>
      <c r="J517" s="41">
        <v>119</v>
      </c>
      <c r="K517" s="41">
        <v>104</v>
      </c>
      <c r="L517" s="41">
        <v>114</v>
      </c>
      <c r="M517" s="41">
        <v>115</v>
      </c>
      <c r="N517" s="56">
        <f t="shared" si="5"/>
        <v>113</v>
      </c>
    </row>
    <row r="518" spans="2:14" x14ac:dyDescent="0.2">
      <c r="B518" s="1">
        <v>0.55208333333333337</v>
      </c>
      <c r="C518" s="3">
        <v>78</v>
      </c>
      <c r="D518" s="3">
        <v>115</v>
      </c>
      <c r="E518" s="39">
        <v>0.35</v>
      </c>
      <c r="F518" s="3">
        <v>1</v>
      </c>
      <c r="G518" s="3" t="s">
        <v>37</v>
      </c>
      <c r="H518" s="3">
        <v>29.369</v>
      </c>
      <c r="J518" s="41">
        <v>121</v>
      </c>
      <c r="K518" s="41">
        <v>107</v>
      </c>
      <c r="L518" s="41">
        <v>115</v>
      </c>
      <c r="M518" s="41">
        <v>116</v>
      </c>
      <c r="N518" s="56">
        <f t="shared" si="5"/>
        <v>114.75</v>
      </c>
    </row>
    <row r="519" spans="2:14" x14ac:dyDescent="0.2">
      <c r="B519" s="2">
        <v>0.5625</v>
      </c>
      <c r="C519" s="3">
        <v>78</v>
      </c>
      <c r="D519" s="3">
        <v>116</v>
      </c>
      <c r="E519" s="39">
        <v>0.34</v>
      </c>
      <c r="F519" s="3">
        <v>4</v>
      </c>
      <c r="G519" s="3" t="s">
        <v>196</v>
      </c>
      <c r="H519" s="3">
        <v>29.367000000000001</v>
      </c>
      <c r="J519" s="41">
        <v>122</v>
      </c>
      <c r="K519" s="41">
        <v>108</v>
      </c>
      <c r="L519" s="41">
        <v>116</v>
      </c>
      <c r="M519" s="41">
        <v>116</v>
      </c>
      <c r="N519" s="56">
        <f t="shared" si="5"/>
        <v>115.5</v>
      </c>
    </row>
    <row r="520" spans="2:14" x14ac:dyDescent="0.2">
      <c r="B520" s="2">
        <v>0.57291666666666663</v>
      </c>
      <c r="C520" s="3">
        <v>80</v>
      </c>
      <c r="D520" s="3">
        <v>117</v>
      </c>
      <c r="E520" s="14">
        <v>0.33</v>
      </c>
      <c r="F520" s="41">
        <v>1</v>
      </c>
      <c r="G520" s="37" t="s">
        <v>37</v>
      </c>
      <c r="H520" s="42">
        <v>29.364000000000001</v>
      </c>
      <c r="J520" s="41">
        <v>123</v>
      </c>
      <c r="K520" s="41">
        <v>109</v>
      </c>
      <c r="L520" s="41">
        <v>118</v>
      </c>
      <c r="M520" s="41">
        <v>118</v>
      </c>
      <c r="N520" s="56">
        <f t="shared" si="5"/>
        <v>117</v>
      </c>
    </row>
    <row r="521" spans="2:14" x14ac:dyDescent="0.2">
      <c r="B521" s="2">
        <v>0.58333333333333337</v>
      </c>
      <c r="C521" s="3">
        <v>82</v>
      </c>
      <c r="D521" s="3">
        <v>118</v>
      </c>
      <c r="E521" s="14">
        <v>0.31</v>
      </c>
      <c r="F521" s="3">
        <v>1</v>
      </c>
      <c r="G521" s="3" t="s">
        <v>43</v>
      </c>
      <c r="H521" s="42">
        <v>29.361999999999998</v>
      </c>
      <c r="J521" s="41">
        <v>124</v>
      </c>
      <c r="K521" s="41">
        <v>111</v>
      </c>
      <c r="L521" s="41">
        <v>119</v>
      </c>
      <c r="M521" s="41">
        <v>117</v>
      </c>
      <c r="N521" s="56">
        <f t="shared" si="5"/>
        <v>117.75</v>
      </c>
    </row>
    <row r="522" spans="2:14" x14ac:dyDescent="0.2">
      <c r="B522" s="2">
        <v>0.59375</v>
      </c>
      <c r="C522" s="37">
        <v>81</v>
      </c>
      <c r="D522" s="37">
        <v>119</v>
      </c>
      <c r="E522" s="39">
        <v>0.32</v>
      </c>
      <c r="F522" s="37">
        <v>3</v>
      </c>
      <c r="G522" s="37" t="s">
        <v>37</v>
      </c>
      <c r="H522" s="37">
        <v>29.356999999999999</v>
      </c>
      <c r="J522" s="59">
        <v>125</v>
      </c>
      <c r="K522" s="59">
        <v>112</v>
      </c>
      <c r="L522" s="59">
        <v>121</v>
      </c>
      <c r="M522" s="59">
        <v>117</v>
      </c>
      <c r="N522" s="56">
        <f t="shared" si="5"/>
        <v>118.75</v>
      </c>
    </row>
    <row r="523" spans="2:14" x14ac:dyDescent="0.2">
      <c r="B523" s="2">
        <v>0.60416666666666663</v>
      </c>
      <c r="C523" s="37">
        <v>80</v>
      </c>
      <c r="D523" s="37">
        <v>121</v>
      </c>
      <c r="E523" s="39">
        <v>0.32</v>
      </c>
      <c r="F523" s="37">
        <v>5</v>
      </c>
      <c r="G523" s="37" t="s">
        <v>202</v>
      </c>
      <c r="H523" s="37">
        <v>29.353999999999999</v>
      </c>
      <c r="J523" s="59">
        <v>125</v>
      </c>
      <c r="K523" s="59">
        <v>115</v>
      </c>
      <c r="L523" s="59">
        <v>123</v>
      </c>
      <c r="M523" s="59">
        <v>119</v>
      </c>
      <c r="N523" s="56">
        <f t="shared" si="5"/>
        <v>120.5</v>
      </c>
    </row>
    <row r="524" spans="2:14" x14ac:dyDescent="0.2">
      <c r="B524" s="2">
        <v>0.61458333333333337</v>
      </c>
      <c r="C524" s="3">
        <v>79</v>
      </c>
      <c r="D524" s="3">
        <v>122</v>
      </c>
      <c r="E524" s="14">
        <v>0.33</v>
      </c>
      <c r="F524" s="3">
        <v>4</v>
      </c>
      <c r="G524" s="3" t="s">
        <v>208</v>
      </c>
      <c r="H524" s="42">
        <v>29.350999999999999</v>
      </c>
      <c r="J524" s="41">
        <v>126</v>
      </c>
      <c r="K524" s="41">
        <v>118</v>
      </c>
      <c r="L524" s="41">
        <v>123</v>
      </c>
      <c r="M524" s="41">
        <v>122</v>
      </c>
      <c r="N524" s="56">
        <f t="shared" si="5"/>
        <v>122.25</v>
      </c>
    </row>
    <row r="525" spans="2:14" x14ac:dyDescent="0.2">
      <c r="B525" s="2">
        <v>0.625</v>
      </c>
      <c r="C525" s="47">
        <v>80</v>
      </c>
      <c r="D525" s="47">
        <v>123</v>
      </c>
      <c r="E525" s="48">
        <v>0.33</v>
      </c>
      <c r="F525" s="47">
        <v>7</v>
      </c>
      <c r="G525" s="47" t="s">
        <v>196</v>
      </c>
      <c r="H525" s="47">
        <v>29.349</v>
      </c>
      <c r="J525" s="58">
        <v>126</v>
      </c>
      <c r="K525" s="58">
        <v>118</v>
      </c>
      <c r="L525" s="58">
        <v>125</v>
      </c>
      <c r="M525" s="58">
        <v>122</v>
      </c>
      <c r="N525" s="56">
        <f t="shared" si="5"/>
        <v>122.75</v>
      </c>
    </row>
    <row r="526" spans="2:14" x14ac:dyDescent="0.2">
      <c r="B526" s="2">
        <v>0.63541666666666663</v>
      </c>
      <c r="C526" s="3">
        <v>79</v>
      </c>
      <c r="D526" s="3">
        <v>124</v>
      </c>
      <c r="E526" s="14">
        <v>0.34</v>
      </c>
      <c r="F526" s="3">
        <v>2</v>
      </c>
      <c r="G526" s="3" t="s">
        <v>43</v>
      </c>
      <c r="H526" s="42">
        <v>29.344000000000001</v>
      </c>
      <c r="J526" s="58">
        <v>128</v>
      </c>
      <c r="K526" s="3">
        <v>116</v>
      </c>
      <c r="L526" s="3">
        <v>126</v>
      </c>
      <c r="M526" s="3">
        <v>124</v>
      </c>
      <c r="N526" s="3">
        <f t="shared" si="5"/>
        <v>123.5</v>
      </c>
    </row>
    <row r="527" spans="2:14" x14ac:dyDescent="0.2">
      <c r="B527" s="2">
        <v>0.63680555555555551</v>
      </c>
      <c r="C527" s="3">
        <v>80</v>
      </c>
      <c r="D527" s="3">
        <v>123</v>
      </c>
      <c r="E527" s="14">
        <v>0.34</v>
      </c>
      <c r="F527" s="3">
        <v>3</v>
      </c>
      <c r="G527" s="3" t="s">
        <v>196</v>
      </c>
      <c r="J527" s="58">
        <v>127</v>
      </c>
      <c r="K527" s="3">
        <v>117</v>
      </c>
      <c r="L527" s="3">
        <v>125</v>
      </c>
      <c r="M527" s="3">
        <v>123</v>
      </c>
      <c r="N527" s="3">
        <f t="shared" si="5"/>
        <v>123</v>
      </c>
    </row>
    <row r="528" spans="2:14" x14ac:dyDescent="0.2">
      <c r="B528" s="2"/>
      <c r="J528"/>
      <c r="N528" s="3"/>
    </row>
    <row r="529" spans="1:14" x14ac:dyDescent="0.2">
      <c r="A529" t="s">
        <v>339</v>
      </c>
      <c r="B529" s="2"/>
      <c r="J529"/>
      <c r="N529" s="3"/>
    </row>
    <row r="530" spans="1:14" x14ac:dyDescent="0.2">
      <c r="A530" s="21">
        <v>41789</v>
      </c>
      <c r="B530" s="2">
        <v>0.4375</v>
      </c>
      <c r="C530" s="47">
        <v>66</v>
      </c>
      <c r="D530" s="47">
        <v>80</v>
      </c>
      <c r="E530" s="14">
        <v>0.57999999999999996</v>
      </c>
      <c r="F530" s="47">
        <v>2</v>
      </c>
      <c r="G530" s="47" t="s">
        <v>43</v>
      </c>
      <c r="H530" s="47">
        <v>29.391999999999999</v>
      </c>
      <c r="J530" s="58">
        <v>97</v>
      </c>
      <c r="K530" s="58">
        <v>66</v>
      </c>
      <c r="L530" s="58">
        <v>75</v>
      </c>
      <c r="M530" s="58">
        <v>80</v>
      </c>
      <c r="N530" s="56">
        <f t="shared" ref="N530:N543" si="6">AVERAGE(J530:M530)</f>
        <v>79.5</v>
      </c>
    </row>
    <row r="531" spans="1:14" x14ac:dyDescent="0.2">
      <c r="B531" s="2">
        <v>0.44791666666666691</v>
      </c>
      <c r="C531" s="47">
        <v>65</v>
      </c>
      <c r="D531" s="47">
        <v>82</v>
      </c>
      <c r="E531" s="14">
        <v>0.67</v>
      </c>
      <c r="F531" s="47">
        <v>5</v>
      </c>
      <c r="G531" s="47" t="s">
        <v>34</v>
      </c>
      <c r="H531" s="47">
        <v>29.600999999999999</v>
      </c>
      <c r="J531" s="58">
        <v>99</v>
      </c>
      <c r="K531" s="58">
        <v>67</v>
      </c>
      <c r="L531" s="58">
        <v>76</v>
      </c>
      <c r="M531" s="58">
        <v>84</v>
      </c>
      <c r="N531" s="56">
        <f t="shared" si="6"/>
        <v>81.5</v>
      </c>
    </row>
    <row r="532" spans="1:14" x14ac:dyDescent="0.2">
      <c r="B532" s="2">
        <v>0.45833333333333359</v>
      </c>
      <c r="C532" s="47">
        <v>66</v>
      </c>
      <c r="D532" s="47">
        <v>85</v>
      </c>
      <c r="E532" s="14">
        <v>0.68</v>
      </c>
      <c r="F532" s="47">
        <v>4</v>
      </c>
      <c r="G532" s="47" t="s">
        <v>202</v>
      </c>
      <c r="H532" s="47">
        <v>29.596</v>
      </c>
      <c r="J532" s="58">
        <v>102</v>
      </c>
      <c r="K532" s="58">
        <v>67</v>
      </c>
      <c r="L532" s="58">
        <v>78</v>
      </c>
      <c r="M532" s="58">
        <v>90</v>
      </c>
      <c r="N532" s="56">
        <f t="shared" si="6"/>
        <v>84.25</v>
      </c>
    </row>
    <row r="533" spans="1:14" x14ac:dyDescent="0.2">
      <c r="B533" s="1">
        <v>0.46875</v>
      </c>
      <c r="C533" s="47">
        <v>67</v>
      </c>
      <c r="D533" s="47">
        <v>87</v>
      </c>
      <c r="E533" s="14">
        <v>0.63</v>
      </c>
      <c r="F533" s="47">
        <v>3</v>
      </c>
      <c r="G533" s="47" t="s">
        <v>37</v>
      </c>
      <c r="H533" s="47">
        <v>29.597000000000001</v>
      </c>
      <c r="J533" s="58">
        <v>105</v>
      </c>
      <c r="K533" s="58">
        <v>68</v>
      </c>
      <c r="L533" s="58">
        <v>79</v>
      </c>
      <c r="M533" s="58">
        <v>96</v>
      </c>
      <c r="N533" s="56">
        <f t="shared" si="6"/>
        <v>87</v>
      </c>
    </row>
    <row r="534" spans="1:14" x14ac:dyDescent="0.2">
      <c r="B534" s="1">
        <v>0.47916666666666669</v>
      </c>
      <c r="C534" s="47">
        <v>67</v>
      </c>
      <c r="D534" s="47">
        <v>90</v>
      </c>
      <c r="E534" s="14">
        <v>0.64</v>
      </c>
      <c r="F534" s="47">
        <v>3</v>
      </c>
      <c r="G534" s="47" t="s">
        <v>37</v>
      </c>
      <c r="H534" s="47">
        <v>29.594999999999999</v>
      </c>
      <c r="J534" s="58">
        <v>108</v>
      </c>
      <c r="K534" s="58">
        <v>71</v>
      </c>
      <c r="L534" s="58">
        <v>81</v>
      </c>
      <c r="M534" s="58">
        <v>98</v>
      </c>
      <c r="N534" s="56">
        <f t="shared" si="6"/>
        <v>89.5</v>
      </c>
    </row>
    <row r="535" spans="1:14" x14ac:dyDescent="0.2">
      <c r="B535" s="1">
        <v>0.48958333333333331</v>
      </c>
      <c r="C535" s="47">
        <v>69</v>
      </c>
      <c r="D535" s="47">
        <v>94</v>
      </c>
      <c r="E535" s="14">
        <v>0.56999999999999995</v>
      </c>
      <c r="F535" s="47">
        <v>4</v>
      </c>
      <c r="G535" s="47" t="s">
        <v>37</v>
      </c>
      <c r="H535" s="47">
        <v>29.594000000000001</v>
      </c>
      <c r="J535" s="58">
        <v>110</v>
      </c>
      <c r="K535" s="58">
        <v>80</v>
      </c>
      <c r="L535" s="58">
        <v>82</v>
      </c>
      <c r="M535" s="58">
        <v>102</v>
      </c>
      <c r="N535" s="56">
        <f t="shared" si="6"/>
        <v>93.5</v>
      </c>
    </row>
    <row r="536" spans="1:14" x14ac:dyDescent="0.2">
      <c r="B536" s="1">
        <v>0.5</v>
      </c>
      <c r="C536" s="3">
        <v>71</v>
      </c>
      <c r="D536" s="3">
        <v>100</v>
      </c>
      <c r="E536" s="14">
        <v>0.52</v>
      </c>
      <c r="F536" s="3">
        <v>3</v>
      </c>
      <c r="G536" s="37" t="s">
        <v>34</v>
      </c>
      <c r="H536" s="42">
        <v>29.593</v>
      </c>
      <c r="J536" s="41">
        <v>115</v>
      </c>
      <c r="K536" s="41">
        <v>91</v>
      </c>
      <c r="L536" s="41">
        <v>86</v>
      </c>
      <c r="M536" s="41">
        <v>108</v>
      </c>
      <c r="N536" s="56">
        <f t="shared" si="6"/>
        <v>100</v>
      </c>
    </row>
    <row r="537" spans="1:14" x14ac:dyDescent="0.2">
      <c r="B537" s="1">
        <v>0.51041666666666663</v>
      </c>
      <c r="C537" s="3">
        <v>71</v>
      </c>
      <c r="D537" s="3">
        <v>100</v>
      </c>
      <c r="E537" s="14">
        <v>0.52</v>
      </c>
      <c r="F537" s="3">
        <v>3</v>
      </c>
      <c r="G537" s="37" t="s">
        <v>34</v>
      </c>
      <c r="H537" s="42">
        <v>29.593</v>
      </c>
      <c r="J537" s="41">
        <v>115</v>
      </c>
      <c r="K537" s="41">
        <v>91</v>
      </c>
      <c r="L537" s="41">
        <v>86</v>
      </c>
      <c r="M537" s="41">
        <v>108</v>
      </c>
      <c r="N537" s="56">
        <f t="shared" si="6"/>
        <v>100</v>
      </c>
    </row>
    <row r="538" spans="1:14" x14ac:dyDescent="0.2">
      <c r="B538" s="2">
        <v>0.625</v>
      </c>
      <c r="C538" s="47">
        <v>76</v>
      </c>
      <c r="D538" s="47">
        <v>101</v>
      </c>
      <c r="E538" s="48">
        <v>0.45</v>
      </c>
      <c r="F538" s="47">
        <v>5</v>
      </c>
      <c r="G538" s="47" t="s">
        <v>208</v>
      </c>
      <c r="H538" s="47">
        <v>29.565999999999999</v>
      </c>
      <c r="J538" s="58">
        <v>116</v>
      </c>
      <c r="K538" s="58">
        <v>92</v>
      </c>
      <c r="L538" s="58">
        <v>87</v>
      </c>
      <c r="M538" s="58">
        <v>109</v>
      </c>
      <c r="N538" s="56">
        <f t="shared" si="6"/>
        <v>101</v>
      </c>
    </row>
    <row r="539" spans="1:14" x14ac:dyDescent="0.2">
      <c r="B539" s="2">
        <v>0.63541666666666663</v>
      </c>
      <c r="C539" s="47">
        <v>77</v>
      </c>
      <c r="D539" s="47">
        <v>101</v>
      </c>
      <c r="E539" s="48">
        <v>0.44</v>
      </c>
      <c r="F539" s="47">
        <v>4</v>
      </c>
      <c r="G539" s="47" t="s">
        <v>37</v>
      </c>
      <c r="H539" s="47">
        <v>29.567</v>
      </c>
      <c r="J539" s="58">
        <v>116</v>
      </c>
      <c r="K539" s="58">
        <v>91</v>
      </c>
      <c r="L539" s="58">
        <v>86</v>
      </c>
      <c r="M539" s="58">
        <v>109</v>
      </c>
      <c r="N539" s="56">
        <f t="shared" si="6"/>
        <v>100.5</v>
      </c>
    </row>
    <row r="540" spans="1:14" x14ac:dyDescent="0.2">
      <c r="B540" s="2">
        <v>0.64583333333333304</v>
      </c>
      <c r="C540" s="3">
        <v>76</v>
      </c>
      <c r="D540" s="3">
        <v>101</v>
      </c>
      <c r="E540" s="39">
        <v>0.48</v>
      </c>
      <c r="F540" s="3">
        <v>3</v>
      </c>
      <c r="G540" s="37" t="s">
        <v>37</v>
      </c>
      <c r="H540" s="3">
        <v>29.562000000000001</v>
      </c>
      <c r="J540" s="41">
        <v>116</v>
      </c>
      <c r="K540" s="41">
        <v>92</v>
      </c>
      <c r="L540" s="41">
        <v>86</v>
      </c>
      <c r="M540" s="41">
        <v>109</v>
      </c>
      <c r="N540" s="56">
        <f t="shared" si="6"/>
        <v>100.75</v>
      </c>
    </row>
    <row r="541" spans="1:14" x14ac:dyDescent="0.2">
      <c r="B541" s="2">
        <v>0.65625</v>
      </c>
      <c r="C541" s="3">
        <v>78</v>
      </c>
      <c r="D541" s="3">
        <v>101</v>
      </c>
      <c r="E541" s="39">
        <v>0.45</v>
      </c>
      <c r="F541" s="3">
        <v>4</v>
      </c>
      <c r="G541" s="3" t="s">
        <v>130</v>
      </c>
      <c r="H541" s="3">
        <v>29.561</v>
      </c>
      <c r="J541" s="41">
        <v>116</v>
      </c>
      <c r="K541" s="41">
        <v>92</v>
      </c>
      <c r="L541" s="41">
        <v>86</v>
      </c>
      <c r="M541" s="41">
        <v>109</v>
      </c>
      <c r="N541" s="56">
        <f t="shared" si="6"/>
        <v>100.75</v>
      </c>
    </row>
    <row r="542" spans="1:14" x14ac:dyDescent="0.2">
      <c r="B542" s="2">
        <v>0.66666666666666696</v>
      </c>
      <c r="C542" s="3">
        <v>77</v>
      </c>
      <c r="D542" s="3">
        <v>101</v>
      </c>
      <c r="E542" s="39">
        <v>0.47</v>
      </c>
      <c r="F542" s="3">
        <v>4</v>
      </c>
      <c r="G542" s="3" t="s">
        <v>35</v>
      </c>
      <c r="H542" s="3">
        <v>29.56</v>
      </c>
      <c r="J542" s="41">
        <v>116</v>
      </c>
      <c r="K542" s="41">
        <v>92</v>
      </c>
      <c r="L542" s="41">
        <v>86</v>
      </c>
      <c r="M542" s="41">
        <v>109</v>
      </c>
      <c r="N542" s="56">
        <f t="shared" si="6"/>
        <v>100.75</v>
      </c>
    </row>
    <row r="543" spans="1:14" x14ac:dyDescent="0.2">
      <c r="B543" s="2">
        <v>0.67222222222222217</v>
      </c>
      <c r="C543" s="3">
        <v>76</v>
      </c>
      <c r="D543" s="3">
        <v>101</v>
      </c>
      <c r="E543" s="39">
        <v>0.48</v>
      </c>
      <c r="F543" s="3">
        <v>3</v>
      </c>
      <c r="G543" s="3" t="s">
        <v>34</v>
      </c>
      <c r="H543" s="3">
        <v>29.555</v>
      </c>
      <c r="J543" s="41">
        <v>116</v>
      </c>
      <c r="K543" s="41">
        <v>92</v>
      </c>
      <c r="L543" s="41">
        <v>86</v>
      </c>
      <c r="M543" s="41">
        <v>109</v>
      </c>
      <c r="N543" s="56">
        <f t="shared" si="6"/>
        <v>100.75</v>
      </c>
    </row>
    <row r="544" spans="1:14" x14ac:dyDescent="0.2">
      <c r="J544"/>
      <c r="N544" s="3"/>
    </row>
    <row r="545" spans="1:14" x14ac:dyDescent="0.2">
      <c r="A545" s="21">
        <v>41790</v>
      </c>
      <c r="B545" s="2">
        <v>0.34375</v>
      </c>
      <c r="C545" s="47">
        <v>63</v>
      </c>
      <c r="D545" s="47">
        <v>72</v>
      </c>
      <c r="E545" s="14">
        <v>0.64</v>
      </c>
      <c r="F545" s="47">
        <v>1</v>
      </c>
      <c r="G545" s="47" t="s">
        <v>37</v>
      </c>
      <c r="H545" s="47">
        <v>29.628</v>
      </c>
      <c r="J545" s="58">
        <v>97</v>
      </c>
      <c r="K545" s="58">
        <v>66</v>
      </c>
      <c r="L545" s="58">
        <v>75</v>
      </c>
      <c r="M545" s="58">
        <v>80</v>
      </c>
      <c r="N545" s="56">
        <f>AVERAGE(J545:M545)</f>
        <v>79.5</v>
      </c>
    </row>
    <row r="546" spans="1:14" x14ac:dyDescent="0.2">
      <c r="B546" s="2">
        <v>0.35416666666666669</v>
      </c>
      <c r="C546" s="47">
        <v>64</v>
      </c>
      <c r="D546" s="47">
        <v>72</v>
      </c>
      <c r="E546" s="14">
        <v>0.62</v>
      </c>
      <c r="F546" s="47">
        <v>5</v>
      </c>
      <c r="G546" s="47" t="s">
        <v>37</v>
      </c>
      <c r="H546" s="47">
        <v>29.635000000000002</v>
      </c>
      <c r="J546" s="58">
        <v>78</v>
      </c>
      <c r="K546" s="58">
        <v>69</v>
      </c>
      <c r="L546" s="58">
        <v>71</v>
      </c>
      <c r="M546" s="58">
        <v>68</v>
      </c>
      <c r="N546" s="56">
        <f t="shared" ref="N546:N565" si="7">AVERAGE(J546:M546)</f>
        <v>71.5</v>
      </c>
    </row>
    <row r="547" spans="1:14" x14ac:dyDescent="0.2">
      <c r="B547" s="2">
        <v>0.36458333333333298</v>
      </c>
      <c r="C547" s="47">
        <v>64</v>
      </c>
      <c r="D547" s="47">
        <v>72</v>
      </c>
      <c r="E547" s="14">
        <v>0.62</v>
      </c>
      <c r="F547" s="47">
        <v>4</v>
      </c>
      <c r="G547" s="47" t="s">
        <v>37</v>
      </c>
      <c r="H547" s="47">
        <v>29.632999999999999</v>
      </c>
      <c r="J547" s="58">
        <v>80</v>
      </c>
      <c r="K547" s="58">
        <v>68</v>
      </c>
      <c r="L547" s="58">
        <v>71</v>
      </c>
      <c r="M547" s="58">
        <v>68</v>
      </c>
      <c r="N547" s="56">
        <f t="shared" si="7"/>
        <v>71.75</v>
      </c>
    </row>
    <row r="548" spans="1:14" x14ac:dyDescent="0.2">
      <c r="B548" s="2">
        <v>0.375</v>
      </c>
      <c r="C548" s="47">
        <v>63</v>
      </c>
      <c r="D548" s="47">
        <v>73</v>
      </c>
      <c r="E548" s="14">
        <v>0.63</v>
      </c>
      <c r="F548" s="47">
        <v>6</v>
      </c>
      <c r="G548" s="47" t="s">
        <v>190</v>
      </c>
      <c r="H548" s="47">
        <v>29.635000000000002</v>
      </c>
      <c r="J548" s="58">
        <v>83</v>
      </c>
      <c r="K548" s="58">
        <v>68</v>
      </c>
      <c r="L548" s="58">
        <v>72</v>
      </c>
      <c r="M548" s="58">
        <v>68</v>
      </c>
      <c r="N548" s="56">
        <f t="shared" si="7"/>
        <v>72.75</v>
      </c>
    </row>
    <row r="549" spans="1:14" x14ac:dyDescent="0.2">
      <c r="B549" s="2">
        <v>0.38541666666666702</v>
      </c>
      <c r="C549" s="47">
        <v>64</v>
      </c>
      <c r="D549" s="47">
        <v>74</v>
      </c>
      <c r="E549" s="14">
        <v>0.63</v>
      </c>
      <c r="F549" s="47">
        <v>4</v>
      </c>
      <c r="G549" s="47" t="s">
        <v>197</v>
      </c>
      <c r="H549" s="47">
        <v>29.638999999999999</v>
      </c>
      <c r="J549" s="58">
        <v>86</v>
      </c>
      <c r="K549" s="58">
        <v>68</v>
      </c>
      <c r="L549" s="58">
        <v>73</v>
      </c>
      <c r="M549" s="58">
        <v>69</v>
      </c>
      <c r="N549" s="56">
        <f t="shared" si="7"/>
        <v>74</v>
      </c>
    </row>
    <row r="550" spans="1:14" x14ac:dyDescent="0.2">
      <c r="B550" s="2">
        <v>0.39583333333333298</v>
      </c>
      <c r="C550" s="47">
        <v>63</v>
      </c>
      <c r="D550" s="47">
        <v>76</v>
      </c>
      <c r="E550" s="14">
        <v>0.64</v>
      </c>
      <c r="F550" s="47">
        <v>6</v>
      </c>
      <c r="G550" s="47" t="s">
        <v>340</v>
      </c>
      <c r="H550" s="47">
        <v>29.64</v>
      </c>
      <c r="J550" s="58">
        <v>89</v>
      </c>
      <c r="K550" s="58">
        <v>68</v>
      </c>
      <c r="L550" s="58">
        <v>74</v>
      </c>
      <c r="M550" s="58">
        <v>73</v>
      </c>
      <c r="N550" s="56">
        <f t="shared" si="7"/>
        <v>76</v>
      </c>
    </row>
    <row r="551" spans="1:14" x14ac:dyDescent="0.2">
      <c r="B551" s="2">
        <v>0.57291666666666663</v>
      </c>
      <c r="C551" s="3">
        <v>75</v>
      </c>
      <c r="D551" s="3">
        <v>114</v>
      </c>
      <c r="E551" s="14">
        <v>0.5</v>
      </c>
      <c r="F551" s="3">
        <v>5</v>
      </c>
      <c r="G551" s="37" t="s">
        <v>43</v>
      </c>
      <c r="H551" s="42">
        <v>29.61</v>
      </c>
      <c r="J551" s="41">
        <v>127</v>
      </c>
      <c r="K551" s="41">
        <v>110</v>
      </c>
      <c r="L551" s="41">
        <v>98</v>
      </c>
      <c r="M551" s="41">
        <v>122</v>
      </c>
      <c r="N551" s="56">
        <f t="shared" si="7"/>
        <v>114.25</v>
      </c>
    </row>
    <row r="552" spans="1:14" x14ac:dyDescent="0.2">
      <c r="B552" s="2">
        <v>0.60416666666666663</v>
      </c>
      <c r="C552" s="47">
        <v>74</v>
      </c>
      <c r="D552" s="47">
        <v>117</v>
      </c>
      <c r="E552" s="48">
        <v>0.48</v>
      </c>
      <c r="F552" s="47">
        <v>6</v>
      </c>
      <c r="G552" s="47" t="s">
        <v>43</v>
      </c>
      <c r="H552" s="47">
        <v>29.603999999999999</v>
      </c>
      <c r="J552" s="58">
        <v>128</v>
      </c>
      <c r="K552" s="58">
        <v>115</v>
      </c>
      <c r="L552" s="58">
        <v>99</v>
      </c>
      <c r="M552" s="58">
        <v>124</v>
      </c>
      <c r="N552" s="56">
        <f t="shared" si="7"/>
        <v>116.5</v>
      </c>
    </row>
    <row r="553" spans="1:14" x14ac:dyDescent="0.2">
      <c r="B553" s="2">
        <v>0.61458333333333337</v>
      </c>
      <c r="C553" s="47">
        <v>75</v>
      </c>
      <c r="D553" s="47">
        <v>117</v>
      </c>
      <c r="E553" s="48">
        <v>0.46</v>
      </c>
      <c r="F553" s="47">
        <v>5</v>
      </c>
      <c r="G553" s="47" t="s">
        <v>208</v>
      </c>
      <c r="H553" s="60">
        <v>29.600999999999999</v>
      </c>
      <c r="J553" s="58">
        <v>128</v>
      </c>
      <c r="K553" s="58">
        <v>115</v>
      </c>
      <c r="L553" s="58">
        <v>100</v>
      </c>
      <c r="M553" s="58">
        <v>124</v>
      </c>
      <c r="N553" s="56">
        <f t="shared" si="7"/>
        <v>116.75</v>
      </c>
    </row>
    <row r="554" spans="1:14" x14ac:dyDescent="0.2">
      <c r="B554" s="2">
        <v>0.625</v>
      </c>
      <c r="C554" s="3">
        <v>76</v>
      </c>
      <c r="D554" s="3">
        <v>117</v>
      </c>
      <c r="E554" s="39">
        <v>0.47</v>
      </c>
      <c r="F554" s="3">
        <v>3</v>
      </c>
      <c r="G554" s="37" t="s">
        <v>190</v>
      </c>
      <c r="H554" s="42">
        <v>29.6</v>
      </c>
      <c r="J554" s="41">
        <v>128</v>
      </c>
      <c r="K554" s="41">
        <v>115</v>
      </c>
      <c r="L554" s="41">
        <v>100</v>
      </c>
      <c r="M554" s="41">
        <v>123</v>
      </c>
      <c r="N554" s="56">
        <f t="shared" si="7"/>
        <v>116.5</v>
      </c>
    </row>
    <row r="555" spans="1:14" x14ac:dyDescent="0.2">
      <c r="B555" s="2">
        <v>0.63541666666666663</v>
      </c>
      <c r="C555" s="3">
        <v>76</v>
      </c>
      <c r="D555" s="3">
        <v>117</v>
      </c>
      <c r="E555" s="39">
        <v>0.45</v>
      </c>
      <c r="F555" s="3">
        <v>8</v>
      </c>
      <c r="G555" s="37" t="s">
        <v>190</v>
      </c>
      <c r="H555" s="42">
        <v>29.602</v>
      </c>
      <c r="J555" s="41">
        <v>127</v>
      </c>
      <c r="K555" s="41">
        <v>116</v>
      </c>
      <c r="L555" s="41">
        <v>101</v>
      </c>
      <c r="M555" s="41">
        <v>124</v>
      </c>
      <c r="N555" s="56">
        <f t="shared" si="7"/>
        <v>117</v>
      </c>
    </row>
    <row r="556" spans="1:14" x14ac:dyDescent="0.2">
      <c r="B556" s="2">
        <v>0.64583333333333337</v>
      </c>
      <c r="C556" s="3">
        <v>76</v>
      </c>
      <c r="D556" s="3">
        <v>117</v>
      </c>
      <c r="E556" s="39">
        <v>0.43</v>
      </c>
      <c r="F556" s="3">
        <v>8</v>
      </c>
      <c r="G556" s="37" t="s">
        <v>43</v>
      </c>
      <c r="H556" s="42">
        <v>29.6</v>
      </c>
      <c r="J556" s="41">
        <v>129</v>
      </c>
      <c r="K556" s="41">
        <v>116</v>
      </c>
      <c r="L556" s="41">
        <v>101</v>
      </c>
      <c r="M556" s="41">
        <v>123</v>
      </c>
      <c r="N556" s="56">
        <f t="shared" si="7"/>
        <v>117.25</v>
      </c>
    </row>
    <row r="557" spans="1:14" x14ac:dyDescent="0.2">
      <c r="B557" s="2">
        <v>0.65625</v>
      </c>
      <c r="C557" s="3">
        <v>76</v>
      </c>
      <c r="D557" s="3">
        <v>117</v>
      </c>
      <c r="E557" s="39">
        <v>0.45</v>
      </c>
      <c r="F557" s="3">
        <v>5</v>
      </c>
      <c r="G557" s="37" t="s">
        <v>37</v>
      </c>
      <c r="H557" s="42">
        <v>29.596</v>
      </c>
      <c r="J557" s="41">
        <v>127</v>
      </c>
      <c r="K557" s="41">
        <v>116</v>
      </c>
      <c r="L557" s="41">
        <v>101</v>
      </c>
      <c r="M557" s="41">
        <v>123</v>
      </c>
      <c r="N557" s="56">
        <f t="shared" si="7"/>
        <v>116.75</v>
      </c>
    </row>
    <row r="558" spans="1:14" x14ac:dyDescent="0.2">
      <c r="B558" s="2">
        <v>0.66666666666666663</v>
      </c>
      <c r="C558" s="3">
        <v>75</v>
      </c>
      <c r="D558" s="3">
        <v>116</v>
      </c>
      <c r="E558" s="39">
        <v>0.48</v>
      </c>
      <c r="F558" s="3">
        <v>4</v>
      </c>
      <c r="G558" s="37" t="s">
        <v>190</v>
      </c>
      <c r="H558" s="42">
        <v>29.594000000000001</v>
      </c>
      <c r="J558" s="41">
        <v>126</v>
      </c>
      <c r="K558" s="41">
        <v>115</v>
      </c>
      <c r="L558" s="41">
        <v>101</v>
      </c>
      <c r="M558" s="41">
        <v>122</v>
      </c>
      <c r="N558" s="56">
        <f t="shared" si="7"/>
        <v>116</v>
      </c>
    </row>
    <row r="559" spans="1:14" x14ac:dyDescent="0.2">
      <c r="B559" s="2">
        <v>0.67708333333333337</v>
      </c>
      <c r="C559" s="3">
        <v>74</v>
      </c>
      <c r="D559" s="3">
        <v>116</v>
      </c>
      <c r="E559" s="39">
        <v>0.48</v>
      </c>
      <c r="F559" s="3">
        <v>6</v>
      </c>
      <c r="G559" s="37" t="s">
        <v>37</v>
      </c>
      <c r="H559" s="42">
        <v>29.59</v>
      </c>
      <c r="J559" s="41">
        <v>125</v>
      </c>
      <c r="K559" s="41">
        <v>115</v>
      </c>
      <c r="L559" s="41">
        <v>101</v>
      </c>
      <c r="M559" s="41">
        <v>121</v>
      </c>
      <c r="N559" s="56">
        <f t="shared" si="7"/>
        <v>115.5</v>
      </c>
    </row>
    <row r="560" spans="1:14" x14ac:dyDescent="0.2">
      <c r="B560" s="2">
        <v>0.6875</v>
      </c>
      <c r="C560" s="3">
        <v>75</v>
      </c>
      <c r="D560" s="3">
        <v>115</v>
      </c>
      <c r="E560" s="39">
        <v>0.45</v>
      </c>
      <c r="F560" s="3">
        <v>5</v>
      </c>
      <c r="G560" s="37" t="s">
        <v>37</v>
      </c>
      <c r="H560" s="42">
        <v>29.591999999999999</v>
      </c>
      <c r="J560" s="41">
        <v>124</v>
      </c>
      <c r="K560" s="41">
        <v>114</v>
      </c>
      <c r="L560" s="41">
        <v>101</v>
      </c>
      <c r="M560" s="41">
        <v>120</v>
      </c>
      <c r="N560" s="56">
        <f t="shared" si="7"/>
        <v>114.75</v>
      </c>
    </row>
    <row r="561" spans="1:14" x14ac:dyDescent="0.2">
      <c r="B561" s="2">
        <v>0.69791666666666663</v>
      </c>
      <c r="C561" s="3">
        <v>75</v>
      </c>
      <c r="D561" s="3">
        <v>114</v>
      </c>
      <c r="E561" s="14">
        <v>0.43</v>
      </c>
      <c r="F561" s="41">
        <v>11</v>
      </c>
      <c r="G561" s="37" t="s">
        <v>37</v>
      </c>
      <c r="H561" s="42">
        <v>29.593</v>
      </c>
      <c r="J561" s="41">
        <v>123</v>
      </c>
      <c r="K561" s="41">
        <v>113</v>
      </c>
      <c r="L561" s="41">
        <v>101</v>
      </c>
      <c r="M561" s="41">
        <v>119</v>
      </c>
      <c r="N561" s="56">
        <f t="shared" si="7"/>
        <v>114</v>
      </c>
    </row>
    <row r="562" spans="1:14" x14ac:dyDescent="0.2">
      <c r="B562" s="2">
        <v>0.70833333333333337</v>
      </c>
      <c r="C562" s="3">
        <v>75</v>
      </c>
      <c r="D562" s="3">
        <v>111</v>
      </c>
      <c r="E562" s="14">
        <v>0.43</v>
      </c>
      <c r="F562" s="3">
        <v>5</v>
      </c>
      <c r="G562" s="37" t="s">
        <v>190</v>
      </c>
      <c r="H562" s="42">
        <v>29.587</v>
      </c>
      <c r="J562" s="41">
        <v>121</v>
      </c>
      <c r="K562" s="41">
        <v>104</v>
      </c>
      <c r="L562" s="41">
        <v>101</v>
      </c>
      <c r="M562" s="41">
        <v>118</v>
      </c>
      <c r="N562" s="56">
        <f t="shared" si="7"/>
        <v>111</v>
      </c>
    </row>
    <row r="563" spans="1:14" x14ac:dyDescent="0.2">
      <c r="B563" s="2">
        <v>0.71875</v>
      </c>
      <c r="C563" s="37">
        <v>75</v>
      </c>
      <c r="D563" s="37">
        <v>109</v>
      </c>
      <c r="E563" s="39">
        <v>0.41</v>
      </c>
      <c r="F563" s="37">
        <v>4</v>
      </c>
      <c r="G563" s="37" t="s">
        <v>208</v>
      </c>
      <c r="H563" s="46">
        <v>29.584</v>
      </c>
      <c r="J563" s="59">
        <v>120</v>
      </c>
      <c r="K563" s="59">
        <v>100</v>
      </c>
      <c r="L563" s="59">
        <v>100</v>
      </c>
      <c r="M563" s="59">
        <v>116</v>
      </c>
      <c r="N563" s="56">
        <f t="shared" si="7"/>
        <v>109</v>
      </c>
    </row>
    <row r="564" spans="1:14" x14ac:dyDescent="0.2">
      <c r="B564" s="2">
        <v>0.72916666666666663</v>
      </c>
      <c r="C564" s="37">
        <v>75</v>
      </c>
      <c r="D564" s="37">
        <v>107</v>
      </c>
      <c r="E564" s="39">
        <v>0.41</v>
      </c>
      <c r="F564" s="37">
        <v>6</v>
      </c>
      <c r="G564" s="37" t="s">
        <v>37</v>
      </c>
      <c r="H564" s="46">
        <v>29.582999999999998</v>
      </c>
      <c r="J564" s="59">
        <v>118</v>
      </c>
      <c r="K564" s="59">
        <v>96</v>
      </c>
      <c r="L564" s="59">
        <v>100</v>
      </c>
      <c r="M564" s="59">
        <v>115</v>
      </c>
      <c r="N564" s="56">
        <f t="shared" si="7"/>
        <v>107.25</v>
      </c>
    </row>
    <row r="565" spans="1:14" x14ac:dyDescent="0.2">
      <c r="B565" s="2">
        <v>0.73958333333333337</v>
      </c>
      <c r="C565" s="37">
        <v>75</v>
      </c>
      <c r="D565" s="37">
        <v>106</v>
      </c>
      <c r="E565" s="39">
        <v>0.41</v>
      </c>
      <c r="F565" s="37">
        <v>5</v>
      </c>
      <c r="G565" s="37" t="s">
        <v>37</v>
      </c>
      <c r="H565" s="37">
        <v>29.582999999999998</v>
      </c>
      <c r="J565" s="59">
        <v>117</v>
      </c>
      <c r="K565" s="59">
        <v>94</v>
      </c>
      <c r="L565" s="59">
        <v>100</v>
      </c>
      <c r="M565" s="59">
        <v>114</v>
      </c>
      <c r="N565" s="56">
        <f t="shared" si="7"/>
        <v>106.25</v>
      </c>
    </row>
    <row r="566" spans="1:14" x14ac:dyDescent="0.2">
      <c r="B566" s="2"/>
      <c r="J566"/>
      <c r="N566" s="3"/>
    </row>
    <row r="567" spans="1:14" x14ac:dyDescent="0.2">
      <c r="A567" s="21">
        <v>41791</v>
      </c>
      <c r="B567" s="2">
        <v>0.40625</v>
      </c>
      <c r="C567" s="47">
        <v>73</v>
      </c>
      <c r="D567" s="47">
        <v>79</v>
      </c>
      <c r="E567" s="14">
        <v>0.5</v>
      </c>
      <c r="F567" s="47">
        <v>3</v>
      </c>
      <c r="G567" s="47" t="s">
        <v>71</v>
      </c>
      <c r="H567" s="60">
        <v>29.555</v>
      </c>
      <c r="J567" s="58">
        <v>94</v>
      </c>
      <c r="K567" s="58">
        <v>69</v>
      </c>
      <c r="L567" s="58">
        <v>75</v>
      </c>
      <c r="M567" s="58">
        <v>76</v>
      </c>
      <c r="N567" s="56">
        <f>AVERAGE(J567:M567)</f>
        <v>78.5</v>
      </c>
    </row>
    <row r="568" spans="1:14" x14ac:dyDescent="0.2">
      <c r="B568" s="2">
        <v>0.41666666666666669</v>
      </c>
      <c r="C568" s="47">
        <v>72</v>
      </c>
      <c r="D568" s="47">
        <v>79</v>
      </c>
      <c r="E568" s="14">
        <v>0.53</v>
      </c>
      <c r="F568" s="47">
        <v>3</v>
      </c>
      <c r="G568" s="47" t="s">
        <v>129</v>
      </c>
      <c r="H568" s="60">
        <v>29.553999999999998</v>
      </c>
      <c r="J568" s="58">
        <v>96</v>
      </c>
      <c r="K568" s="58">
        <v>69</v>
      </c>
      <c r="L568" s="58">
        <v>77</v>
      </c>
      <c r="M568" s="58">
        <v>74</v>
      </c>
      <c r="N568" s="56">
        <f t="shared" ref="N568:N584" si="8">AVERAGE(J568:M568)</f>
        <v>79</v>
      </c>
    </row>
    <row r="569" spans="1:14" x14ac:dyDescent="0.2">
      <c r="B569" s="2">
        <v>0.42708333333333298</v>
      </c>
      <c r="C569" s="47">
        <v>73</v>
      </c>
      <c r="D569" s="47">
        <v>80</v>
      </c>
      <c r="E569" s="14">
        <v>0.51</v>
      </c>
      <c r="F569" s="47">
        <v>5</v>
      </c>
      <c r="G569" s="47" t="s">
        <v>129</v>
      </c>
      <c r="H569" s="60">
        <v>29.545000000000002</v>
      </c>
      <c r="J569" s="58">
        <v>99</v>
      </c>
      <c r="K569" s="58">
        <v>69</v>
      </c>
      <c r="L569" s="58">
        <v>78</v>
      </c>
      <c r="M569" s="58">
        <v>73</v>
      </c>
      <c r="N569" s="56">
        <f t="shared" si="8"/>
        <v>79.75</v>
      </c>
    </row>
    <row r="570" spans="1:14" x14ac:dyDescent="0.2">
      <c r="B570" s="2">
        <v>0.4375</v>
      </c>
      <c r="C570" s="47">
        <v>74</v>
      </c>
      <c r="D570" s="47">
        <v>83</v>
      </c>
      <c r="E570" s="14">
        <v>0.5</v>
      </c>
      <c r="F570" s="47">
        <v>4</v>
      </c>
      <c r="G570" s="47" t="s">
        <v>71</v>
      </c>
      <c r="H570" s="60">
        <v>29.545000000000002</v>
      </c>
      <c r="J570" s="58">
        <v>101</v>
      </c>
      <c r="K570" s="58">
        <v>70</v>
      </c>
      <c r="L570" s="58">
        <v>80</v>
      </c>
      <c r="M570" s="58">
        <v>80</v>
      </c>
      <c r="N570" s="56">
        <f t="shared" si="8"/>
        <v>82.75</v>
      </c>
    </row>
    <row r="571" spans="1:14" x14ac:dyDescent="0.2">
      <c r="B571" s="2">
        <v>0.60416666666666663</v>
      </c>
      <c r="C571" s="47">
        <v>81</v>
      </c>
      <c r="D571" s="47">
        <v>113</v>
      </c>
      <c r="E571" s="14">
        <v>0.36</v>
      </c>
      <c r="F571" s="47">
        <v>4</v>
      </c>
      <c r="G571" s="47" t="s">
        <v>203</v>
      </c>
      <c r="H571" s="60">
        <v>29.498000000000001</v>
      </c>
      <c r="J571" s="58">
        <v>126</v>
      </c>
      <c r="K571" s="58">
        <v>112</v>
      </c>
      <c r="L571" s="58">
        <v>98</v>
      </c>
      <c r="M571" s="58">
        <v>116</v>
      </c>
      <c r="N571" s="56">
        <f t="shared" si="8"/>
        <v>113</v>
      </c>
    </row>
    <row r="572" spans="1:14" x14ac:dyDescent="0.2">
      <c r="B572" s="2">
        <v>0.61458333333333337</v>
      </c>
      <c r="C572" s="47">
        <v>81</v>
      </c>
      <c r="D572" s="47">
        <v>114</v>
      </c>
      <c r="E572" s="14">
        <v>0.36</v>
      </c>
      <c r="F572" s="47">
        <v>5</v>
      </c>
      <c r="G572" s="47" t="s">
        <v>201</v>
      </c>
      <c r="H572" s="60">
        <v>29.495000000000001</v>
      </c>
      <c r="J572" s="58">
        <v>127</v>
      </c>
      <c r="K572" s="58">
        <v>113</v>
      </c>
      <c r="L572" s="58">
        <v>99</v>
      </c>
      <c r="M572" s="58">
        <v>118</v>
      </c>
      <c r="N572" s="56">
        <f t="shared" si="8"/>
        <v>114.25</v>
      </c>
    </row>
    <row r="573" spans="1:14" x14ac:dyDescent="0.2">
      <c r="B573" s="2">
        <v>0.625</v>
      </c>
      <c r="C573" s="3">
        <v>82</v>
      </c>
      <c r="D573" s="3">
        <v>116</v>
      </c>
      <c r="E573" s="14">
        <v>0.34</v>
      </c>
      <c r="F573" s="41">
        <v>3</v>
      </c>
      <c r="G573" s="37" t="s">
        <v>129</v>
      </c>
      <c r="H573" s="42">
        <v>29.498999999999999</v>
      </c>
      <c r="J573" s="41">
        <v>129</v>
      </c>
      <c r="K573" s="41">
        <v>115</v>
      </c>
      <c r="L573" s="41">
        <v>100</v>
      </c>
      <c r="M573" s="41">
        <v>121</v>
      </c>
      <c r="N573" s="56">
        <f t="shared" si="8"/>
        <v>116.25</v>
      </c>
    </row>
    <row r="574" spans="1:14" x14ac:dyDescent="0.2">
      <c r="B574" s="2">
        <v>0.63541666666666663</v>
      </c>
      <c r="C574" s="3">
        <v>83</v>
      </c>
      <c r="D574" s="3">
        <v>117</v>
      </c>
      <c r="E574" s="14">
        <v>0.32</v>
      </c>
      <c r="F574" s="3">
        <v>2</v>
      </c>
      <c r="G574" s="37" t="s">
        <v>203</v>
      </c>
      <c r="H574" s="42">
        <v>29.483000000000001</v>
      </c>
      <c r="J574" s="41">
        <v>130</v>
      </c>
      <c r="K574" s="41">
        <v>116</v>
      </c>
      <c r="L574" s="41">
        <v>101</v>
      </c>
      <c r="M574" s="41">
        <v>122</v>
      </c>
      <c r="N574" s="56">
        <f t="shared" si="8"/>
        <v>117.25</v>
      </c>
    </row>
    <row r="575" spans="1:14" x14ac:dyDescent="0.2">
      <c r="B575" s="2">
        <v>0.64583333333333337</v>
      </c>
      <c r="C575" s="47">
        <v>84</v>
      </c>
      <c r="D575" s="47">
        <v>119</v>
      </c>
      <c r="E575" s="48">
        <v>0.32</v>
      </c>
      <c r="F575" s="47">
        <v>1</v>
      </c>
      <c r="G575" s="47" t="s">
        <v>71</v>
      </c>
      <c r="H575" s="60">
        <v>29.478999999999999</v>
      </c>
      <c r="J575" s="58">
        <v>132</v>
      </c>
      <c r="K575" s="58">
        <v>118</v>
      </c>
      <c r="L575" s="58">
        <v>101</v>
      </c>
      <c r="M575" s="58">
        <v>124</v>
      </c>
      <c r="N575" s="56">
        <f t="shared" si="8"/>
        <v>118.75</v>
      </c>
    </row>
    <row r="576" spans="1:14" x14ac:dyDescent="0.2">
      <c r="B576" s="2">
        <v>0.65625</v>
      </c>
      <c r="C576" s="47">
        <v>83</v>
      </c>
      <c r="D576" s="47">
        <v>119</v>
      </c>
      <c r="E576" s="48">
        <v>0.32</v>
      </c>
      <c r="F576" s="47">
        <v>3</v>
      </c>
      <c r="G576" s="47" t="s">
        <v>43</v>
      </c>
      <c r="H576" s="60">
        <v>29.47</v>
      </c>
      <c r="J576" s="58">
        <v>131</v>
      </c>
      <c r="K576" s="58">
        <v>118</v>
      </c>
      <c r="L576" s="58">
        <v>102</v>
      </c>
      <c r="M576" s="58">
        <v>124</v>
      </c>
      <c r="N576" s="56">
        <f t="shared" si="8"/>
        <v>118.75</v>
      </c>
    </row>
    <row r="577" spans="1:14" x14ac:dyDescent="0.2">
      <c r="B577" s="2">
        <v>0.66666666666666663</v>
      </c>
      <c r="C577" s="3">
        <v>83</v>
      </c>
      <c r="D577" s="3">
        <v>119</v>
      </c>
      <c r="E577" s="39">
        <v>0.32</v>
      </c>
      <c r="F577" s="3">
        <v>3</v>
      </c>
      <c r="G577" s="37" t="s">
        <v>71</v>
      </c>
      <c r="H577" s="42">
        <v>29.465</v>
      </c>
      <c r="J577" s="41">
        <v>131</v>
      </c>
      <c r="K577" s="41">
        <v>119</v>
      </c>
      <c r="L577" s="41">
        <v>102</v>
      </c>
      <c r="M577" s="41">
        <v>123</v>
      </c>
      <c r="N577" s="56">
        <f t="shared" si="8"/>
        <v>118.75</v>
      </c>
    </row>
    <row r="578" spans="1:14" x14ac:dyDescent="0.2">
      <c r="B578" s="2">
        <v>0.67708333333333337</v>
      </c>
      <c r="C578" s="3">
        <v>83</v>
      </c>
      <c r="D578" s="3">
        <v>119</v>
      </c>
      <c r="E578" s="39">
        <v>0.31</v>
      </c>
      <c r="F578" s="3">
        <v>2</v>
      </c>
      <c r="G578" s="37" t="s">
        <v>201</v>
      </c>
      <c r="H578" s="42">
        <v>29.457000000000001</v>
      </c>
      <c r="J578" s="41">
        <v>131</v>
      </c>
      <c r="K578" s="41">
        <v>119</v>
      </c>
      <c r="L578" s="41">
        <v>103</v>
      </c>
      <c r="M578" s="41">
        <v>123</v>
      </c>
      <c r="N578" s="56">
        <f t="shared" si="8"/>
        <v>119</v>
      </c>
    </row>
    <row r="579" spans="1:14" x14ac:dyDescent="0.2">
      <c r="B579" s="2">
        <v>0.6875</v>
      </c>
      <c r="C579" s="3">
        <v>84</v>
      </c>
      <c r="D579" s="3">
        <v>118</v>
      </c>
      <c r="E579" s="39">
        <v>0.31</v>
      </c>
      <c r="F579" s="3">
        <v>5</v>
      </c>
      <c r="G579" s="37" t="s">
        <v>201</v>
      </c>
      <c r="H579" s="42">
        <v>29.451000000000001</v>
      </c>
      <c r="J579" s="41">
        <v>129</v>
      </c>
      <c r="K579" s="41">
        <v>117</v>
      </c>
      <c r="L579" s="41">
        <v>103</v>
      </c>
      <c r="M579" s="41">
        <v>122</v>
      </c>
      <c r="N579" s="56">
        <f t="shared" si="8"/>
        <v>117.75</v>
      </c>
    </row>
    <row r="580" spans="1:14" x14ac:dyDescent="0.2">
      <c r="B580" s="2">
        <v>0.69791666666666663</v>
      </c>
      <c r="C580" s="3">
        <v>84</v>
      </c>
      <c r="D580" s="3">
        <v>117</v>
      </c>
      <c r="E580" s="14">
        <v>0.31</v>
      </c>
      <c r="F580" s="3">
        <v>2</v>
      </c>
      <c r="G580" s="3" t="s">
        <v>71</v>
      </c>
      <c r="H580" s="42">
        <v>29.443999999999999</v>
      </c>
      <c r="J580" s="41">
        <v>129</v>
      </c>
      <c r="K580" s="3">
        <v>115</v>
      </c>
      <c r="L580" s="3">
        <v>103</v>
      </c>
      <c r="M580" s="3">
        <v>121</v>
      </c>
      <c r="N580" s="3">
        <f t="shared" si="8"/>
        <v>117</v>
      </c>
    </row>
    <row r="581" spans="1:14" x14ac:dyDescent="0.2">
      <c r="B581" s="2">
        <v>0.70833333333333337</v>
      </c>
      <c r="C581" s="3">
        <v>83</v>
      </c>
      <c r="D581" s="3">
        <v>114</v>
      </c>
      <c r="E581" s="39">
        <v>0.3</v>
      </c>
      <c r="F581" s="3">
        <v>2</v>
      </c>
      <c r="G581" s="37" t="s">
        <v>190</v>
      </c>
      <c r="H581" s="42">
        <v>29.439</v>
      </c>
      <c r="J581" s="41">
        <v>126</v>
      </c>
      <c r="K581" s="41">
        <v>108</v>
      </c>
      <c r="L581" s="41">
        <v>103</v>
      </c>
      <c r="M581" s="41">
        <v>118</v>
      </c>
      <c r="N581" s="56">
        <f t="shared" si="8"/>
        <v>113.75</v>
      </c>
    </row>
    <row r="582" spans="1:14" x14ac:dyDescent="0.2">
      <c r="B582" s="2">
        <v>0.71875</v>
      </c>
      <c r="C582" s="3">
        <v>83</v>
      </c>
      <c r="D582" s="3">
        <v>110</v>
      </c>
      <c r="E582" s="39">
        <v>0.31</v>
      </c>
      <c r="F582" s="3">
        <v>2</v>
      </c>
      <c r="G582" s="37" t="s">
        <v>43</v>
      </c>
      <c r="H582" s="42">
        <v>29.428999999999998</v>
      </c>
      <c r="J582" s="41">
        <v>123</v>
      </c>
      <c r="K582" s="41">
        <v>100</v>
      </c>
      <c r="L582" s="41">
        <v>102</v>
      </c>
      <c r="M582" s="41">
        <v>113</v>
      </c>
      <c r="N582" s="56">
        <f t="shared" si="8"/>
        <v>109.5</v>
      </c>
    </row>
    <row r="583" spans="1:14" x14ac:dyDescent="0.2">
      <c r="B583" s="2">
        <v>0.72916666666666663</v>
      </c>
      <c r="C583" s="3">
        <v>82</v>
      </c>
      <c r="D583" s="3">
        <v>109</v>
      </c>
      <c r="E583" s="39">
        <v>0.31</v>
      </c>
      <c r="F583" s="3">
        <v>3</v>
      </c>
      <c r="G583" s="37" t="s">
        <v>37</v>
      </c>
      <c r="H583" s="42">
        <v>29.428000000000001</v>
      </c>
      <c r="J583" s="41">
        <v>122</v>
      </c>
      <c r="K583" s="41">
        <v>99</v>
      </c>
      <c r="L583" s="41">
        <v>102</v>
      </c>
      <c r="M583" s="41">
        <v>112</v>
      </c>
      <c r="N583" s="56">
        <f t="shared" si="8"/>
        <v>108.75</v>
      </c>
    </row>
    <row r="584" spans="1:14" x14ac:dyDescent="0.2">
      <c r="B584" s="2">
        <v>0.73472222222222217</v>
      </c>
      <c r="C584" s="3">
        <v>82</v>
      </c>
      <c r="D584" s="3">
        <v>108</v>
      </c>
      <c r="E584" s="14">
        <v>0.09</v>
      </c>
      <c r="F584" s="41">
        <v>2</v>
      </c>
      <c r="G584" s="37" t="s">
        <v>37</v>
      </c>
      <c r="H584" s="42">
        <v>29.427</v>
      </c>
      <c r="J584" s="41">
        <v>121</v>
      </c>
      <c r="K584" s="41">
        <v>98</v>
      </c>
      <c r="L584" s="41">
        <v>102</v>
      </c>
      <c r="M584" s="41">
        <v>111</v>
      </c>
      <c r="N584" s="56">
        <f t="shared" si="8"/>
        <v>108</v>
      </c>
    </row>
    <row r="585" spans="1:14" x14ac:dyDescent="0.2">
      <c r="B585" s="2"/>
    </row>
    <row r="586" spans="1:14" x14ac:dyDescent="0.2">
      <c r="A586" t="s">
        <v>259</v>
      </c>
      <c r="J586" s="3" t="s">
        <v>338</v>
      </c>
      <c r="K586" s="3" t="s">
        <v>346</v>
      </c>
      <c r="L586" s="3" t="s">
        <v>347</v>
      </c>
      <c r="M586" s="3" t="s">
        <v>348</v>
      </c>
    </row>
    <row r="587" spans="1:14" x14ac:dyDescent="0.2">
      <c r="A587" s="21">
        <v>41796</v>
      </c>
      <c r="B587" s="2">
        <v>0.40625</v>
      </c>
      <c r="C587" s="47">
        <v>78</v>
      </c>
      <c r="D587" s="47">
        <v>90</v>
      </c>
      <c r="E587" s="14">
        <v>0.77</v>
      </c>
      <c r="F587" s="47">
        <v>6</v>
      </c>
      <c r="G587" s="47" t="s">
        <v>129</v>
      </c>
      <c r="H587" s="60">
        <v>29.266999999999999</v>
      </c>
      <c r="I587" s="60"/>
      <c r="J587" s="58">
        <v>90</v>
      </c>
      <c r="K587" s="58">
        <v>94</v>
      </c>
      <c r="L587" s="58">
        <v>89</v>
      </c>
      <c r="M587" s="58">
        <v>88</v>
      </c>
      <c r="N587" s="56">
        <f>AVERAGE(J587:M587)</f>
        <v>90.25</v>
      </c>
    </row>
    <row r="588" spans="1:14" x14ac:dyDescent="0.2">
      <c r="B588" s="2">
        <v>0.41666666666666669</v>
      </c>
      <c r="C588" s="47">
        <v>79</v>
      </c>
      <c r="D588" s="47">
        <v>93</v>
      </c>
      <c r="E588" s="14">
        <v>0.72</v>
      </c>
      <c r="F588" s="47">
        <v>5</v>
      </c>
      <c r="G588" s="47" t="s">
        <v>143</v>
      </c>
      <c r="H588" s="60">
        <v>29.277999999999999</v>
      </c>
      <c r="I588" s="60"/>
      <c r="J588" s="58">
        <v>93</v>
      </c>
      <c r="K588" s="58">
        <v>98</v>
      </c>
      <c r="L588" s="58">
        <v>91</v>
      </c>
      <c r="M588" s="58">
        <v>91</v>
      </c>
      <c r="N588" s="56">
        <f t="shared" ref="N588:N604" si="9">AVERAGE(J588:M588)</f>
        <v>93.25</v>
      </c>
    </row>
    <row r="589" spans="1:14" x14ac:dyDescent="0.2">
      <c r="B589" s="2">
        <v>0.42708333333333298</v>
      </c>
      <c r="C589" s="47">
        <v>79</v>
      </c>
      <c r="D589" s="47">
        <v>95</v>
      </c>
      <c r="E589" s="14">
        <v>0.71</v>
      </c>
      <c r="F589" s="47">
        <v>6</v>
      </c>
      <c r="G589" s="47" t="s">
        <v>130</v>
      </c>
      <c r="H589" s="60">
        <v>29.271999999999998</v>
      </c>
      <c r="I589" s="60"/>
      <c r="J589" s="58">
        <v>96</v>
      </c>
      <c r="K589" s="58">
        <v>98</v>
      </c>
      <c r="L589" s="58">
        <v>92</v>
      </c>
      <c r="M589" s="58">
        <v>92</v>
      </c>
      <c r="N589" s="56">
        <f t="shared" si="9"/>
        <v>94.5</v>
      </c>
    </row>
    <row r="590" spans="1:14" x14ac:dyDescent="0.2">
      <c r="B590" s="2">
        <v>0.4375</v>
      </c>
      <c r="C590" s="47">
        <v>81</v>
      </c>
      <c r="D590" s="47">
        <v>99</v>
      </c>
      <c r="E590" s="14">
        <v>0.67</v>
      </c>
      <c r="F590" s="47">
        <v>3</v>
      </c>
      <c r="G590" s="47" t="s">
        <v>201</v>
      </c>
      <c r="H590" s="60">
        <v>29.262</v>
      </c>
      <c r="I590" s="60"/>
      <c r="J590" s="58">
        <v>100</v>
      </c>
      <c r="K590" s="58">
        <v>103</v>
      </c>
      <c r="L590" s="58">
        <v>96</v>
      </c>
      <c r="M590" s="58">
        <v>96</v>
      </c>
      <c r="N590" s="56">
        <f t="shared" si="9"/>
        <v>98.75</v>
      </c>
    </row>
    <row r="591" spans="1:14" x14ac:dyDescent="0.2">
      <c r="B591" s="2">
        <v>0.44791666666666702</v>
      </c>
      <c r="C591" s="47">
        <v>81</v>
      </c>
      <c r="D591" s="47">
        <v>100</v>
      </c>
      <c r="E591" s="14">
        <v>0.67</v>
      </c>
      <c r="F591" s="47">
        <v>6</v>
      </c>
      <c r="G591" s="47" t="s">
        <v>143</v>
      </c>
      <c r="H591" s="60">
        <v>29.259</v>
      </c>
      <c r="I591" s="60"/>
      <c r="J591" s="58">
        <v>102</v>
      </c>
      <c r="K591" s="58">
        <v>103</v>
      </c>
      <c r="L591" s="58">
        <v>98</v>
      </c>
      <c r="M591" s="58">
        <v>97</v>
      </c>
      <c r="N591" s="56">
        <f t="shared" si="9"/>
        <v>100</v>
      </c>
    </row>
    <row r="592" spans="1:14" x14ac:dyDescent="0.2">
      <c r="B592" s="2">
        <v>0.45833333333333398</v>
      </c>
      <c r="C592" s="47">
        <v>82</v>
      </c>
      <c r="D592" s="47">
        <v>102</v>
      </c>
      <c r="E592" s="14">
        <v>0.65</v>
      </c>
      <c r="F592" s="47">
        <v>6</v>
      </c>
      <c r="G592" s="47" t="s">
        <v>130</v>
      </c>
      <c r="H592" s="60">
        <v>29.260999999999999</v>
      </c>
      <c r="I592" s="60"/>
      <c r="J592" s="58">
        <v>104</v>
      </c>
      <c r="K592" s="58">
        <v>104</v>
      </c>
      <c r="L592" s="58">
        <v>100</v>
      </c>
      <c r="M592" s="58">
        <v>98</v>
      </c>
      <c r="N592" s="56">
        <f t="shared" si="9"/>
        <v>101.5</v>
      </c>
    </row>
    <row r="593" spans="1:14" x14ac:dyDescent="0.2">
      <c r="B593" s="2">
        <v>0.468750000000001</v>
      </c>
      <c r="C593" s="3">
        <v>82</v>
      </c>
      <c r="D593" s="3">
        <v>102</v>
      </c>
      <c r="E593" s="14">
        <v>0.65</v>
      </c>
      <c r="F593" s="41">
        <v>1</v>
      </c>
      <c r="G593" s="37" t="s">
        <v>130</v>
      </c>
      <c r="H593" s="42">
        <v>29.27</v>
      </c>
      <c r="I593" s="42"/>
      <c r="J593" s="41">
        <v>105</v>
      </c>
      <c r="K593" s="41">
        <v>104</v>
      </c>
      <c r="L593" s="41">
        <v>100</v>
      </c>
      <c r="M593" s="41">
        <v>98</v>
      </c>
      <c r="N593" s="56">
        <f t="shared" si="9"/>
        <v>101.75</v>
      </c>
    </row>
    <row r="594" spans="1:14" x14ac:dyDescent="0.2">
      <c r="B594" s="2">
        <v>0.57291666666666663</v>
      </c>
      <c r="C594" s="3">
        <v>88</v>
      </c>
      <c r="D594" s="3">
        <v>121</v>
      </c>
      <c r="E594" s="14">
        <v>0.5</v>
      </c>
      <c r="F594" s="3">
        <v>4</v>
      </c>
      <c r="G594" s="37" t="s">
        <v>143</v>
      </c>
      <c r="H594" s="42">
        <v>29.260999999999999</v>
      </c>
      <c r="I594" s="42"/>
      <c r="J594" s="41">
        <v>124</v>
      </c>
      <c r="K594" s="41">
        <v>122</v>
      </c>
      <c r="L594" s="41">
        <v>119</v>
      </c>
      <c r="M594" s="41">
        <v>119</v>
      </c>
      <c r="N594" s="56">
        <f t="shared" si="9"/>
        <v>121</v>
      </c>
    </row>
    <row r="595" spans="1:14" x14ac:dyDescent="0.2">
      <c r="B595" s="2">
        <v>0.58333333333333337</v>
      </c>
      <c r="C595" s="47">
        <v>88</v>
      </c>
      <c r="D595" s="47">
        <v>125</v>
      </c>
      <c r="E595" s="48">
        <v>0.49</v>
      </c>
      <c r="F595" s="47">
        <v>5</v>
      </c>
      <c r="G595" s="47" t="s">
        <v>143</v>
      </c>
      <c r="H595" s="60">
        <v>29.26</v>
      </c>
      <c r="I595" s="60"/>
      <c r="J595" s="58">
        <v>127</v>
      </c>
      <c r="K595" s="58">
        <v>124</v>
      </c>
      <c r="L595" s="58">
        <v>123</v>
      </c>
      <c r="M595" s="58">
        <v>124</v>
      </c>
      <c r="N595" s="56">
        <f t="shared" si="9"/>
        <v>124.5</v>
      </c>
    </row>
    <row r="596" spans="1:14" x14ac:dyDescent="0.2">
      <c r="B596" s="2">
        <v>0.59375</v>
      </c>
      <c r="C596" s="47">
        <v>90</v>
      </c>
      <c r="D596" s="47">
        <v>126</v>
      </c>
      <c r="E596" s="48">
        <v>0.48</v>
      </c>
      <c r="F596" s="47">
        <v>2</v>
      </c>
      <c r="G596" s="47" t="s">
        <v>34</v>
      </c>
      <c r="H596" s="60">
        <v>29.257000000000001</v>
      </c>
      <c r="I596" s="60"/>
      <c r="J596" s="58">
        <v>128</v>
      </c>
      <c r="K596" s="58">
        <v>125</v>
      </c>
      <c r="L596" s="58">
        <v>125</v>
      </c>
      <c r="M596" s="58">
        <v>126</v>
      </c>
      <c r="N596" s="56">
        <f t="shared" si="9"/>
        <v>126</v>
      </c>
    </row>
    <row r="597" spans="1:14" x14ac:dyDescent="0.2">
      <c r="B597" s="2">
        <v>0.60416666666666696</v>
      </c>
      <c r="C597" s="3">
        <v>89</v>
      </c>
      <c r="D597" s="3">
        <v>125</v>
      </c>
      <c r="E597" s="39">
        <v>0.48</v>
      </c>
      <c r="F597" s="3">
        <v>3</v>
      </c>
      <c r="G597" s="37" t="s">
        <v>197</v>
      </c>
      <c r="H597" s="42">
        <v>29.253</v>
      </c>
      <c r="I597" s="42"/>
      <c r="J597" s="41">
        <v>128</v>
      </c>
      <c r="K597" s="41">
        <v>122</v>
      </c>
      <c r="L597" s="41">
        <v>125</v>
      </c>
      <c r="M597" s="41">
        <v>124</v>
      </c>
      <c r="N597" s="56">
        <f t="shared" si="9"/>
        <v>124.75</v>
      </c>
    </row>
    <row r="598" spans="1:14" x14ac:dyDescent="0.2">
      <c r="B598" s="2">
        <v>0.61458333333333404</v>
      </c>
      <c r="C598" s="3">
        <v>91</v>
      </c>
      <c r="D598" s="3">
        <v>127</v>
      </c>
      <c r="E598" s="39">
        <v>0.47</v>
      </c>
      <c r="F598" s="3">
        <v>5</v>
      </c>
      <c r="G598" s="37" t="s">
        <v>196</v>
      </c>
      <c r="H598" s="42">
        <v>29.245000000000001</v>
      </c>
      <c r="I598" s="42"/>
      <c r="J598" s="41">
        <v>129</v>
      </c>
      <c r="K598" s="41">
        <v>125</v>
      </c>
      <c r="L598" s="41">
        <v>129</v>
      </c>
      <c r="M598" s="41">
        <v>125</v>
      </c>
      <c r="N598" s="56">
        <f t="shared" si="9"/>
        <v>127</v>
      </c>
    </row>
    <row r="599" spans="1:14" x14ac:dyDescent="0.2">
      <c r="B599" s="2">
        <v>0.625</v>
      </c>
      <c r="C599" s="3">
        <v>90</v>
      </c>
      <c r="D599" s="3">
        <v>128</v>
      </c>
      <c r="E599" s="39">
        <v>0.48</v>
      </c>
      <c r="F599" s="3">
        <v>3</v>
      </c>
      <c r="G599" s="37" t="s">
        <v>203</v>
      </c>
      <c r="H599" s="42">
        <v>29.239000000000001</v>
      </c>
      <c r="I599" s="42"/>
      <c r="J599" s="41">
        <v>129</v>
      </c>
      <c r="K599" s="41">
        <v>127</v>
      </c>
      <c r="L599" s="41">
        <v>128</v>
      </c>
      <c r="M599" s="41">
        <v>126</v>
      </c>
      <c r="N599" s="56">
        <f t="shared" si="9"/>
        <v>127.5</v>
      </c>
    </row>
    <row r="600" spans="1:14" x14ac:dyDescent="0.2">
      <c r="B600" s="2">
        <v>0.62986111111111109</v>
      </c>
      <c r="C600" s="3">
        <v>91</v>
      </c>
      <c r="D600" s="3">
        <v>130</v>
      </c>
      <c r="E600" s="14">
        <v>0.47</v>
      </c>
      <c r="F600" s="3">
        <v>6</v>
      </c>
      <c r="G600" s="3" t="s">
        <v>130</v>
      </c>
      <c r="H600" s="42">
        <v>29.234999999999999</v>
      </c>
      <c r="I600" s="42"/>
      <c r="J600" s="41">
        <v>133</v>
      </c>
      <c r="K600" s="3">
        <v>127</v>
      </c>
      <c r="L600" s="3">
        <v>129</v>
      </c>
      <c r="M600" s="3">
        <v>129</v>
      </c>
      <c r="N600" s="3">
        <f t="shared" si="9"/>
        <v>129.5</v>
      </c>
    </row>
    <row r="601" spans="1:14" x14ac:dyDescent="0.2">
      <c r="B601" s="2">
        <v>0.77083333333333337</v>
      </c>
      <c r="C601" s="3">
        <v>91</v>
      </c>
      <c r="D601" s="3">
        <v>110</v>
      </c>
      <c r="E601" s="39">
        <v>0.44</v>
      </c>
      <c r="F601" s="3">
        <v>6</v>
      </c>
      <c r="G601" s="37" t="s">
        <v>201</v>
      </c>
      <c r="H601" s="42">
        <v>29.158999999999999</v>
      </c>
      <c r="I601" s="42"/>
      <c r="J601" s="41">
        <v>103</v>
      </c>
      <c r="K601" s="41">
        <v>114</v>
      </c>
      <c r="L601" s="41">
        <v>110</v>
      </c>
      <c r="M601" s="41">
        <v>111</v>
      </c>
      <c r="N601" s="56">
        <f t="shared" si="9"/>
        <v>109.5</v>
      </c>
    </row>
    <row r="602" spans="1:14" x14ac:dyDescent="0.2">
      <c r="B602" s="2">
        <v>0.78125</v>
      </c>
      <c r="C602" s="3">
        <v>90</v>
      </c>
      <c r="D602" s="3">
        <v>109</v>
      </c>
      <c r="E602" s="39">
        <v>0.43</v>
      </c>
      <c r="F602" s="3">
        <v>6</v>
      </c>
      <c r="G602" s="37" t="s">
        <v>201</v>
      </c>
      <c r="H602" s="42">
        <v>29.154</v>
      </c>
      <c r="I602" s="42"/>
      <c r="J602" s="41">
        <v>102</v>
      </c>
      <c r="K602" s="41">
        <v>114</v>
      </c>
      <c r="L602" s="41">
        <v>110</v>
      </c>
      <c r="M602" s="41">
        <v>109</v>
      </c>
      <c r="N602" s="56">
        <f t="shared" si="9"/>
        <v>108.75</v>
      </c>
    </row>
    <row r="603" spans="1:14" x14ac:dyDescent="0.2">
      <c r="B603" s="2">
        <v>0.79166666666666696</v>
      </c>
      <c r="C603" s="3">
        <v>90</v>
      </c>
      <c r="D603" s="3">
        <v>106</v>
      </c>
      <c r="E603" s="39">
        <v>0.43</v>
      </c>
      <c r="F603" s="3">
        <v>9</v>
      </c>
      <c r="G603" s="37" t="s">
        <v>143</v>
      </c>
      <c r="H603" s="42">
        <v>29.151</v>
      </c>
      <c r="I603" s="42"/>
      <c r="J603" s="41">
        <v>100</v>
      </c>
      <c r="K603" s="41">
        <v>110</v>
      </c>
      <c r="L603" s="41">
        <v>108</v>
      </c>
      <c r="M603" s="41">
        <v>107</v>
      </c>
      <c r="N603" s="56">
        <f t="shared" si="9"/>
        <v>106.25</v>
      </c>
    </row>
    <row r="604" spans="1:14" x14ac:dyDescent="0.2">
      <c r="B604" s="2">
        <v>0.80208333333333304</v>
      </c>
      <c r="C604" s="3">
        <v>90</v>
      </c>
      <c r="D604" s="3">
        <v>104</v>
      </c>
      <c r="E604" s="14">
        <v>0.43</v>
      </c>
      <c r="F604" s="41">
        <v>5</v>
      </c>
      <c r="G604" s="37" t="s">
        <v>196</v>
      </c>
      <c r="H604" s="42">
        <v>29.141999999999999</v>
      </c>
      <c r="I604" s="42"/>
      <c r="J604" s="41">
        <v>99</v>
      </c>
      <c r="K604" s="41">
        <v>107</v>
      </c>
      <c r="L604" s="41">
        <v>107</v>
      </c>
      <c r="M604" s="41">
        <v>104</v>
      </c>
      <c r="N604" s="56">
        <f t="shared" si="9"/>
        <v>104.25</v>
      </c>
    </row>
    <row r="606" spans="1:14" x14ac:dyDescent="0.2">
      <c r="A606" s="21">
        <v>41797</v>
      </c>
      <c r="B606" s="2">
        <v>0.78125</v>
      </c>
      <c r="C606" s="47">
        <v>92</v>
      </c>
      <c r="D606" s="47">
        <v>115</v>
      </c>
      <c r="E606" s="14">
        <v>0.42</v>
      </c>
      <c r="F606" s="47">
        <v>3</v>
      </c>
      <c r="G606" s="47" t="s">
        <v>143</v>
      </c>
      <c r="H606" s="60">
        <v>29.158000000000001</v>
      </c>
      <c r="I606" s="60"/>
      <c r="J606" s="58">
        <v>109</v>
      </c>
      <c r="K606" s="58">
        <v>119</v>
      </c>
      <c r="L606" s="58">
        <v>115</v>
      </c>
      <c r="M606" s="58">
        <v>117</v>
      </c>
      <c r="N606" s="56">
        <f>AVERAGE(J606:M606)</f>
        <v>115</v>
      </c>
    </row>
    <row r="607" spans="1:14" x14ac:dyDescent="0.2">
      <c r="B607" s="2">
        <v>0.79166666666666663</v>
      </c>
      <c r="C607" s="47">
        <v>92</v>
      </c>
      <c r="D607" s="47">
        <v>112</v>
      </c>
      <c r="E607" s="14">
        <v>0.42</v>
      </c>
      <c r="F607" s="47">
        <v>4</v>
      </c>
      <c r="G607" s="47" t="s">
        <v>196</v>
      </c>
      <c r="H607" s="60">
        <v>29.158000000000001</v>
      </c>
      <c r="I607" s="60"/>
      <c r="J607" s="58">
        <v>107</v>
      </c>
      <c r="K607" s="58">
        <v>116</v>
      </c>
      <c r="L607" s="58">
        <v>111</v>
      </c>
      <c r="M607" s="58">
        <v>114</v>
      </c>
      <c r="N607" s="56">
        <f t="shared" ref="N607:N619" si="10">AVERAGE(J607:M607)</f>
        <v>112</v>
      </c>
    </row>
    <row r="608" spans="1:14" x14ac:dyDescent="0.2">
      <c r="B608" s="2">
        <v>0.80208333333333337</v>
      </c>
      <c r="C608" s="47">
        <v>91</v>
      </c>
      <c r="D608" s="47">
        <v>110</v>
      </c>
      <c r="E608" s="14">
        <v>0.43</v>
      </c>
      <c r="F608" s="47">
        <v>2</v>
      </c>
      <c r="G608" s="47" t="s">
        <v>143</v>
      </c>
      <c r="H608" s="60">
        <v>29.158000000000001</v>
      </c>
      <c r="I608" s="60"/>
      <c r="J608" s="58">
        <v>105</v>
      </c>
      <c r="K608" s="58">
        <v>114</v>
      </c>
      <c r="L608" s="58">
        <v>110</v>
      </c>
      <c r="M608" s="58">
        <v>109</v>
      </c>
      <c r="N608" s="56">
        <f t="shared" si="10"/>
        <v>109.5</v>
      </c>
    </row>
    <row r="609" spans="1:14" x14ac:dyDescent="0.2">
      <c r="B609" s="2">
        <v>0.8125</v>
      </c>
      <c r="C609" s="47">
        <v>91</v>
      </c>
      <c r="D609" s="47">
        <v>108</v>
      </c>
      <c r="E609" s="14">
        <v>0.43</v>
      </c>
      <c r="F609" s="47">
        <v>3</v>
      </c>
      <c r="G609" s="47" t="s">
        <v>143</v>
      </c>
      <c r="H609" s="60">
        <v>29.158999999999999</v>
      </c>
      <c r="I609" s="60"/>
      <c r="J609" s="58">
        <v>104</v>
      </c>
      <c r="K609" s="58">
        <v>111</v>
      </c>
      <c r="L609" s="58">
        <v>108</v>
      </c>
      <c r="M609" s="58">
        <v>108</v>
      </c>
      <c r="N609" s="56">
        <f t="shared" si="10"/>
        <v>107.75</v>
      </c>
    </row>
    <row r="610" spans="1:14" x14ac:dyDescent="0.2">
      <c r="B610" s="2">
        <v>0.82291666666666663</v>
      </c>
      <c r="C610" s="47">
        <v>91</v>
      </c>
      <c r="D610" s="47">
        <v>106</v>
      </c>
      <c r="E610" s="14">
        <v>0.44</v>
      </c>
      <c r="F610" s="47">
        <v>6</v>
      </c>
      <c r="G610" s="47" t="s">
        <v>197</v>
      </c>
      <c r="H610" s="60">
        <v>29.158000000000001</v>
      </c>
      <c r="I610" s="60"/>
      <c r="J610" s="58">
        <v>103</v>
      </c>
      <c r="K610" s="58">
        <v>109</v>
      </c>
      <c r="L610" s="58">
        <v>107</v>
      </c>
      <c r="M610" s="58">
        <v>106</v>
      </c>
      <c r="N610" s="56">
        <f t="shared" si="10"/>
        <v>106.25</v>
      </c>
    </row>
    <row r="611" spans="1:14" x14ac:dyDescent="0.2">
      <c r="B611" s="2">
        <v>0.83333333333333337</v>
      </c>
      <c r="C611" s="47">
        <v>90</v>
      </c>
      <c r="D611" s="47">
        <v>105</v>
      </c>
      <c r="E611" s="14">
        <v>0.44</v>
      </c>
      <c r="F611" s="47">
        <v>6</v>
      </c>
      <c r="G611" s="47" t="s">
        <v>143</v>
      </c>
      <c r="H611" s="60">
        <v>29.157</v>
      </c>
      <c r="I611" s="60"/>
      <c r="J611" s="58">
        <v>102</v>
      </c>
      <c r="K611" s="58">
        <v>107</v>
      </c>
      <c r="L611" s="58">
        <v>105</v>
      </c>
      <c r="M611" s="58">
        <v>104</v>
      </c>
      <c r="N611" s="56">
        <f t="shared" si="10"/>
        <v>104.5</v>
      </c>
    </row>
    <row r="612" spans="1:14" x14ac:dyDescent="0.2">
      <c r="B612" s="2">
        <v>0.84375</v>
      </c>
      <c r="C612" s="3">
        <v>89</v>
      </c>
      <c r="D612" s="3">
        <v>102</v>
      </c>
      <c r="E612" s="14">
        <v>0.46</v>
      </c>
      <c r="F612" s="41">
        <v>7</v>
      </c>
      <c r="G612" s="37" t="s">
        <v>143</v>
      </c>
      <c r="H612" s="42">
        <v>29.158000000000001</v>
      </c>
      <c r="I612" s="42"/>
      <c r="J612" s="41">
        <v>100</v>
      </c>
      <c r="K612" s="41">
        <v>103</v>
      </c>
      <c r="L612" s="41">
        <v>102</v>
      </c>
      <c r="M612" s="41">
        <v>102</v>
      </c>
      <c r="N612" s="56">
        <f t="shared" si="10"/>
        <v>101.75</v>
      </c>
    </row>
    <row r="613" spans="1:14" x14ac:dyDescent="0.2">
      <c r="B613" s="2">
        <v>0.85416666666666663</v>
      </c>
      <c r="C613" s="3">
        <v>89</v>
      </c>
      <c r="D613" s="3">
        <v>100</v>
      </c>
      <c r="E613" s="14">
        <v>0.47</v>
      </c>
      <c r="F613" s="3">
        <v>3</v>
      </c>
      <c r="G613" s="37" t="s">
        <v>143</v>
      </c>
      <c r="H613" s="42">
        <v>29.164999999999999</v>
      </c>
      <c r="I613" s="42"/>
      <c r="J613" s="41">
        <v>99</v>
      </c>
      <c r="K613" s="41">
        <v>101</v>
      </c>
      <c r="L613" s="41">
        <v>101</v>
      </c>
      <c r="M613" s="41">
        <v>100</v>
      </c>
      <c r="N613" s="56">
        <f t="shared" si="10"/>
        <v>100.25</v>
      </c>
    </row>
    <row r="614" spans="1:14" x14ac:dyDescent="0.2">
      <c r="B614" s="2">
        <v>0.86458333333333337</v>
      </c>
      <c r="C614" s="47">
        <v>88</v>
      </c>
      <c r="D614" s="47">
        <v>99</v>
      </c>
      <c r="E614" s="48">
        <v>0.48</v>
      </c>
      <c r="F614" s="47">
        <v>6</v>
      </c>
      <c r="G614" s="47" t="s">
        <v>197</v>
      </c>
      <c r="H614" s="60">
        <v>29.167999999999999</v>
      </c>
      <c r="I614" s="60"/>
      <c r="J614" s="58">
        <v>98</v>
      </c>
      <c r="K614" s="58">
        <v>100</v>
      </c>
      <c r="L614" s="58">
        <v>99</v>
      </c>
      <c r="M614" s="58">
        <v>100</v>
      </c>
      <c r="N614" s="56">
        <f t="shared" si="10"/>
        <v>99.25</v>
      </c>
    </row>
    <row r="615" spans="1:14" x14ac:dyDescent="0.2">
      <c r="B615" s="2">
        <v>0.875</v>
      </c>
      <c r="C615" s="47">
        <v>88</v>
      </c>
      <c r="D615" s="47">
        <v>98</v>
      </c>
      <c r="E615" s="48">
        <v>0.48</v>
      </c>
      <c r="F615" s="47">
        <v>4</v>
      </c>
      <c r="G615" s="47" t="s">
        <v>143</v>
      </c>
      <c r="H615" s="60">
        <v>29.178999999999998</v>
      </c>
      <c r="I615" s="60"/>
      <c r="J615" s="58">
        <v>97</v>
      </c>
      <c r="K615" s="58">
        <v>99</v>
      </c>
      <c r="L615" s="58">
        <v>98</v>
      </c>
      <c r="M615" s="58">
        <v>99</v>
      </c>
      <c r="N615" s="56">
        <f t="shared" si="10"/>
        <v>98.25</v>
      </c>
    </row>
    <row r="616" spans="1:14" x14ac:dyDescent="0.2">
      <c r="B616" s="2">
        <v>0.88541666666666663</v>
      </c>
      <c r="C616" s="3">
        <v>87</v>
      </c>
      <c r="D616" s="3">
        <v>98</v>
      </c>
      <c r="E616" s="39">
        <v>0.48</v>
      </c>
      <c r="F616" s="3">
        <v>3</v>
      </c>
      <c r="G616" s="37" t="s">
        <v>143</v>
      </c>
      <c r="H616" s="42">
        <v>29.184999999999999</v>
      </c>
      <c r="I616" s="42"/>
      <c r="J616" s="41">
        <v>97</v>
      </c>
      <c r="K616" s="41">
        <v>98</v>
      </c>
      <c r="L616" s="41">
        <v>97</v>
      </c>
      <c r="M616" s="41">
        <v>98</v>
      </c>
      <c r="N616" s="56">
        <f t="shared" si="10"/>
        <v>97.5</v>
      </c>
    </row>
    <row r="617" spans="1:14" x14ac:dyDescent="0.2">
      <c r="B617" s="2">
        <v>0.89583333333333337</v>
      </c>
      <c r="C617" s="3">
        <v>87</v>
      </c>
      <c r="D617" s="3">
        <v>97</v>
      </c>
      <c r="E617" s="39">
        <v>0.49</v>
      </c>
      <c r="F617" s="3">
        <v>4</v>
      </c>
      <c r="G617" s="37" t="s">
        <v>130</v>
      </c>
      <c r="H617" s="42">
        <v>29.19</v>
      </c>
      <c r="I617" s="42"/>
      <c r="J617" s="41">
        <v>96</v>
      </c>
      <c r="K617" s="41">
        <v>97</v>
      </c>
      <c r="L617" s="41">
        <v>96</v>
      </c>
      <c r="M617" s="41">
        <v>98</v>
      </c>
      <c r="N617" s="56">
        <f t="shared" si="10"/>
        <v>96.75</v>
      </c>
    </row>
    <row r="618" spans="1:14" x14ac:dyDescent="0.2">
      <c r="B618" s="2">
        <v>0.906250000000004</v>
      </c>
      <c r="C618" s="3">
        <v>87</v>
      </c>
      <c r="D618" s="3">
        <v>96</v>
      </c>
      <c r="E618" s="39">
        <v>0.5</v>
      </c>
      <c r="F618" s="3">
        <v>8</v>
      </c>
      <c r="G618" s="37" t="s">
        <v>143</v>
      </c>
      <c r="H618" s="42">
        <v>29.187000000000001</v>
      </c>
      <c r="I618" s="42"/>
      <c r="J618" s="41">
        <v>95</v>
      </c>
      <c r="K618" s="41">
        <v>97</v>
      </c>
      <c r="L618" s="41">
        <v>95</v>
      </c>
      <c r="M618" s="41">
        <v>97</v>
      </c>
      <c r="N618" s="56">
        <f t="shared" si="10"/>
        <v>96</v>
      </c>
    </row>
    <row r="619" spans="1:14" x14ac:dyDescent="0.2">
      <c r="B619" s="2">
        <v>0.91041666666666676</v>
      </c>
      <c r="C619" s="3">
        <v>87</v>
      </c>
      <c r="D619" s="3">
        <v>96</v>
      </c>
      <c r="E619" s="14">
        <v>0.5</v>
      </c>
      <c r="F619" s="3">
        <v>3</v>
      </c>
      <c r="G619" s="3" t="s">
        <v>197</v>
      </c>
      <c r="H619" s="42">
        <v>29.181999999999999</v>
      </c>
      <c r="I619" s="42"/>
      <c r="J619" s="41">
        <v>95</v>
      </c>
      <c r="K619" s="3">
        <v>97</v>
      </c>
      <c r="L619" s="3">
        <v>95</v>
      </c>
      <c r="M619" s="3">
        <v>96</v>
      </c>
      <c r="N619" s="56">
        <f t="shared" si="10"/>
        <v>95.75</v>
      </c>
    </row>
    <row r="620" spans="1:14" x14ac:dyDescent="0.2">
      <c r="B620" s="2"/>
    </row>
    <row r="621" spans="1:14" x14ac:dyDescent="0.2">
      <c r="A621" s="38" t="s">
        <v>345</v>
      </c>
      <c r="J621" s="3" t="s">
        <v>338</v>
      </c>
      <c r="K621" s="3" t="s">
        <v>342</v>
      </c>
      <c r="L621" s="3" t="s">
        <v>343</v>
      </c>
      <c r="M621" s="3" t="s">
        <v>344</v>
      </c>
    </row>
    <row r="622" spans="1:14" x14ac:dyDescent="0.2">
      <c r="A622" s="21">
        <v>41817</v>
      </c>
      <c r="B622" s="2">
        <v>0.40625</v>
      </c>
      <c r="C622" s="47">
        <v>81</v>
      </c>
      <c r="D622" s="47">
        <v>86</v>
      </c>
      <c r="E622" s="14">
        <v>0.81</v>
      </c>
      <c r="F622" s="47">
        <v>3</v>
      </c>
      <c r="G622" s="47" t="s">
        <v>196</v>
      </c>
      <c r="H622" s="60">
        <v>29.908000000000001</v>
      </c>
      <c r="I622" s="60"/>
      <c r="J622" s="58">
        <v>88</v>
      </c>
      <c r="K622" s="58">
        <v>90</v>
      </c>
      <c r="L622" s="58">
        <v>89</v>
      </c>
      <c r="M622" s="58">
        <v>90</v>
      </c>
      <c r="N622" s="56">
        <f>AVERAGE(J622:M622)</f>
        <v>89.25</v>
      </c>
    </row>
    <row r="623" spans="1:14" x14ac:dyDescent="0.2">
      <c r="B623" s="2">
        <v>0.41666666666666669</v>
      </c>
      <c r="C623" s="47">
        <v>83</v>
      </c>
      <c r="D623" s="47">
        <v>90</v>
      </c>
      <c r="E623" s="14">
        <v>0.77</v>
      </c>
      <c r="F623" s="47">
        <v>3</v>
      </c>
      <c r="G623" s="47" t="s">
        <v>196</v>
      </c>
      <c r="H623" s="60">
        <v>29.913</v>
      </c>
      <c r="I623" s="60"/>
      <c r="J623" s="58">
        <v>88</v>
      </c>
      <c r="K623" s="58">
        <v>91</v>
      </c>
      <c r="L623" s="58">
        <v>90</v>
      </c>
      <c r="M623" s="58">
        <v>91</v>
      </c>
      <c r="N623" s="56">
        <f t="shared" ref="N623:N632" si="11">AVERAGE(J623:M623)</f>
        <v>90</v>
      </c>
    </row>
    <row r="624" spans="1:14" x14ac:dyDescent="0.2">
      <c r="B624" s="2">
        <v>0.42708333333333298</v>
      </c>
      <c r="C624" s="47">
        <v>84</v>
      </c>
      <c r="D624" s="47">
        <v>92</v>
      </c>
      <c r="E624" s="14">
        <v>0.75</v>
      </c>
      <c r="F624" s="47">
        <v>6</v>
      </c>
      <c r="G624" s="47" t="s">
        <v>196</v>
      </c>
      <c r="H624" s="60">
        <v>29.917000000000002</v>
      </c>
      <c r="I624" s="60"/>
      <c r="J624" s="58">
        <v>90</v>
      </c>
      <c r="K624" s="58">
        <v>92</v>
      </c>
      <c r="L624" s="58">
        <v>92</v>
      </c>
      <c r="M624" s="58">
        <v>93</v>
      </c>
      <c r="N624" s="56">
        <f t="shared" si="11"/>
        <v>91.75</v>
      </c>
    </row>
    <row r="625" spans="1:14" x14ac:dyDescent="0.2">
      <c r="B625" s="2">
        <v>0.4375</v>
      </c>
      <c r="C625" s="47">
        <v>84</v>
      </c>
      <c r="D625" s="47">
        <v>94</v>
      </c>
      <c r="E625" s="14">
        <v>0.74</v>
      </c>
      <c r="F625" s="47">
        <v>4</v>
      </c>
      <c r="G625" s="47" t="s">
        <v>143</v>
      </c>
      <c r="H625" s="60">
        <v>29.914000000000001</v>
      </c>
      <c r="I625" s="60"/>
      <c r="J625" s="58">
        <v>92</v>
      </c>
      <c r="K625" s="58">
        <v>93</v>
      </c>
      <c r="L625" s="58">
        <v>94</v>
      </c>
      <c r="M625" s="58">
        <v>95</v>
      </c>
      <c r="N625" s="56">
        <f t="shared" si="11"/>
        <v>93.5</v>
      </c>
    </row>
    <row r="626" spans="1:14" x14ac:dyDescent="0.2">
      <c r="B626" s="2">
        <v>0.44791666666666702</v>
      </c>
      <c r="C626" s="47">
        <v>85</v>
      </c>
      <c r="D626" s="47">
        <v>97</v>
      </c>
      <c r="E626" s="14">
        <v>0.71</v>
      </c>
      <c r="F626" s="47">
        <v>5</v>
      </c>
      <c r="G626" s="47" t="s">
        <v>196</v>
      </c>
      <c r="H626" s="60">
        <v>29.911000000000001</v>
      </c>
      <c r="I626" s="60"/>
      <c r="J626" s="58">
        <v>95</v>
      </c>
      <c r="K626" s="58">
        <v>97</v>
      </c>
      <c r="L626" s="58">
        <v>98</v>
      </c>
      <c r="M626" s="58">
        <v>99</v>
      </c>
      <c r="N626" s="56">
        <f t="shared" si="11"/>
        <v>97.25</v>
      </c>
    </row>
    <row r="627" spans="1:14" x14ac:dyDescent="0.2">
      <c r="B627" s="2">
        <v>0.57291666666666663</v>
      </c>
      <c r="C627" s="47">
        <v>88</v>
      </c>
      <c r="D627" s="47">
        <v>115</v>
      </c>
      <c r="E627" s="14">
        <v>0.59</v>
      </c>
      <c r="F627" s="47">
        <v>7</v>
      </c>
      <c r="G627" s="47" t="s">
        <v>196</v>
      </c>
      <c r="H627" s="60">
        <v>29.875</v>
      </c>
      <c r="I627" s="60"/>
      <c r="J627" s="58">
        <v>111</v>
      </c>
      <c r="K627" s="58">
        <v>116</v>
      </c>
      <c r="L627" s="58">
        <v>116</v>
      </c>
      <c r="M627" s="58">
        <v>116</v>
      </c>
      <c r="N627" s="56">
        <f t="shared" si="11"/>
        <v>114.75</v>
      </c>
    </row>
    <row r="628" spans="1:14" x14ac:dyDescent="0.2">
      <c r="B628" s="2">
        <v>0.58333333333333337</v>
      </c>
      <c r="C628" s="3">
        <v>90</v>
      </c>
      <c r="D628" s="3">
        <v>113</v>
      </c>
      <c r="E628" s="14">
        <v>0.59</v>
      </c>
      <c r="F628" s="41">
        <v>5</v>
      </c>
      <c r="G628" s="37" t="s">
        <v>143</v>
      </c>
      <c r="H628" s="42">
        <v>29.870999999999999</v>
      </c>
      <c r="I628" s="42"/>
      <c r="J628" s="41">
        <v>110</v>
      </c>
      <c r="K628" s="41">
        <v>114</v>
      </c>
      <c r="L628" s="41">
        <v>114</v>
      </c>
      <c r="M628" s="41">
        <v>114</v>
      </c>
      <c r="N628" s="56">
        <f t="shared" si="11"/>
        <v>113</v>
      </c>
    </row>
    <row r="629" spans="1:14" x14ac:dyDescent="0.2">
      <c r="B629" s="2">
        <v>0.59375</v>
      </c>
      <c r="C629" s="3">
        <v>89</v>
      </c>
      <c r="D629" s="3">
        <v>116</v>
      </c>
      <c r="E629" s="14">
        <v>0.59</v>
      </c>
      <c r="F629" s="3">
        <v>8</v>
      </c>
      <c r="G629" s="37" t="s">
        <v>43</v>
      </c>
      <c r="H629" s="42">
        <v>29.861999999999998</v>
      </c>
      <c r="I629" s="42"/>
      <c r="J629" s="41">
        <v>111</v>
      </c>
      <c r="K629" s="41">
        <v>117</v>
      </c>
      <c r="L629" s="41">
        <v>117</v>
      </c>
      <c r="M629" s="41">
        <v>117</v>
      </c>
      <c r="N629" s="56">
        <f t="shared" si="11"/>
        <v>115.5</v>
      </c>
    </row>
    <row r="630" spans="1:14" x14ac:dyDescent="0.2">
      <c r="B630" s="2">
        <v>0.60416666666666696</v>
      </c>
      <c r="C630" s="47">
        <v>89</v>
      </c>
      <c r="D630" s="47">
        <v>116</v>
      </c>
      <c r="E630" s="48">
        <v>0.56000000000000005</v>
      </c>
      <c r="F630" s="47">
        <v>4</v>
      </c>
      <c r="G630" s="47" t="s">
        <v>130</v>
      </c>
      <c r="H630" s="60">
        <v>29.861000000000001</v>
      </c>
      <c r="I630" s="60"/>
      <c r="J630" s="58">
        <v>111</v>
      </c>
      <c r="K630" s="58">
        <v>116</v>
      </c>
      <c r="L630" s="58">
        <v>119</v>
      </c>
      <c r="M630" s="58">
        <v>119</v>
      </c>
      <c r="N630" s="56">
        <f t="shared" si="11"/>
        <v>116.25</v>
      </c>
    </row>
    <row r="631" spans="1:14" x14ac:dyDescent="0.2">
      <c r="B631" s="2">
        <v>0.61458333333333404</v>
      </c>
      <c r="C631" s="47">
        <v>89</v>
      </c>
      <c r="D631" s="47">
        <v>118</v>
      </c>
      <c r="E631" s="48">
        <v>0.56999999999999995</v>
      </c>
      <c r="F631" s="47">
        <v>6</v>
      </c>
      <c r="G631" s="47" t="s">
        <v>43</v>
      </c>
      <c r="H631" s="60">
        <v>29.861000000000001</v>
      </c>
      <c r="I631" s="60"/>
      <c r="J631" s="58">
        <v>113</v>
      </c>
      <c r="K631" s="58">
        <v>118</v>
      </c>
      <c r="L631" s="58">
        <v>121</v>
      </c>
      <c r="M631" s="58">
        <v>120</v>
      </c>
      <c r="N631" s="56">
        <f t="shared" si="11"/>
        <v>118</v>
      </c>
    </row>
    <row r="632" spans="1:14" x14ac:dyDescent="0.2">
      <c r="B632" s="2">
        <v>0.625</v>
      </c>
      <c r="C632" s="3">
        <v>89</v>
      </c>
      <c r="D632" s="3">
        <v>116</v>
      </c>
      <c r="E632" s="39">
        <v>0.59</v>
      </c>
      <c r="F632" s="3">
        <v>6</v>
      </c>
      <c r="G632" s="37" t="s">
        <v>196</v>
      </c>
      <c r="H632" s="42">
        <v>29.853999999999999</v>
      </c>
      <c r="I632" s="42"/>
      <c r="J632" s="41">
        <v>111</v>
      </c>
      <c r="K632" s="41">
        <v>115</v>
      </c>
      <c r="L632" s="41">
        <v>118</v>
      </c>
      <c r="M632" s="41">
        <v>118</v>
      </c>
      <c r="N632" s="56">
        <f t="shared" si="11"/>
        <v>115.5</v>
      </c>
    </row>
    <row r="633" spans="1:14" x14ac:dyDescent="0.2">
      <c r="A633" s="21"/>
    </row>
    <row r="634" spans="1:14" x14ac:dyDescent="0.2">
      <c r="A634" s="21">
        <v>41818</v>
      </c>
      <c r="B634" s="2">
        <v>0.39583333333333331</v>
      </c>
      <c r="C634" s="47">
        <v>85</v>
      </c>
      <c r="D634" s="47">
        <v>94</v>
      </c>
      <c r="E634" s="14">
        <v>0.71</v>
      </c>
      <c r="F634" s="47">
        <v>5</v>
      </c>
      <c r="G634" s="47" t="s">
        <v>196</v>
      </c>
      <c r="H634" s="60">
        <v>29.925000000000001</v>
      </c>
      <c r="I634" s="60"/>
      <c r="J634" s="58">
        <v>92</v>
      </c>
      <c r="K634" s="58">
        <v>94</v>
      </c>
      <c r="L634" s="58">
        <v>94</v>
      </c>
      <c r="M634" s="58">
        <v>95</v>
      </c>
      <c r="N634" s="56">
        <f>AVERAGE(J634:M634)</f>
        <v>93.75</v>
      </c>
    </row>
    <row r="635" spans="1:14" x14ac:dyDescent="0.2">
      <c r="B635" s="2">
        <v>0.40625</v>
      </c>
      <c r="C635" s="47">
        <v>86</v>
      </c>
      <c r="D635" s="47">
        <v>97</v>
      </c>
      <c r="E635" s="14">
        <v>0.69</v>
      </c>
      <c r="F635" s="47">
        <v>7</v>
      </c>
      <c r="G635" s="47" t="s">
        <v>196</v>
      </c>
      <c r="H635" s="60">
        <v>29.925000000000001</v>
      </c>
      <c r="I635" s="60"/>
      <c r="J635" s="58">
        <v>94</v>
      </c>
      <c r="K635" s="58">
        <v>97</v>
      </c>
      <c r="L635" s="58">
        <v>96</v>
      </c>
      <c r="M635" s="58">
        <v>97</v>
      </c>
      <c r="N635" s="56">
        <f t="shared" ref="N635:N643" si="12">AVERAGE(J635:M635)</f>
        <v>96</v>
      </c>
    </row>
    <row r="636" spans="1:14" x14ac:dyDescent="0.2">
      <c r="B636" s="2">
        <v>0.41666666666666669</v>
      </c>
      <c r="C636" s="47">
        <v>86</v>
      </c>
      <c r="D636" s="47">
        <v>96</v>
      </c>
      <c r="E636" s="14">
        <v>0.68</v>
      </c>
      <c r="F636" s="47">
        <v>5</v>
      </c>
      <c r="G636" s="47" t="s">
        <v>203</v>
      </c>
      <c r="H636" s="60">
        <v>29.920999999999999</v>
      </c>
      <c r="I636" s="60"/>
      <c r="J636" s="58">
        <v>94</v>
      </c>
      <c r="K636" s="58">
        <v>97</v>
      </c>
      <c r="L636" s="58">
        <v>96</v>
      </c>
      <c r="M636" s="58">
        <v>97</v>
      </c>
      <c r="N636" s="56">
        <f t="shared" si="12"/>
        <v>96</v>
      </c>
    </row>
    <row r="637" spans="1:14" x14ac:dyDescent="0.2">
      <c r="B637" s="2">
        <v>0.42708333333333298</v>
      </c>
      <c r="C637" s="47">
        <v>87</v>
      </c>
      <c r="D637" s="47">
        <v>99</v>
      </c>
      <c r="E637" s="14">
        <v>0.67</v>
      </c>
      <c r="F637" s="47">
        <v>6</v>
      </c>
      <c r="G637" s="47" t="s">
        <v>129</v>
      </c>
      <c r="H637" s="60">
        <v>29.922000000000001</v>
      </c>
      <c r="I637" s="60"/>
      <c r="J637" s="58">
        <v>97</v>
      </c>
      <c r="K637" s="58">
        <v>100</v>
      </c>
      <c r="L637" s="58">
        <v>98</v>
      </c>
      <c r="M637" s="58">
        <v>99</v>
      </c>
      <c r="N637" s="56">
        <f t="shared" si="12"/>
        <v>98.5</v>
      </c>
    </row>
    <row r="638" spans="1:14" x14ac:dyDescent="0.2">
      <c r="B638" s="2">
        <v>0.4375</v>
      </c>
      <c r="C638" s="47">
        <v>87</v>
      </c>
      <c r="D638" s="47">
        <v>101</v>
      </c>
      <c r="E638" s="14">
        <v>0.65</v>
      </c>
      <c r="F638" s="47">
        <v>9</v>
      </c>
      <c r="G638" s="47" t="s">
        <v>129</v>
      </c>
      <c r="H638" s="60">
        <v>29.920999999999999</v>
      </c>
      <c r="I638" s="60"/>
      <c r="J638" s="58">
        <v>98</v>
      </c>
      <c r="K638" s="58">
        <v>102</v>
      </c>
      <c r="L638" s="58">
        <v>102</v>
      </c>
      <c r="M638" s="58">
        <v>103</v>
      </c>
      <c r="N638" s="56">
        <f t="shared" si="12"/>
        <v>101.25</v>
      </c>
    </row>
    <row r="639" spans="1:14" x14ac:dyDescent="0.2">
      <c r="B639" s="2">
        <v>0.44791666666666702</v>
      </c>
      <c r="C639" s="47">
        <v>87</v>
      </c>
      <c r="D639" s="47">
        <v>103</v>
      </c>
      <c r="E639" s="14">
        <v>0.65</v>
      </c>
      <c r="F639" s="47">
        <v>6</v>
      </c>
      <c r="G639" s="47" t="s">
        <v>196</v>
      </c>
      <c r="H639" s="60">
        <v>29.917999999999999</v>
      </c>
      <c r="I639" s="60"/>
      <c r="J639" s="58">
        <v>99</v>
      </c>
      <c r="K639" s="58">
        <v>104</v>
      </c>
      <c r="L639" s="58">
        <v>104</v>
      </c>
      <c r="M639" s="58">
        <v>105</v>
      </c>
      <c r="N639" s="56">
        <f t="shared" si="12"/>
        <v>103</v>
      </c>
    </row>
    <row r="640" spans="1:14" x14ac:dyDescent="0.2">
      <c r="B640" s="2">
        <v>0.45833333333333298</v>
      </c>
      <c r="C640" s="3">
        <v>87</v>
      </c>
      <c r="D640" s="3">
        <v>104</v>
      </c>
      <c r="E640" s="14">
        <v>0.65</v>
      </c>
      <c r="F640" s="41">
        <v>10</v>
      </c>
      <c r="G640" s="37" t="s">
        <v>129</v>
      </c>
      <c r="H640" s="42">
        <v>29.919</v>
      </c>
      <c r="I640" s="42"/>
      <c r="J640" s="41">
        <v>99</v>
      </c>
      <c r="K640" s="41">
        <v>104</v>
      </c>
      <c r="L640" s="41">
        <v>106</v>
      </c>
      <c r="M640" s="41">
        <v>106</v>
      </c>
      <c r="N640" s="56">
        <f t="shared" si="12"/>
        <v>103.75</v>
      </c>
    </row>
    <row r="641" spans="1:15" x14ac:dyDescent="0.2">
      <c r="B641" s="2">
        <v>0.58333333333333337</v>
      </c>
      <c r="C641" s="3">
        <v>83</v>
      </c>
      <c r="D641" s="3">
        <v>93</v>
      </c>
      <c r="E641" s="14">
        <v>0.85</v>
      </c>
      <c r="F641" s="3">
        <v>3</v>
      </c>
      <c r="G641" s="3" t="s">
        <v>129</v>
      </c>
      <c r="H641" s="42">
        <v>29.92</v>
      </c>
      <c r="J641" s="3">
        <v>91</v>
      </c>
      <c r="K641" s="3">
        <v>93</v>
      </c>
      <c r="L641" s="3">
        <v>93</v>
      </c>
      <c r="M641" s="3">
        <v>95</v>
      </c>
      <c r="N641" s="45">
        <f t="shared" si="12"/>
        <v>93</v>
      </c>
    </row>
    <row r="642" spans="1:15" x14ac:dyDescent="0.2">
      <c r="B642" s="2">
        <v>0.59375</v>
      </c>
      <c r="C642" s="47">
        <v>83</v>
      </c>
      <c r="D642" s="47">
        <v>91</v>
      </c>
      <c r="E642" s="48">
        <v>0.87</v>
      </c>
      <c r="F642" s="47">
        <v>3</v>
      </c>
      <c r="G642" s="47" t="s">
        <v>129</v>
      </c>
      <c r="H642" s="60">
        <v>29.917000000000002</v>
      </c>
      <c r="I642" s="60"/>
      <c r="J642" s="58">
        <v>90</v>
      </c>
      <c r="K642" s="58">
        <v>92</v>
      </c>
      <c r="L642" s="58">
        <v>91</v>
      </c>
      <c r="M642" s="58">
        <v>92</v>
      </c>
      <c r="N642" s="56">
        <f t="shared" si="12"/>
        <v>91.25</v>
      </c>
      <c r="O642" s="56"/>
    </row>
    <row r="643" spans="1:15" x14ac:dyDescent="0.2">
      <c r="B643" s="2">
        <v>0.60416666666666696</v>
      </c>
      <c r="C643" s="47">
        <v>82</v>
      </c>
      <c r="D643" s="47">
        <v>89</v>
      </c>
      <c r="E643" s="48">
        <v>0.91</v>
      </c>
      <c r="F643" s="47">
        <v>3</v>
      </c>
      <c r="G643" s="47" t="s">
        <v>129</v>
      </c>
      <c r="H643" s="60">
        <v>29.913</v>
      </c>
      <c r="I643" s="60"/>
      <c r="J643" s="58">
        <v>89</v>
      </c>
      <c r="K643" s="58">
        <v>88</v>
      </c>
      <c r="L643" s="58">
        <v>89</v>
      </c>
      <c r="M643" s="58">
        <v>89</v>
      </c>
      <c r="N643" s="56">
        <f t="shared" si="12"/>
        <v>88.75</v>
      </c>
      <c r="O643" s="56"/>
    </row>
    <row r="644" spans="1:15" x14ac:dyDescent="0.2">
      <c r="B644" s="2">
        <v>0.61458333333333404</v>
      </c>
      <c r="C644" s="3">
        <v>82</v>
      </c>
      <c r="D644" s="3">
        <v>89</v>
      </c>
      <c r="E644" s="39">
        <v>0.91</v>
      </c>
      <c r="F644" s="3">
        <v>10</v>
      </c>
      <c r="G644" s="37" t="s">
        <v>129</v>
      </c>
      <c r="H644" s="42">
        <v>29.925000000000001</v>
      </c>
      <c r="I644" s="42"/>
      <c r="J644" s="41">
        <v>88</v>
      </c>
      <c r="K644" s="41">
        <v>89</v>
      </c>
      <c r="L644" s="41">
        <v>89</v>
      </c>
      <c r="M644" s="41">
        <v>89</v>
      </c>
      <c r="N644" s="56">
        <f t="shared" ref="N644:N653" si="13">AVERAGE(J644:M644)</f>
        <v>88.75</v>
      </c>
    </row>
    <row r="645" spans="1:15" x14ac:dyDescent="0.2">
      <c r="B645" s="2">
        <v>0.625</v>
      </c>
      <c r="C645" s="3">
        <v>82</v>
      </c>
      <c r="D645" s="3">
        <v>89</v>
      </c>
      <c r="E645" s="39">
        <v>0.89</v>
      </c>
      <c r="F645" s="3">
        <v>2</v>
      </c>
      <c r="G645" s="37" t="s">
        <v>130</v>
      </c>
      <c r="H645" s="42">
        <v>29.91</v>
      </c>
      <c r="I645" s="42"/>
      <c r="J645" s="41">
        <v>88</v>
      </c>
      <c r="K645" s="41">
        <v>89</v>
      </c>
      <c r="L645" s="41">
        <v>89</v>
      </c>
      <c r="M645" s="41">
        <v>89</v>
      </c>
      <c r="N645" s="56">
        <f t="shared" si="13"/>
        <v>88.75</v>
      </c>
    </row>
    <row r="646" spans="1:15" x14ac:dyDescent="0.2">
      <c r="B646" s="2">
        <v>0.63541666666666696</v>
      </c>
      <c r="C646" s="3">
        <v>82</v>
      </c>
      <c r="D646" s="3">
        <v>88</v>
      </c>
      <c r="E646" s="39">
        <v>0.89</v>
      </c>
      <c r="F646" s="3">
        <v>8</v>
      </c>
      <c r="G646" s="37" t="s">
        <v>130</v>
      </c>
      <c r="H646" s="42">
        <v>29.91</v>
      </c>
      <c r="I646" s="42"/>
      <c r="J646" s="41">
        <v>87</v>
      </c>
      <c r="K646" s="41">
        <v>88</v>
      </c>
      <c r="L646" s="41">
        <v>88</v>
      </c>
      <c r="M646" s="41">
        <v>89</v>
      </c>
      <c r="N646" s="56">
        <f t="shared" si="13"/>
        <v>88</v>
      </c>
    </row>
    <row r="647" spans="1:15" x14ac:dyDescent="0.2">
      <c r="B647" s="2">
        <v>0.64583333333333404</v>
      </c>
      <c r="C647" s="3">
        <v>83</v>
      </c>
      <c r="D647" s="3">
        <v>88</v>
      </c>
      <c r="E647" s="14">
        <v>0.88</v>
      </c>
      <c r="F647" s="3">
        <v>5</v>
      </c>
      <c r="G647" s="3" t="s">
        <v>196</v>
      </c>
      <c r="H647" s="42">
        <v>29.928000000000001</v>
      </c>
      <c r="I647" s="42"/>
      <c r="J647" s="41">
        <v>87</v>
      </c>
      <c r="K647" s="3">
        <v>87</v>
      </c>
      <c r="L647" s="3">
        <v>87</v>
      </c>
      <c r="M647" s="3">
        <v>89</v>
      </c>
      <c r="N647" s="56">
        <f t="shared" si="13"/>
        <v>87.5</v>
      </c>
    </row>
    <row r="648" spans="1:15" x14ac:dyDescent="0.2">
      <c r="B648" s="2">
        <v>0.656250000000001</v>
      </c>
      <c r="C648" s="3">
        <v>83</v>
      </c>
      <c r="D648" s="3">
        <v>88</v>
      </c>
      <c r="E648" s="14">
        <v>0.87</v>
      </c>
      <c r="F648" s="3">
        <v>3</v>
      </c>
      <c r="G648" s="3" t="s">
        <v>43</v>
      </c>
      <c r="H648" s="42">
        <v>29.922000000000001</v>
      </c>
      <c r="J648" s="3">
        <v>88</v>
      </c>
      <c r="K648" s="3">
        <v>87</v>
      </c>
      <c r="L648" s="3">
        <v>87</v>
      </c>
      <c r="M648" s="3">
        <v>88</v>
      </c>
      <c r="N648" s="56">
        <f t="shared" si="13"/>
        <v>87.5</v>
      </c>
    </row>
    <row r="649" spans="1:15" x14ac:dyDescent="0.2">
      <c r="B649" s="2">
        <v>0.66666666666666696</v>
      </c>
      <c r="C649" s="3">
        <v>83</v>
      </c>
      <c r="D649" s="3">
        <v>88</v>
      </c>
      <c r="E649" s="39">
        <v>0.87</v>
      </c>
      <c r="F649" s="3">
        <v>6</v>
      </c>
      <c r="G649" s="37" t="s">
        <v>143</v>
      </c>
      <c r="H649" s="42">
        <v>29.908999999999999</v>
      </c>
      <c r="I649" s="42"/>
      <c r="J649" s="41">
        <v>89</v>
      </c>
      <c r="K649" s="41">
        <v>87</v>
      </c>
      <c r="L649" s="41">
        <v>88</v>
      </c>
      <c r="M649" s="41">
        <v>89</v>
      </c>
      <c r="N649" s="56">
        <f t="shared" si="13"/>
        <v>88.25</v>
      </c>
    </row>
    <row r="650" spans="1:15" x14ac:dyDescent="0.2">
      <c r="B650" s="2">
        <v>0.67708333333333404</v>
      </c>
      <c r="C650" s="3">
        <v>83</v>
      </c>
      <c r="D650" s="3">
        <v>88</v>
      </c>
      <c r="E650" s="39">
        <v>0.86</v>
      </c>
      <c r="F650" s="3">
        <v>6</v>
      </c>
      <c r="G650" s="37" t="s">
        <v>196</v>
      </c>
      <c r="H650" s="42">
        <v>29.06</v>
      </c>
      <c r="I650" s="42"/>
      <c r="J650" s="41">
        <v>88</v>
      </c>
      <c r="K650" s="41">
        <v>87</v>
      </c>
      <c r="L650" s="41">
        <v>88</v>
      </c>
      <c r="M650" s="41">
        <v>88</v>
      </c>
      <c r="N650" s="56">
        <f t="shared" si="13"/>
        <v>87.75</v>
      </c>
    </row>
    <row r="651" spans="1:15" x14ac:dyDescent="0.2">
      <c r="B651" s="2">
        <v>0.687500000000001</v>
      </c>
      <c r="C651" s="3">
        <v>83</v>
      </c>
      <c r="D651" s="3">
        <v>88</v>
      </c>
      <c r="E651" s="14">
        <v>0.85</v>
      </c>
      <c r="F651" s="41">
        <v>9</v>
      </c>
      <c r="G651" s="37" t="s">
        <v>196</v>
      </c>
      <c r="H651" s="42">
        <v>29.907</v>
      </c>
      <c r="I651" s="42"/>
      <c r="J651" s="41">
        <v>89</v>
      </c>
      <c r="K651" s="41">
        <v>87</v>
      </c>
      <c r="L651" s="41">
        <v>88</v>
      </c>
      <c r="M651" s="41">
        <v>89</v>
      </c>
      <c r="N651" s="56">
        <f t="shared" si="13"/>
        <v>88.25</v>
      </c>
    </row>
    <row r="652" spans="1:15" x14ac:dyDescent="0.2">
      <c r="B652" s="2">
        <v>0.69791666666666796</v>
      </c>
      <c r="C652" s="3">
        <v>84</v>
      </c>
      <c r="D652" s="3">
        <v>90</v>
      </c>
      <c r="E652" s="14">
        <v>0.84</v>
      </c>
      <c r="F652" s="3">
        <v>3</v>
      </c>
      <c r="G652" s="37" t="s">
        <v>129</v>
      </c>
      <c r="H652" s="42">
        <v>29.902000000000001</v>
      </c>
      <c r="I652" s="42"/>
      <c r="J652" s="41">
        <v>90</v>
      </c>
      <c r="K652" s="41">
        <v>90</v>
      </c>
      <c r="L652" s="41">
        <v>89</v>
      </c>
      <c r="M652" s="41">
        <v>90</v>
      </c>
      <c r="N652" s="56">
        <f t="shared" si="13"/>
        <v>89.75</v>
      </c>
    </row>
    <row r="653" spans="1:15" x14ac:dyDescent="0.2">
      <c r="B653" s="2">
        <v>0.70833333333333504</v>
      </c>
      <c r="C653" s="3">
        <v>84</v>
      </c>
      <c r="D653" s="3">
        <v>91</v>
      </c>
      <c r="E653" s="14">
        <v>0.83</v>
      </c>
      <c r="F653" s="41">
        <v>5</v>
      </c>
      <c r="G653" s="37" t="s">
        <v>201</v>
      </c>
      <c r="H653" s="42">
        <v>29.9</v>
      </c>
      <c r="I653" s="42"/>
      <c r="J653" s="41">
        <v>91</v>
      </c>
      <c r="K653" s="41">
        <v>91</v>
      </c>
      <c r="L653" s="41">
        <v>89</v>
      </c>
      <c r="M653" s="41">
        <v>91</v>
      </c>
      <c r="N653" s="56">
        <f t="shared" si="13"/>
        <v>90.5</v>
      </c>
    </row>
    <row r="654" spans="1:15" x14ac:dyDescent="0.2">
      <c r="B654" s="2"/>
      <c r="G654" s="37"/>
      <c r="I654" s="42"/>
      <c r="J654" s="41"/>
      <c r="K654" s="41"/>
      <c r="L654" s="41"/>
      <c r="M654" s="41"/>
      <c r="N654" s="56"/>
    </row>
    <row r="655" spans="1:15" x14ac:dyDescent="0.2">
      <c r="A655" s="21">
        <v>41819</v>
      </c>
      <c r="B655" s="2">
        <v>0.35416666666666669</v>
      </c>
      <c r="C655" s="47">
        <v>82</v>
      </c>
      <c r="D655" s="47">
        <v>91</v>
      </c>
      <c r="E655" s="14">
        <v>0.8</v>
      </c>
      <c r="F655" s="47">
        <v>6</v>
      </c>
      <c r="G655" s="47" t="s">
        <v>130</v>
      </c>
      <c r="H655" s="60">
        <v>30.007999999999999</v>
      </c>
      <c r="I655" s="60"/>
      <c r="J655" s="58">
        <v>87</v>
      </c>
      <c r="K655" s="58">
        <v>89</v>
      </c>
      <c r="L655" s="58">
        <v>88</v>
      </c>
      <c r="M655" s="58">
        <v>90</v>
      </c>
      <c r="N655" s="56">
        <f>AVERAGE(J655:M655)</f>
        <v>88.5</v>
      </c>
    </row>
    <row r="656" spans="1:15" x14ac:dyDescent="0.2">
      <c r="B656" s="2">
        <v>0.40625</v>
      </c>
      <c r="C656" s="47">
        <v>84</v>
      </c>
      <c r="D656" s="47">
        <v>93</v>
      </c>
      <c r="E656" s="14">
        <v>0.75</v>
      </c>
      <c r="F656" s="47">
        <v>4</v>
      </c>
      <c r="G656" s="47" t="s">
        <v>197</v>
      </c>
      <c r="H656" s="60">
        <v>30.018000000000001</v>
      </c>
      <c r="I656" s="60"/>
      <c r="J656" s="58">
        <v>91</v>
      </c>
      <c r="K656" s="58">
        <v>93</v>
      </c>
      <c r="L656" s="58">
        <v>94</v>
      </c>
      <c r="M656" s="58">
        <v>94</v>
      </c>
      <c r="N656" s="56">
        <f t="shared" ref="N656:N671" si="14">AVERAGE(J656:M656)</f>
        <v>93</v>
      </c>
    </row>
    <row r="657" spans="2:14" x14ac:dyDescent="0.2">
      <c r="B657" s="2">
        <v>0.41666666666666669</v>
      </c>
      <c r="C657" s="47">
        <v>86</v>
      </c>
      <c r="D657" s="47">
        <v>95</v>
      </c>
      <c r="E657" s="14">
        <v>0.71</v>
      </c>
      <c r="F657" s="47">
        <v>6</v>
      </c>
      <c r="G657" s="47" t="s">
        <v>143</v>
      </c>
      <c r="H657" s="60">
        <v>30.17</v>
      </c>
      <c r="I657" s="60"/>
      <c r="J657" s="58">
        <v>93</v>
      </c>
      <c r="K657" s="58">
        <v>95</v>
      </c>
      <c r="L657" s="58">
        <v>96</v>
      </c>
      <c r="M657" s="58">
        <v>96</v>
      </c>
      <c r="N657" s="56">
        <f t="shared" si="14"/>
        <v>95</v>
      </c>
    </row>
    <row r="658" spans="2:14" x14ac:dyDescent="0.2">
      <c r="B658" s="2">
        <v>0.42708333333333298</v>
      </c>
      <c r="C658" s="47">
        <v>86</v>
      </c>
      <c r="D658" s="47">
        <v>98</v>
      </c>
      <c r="E658" s="14">
        <v>0.7</v>
      </c>
      <c r="F658" s="47">
        <v>5</v>
      </c>
      <c r="G658" s="47" t="s">
        <v>129</v>
      </c>
      <c r="H658" s="60">
        <v>30.018000000000001</v>
      </c>
      <c r="I658" s="60"/>
      <c r="J658" s="58">
        <v>93</v>
      </c>
      <c r="K658" s="58">
        <v>98</v>
      </c>
      <c r="L658" s="58">
        <v>100</v>
      </c>
      <c r="M658" s="58">
        <v>99</v>
      </c>
      <c r="N658" s="56">
        <f t="shared" si="14"/>
        <v>97.5</v>
      </c>
    </row>
    <row r="659" spans="2:14" x14ac:dyDescent="0.2">
      <c r="B659" s="2">
        <v>0.4375</v>
      </c>
      <c r="C659" s="47">
        <v>86</v>
      </c>
      <c r="D659" s="47">
        <v>99</v>
      </c>
      <c r="E659" s="14">
        <v>0.68</v>
      </c>
      <c r="F659" s="47">
        <v>7</v>
      </c>
      <c r="G659" s="47" t="s">
        <v>130</v>
      </c>
      <c r="H659" s="60">
        <v>30.018999999999998</v>
      </c>
      <c r="I659" s="60"/>
      <c r="J659" s="58">
        <v>94</v>
      </c>
      <c r="K659" s="58">
        <v>98</v>
      </c>
      <c r="L659" s="58">
        <v>98</v>
      </c>
      <c r="M659" s="58">
        <v>98</v>
      </c>
      <c r="N659" s="56">
        <f t="shared" si="14"/>
        <v>97</v>
      </c>
    </row>
    <row r="660" spans="2:14" x14ac:dyDescent="0.2">
      <c r="B660" s="2">
        <v>0.58333333333333337</v>
      </c>
      <c r="C660" s="47">
        <v>92</v>
      </c>
      <c r="D660" s="47">
        <v>118</v>
      </c>
      <c r="E660" s="14">
        <v>0.57999999999999996</v>
      </c>
      <c r="F660" s="47">
        <v>6</v>
      </c>
      <c r="G660" s="47" t="s">
        <v>201</v>
      </c>
      <c r="H660" s="60">
        <v>30.021000000000001</v>
      </c>
      <c r="I660" s="60"/>
      <c r="J660" s="58">
        <v>112</v>
      </c>
      <c r="K660" s="58">
        <v>119</v>
      </c>
      <c r="L660" s="58">
        <v>121</v>
      </c>
      <c r="M660" s="58">
        <v>120</v>
      </c>
      <c r="N660" s="56">
        <f t="shared" si="14"/>
        <v>118</v>
      </c>
    </row>
    <row r="661" spans="2:14" x14ac:dyDescent="0.2">
      <c r="B661" s="2">
        <v>0.59375</v>
      </c>
      <c r="C661" s="3">
        <v>91</v>
      </c>
      <c r="D661" s="3">
        <v>119</v>
      </c>
      <c r="E661" s="14">
        <v>0.57999999999999996</v>
      </c>
      <c r="F661" s="41">
        <v>5</v>
      </c>
      <c r="G661" s="37" t="s">
        <v>197</v>
      </c>
      <c r="H661" s="42">
        <v>30.02</v>
      </c>
      <c r="I661" s="42"/>
      <c r="J661" s="41">
        <v>112</v>
      </c>
      <c r="K661" s="41">
        <v>118</v>
      </c>
      <c r="L661" s="41">
        <v>121</v>
      </c>
      <c r="M661" s="41">
        <v>119</v>
      </c>
      <c r="N661" s="56">
        <f t="shared" si="14"/>
        <v>117.5</v>
      </c>
    </row>
    <row r="662" spans="2:14" x14ac:dyDescent="0.2">
      <c r="B662" s="2">
        <v>0.60416666666666696</v>
      </c>
      <c r="C662" s="3">
        <v>92</v>
      </c>
      <c r="D662" s="3">
        <v>120</v>
      </c>
      <c r="E662" s="14">
        <v>0.59</v>
      </c>
      <c r="F662" s="3">
        <v>6</v>
      </c>
      <c r="G662" s="3" t="s">
        <v>43</v>
      </c>
      <c r="H662" s="42">
        <v>30.018999999999998</v>
      </c>
      <c r="J662" s="3">
        <v>113</v>
      </c>
      <c r="K662" s="3">
        <v>120</v>
      </c>
      <c r="L662" s="3">
        <v>123</v>
      </c>
      <c r="M662" s="3">
        <v>122</v>
      </c>
      <c r="N662" s="45">
        <f t="shared" si="14"/>
        <v>119.5</v>
      </c>
    </row>
    <row r="663" spans="2:14" x14ac:dyDescent="0.2">
      <c r="B663" s="2">
        <v>0.61458333333333404</v>
      </c>
      <c r="C663" s="47">
        <v>90</v>
      </c>
      <c r="D663" s="47">
        <v>116</v>
      </c>
      <c r="E663" s="48">
        <v>0.6</v>
      </c>
      <c r="F663" s="47">
        <v>6</v>
      </c>
      <c r="G663" s="47" t="s">
        <v>129</v>
      </c>
      <c r="H663" s="60">
        <v>30.013999999999999</v>
      </c>
      <c r="I663" s="60"/>
      <c r="J663" s="58">
        <v>111</v>
      </c>
      <c r="K663" s="58">
        <v>117</v>
      </c>
      <c r="L663" s="58">
        <v>119</v>
      </c>
      <c r="M663" s="58">
        <v>118</v>
      </c>
      <c r="N663" s="56">
        <f t="shared" si="14"/>
        <v>116.25</v>
      </c>
    </row>
    <row r="664" spans="2:14" x14ac:dyDescent="0.2">
      <c r="B664" s="2">
        <v>0.625</v>
      </c>
      <c r="C664" s="47">
        <v>91</v>
      </c>
      <c r="D664" s="47">
        <v>119</v>
      </c>
      <c r="E664" s="48">
        <v>0.56000000000000005</v>
      </c>
      <c r="F664" s="47">
        <v>7</v>
      </c>
      <c r="G664" s="47" t="s">
        <v>130</v>
      </c>
      <c r="H664" s="60">
        <v>30.012</v>
      </c>
      <c r="I664" s="60"/>
      <c r="J664" s="58">
        <v>113</v>
      </c>
      <c r="K664" s="58">
        <v>120</v>
      </c>
      <c r="L664" s="58">
        <v>123</v>
      </c>
      <c r="M664" s="58">
        <v>121</v>
      </c>
      <c r="N664" s="56">
        <f t="shared" si="14"/>
        <v>119.25</v>
      </c>
    </row>
    <row r="665" spans="2:14" x14ac:dyDescent="0.2">
      <c r="B665" s="2">
        <v>0.63541666666666696</v>
      </c>
      <c r="C665" s="3">
        <v>91</v>
      </c>
      <c r="D665" s="3">
        <v>117</v>
      </c>
      <c r="E665" s="39">
        <v>0.57999999999999996</v>
      </c>
      <c r="F665" s="3">
        <v>6</v>
      </c>
      <c r="G665" s="37" t="s">
        <v>143</v>
      </c>
      <c r="H665" s="42">
        <v>30.009</v>
      </c>
      <c r="I665" s="42"/>
      <c r="J665" s="41">
        <v>112</v>
      </c>
      <c r="K665" s="41">
        <v>118</v>
      </c>
      <c r="L665" s="41">
        <v>120</v>
      </c>
      <c r="M665" s="41">
        <v>119</v>
      </c>
      <c r="N665" s="56">
        <f t="shared" si="14"/>
        <v>117.25</v>
      </c>
    </row>
    <row r="666" spans="2:14" x14ac:dyDescent="0.2">
      <c r="B666" s="2">
        <v>0.64583333333333404</v>
      </c>
      <c r="C666" s="3">
        <v>91</v>
      </c>
      <c r="D666" s="3">
        <v>116</v>
      </c>
      <c r="E666" s="39">
        <v>0.59</v>
      </c>
      <c r="F666" s="3">
        <v>5</v>
      </c>
      <c r="G666" s="37" t="s">
        <v>143</v>
      </c>
      <c r="H666" s="42">
        <v>30.006</v>
      </c>
      <c r="I666" s="42"/>
      <c r="J666" s="41">
        <v>111</v>
      </c>
      <c r="K666" s="41">
        <v>116</v>
      </c>
      <c r="L666" s="41">
        <v>118</v>
      </c>
      <c r="M666" s="41">
        <v>118</v>
      </c>
      <c r="N666" s="56">
        <f t="shared" si="14"/>
        <v>115.75</v>
      </c>
    </row>
    <row r="667" spans="2:14" x14ac:dyDescent="0.2">
      <c r="B667" s="2">
        <v>0.656250000000001</v>
      </c>
      <c r="C667" s="3">
        <v>92</v>
      </c>
      <c r="D667" s="3">
        <v>119</v>
      </c>
      <c r="E667" s="39">
        <v>0.57999999999999996</v>
      </c>
      <c r="F667" s="3">
        <v>11</v>
      </c>
      <c r="G667" s="37" t="s">
        <v>129</v>
      </c>
      <c r="H667" s="42">
        <v>30.004000000000001</v>
      </c>
      <c r="I667" s="42"/>
      <c r="J667" s="41">
        <v>114</v>
      </c>
      <c r="K667" s="41">
        <v>119</v>
      </c>
      <c r="L667" s="41">
        <v>121</v>
      </c>
      <c r="M667" s="41">
        <v>120</v>
      </c>
      <c r="N667" s="56">
        <f t="shared" si="14"/>
        <v>118.5</v>
      </c>
    </row>
    <row r="668" spans="2:14" x14ac:dyDescent="0.2">
      <c r="B668" s="2">
        <v>0.66666666666666696</v>
      </c>
      <c r="C668" s="3">
        <v>91</v>
      </c>
      <c r="D668" s="3">
        <v>118</v>
      </c>
      <c r="E668" s="14">
        <v>0.57999999999999996</v>
      </c>
      <c r="F668" s="3">
        <v>5</v>
      </c>
      <c r="G668" s="3" t="s">
        <v>130</v>
      </c>
      <c r="H668" s="42">
        <v>30.001000000000001</v>
      </c>
      <c r="I668" s="42"/>
      <c r="J668" s="41">
        <v>113</v>
      </c>
      <c r="K668" s="3">
        <v>118</v>
      </c>
      <c r="L668" s="3">
        <v>120</v>
      </c>
      <c r="M668" s="3">
        <v>120</v>
      </c>
      <c r="N668" s="56">
        <f t="shared" si="14"/>
        <v>117.75</v>
      </c>
    </row>
    <row r="669" spans="2:14" x14ac:dyDescent="0.2">
      <c r="B669" s="2">
        <v>0.67708333333333404</v>
      </c>
      <c r="C669" s="3">
        <v>91</v>
      </c>
      <c r="D669" s="3">
        <v>118</v>
      </c>
      <c r="E669" s="14">
        <v>0.57999999999999996</v>
      </c>
      <c r="F669" s="3">
        <v>12</v>
      </c>
      <c r="G669" s="3" t="s">
        <v>129</v>
      </c>
      <c r="H669" s="42">
        <v>29.998999999999999</v>
      </c>
      <c r="J669" s="3">
        <v>113</v>
      </c>
      <c r="K669" s="3">
        <v>117</v>
      </c>
      <c r="L669" s="3">
        <v>120</v>
      </c>
      <c r="M669" s="3">
        <v>120</v>
      </c>
      <c r="N669" s="56">
        <f t="shared" si="14"/>
        <v>117.5</v>
      </c>
    </row>
    <row r="670" spans="2:14" x14ac:dyDescent="0.2">
      <c r="B670" s="2">
        <v>0.687500000000001</v>
      </c>
      <c r="C670" s="3">
        <v>90</v>
      </c>
      <c r="D670" s="3">
        <v>117</v>
      </c>
      <c r="E670" s="39">
        <v>0.6</v>
      </c>
      <c r="F670" s="3">
        <v>10</v>
      </c>
      <c r="G670" s="37" t="s">
        <v>201</v>
      </c>
      <c r="H670" s="42">
        <v>29.992000000000001</v>
      </c>
      <c r="I670" s="42"/>
      <c r="J670" s="41">
        <v>112</v>
      </c>
      <c r="K670" s="41">
        <v>117</v>
      </c>
      <c r="L670" s="41">
        <v>120</v>
      </c>
      <c r="M670" s="41">
        <v>120</v>
      </c>
      <c r="N670" s="56">
        <f t="shared" si="14"/>
        <v>117.25</v>
      </c>
    </row>
    <row r="671" spans="2:14" x14ac:dyDescent="0.2">
      <c r="B671" s="2">
        <v>0.69791666666666796</v>
      </c>
      <c r="C671" s="3">
        <v>91</v>
      </c>
      <c r="D671" s="3">
        <v>117</v>
      </c>
      <c r="E671" s="39">
        <v>0.57999999999999996</v>
      </c>
      <c r="F671" s="3">
        <v>3</v>
      </c>
      <c r="G671" s="37" t="s">
        <v>201</v>
      </c>
      <c r="H671" s="42">
        <v>29.988</v>
      </c>
      <c r="I671" s="42"/>
      <c r="J671" s="41">
        <v>112</v>
      </c>
      <c r="K671" s="41">
        <v>117</v>
      </c>
      <c r="L671" s="41">
        <v>120</v>
      </c>
      <c r="M671" s="41">
        <v>120</v>
      </c>
      <c r="N671" s="56">
        <f t="shared" si="14"/>
        <v>117.25</v>
      </c>
    </row>
    <row r="672" spans="2:14" x14ac:dyDescent="0.2">
      <c r="B672" s="2"/>
      <c r="E672" s="39"/>
      <c r="G672" s="37"/>
      <c r="I672" s="42"/>
      <c r="J672" s="41"/>
      <c r="K672" s="41"/>
      <c r="L672" s="41"/>
      <c r="M672" s="41"/>
      <c r="N672" s="56"/>
    </row>
    <row r="673" spans="1:14" x14ac:dyDescent="0.2">
      <c r="A673" t="s">
        <v>349</v>
      </c>
      <c r="B673" s="2"/>
    </row>
    <row r="674" spans="1:14" x14ac:dyDescent="0.2">
      <c r="A674" s="21">
        <v>41825</v>
      </c>
      <c r="B674" s="2">
        <v>0.40625</v>
      </c>
      <c r="C674" s="47">
        <v>63</v>
      </c>
      <c r="D674" s="47">
        <v>85</v>
      </c>
      <c r="E674" s="14">
        <v>0.57999999999999996</v>
      </c>
      <c r="F674" s="47">
        <v>7</v>
      </c>
      <c r="G674" s="47" t="s">
        <v>71</v>
      </c>
      <c r="H674" s="60">
        <v>28.257999999999999</v>
      </c>
      <c r="I674" s="60"/>
      <c r="J674" s="58">
        <v>84</v>
      </c>
      <c r="K674" s="58">
        <v>79</v>
      </c>
      <c r="L674" s="58">
        <v>84</v>
      </c>
      <c r="M674" s="58">
        <v>91</v>
      </c>
      <c r="N674" s="56">
        <f>AVERAGE(J674:M674)</f>
        <v>84.5</v>
      </c>
    </row>
    <row r="675" spans="1:14" x14ac:dyDescent="0.2">
      <c r="B675" s="2">
        <v>0.41666666666666669</v>
      </c>
      <c r="C675" s="47">
        <v>63</v>
      </c>
      <c r="D675" s="47">
        <v>85</v>
      </c>
      <c r="E675" s="14">
        <v>0.56000000000000005</v>
      </c>
      <c r="F675" s="47">
        <v>13</v>
      </c>
      <c r="G675" s="47" t="s">
        <v>35</v>
      </c>
      <c r="H675" s="60">
        <v>28.254999999999999</v>
      </c>
      <c r="I675" s="60"/>
      <c r="J675" s="58">
        <v>85</v>
      </c>
      <c r="K675" s="58">
        <v>79</v>
      </c>
      <c r="L675" s="58">
        <v>85</v>
      </c>
      <c r="M675" s="58">
        <v>91</v>
      </c>
      <c r="N675" s="56">
        <f t="shared" ref="N675:N693" si="15">AVERAGE(J675:M675)</f>
        <v>85</v>
      </c>
    </row>
    <row r="676" spans="1:14" x14ac:dyDescent="0.2">
      <c r="B676" s="2">
        <v>0.42708333333333298</v>
      </c>
      <c r="C676" s="3">
        <v>65</v>
      </c>
      <c r="D676" s="3">
        <v>89</v>
      </c>
      <c r="E676" s="14">
        <v>0.53</v>
      </c>
      <c r="F676" s="3">
        <v>6</v>
      </c>
      <c r="G676" s="3" t="s">
        <v>71</v>
      </c>
      <c r="H676" s="42">
        <v>28.254999999999999</v>
      </c>
      <c r="J676" s="3">
        <v>88</v>
      </c>
      <c r="K676" s="3">
        <v>84</v>
      </c>
      <c r="L676" s="3">
        <v>89</v>
      </c>
      <c r="M676" s="3">
        <v>95</v>
      </c>
      <c r="N676" s="56">
        <f t="shared" si="15"/>
        <v>89</v>
      </c>
    </row>
    <row r="677" spans="1:14" x14ac:dyDescent="0.2">
      <c r="B677" s="2">
        <v>0.4375</v>
      </c>
      <c r="C677" s="47">
        <v>64</v>
      </c>
      <c r="D677" s="47">
        <v>91</v>
      </c>
      <c r="E677" s="14">
        <v>0.5</v>
      </c>
      <c r="F677" s="47">
        <v>8</v>
      </c>
      <c r="G677" s="47" t="s">
        <v>71</v>
      </c>
      <c r="H677" s="60">
        <v>28.260999999999999</v>
      </c>
      <c r="I677" s="60"/>
      <c r="J677" s="58">
        <v>91</v>
      </c>
      <c r="K677" s="58">
        <v>86</v>
      </c>
      <c r="L677" s="58">
        <v>91</v>
      </c>
      <c r="M677" s="58">
        <v>97</v>
      </c>
      <c r="N677" s="56">
        <f t="shared" si="15"/>
        <v>91.25</v>
      </c>
    </row>
    <row r="678" spans="1:14" x14ac:dyDescent="0.2">
      <c r="B678" s="2">
        <v>0.44791666666666702</v>
      </c>
      <c r="C678" s="47">
        <v>66</v>
      </c>
      <c r="D678" s="47">
        <v>94</v>
      </c>
      <c r="E678" s="14">
        <v>0.49</v>
      </c>
      <c r="F678" s="47">
        <v>11</v>
      </c>
      <c r="G678" s="47" t="s">
        <v>71</v>
      </c>
      <c r="H678" s="60">
        <v>28.260999999999999</v>
      </c>
      <c r="I678" s="60"/>
      <c r="J678" s="58">
        <v>92</v>
      </c>
      <c r="K678" s="58">
        <v>89</v>
      </c>
      <c r="L678" s="58">
        <v>94</v>
      </c>
      <c r="M678" s="58">
        <v>99</v>
      </c>
      <c r="N678" s="56">
        <f t="shared" si="15"/>
        <v>93.5</v>
      </c>
    </row>
    <row r="679" spans="1:14" x14ac:dyDescent="0.2">
      <c r="B679" s="2">
        <v>0.45833333333333298</v>
      </c>
      <c r="C679" s="47">
        <v>66</v>
      </c>
      <c r="D679" s="47">
        <v>95</v>
      </c>
      <c r="E679" s="14">
        <v>0.47</v>
      </c>
      <c r="F679" s="47">
        <v>11</v>
      </c>
      <c r="G679" s="47" t="s">
        <v>202</v>
      </c>
      <c r="H679" s="60">
        <v>28.26</v>
      </c>
      <c r="I679" s="60"/>
      <c r="J679" s="58">
        <v>93</v>
      </c>
      <c r="K679" s="58">
        <v>91</v>
      </c>
      <c r="L679" s="58">
        <v>96</v>
      </c>
      <c r="M679" s="58">
        <v>101</v>
      </c>
      <c r="N679" s="56">
        <f t="shared" si="15"/>
        <v>95.25</v>
      </c>
    </row>
    <row r="680" spans="1:14" x14ac:dyDescent="0.2">
      <c r="B680" s="2">
        <v>0.46180555555555558</v>
      </c>
      <c r="C680" s="3">
        <v>66</v>
      </c>
      <c r="D680" s="3">
        <v>96</v>
      </c>
      <c r="E680" s="14">
        <v>0.47</v>
      </c>
      <c r="F680" s="41">
        <v>8</v>
      </c>
      <c r="G680" s="37" t="s">
        <v>180</v>
      </c>
      <c r="H680" s="42">
        <v>28.259</v>
      </c>
      <c r="I680" s="42"/>
      <c r="J680" s="41">
        <v>94</v>
      </c>
      <c r="K680" s="41">
        <v>92</v>
      </c>
      <c r="L680" s="41">
        <v>97</v>
      </c>
      <c r="M680" s="41">
        <v>102</v>
      </c>
      <c r="N680" s="56">
        <f t="shared" si="15"/>
        <v>96.25</v>
      </c>
    </row>
    <row r="681" spans="1:14" x14ac:dyDescent="0.2">
      <c r="B681" s="2">
        <v>0.55208333333333337</v>
      </c>
      <c r="C681" s="3">
        <v>69</v>
      </c>
      <c r="D681" s="3">
        <v>113</v>
      </c>
      <c r="E681" s="14">
        <v>0.4</v>
      </c>
      <c r="F681" s="3">
        <v>10</v>
      </c>
      <c r="G681" s="3" t="s">
        <v>35</v>
      </c>
      <c r="H681" s="42">
        <v>28.245999999999999</v>
      </c>
      <c r="J681" s="3">
        <v>107</v>
      </c>
      <c r="K681" s="3">
        <v>111</v>
      </c>
      <c r="L681" s="3">
        <v>115</v>
      </c>
      <c r="M681" s="3">
        <v>117</v>
      </c>
      <c r="N681" s="45">
        <f t="shared" si="15"/>
        <v>112.5</v>
      </c>
    </row>
    <row r="682" spans="1:14" x14ac:dyDescent="0.2">
      <c r="B682" s="2">
        <v>0.5625</v>
      </c>
      <c r="C682" s="47">
        <v>69</v>
      </c>
      <c r="D682" s="47">
        <v>114</v>
      </c>
      <c r="E682" s="48">
        <v>0.41</v>
      </c>
      <c r="F682" s="47">
        <v>6</v>
      </c>
      <c r="G682" s="47" t="s">
        <v>202</v>
      </c>
      <c r="H682" s="60">
        <v>28.24</v>
      </c>
      <c r="I682" s="60"/>
      <c r="J682" s="58">
        <v>108</v>
      </c>
      <c r="K682" s="58">
        <v>112</v>
      </c>
      <c r="L682" s="58">
        <v>116</v>
      </c>
      <c r="M682" s="58">
        <v>118</v>
      </c>
      <c r="N682" s="56">
        <f t="shared" si="15"/>
        <v>113.5</v>
      </c>
    </row>
    <row r="683" spans="1:14" x14ac:dyDescent="0.2">
      <c r="B683" s="2">
        <v>0.57291666666666696</v>
      </c>
      <c r="C683" s="47">
        <v>70</v>
      </c>
      <c r="D683" s="47">
        <v>115</v>
      </c>
      <c r="E683" s="48">
        <v>0.4</v>
      </c>
      <c r="F683" s="47">
        <v>8</v>
      </c>
      <c r="G683" s="47" t="s">
        <v>35</v>
      </c>
      <c r="H683" s="60">
        <v>28.244</v>
      </c>
      <c r="I683" s="60"/>
      <c r="J683" s="58">
        <v>108</v>
      </c>
      <c r="K683" s="58">
        <v>114</v>
      </c>
      <c r="L683" s="58">
        <v>118</v>
      </c>
      <c r="M683" s="58">
        <v>118</v>
      </c>
      <c r="N683" s="56">
        <f t="shared" si="15"/>
        <v>114.5</v>
      </c>
    </row>
    <row r="684" spans="1:14" x14ac:dyDescent="0.2">
      <c r="B684" s="2">
        <v>0.58333333333333304</v>
      </c>
      <c r="C684" s="3">
        <v>71</v>
      </c>
      <c r="D684" s="3">
        <v>116</v>
      </c>
      <c r="E684" s="39">
        <v>0.39</v>
      </c>
      <c r="F684" s="3">
        <v>5</v>
      </c>
      <c r="G684" s="37" t="s">
        <v>71</v>
      </c>
      <c r="H684" s="42">
        <v>28.242000000000001</v>
      </c>
      <c r="I684" s="42"/>
      <c r="J684" s="41">
        <v>109</v>
      </c>
      <c r="K684" s="41">
        <v>116</v>
      </c>
      <c r="L684" s="41">
        <v>118</v>
      </c>
      <c r="M684" s="41">
        <v>119</v>
      </c>
      <c r="N684" s="56">
        <f t="shared" si="15"/>
        <v>115.5</v>
      </c>
    </row>
    <row r="685" spans="1:14" x14ac:dyDescent="0.2">
      <c r="B685" s="2">
        <v>0.59375</v>
      </c>
      <c r="C685" s="3">
        <v>72</v>
      </c>
      <c r="D685" s="3">
        <v>117</v>
      </c>
      <c r="E685" s="39">
        <v>0.38</v>
      </c>
      <c r="F685" s="3">
        <v>15</v>
      </c>
      <c r="G685" s="37" t="s">
        <v>35</v>
      </c>
      <c r="H685" s="42">
        <v>28.236999999999998</v>
      </c>
      <c r="I685" s="42"/>
      <c r="J685" s="41">
        <v>111</v>
      </c>
      <c r="K685" s="41">
        <v>116</v>
      </c>
      <c r="L685" s="41">
        <v>119</v>
      </c>
      <c r="M685" s="41">
        <v>120</v>
      </c>
      <c r="N685" s="56">
        <f t="shared" si="15"/>
        <v>116.5</v>
      </c>
    </row>
    <row r="686" spans="1:14" x14ac:dyDescent="0.2">
      <c r="B686" s="2">
        <v>0.60416666666666696</v>
      </c>
      <c r="C686" s="3">
        <v>73</v>
      </c>
      <c r="D686" s="3">
        <v>117</v>
      </c>
      <c r="E686" s="39">
        <v>0.38</v>
      </c>
      <c r="F686" s="3">
        <v>5</v>
      </c>
      <c r="G686" s="37" t="s">
        <v>35</v>
      </c>
      <c r="H686" s="42">
        <v>28.241</v>
      </c>
      <c r="I686" s="42"/>
      <c r="J686" s="41">
        <v>111</v>
      </c>
      <c r="K686" s="41">
        <v>118</v>
      </c>
      <c r="L686" s="41">
        <v>119</v>
      </c>
      <c r="M686" s="41">
        <v>120</v>
      </c>
      <c r="N686" s="56">
        <f t="shared" si="15"/>
        <v>117</v>
      </c>
    </row>
    <row r="687" spans="1:14" x14ac:dyDescent="0.2">
      <c r="B687" s="2">
        <v>0.69791666666666663</v>
      </c>
      <c r="C687" s="3">
        <v>72</v>
      </c>
      <c r="D687" s="3">
        <v>113</v>
      </c>
      <c r="E687" s="14">
        <v>0.37</v>
      </c>
      <c r="F687" s="3">
        <v>10</v>
      </c>
      <c r="G687" s="3" t="s">
        <v>203</v>
      </c>
      <c r="H687" s="42">
        <v>28.225000000000001</v>
      </c>
      <c r="I687" s="42"/>
      <c r="J687" s="41">
        <v>105</v>
      </c>
      <c r="K687" s="3">
        <v>118</v>
      </c>
      <c r="L687" s="3">
        <v>116</v>
      </c>
      <c r="M687" s="3">
        <v>114</v>
      </c>
      <c r="N687" s="56">
        <f t="shared" si="15"/>
        <v>113.25</v>
      </c>
    </row>
    <row r="688" spans="1:14" x14ac:dyDescent="0.2">
      <c r="B688" s="2">
        <v>0.70833333333333337</v>
      </c>
      <c r="C688" s="3">
        <v>73</v>
      </c>
      <c r="D688" s="3">
        <v>113</v>
      </c>
      <c r="E688" s="14">
        <v>0.36</v>
      </c>
      <c r="F688" s="3">
        <v>8</v>
      </c>
      <c r="G688" s="3" t="s">
        <v>71</v>
      </c>
      <c r="H688" s="42">
        <v>28.218</v>
      </c>
      <c r="J688" s="3">
        <v>104</v>
      </c>
      <c r="K688" s="3">
        <v>118</v>
      </c>
      <c r="L688" s="3">
        <v>115</v>
      </c>
      <c r="M688" s="3">
        <v>113</v>
      </c>
      <c r="N688" s="56">
        <f t="shared" si="15"/>
        <v>112.5</v>
      </c>
    </row>
    <row r="689" spans="1:14" x14ac:dyDescent="0.2">
      <c r="B689" s="2">
        <v>0.71875</v>
      </c>
      <c r="C689" s="3">
        <v>73</v>
      </c>
      <c r="D689" s="3">
        <v>112</v>
      </c>
      <c r="E689" s="39">
        <v>0.36</v>
      </c>
      <c r="F689" s="3">
        <v>15</v>
      </c>
      <c r="G689" s="37" t="s">
        <v>71</v>
      </c>
      <c r="H689" s="42">
        <v>28.212</v>
      </c>
      <c r="I689" s="42"/>
      <c r="J689" s="41">
        <v>103</v>
      </c>
      <c r="K689" s="41">
        <v>117</v>
      </c>
      <c r="L689" s="41">
        <v>114</v>
      </c>
      <c r="M689" s="41">
        <v>112</v>
      </c>
      <c r="N689" s="56">
        <f t="shared" si="15"/>
        <v>111.5</v>
      </c>
    </row>
    <row r="690" spans="1:14" x14ac:dyDescent="0.2">
      <c r="B690" s="2">
        <v>0.72916666666666696</v>
      </c>
      <c r="C690" s="3">
        <v>74</v>
      </c>
      <c r="D690" s="3">
        <v>109</v>
      </c>
      <c r="E690" s="39">
        <v>0.35</v>
      </c>
      <c r="F690" s="3">
        <v>9</v>
      </c>
      <c r="G690" s="37" t="s">
        <v>203</v>
      </c>
      <c r="H690" s="42">
        <v>28.207000000000001</v>
      </c>
      <c r="I690" s="42"/>
      <c r="J690" s="41">
        <v>101</v>
      </c>
      <c r="K690" s="41">
        <v>115</v>
      </c>
      <c r="L690" s="41">
        <v>112</v>
      </c>
      <c r="M690" s="41">
        <v>109</v>
      </c>
      <c r="N690" s="56">
        <f t="shared" si="15"/>
        <v>109.25</v>
      </c>
    </row>
    <row r="691" spans="1:14" x14ac:dyDescent="0.2">
      <c r="B691" s="2">
        <v>0.73958333333333404</v>
      </c>
      <c r="C691" s="3">
        <v>74</v>
      </c>
      <c r="D691" s="3">
        <v>109</v>
      </c>
      <c r="E691" s="14">
        <v>0.35</v>
      </c>
      <c r="F691" s="41">
        <v>8</v>
      </c>
      <c r="G691" s="37" t="s">
        <v>35</v>
      </c>
      <c r="H691" s="42">
        <v>28.204999999999998</v>
      </c>
      <c r="I691" s="42"/>
      <c r="J691" s="41">
        <v>100</v>
      </c>
      <c r="K691" s="41">
        <v>115</v>
      </c>
      <c r="L691" s="41">
        <v>111</v>
      </c>
      <c r="M691" s="41">
        <v>108</v>
      </c>
      <c r="N691" s="56">
        <f t="shared" si="15"/>
        <v>108.5</v>
      </c>
    </row>
    <row r="692" spans="1:14" x14ac:dyDescent="0.2">
      <c r="B692" s="2">
        <v>0.75</v>
      </c>
      <c r="C692" s="3">
        <v>74</v>
      </c>
      <c r="D692" s="3">
        <v>107</v>
      </c>
      <c r="E692" s="14">
        <v>0.37</v>
      </c>
      <c r="F692" s="3">
        <v>8</v>
      </c>
      <c r="G692" s="37" t="s">
        <v>35</v>
      </c>
      <c r="H692" s="42">
        <v>28.202999999999999</v>
      </c>
      <c r="I692" s="42"/>
      <c r="J692" s="41">
        <v>98</v>
      </c>
      <c r="K692" s="41">
        <v>113</v>
      </c>
      <c r="L692" s="41">
        <v>109</v>
      </c>
      <c r="M692" s="41">
        <v>106</v>
      </c>
      <c r="N692" s="56">
        <f t="shared" si="15"/>
        <v>106.5</v>
      </c>
    </row>
    <row r="693" spans="1:14" x14ac:dyDescent="0.2">
      <c r="B693" s="2">
        <v>0.76041666666666696</v>
      </c>
      <c r="C693" s="3">
        <v>74</v>
      </c>
      <c r="D693" s="3">
        <v>105</v>
      </c>
      <c r="E693" s="14">
        <v>0.36</v>
      </c>
      <c r="F693" s="41">
        <v>4</v>
      </c>
      <c r="G693" s="37" t="s">
        <v>202</v>
      </c>
      <c r="H693" s="42">
        <v>28.201000000000001</v>
      </c>
      <c r="I693" s="42"/>
      <c r="J693" s="41">
        <v>97</v>
      </c>
      <c r="K693" s="41">
        <v>112</v>
      </c>
      <c r="L693" s="41">
        <v>107</v>
      </c>
      <c r="M693" s="41">
        <v>105</v>
      </c>
      <c r="N693" s="56">
        <f t="shared" si="15"/>
        <v>105.25</v>
      </c>
    </row>
    <row r="695" spans="1:14" x14ac:dyDescent="0.2">
      <c r="A695" s="21">
        <v>41826</v>
      </c>
      <c r="B695" s="2">
        <v>0.5</v>
      </c>
      <c r="C695" s="47">
        <v>73</v>
      </c>
      <c r="D695" s="47">
        <v>113</v>
      </c>
      <c r="E695" s="14">
        <v>0.41</v>
      </c>
      <c r="F695" s="47">
        <v>4</v>
      </c>
      <c r="G695" s="47" t="s">
        <v>190</v>
      </c>
      <c r="H695" s="60">
        <v>28.126999999999999</v>
      </c>
      <c r="I695" s="60"/>
      <c r="J695" s="58">
        <v>111</v>
      </c>
      <c r="K695" s="58">
        <v>111</v>
      </c>
      <c r="L695" s="58">
        <v>114</v>
      </c>
      <c r="M695" s="58">
        <v>114</v>
      </c>
      <c r="N695" s="56">
        <f>AVERAGE(J695:M695)</f>
        <v>112.5</v>
      </c>
    </row>
    <row r="696" spans="1:14" x14ac:dyDescent="0.2">
      <c r="B696" s="2">
        <v>0.51041666666666696</v>
      </c>
      <c r="C696" s="47">
        <v>75</v>
      </c>
      <c r="D696" s="47">
        <v>115</v>
      </c>
      <c r="E696" s="14">
        <v>0.42</v>
      </c>
      <c r="F696" s="47">
        <v>3</v>
      </c>
      <c r="G696" s="47" t="s">
        <v>34</v>
      </c>
      <c r="H696" s="60">
        <v>28.18</v>
      </c>
      <c r="I696" s="60"/>
      <c r="J696" s="58">
        <v>115</v>
      </c>
      <c r="K696" s="58">
        <v>114</v>
      </c>
      <c r="L696" s="58">
        <v>116</v>
      </c>
      <c r="M696" s="58">
        <v>115</v>
      </c>
      <c r="N696" s="56">
        <f t="shared" ref="N696:N710" si="16">AVERAGE(J696:M696)</f>
        <v>115</v>
      </c>
    </row>
    <row r="697" spans="1:14" x14ac:dyDescent="0.2">
      <c r="B697" s="2">
        <v>0.52083333333333304</v>
      </c>
      <c r="C697" s="3">
        <v>74</v>
      </c>
      <c r="D697" s="3">
        <v>116</v>
      </c>
      <c r="E697" s="14">
        <v>0.41</v>
      </c>
      <c r="F697" s="3">
        <v>5</v>
      </c>
      <c r="G697" s="3" t="s">
        <v>201</v>
      </c>
      <c r="H697" s="42">
        <v>28.117000000000001</v>
      </c>
      <c r="J697" s="3">
        <v>116</v>
      </c>
      <c r="K697" s="3">
        <v>115</v>
      </c>
      <c r="L697" s="3">
        <v>118</v>
      </c>
      <c r="M697" s="3">
        <v>116</v>
      </c>
      <c r="N697" s="56">
        <f t="shared" si="16"/>
        <v>116.25</v>
      </c>
    </row>
    <row r="698" spans="1:14" x14ac:dyDescent="0.2">
      <c r="B698" s="2">
        <v>0.53125</v>
      </c>
      <c r="C698" s="47">
        <v>74</v>
      </c>
      <c r="D698" s="47">
        <v>118</v>
      </c>
      <c r="E698" s="14">
        <v>0.42</v>
      </c>
      <c r="F698" s="47">
        <v>4</v>
      </c>
      <c r="G698" s="47" t="s">
        <v>203</v>
      </c>
      <c r="H698" s="60">
        <v>28.114999999999998</v>
      </c>
      <c r="I698" s="60"/>
      <c r="J698" s="58">
        <v>118</v>
      </c>
      <c r="K698" s="58">
        <v>117</v>
      </c>
      <c r="L698" s="58">
        <v>119</v>
      </c>
      <c r="M698" s="58">
        <v>117</v>
      </c>
      <c r="N698" s="56">
        <f t="shared" si="16"/>
        <v>117.75</v>
      </c>
    </row>
    <row r="699" spans="1:14" x14ac:dyDescent="0.2">
      <c r="B699" s="2">
        <v>0.54166666666666696</v>
      </c>
      <c r="C699" s="3">
        <v>74</v>
      </c>
      <c r="D699" s="3">
        <v>118</v>
      </c>
      <c r="E699" s="14">
        <v>0.41</v>
      </c>
      <c r="F699" s="3">
        <v>5</v>
      </c>
      <c r="G699" s="3" t="s">
        <v>180</v>
      </c>
      <c r="H699" s="42">
        <v>28.111999999999998</v>
      </c>
      <c r="J699" s="3">
        <v>117</v>
      </c>
      <c r="K699" s="3">
        <v>118</v>
      </c>
      <c r="L699" s="3">
        <v>120</v>
      </c>
      <c r="M699" s="3">
        <v>118</v>
      </c>
      <c r="N699" s="56">
        <f t="shared" si="16"/>
        <v>118.25</v>
      </c>
    </row>
    <row r="700" spans="1:14" x14ac:dyDescent="0.2">
      <c r="B700" s="2">
        <v>0.55208333333333337</v>
      </c>
      <c r="C700" s="47">
        <v>75</v>
      </c>
      <c r="D700" s="47">
        <v>120</v>
      </c>
      <c r="E700" s="14">
        <v>0.41</v>
      </c>
      <c r="F700" s="47">
        <v>5</v>
      </c>
      <c r="G700" s="47" t="s">
        <v>71</v>
      </c>
      <c r="H700" s="60">
        <v>28.106999999999999</v>
      </c>
      <c r="I700" s="60"/>
      <c r="J700" s="58">
        <v>118</v>
      </c>
      <c r="K700" s="58">
        <v>120</v>
      </c>
      <c r="L700" s="58">
        <v>122</v>
      </c>
      <c r="M700" s="58">
        <v>118</v>
      </c>
      <c r="N700" s="56">
        <f t="shared" si="16"/>
        <v>119.5</v>
      </c>
    </row>
    <row r="701" spans="1:14" x14ac:dyDescent="0.2">
      <c r="B701" s="2">
        <v>0.5625</v>
      </c>
      <c r="C701" s="3">
        <v>75</v>
      </c>
      <c r="D701" s="3">
        <v>121</v>
      </c>
      <c r="E701" s="14">
        <v>0.41</v>
      </c>
      <c r="F701" s="41">
        <v>6</v>
      </c>
      <c r="G701" s="37" t="s">
        <v>71</v>
      </c>
      <c r="H701" s="42">
        <v>28.102</v>
      </c>
      <c r="I701" s="42"/>
      <c r="J701" s="41">
        <v>118</v>
      </c>
      <c r="K701" s="41">
        <v>121</v>
      </c>
      <c r="L701" s="41">
        <v>123</v>
      </c>
      <c r="M701" s="41">
        <v>119</v>
      </c>
      <c r="N701" s="56">
        <f t="shared" si="16"/>
        <v>120.25</v>
      </c>
    </row>
    <row r="702" spans="1:14" x14ac:dyDescent="0.2">
      <c r="B702" s="2">
        <v>0.57291666666666696</v>
      </c>
      <c r="C702" s="3">
        <v>76</v>
      </c>
      <c r="D702" s="3">
        <v>121</v>
      </c>
      <c r="E702" s="14">
        <v>0.38</v>
      </c>
      <c r="F702" s="3">
        <v>6</v>
      </c>
      <c r="G702" s="3" t="s">
        <v>202</v>
      </c>
      <c r="H702" s="42">
        <v>28.099</v>
      </c>
      <c r="J702" s="3">
        <v>120</v>
      </c>
      <c r="K702" s="3">
        <v>122</v>
      </c>
      <c r="L702" s="3">
        <v>123</v>
      </c>
      <c r="M702" s="3">
        <v>119</v>
      </c>
      <c r="N702" s="56">
        <f t="shared" si="16"/>
        <v>121</v>
      </c>
    </row>
    <row r="703" spans="1:14" x14ac:dyDescent="0.2">
      <c r="B703" s="2">
        <v>0.58333333333333304</v>
      </c>
      <c r="C703" s="3">
        <v>76</v>
      </c>
      <c r="D703" s="3">
        <v>122</v>
      </c>
      <c r="E703" s="14">
        <v>0.38</v>
      </c>
      <c r="F703" s="3">
        <v>3</v>
      </c>
      <c r="G703" s="3" t="s">
        <v>190</v>
      </c>
      <c r="H703" s="42">
        <v>28.102</v>
      </c>
      <c r="J703" s="3">
        <v>120</v>
      </c>
      <c r="K703" s="3">
        <v>123</v>
      </c>
      <c r="L703" s="3">
        <v>123</v>
      </c>
      <c r="M703" s="3">
        <v>120</v>
      </c>
      <c r="N703" s="56">
        <f t="shared" si="16"/>
        <v>121.5</v>
      </c>
    </row>
    <row r="704" spans="1:14" x14ac:dyDescent="0.2">
      <c r="B704" s="2">
        <v>0.59375</v>
      </c>
      <c r="C704" s="47">
        <v>76</v>
      </c>
      <c r="D704" s="47">
        <v>122</v>
      </c>
      <c r="E704" s="48">
        <v>0.38</v>
      </c>
      <c r="F704" s="47">
        <v>6</v>
      </c>
      <c r="G704" s="47" t="s">
        <v>202</v>
      </c>
      <c r="H704" s="60">
        <v>28.094000000000001</v>
      </c>
      <c r="I704" s="60"/>
      <c r="J704" s="58">
        <v>121</v>
      </c>
      <c r="K704" s="58">
        <v>124</v>
      </c>
      <c r="L704" s="58">
        <v>124</v>
      </c>
      <c r="M704" s="58">
        <v>120</v>
      </c>
      <c r="N704" s="56">
        <f t="shared" si="16"/>
        <v>122.25</v>
      </c>
    </row>
    <row r="705" spans="1:14" x14ac:dyDescent="0.2">
      <c r="B705" s="2">
        <v>0.60416666666666696</v>
      </c>
      <c r="C705" s="3">
        <v>76</v>
      </c>
      <c r="D705" s="3">
        <v>123</v>
      </c>
      <c r="E705" s="39">
        <v>0.38</v>
      </c>
      <c r="F705" s="3">
        <v>2</v>
      </c>
      <c r="G705" s="37" t="s">
        <v>190</v>
      </c>
      <c r="H705" s="42">
        <v>28.091000000000001</v>
      </c>
      <c r="I705" s="42"/>
      <c r="J705" s="41">
        <v>121</v>
      </c>
      <c r="K705" s="41">
        <v>125</v>
      </c>
      <c r="L705" s="41">
        <v>125</v>
      </c>
      <c r="M705" s="41">
        <v>120</v>
      </c>
      <c r="N705" s="56">
        <f t="shared" si="16"/>
        <v>122.75</v>
      </c>
    </row>
    <row r="706" spans="1:14" x14ac:dyDescent="0.2">
      <c r="B706" s="2">
        <v>0.61458333333333703</v>
      </c>
      <c r="C706" s="3">
        <v>77</v>
      </c>
      <c r="D706" s="3">
        <v>123</v>
      </c>
      <c r="E706" s="39">
        <v>0.4</v>
      </c>
      <c r="F706" s="3">
        <v>10</v>
      </c>
      <c r="G706" s="37" t="s">
        <v>203</v>
      </c>
      <c r="H706" s="42">
        <v>28.096</v>
      </c>
      <c r="I706" s="42"/>
      <c r="J706" s="41">
        <v>121</v>
      </c>
      <c r="K706" s="41">
        <v>126</v>
      </c>
      <c r="L706" s="41">
        <v>125</v>
      </c>
      <c r="M706" s="41">
        <v>120</v>
      </c>
      <c r="N706" s="56">
        <f t="shared" si="16"/>
        <v>123</v>
      </c>
    </row>
    <row r="707" spans="1:14" x14ac:dyDescent="0.2">
      <c r="B707" s="2">
        <v>0.625000000000004</v>
      </c>
      <c r="C707" s="3">
        <v>76</v>
      </c>
      <c r="D707" s="3">
        <v>123</v>
      </c>
      <c r="E707" s="39">
        <v>0.4</v>
      </c>
      <c r="F707" s="3">
        <v>7</v>
      </c>
      <c r="G707" s="37" t="s">
        <v>71</v>
      </c>
      <c r="H707" s="42">
        <v>28.085000000000001</v>
      </c>
      <c r="I707" s="42"/>
      <c r="J707" s="41">
        <v>120</v>
      </c>
      <c r="K707" s="41">
        <v>126</v>
      </c>
      <c r="L707" s="41">
        <v>125</v>
      </c>
      <c r="M707" s="41">
        <v>119</v>
      </c>
      <c r="N707" s="56">
        <f t="shared" si="16"/>
        <v>122.5</v>
      </c>
    </row>
    <row r="708" spans="1:14" x14ac:dyDescent="0.2">
      <c r="B708" s="2">
        <v>0.63541666666667096</v>
      </c>
      <c r="C708" s="3">
        <v>76</v>
      </c>
      <c r="D708" s="3">
        <v>123</v>
      </c>
      <c r="E708" s="14">
        <v>0.38</v>
      </c>
      <c r="F708" s="3">
        <v>2</v>
      </c>
      <c r="G708" s="3" t="s">
        <v>43</v>
      </c>
      <c r="H708" s="42">
        <v>28.087</v>
      </c>
      <c r="I708" s="42"/>
      <c r="J708" s="41">
        <v>120</v>
      </c>
      <c r="K708" s="3">
        <v>127</v>
      </c>
      <c r="L708" s="3">
        <v>125</v>
      </c>
      <c r="M708" s="3">
        <v>119</v>
      </c>
      <c r="N708" s="56">
        <f t="shared" si="16"/>
        <v>122.75</v>
      </c>
    </row>
    <row r="709" spans="1:14" x14ac:dyDescent="0.2">
      <c r="B709" s="2">
        <v>0.64583333333333703</v>
      </c>
      <c r="C709" s="3">
        <v>77</v>
      </c>
      <c r="D709" s="3">
        <v>122</v>
      </c>
      <c r="E709" s="14">
        <v>0.36</v>
      </c>
      <c r="F709" s="3">
        <v>9</v>
      </c>
      <c r="G709" s="3" t="s">
        <v>35</v>
      </c>
      <c r="H709" s="42">
        <v>28.08</v>
      </c>
      <c r="J709" s="3">
        <v>119</v>
      </c>
      <c r="K709" s="3">
        <v>127</v>
      </c>
      <c r="L709" s="3">
        <v>124</v>
      </c>
      <c r="M709" s="3">
        <v>117</v>
      </c>
      <c r="N709" s="56">
        <f t="shared" si="16"/>
        <v>121.75</v>
      </c>
    </row>
    <row r="710" spans="1:14" x14ac:dyDescent="0.2">
      <c r="B710" s="2">
        <v>0.65138888888888891</v>
      </c>
      <c r="C710" s="3">
        <v>77</v>
      </c>
      <c r="D710" s="3">
        <v>122</v>
      </c>
      <c r="E710" s="39">
        <v>0.36</v>
      </c>
      <c r="F710" s="3">
        <v>6</v>
      </c>
      <c r="G710" s="37" t="s">
        <v>71</v>
      </c>
      <c r="H710" s="42">
        <v>28.08</v>
      </c>
      <c r="I710" s="42"/>
      <c r="J710" s="41">
        <v>119</v>
      </c>
      <c r="K710" s="41">
        <v>127</v>
      </c>
      <c r="L710" s="41">
        <v>124</v>
      </c>
      <c r="M710" s="41">
        <v>118</v>
      </c>
      <c r="N710" s="56">
        <f t="shared" si="16"/>
        <v>122</v>
      </c>
    </row>
    <row r="711" spans="1:14" x14ac:dyDescent="0.2">
      <c r="B711" s="2"/>
    </row>
    <row r="712" spans="1:14" x14ac:dyDescent="0.2">
      <c r="A712" t="s">
        <v>260</v>
      </c>
      <c r="B712" s="2"/>
    </row>
    <row r="713" spans="1:14" x14ac:dyDescent="0.2">
      <c r="A713" s="21">
        <v>41831</v>
      </c>
      <c r="B713" s="2">
        <v>0.40625</v>
      </c>
      <c r="C713" s="47">
        <v>68</v>
      </c>
      <c r="D713" s="47">
        <v>83</v>
      </c>
      <c r="E713" s="14">
        <v>0.74</v>
      </c>
      <c r="F713" s="47">
        <v>6</v>
      </c>
      <c r="G713" s="47" t="s">
        <v>196</v>
      </c>
      <c r="H713" s="60">
        <v>29.15</v>
      </c>
      <c r="I713" s="60"/>
      <c r="J713" s="58">
        <v>83</v>
      </c>
      <c r="K713" s="58">
        <v>84</v>
      </c>
      <c r="L713" s="58">
        <v>82</v>
      </c>
      <c r="M713" s="58">
        <v>82</v>
      </c>
      <c r="N713" s="56">
        <f>AVERAGE(J713:M713)</f>
        <v>82.75</v>
      </c>
    </row>
    <row r="714" spans="1:14" x14ac:dyDescent="0.2">
      <c r="B714" s="2">
        <v>0.41666666666666669</v>
      </c>
      <c r="C714" s="47">
        <v>70</v>
      </c>
      <c r="D714" s="47">
        <v>83</v>
      </c>
      <c r="E714" s="14">
        <v>0.75</v>
      </c>
      <c r="F714" s="47">
        <v>5</v>
      </c>
      <c r="G714" s="47" t="s">
        <v>35</v>
      </c>
      <c r="H714" s="60">
        <v>29.164000000000001</v>
      </c>
      <c r="I714" s="60"/>
      <c r="J714" s="58">
        <v>83</v>
      </c>
      <c r="K714" s="58">
        <v>84</v>
      </c>
      <c r="L714" s="58">
        <v>82</v>
      </c>
      <c r="M714" s="58">
        <v>82</v>
      </c>
      <c r="N714" s="56">
        <f t="shared" ref="N714:N726" si="17">AVERAGE(J714:M714)</f>
        <v>82.75</v>
      </c>
    </row>
    <row r="715" spans="1:14" x14ac:dyDescent="0.2">
      <c r="B715" s="2">
        <v>0.42708333333333331</v>
      </c>
      <c r="C715" s="3">
        <v>69</v>
      </c>
      <c r="D715" s="3">
        <v>81</v>
      </c>
      <c r="E715" s="14">
        <v>0.77</v>
      </c>
      <c r="F715" s="3">
        <v>1</v>
      </c>
      <c r="G715" s="3" t="s">
        <v>196</v>
      </c>
      <c r="H715" s="42">
        <v>29.157</v>
      </c>
      <c r="J715" s="3">
        <v>81</v>
      </c>
      <c r="K715" s="3">
        <v>82</v>
      </c>
      <c r="L715" s="3">
        <v>81</v>
      </c>
      <c r="M715" s="3">
        <v>81</v>
      </c>
      <c r="N715" s="56">
        <f t="shared" si="17"/>
        <v>81.25</v>
      </c>
    </row>
    <row r="716" spans="1:14" x14ac:dyDescent="0.2">
      <c r="B716" s="2">
        <v>0.57291666666666663</v>
      </c>
      <c r="C716" s="47">
        <v>72</v>
      </c>
      <c r="D716" s="47">
        <v>84</v>
      </c>
      <c r="E716" s="14">
        <v>0.82</v>
      </c>
      <c r="F716" s="47">
        <v>5</v>
      </c>
      <c r="G716" s="47" t="s">
        <v>196</v>
      </c>
      <c r="H716" s="60">
        <v>29.088999999999999</v>
      </c>
      <c r="I716" s="60"/>
      <c r="J716" s="58">
        <v>83</v>
      </c>
      <c r="K716" s="58">
        <v>83</v>
      </c>
      <c r="L716" s="58">
        <v>84</v>
      </c>
      <c r="M716" s="58">
        <v>84</v>
      </c>
      <c r="N716" s="56">
        <f t="shared" si="17"/>
        <v>83.5</v>
      </c>
    </row>
    <row r="717" spans="1:14" x14ac:dyDescent="0.2">
      <c r="B717" s="2">
        <v>0.61458333333333337</v>
      </c>
      <c r="C717" s="3">
        <v>72</v>
      </c>
      <c r="D717" s="3">
        <v>81</v>
      </c>
      <c r="E717" s="14">
        <v>0.86</v>
      </c>
      <c r="F717" s="3">
        <v>9</v>
      </c>
      <c r="G717" s="3" t="s">
        <v>130</v>
      </c>
      <c r="H717" s="42">
        <v>29.033000000000001</v>
      </c>
      <c r="J717" s="3">
        <v>80</v>
      </c>
      <c r="K717" s="3">
        <v>82</v>
      </c>
      <c r="L717" s="3">
        <v>80</v>
      </c>
      <c r="M717" s="3">
        <v>81</v>
      </c>
      <c r="N717" s="56">
        <f t="shared" si="17"/>
        <v>80.75</v>
      </c>
    </row>
    <row r="718" spans="1:14" x14ac:dyDescent="0.2">
      <c r="B718" s="2">
        <v>0.625</v>
      </c>
      <c r="C718" s="47">
        <v>72</v>
      </c>
      <c r="D718" s="47">
        <v>80</v>
      </c>
      <c r="E718" s="14">
        <v>0.86</v>
      </c>
      <c r="F718" s="47">
        <v>6</v>
      </c>
      <c r="G718" s="47" t="s">
        <v>129</v>
      </c>
      <c r="H718" s="60">
        <v>28.995000000000001</v>
      </c>
      <c r="I718" s="60"/>
      <c r="J718" s="58">
        <v>79</v>
      </c>
      <c r="K718" s="58">
        <v>80</v>
      </c>
      <c r="L718" s="58">
        <v>79</v>
      </c>
      <c r="M718" s="58">
        <v>80</v>
      </c>
      <c r="N718" s="56">
        <f t="shared" si="17"/>
        <v>79.5</v>
      </c>
    </row>
    <row r="719" spans="1:14" x14ac:dyDescent="0.2">
      <c r="B719" s="2">
        <v>0.63541666666666696</v>
      </c>
      <c r="C719" s="3">
        <v>72</v>
      </c>
      <c r="D719" s="3">
        <v>80</v>
      </c>
      <c r="E719" s="14">
        <v>0.85</v>
      </c>
      <c r="F719" s="41">
        <v>7</v>
      </c>
      <c r="G719" s="37" t="s">
        <v>196</v>
      </c>
      <c r="H719" s="42">
        <v>28.998999999999999</v>
      </c>
      <c r="I719" s="42"/>
      <c r="J719" s="41">
        <v>79</v>
      </c>
      <c r="K719" s="41">
        <v>80</v>
      </c>
      <c r="L719" s="41">
        <v>79</v>
      </c>
      <c r="M719" s="41">
        <v>80</v>
      </c>
      <c r="N719" s="56">
        <f t="shared" si="17"/>
        <v>79.5</v>
      </c>
    </row>
    <row r="720" spans="1:14" x14ac:dyDescent="0.2">
      <c r="B720" s="2">
        <v>0.64583333333333404</v>
      </c>
      <c r="C720" s="3">
        <v>73</v>
      </c>
      <c r="D720" s="3">
        <v>80</v>
      </c>
      <c r="E720" s="14">
        <v>0.84</v>
      </c>
      <c r="F720" s="3">
        <v>6</v>
      </c>
      <c r="G720" s="3" t="s">
        <v>143</v>
      </c>
      <c r="H720" s="42">
        <v>29.015000000000001</v>
      </c>
      <c r="J720" s="3">
        <v>79</v>
      </c>
      <c r="K720" s="3">
        <v>80</v>
      </c>
      <c r="L720" s="3">
        <v>79</v>
      </c>
      <c r="M720" s="3">
        <v>80</v>
      </c>
      <c r="N720" s="56">
        <f t="shared" si="17"/>
        <v>79.5</v>
      </c>
    </row>
    <row r="721" spans="1:14" x14ac:dyDescent="0.2">
      <c r="B721" s="2">
        <v>0.65625</v>
      </c>
      <c r="C721" s="3">
        <v>73</v>
      </c>
      <c r="D721" s="3">
        <v>80</v>
      </c>
      <c r="E721" s="14">
        <v>0.85</v>
      </c>
      <c r="F721" s="3">
        <v>4</v>
      </c>
      <c r="G721" s="3" t="s">
        <v>35</v>
      </c>
      <c r="H721" s="42">
        <v>29.06</v>
      </c>
      <c r="J721" s="3">
        <v>79</v>
      </c>
      <c r="K721" s="3">
        <v>80</v>
      </c>
      <c r="L721" s="3">
        <v>80</v>
      </c>
      <c r="M721" s="3">
        <v>81</v>
      </c>
      <c r="N721" s="56">
        <f t="shared" si="17"/>
        <v>80</v>
      </c>
    </row>
    <row r="722" spans="1:14" x14ac:dyDescent="0.2">
      <c r="B722" s="2">
        <v>0.73958333333333337</v>
      </c>
      <c r="C722" s="47">
        <v>74</v>
      </c>
      <c r="D722" s="47">
        <v>83</v>
      </c>
      <c r="E722" s="48">
        <v>0.84</v>
      </c>
      <c r="F722" s="47">
        <v>3</v>
      </c>
      <c r="G722" s="47" t="s">
        <v>37</v>
      </c>
      <c r="H722" s="60">
        <v>29.065000000000001</v>
      </c>
      <c r="I722" s="60"/>
      <c r="J722" s="58">
        <v>82</v>
      </c>
      <c r="K722" s="58">
        <v>83</v>
      </c>
      <c r="L722" s="58">
        <v>83</v>
      </c>
      <c r="M722" s="58">
        <v>83</v>
      </c>
      <c r="N722" s="56">
        <f t="shared" si="17"/>
        <v>82.75</v>
      </c>
    </row>
    <row r="723" spans="1:14" x14ac:dyDescent="0.2">
      <c r="B723" s="2">
        <v>0.75</v>
      </c>
      <c r="C723" s="3">
        <v>75</v>
      </c>
      <c r="D723" s="3">
        <v>84</v>
      </c>
      <c r="E723" s="39">
        <v>0.83</v>
      </c>
      <c r="F723" s="3">
        <v>1</v>
      </c>
      <c r="G723" s="37" t="s">
        <v>196</v>
      </c>
      <c r="H723" s="42">
        <v>29.055</v>
      </c>
      <c r="I723" s="42"/>
      <c r="J723" s="41">
        <v>83</v>
      </c>
      <c r="K723" s="41">
        <v>84</v>
      </c>
      <c r="L723" s="41">
        <v>84</v>
      </c>
      <c r="M723" s="41">
        <v>84</v>
      </c>
      <c r="N723" s="56">
        <f t="shared" si="17"/>
        <v>83.75</v>
      </c>
    </row>
    <row r="724" spans="1:14" x14ac:dyDescent="0.2">
      <c r="B724" s="2">
        <v>0.76041666666666696</v>
      </c>
      <c r="C724" s="3">
        <v>75</v>
      </c>
      <c r="D724" s="3">
        <v>84</v>
      </c>
      <c r="E724" s="39">
        <v>0.81</v>
      </c>
      <c r="F724" s="3">
        <v>4</v>
      </c>
      <c r="G724" s="37" t="s">
        <v>43</v>
      </c>
      <c r="H724" s="42">
        <v>29.056999999999999</v>
      </c>
      <c r="I724" s="42"/>
      <c r="J724" s="41">
        <v>83</v>
      </c>
      <c r="K724" s="41">
        <v>85</v>
      </c>
      <c r="L724" s="41">
        <v>84</v>
      </c>
      <c r="M724" s="41">
        <v>85</v>
      </c>
      <c r="N724" s="56">
        <f t="shared" si="17"/>
        <v>84.25</v>
      </c>
    </row>
    <row r="725" spans="1:14" x14ac:dyDescent="0.2">
      <c r="B725" s="2">
        <v>0.77083333333333304</v>
      </c>
      <c r="C725" s="3">
        <v>76</v>
      </c>
      <c r="D725" s="3">
        <v>86</v>
      </c>
      <c r="E725" s="39">
        <v>0.79</v>
      </c>
      <c r="F725" s="3">
        <v>1</v>
      </c>
      <c r="G725" s="37" t="s">
        <v>197</v>
      </c>
      <c r="H725" s="42">
        <v>29.056000000000001</v>
      </c>
      <c r="I725" s="42"/>
      <c r="J725" s="41">
        <v>85</v>
      </c>
      <c r="K725" s="41">
        <v>87</v>
      </c>
      <c r="L725" s="41">
        <v>87</v>
      </c>
      <c r="M725" s="41">
        <v>86</v>
      </c>
      <c r="N725" s="56">
        <f t="shared" si="17"/>
        <v>86.25</v>
      </c>
    </row>
    <row r="726" spans="1:14" x14ac:dyDescent="0.2">
      <c r="B726" s="2">
        <v>0.77361111111111114</v>
      </c>
      <c r="C726" s="3">
        <v>77</v>
      </c>
      <c r="D726" s="3">
        <v>86</v>
      </c>
      <c r="E726" s="14">
        <v>0.79</v>
      </c>
      <c r="F726" s="3" t="s">
        <v>43</v>
      </c>
      <c r="G726" s="3" t="s">
        <v>143</v>
      </c>
      <c r="H726" s="42">
        <v>29.055</v>
      </c>
      <c r="I726" s="42"/>
      <c r="J726" s="41">
        <v>85</v>
      </c>
      <c r="K726" s="3">
        <v>86</v>
      </c>
      <c r="L726" s="3">
        <v>86</v>
      </c>
      <c r="M726" s="3">
        <v>86</v>
      </c>
      <c r="N726" s="56">
        <f t="shared" si="17"/>
        <v>85.75</v>
      </c>
    </row>
    <row r="727" spans="1:14" x14ac:dyDescent="0.2">
      <c r="B727" s="2"/>
    </row>
    <row r="728" spans="1:14" x14ac:dyDescent="0.2">
      <c r="A728" s="21">
        <v>41832</v>
      </c>
      <c r="B728" s="2">
        <v>0.77083333333333337</v>
      </c>
      <c r="C728" s="47">
        <v>84</v>
      </c>
      <c r="D728" s="47">
        <v>106</v>
      </c>
      <c r="E728" s="14">
        <v>0.73</v>
      </c>
      <c r="F728" s="47">
        <v>3</v>
      </c>
      <c r="G728" s="47" t="s">
        <v>34</v>
      </c>
      <c r="H728" s="60">
        <v>28.96</v>
      </c>
      <c r="I728" s="60"/>
      <c r="J728" s="58">
        <v>104</v>
      </c>
      <c r="K728" s="58">
        <v>106</v>
      </c>
      <c r="L728" s="58">
        <v>106</v>
      </c>
      <c r="M728" s="58">
        <v>107</v>
      </c>
      <c r="N728" s="56">
        <f>AVERAGE(J728:M728)</f>
        <v>105.75</v>
      </c>
    </row>
    <row r="729" spans="1:14" x14ac:dyDescent="0.2">
      <c r="B729" s="2">
        <v>0.78125</v>
      </c>
      <c r="C729" s="47">
        <v>81</v>
      </c>
      <c r="D729" s="47">
        <v>99</v>
      </c>
      <c r="E729" s="14">
        <v>0.77</v>
      </c>
      <c r="F729" s="47">
        <v>2</v>
      </c>
      <c r="G729" s="47" t="s">
        <v>34</v>
      </c>
      <c r="H729" s="60">
        <v>28.946999999999999</v>
      </c>
      <c r="I729" s="60"/>
      <c r="J729" s="58">
        <v>98</v>
      </c>
      <c r="K729" s="58">
        <v>100</v>
      </c>
      <c r="L729" s="58">
        <v>99</v>
      </c>
      <c r="M729" s="58">
        <v>100</v>
      </c>
      <c r="N729" s="56">
        <f t="shared" ref="N729:N742" si="18">AVERAGE(J729:M729)</f>
        <v>99.25</v>
      </c>
    </row>
    <row r="730" spans="1:14" x14ac:dyDescent="0.2">
      <c r="B730" s="2">
        <v>0.79166666666666696</v>
      </c>
      <c r="C730" s="3">
        <v>80</v>
      </c>
      <c r="D730" s="3">
        <v>98</v>
      </c>
      <c r="E730" s="14">
        <v>0.78</v>
      </c>
      <c r="F730" s="3">
        <v>3</v>
      </c>
      <c r="G730" s="3" t="s">
        <v>34</v>
      </c>
      <c r="H730" s="42">
        <v>28.954000000000001</v>
      </c>
      <c r="J730" s="3">
        <v>96</v>
      </c>
      <c r="K730" s="3">
        <v>98</v>
      </c>
      <c r="L730" s="3">
        <v>98</v>
      </c>
      <c r="M730" s="3">
        <v>98</v>
      </c>
      <c r="N730" s="56">
        <f t="shared" si="18"/>
        <v>97.5</v>
      </c>
    </row>
    <row r="731" spans="1:14" x14ac:dyDescent="0.2">
      <c r="B731" s="2">
        <v>0.80208333333333304</v>
      </c>
      <c r="C731" s="47">
        <v>79</v>
      </c>
      <c r="D731" s="47">
        <v>96</v>
      </c>
      <c r="E731" s="14">
        <v>0.78</v>
      </c>
      <c r="F731" s="47">
        <v>6</v>
      </c>
      <c r="G731" s="47" t="s">
        <v>34</v>
      </c>
      <c r="H731" s="60">
        <v>28.962</v>
      </c>
      <c r="I731" s="60"/>
      <c r="J731" s="58">
        <v>95</v>
      </c>
      <c r="K731" s="58">
        <v>97</v>
      </c>
      <c r="L731" s="58">
        <v>96</v>
      </c>
      <c r="M731" s="58">
        <v>96</v>
      </c>
      <c r="N731" s="56">
        <f t="shared" si="18"/>
        <v>96</v>
      </c>
    </row>
    <row r="732" spans="1:14" x14ac:dyDescent="0.2">
      <c r="B732" s="2">
        <v>0.8125</v>
      </c>
      <c r="C732" s="3">
        <v>75</v>
      </c>
      <c r="D732" s="3">
        <v>94</v>
      </c>
      <c r="E732" s="14">
        <v>0.81</v>
      </c>
      <c r="F732" s="3">
        <v>5</v>
      </c>
      <c r="G732" s="3" t="s">
        <v>34</v>
      </c>
      <c r="H732" s="42">
        <v>28.963000000000001</v>
      </c>
      <c r="J732" s="3">
        <v>93</v>
      </c>
      <c r="K732" s="3">
        <v>94</v>
      </c>
      <c r="L732" s="3">
        <v>93</v>
      </c>
      <c r="M732" s="3">
        <v>94</v>
      </c>
      <c r="N732" s="56">
        <f t="shared" si="18"/>
        <v>93.5</v>
      </c>
    </row>
    <row r="733" spans="1:14" x14ac:dyDescent="0.2">
      <c r="B733" s="2">
        <v>0.82291666666666696</v>
      </c>
      <c r="C733" s="47">
        <v>73</v>
      </c>
      <c r="D733" s="47">
        <v>89</v>
      </c>
      <c r="E733" s="14">
        <v>0.84</v>
      </c>
      <c r="F733" s="47">
        <v>6</v>
      </c>
      <c r="G733" s="47" t="s">
        <v>180</v>
      </c>
      <c r="H733" s="60">
        <v>28.972999999999999</v>
      </c>
      <c r="I733" s="60"/>
      <c r="J733" s="58">
        <v>88</v>
      </c>
      <c r="K733" s="58">
        <v>91</v>
      </c>
      <c r="L733" s="58">
        <v>89</v>
      </c>
      <c r="M733" s="58">
        <v>89</v>
      </c>
      <c r="N733" s="56">
        <f t="shared" si="18"/>
        <v>89.25</v>
      </c>
    </row>
    <row r="734" spans="1:14" x14ac:dyDescent="0.2">
      <c r="B734" s="2">
        <v>0.83333333333333304</v>
      </c>
      <c r="C734" s="3">
        <v>71</v>
      </c>
      <c r="D734" s="3">
        <v>91</v>
      </c>
      <c r="E734" s="14">
        <v>0.88</v>
      </c>
      <c r="F734" s="41">
        <v>5</v>
      </c>
      <c r="G734" s="37" t="s">
        <v>34</v>
      </c>
      <c r="H734" s="42">
        <v>28.978999999999999</v>
      </c>
      <c r="I734" s="42"/>
      <c r="J734" s="41">
        <v>91</v>
      </c>
      <c r="K734" s="41">
        <v>92</v>
      </c>
      <c r="L734" s="41">
        <v>89</v>
      </c>
      <c r="M734" s="41">
        <v>91</v>
      </c>
      <c r="N734" s="56">
        <f t="shared" si="18"/>
        <v>90.75</v>
      </c>
    </row>
    <row r="735" spans="1:14" x14ac:dyDescent="0.2">
      <c r="B735" s="2">
        <v>0.84375</v>
      </c>
      <c r="C735" s="3">
        <v>70</v>
      </c>
      <c r="D735" s="3">
        <v>89</v>
      </c>
      <c r="E735" s="14">
        <v>0.87</v>
      </c>
      <c r="F735" s="3">
        <v>6</v>
      </c>
      <c r="G735" s="3" t="s">
        <v>34</v>
      </c>
      <c r="H735" s="42">
        <v>28.986000000000001</v>
      </c>
      <c r="J735" s="3">
        <v>89</v>
      </c>
      <c r="K735" s="3">
        <v>89</v>
      </c>
      <c r="L735" s="3">
        <v>88</v>
      </c>
      <c r="M735" s="3">
        <v>88</v>
      </c>
      <c r="N735" s="56">
        <f t="shared" si="18"/>
        <v>88.5</v>
      </c>
    </row>
    <row r="736" spans="1:14" x14ac:dyDescent="0.2">
      <c r="B736" s="2">
        <v>0.85416666666666596</v>
      </c>
      <c r="C736" s="3">
        <v>70</v>
      </c>
      <c r="D736" s="3">
        <v>88</v>
      </c>
      <c r="E736" s="14">
        <v>0.87</v>
      </c>
      <c r="F736" s="3">
        <v>5</v>
      </c>
      <c r="G736" s="3" t="s">
        <v>190</v>
      </c>
      <c r="H736" s="42">
        <v>28.986999999999998</v>
      </c>
      <c r="J736" s="3">
        <v>88</v>
      </c>
      <c r="K736" s="3">
        <v>89</v>
      </c>
      <c r="L736" s="3">
        <v>87</v>
      </c>
      <c r="M736" s="3">
        <v>88</v>
      </c>
      <c r="N736" s="56">
        <f t="shared" si="18"/>
        <v>88</v>
      </c>
    </row>
    <row r="737" spans="1:14" x14ac:dyDescent="0.2">
      <c r="B737" s="2">
        <v>0.86458333333333304</v>
      </c>
      <c r="C737" s="47">
        <v>70</v>
      </c>
      <c r="D737" s="47">
        <v>87</v>
      </c>
      <c r="E737" s="48">
        <v>0.87</v>
      </c>
      <c r="F737" s="47">
        <v>5</v>
      </c>
      <c r="G737" s="47" t="s">
        <v>180</v>
      </c>
      <c r="H737" s="60">
        <v>28.986000000000001</v>
      </c>
      <c r="I737" s="60"/>
      <c r="J737" s="58">
        <v>87</v>
      </c>
      <c r="K737" s="58">
        <v>87</v>
      </c>
      <c r="L737" s="58">
        <v>86</v>
      </c>
      <c r="M737" s="58">
        <v>86</v>
      </c>
      <c r="N737" s="56">
        <f t="shared" si="18"/>
        <v>86.5</v>
      </c>
    </row>
    <row r="738" spans="1:14" x14ac:dyDescent="0.2">
      <c r="B738" s="2">
        <v>0.874999999999999</v>
      </c>
      <c r="C738" s="3">
        <v>70</v>
      </c>
      <c r="D738" s="3">
        <v>86</v>
      </c>
      <c r="E738" s="39">
        <v>0.86</v>
      </c>
      <c r="F738" s="3">
        <v>4</v>
      </c>
      <c r="G738" s="37" t="s">
        <v>37</v>
      </c>
      <c r="H738" s="42">
        <v>28.984000000000002</v>
      </c>
      <c r="I738" s="42"/>
      <c r="J738" s="41">
        <v>86</v>
      </c>
      <c r="K738" s="41">
        <v>87</v>
      </c>
      <c r="L738" s="41">
        <v>85</v>
      </c>
      <c r="M738" s="41">
        <v>85</v>
      </c>
      <c r="N738" s="56">
        <f t="shared" si="18"/>
        <v>85.75</v>
      </c>
    </row>
    <row r="739" spans="1:14" x14ac:dyDescent="0.2">
      <c r="B739" s="2">
        <v>0.88541666666666596</v>
      </c>
      <c r="C739" s="3">
        <v>70</v>
      </c>
      <c r="D739" s="3">
        <v>85</v>
      </c>
      <c r="E739" s="39">
        <v>0.86</v>
      </c>
      <c r="F739" s="3">
        <v>5</v>
      </c>
      <c r="G739" s="37" t="s">
        <v>34</v>
      </c>
      <c r="H739" s="42">
        <v>28.988</v>
      </c>
      <c r="I739" s="42"/>
      <c r="J739" s="41">
        <v>86</v>
      </c>
      <c r="K739" s="41">
        <v>86</v>
      </c>
      <c r="L739" s="41">
        <v>85</v>
      </c>
      <c r="M739" s="41">
        <v>84</v>
      </c>
      <c r="N739" s="56">
        <f t="shared" si="18"/>
        <v>85.25</v>
      </c>
    </row>
    <row r="740" spans="1:14" x14ac:dyDescent="0.2">
      <c r="B740" s="2">
        <v>0.89583333333333304</v>
      </c>
      <c r="C740" s="3">
        <v>69</v>
      </c>
      <c r="D740" s="3">
        <v>85</v>
      </c>
      <c r="E740" s="39">
        <v>0.87</v>
      </c>
      <c r="F740" s="3">
        <v>3</v>
      </c>
      <c r="G740" s="37" t="s">
        <v>190</v>
      </c>
      <c r="H740" s="42">
        <v>29.995000000000001</v>
      </c>
      <c r="I740" s="42"/>
      <c r="J740" s="41">
        <v>85</v>
      </c>
      <c r="K740" s="41">
        <v>86</v>
      </c>
      <c r="L740" s="41">
        <v>84</v>
      </c>
      <c r="M740" s="41">
        <v>83</v>
      </c>
      <c r="N740" s="56">
        <f t="shared" si="18"/>
        <v>84.5</v>
      </c>
    </row>
    <row r="741" spans="1:14" x14ac:dyDescent="0.2">
      <c r="B741" s="2">
        <v>0.906249999999999</v>
      </c>
      <c r="C741" s="3">
        <v>70</v>
      </c>
      <c r="D741" s="3">
        <v>84</v>
      </c>
      <c r="E741" s="14">
        <v>0.86</v>
      </c>
      <c r="F741" s="3">
        <v>1</v>
      </c>
      <c r="G741" s="3" t="s">
        <v>43</v>
      </c>
      <c r="H741" s="42">
        <v>29.013999999999999</v>
      </c>
      <c r="I741" s="42"/>
      <c r="J741" s="41">
        <v>85</v>
      </c>
      <c r="K741" s="3">
        <v>85</v>
      </c>
      <c r="L741" s="3">
        <v>84</v>
      </c>
      <c r="M741" s="3">
        <v>83</v>
      </c>
      <c r="N741" s="56">
        <f t="shared" si="18"/>
        <v>84.25</v>
      </c>
    </row>
    <row r="742" spans="1:14" x14ac:dyDescent="0.2">
      <c r="B742" s="2">
        <v>0.91666666666666596</v>
      </c>
      <c r="C742" s="3">
        <v>70</v>
      </c>
      <c r="D742" s="3">
        <v>84</v>
      </c>
      <c r="E742" s="14">
        <v>0.86</v>
      </c>
      <c r="F742" s="3">
        <v>1</v>
      </c>
      <c r="G742" s="3" t="s">
        <v>43</v>
      </c>
      <c r="H742" s="42">
        <v>29.015999999999998</v>
      </c>
      <c r="J742" s="3">
        <v>84</v>
      </c>
      <c r="K742" s="3">
        <v>85</v>
      </c>
      <c r="L742" s="3">
        <v>83</v>
      </c>
      <c r="M742" s="3">
        <v>83</v>
      </c>
      <c r="N742" s="56">
        <f t="shared" si="18"/>
        <v>83.75</v>
      </c>
    </row>
    <row r="744" spans="1:14" x14ac:dyDescent="0.2">
      <c r="A744" t="s">
        <v>276</v>
      </c>
    </row>
    <row r="745" spans="1:14" x14ac:dyDescent="0.2">
      <c r="A745" s="21">
        <v>41838</v>
      </c>
      <c r="B745" s="2">
        <v>0.40625</v>
      </c>
      <c r="C745" s="47">
        <v>62</v>
      </c>
      <c r="D745" s="47">
        <v>82</v>
      </c>
      <c r="E745" s="14">
        <v>0.63</v>
      </c>
      <c r="F745" s="47">
        <v>3</v>
      </c>
      <c r="G745" s="47" t="s">
        <v>143</v>
      </c>
      <c r="H745" s="60">
        <v>29.962</v>
      </c>
      <c r="I745" s="60"/>
      <c r="J745" s="58">
        <v>80</v>
      </c>
      <c r="K745" s="58">
        <v>82</v>
      </c>
      <c r="L745" s="58">
        <v>83</v>
      </c>
      <c r="M745" s="58">
        <v>83</v>
      </c>
      <c r="N745" s="56">
        <f>AVERAGE(J745:M745)</f>
        <v>82</v>
      </c>
    </row>
    <row r="746" spans="1:14" x14ac:dyDescent="0.2">
      <c r="B746" s="2">
        <v>0.41666666666666669</v>
      </c>
      <c r="C746" s="47">
        <v>65</v>
      </c>
      <c r="D746" s="47">
        <v>85</v>
      </c>
      <c r="E746" s="14">
        <v>0.56999999999999995</v>
      </c>
      <c r="F746" s="47">
        <v>1</v>
      </c>
      <c r="G746" s="47" t="s">
        <v>130</v>
      </c>
      <c r="H746" s="60">
        <v>29.963000000000001</v>
      </c>
      <c r="I746" s="60"/>
      <c r="J746" s="58">
        <v>82</v>
      </c>
      <c r="K746" s="58">
        <v>86</v>
      </c>
      <c r="L746" s="58">
        <v>87</v>
      </c>
      <c r="M746" s="58">
        <v>86</v>
      </c>
      <c r="N746" s="56">
        <f t="shared" ref="N746:N757" si="19">AVERAGE(J746:M746)</f>
        <v>85.25</v>
      </c>
    </row>
    <row r="747" spans="1:14" x14ac:dyDescent="0.2">
      <c r="B747" s="2">
        <v>0.42708333333333298</v>
      </c>
      <c r="C747" s="3">
        <v>66</v>
      </c>
      <c r="D747" s="3">
        <v>87</v>
      </c>
      <c r="E747" s="14">
        <v>0.56000000000000005</v>
      </c>
      <c r="F747" s="3">
        <v>2</v>
      </c>
      <c r="G747" s="3" t="s">
        <v>129</v>
      </c>
      <c r="H747" s="42">
        <v>29.96</v>
      </c>
      <c r="J747" s="3">
        <v>83</v>
      </c>
      <c r="K747" s="3">
        <v>89</v>
      </c>
      <c r="L747" s="3">
        <v>89</v>
      </c>
      <c r="M747" s="3">
        <v>88</v>
      </c>
      <c r="N747" s="56">
        <f t="shared" si="19"/>
        <v>87.25</v>
      </c>
    </row>
    <row r="748" spans="1:14" x14ac:dyDescent="0.2">
      <c r="B748" s="2">
        <v>0.4375</v>
      </c>
      <c r="C748" s="47">
        <v>68</v>
      </c>
      <c r="D748" s="47">
        <v>90</v>
      </c>
      <c r="E748" s="14">
        <v>0.5</v>
      </c>
      <c r="F748" s="47">
        <v>2</v>
      </c>
      <c r="G748" s="47" t="s">
        <v>201</v>
      </c>
      <c r="H748" s="60">
        <v>29.960999999999999</v>
      </c>
      <c r="I748" s="60"/>
      <c r="J748" s="58">
        <v>86</v>
      </c>
      <c r="K748" s="58">
        <v>91</v>
      </c>
      <c r="L748" s="58">
        <v>91</v>
      </c>
      <c r="M748" s="58">
        <v>91</v>
      </c>
      <c r="N748" s="56">
        <f t="shared" si="19"/>
        <v>89.75</v>
      </c>
    </row>
    <row r="749" spans="1:14" x14ac:dyDescent="0.2">
      <c r="B749" s="2">
        <v>0.44791666666666702</v>
      </c>
      <c r="C749" s="3">
        <v>69</v>
      </c>
      <c r="D749" s="3">
        <v>92</v>
      </c>
      <c r="E749" s="14">
        <v>0.43</v>
      </c>
      <c r="F749" s="3">
        <v>3</v>
      </c>
      <c r="G749" s="3" t="s">
        <v>203</v>
      </c>
      <c r="H749" s="42">
        <v>29.962</v>
      </c>
      <c r="J749" s="3">
        <v>88</v>
      </c>
      <c r="K749" s="3">
        <v>93</v>
      </c>
      <c r="L749" s="3">
        <v>94</v>
      </c>
      <c r="M749" s="3">
        <v>93</v>
      </c>
      <c r="N749" s="56">
        <f t="shared" si="19"/>
        <v>92</v>
      </c>
    </row>
    <row r="750" spans="1:14" x14ac:dyDescent="0.2">
      <c r="B750" s="2">
        <v>0.4513888888888889</v>
      </c>
      <c r="C750" s="3">
        <v>69</v>
      </c>
      <c r="D750" s="3">
        <v>93</v>
      </c>
      <c r="E750" s="14">
        <v>0.43</v>
      </c>
      <c r="F750" s="3">
        <v>3</v>
      </c>
      <c r="G750" s="3" t="s">
        <v>203</v>
      </c>
      <c r="H750" s="42">
        <v>29.6</v>
      </c>
      <c r="J750" s="3">
        <v>89</v>
      </c>
      <c r="K750" s="3">
        <v>93</v>
      </c>
      <c r="L750" s="3">
        <v>94</v>
      </c>
      <c r="M750" s="3">
        <v>94</v>
      </c>
      <c r="N750" s="56">
        <f t="shared" si="19"/>
        <v>92.5</v>
      </c>
    </row>
    <row r="751" spans="1:14" x14ac:dyDescent="0.2">
      <c r="B751" s="2">
        <v>0.57291666666666663</v>
      </c>
      <c r="C751" s="47">
        <v>71</v>
      </c>
      <c r="D751" s="47">
        <v>113</v>
      </c>
      <c r="E751" s="14">
        <v>0.42</v>
      </c>
      <c r="F751" s="47">
        <v>3</v>
      </c>
      <c r="G751" s="47" t="s">
        <v>143</v>
      </c>
      <c r="H751" s="60">
        <v>29.939</v>
      </c>
      <c r="I751" s="60"/>
      <c r="J751" s="58">
        <v>107</v>
      </c>
      <c r="K751" s="58">
        <v>114</v>
      </c>
      <c r="L751" s="58">
        <v>116</v>
      </c>
      <c r="M751" s="58">
        <v>115</v>
      </c>
      <c r="N751" s="56">
        <f t="shared" si="19"/>
        <v>113</v>
      </c>
    </row>
    <row r="752" spans="1:14" x14ac:dyDescent="0.2">
      <c r="B752" s="2">
        <v>0.58333333333333337</v>
      </c>
      <c r="C752" s="3">
        <v>71</v>
      </c>
      <c r="D752" s="3">
        <v>113</v>
      </c>
      <c r="E752" s="14">
        <v>0.41</v>
      </c>
      <c r="F752" s="3">
        <v>4</v>
      </c>
      <c r="G752" s="3" t="s">
        <v>201</v>
      </c>
      <c r="H752" s="42">
        <v>29.939</v>
      </c>
      <c r="J752" s="3">
        <v>107</v>
      </c>
      <c r="K752" s="3">
        <v>114</v>
      </c>
      <c r="L752" s="3">
        <v>116</v>
      </c>
      <c r="M752" s="3">
        <v>115</v>
      </c>
      <c r="N752" s="45">
        <f t="shared" si="19"/>
        <v>113</v>
      </c>
    </row>
    <row r="753" spans="1:14" x14ac:dyDescent="0.2">
      <c r="B753" s="2">
        <v>0.59375</v>
      </c>
      <c r="C753" s="3">
        <v>71</v>
      </c>
      <c r="D753" s="3">
        <v>114</v>
      </c>
      <c r="E753" s="14">
        <v>0.42</v>
      </c>
      <c r="F753" s="3">
        <v>3</v>
      </c>
      <c r="G753" s="3" t="s">
        <v>196</v>
      </c>
      <c r="H753" s="42">
        <v>29.939</v>
      </c>
      <c r="J753" s="3">
        <v>108</v>
      </c>
      <c r="K753" s="3">
        <v>116</v>
      </c>
      <c r="L753" s="3">
        <v>116</v>
      </c>
      <c r="M753" s="3">
        <v>116</v>
      </c>
      <c r="N753" s="56">
        <f t="shared" si="19"/>
        <v>114</v>
      </c>
    </row>
    <row r="754" spans="1:14" x14ac:dyDescent="0.2">
      <c r="B754" s="2">
        <v>0.60416666666666696</v>
      </c>
      <c r="C754" s="3">
        <v>70</v>
      </c>
      <c r="D754" s="3">
        <v>114</v>
      </c>
      <c r="E754" s="14">
        <v>0.44</v>
      </c>
      <c r="F754" s="3">
        <v>5</v>
      </c>
      <c r="G754" s="3" t="s">
        <v>143</v>
      </c>
      <c r="H754" s="42">
        <v>29.94</v>
      </c>
      <c r="J754" s="3">
        <v>108</v>
      </c>
      <c r="K754" s="3">
        <v>114</v>
      </c>
      <c r="L754" s="3">
        <v>116</v>
      </c>
      <c r="M754" s="3">
        <v>116</v>
      </c>
      <c r="N754" s="56">
        <f t="shared" si="19"/>
        <v>113.5</v>
      </c>
    </row>
    <row r="755" spans="1:14" x14ac:dyDescent="0.2">
      <c r="B755" s="2">
        <v>0.61458333333333404</v>
      </c>
      <c r="C755" s="47">
        <v>71</v>
      </c>
      <c r="D755" s="47">
        <v>113</v>
      </c>
      <c r="E755" s="48">
        <v>0.47</v>
      </c>
      <c r="F755" s="47">
        <v>4</v>
      </c>
      <c r="G755" s="47" t="s">
        <v>43</v>
      </c>
      <c r="H755" s="60">
        <v>29.937000000000001</v>
      </c>
      <c r="I755" s="60"/>
      <c r="J755" s="58">
        <v>107</v>
      </c>
      <c r="K755" s="58">
        <v>113</v>
      </c>
      <c r="L755" s="58">
        <v>116</v>
      </c>
      <c r="M755" s="58">
        <v>117</v>
      </c>
      <c r="N755" s="56">
        <f t="shared" si="19"/>
        <v>113.25</v>
      </c>
    </row>
    <row r="756" spans="1:14" x14ac:dyDescent="0.2">
      <c r="B756" s="2">
        <v>0.625</v>
      </c>
      <c r="C756" s="3">
        <v>71</v>
      </c>
      <c r="D756" s="3">
        <v>114</v>
      </c>
      <c r="E756" s="39">
        <v>0.44</v>
      </c>
      <c r="F756" s="3">
        <v>2</v>
      </c>
      <c r="G756" s="37" t="s">
        <v>196</v>
      </c>
      <c r="H756" s="42">
        <v>29.934000000000001</v>
      </c>
      <c r="I756" s="42"/>
      <c r="J756" s="41">
        <v>107</v>
      </c>
      <c r="K756" s="41">
        <v>115</v>
      </c>
      <c r="L756" s="41">
        <v>116</v>
      </c>
      <c r="M756" s="41">
        <v>117</v>
      </c>
      <c r="N756" s="56">
        <f t="shared" si="19"/>
        <v>113.75</v>
      </c>
    </row>
    <row r="757" spans="1:14" x14ac:dyDescent="0.2">
      <c r="B757" s="2">
        <v>0.63541666666666663</v>
      </c>
      <c r="C757" s="3">
        <v>71</v>
      </c>
      <c r="D757" s="3">
        <v>114</v>
      </c>
      <c r="E757" s="39">
        <v>0.46</v>
      </c>
      <c r="F757" s="3">
        <v>3</v>
      </c>
      <c r="G757" s="37" t="s">
        <v>130</v>
      </c>
      <c r="H757" s="42">
        <v>29.939</v>
      </c>
      <c r="I757" s="42"/>
      <c r="J757" s="41">
        <v>108</v>
      </c>
      <c r="K757" s="41">
        <v>116</v>
      </c>
      <c r="L757" s="41">
        <v>116</v>
      </c>
      <c r="M757" s="41">
        <v>117</v>
      </c>
      <c r="N757" s="56">
        <f t="shared" si="19"/>
        <v>114.25</v>
      </c>
    </row>
    <row r="758" spans="1:14" x14ac:dyDescent="0.2">
      <c r="B758" s="2"/>
    </row>
    <row r="759" spans="1:14" x14ac:dyDescent="0.2">
      <c r="A759" s="21">
        <v>41839</v>
      </c>
      <c r="B759" s="2">
        <v>0.40625</v>
      </c>
      <c r="C759" s="47">
        <v>66</v>
      </c>
      <c r="D759" s="47">
        <v>84</v>
      </c>
      <c r="E759" s="14">
        <v>0.77</v>
      </c>
      <c r="F759" s="47">
        <v>5</v>
      </c>
      <c r="G759" s="47" t="s">
        <v>208</v>
      </c>
      <c r="H759" s="60">
        <v>29.905000000000001</v>
      </c>
      <c r="I759" s="60"/>
      <c r="J759" s="58">
        <v>81</v>
      </c>
      <c r="K759" s="58">
        <v>84</v>
      </c>
      <c r="L759" s="58">
        <v>85</v>
      </c>
      <c r="M759" s="58">
        <v>84</v>
      </c>
      <c r="N759" s="56">
        <f>AVERAGE(J759:M759)</f>
        <v>83.5</v>
      </c>
    </row>
    <row r="760" spans="1:14" x14ac:dyDescent="0.2">
      <c r="B760" s="2">
        <v>0.41666666666666669</v>
      </c>
      <c r="C760" s="47">
        <v>66</v>
      </c>
      <c r="D760" s="47">
        <v>84</v>
      </c>
      <c r="E760" s="14">
        <v>0.75</v>
      </c>
      <c r="F760" s="47">
        <v>6</v>
      </c>
      <c r="G760" s="47" t="s">
        <v>208</v>
      </c>
      <c r="H760" s="60">
        <v>29.904</v>
      </c>
      <c r="I760" s="60"/>
      <c r="J760" s="58">
        <v>81</v>
      </c>
      <c r="K760" s="58">
        <v>85</v>
      </c>
      <c r="L760" s="58">
        <v>86</v>
      </c>
      <c r="M760" s="58">
        <v>85</v>
      </c>
      <c r="N760" s="56">
        <f t="shared" ref="N760:N778" si="20">AVERAGE(J760:M760)</f>
        <v>84.25</v>
      </c>
    </row>
    <row r="761" spans="1:14" x14ac:dyDescent="0.2">
      <c r="B761" s="2">
        <v>0.42708333333333298</v>
      </c>
      <c r="C761" s="3">
        <v>67</v>
      </c>
      <c r="D761" s="3">
        <v>86</v>
      </c>
      <c r="E761" s="14">
        <v>0.72</v>
      </c>
      <c r="F761" s="3">
        <v>8</v>
      </c>
      <c r="G761" s="3" t="s">
        <v>37</v>
      </c>
      <c r="H761" s="42">
        <v>29.9</v>
      </c>
      <c r="J761" s="3">
        <v>83</v>
      </c>
      <c r="K761" s="3">
        <v>87</v>
      </c>
      <c r="L761" s="3">
        <v>88</v>
      </c>
      <c r="M761" s="3">
        <v>87</v>
      </c>
      <c r="N761" s="56">
        <f t="shared" si="20"/>
        <v>86.25</v>
      </c>
    </row>
    <row r="762" spans="1:14" x14ac:dyDescent="0.2">
      <c r="B762" s="2">
        <v>0.4375</v>
      </c>
      <c r="C762" s="47">
        <v>67</v>
      </c>
      <c r="D762" s="47">
        <v>86</v>
      </c>
      <c r="E762" s="14">
        <v>0.71</v>
      </c>
      <c r="F762" s="47">
        <v>5</v>
      </c>
      <c r="G762" s="47" t="s">
        <v>43</v>
      </c>
      <c r="H762" s="60">
        <v>29.898</v>
      </c>
      <c r="I762" s="60"/>
      <c r="J762" s="58">
        <v>83</v>
      </c>
      <c r="K762" s="58">
        <v>86</v>
      </c>
      <c r="L762" s="58">
        <v>87</v>
      </c>
      <c r="M762" s="58">
        <v>87</v>
      </c>
      <c r="N762" s="56">
        <f t="shared" si="20"/>
        <v>85.75</v>
      </c>
    </row>
    <row r="763" spans="1:14" x14ac:dyDescent="0.2">
      <c r="B763" s="2">
        <v>0.44791666666666702</v>
      </c>
      <c r="C763" s="3">
        <v>67</v>
      </c>
      <c r="D763" s="3">
        <v>86</v>
      </c>
      <c r="E763" s="14">
        <v>0.71</v>
      </c>
      <c r="F763" s="3">
        <v>5</v>
      </c>
      <c r="G763" s="3" t="s">
        <v>43</v>
      </c>
      <c r="H763" s="42">
        <v>29.899000000000001</v>
      </c>
      <c r="J763" s="3">
        <v>83</v>
      </c>
      <c r="K763" s="3">
        <v>86</v>
      </c>
      <c r="L763" s="3">
        <v>87</v>
      </c>
      <c r="M763" s="3">
        <v>87</v>
      </c>
      <c r="N763" s="56">
        <f t="shared" si="20"/>
        <v>85.75</v>
      </c>
    </row>
    <row r="764" spans="1:14" x14ac:dyDescent="0.2">
      <c r="B764" s="2">
        <v>0.45833333333333398</v>
      </c>
      <c r="C764" s="3">
        <v>67</v>
      </c>
      <c r="D764" s="3">
        <v>86</v>
      </c>
      <c r="E764" s="14">
        <v>0.74</v>
      </c>
      <c r="F764" s="3">
        <v>3</v>
      </c>
      <c r="G764" s="3" t="s">
        <v>37</v>
      </c>
      <c r="H764" s="42">
        <v>29.901</v>
      </c>
      <c r="J764" s="3">
        <v>83</v>
      </c>
      <c r="K764" s="3">
        <v>86</v>
      </c>
      <c r="L764" s="3">
        <v>87</v>
      </c>
      <c r="M764" s="3">
        <v>87</v>
      </c>
      <c r="N764" s="56">
        <f t="shared" si="20"/>
        <v>85.75</v>
      </c>
    </row>
    <row r="765" spans="1:14" x14ac:dyDescent="0.2">
      <c r="B765" s="2">
        <v>0.46527777777777773</v>
      </c>
      <c r="C765" s="47">
        <v>66</v>
      </c>
      <c r="D765" s="47">
        <v>86</v>
      </c>
      <c r="E765" s="14">
        <v>0.75</v>
      </c>
      <c r="F765" s="47">
        <v>4</v>
      </c>
      <c r="G765" s="47" t="s">
        <v>208</v>
      </c>
      <c r="H765" s="60">
        <v>29.02</v>
      </c>
      <c r="I765" s="60"/>
      <c r="J765" s="58">
        <v>83</v>
      </c>
      <c r="K765" s="58">
        <v>86</v>
      </c>
      <c r="L765" s="58">
        <v>88</v>
      </c>
      <c r="M765" s="58">
        <v>87</v>
      </c>
      <c r="N765" s="56">
        <f t="shared" si="20"/>
        <v>86</v>
      </c>
    </row>
    <row r="766" spans="1:14" x14ac:dyDescent="0.2">
      <c r="B766" s="2">
        <v>0.625</v>
      </c>
      <c r="C766" s="3">
        <v>66</v>
      </c>
      <c r="D766" s="3">
        <v>78</v>
      </c>
      <c r="E766" s="14">
        <v>0.89</v>
      </c>
      <c r="F766" s="3">
        <v>2</v>
      </c>
      <c r="G766" s="3" t="s">
        <v>350</v>
      </c>
      <c r="H766" s="42">
        <v>29.866</v>
      </c>
      <c r="J766" s="3">
        <v>76</v>
      </c>
      <c r="K766" s="3">
        <v>77</v>
      </c>
      <c r="L766" s="3">
        <v>78</v>
      </c>
      <c r="M766" s="3">
        <v>80</v>
      </c>
      <c r="N766" s="45">
        <f t="shared" si="20"/>
        <v>77.75</v>
      </c>
    </row>
    <row r="767" spans="1:14" x14ac:dyDescent="0.2">
      <c r="B767" s="2">
        <v>0.63541666666666663</v>
      </c>
      <c r="C767" s="3">
        <v>66</v>
      </c>
      <c r="D767" s="3">
        <v>77</v>
      </c>
      <c r="E767" s="14">
        <v>0.89</v>
      </c>
      <c r="F767" s="3">
        <v>1</v>
      </c>
      <c r="G767" s="3" t="s">
        <v>43</v>
      </c>
      <c r="H767" s="42">
        <v>29.86</v>
      </c>
      <c r="J767" s="3">
        <v>75</v>
      </c>
      <c r="K767" s="3">
        <v>76</v>
      </c>
      <c r="L767" s="3">
        <v>77</v>
      </c>
      <c r="M767" s="3">
        <v>78</v>
      </c>
      <c r="N767" s="56">
        <f t="shared" si="20"/>
        <v>76.5</v>
      </c>
    </row>
    <row r="768" spans="1:14" x14ac:dyDescent="0.2">
      <c r="B768" s="2">
        <v>0.64583333333333304</v>
      </c>
      <c r="C768" s="3">
        <v>65</v>
      </c>
      <c r="D768" s="3">
        <v>77</v>
      </c>
      <c r="E768" s="14">
        <v>0.9</v>
      </c>
      <c r="F768" s="3">
        <v>2</v>
      </c>
      <c r="G768" s="3" t="s">
        <v>143</v>
      </c>
      <c r="H768" s="42">
        <v>29.859000000000002</v>
      </c>
      <c r="J768" s="3">
        <v>75</v>
      </c>
      <c r="K768" s="3">
        <v>76</v>
      </c>
      <c r="L768" s="3">
        <v>77</v>
      </c>
      <c r="M768" s="3">
        <v>78</v>
      </c>
      <c r="N768" s="56">
        <f t="shared" si="20"/>
        <v>76.5</v>
      </c>
    </row>
    <row r="769" spans="1:14" x14ac:dyDescent="0.2">
      <c r="B769" s="2">
        <v>0.65625</v>
      </c>
      <c r="C769" s="3">
        <v>65</v>
      </c>
      <c r="D769" s="3">
        <v>77</v>
      </c>
      <c r="E769" s="14">
        <v>0.91</v>
      </c>
      <c r="F769" s="3">
        <v>2</v>
      </c>
      <c r="G769" s="3" t="s">
        <v>197</v>
      </c>
      <c r="H769" s="42">
        <v>29.858000000000001</v>
      </c>
      <c r="J769" s="3">
        <v>75</v>
      </c>
      <c r="K769" s="3">
        <v>76</v>
      </c>
      <c r="L769" s="3">
        <v>77</v>
      </c>
      <c r="M769" s="3">
        <v>78</v>
      </c>
      <c r="N769" s="45">
        <f t="shared" si="20"/>
        <v>76.5</v>
      </c>
    </row>
    <row r="770" spans="1:14" x14ac:dyDescent="0.2">
      <c r="B770" s="2">
        <v>0.66666666666666696</v>
      </c>
      <c r="C770" s="3">
        <v>66</v>
      </c>
      <c r="D770" s="3">
        <v>76</v>
      </c>
      <c r="E770" s="39">
        <v>0.92</v>
      </c>
      <c r="F770" s="3">
        <v>2</v>
      </c>
      <c r="G770" s="37" t="s">
        <v>37</v>
      </c>
      <c r="H770" s="42">
        <v>29.853000000000002</v>
      </c>
      <c r="I770" s="42"/>
      <c r="J770" s="41">
        <v>74</v>
      </c>
      <c r="K770" s="41">
        <v>76</v>
      </c>
      <c r="L770" s="41">
        <v>77</v>
      </c>
      <c r="M770" s="41">
        <v>78</v>
      </c>
      <c r="N770" s="56">
        <f t="shared" si="20"/>
        <v>76.25</v>
      </c>
    </row>
    <row r="771" spans="1:14" x14ac:dyDescent="0.2">
      <c r="B771" s="2">
        <v>0.67708333333333304</v>
      </c>
      <c r="C771" s="3">
        <v>66</v>
      </c>
      <c r="D771" s="3">
        <v>77</v>
      </c>
      <c r="E771" s="39">
        <v>0.91</v>
      </c>
      <c r="F771" s="3">
        <v>2</v>
      </c>
      <c r="G771" s="37" t="s">
        <v>43</v>
      </c>
      <c r="H771" s="42">
        <v>29.85</v>
      </c>
      <c r="I771" s="42"/>
      <c r="J771" s="41">
        <v>75</v>
      </c>
      <c r="K771" s="41">
        <v>77</v>
      </c>
      <c r="L771" s="41">
        <v>77</v>
      </c>
      <c r="M771" s="41">
        <v>78</v>
      </c>
      <c r="N771" s="56">
        <f t="shared" si="20"/>
        <v>76.75</v>
      </c>
    </row>
    <row r="772" spans="1:14" x14ac:dyDescent="0.2">
      <c r="B772" s="2">
        <v>0.6875</v>
      </c>
      <c r="C772" s="3">
        <v>66</v>
      </c>
      <c r="D772" s="3">
        <v>76</v>
      </c>
      <c r="E772" s="39">
        <v>0.92</v>
      </c>
      <c r="F772" s="3">
        <v>3</v>
      </c>
      <c r="G772" s="37" t="s">
        <v>37</v>
      </c>
      <c r="H772" s="42">
        <v>29.849</v>
      </c>
      <c r="I772" s="42"/>
      <c r="J772" s="41">
        <v>74</v>
      </c>
      <c r="K772" s="41">
        <v>76</v>
      </c>
      <c r="L772" s="41">
        <v>77</v>
      </c>
      <c r="M772" s="41">
        <v>78</v>
      </c>
      <c r="N772" s="56">
        <f t="shared" si="20"/>
        <v>76.25</v>
      </c>
    </row>
    <row r="773" spans="1:14" x14ac:dyDescent="0.2">
      <c r="B773" s="2">
        <v>0.69791666666666596</v>
      </c>
      <c r="C773" s="3">
        <v>66</v>
      </c>
      <c r="D773" s="3">
        <v>76</v>
      </c>
      <c r="E773" s="14">
        <v>0.92</v>
      </c>
      <c r="F773" s="3">
        <v>4</v>
      </c>
      <c r="G773" s="3" t="s">
        <v>208</v>
      </c>
      <c r="H773" s="42">
        <v>29.849</v>
      </c>
      <c r="I773" s="42"/>
      <c r="J773" s="41">
        <v>74</v>
      </c>
      <c r="K773" s="3">
        <v>75</v>
      </c>
      <c r="L773" s="3">
        <v>76</v>
      </c>
      <c r="M773" s="3">
        <v>77</v>
      </c>
      <c r="N773" s="56">
        <f t="shared" si="20"/>
        <v>75.5</v>
      </c>
    </row>
    <row r="774" spans="1:14" x14ac:dyDescent="0.2">
      <c r="B774" s="2">
        <v>0.70833333333333304</v>
      </c>
      <c r="C774" s="3">
        <v>66</v>
      </c>
      <c r="D774" s="3">
        <v>75</v>
      </c>
      <c r="E774" s="14">
        <v>0.92</v>
      </c>
      <c r="F774" s="3">
        <v>3</v>
      </c>
      <c r="G774" s="3" t="s">
        <v>43</v>
      </c>
      <c r="H774" s="42">
        <v>29.843</v>
      </c>
      <c r="J774" s="3">
        <v>73</v>
      </c>
      <c r="K774" s="3">
        <v>74</v>
      </c>
      <c r="L774" s="3">
        <v>75</v>
      </c>
      <c r="M774" s="3">
        <v>76</v>
      </c>
      <c r="N774" s="56">
        <f t="shared" si="20"/>
        <v>74.5</v>
      </c>
    </row>
    <row r="775" spans="1:14" x14ac:dyDescent="0.2">
      <c r="B775" s="2">
        <v>0.71875</v>
      </c>
      <c r="C775" s="3">
        <v>65</v>
      </c>
      <c r="D775" s="3">
        <v>74</v>
      </c>
      <c r="E775" s="39">
        <v>0.94</v>
      </c>
      <c r="F775" s="3">
        <v>3</v>
      </c>
      <c r="G775" s="37" t="s">
        <v>197</v>
      </c>
      <c r="H775" s="42">
        <v>29.843</v>
      </c>
      <c r="I775" s="42"/>
      <c r="J775" s="41">
        <v>73</v>
      </c>
      <c r="K775" s="41">
        <v>74</v>
      </c>
      <c r="L775" s="41">
        <v>75</v>
      </c>
      <c r="M775" s="41">
        <v>75</v>
      </c>
      <c r="N775" s="56">
        <f t="shared" si="20"/>
        <v>74.25</v>
      </c>
    </row>
    <row r="776" spans="1:14" x14ac:dyDescent="0.2">
      <c r="B776" s="2">
        <v>0.72916666666666596</v>
      </c>
      <c r="C776" s="3">
        <v>65</v>
      </c>
      <c r="D776" s="3">
        <v>73</v>
      </c>
      <c r="E776" s="39">
        <v>0.94</v>
      </c>
      <c r="F776" s="3">
        <v>3</v>
      </c>
      <c r="G776" s="37" t="s">
        <v>34</v>
      </c>
      <c r="H776" s="42">
        <v>29.838000000000001</v>
      </c>
      <c r="I776" s="42"/>
      <c r="J776" s="41">
        <v>71</v>
      </c>
      <c r="K776" s="41">
        <v>73</v>
      </c>
      <c r="L776" s="41">
        <v>74</v>
      </c>
      <c r="M776" s="41">
        <v>74</v>
      </c>
      <c r="N776" s="56">
        <f t="shared" si="20"/>
        <v>73</v>
      </c>
    </row>
    <row r="777" spans="1:14" x14ac:dyDescent="0.2">
      <c r="B777" s="2">
        <v>0.73958333333333304</v>
      </c>
      <c r="C777" s="3">
        <v>65</v>
      </c>
      <c r="D777" s="3">
        <v>72</v>
      </c>
      <c r="E777" s="14">
        <v>0.93</v>
      </c>
      <c r="F777" s="41">
        <v>4</v>
      </c>
      <c r="G777" s="37" t="s">
        <v>197</v>
      </c>
      <c r="H777" s="42">
        <v>29.835000000000001</v>
      </c>
      <c r="I777" s="42"/>
      <c r="J777" s="41">
        <v>71</v>
      </c>
      <c r="K777" s="41">
        <v>72</v>
      </c>
      <c r="L777" s="41">
        <v>73</v>
      </c>
      <c r="M777" s="41">
        <v>73</v>
      </c>
      <c r="N777" s="56">
        <f t="shared" si="20"/>
        <v>72.25</v>
      </c>
    </row>
    <row r="778" spans="1:14" x14ac:dyDescent="0.2">
      <c r="B778" s="2">
        <v>0.75</v>
      </c>
      <c r="C778" s="3">
        <v>65</v>
      </c>
      <c r="D778" s="3">
        <v>72</v>
      </c>
      <c r="E778" s="14">
        <v>0.93</v>
      </c>
      <c r="F778" s="3">
        <v>2</v>
      </c>
      <c r="G778" s="37" t="s">
        <v>37</v>
      </c>
      <c r="H778" s="42">
        <v>2.8319999999999999</v>
      </c>
      <c r="I778" s="42"/>
      <c r="J778" s="41">
        <v>71</v>
      </c>
      <c r="K778" s="41">
        <v>72</v>
      </c>
      <c r="L778" s="41">
        <v>73</v>
      </c>
      <c r="M778" s="41">
        <v>73</v>
      </c>
      <c r="N778" s="56">
        <f t="shared" si="20"/>
        <v>72.25</v>
      </c>
    </row>
    <row r="779" spans="1:14" x14ac:dyDescent="0.2">
      <c r="B779" s="2"/>
    </row>
    <row r="780" spans="1:14" x14ac:dyDescent="0.2">
      <c r="A780" s="21">
        <v>41840</v>
      </c>
      <c r="B780" s="2">
        <v>0.40625</v>
      </c>
      <c r="C780" s="47">
        <v>67</v>
      </c>
      <c r="D780" s="47">
        <v>76</v>
      </c>
      <c r="E780" s="14">
        <v>0.92</v>
      </c>
      <c r="F780" s="47">
        <v>2</v>
      </c>
      <c r="G780" s="47" t="s">
        <v>43</v>
      </c>
      <c r="H780" s="60">
        <v>29.803999999999998</v>
      </c>
      <c r="I780" s="60"/>
      <c r="J780" s="58">
        <v>75</v>
      </c>
      <c r="K780" s="58">
        <v>74</v>
      </c>
      <c r="L780" s="58">
        <v>79</v>
      </c>
      <c r="M780" s="58">
        <v>77</v>
      </c>
      <c r="N780" s="56">
        <f>AVERAGE(J780:M780)</f>
        <v>76.25</v>
      </c>
    </row>
    <row r="781" spans="1:14" x14ac:dyDescent="0.2">
      <c r="B781" s="2">
        <v>0.41666666666666669</v>
      </c>
      <c r="C781" s="47">
        <v>68</v>
      </c>
      <c r="D781" s="47">
        <v>79</v>
      </c>
      <c r="E781" s="14">
        <v>0.89</v>
      </c>
      <c r="F781" s="47">
        <v>1</v>
      </c>
      <c r="G781" s="47" t="s">
        <v>143</v>
      </c>
      <c r="H781" s="60">
        <v>29.805</v>
      </c>
      <c r="I781" s="60"/>
      <c r="J781" s="58">
        <v>78</v>
      </c>
      <c r="K781" s="58">
        <v>77</v>
      </c>
      <c r="L781" s="58">
        <v>82</v>
      </c>
      <c r="M781" s="58">
        <v>80</v>
      </c>
      <c r="N781" s="56">
        <f t="shared" ref="N781:N801" si="21">AVERAGE(J781:M781)</f>
        <v>79.25</v>
      </c>
    </row>
    <row r="782" spans="1:14" x14ac:dyDescent="0.2">
      <c r="B782" s="2">
        <v>0.42708333333333298</v>
      </c>
      <c r="C782" s="3">
        <v>68</v>
      </c>
      <c r="D782" s="3">
        <v>80</v>
      </c>
      <c r="E782" s="14">
        <v>0.87</v>
      </c>
      <c r="F782" s="3">
        <v>1</v>
      </c>
      <c r="G782" s="3" t="s">
        <v>196</v>
      </c>
      <c r="H782" s="42">
        <v>29.806999999999999</v>
      </c>
      <c r="J782" s="3">
        <v>78</v>
      </c>
      <c r="K782" s="3">
        <v>78</v>
      </c>
      <c r="L782" s="3">
        <v>82</v>
      </c>
      <c r="M782" s="3">
        <v>81</v>
      </c>
      <c r="N782" s="56">
        <f t="shared" si="21"/>
        <v>79.75</v>
      </c>
    </row>
    <row r="783" spans="1:14" x14ac:dyDescent="0.2">
      <c r="B783" s="2">
        <v>0.4375</v>
      </c>
      <c r="C783" s="3">
        <v>67</v>
      </c>
      <c r="D783" s="3">
        <v>80</v>
      </c>
      <c r="E783" s="14">
        <v>0.87</v>
      </c>
      <c r="F783" s="3">
        <v>2</v>
      </c>
      <c r="G783" s="3" t="s">
        <v>197</v>
      </c>
      <c r="H783" s="42">
        <v>29.806999999999999</v>
      </c>
      <c r="J783" s="3">
        <v>78</v>
      </c>
      <c r="K783" s="3">
        <v>78</v>
      </c>
      <c r="L783" s="3">
        <v>82</v>
      </c>
      <c r="M783" s="3">
        <v>80</v>
      </c>
      <c r="N783" s="45">
        <f t="shared" si="21"/>
        <v>79.5</v>
      </c>
    </row>
    <row r="784" spans="1:14" x14ac:dyDescent="0.2">
      <c r="B784" s="2">
        <v>0.44791666666666702</v>
      </c>
      <c r="C784" s="3">
        <v>68</v>
      </c>
      <c r="D784" s="3">
        <v>81</v>
      </c>
      <c r="E784" s="14">
        <v>0.88</v>
      </c>
      <c r="F784" s="3">
        <v>2</v>
      </c>
      <c r="G784" s="3" t="s">
        <v>130</v>
      </c>
      <c r="H784" s="42">
        <v>29.808</v>
      </c>
      <c r="J784" s="3">
        <v>79</v>
      </c>
      <c r="K784" s="3">
        <v>79</v>
      </c>
      <c r="L784" s="3">
        <v>83</v>
      </c>
      <c r="M784" s="3">
        <v>81</v>
      </c>
      <c r="N784" s="45">
        <f t="shared" si="21"/>
        <v>80.5</v>
      </c>
    </row>
    <row r="785" spans="2:15" x14ac:dyDescent="0.2">
      <c r="B785" s="2">
        <v>0.45833333333333398</v>
      </c>
      <c r="C785" s="3">
        <v>67</v>
      </c>
      <c r="D785" s="3">
        <v>81</v>
      </c>
      <c r="E785" s="14">
        <v>0.86</v>
      </c>
      <c r="F785" s="3">
        <v>3</v>
      </c>
      <c r="G785" s="3" t="s">
        <v>197</v>
      </c>
      <c r="H785" s="42">
        <v>29.806000000000001</v>
      </c>
      <c r="J785" s="3">
        <v>79</v>
      </c>
      <c r="K785" s="3">
        <v>80</v>
      </c>
      <c r="L785" s="3">
        <v>84</v>
      </c>
      <c r="M785" s="3">
        <v>82</v>
      </c>
      <c r="N785" s="56">
        <f t="shared" si="21"/>
        <v>81.25</v>
      </c>
    </row>
    <row r="786" spans="2:15" x14ac:dyDescent="0.2">
      <c r="B786" s="2">
        <v>0.468750000000001</v>
      </c>
      <c r="C786" s="47">
        <v>68</v>
      </c>
      <c r="D786" s="47">
        <v>83</v>
      </c>
      <c r="E786" s="14">
        <v>0.86</v>
      </c>
      <c r="F786" s="47">
        <v>3</v>
      </c>
      <c r="G786" s="47" t="s">
        <v>143</v>
      </c>
      <c r="H786" s="60">
        <v>29.805</v>
      </c>
      <c r="I786" s="60"/>
      <c r="J786" s="58">
        <v>81</v>
      </c>
      <c r="K786" s="58">
        <v>82</v>
      </c>
      <c r="L786" s="58">
        <v>86</v>
      </c>
      <c r="M786" s="58">
        <v>84</v>
      </c>
      <c r="N786" s="56">
        <f t="shared" si="21"/>
        <v>83.25</v>
      </c>
    </row>
    <row r="787" spans="2:15" x14ac:dyDescent="0.2">
      <c r="B787" s="2">
        <v>0.47916666666666802</v>
      </c>
      <c r="C787" s="3">
        <v>69</v>
      </c>
      <c r="D787" s="3">
        <v>84</v>
      </c>
      <c r="E787" s="14">
        <v>0.85</v>
      </c>
      <c r="F787" s="3">
        <v>3</v>
      </c>
      <c r="G787" s="3" t="s">
        <v>43</v>
      </c>
      <c r="H787" s="42">
        <v>29.803000000000001</v>
      </c>
      <c r="J787" s="3">
        <v>82</v>
      </c>
      <c r="K787" s="3">
        <v>83</v>
      </c>
      <c r="L787" s="3">
        <v>86</v>
      </c>
      <c r="M787" s="3">
        <v>85</v>
      </c>
      <c r="N787" s="45">
        <f t="shared" si="21"/>
        <v>84</v>
      </c>
    </row>
    <row r="788" spans="2:15" x14ac:dyDescent="0.2">
      <c r="B788" s="2">
        <v>0.48958333333333498</v>
      </c>
      <c r="C788" s="3">
        <v>71</v>
      </c>
      <c r="D788" s="3">
        <v>91</v>
      </c>
      <c r="E788" s="14">
        <v>0.8</v>
      </c>
      <c r="F788" s="3">
        <v>4</v>
      </c>
      <c r="G788" s="3" t="s">
        <v>196</v>
      </c>
      <c r="H788" s="42">
        <v>29.803999999999998</v>
      </c>
      <c r="J788" s="3">
        <v>89</v>
      </c>
      <c r="K788" s="3">
        <v>89</v>
      </c>
      <c r="L788" s="3">
        <v>94</v>
      </c>
      <c r="M788" s="3">
        <v>92</v>
      </c>
      <c r="N788" s="56">
        <f t="shared" si="21"/>
        <v>91</v>
      </c>
    </row>
    <row r="789" spans="2:15" x14ac:dyDescent="0.2">
      <c r="B789" s="2">
        <v>0.500000000000002</v>
      </c>
      <c r="C789" s="3">
        <v>71</v>
      </c>
      <c r="D789" s="3">
        <v>93</v>
      </c>
      <c r="E789" s="14">
        <v>0.78</v>
      </c>
      <c r="F789" s="3">
        <v>2</v>
      </c>
      <c r="G789" s="3" t="s">
        <v>201</v>
      </c>
      <c r="H789" s="42">
        <v>29.808</v>
      </c>
      <c r="J789" s="3">
        <v>91</v>
      </c>
      <c r="K789" s="3">
        <v>91</v>
      </c>
      <c r="L789" s="3">
        <v>95</v>
      </c>
      <c r="M789" s="3">
        <v>94</v>
      </c>
      <c r="N789" s="56">
        <f t="shared" si="21"/>
        <v>92.75</v>
      </c>
    </row>
    <row r="790" spans="2:15" x14ac:dyDescent="0.2">
      <c r="B790" s="2">
        <v>0.50763888888888886</v>
      </c>
      <c r="C790" s="3">
        <v>72</v>
      </c>
      <c r="D790" s="3">
        <v>94</v>
      </c>
      <c r="E790" s="14">
        <v>0.78</v>
      </c>
      <c r="F790" s="3">
        <v>2</v>
      </c>
      <c r="G790" s="3" t="s">
        <v>143</v>
      </c>
      <c r="H790" s="42">
        <v>29.806000000000001</v>
      </c>
      <c r="J790" s="3">
        <v>91</v>
      </c>
      <c r="K790" s="3">
        <v>93</v>
      </c>
      <c r="L790" s="3">
        <v>97</v>
      </c>
      <c r="M790" s="3">
        <v>95</v>
      </c>
      <c r="N790" s="45">
        <f t="shared" si="21"/>
        <v>94</v>
      </c>
    </row>
    <row r="791" spans="2:15" x14ac:dyDescent="0.2">
      <c r="B791" s="2">
        <v>0.63541666666666663</v>
      </c>
      <c r="C791" s="3">
        <v>72</v>
      </c>
      <c r="D791" s="3">
        <v>102</v>
      </c>
      <c r="E791" s="39">
        <v>0.76</v>
      </c>
      <c r="F791" s="3">
        <v>5</v>
      </c>
      <c r="G791" s="37" t="s">
        <v>43</v>
      </c>
      <c r="H791" s="42">
        <v>29.78</v>
      </c>
      <c r="I791" s="42"/>
      <c r="J791" s="41">
        <v>99</v>
      </c>
      <c r="K791" s="41">
        <v>102</v>
      </c>
      <c r="L791" s="41">
        <v>104</v>
      </c>
      <c r="M791" s="41">
        <v>104</v>
      </c>
      <c r="N791" s="56">
        <f t="shared" si="21"/>
        <v>102.25</v>
      </c>
    </row>
    <row r="792" spans="2:15" x14ac:dyDescent="0.2">
      <c r="B792" s="2">
        <v>0.64583333333333337</v>
      </c>
      <c r="C792" s="3">
        <v>72</v>
      </c>
      <c r="D792" s="3">
        <v>99</v>
      </c>
      <c r="E792" s="39">
        <v>0.77</v>
      </c>
      <c r="F792" s="3">
        <v>4</v>
      </c>
      <c r="G792" s="37" t="s">
        <v>43</v>
      </c>
      <c r="H792" s="42">
        <v>29.776</v>
      </c>
      <c r="I792" s="42"/>
      <c r="J792" s="41">
        <v>96</v>
      </c>
      <c r="K792" s="41">
        <v>98</v>
      </c>
      <c r="L792" s="41">
        <v>100</v>
      </c>
      <c r="M792" s="41">
        <v>100</v>
      </c>
      <c r="N792" s="56">
        <f t="shared" si="21"/>
        <v>98.5</v>
      </c>
    </row>
    <row r="793" spans="2:15" x14ac:dyDescent="0.2">
      <c r="B793" s="2">
        <v>0.65625</v>
      </c>
      <c r="C793" s="3">
        <v>71</v>
      </c>
      <c r="D793" s="3">
        <v>98</v>
      </c>
      <c r="E793" s="39">
        <v>0.78</v>
      </c>
      <c r="F793" s="3">
        <v>3</v>
      </c>
      <c r="G793" s="37" t="s">
        <v>43</v>
      </c>
      <c r="H793" s="42">
        <v>29.774999999999999</v>
      </c>
      <c r="I793" s="42"/>
      <c r="J793" s="41">
        <v>95</v>
      </c>
      <c r="K793" s="41">
        <v>98</v>
      </c>
      <c r="L793" s="41">
        <v>99</v>
      </c>
      <c r="M793" s="41">
        <v>100</v>
      </c>
      <c r="N793" s="56">
        <f t="shared" si="21"/>
        <v>98</v>
      </c>
    </row>
    <row r="794" spans="2:15" x14ac:dyDescent="0.2">
      <c r="B794" s="2">
        <v>0.66666666666666696</v>
      </c>
      <c r="C794" s="3">
        <v>71</v>
      </c>
      <c r="D794" s="3">
        <v>97</v>
      </c>
      <c r="E794" s="14">
        <v>0.81</v>
      </c>
      <c r="F794" s="3">
        <v>2</v>
      </c>
      <c r="G794" s="3" t="s">
        <v>43</v>
      </c>
      <c r="H794" s="42">
        <v>29.777000000000001</v>
      </c>
      <c r="I794" s="42"/>
      <c r="J794" s="41">
        <v>94</v>
      </c>
      <c r="K794" s="3">
        <v>96</v>
      </c>
      <c r="L794" s="3">
        <v>98</v>
      </c>
      <c r="M794" s="3">
        <v>98</v>
      </c>
      <c r="N794" s="56">
        <f t="shared" si="21"/>
        <v>96.5</v>
      </c>
    </row>
    <row r="795" spans="2:15" x14ac:dyDescent="0.2">
      <c r="B795" s="2">
        <v>0.67708333333333304</v>
      </c>
      <c r="C795" s="3">
        <v>70</v>
      </c>
      <c r="D795" s="3">
        <v>94</v>
      </c>
      <c r="E795" s="14">
        <v>0.8</v>
      </c>
      <c r="F795" s="3">
        <v>3</v>
      </c>
      <c r="G795" s="3" t="s">
        <v>196</v>
      </c>
      <c r="H795" s="42">
        <v>29.782</v>
      </c>
      <c r="J795" s="3">
        <v>91</v>
      </c>
      <c r="K795" s="3">
        <v>93</v>
      </c>
      <c r="L795" s="3">
        <v>95</v>
      </c>
      <c r="M795" s="3">
        <v>96</v>
      </c>
      <c r="N795" s="56">
        <f t="shared" si="21"/>
        <v>93.75</v>
      </c>
    </row>
    <row r="796" spans="2:15" x14ac:dyDescent="0.2">
      <c r="B796" s="2">
        <v>0.6875</v>
      </c>
      <c r="C796" s="3">
        <v>68</v>
      </c>
      <c r="D796" s="3">
        <v>85</v>
      </c>
      <c r="E796" s="39">
        <v>0.88</v>
      </c>
      <c r="F796" s="3">
        <v>3</v>
      </c>
      <c r="G796" s="37" t="s">
        <v>71</v>
      </c>
      <c r="H796" s="42">
        <v>29.783999999999999</v>
      </c>
      <c r="I796" s="42"/>
      <c r="J796" s="41">
        <v>84</v>
      </c>
      <c r="K796" s="41">
        <v>84</v>
      </c>
      <c r="L796" s="41">
        <v>85</v>
      </c>
      <c r="M796" s="41">
        <v>88</v>
      </c>
      <c r="N796" s="56">
        <f t="shared" si="21"/>
        <v>85.25</v>
      </c>
    </row>
    <row r="797" spans="2:15" x14ac:dyDescent="0.2">
      <c r="B797" s="2">
        <v>0.69791666666666696</v>
      </c>
      <c r="C797" s="3">
        <v>68</v>
      </c>
      <c r="D797" s="3">
        <v>84</v>
      </c>
      <c r="E797" s="39">
        <v>0.91</v>
      </c>
      <c r="F797" s="3">
        <v>2</v>
      </c>
      <c r="G797" s="37" t="s">
        <v>129</v>
      </c>
      <c r="H797" s="42">
        <v>29.780999999999999</v>
      </c>
      <c r="I797" s="42"/>
      <c r="J797" s="41">
        <v>82</v>
      </c>
      <c r="K797" s="41">
        <v>82</v>
      </c>
      <c r="L797" s="41">
        <v>84</v>
      </c>
      <c r="M797" s="41">
        <v>86</v>
      </c>
      <c r="N797" s="56">
        <f t="shared" si="21"/>
        <v>83.5</v>
      </c>
    </row>
    <row r="798" spans="2:15" x14ac:dyDescent="0.2">
      <c r="B798" s="2">
        <v>0.70833333333333304</v>
      </c>
      <c r="C798" s="3">
        <v>69</v>
      </c>
      <c r="D798" s="3">
        <v>83</v>
      </c>
      <c r="E798" s="14">
        <v>0.91</v>
      </c>
      <c r="F798" s="41">
        <v>2</v>
      </c>
      <c r="G798" s="37" t="s">
        <v>129</v>
      </c>
      <c r="H798" s="42">
        <v>29.777000000000001</v>
      </c>
      <c r="I798" s="42"/>
      <c r="J798" s="41">
        <v>81</v>
      </c>
      <c r="K798" s="41">
        <v>82</v>
      </c>
      <c r="L798" s="41">
        <v>84</v>
      </c>
      <c r="M798" s="41">
        <v>86</v>
      </c>
      <c r="N798" s="56">
        <f t="shared" si="21"/>
        <v>83.25</v>
      </c>
    </row>
    <row r="799" spans="2:15" x14ac:dyDescent="0.2">
      <c r="B799" s="2">
        <v>0.71875</v>
      </c>
      <c r="C799" s="3">
        <v>70</v>
      </c>
      <c r="D799" s="3">
        <v>84</v>
      </c>
      <c r="E799" s="14">
        <v>0.89</v>
      </c>
      <c r="F799" s="3">
        <v>1</v>
      </c>
      <c r="G799" s="37" t="s">
        <v>197</v>
      </c>
      <c r="H799" s="42">
        <v>29.774000000000001</v>
      </c>
      <c r="I799" s="42"/>
      <c r="J799" s="41">
        <v>83</v>
      </c>
      <c r="K799" s="41">
        <v>82</v>
      </c>
      <c r="L799" s="41">
        <v>84</v>
      </c>
      <c r="M799" s="41">
        <v>86</v>
      </c>
      <c r="N799" s="56">
        <f t="shared" si="21"/>
        <v>83.75</v>
      </c>
    </row>
    <row r="800" spans="2:15" x14ac:dyDescent="0.2">
      <c r="B800" s="2">
        <v>0.72916666666666596</v>
      </c>
      <c r="C800" s="2">
        <v>0.72916666666666596</v>
      </c>
      <c r="D800" s="3">
        <v>71</v>
      </c>
      <c r="E800" s="3">
        <v>84</v>
      </c>
      <c r="F800" s="14">
        <v>0.87</v>
      </c>
      <c r="G800" s="41">
        <v>1</v>
      </c>
      <c r="H800" s="37" t="s">
        <v>196</v>
      </c>
      <c r="I800" s="42">
        <v>29.773</v>
      </c>
      <c r="J800" s="41">
        <v>84</v>
      </c>
      <c r="K800" s="41">
        <v>82</v>
      </c>
      <c r="L800" s="41">
        <v>83</v>
      </c>
      <c r="M800" s="41">
        <v>85</v>
      </c>
      <c r="N800" s="56">
        <f t="shared" si="21"/>
        <v>83.5</v>
      </c>
      <c r="O800" s="56"/>
    </row>
    <row r="801" spans="1:15" x14ac:dyDescent="0.2">
      <c r="B801" s="2">
        <v>0.73958333333333304</v>
      </c>
      <c r="C801" s="2">
        <v>0.73958333333333304</v>
      </c>
      <c r="D801" s="37">
        <v>71</v>
      </c>
      <c r="E801" s="37">
        <v>83</v>
      </c>
      <c r="F801" s="39">
        <v>0.86</v>
      </c>
      <c r="G801" s="37">
        <v>3</v>
      </c>
      <c r="H801" s="37" t="s">
        <v>197</v>
      </c>
      <c r="I801" s="46">
        <v>29.771000000000001</v>
      </c>
      <c r="J801" s="59">
        <v>83</v>
      </c>
      <c r="K801" s="59">
        <v>82</v>
      </c>
      <c r="L801" s="59">
        <v>83</v>
      </c>
      <c r="M801" s="59">
        <v>85</v>
      </c>
      <c r="N801" s="56">
        <f t="shared" si="21"/>
        <v>83.25</v>
      </c>
      <c r="O801" s="56"/>
    </row>
    <row r="803" spans="1:15" x14ac:dyDescent="0.2">
      <c r="A803" t="s">
        <v>279</v>
      </c>
    </row>
    <row r="804" spans="1:15" x14ac:dyDescent="0.2">
      <c r="A804" s="21">
        <v>41852</v>
      </c>
      <c r="B804" s="2">
        <v>0.40625</v>
      </c>
      <c r="C804" s="47">
        <v>72</v>
      </c>
      <c r="D804" s="47">
        <v>80</v>
      </c>
      <c r="E804" s="14">
        <v>0.6</v>
      </c>
      <c r="F804" s="47">
        <v>4</v>
      </c>
      <c r="G804" s="47" t="s">
        <v>197</v>
      </c>
      <c r="H804" s="60">
        <v>28.710999999999999</v>
      </c>
      <c r="I804" s="60"/>
      <c r="J804" s="58">
        <v>82</v>
      </c>
      <c r="K804" s="58">
        <v>83</v>
      </c>
      <c r="L804" s="58">
        <v>83</v>
      </c>
      <c r="M804" s="58">
        <v>71</v>
      </c>
      <c r="N804" s="56">
        <f>AVERAGE(J804:M804)</f>
        <v>79.75</v>
      </c>
    </row>
    <row r="805" spans="1:15" x14ac:dyDescent="0.2">
      <c r="B805" s="2">
        <v>0.41666666666666669</v>
      </c>
      <c r="C805" s="47">
        <v>75</v>
      </c>
      <c r="D805" s="47">
        <v>83</v>
      </c>
      <c r="E805" s="14">
        <v>0.59</v>
      </c>
      <c r="F805" s="47">
        <v>1</v>
      </c>
      <c r="G805" s="47" t="s">
        <v>143</v>
      </c>
      <c r="H805" s="60">
        <v>28.71</v>
      </c>
      <c r="I805" s="60"/>
      <c r="J805" s="58">
        <v>85</v>
      </c>
      <c r="K805" s="58">
        <v>86</v>
      </c>
      <c r="L805" s="58">
        <v>86</v>
      </c>
      <c r="M805" s="58">
        <v>73</v>
      </c>
      <c r="N805" s="56">
        <f>AVERAGE(J805:M805)</f>
        <v>82.5</v>
      </c>
    </row>
    <row r="806" spans="1:15" x14ac:dyDescent="0.2">
      <c r="B806" s="2">
        <v>0.42708333333333298</v>
      </c>
      <c r="C806" s="3">
        <v>75</v>
      </c>
      <c r="D806" s="3">
        <v>85</v>
      </c>
      <c r="E806" s="14">
        <v>0.56999999999999995</v>
      </c>
      <c r="F806" s="3">
        <v>2</v>
      </c>
      <c r="G806" s="3" t="s">
        <v>197</v>
      </c>
      <c r="H806" s="42">
        <v>28.71</v>
      </c>
      <c r="J806" s="3">
        <v>88</v>
      </c>
      <c r="K806" s="3">
        <v>88</v>
      </c>
      <c r="L806" s="3">
        <v>88</v>
      </c>
      <c r="M806" s="3">
        <v>74</v>
      </c>
      <c r="N806" s="56">
        <f>AVERAGE(J806:M806)</f>
        <v>84.5</v>
      </c>
    </row>
    <row r="807" spans="1:15" x14ac:dyDescent="0.2">
      <c r="B807" s="2">
        <v>0.4375</v>
      </c>
      <c r="C807" s="3">
        <v>74</v>
      </c>
      <c r="D807" s="3">
        <v>87</v>
      </c>
      <c r="E807" s="14">
        <v>0.53</v>
      </c>
      <c r="F807" s="3">
        <v>3</v>
      </c>
      <c r="G807" s="3" t="s">
        <v>197</v>
      </c>
      <c r="H807" s="42">
        <v>28.710999999999999</v>
      </c>
      <c r="J807" s="3">
        <v>90</v>
      </c>
      <c r="K807" s="3">
        <v>90</v>
      </c>
      <c r="L807" s="3">
        <v>90</v>
      </c>
      <c r="M807" s="3">
        <v>76</v>
      </c>
      <c r="N807" s="45">
        <f t="shared" ref="N807:N813" si="22">AVERAGE(J807:M807)</f>
        <v>86.5</v>
      </c>
    </row>
    <row r="808" spans="1:15" x14ac:dyDescent="0.2">
      <c r="B808" s="2">
        <v>0.44791666666666702</v>
      </c>
      <c r="C808" s="3">
        <v>76</v>
      </c>
      <c r="D808" s="3">
        <v>90</v>
      </c>
      <c r="E808" s="14">
        <v>0.5</v>
      </c>
      <c r="F808" s="3">
        <v>1</v>
      </c>
      <c r="G808" s="3" t="s">
        <v>35</v>
      </c>
      <c r="H808" s="42">
        <v>28.71</v>
      </c>
      <c r="J808" s="3">
        <v>92</v>
      </c>
      <c r="K808" s="3">
        <v>93</v>
      </c>
      <c r="L808" s="3">
        <v>92</v>
      </c>
      <c r="M808" s="3">
        <v>82</v>
      </c>
      <c r="N808" s="45">
        <f t="shared" si="22"/>
        <v>89.75</v>
      </c>
    </row>
    <row r="809" spans="1:15" x14ac:dyDescent="0.2">
      <c r="B809" s="2">
        <v>0.57291666666666663</v>
      </c>
      <c r="C809" s="3">
        <v>78</v>
      </c>
      <c r="D809" s="3">
        <v>109</v>
      </c>
      <c r="E809" s="14">
        <v>0.48</v>
      </c>
      <c r="F809" s="3">
        <v>5</v>
      </c>
      <c r="G809" s="3" t="s">
        <v>129</v>
      </c>
      <c r="H809" s="42">
        <v>28.698</v>
      </c>
      <c r="J809" s="3">
        <v>106</v>
      </c>
      <c r="K809" s="3">
        <v>111</v>
      </c>
      <c r="L809" s="3">
        <v>111</v>
      </c>
      <c r="M809" s="3">
        <v>107</v>
      </c>
      <c r="N809" s="56">
        <f t="shared" si="22"/>
        <v>108.75</v>
      </c>
    </row>
    <row r="810" spans="1:15" x14ac:dyDescent="0.2">
      <c r="B810" s="2">
        <v>0.58333333333333337</v>
      </c>
      <c r="C810" s="47">
        <v>77</v>
      </c>
      <c r="D810" s="47">
        <v>106</v>
      </c>
      <c r="E810" s="14">
        <v>0.52</v>
      </c>
      <c r="F810" s="47">
        <v>4</v>
      </c>
      <c r="G810" s="47" t="s">
        <v>197</v>
      </c>
      <c r="H810" s="60">
        <v>28.699000000000002</v>
      </c>
      <c r="I810" s="60"/>
      <c r="J810" s="58">
        <v>103</v>
      </c>
      <c r="K810" s="58">
        <v>109</v>
      </c>
      <c r="L810" s="58">
        <v>108</v>
      </c>
      <c r="M810" s="58">
        <v>104</v>
      </c>
      <c r="N810" s="56">
        <f t="shared" si="22"/>
        <v>106</v>
      </c>
    </row>
    <row r="811" spans="1:15" x14ac:dyDescent="0.2">
      <c r="B811" s="2">
        <v>0.59375</v>
      </c>
      <c r="C811" s="3">
        <v>79</v>
      </c>
      <c r="D811" s="3">
        <v>107</v>
      </c>
      <c r="E811" s="14">
        <v>0.5</v>
      </c>
      <c r="F811" s="3">
        <v>1</v>
      </c>
      <c r="G811" s="3" t="s">
        <v>143</v>
      </c>
      <c r="H811" s="42">
        <v>28.695</v>
      </c>
      <c r="J811" s="3">
        <v>103</v>
      </c>
      <c r="K811" s="3">
        <v>111</v>
      </c>
      <c r="L811" s="3">
        <v>110</v>
      </c>
      <c r="M811" s="3">
        <v>105</v>
      </c>
      <c r="N811" s="45">
        <f t="shared" si="22"/>
        <v>107.25</v>
      </c>
    </row>
    <row r="812" spans="1:15" x14ac:dyDescent="0.2">
      <c r="B812" s="2">
        <v>0.60416666666666696</v>
      </c>
      <c r="C812" s="3">
        <v>79</v>
      </c>
      <c r="D812" s="3">
        <v>112</v>
      </c>
      <c r="E812" s="14">
        <v>0.47</v>
      </c>
      <c r="F812" s="3">
        <v>2</v>
      </c>
      <c r="G812" s="3" t="s">
        <v>208</v>
      </c>
      <c r="H812" s="42">
        <v>28.69</v>
      </c>
      <c r="J812" s="3">
        <v>109</v>
      </c>
      <c r="K812" s="3">
        <v>115</v>
      </c>
      <c r="L812" s="3">
        <v>113</v>
      </c>
      <c r="M812" s="3">
        <v>110</v>
      </c>
      <c r="N812" s="56">
        <f t="shared" si="22"/>
        <v>111.75</v>
      </c>
    </row>
    <row r="813" spans="1:15" x14ac:dyDescent="0.2">
      <c r="B813" s="2">
        <v>0.61458333333333404</v>
      </c>
      <c r="C813" s="3">
        <v>79</v>
      </c>
      <c r="D813" s="3">
        <v>109</v>
      </c>
      <c r="E813" s="14">
        <v>0.49</v>
      </c>
      <c r="F813" s="3">
        <v>3</v>
      </c>
      <c r="G813" s="3" t="s">
        <v>130</v>
      </c>
      <c r="H813" s="42">
        <v>28.689</v>
      </c>
      <c r="J813" s="3">
        <v>105</v>
      </c>
      <c r="K813" s="3">
        <v>112</v>
      </c>
      <c r="L813" s="3">
        <v>112</v>
      </c>
      <c r="M813" s="3">
        <v>106</v>
      </c>
      <c r="N813" s="56">
        <f t="shared" si="22"/>
        <v>108.75</v>
      </c>
    </row>
    <row r="815" spans="1:15" x14ac:dyDescent="0.2">
      <c r="A815" s="21">
        <v>41853</v>
      </c>
      <c r="B815" s="2">
        <v>0.40625</v>
      </c>
      <c r="C815" s="47">
        <v>66</v>
      </c>
      <c r="D815" s="47">
        <v>76</v>
      </c>
      <c r="E815" s="14">
        <v>0.82</v>
      </c>
      <c r="F815" s="47">
        <v>4</v>
      </c>
      <c r="G815" s="47" t="s">
        <v>180</v>
      </c>
      <c r="H815" s="60">
        <v>28.693999999999999</v>
      </c>
      <c r="I815" s="60"/>
      <c r="J815" s="58">
        <v>77</v>
      </c>
      <c r="K815" s="58">
        <v>77</v>
      </c>
      <c r="L815" s="58">
        <v>78</v>
      </c>
      <c r="M815" s="58">
        <v>71</v>
      </c>
      <c r="N815" s="56">
        <f>AVERAGE(J815:M815)</f>
        <v>75.75</v>
      </c>
    </row>
    <row r="816" spans="1:15" x14ac:dyDescent="0.2">
      <c r="B816" s="2">
        <v>0.41666666666666669</v>
      </c>
      <c r="C816" s="3">
        <v>67</v>
      </c>
      <c r="D816" s="3">
        <v>79</v>
      </c>
      <c r="E816" s="14">
        <v>0.77</v>
      </c>
      <c r="F816" s="3">
        <v>8</v>
      </c>
      <c r="G816" s="3" t="s">
        <v>71</v>
      </c>
      <c r="H816" s="42">
        <v>28.696999999999999</v>
      </c>
      <c r="J816" s="3">
        <v>81</v>
      </c>
      <c r="K816" s="3">
        <v>81</v>
      </c>
      <c r="L816" s="3">
        <v>81</v>
      </c>
      <c r="M816" s="3">
        <v>72</v>
      </c>
      <c r="N816" s="45">
        <f>AVERAGE(J816:M816)</f>
        <v>78.75</v>
      </c>
    </row>
    <row r="817" spans="1:14" x14ac:dyDescent="0.2">
      <c r="B817" s="2">
        <v>0.42708333333333298</v>
      </c>
      <c r="C817" s="3">
        <v>69</v>
      </c>
      <c r="D817" s="3">
        <v>82</v>
      </c>
      <c r="E817" s="14">
        <v>0.73</v>
      </c>
      <c r="F817" s="3">
        <v>5</v>
      </c>
      <c r="G817" s="3" t="s">
        <v>202</v>
      </c>
      <c r="H817" s="42">
        <v>28.701000000000001</v>
      </c>
      <c r="J817" s="3">
        <v>84</v>
      </c>
      <c r="K817" s="3">
        <v>84</v>
      </c>
      <c r="L817" s="3">
        <v>84</v>
      </c>
      <c r="M817" s="3">
        <v>75</v>
      </c>
      <c r="N817" s="56">
        <f>AVERAGE(J817:M817)</f>
        <v>81.75</v>
      </c>
    </row>
    <row r="818" spans="1:14" x14ac:dyDescent="0.2">
      <c r="B818" s="2">
        <v>0.4375</v>
      </c>
      <c r="C818" s="3">
        <v>70</v>
      </c>
      <c r="D818" s="3">
        <v>84</v>
      </c>
      <c r="E818" s="14">
        <v>0.71</v>
      </c>
      <c r="F818" s="3">
        <v>5</v>
      </c>
      <c r="G818" s="3" t="s">
        <v>180</v>
      </c>
      <c r="H818" s="42">
        <v>28.7</v>
      </c>
      <c r="J818" s="3">
        <v>86</v>
      </c>
      <c r="K818" s="3">
        <v>87</v>
      </c>
      <c r="L818" s="3">
        <v>87</v>
      </c>
      <c r="M818" s="3">
        <v>77</v>
      </c>
      <c r="N818" s="45">
        <f t="shared" ref="N818:N826" si="23">AVERAGE(J818:M818)</f>
        <v>84.25</v>
      </c>
    </row>
    <row r="819" spans="1:14" x14ac:dyDescent="0.2">
      <c r="B819" s="2">
        <v>0.44791666666666702</v>
      </c>
      <c r="C819" s="3">
        <v>70</v>
      </c>
      <c r="D819" s="3">
        <v>87</v>
      </c>
      <c r="E819" s="14">
        <v>0.7</v>
      </c>
      <c r="F819" s="3">
        <v>6</v>
      </c>
      <c r="G819" s="3" t="s">
        <v>202</v>
      </c>
      <c r="H819" s="42">
        <v>28.702999999999999</v>
      </c>
      <c r="J819" s="3">
        <v>88</v>
      </c>
      <c r="K819" s="3">
        <v>89</v>
      </c>
      <c r="L819" s="3">
        <v>89</v>
      </c>
      <c r="M819" s="3">
        <v>81</v>
      </c>
      <c r="N819" s="45">
        <f t="shared" si="23"/>
        <v>86.75</v>
      </c>
    </row>
    <row r="820" spans="1:14" x14ac:dyDescent="0.2">
      <c r="B820" s="2">
        <v>0.4548611111111111</v>
      </c>
      <c r="C820" s="3">
        <v>70</v>
      </c>
      <c r="D820" s="3">
        <v>87</v>
      </c>
      <c r="E820" s="14">
        <v>0.68</v>
      </c>
      <c r="F820" s="3">
        <v>4</v>
      </c>
      <c r="G820" s="3" t="s">
        <v>34</v>
      </c>
      <c r="H820" s="42">
        <v>28.707000000000001</v>
      </c>
      <c r="J820" s="3">
        <v>87</v>
      </c>
      <c r="K820" s="3">
        <v>89</v>
      </c>
      <c r="L820" s="3">
        <v>89</v>
      </c>
      <c r="M820" s="3">
        <v>82</v>
      </c>
      <c r="N820" s="56">
        <f t="shared" si="23"/>
        <v>86.75</v>
      </c>
    </row>
    <row r="821" spans="1:14" x14ac:dyDescent="0.2">
      <c r="B821" s="2">
        <v>0.58333333333333337</v>
      </c>
      <c r="C821" s="47">
        <v>61</v>
      </c>
      <c r="D821" s="47">
        <v>73</v>
      </c>
      <c r="E821" s="14">
        <v>0.96</v>
      </c>
      <c r="F821" s="47">
        <v>3</v>
      </c>
      <c r="G821" s="47" t="s">
        <v>202</v>
      </c>
      <c r="H821" s="60">
        <v>28.72</v>
      </c>
      <c r="I821" s="60"/>
      <c r="J821" s="58">
        <v>72</v>
      </c>
      <c r="K821" s="58">
        <v>73</v>
      </c>
      <c r="L821" s="58">
        <v>74</v>
      </c>
      <c r="M821" s="58">
        <v>71</v>
      </c>
      <c r="N821" s="56">
        <f t="shared" si="23"/>
        <v>72.5</v>
      </c>
    </row>
    <row r="822" spans="1:14" x14ac:dyDescent="0.2">
      <c r="B822" s="2">
        <v>0.59375</v>
      </c>
      <c r="C822" s="3">
        <v>62</v>
      </c>
      <c r="D822" s="3">
        <v>74</v>
      </c>
      <c r="E822" s="14">
        <v>0.95</v>
      </c>
      <c r="F822" s="3">
        <v>1</v>
      </c>
      <c r="G822" s="3" t="s">
        <v>201</v>
      </c>
      <c r="H822" s="42">
        <v>28.713999999999999</v>
      </c>
      <c r="J822" s="3">
        <v>74</v>
      </c>
      <c r="K822" s="3">
        <v>75</v>
      </c>
      <c r="L822" s="3">
        <v>75</v>
      </c>
      <c r="M822" s="3">
        <v>73</v>
      </c>
      <c r="N822" s="56">
        <f t="shared" si="23"/>
        <v>74.25</v>
      </c>
    </row>
    <row r="823" spans="1:14" x14ac:dyDescent="0.2">
      <c r="B823" s="2">
        <v>0.60416666666666696</v>
      </c>
      <c r="C823" s="3">
        <v>62</v>
      </c>
      <c r="D823" s="3">
        <v>74</v>
      </c>
      <c r="E823" s="14">
        <v>0.95</v>
      </c>
      <c r="F823" s="3">
        <v>1</v>
      </c>
      <c r="G823" s="3" t="s">
        <v>201</v>
      </c>
      <c r="H823" s="42">
        <v>28.713999999999999</v>
      </c>
      <c r="J823" s="3">
        <v>74</v>
      </c>
      <c r="K823" s="3">
        <v>75</v>
      </c>
      <c r="L823" s="3">
        <v>75</v>
      </c>
      <c r="M823" s="3">
        <v>73</v>
      </c>
      <c r="N823" s="56">
        <f t="shared" si="23"/>
        <v>74.25</v>
      </c>
    </row>
    <row r="824" spans="1:14" x14ac:dyDescent="0.2">
      <c r="B824" s="2">
        <v>0.61458333333333404</v>
      </c>
      <c r="C824" s="3">
        <v>62</v>
      </c>
      <c r="D824" s="3">
        <v>75</v>
      </c>
      <c r="E824" s="14">
        <v>0.93</v>
      </c>
      <c r="F824" s="3">
        <v>3</v>
      </c>
      <c r="G824" s="3" t="s">
        <v>197</v>
      </c>
      <c r="H824" s="42">
        <v>28.704000000000001</v>
      </c>
      <c r="J824" s="3">
        <v>74</v>
      </c>
      <c r="K824" s="3">
        <v>76</v>
      </c>
      <c r="L824" s="3">
        <v>76</v>
      </c>
      <c r="M824" s="3">
        <v>74</v>
      </c>
      <c r="N824" s="56">
        <f t="shared" si="23"/>
        <v>75</v>
      </c>
    </row>
    <row r="825" spans="1:14" x14ac:dyDescent="0.2">
      <c r="B825" s="2">
        <v>0.625000000000001</v>
      </c>
      <c r="C825" s="3">
        <v>62</v>
      </c>
      <c r="D825" s="3">
        <v>77</v>
      </c>
      <c r="E825" s="14">
        <v>0.92</v>
      </c>
      <c r="F825" s="3">
        <v>4</v>
      </c>
      <c r="G825" s="3" t="s">
        <v>43</v>
      </c>
      <c r="H825" s="42">
        <v>28.701000000000001</v>
      </c>
      <c r="J825" s="3">
        <v>75</v>
      </c>
      <c r="K825" s="3">
        <v>78</v>
      </c>
      <c r="L825" s="3">
        <v>78</v>
      </c>
      <c r="M825" s="3">
        <v>76</v>
      </c>
      <c r="N825" s="45">
        <f t="shared" si="23"/>
        <v>76.75</v>
      </c>
    </row>
    <row r="826" spans="1:14" x14ac:dyDescent="0.2">
      <c r="B826" s="2">
        <v>0.63541666666666796</v>
      </c>
      <c r="C826" s="3">
        <v>63</v>
      </c>
      <c r="D826" s="3">
        <v>81</v>
      </c>
      <c r="E826" s="39">
        <v>0.9</v>
      </c>
      <c r="F826" s="3">
        <v>4</v>
      </c>
      <c r="G826" s="37" t="s">
        <v>43</v>
      </c>
      <c r="H826" s="42">
        <v>28.692</v>
      </c>
      <c r="I826" s="42"/>
      <c r="J826" s="41">
        <v>80</v>
      </c>
      <c r="K826" s="41">
        <v>82</v>
      </c>
      <c r="L826" s="41">
        <v>81</v>
      </c>
      <c r="M826" s="41">
        <v>80</v>
      </c>
      <c r="N826" s="56">
        <f t="shared" si="23"/>
        <v>80.75</v>
      </c>
    </row>
    <row r="827" spans="1:14" x14ac:dyDescent="0.2">
      <c r="B827" s="2"/>
    </row>
    <row r="828" spans="1:14" x14ac:dyDescent="0.2">
      <c r="A828" s="21">
        <v>41854</v>
      </c>
      <c r="B828" s="2">
        <v>0.40625</v>
      </c>
      <c r="C828" s="47">
        <v>66</v>
      </c>
      <c r="D828" s="47">
        <v>73</v>
      </c>
      <c r="E828" s="14">
        <v>1</v>
      </c>
      <c r="F828" s="47">
        <v>1</v>
      </c>
      <c r="G828" s="47" t="s">
        <v>129</v>
      </c>
      <c r="H828" s="60">
        <v>28.713000000000001</v>
      </c>
      <c r="I828" s="60"/>
      <c r="J828" s="58">
        <v>73</v>
      </c>
      <c r="K828" s="58">
        <v>75</v>
      </c>
      <c r="L828" s="58">
        <v>73</v>
      </c>
      <c r="M828" s="58">
        <v>71</v>
      </c>
      <c r="N828" s="56">
        <f>AVERAGE(J828:M828)</f>
        <v>73</v>
      </c>
    </row>
    <row r="829" spans="1:14" x14ac:dyDescent="0.2">
      <c r="B829" s="2">
        <v>0.41666666666666669</v>
      </c>
      <c r="C829" s="3">
        <v>68</v>
      </c>
      <c r="D829" s="3">
        <v>72</v>
      </c>
      <c r="E829" s="14">
        <v>0.8</v>
      </c>
      <c r="F829" s="3">
        <v>3</v>
      </c>
      <c r="G829" s="3" t="s">
        <v>190</v>
      </c>
      <c r="H829" s="42">
        <v>28.716000000000001</v>
      </c>
      <c r="J829" s="3">
        <v>71</v>
      </c>
      <c r="K829" s="3">
        <v>73</v>
      </c>
      <c r="L829" s="3">
        <v>71</v>
      </c>
      <c r="M829" s="3">
        <v>71</v>
      </c>
      <c r="N829" s="45">
        <f>AVERAGE(J829:M829)</f>
        <v>71.5</v>
      </c>
    </row>
    <row r="830" spans="1:14" x14ac:dyDescent="0.2">
      <c r="B830" s="2">
        <v>0.42708333333333298</v>
      </c>
      <c r="C830" s="3">
        <v>69</v>
      </c>
      <c r="D830" s="3">
        <v>82</v>
      </c>
      <c r="E830" s="14">
        <v>0.79</v>
      </c>
      <c r="F830" s="3">
        <v>3</v>
      </c>
      <c r="G830" s="3" t="s">
        <v>190</v>
      </c>
      <c r="H830" s="42">
        <v>28.716000000000001</v>
      </c>
      <c r="J830" s="3">
        <v>85</v>
      </c>
      <c r="K830" s="3">
        <v>86</v>
      </c>
      <c r="L830" s="3">
        <v>85</v>
      </c>
      <c r="M830" s="3">
        <v>73</v>
      </c>
      <c r="N830" s="56">
        <f>AVERAGE(J830:M830)</f>
        <v>82.25</v>
      </c>
    </row>
    <row r="831" spans="1:14" x14ac:dyDescent="0.2">
      <c r="B831" s="2">
        <v>0.4375</v>
      </c>
      <c r="C831" s="3">
        <v>70</v>
      </c>
      <c r="D831" s="3">
        <v>84</v>
      </c>
      <c r="E831" s="14">
        <v>0.77</v>
      </c>
      <c r="F831" s="3">
        <v>3</v>
      </c>
      <c r="G831" s="3" t="s">
        <v>190</v>
      </c>
      <c r="H831" s="42">
        <v>28.719000000000001</v>
      </c>
      <c r="J831" s="3">
        <v>87</v>
      </c>
      <c r="K831" s="3">
        <v>75</v>
      </c>
      <c r="L831" s="3">
        <v>88</v>
      </c>
      <c r="M831" s="3">
        <v>87</v>
      </c>
      <c r="N831" s="45">
        <f t="shared" ref="N831:N846" si="24">AVERAGE(J831:M831)</f>
        <v>84.25</v>
      </c>
    </row>
    <row r="832" spans="1:14" x14ac:dyDescent="0.2">
      <c r="B832" s="2">
        <v>0.44791666666666669</v>
      </c>
      <c r="C832" s="3">
        <v>70</v>
      </c>
      <c r="D832" s="3">
        <v>86</v>
      </c>
      <c r="E832" s="14">
        <v>0.75</v>
      </c>
      <c r="F832" s="3">
        <v>6</v>
      </c>
      <c r="G832" s="3" t="s">
        <v>37</v>
      </c>
      <c r="H832" s="42">
        <v>28.721</v>
      </c>
      <c r="J832" s="3">
        <v>88</v>
      </c>
      <c r="K832" s="3">
        <v>79</v>
      </c>
      <c r="L832" s="3">
        <v>90</v>
      </c>
      <c r="M832" s="3">
        <v>88</v>
      </c>
      <c r="N832" s="45">
        <f t="shared" si="24"/>
        <v>86.25</v>
      </c>
    </row>
    <row r="833" spans="1:14" x14ac:dyDescent="0.2">
      <c r="B833" s="2">
        <v>0.4548611111111111</v>
      </c>
      <c r="C833" s="3">
        <v>72</v>
      </c>
      <c r="D833" s="3">
        <v>89</v>
      </c>
      <c r="E833" s="14">
        <v>0.7</v>
      </c>
      <c r="F833" s="3">
        <v>6</v>
      </c>
      <c r="G833" s="3" t="s">
        <v>129</v>
      </c>
      <c r="H833" s="42">
        <v>28.722000000000001</v>
      </c>
      <c r="J833" s="3">
        <v>90</v>
      </c>
      <c r="K833" s="3">
        <v>83</v>
      </c>
      <c r="L833" s="3">
        <v>92</v>
      </c>
      <c r="M833" s="3">
        <v>90</v>
      </c>
      <c r="N833" s="56">
        <f t="shared" si="24"/>
        <v>88.75</v>
      </c>
    </row>
    <row r="834" spans="1:14" x14ac:dyDescent="0.2">
      <c r="B834" s="2">
        <v>0.61458333333333337</v>
      </c>
      <c r="C834" s="47">
        <v>76</v>
      </c>
      <c r="D834" s="47">
        <v>114</v>
      </c>
      <c r="E834" s="14">
        <v>0.55000000000000004</v>
      </c>
      <c r="F834" s="47">
        <v>3</v>
      </c>
      <c r="G834" s="47" t="s">
        <v>37</v>
      </c>
      <c r="H834" s="60">
        <v>28.704999999999998</v>
      </c>
      <c r="I834" s="60"/>
      <c r="J834" s="58">
        <v>113</v>
      </c>
      <c r="K834" s="58">
        <v>115</v>
      </c>
      <c r="L834" s="58">
        <v>115</v>
      </c>
      <c r="M834" s="58">
        <v>114</v>
      </c>
      <c r="N834" s="56">
        <f t="shared" si="24"/>
        <v>114.25</v>
      </c>
    </row>
    <row r="835" spans="1:14" x14ac:dyDescent="0.2">
      <c r="B835" s="2">
        <v>0.625</v>
      </c>
      <c r="C835" s="3">
        <v>77</v>
      </c>
      <c r="D835" s="3">
        <v>114</v>
      </c>
      <c r="E835" s="14">
        <v>0.54</v>
      </c>
      <c r="F835" s="3">
        <v>4</v>
      </c>
      <c r="G835" s="3" t="s">
        <v>202</v>
      </c>
      <c r="H835" s="42">
        <v>28.698</v>
      </c>
      <c r="J835" s="3">
        <v>111</v>
      </c>
      <c r="K835" s="3">
        <v>115</v>
      </c>
      <c r="L835" s="3">
        <v>117</v>
      </c>
      <c r="M835" s="3">
        <v>113</v>
      </c>
      <c r="N835" s="45">
        <f t="shared" si="24"/>
        <v>114</v>
      </c>
    </row>
    <row r="836" spans="1:14" x14ac:dyDescent="0.2">
      <c r="B836" s="2">
        <v>0.63541666666666696</v>
      </c>
      <c r="C836" s="3">
        <v>78</v>
      </c>
      <c r="D836" s="3">
        <v>114</v>
      </c>
      <c r="E836" s="14">
        <v>0.52</v>
      </c>
      <c r="F836" s="3">
        <v>6</v>
      </c>
      <c r="G836" s="3" t="s">
        <v>35</v>
      </c>
      <c r="H836" s="42">
        <v>28.693999999999999</v>
      </c>
      <c r="J836" s="3">
        <v>112</v>
      </c>
      <c r="K836" s="3">
        <v>116</v>
      </c>
      <c r="L836" s="3">
        <v>115</v>
      </c>
      <c r="M836" s="3">
        <v>114</v>
      </c>
      <c r="N836" s="56">
        <f t="shared" si="24"/>
        <v>114.25</v>
      </c>
    </row>
    <row r="837" spans="1:14" x14ac:dyDescent="0.2">
      <c r="B837" s="2">
        <v>0.64583333333333304</v>
      </c>
      <c r="C837" s="3">
        <v>78</v>
      </c>
      <c r="D837" s="3">
        <v>115</v>
      </c>
      <c r="E837" s="14">
        <v>0.51</v>
      </c>
      <c r="F837" s="3">
        <v>2</v>
      </c>
      <c r="G837" s="3" t="s">
        <v>202</v>
      </c>
      <c r="H837" s="42">
        <v>28.689</v>
      </c>
      <c r="J837" s="3">
        <v>113</v>
      </c>
      <c r="K837" s="3">
        <v>116</v>
      </c>
      <c r="L837" s="3">
        <v>116</v>
      </c>
      <c r="M837" s="3">
        <v>114</v>
      </c>
      <c r="N837" s="56">
        <f t="shared" si="24"/>
        <v>114.75</v>
      </c>
    </row>
    <row r="838" spans="1:14" x14ac:dyDescent="0.2">
      <c r="B838" s="2">
        <v>0.65625</v>
      </c>
      <c r="C838" s="3">
        <v>78</v>
      </c>
      <c r="D838" s="3">
        <v>115</v>
      </c>
      <c r="E838" s="14">
        <v>0.54</v>
      </c>
      <c r="F838" s="3">
        <v>6</v>
      </c>
      <c r="G838" s="3" t="s">
        <v>71</v>
      </c>
      <c r="H838" s="42">
        <v>28.684999999999999</v>
      </c>
      <c r="J838" s="3">
        <v>114</v>
      </c>
      <c r="K838" s="3">
        <v>116</v>
      </c>
      <c r="L838" s="3">
        <v>117</v>
      </c>
      <c r="M838" s="3">
        <v>114</v>
      </c>
      <c r="N838" s="45">
        <f t="shared" si="24"/>
        <v>115.25</v>
      </c>
    </row>
    <row r="839" spans="1:14" x14ac:dyDescent="0.2">
      <c r="B839" s="2">
        <v>0.66666666666666696</v>
      </c>
      <c r="C839" s="3">
        <v>78</v>
      </c>
      <c r="D839" s="3">
        <v>117</v>
      </c>
      <c r="E839" s="39">
        <v>0.5</v>
      </c>
      <c r="F839" s="3">
        <v>3</v>
      </c>
      <c r="G839" s="37" t="s">
        <v>129</v>
      </c>
      <c r="H839" s="42">
        <v>28.678999999999998</v>
      </c>
      <c r="I839" s="42"/>
      <c r="J839" s="41">
        <v>115</v>
      </c>
      <c r="K839" s="41">
        <v>118</v>
      </c>
      <c r="L839" s="41">
        <v>118</v>
      </c>
      <c r="M839" s="41">
        <v>116</v>
      </c>
      <c r="N839" s="56">
        <f t="shared" si="24"/>
        <v>116.75</v>
      </c>
    </row>
    <row r="840" spans="1:14" x14ac:dyDescent="0.2">
      <c r="B840" s="2">
        <v>0.67708333333333304</v>
      </c>
      <c r="C840" s="3">
        <v>78</v>
      </c>
      <c r="D840" s="3">
        <v>116</v>
      </c>
      <c r="E840" s="39">
        <v>0.53</v>
      </c>
      <c r="F840" s="3">
        <v>2</v>
      </c>
      <c r="G840" s="37" t="s">
        <v>35</v>
      </c>
      <c r="H840" s="42">
        <v>28.672999999999998</v>
      </c>
      <c r="I840" s="42"/>
      <c r="J840" s="41">
        <v>114</v>
      </c>
      <c r="K840" s="41">
        <v>118</v>
      </c>
      <c r="L840" s="41">
        <v>118</v>
      </c>
      <c r="M840" s="41">
        <v>113</v>
      </c>
      <c r="N840" s="56">
        <f t="shared" si="24"/>
        <v>115.75</v>
      </c>
    </row>
    <row r="841" spans="1:14" x14ac:dyDescent="0.2">
      <c r="B841" s="2">
        <v>0.6875</v>
      </c>
      <c r="C841" s="3">
        <v>78</v>
      </c>
      <c r="D841" s="3">
        <v>115</v>
      </c>
      <c r="E841" s="39">
        <v>0.5</v>
      </c>
      <c r="F841" s="3">
        <v>3</v>
      </c>
      <c r="G841" s="37" t="s">
        <v>202</v>
      </c>
      <c r="H841" s="42">
        <v>28.67</v>
      </c>
      <c r="I841" s="42"/>
      <c r="J841" s="41">
        <v>113</v>
      </c>
      <c r="K841" s="41">
        <v>117</v>
      </c>
      <c r="L841" s="41">
        <v>116</v>
      </c>
      <c r="M841" s="41">
        <v>113</v>
      </c>
      <c r="N841" s="56">
        <f t="shared" si="24"/>
        <v>114.75</v>
      </c>
    </row>
    <row r="842" spans="1:14" x14ac:dyDescent="0.2">
      <c r="B842" s="2">
        <v>0.69791666666666596</v>
      </c>
      <c r="C842" s="3">
        <v>78</v>
      </c>
      <c r="D842" s="3">
        <v>114</v>
      </c>
      <c r="E842" s="14">
        <v>0.53</v>
      </c>
      <c r="F842" s="3">
        <v>6</v>
      </c>
      <c r="G842" s="3" t="s">
        <v>202</v>
      </c>
      <c r="H842" s="42">
        <v>28.67</v>
      </c>
      <c r="I842" s="42"/>
      <c r="J842" s="41">
        <v>110</v>
      </c>
      <c r="K842" s="3">
        <v>117</v>
      </c>
      <c r="L842" s="3">
        <v>116</v>
      </c>
      <c r="M842" s="3">
        <v>111</v>
      </c>
      <c r="N842" s="56">
        <f t="shared" si="24"/>
        <v>113.5</v>
      </c>
    </row>
    <row r="843" spans="1:14" x14ac:dyDescent="0.2">
      <c r="B843" s="2">
        <v>0.70833333333333304</v>
      </c>
      <c r="C843" s="3">
        <v>79</v>
      </c>
      <c r="D843" s="3">
        <v>114</v>
      </c>
      <c r="E843" s="14">
        <v>0.51</v>
      </c>
      <c r="F843" s="3">
        <v>6</v>
      </c>
      <c r="G843" s="3" t="s">
        <v>71</v>
      </c>
      <c r="H843" s="42">
        <v>28.667999999999999</v>
      </c>
      <c r="J843" s="3">
        <v>111</v>
      </c>
      <c r="K843" s="3">
        <v>116</v>
      </c>
      <c r="L843" s="3">
        <v>115</v>
      </c>
      <c r="M843" s="3">
        <v>112</v>
      </c>
      <c r="N843" s="56">
        <f t="shared" si="24"/>
        <v>113.5</v>
      </c>
    </row>
    <row r="844" spans="1:14" x14ac:dyDescent="0.2">
      <c r="B844" s="2">
        <v>0.718749999999999</v>
      </c>
      <c r="C844" s="3">
        <v>78</v>
      </c>
      <c r="D844" s="3">
        <v>113</v>
      </c>
      <c r="E844" s="39">
        <v>0.52</v>
      </c>
      <c r="F844" s="3">
        <v>3</v>
      </c>
      <c r="G844" s="37" t="s">
        <v>197</v>
      </c>
      <c r="H844" s="42">
        <v>28.664000000000001</v>
      </c>
      <c r="I844" s="42"/>
      <c r="J844" s="41">
        <v>109</v>
      </c>
      <c r="K844" s="41">
        <v>116</v>
      </c>
      <c r="L844" s="41">
        <v>113</v>
      </c>
      <c r="M844" s="41">
        <v>112</v>
      </c>
      <c r="N844" s="56">
        <f t="shared" si="24"/>
        <v>112.5</v>
      </c>
    </row>
    <row r="845" spans="1:14" x14ac:dyDescent="0.2">
      <c r="B845" s="2">
        <v>0.72916666666666596</v>
      </c>
      <c r="C845" s="3">
        <v>78</v>
      </c>
      <c r="D845" s="3">
        <v>111</v>
      </c>
      <c r="E845" s="39">
        <v>0.52</v>
      </c>
      <c r="F845" s="3">
        <v>6</v>
      </c>
      <c r="G845" s="37" t="s">
        <v>37</v>
      </c>
      <c r="H845" s="42">
        <v>28.657</v>
      </c>
      <c r="I845" s="42"/>
      <c r="J845" s="41">
        <v>108</v>
      </c>
      <c r="K845" s="41">
        <v>114</v>
      </c>
      <c r="L845" s="41">
        <v>112</v>
      </c>
      <c r="M845" s="41">
        <v>111</v>
      </c>
      <c r="N845" s="56">
        <f t="shared" si="24"/>
        <v>111.25</v>
      </c>
    </row>
    <row r="846" spans="1:14" x14ac:dyDescent="0.2">
      <c r="B846" s="2">
        <v>0.73958333333333304</v>
      </c>
      <c r="C846" s="3">
        <v>78</v>
      </c>
      <c r="D846" s="3">
        <v>110</v>
      </c>
      <c r="E846" s="14">
        <v>0.52</v>
      </c>
      <c r="F846" s="41">
        <v>4</v>
      </c>
      <c r="G846" s="37" t="s">
        <v>34</v>
      </c>
      <c r="H846" s="42">
        <v>28.657</v>
      </c>
      <c r="I846" s="42"/>
      <c r="J846" s="41">
        <v>106</v>
      </c>
      <c r="K846" s="41">
        <v>113</v>
      </c>
      <c r="L846" s="41">
        <v>111</v>
      </c>
      <c r="M846" s="41">
        <v>110</v>
      </c>
      <c r="N846" s="56">
        <f t="shared" si="24"/>
        <v>110</v>
      </c>
    </row>
    <row r="847" spans="1:14" x14ac:dyDescent="0.2">
      <c r="B847" s="2"/>
    </row>
    <row r="848" spans="1:14" x14ac:dyDescent="0.2">
      <c r="A848" t="s">
        <v>258</v>
      </c>
    </row>
    <row r="849" spans="1:14" x14ac:dyDescent="0.2">
      <c r="A849" s="21">
        <v>41867</v>
      </c>
      <c r="B849" s="2">
        <v>0.40625</v>
      </c>
      <c r="C849" s="47">
        <v>74</v>
      </c>
      <c r="D849" s="47">
        <v>88</v>
      </c>
      <c r="E849" s="14">
        <v>0.71</v>
      </c>
      <c r="F849" s="47">
        <v>2</v>
      </c>
      <c r="G849" s="47" t="s">
        <v>201</v>
      </c>
      <c r="H849" s="60">
        <v>29.132000000000001</v>
      </c>
      <c r="I849" s="60"/>
      <c r="J849" s="58">
        <v>88</v>
      </c>
      <c r="K849" s="58">
        <v>87</v>
      </c>
      <c r="L849" s="58">
        <v>87</v>
      </c>
      <c r="M849" s="58">
        <v>89</v>
      </c>
      <c r="N849" s="56">
        <f>AVERAGE(J849:M849)</f>
        <v>87.75</v>
      </c>
    </row>
    <row r="850" spans="1:14" x14ac:dyDescent="0.2">
      <c r="B850" s="2">
        <v>0.41666666666666669</v>
      </c>
      <c r="C850" s="3">
        <v>75</v>
      </c>
      <c r="D850" s="3">
        <v>91</v>
      </c>
      <c r="E850" s="14">
        <v>0.68</v>
      </c>
      <c r="F850" s="3">
        <v>2</v>
      </c>
      <c r="G850" s="3" t="s">
        <v>190</v>
      </c>
      <c r="H850" s="42">
        <v>29.19</v>
      </c>
      <c r="J850" s="3">
        <v>91</v>
      </c>
      <c r="K850" s="3">
        <v>91</v>
      </c>
      <c r="L850" s="3">
        <v>91</v>
      </c>
      <c r="M850" s="3">
        <v>92</v>
      </c>
      <c r="N850" s="45">
        <f>AVERAGE(J850:M850)</f>
        <v>91.25</v>
      </c>
    </row>
    <row r="851" spans="1:14" x14ac:dyDescent="0.2">
      <c r="B851" s="2">
        <v>0.42708333333333298</v>
      </c>
      <c r="C851" s="3">
        <v>76</v>
      </c>
      <c r="D851" s="3">
        <v>93</v>
      </c>
      <c r="E851" s="14">
        <v>0.67</v>
      </c>
      <c r="F851" s="3">
        <v>4</v>
      </c>
      <c r="G851" s="3" t="s">
        <v>197</v>
      </c>
      <c r="H851" s="42">
        <v>29.141999999999999</v>
      </c>
      <c r="J851" s="3">
        <v>93</v>
      </c>
      <c r="K851" s="3">
        <v>93</v>
      </c>
      <c r="L851" s="3">
        <v>93</v>
      </c>
      <c r="M851" s="3">
        <v>94</v>
      </c>
      <c r="N851" s="56">
        <f>AVERAGE(J851:M851)</f>
        <v>93.25</v>
      </c>
    </row>
    <row r="852" spans="1:14" x14ac:dyDescent="0.2">
      <c r="B852" s="2">
        <v>0.4375</v>
      </c>
      <c r="C852" s="3">
        <v>76</v>
      </c>
      <c r="D852" s="3">
        <v>95</v>
      </c>
      <c r="E852" s="14">
        <v>0.65</v>
      </c>
      <c r="F852" s="3">
        <v>6</v>
      </c>
      <c r="G852" s="3" t="s">
        <v>197</v>
      </c>
      <c r="H852" s="42">
        <v>29.138999999999999</v>
      </c>
      <c r="J852" s="3">
        <v>95</v>
      </c>
      <c r="K852" s="3">
        <v>95</v>
      </c>
      <c r="L852" s="3">
        <v>94</v>
      </c>
      <c r="M852" s="3">
        <v>95</v>
      </c>
      <c r="N852" s="45">
        <f t="shared" ref="N852:N867" si="25">AVERAGE(J852:M852)</f>
        <v>94.75</v>
      </c>
    </row>
    <row r="853" spans="1:14" x14ac:dyDescent="0.2">
      <c r="B853" s="2">
        <v>0.44791666666666669</v>
      </c>
      <c r="C853" s="3">
        <v>77</v>
      </c>
      <c r="D853" s="3">
        <v>97</v>
      </c>
      <c r="E853" s="14">
        <v>0.64</v>
      </c>
      <c r="F853" s="3">
        <v>5</v>
      </c>
      <c r="G853" s="3" t="s">
        <v>197</v>
      </c>
      <c r="H853" s="42">
        <v>29.143000000000001</v>
      </c>
      <c r="J853" s="3">
        <v>96</v>
      </c>
      <c r="K853" s="3">
        <v>96</v>
      </c>
      <c r="L853" s="3">
        <v>97</v>
      </c>
      <c r="M853" s="3">
        <v>98</v>
      </c>
      <c r="N853" s="45">
        <f t="shared" si="25"/>
        <v>96.75</v>
      </c>
    </row>
    <row r="854" spans="1:14" x14ac:dyDescent="0.2">
      <c r="B854" s="2">
        <v>0.45833333333333298</v>
      </c>
      <c r="C854" s="3">
        <v>77</v>
      </c>
      <c r="D854" s="3">
        <v>99</v>
      </c>
      <c r="E854" s="14">
        <v>0.64</v>
      </c>
      <c r="F854" s="3">
        <v>3</v>
      </c>
      <c r="G854" s="3" t="s">
        <v>37</v>
      </c>
      <c r="H854" s="42">
        <v>29.14</v>
      </c>
      <c r="J854" s="3">
        <v>99</v>
      </c>
      <c r="K854" s="3">
        <v>99</v>
      </c>
      <c r="L854" s="3">
        <v>99</v>
      </c>
      <c r="M854" s="3">
        <v>99</v>
      </c>
      <c r="N854" s="56">
        <f t="shared" si="25"/>
        <v>99</v>
      </c>
    </row>
    <row r="855" spans="1:14" x14ac:dyDescent="0.2">
      <c r="B855" s="2">
        <v>0.46875</v>
      </c>
      <c r="C855" s="47">
        <v>77</v>
      </c>
      <c r="D855" s="47">
        <v>102</v>
      </c>
      <c r="E855" s="14">
        <v>0.64</v>
      </c>
      <c r="F855" s="47">
        <v>5</v>
      </c>
      <c r="G855" s="47" t="s">
        <v>37</v>
      </c>
      <c r="H855" s="60">
        <v>29.138999999999999</v>
      </c>
      <c r="I855" s="60"/>
      <c r="J855" s="58">
        <v>101</v>
      </c>
      <c r="K855" s="58">
        <v>102</v>
      </c>
      <c r="L855" s="58">
        <v>102</v>
      </c>
      <c r="M855" s="58">
        <v>102</v>
      </c>
      <c r="N855" s="56">
        <f t="shared" si="25"/>
        <v>101.75</v>
      </c>
    </row>
    <row r="856" spans="1:14" x14ac:dyDescent="0.2">
      <c r="B856" s="2">
        <v>0.55208333333333337</v>
      </c>
      <c r="C856" s="3">
        <v>81</v>
      </c>
      <c r="D856" s="3">
        <v>110</v>
      </c>
      <c r="E856" s="14">
        <v>0.55000000000000004</v>
      </c>
      <c r="F856" s="3">
        <v>3</v>
      </c>
      <c r="G856" s="3" t="s">
        <v>208</v>
      </c>
      <c r="H856" s="42">
        <v>29.129000000000001</v>
      </c>
      <c r="J856" s="3">
        <v>109</v>
      </c>
      <c r="K856" s="3">
        <v>111</v>
      </c>
      <c r="L856" s="3">
        <v>111</v>
      </c>
      <c r="M856" s="3">
        <v>110</v>
      </c>
      <c r="N856" s="45">
        <f t="shared" si="25"/>
        <v>110.25</v>
      </c>
    </row>
    <row r="857" spans="1:14" x14ac:dyDescent="0.2">
      <c r="B857" s="2">
        <v>0.5625</v>
      </c>
      <c r="C857" s="3">
        <v>83</v>
      </c>
      <c r="D857" s="3">
        <v>111</v>
      </c>
      <c r="E857" s="14">
        <v>0.53</v>
      </c>
      <c r="F857" s="3">
        <v>5</v>
      </c>
      <c r="G857" s="3" t="s">
        <v>180</v>
      </c>
      <c r="H857" s="42">
        <v>29.126999999999999</v>
      </c>
      <c r="J857" s="3">
        <v>111</v>
      </c>
      <c r="K857" s="3">
        <v>112</v>
      </c>
      <c r="L857" s="3">
        <v>111</v>
      </c>
      <c r="M857" s="3">
        <v>111</v>
      </c>
      <c r="N857" s="56">
        <f t="shared" si="25"/>
        <v>111.25</v>
      </c>
    </row>
    <row r="858" spans="1:14" x14ac:dyDescent="0.2">
      <c r="B858" s="2">
        <v>0.57291666666666696</v>
      </c>
      <c r="C858" s="3">
        <v>83</v>
      </c>
      <c r="D858" s="3">
        <v>111</v>
      </c>
      <c r="E858" s="14">
        <v>0.54</v>
      </c>
      <c r="F858" s="3">
        <v>3</v>
      </c>
      <c r="G858" s="3" t="s">
        <v>43</v>
      </c>
      <c r="H858" s="42">
        <v>29.123999999999999</v>
      </c>
      <c r="J858" s="3">
        <v>110</v>
      </c>
      <c r="K858" s="3">
        <v>111</v>
      </c>
      <c r="L858" s="3">
        <v>112</v>
      </c>
      <c r="M858" s="3">
        <v>109</v>
      </c>
      <c r="N858" s="56">
        <f t="shared" si="25"/>
        <v>110.5</v>
      </c>
    </row>
    <row r="859" spans="1:14" x14ac:dyDescent="0.2">
      <c r="B859" s="2">
        <v>0.58333333333333304</v>
      </c>
      <c r="C859" s="3">
        <v>82</v>
      </c>
      <c r="D859" s="3">
        <v>112</v>
      </c>
      <c r="E859" s="14">
        <v>0.54</v>
      </c>
      <c r="F859" s="3">
        <v>3</v>
      </c>
      <c r="G859" s="3" t="s">
        <v>190</v>
      </c>
      <c r="H859" s="42">
        <v>9.1229999999999993</v>
      </c>
      <c r="J859" s="3">
        <v>111</v>
      </c>
      <c r="K859" s="3">
        <v>114</v>
      </c>
      <c r="L859" s="3">
        <v>112</v>
      </c>
      <c r="M859" s="3">
        <v>109</v>
      </c>
      <c r="N859" s="45">
        <f t="shared" si="25"/>
        <v>111.5</v>
      </c>
    </row>
    <row r="860" spans="1:14" x14ac:dyDescent="0.2">
      <c r="B860" s="2">
        <v>0.59375</v>
      </c>
      <c r="C860" s="3">
        <v>81</v>
      </c>
      <c r="D860" s="3">
        <v>112</v>
      </c>
      <c r="E860" s="39">
        <v>0.54</v>
      </c>
      <c r="F860" s="3">
        <v>4</v>
      </c>
      <c r="G860" s="37" t="s">
        <v>190</v>
      </c>
      <c r="H860" s="42">
        <v>29.116</v>
      </c>
      <c r="I860" s="42"/>
      <c r="J860" s="41">
        <v>111</v>
      </c>
      <c r="K860" s="41">
        <v>113</v>
      </c>
      <c r="L860" s="41">
        <v>114</v>
      </c>
      <c r="M860" s="41">
        <v>111</v>
      </c>
      <c r="N860" s="56">
        <f t="shared" si="25"/>
        <v>112.25</v>
      </c>
    </row>
    <row r="861" spans="1:14" x14ac:dyDescent="0.2">
      <c r="B861" s="2">
        <v>0.60416666666666696</v>
      </c>
      <c r="C861" s="3">
        <v>82</v>
      </c>
      <c r="D861" s="3">
        <v>113</v>
      </c>
      <c r="E861" s="39">
        <v>0.54</v>
      </c>
      <c r="F861" s="3">
        <v>2</v>
      </c>
      <c r="G861" s="37" t="s">
        <v>190</v>
      </c>
      <c r="H861" s="42">
        <v>29.114000000000001</v>
      </c>
      <c r="I861" s="42"/>
      <c r="J861" s="41">
        <v>111</v>
      </c>
      <c r="K861" s="41">
        <v>114</v>
      </c>
      <c r="L861" s="41">
        <v>115</v>
      </c>
      <c r="M861" s="41">
        <v>111</v>
      </c>
      <c r="N861" s="56">
        <f t="shared" si="25"/>
        <v>112.75</v>
      </c>
    </row>
    <row r="862" spans="1:14" x14ac:dyDescent="0.2">
      <c r="B862" s="2">
        <v>0.60763888888888895</v>
      </c>
      <c r="C862" s="3">
        <v>83</v>
      </c>
      <c r="D862" s="3">
        <v>114</v>
      </c>
      <c r="E862" s="39">
        <v>0.51</v>
      </c>
      <c r="F862" s="3">
        <v>1</v>
      </c>
      <c r="G862" s="37" t="s">
        <v>34</v>
      </c>
      <c r="H862" s="42">
        <v>29.111999999999998</v>
      </c>
      <c r="I862" s="42"/>
      <c r="J862" s="41">
        <v>112</v>
      </c>
      <c r="K862" s="41">
        <v>115</v>
      </c>
      <c r="L862" s="41">
        <v>116</v>
      </c>
      <c r="M862" s="41">
        <v>111</v>
      </c>
      <c r="N862" s="56">
        <f t="shared" si="25"/>
        <v>113.5</v>
      </c>
    </row>
    <row r="863" spans="1:14" x14ac:dyDescent="0.2">
      <c r="B863" s="2">
        <v>0.69791666666666596</v>
      </c>
      <c r="C863" s="3">
        <v>83</v>
      </c>
      <c r="D863" s="3">
        <v>105</v>
      </c>
      <c r="E863" s="14">
        <v>0.52</v>
      </c>
      <c r="F863" s="3">
        <v>1</v>
      </c>
      <c r="G863" s="3" t="s">
        <v>37</v>
      </c>
      <c r="H863" s="42">
        <v>29.102</v>
      </c>
      <c r="I863" s="42"/>
      <c r="J863" s="41">
        <v>103</v>
      </c>
      <c r="K863" s="3">
        <v>103</v>
      </c>
      <c r="L863" s="3">
        <v>107</v>
      </c>
      <c r="M863" s="3">
        <v>108</v>
      </c>
      <c r="N863" s="56">
        <f t="shared" si="25"/>
        <v>105.25</v>
      </c>
    </row>
    <row r="864" spans="1:14" x14ac:dyDescent="0.2">
      <c r="B864" s="2">
        <v>0.70833333333333304</v>
      </c>
      <c r="C864" s="3">
        <v>83</v>
      </c>
      <c r="D864" s="3">
        <v>104</v>
      </c>
      <c r="E864" s="14">
        <v>0.52</v>
      </c>
      <c r="F864" s="3">
        <v>5</v>
      </c>
      <c r="G864" s="3" t="s">
        <v>197</v>
      </c>
      <c r="H864" s="42">
        <v>29.102</v>
      </c>
      <c r="J864" s="3">
        <v>101</v>
      </c>
      <c r="K864" s="3">
        <v>102</v>
      </c>
      <c r="L864" s="3">
        <v>106</v>
      </c>
      <c r="M864" s="3">
        <v>107</v>
      </c>
      <c r="N864" s="56">
        <f t="shared" si="25"/>
        <v>104</v>
      </c>
    </row>
    <row r="865" spans="1:14" x14ac:dyDescent="0.2">
      <c r="B865" s="2">
        <v>0.718749999999999</v>
      </c>
      <c r="C865" s="3">
        <v>83</v>
      </c>
      <c r="D865" s="3">
        <v>102</v>
      </c>
      <c r="E865" s="39">
        <v>0.52</v>
      </c>
      <c r="F865" s="3">
        <v>3</v>
      </c>
      <c r="G865" s="37" t="s">
        <v>190</v>
      </c>
      <c r="H865" s="42">
        <v>29.100999999999999</v>
      </c>
      <c r="I865" s="42"/>
      <c r="J865" s="41">
        <v>99</v>
      </c>
      <c r="K865" s="41">
        <v>99</v>
      </c>
      <c r="L865" s="41">
        <v>104</v>
      </c>
      <c r="M865" s="41">
        <v>106</v>
      </c>
      <c r="N865" s="56">
        <f t="shared" si="25"/>
        <v>102</v>
      </c>
    </row>
    <row r="866" spans="1:14" x14ac:dyDescent="0.2">
      <c r="B866" s="2">
        <v>0.72916666666666596</v>
      </c>
      <c r="C866" s="3">
        <v>84</v>
      </c>
      <c r="D866" s="3">
        <v>103</v>
      </c>
      <c r="E866" s="39">
        <v>0.52</v>
      </c>
      <c r="F866" s="3">
        <v>2</v>
      </c>
      <c r="G866" s="37" t="s">
        <v>197</v>
      </c>
      <c r="H866" s="42">
        <v>29.100999999999999</v>
      </c>
      <c r="I866" s="42"/>
      <c r="J866" s="41">
        <v>97</v>
      </c>
      <c r="K866" s="41">
        <v>102</v>
      </c>
      <c r="L866" s="41">
        <v>105</v>
      </c>
      <c r="M866" s="41">
        <v>106</v>
      </c>
      <c r="N866" s="56">
        <f t="shared" si="25"/>
        <v>102.5</v>
      </c>
    </row>
    <row r="867" spans="1:14" x14ac:dyDescent="0.2">
      <c r="B867" s="2">
        <v>0.73749999999999993</v>
      </c>
      <c r="C867" s="3">
        <v>84</v>
      </c>
      <c r="D867" s="3">
        <v>102</v>
      </c>
      <c r="E867" s="14">
        <v>0.5</v>
      </c>
      <c r="F867" s="41">
        <v>1</v>
      </c>
      <c r="G867" s="37" t="s">
        <v>43</v>
      </c>
      <c r="H867" s="42">
        <v>29.1022</v>
      </c>
      <c r="I867" s="42"/>
      <c r="J867" s="41">
        <v>96</v>
      </c>
      <c r="K867" s="41">
        <v>102</v>
      </c>
      <c r="L867" s="41">
        <v>105</v>
      </c>
      <c r="M867" s="41">
        <v>105</v>
      </c>
      <c r="N867" s="56">
        <f t="shared" si="25"/>
        <v>102</v>
      </c>
    </row>
    <row r="868" spans="1:14" x14ac:dyDescent="0.2">
      <c r="A868" s="21"/>
      <c r="B868" s="2"/>
    </row>
    <row r="869" spans="1:14" x14ac:dyDescent="0.2">
      <c r="A869" s="21">
        <v>41868</v>
      </c>
      <c r="B869" s="2">
        <v>0.54166666666666663</v>
      </c>
      <c r="C869" s="47">
        <v>67</v>
      </c>
      <c r="D869" s="47">
        <v>99</v>
      </c>
      <c r="E869" s="14">
        <v>0.71</v>
      </c>
      <c r="F869" s="47">
        <v>3</v>
      </c>
      <c r="G869" s="47" t="s">
        <v>37</v>
      </c>
      <c r="H869" s="60">
        <v>29.256</v>
      </c>
      <c r="I869" s="60"/>
      <c r="J869" s="58">
        <v>94</v>
      </c>
      <c r="K869" s="58">
        <v>100</v>
      </c>
      <c r="L869" s="58">
        <v>101</v>
      </c>
      <c r="M869" s="58">
        <v>101</v>
      </c>
      <c r="N869" s="56">
        <f>AVERAGE(J869:M869)</f>
        <v>99</v>
      </c>
    </row>
    <row r="870" spans="1:14" x14ac:dyDescent="0.2">
      <c r="B870" s="2">
        <v>0.58333333333333304</v>
      </c>
      <c r="C870" s="3">
        <v>69</v>
      </c>
      <c r="D870" s="3">
        <v>107</v>
      </c>
      <c r="E870" s="14">
        <v>0.66</v>
      </c>
      <c r="F870" s="3">
        <v>5</v>
      </c>
      <c r="G870" s="3" t="s">
        <v>35</v>
      </c>
      <c r="H870" s="42">
        <v>29.248000000000001</v>
      </c>
      <c r="J870" s="3">
        <v>102</v>
      </c>
      <c r="K870" s="3">
        <v>107</v>
      </c>
      <c r="L870" s="3">
        <v>108</v>
      </c>
      <c r="M870" s="3">
        <v>110</v>
      </c>
      <c r="N870" s="45">
        <f>AVERAGE(J870:M870)</f>
        <v>106.75</v>
      </c>
    </row>
    <row r="871" spans="1:14" x14ac:dyDescent="0.2">
      <c r="B871" s="2">
        <v>0.593749999999999</v>
      </c>
      <c r="C871" s="3">
        <v>70</v>
      </c>
      <c r="D871" s="3">
        <v>108</v>
      </c>
      <c r="E871" s="14">
        <v>0.65</v>
      </c>
      <c r="F871" s="3">
        <v>7</v>
      </c>
      <c r="G871" s="3" t="s">
        <v>37</v>
      </c>
      <c r="H871" s="42">
        <v>29.247</v>
      </c>
      <c r="J871" s="3">
        <v>103</v>
      </c>
      <c r="K871" s="3">
        <v>108</v>
      </c>
      <c r="L871" s="3">
        <v>109</v>
      </c>
      <c r="M871" s="3">
        <v>111</v>
      </c>
      <c r="N871" s="56">
        <f>AVERAGE(J871:M871)</f>
        <v>107.75</v>
      </c>
    </row>
    <row r="872" spans="1:14" x14ac:dyDescent="0.2">
      <c r="B872" s="2">
        <v>0.60416666666666496</v>
      </c>
      <c r="C872" s="3">
        <v>70</v>
      </c>
      <c r="D872" s="3">
        <v>109</v>
      </c>
      <c r="E872" s="14">
        <v>0.65</v>
      </c>
      <c r="F872" s="3">
        <v>5</v>
      </c>
      <c r="G872" s="3" t="s">
        <v>190</v>
      </c>
      <c r="H872" s="42">
        <v>29.245999999999999</v>
      </c>
      <c r="J872" s="3">
        <v>104</v>
      </c>
      <c r="K872" s="3">
        <v>109</v>
      </c>
      <c r="L872" s="3">
        <v>110</v>
      </c>
      <c r="M872" s="3">
        <v>111</v>
      </c>
      <c r="N872" s="45">
        <f t="shared" ref="N872:N881" si="26">AVERAGE(J872:M872)</f>
        <v>108.5</v>
      </c>
    </row>
    <row r="873" spans="1:14" x14ac:dyDescent="0.2">
      <c r="B873" s="2">
        <v>0.61458333333333104</v>
      </c>
      <c r="C873" s="3">
        <v>69</v>
      </c>
      <c r="D873" s="3">
        <v>109</v>
      </c>
      <c r="E873" s="14">
        <v>0.67</v>
      </c>
      <c r="F873" s="3">
        <v>3</v>
      </c>
      <c r="G873" s="3" t="s">
        <v>190</v>
      </c>
      <c r="H873" s="42">
        <v>29.245000000000001</v>
      </c>
      <c r="J873" s="3">
        <v>104</v>
      </c>
      <c r="K873" s="3">
        <v>109</v>
      </c>
      <c r="L873" s="3">
        <v>110</v>
      </c>
      <c r="M873" s="3">
        <v>112</v>
      </c>
      <c r="N873" s="45">
        <f t="shared" si="26"/>
        <v>108.75</v>
      </c>
    </row>
    <row r="874" spans="1:14" x14ac:dyDescent="0.2">
      <c r="B874" s="2">
        <v>0.624999999999997</v>
      </c>
      <c r="C874" s="3">
        <v>69</v>
      </c>
      <c r="D874" s="3">
        <v>108</v>
      </c>
      <c r="E874" s="14">
        <v>0.69</v>
      </c>
      <c r="F874" s="3">
        <v>1</v>
      </c>
      <c r="G874" s="3" t="s">
        <v>43</v>
      </c>
      <c r="H874" s="42">
        <v>29.244</v>
      </c>
      <c r="J874" s="3">
        <v>104</v>
      </c>
      <c r="K874" s="3">
        <v>108</v>
      </c>
      <c r="L874" s="3">
        <v>109</v>
      </c>
      <c r="M874" s="3">
        <v>111</v>
      </c>
      <c r="N874" s="56">
        <f t="shared" si="26"/>
        <v>108</v>
      </c>
    </row>
    <row r="875" spans="1:14" x14ac:dyDescent="0.2">
      <c r="B875" s="2">
        <v>0.63541666666666297</v>
      </c>
      <c r="C875" s="47">
        <v>68</v>
      </c>
      <c r="D875" s="47">
        <v>108</v>
      </c>
      <c r="E875" s="14">
        <v>0.69</v>
      </c>
      <c r="F875" s="47">
        <v>3</v>
      </c>
      <c r="G875" s="47" t="s">
        <v>37</v>
      </c>
      <c r="H875" s="60">
        <v>29.245000000000001</v>
      </c>
      <c r="I875" s="60"/>
      <c r="J875" s="58">
        <v>104</v>
      </c>
      <c r="K875" s="58">
        <v>107</v>
      </c>
      <c r="L875" s="58">
        <v>108</v>
      </c>
      <c r="M875" s="58">
        <v>111</v>
      </c>
      <c r="N875" s="56">
        <f t="shared" si="26"/>
        <v>107.5</v>
      </c>
    </row>
    <row r="876" spans="1:14" x14ac:dyDescent="0.2">
      <c r="B876" s="2">
        <v>0.64583333333332904</v>
      </c>
      <c r="C876" s="3">
        <v>68</v>
      </c>
      <c r="D876" s="3">
        <v>108</v>
      </c>
      <c r="E876" s="14">
        <v>0.7</v>
      </c>
      <c r="F876" s="3">
        <v>5</v>
      </c>
      <c r="G876" s="3" t="s">
        <v>208</v>
      </c>
      <c r="H876" s="42">
        <v>29.247</v>
      </c>
      <c r="J876" s="3">
        <v>102</v>
      </c>
      <c r="K876" s="3">
        <v>104</v>
      </c>
      <c r="L876" s="3">
        <v>104</v>
      </c>
      <c r="M876" s="3">
        <v>108</v>
      </c>
      <c r="N876" s="45">
        <f t="shared" si="26"/>
        <v>104.5</v>
      </c>
    </row>
    <row r="877" spans="1:14" x14ac:dyDescent="0.2">
      <c r="B877" s="2">
        <v>0.656249999999996</v>
      </c>
      <c r="C877" s="3">
        <v>67</v>
      </c>
      <c r="D877" s="3">
        <v>104</v>
      </c>
      <c r="E877" s="14">
        <v>0.72</v>
      </c>
      <c r="F877" s="3">
        <v>1</v>
      </c>
      <c r="G877" s="3" t="s">
        <v>190</v>
      </c>
      <c r="H877" s="42">
        <v>29.244</v>
      </c>
      <c r="J877" s="3">
        <v>101</v>
      </c>
      <c r="K877" s="3">
        <v>104</v>
      </c>
      <c r="L877" s="3">
        <v>104</v>
      </c>
      <c r="M877" s="3">
        <v>108</v>
      </c>
      <c r="N877" s="56">
        <f t="shared" si="26"/>
        <v>104.25</v>
      </c>
    </row>
    <row r="878" spans="1:14" x14ac:dyDescent="0.2">
      <c r="B878" s="2">
        <v>0.66666666666666197</v>
      </c>
      <c r="C878" s="3">
        <v>67</v>
      </c>
      <c r="D878" s="3">
        <v>104</v>
      </c>
      <c r="E878" s="14">
        <v>0.7</v>
      </c>
      <c r="F878" s="3">
        <v>7</v>
      </c>
      <c r="G878" s="3" t="s">
        <v>37</v>
      </c>
      <c r="H878" s="42">
        <v>29.245000000000001</v>
      </c>
      <c r="J878" s="3">
        <v>101</v>
      </c>
      <c r="K878" s="3">
        <v>104</v>
      </c>
      <c r="L878" s="3">
        <v>104</v>
      </c>
      <c r="M878" s="3">
        <v>108</v>
      </c>
      <c r="N878" s="56">
        <f t="shared" si="26"/>
        <v>104.25</v>
      </c>
    </row>
    <row r="879" spans="1:14" x14ac:dyDescent="0.2">
      <c r="B879" s="2">
        <v>0.67708333333332804</v>
      </c>
      <c r="C879" s="3">
        <v>67</v>
      </c>
      <c r="D879" s="3">
        <v>103</v>
      </c>
      <c r="E879" s="14">
        <v>0.71</v>
      </c>
      <c r="F879" s="3">
        <v>6</v>
      </c>
      <c r="G879" s="3" t="s">
        <v>190</v>
      </c>
      <c r="H879" s="42">
        <v>29.242000000000001</v>
      </c>
      <c r="J879" s="3">
        <v>100</v>
      </c>
      <c r="K879" s="3">
        <v>103</v>
      </c>
      <c r="L879" s="3">
        <v>102</v>
      </c>
      <c r="M879" s="3">
        <v>107</v>
      </c>
      <c r="N879" s="45">
        <f t="shared" si="26"/>
        <v>103</v>
      </c>
    </row>
    <row r="880" spans="1:14" x14ac:dyDescent="0.2">
      <c r="B880" s="2">
        <v>0.687499999999994</v>
      </c>
      <c r="C880" s="3">
        <v>66</v>
      </c>
      <c r="D880" s="3">
        <v>102</v>
      </c>
      <c r="E880" s="39">
        <v>0.72</v>
      </c>
      <c r="F880" s="3">
        <v>9</v>
      </c>
      <c r="G880" s="37" t="s">
        <v>34</v>
      </c>
      <c r="H880" s="42">
        <v>29.238</v>
      </c>
      <c r="I880" s="42"/>
      <c r="J880" s="41">
        <v>99</v>
      </c>
      <c r="K880" s="41">
        <v>102</v>
      </c>
      <c r="L880" s="41">
        <v>102</v>
      </c>
      <c r="M880" s="41">
        <v>106</v>
      </c>
      <c r="N880" s="56">
        <f t="shared" si="26"/>
        <v>102.25</v>
      </c>
    </row>
    <row r="881" spans="1:14" x14ac:dyDescent="0.2">
      <c r="B881" s="2">
        <v>0.69791666666665997</v>
      </c>
      <c r="C881" s="3">
        <v>66</v>
      </c>
      <c r="D881" s="3">
        <v>102</v>
      </c>
      <c r="E881" s="39">
        <v>0.73</v>
      </c>
      <c r="F881" s="3">
        <v>6</v>
      </c>
      <c r="G881" s="37" t="s">
        <v>180</v>
      </c>
      <c r="H881" s="42">
        <v>29.239000000000001</v>
      </c>
      <c r="I881" s="42"/>
      <c r="J881" s="41">
        <v>98</v>
      </c>
      <c r="K881" s="41">
        <v>101</v>
      </c>
      <c r="L881" s="41">
        <v>101</v>
      </c>
      <c r="M881" s="41">
        <v>106</v>
      </c>
      <c r="N881" s="56">
        <f t="shared" si="26"/>
        <v>101.5</v>
      </c>
    </row>
    <row r="883" spans="1:14" x14ac:dyDescent="0.2">
      <c r="A883" t="s">
        <v>351</v>
      </c>
      <c r="J883" s="3" t="s">
        <v>338</v>
      </c>
      <c r="K883" s="3" t="s">
        <v>352</v>
      </c>
      <c r="L883" s="3" t="s">
        <v>343</v>
      </c>
      <c r="M883" s="3" t="s">
        <v>353</v>
      </c>
    </row>
    <row r="884" spans="1:14" x14ac:dyDescent="0.2">
      <c r="A884" s="21">
        <v>41874</v>
      </c>
      <c r="B884" s="2">
        <v>0.40625</v>
      </c>
      <c r="C884" s="47">
        <v>63</v>
      </c>
      <c r="D884" s="47">
        <v>80</v>
      </c>
      <c r="E884" s="14">
        <v>0.77</v>
      </c>
      <c r="F884" s="47">
        <v>1</v>
      </c>
      <c r="G884" s="47" t="s">
        <v>37</v>
      </c>
      <c r="H884" s="60">
        <v>29.946999999999999</v>
      </c>
      <c r="I884" s="60"/>
      <c r="J884" s="58">
        <v>78</v>
      </c>
      <c r="K884" s="58">
        <v>79</v>
      </c>
      <c r="L884" s="58">
        <v>80</v>
      </c>
      <c r="M884" s="58">
        <v>81</v>
      </c>
      <c r="N884" s="56">
        <f>AVERAGE(J884:M884)</f>
        <v>79.5</v>
      </c>
    </row>
    <row r="885" spans="1:14" x14ac:dyDescent="0.2">
      <c r="B885" s="2">
        <v>0.41666666666666669</v>
      </c>
      <c r="C885" s="3">
        <v>64</v>
      </c>
      <c r="D885" s="3">
        <v>82</v>
      </c>
      <c r="E885" s="14">
        <v>0.75</v>
      </c>
      <c r="F885" s="3">
        <v>2</v>
      </c>
      <c r="G885" s="3" t="s">
        <v>35</v>
      </c>
      <c r="H885" s="42">
        <v>29.946000000000002</v>
      </c>
      <c r="J885" s="3">
        <v>80</v>
      </c>
      <c r="K885" s="3">
        <v>81</v>
      </c>
      <c r="L885" s="3">
        <v>82</v>
      </c>
      <c r="M885" s="3">
        <v>83</v>
      </c>
      <c r="N885" s="45">
        <f>AVERAGE(J885:M885)</f>
        <v>81.5</v>
      </c>
    </row>
    <row r="886" spans="1:14" x14ac:dyDescent="0.2">
      <c r="B886" s="2">
        <v>0.42708333333333298</v>
      </c>
      <c r="C886" s="3">
        <v>63</v>
      </c>
      <c r="D886" s="3">
        <v>86</v>
      </c>
      <c r="E886" s="14">
        <v>0.74</v>
      </c>
      <c r="F886" s="3">
        <v>3</v>
      </c>
      <c r="G886" s="3" t="s">
        <v>71</v>
      </c>
      <c r="H886" s="42">
        <v>29.945</v>
      </c>
      <c r="J886" s="3">
        <v>84</v>
      </c>
      <c r="K886" s="3">
        <v>87</v>
      </c>
      <c r="L886" s="3">
        <v>88</v>
      </c>
      <c r="M886" s="3">
        <v>86</v>
      </c>
      <c r="N886" s="56">
        <f>AVERAGE(J886:M886)</f>
        <v>86.25</v>
      </c>
    </row>
    <row r="887" spans="1:14" x14ac:dyDescent="0.2">
      <c r="B887" s="2">
        <v>0.4375</v>
      </c>
      <c r="C887" s="3">
        <v>65</v>
      </c>
      <c r="D887" s="3">
        <v>91</v>
      </c>
      <c r="E887" s="14">
        <v>0.7</v>
      </c>
      <c r="F887" s="3">
        <v>4</v>
      </c>
      <c r="G887" s="3" t="s">
        <v>43</v>
      </c>
      <c r="H887" s="42">
        <v>29.942</v>
      </c>
      <c r="J887" s="3">
        <v>89</v>
      </c>
      <c r="K887" s="3">
        <v>93</v>
      </c>
      <c r="L887" s="3">
        <v>94</v>
      </c>
      <c r="M887" s="3">
        <v>88</v>
      </c>
      <c r="N887" s="45">
        <f t="shared" ref="N887:N899" si="27">AVERAGE(J887:M887)</f>
        <v>91</v>
      </c>
    </row>
    <row r="888" spans="1:14" x14ac:dyDescent="0.2">
      <c r="B888" s="2">
        <v>0.44791666666666702</v>
      </c>
      <c r="C888" s="3">
        <v>66</v>
      </c>
      <c r="D888" s="3">
        <v>94</v>
      </c>
      <c r="E888" s="14">
        <v>0.7</v>
      </c>
      <c r="F888" s="3">
        <v>5</v>
      </c>
      <c r="G888" s="3" t="s">
        <v>197</v>
      </c>
      <c r="H888" s="42">
        <v>29.94</v>
      </c>
      <c r="J888" s="3">
        <v>92</v>
      </c>
      <c r="K888" s="3">
        <v>96</v>
      </c>
      <c r="L888" s="3">
        <v>96</v>
      </c>
      <c r="M888" s="3">
        <v>92</v>
      </c>
      <c r="N888" s="45">
        <f t="shared" si="27"/>
        <v>94</v>
      </c>
    </row>
    <row r="889" spans="1:14" x14ac:dyDescent="0.2">
      <c r="B889" s="2">
        <v>0.54166666666666663</v>
      </c>
      <c r="C889" s="3">
        <v>73</v>
      </c>
      <c r="D889" s="3">
        <v>116</v>
      </c>
      <c r="E889" s="14">
        <v>0.73</v>
      </c>
      <c r="F889" s="3">
        <v>6</v>
      </c>
      <c r="G889" s="3" t="s">
        <v>43</v>
      </c>
      <c r="H889" s="42">
        <v>29.901</v>
      </c>
      <c r="J889" s="3">
        <v>113</v>
      </c>
      <c r="K889" s="3">
        <v>120</v>
      </c>
      <c r="L889" s="3">
        <v>114</v>
      </c>
      <c r="M889" s="3">
        <v>116</v>
      </c>
      <c r="N889" s="56">
        <f t="shared" si="27"/>
        <v>115.75</v>
      </c>
    </row>
    <row r="890" spans="1:14" x14ac:dyDescent="0.2">
      <c r="B890" s="2">
        <v>0.55208333333333337</v>
      </c>
      <c r="C890" s="47">
        <v>74</v>
      </c>
      <c r="D890" s="47">
        <v>117</v>
      </c>
      <c r="E890" s="14">
        <v>0.53</v>
      </c>
      <c r="F890" s="47">
        <v>6</v>
      </c>
      <c r="G890" s="47" t="s">
        <v>43</v>
      </c>
      <c r="H890" s="60">
        <v>29.901</v>
      </c>
      <c r="I890" s="60"/>
      <c r="J890" s="58">
        <v>113</v>
      </c>
      <c r="K890" s="58">
        <v>121</v>
      </c>
      <c r="L890" s="58">
        <v>114</v>
      </c>
      <c r="M890" s="58">
        <v>118</v>
      </c>
      <c r="N890" s="56">
        <f t="shared" si="27"/>
        <v>116.5</v>
      </c>
    </row>
    <row r="891" spans="1:14" x14ac:dyDescent="0.2">
      <c r="B891" s="2">
        <v>0.5625</v>
      </c>
      <c r="C891" s="3">
        <v>74</v>
      </c>
      <c r="D891" s="3">
        <v>118</v>
      </c>
      <c r="E891" s="14">
        <v>0.53</v>
      </c>
      <c r="F891" s="3">
        <v>10</v>
      </c>
      <c r="G891" s="3" t="s">
        <v>43</v>
      </c>
      <c r="H891" s="42">
        <v>29.891999999999999</v>
      </c>
      <c r="J891" s="3">
        <v>114</v>
      </c>
      <c r="K891" s="3">
        <v>123</v>
      </c>
      <c r="L891" s="3">
        <v>116</v>
      </c>
      <c r="M891" s="3">
        <v>119</v>
      </c>
      <c r="N891" s="45">
        <f t="shared" si="27"/>
        <v>118</v>
      </c>
    </row>
    <row r="892" spans="1:14" x14ac:dyDescent="0.2">
      <c r="B892" s="2">
        <v>0.57291666666666696</v>
      </c>
      <c r="C892" s="3">
        <v>74</v>
      </c>
      <c r="D892" s="3">
        <v>118</v>
      </c>
      <c r="E892" s="14">
        <v>0.51</v>
      </c>
      <c r="F892" s="3">
        <v>5</v>
      </c>
      <c r="G892" s="3" t="s">
        <v>37</v>
      </c>
      <c r="H892" s="42">
        <v>29.887</v>
      </c>
      <c r="J892" s="3">
        <v>115</v>
      </c>
      <c r="K892" s="3">
        <v>123</v>
      </c>
      <c r="L892" s="3">
        <v>116</v>
      </c>
      <c r="M892" s="3">
        <v>119</v>
      </c>
      <c r="N892" s="56">
        <f t="shared" si="27"/>
        <v>118.25</v>
      </c>
    </row>
    <row r="893" spans="1:14" x14ac:dyDescent="0.2">
      <c r="B893" s="2">
        <v>0.58333333333333404</v>
      </c>
      <c r="C893" s="3">
        <v>75</v>
      </c>
      <c r="D893" s="3">
        <v>119</v>
      </c>
      <c r="E893" s="14">
        <v>0.49</v>
      </c>
      <c r="F893" s="3">
        <v>6</v>
      </c>
      <c r="G893" s="3" t="s">
        <v>197</v>
      </c>
      <c r="H893" s="42">
        <v>29.884</v>
      </c>
      <c r="J893" s="3">
        <v>116</v>
      </c>
      <c r="K893" s="3">
        <v>124</v>
      </c>
      <c r="L893" s="3">
        <v>117</v>
      </c>
      <c r="M893" s="3">
        <v>119</v>
      </c>
      <c r="N893" s="56">
        <f t="shared" si="27"/>
        <v>119</v>
      </c>
    </row>
    <row r="894" spans="1:14" x14ac:dyDescent="0.2">
      <c r="B894" s="2">
        <v>0.687499999999994</v>
      </c>
      <c r="C894" s="3">
        <v>77</v>
      </c>
      <c r="D894" s="3">
        <v>114</v>
      </c>
      <c r="E894" s="14">
        <v>0.44</v>
      </c>
      <c r="F894" s="3">
        <v>3</v>
      </c>
      <c r="G894" s="3" t="s">
        <v>196</v>
      </c>
      <c r="H894" s="42">
        <v>29.84</v>
      </c>
      <c r="J894" s="3">
        <v>106</v>
      </c>
      <c r="K894" s="3">
        <v>119</v>
      </c>
      <c r="L894" s="3">
        <v>114</v>
      </c>
      <c r="M894" s="3">
        <v>116</v>
      </c>
      <c r="N894" s="45">
        <f t="shared" si="27"/>
        <v>113.75</v>
      </c>
    </row>
    <row r="895" spans="1:14" x14ac:dyDescent="0.2">
      <c r="B895" s="2">
        <v>0.69791666666665997</v>
      </c>
      <c r="C895" s="3">
        <v>76</v>
      </c>
      <c r="D895" s="3">
        <v>112</v>
      </c>
      <c r="E895" s="39">
        <v>0.45</v>
      </c>
      <c r="F895" s="3">
        <v>2</v>
      </c>
      <c r="G895" s="37" t="s">
        <v>143</v>
      </c>
      <c r="H895" s="42">
        <v>29.838000000000001</v>
      </c>
      <c r="I895" s="42"/>
      <c r="J895" s="41">
        <v>105</v>
      </c>
      <c r="K895" s="41">
        <v>116</v>
      </c>
      <c r="L895" s="41">
        <v>112</v>
      </c>
      <c r="M895" s="41">
        <v>115</v>
      </c>
      <c r="N895" s="56">
        <f t="shared" si="27"/>
        <v>112</v>
      </c>
    </row>
    <row r="896" spans="1:14" x14ac:dyDescent="0.2">
      <c r="B896" s="2">
        <v>0.70833333333332604</v>
      </c>
      <c r="C896" s="3">
        <v>77</v>
      </c>
      <c r="D896" s="3">
        <v>111</v>
      </c>
      <c r="E896" s="14">
        <v>0.43</v>
      </c>
      <c r="F896" s="3">
        <v>5</v>
      </c>
      <c r="G896" s="3" t="s">
        <v>71</v>
      </c>
      <c r="H896" s="42">
        <v>29.834</v>
      </c>
      <c r="J896" s="3">
        <v>104</v>
      </c>
      <c r="K896" s="3">
        <v>116</v>
      </c>
      <c r="L896" s="3">
        <v>111</v>
      </c>
      <c r="M896" s="3">
        <v>114</v>
      </c>
      <c r="N896" s="45">
        <f t="shared" si="27"/>
        <v>111.25</v>
      </c>
    </row>
    <row r="897" spans="1:14" x14ac:dyDescent="0.2">
      <c r="B897" s="2">
        <v>0.71874999999999201</v>
      </c>
      <c r="C897" s="3">
        <v>76</v>
      </c>
      <c r="D897" s="3">
        <v>109</v>
      </c>
      <c r="E897" s="39">
        <v>0.46</v>
      </c>
      <c r="F897" s="3">
        <v>6</v>
      </c>
      <c r="G897" s="37" t="s">
        <v>197</v>
      </c>
      <c r="H897" s="42">
        <v>2.8319999999999999</v>
      </c>
      <c r="I897" s="42"/>
      <c r="J897" s="41">
        <v>102</v>
      </c>
      <c r="K897" s="41">
        <v>114</v>
      </c>
      <c r="L897" s="41">
        <v>112</v>
      </c>
      <c r="M897" s="41">
        <v>109</v>
      </c>
      <c r="N897" s="56">
        <f t="shared" si="27"/>
        <v>109.25</v>
      </c>
    </row>
    <row r="898" spans="1:14" x14ac:dyDescent="0.2">
      <c r="B898" s="2">
        <v>0.72916666666665797</v>
      </c>
      <c r="C898" s="3">
        <v>75</v>
      </c>
      <c r="D898" s="3">
        <v>108</v>
      </c>
      <c r="E898" s="14">
        <v>0.51</v>
      </c>
      <c r="F898" s="3">
        <v>1</v>
      </c>
      <c r="G898" s="3" t="s">
        <v>34</v>
      </c>
      <c r="H898" s="42">
        <v>29.834</v>
      </c>
      <c r="I898" s="42"/>
      <c r="J898" s="41">
        <v>102</v>
      </c>
      <c r="K898" s="3">
        <v>113</v>
      </c>
      <c r="L898" s="3">
        <v>110</v>
      </c>
      <c r="M898" s="3">
        <v>108</v>
      </c>
      <c r="N898" s="56">
        <f t="shared" si="27"/>
        <v>108.25</v>
      </c>
    </row>
    <row r="899" spans="1:14" x14ac:dyDescent="0.2">
      <c r="B899" s="2">
        <v>0.73958333333332404</v>
      </c>
      <c r="C899" s="3">
        <v>75</v>
      </c>
      <c r="D899" s="3">
        <v>107</v>
      </c>
      <c r="E899" s="14">
        <v>0.52</v>
      </c>
      <c r="F899" s="3">
        <v>3</v>
      </c>
      <c r="G899" s="3" t="s">
        <v>129</v>
      </c>
      <c r="H899" s="42">
        <v>29.834</v>
      </c>
      <c r="J899" s="3">
        <v>102</v>
      </c>
      <c r="K899" s="3">
        <v>110</v>
      </c>
      <c r="L899" s="3">
        <v>109</v>
      </c>
      <c r="M899" s="3">
        <v>105</v>
      </c>
      <c r="N899" s="56">
        <f t="shared" si="27"/>
        <v>106.5</v>
      </c>
    </row>
    <row r="900" spans="1:14" x14ac:dyDescent="0.2">
      <c r="B900" s="2"/>
    </row>
    <row r="901" spans="1:14" x14ac:dyDescent="0.2">
      <c r="A901" s="21">
        <v>41875</v>
      </c>
      <c r="B901" s="2">
        <v>0.40625</v>
      </c>
      <c r="C901" s="47">
        <v>63</v>
      </c>
      <c r="D901" s="47">
        <v>85</v>
      </c>
      <c r="E901" s="14">
        <v>0.67</v>
      </c>
      <c r="F901" s="47">
        <v>5</v>
      </c>
      <c r="G901" s="47" t="s">
        <v>43</v>
      </c>
      <c r="H901" s="60">
        <v>29.891999999999999</v>
      </c>
      <c r="I901" s="60"/>
      <c r="J901" s="58">
        <v>83</v>
      </c>
      <c r="K901" s="58">
        <v>85</v>
      </c>
      <c r="L901" s="58">
        <v>86</v>
      </c>
      <c r="M901" s="58">
        <v>84</v>
      </c>
      <c r="N901" s="56">
        <f>AVERAGE(J901:M901)</f>
        <v>84.5</v>
      </c>
    </row>
    <row r="902" spans="1:14" x14ac:dyDescent="0.2">
      <c r="B902" s="2">
        <v>0.41666666666666669</v>
      </c>
      <c r="C902" s="3">
        <v>65</v>
      </c>
      <c r="D902" s="3">
        <v>88</v>
      </c>
      <c r="E902" s="14">
        <v>0.65</v>
      </c>
      <c r="F902" s="3">
        <v>7</v>
      </c>
      <c r="G902" s="3" t="s">
        <v>71</v>
      </c>
      <c r="H902" s="42">
        <v>29.896000000000001</v>
      </c>
      <c r="J902" s="3">
        <v>86</v>
      </c>
      <c r="K902" s="3">
        <v>89</v>
      </c>
      <c r="L902" s="3">
        <v>89</v>
      </c>
      <c r="M902" s="3">
        <v>88</v>
      </c>
      <c r="N902" s="45">
        <f>AVERAGE(J902:M902)</f>
        <v>88</v>
      </c>
    </row>
    <row r="903" spans="1:14" x14ac:dyDescent="0.2">
      <c r="B903" s="2">
        <v>0.42708333333333298</v>
      </c>
      <c r="C903" s="3">
        <v>67</v>
      </c>
      <c r="D903" s="3">
        <v>93</v>
      </c>
      <c r="E903" s="14">
        <v>0.63</v>
      </c>
      <c r="F903" s="3">
        <v>1</v>
      </c>
      <c r="G903" s="3" t="s">
        <v>71</v>
      </c>
      <c r="H903" s="42">
        <v>29.895</v>
      </c>
      <c r="J903" s="3">
        <v>91</v>
      </c>
      <c r="K903" s="3">
        <v>93</v>
      </c>
      <c r="L903" s="3">
        <v>94</v>
      </c>
      <c r="M903" s="3">
        <v>92</v>
      </c>
      <c r="N903" s="56">
        <f>AVERAGE(J903:M903)</f>
        <v>92.5</v>
      </c>
    </row>
    <row r="904" spans="1:14" x14ac:dyDescent="0.2">
      <c r="B904" s="2">
        <v>0.4375</v>
      </c>
      <c r="C904" s="3">
        <v>68</v>
      </c>
      <c r="D904" s="3">
        <v>95</v>
      </c>
      <c r="E904" s="14">
        <v>0.59</v>
      </c>
      <c r="F904" s="3">
        <v>3</v>
      </c>
      <c r="G904" s="3" t="s">
        <v>180</v>
      </c>
      <c r="H904" s="42">
        <v>29.896999999999998</v>
      </c>
      <c r="J904" s="3">
        <v>93</v>
      </c>
      <c r="K904" s="3">
        <v>96</v>
      </c>
      <c r="L904" s="3">
        <v>96</v>
      </c>
      <c r="M904" s="3">
        <v>94</v>
      </c>
      <c r="N904" s="45">
        <f t="shared" ref="N904:N918" si="28">AVERAGE(J904:M904)</f>
        <v>94.75</v>
      </c>
    </row>
    <row r="905" spans="1:14" x14ac:dyDescent="0.2">
      <c r="B905" s="2">
        <v>0.53125</v>
      </c>
      <c r="C905" s="3">
        <v>75</v>
      </c>
      <c r="D905" s="3">
        <v>117</v>
      </c>
      <c r="E905" s="14">
        <v>0.53</v>
      </c>
      <c r="F905" s="3">
        <v>5</v>
      </c>
      <c r="G905" s="3" t="s">
        <v>143</v>
      </c>
      <c r="H905" s="42">
        <v>29.855</v>
      </c>
      <c r="J905" s="3">
        <v>115</v>
      </c>
      <c r="K905" s="3">
        <v>119</v>
      </c>
      <c r="L905" s="3">
        <v>115</v>
      </c>
      <c r="M905" s="3">
        <v>118</v>
      </c>
      <c r="N905" s="45">
        <f t="shared" si="28"/>
        <v>116.75</v>
      </c>
    </row>
    <row r="906" spans="1:14" x14ac:dyDescent="0.2">
      <c r="B906" s="2">
        <v>0.54166666666666696</v>
      </c>
      <c r="C906" s="3">
        <v>75</v>
      </c>
      <c r="D906" s="3">
        <v>118</v>
      </c>
      <c r="E906" s="14">
        <v>0.54</v>
      </c>
      <c r="F906" s="3">
        <v>3</v>
      </c>
      <c r="G906" s="3" t="s">
        <v>208</v>
      </c>
      <c r="H906" s="42">
        <v>29.855</v>
      </c>
      <c r="J906" s="3">
        <v>116</v>
      </c>
      <c r="K906" s="3">
        <v>119</v>
      </c>
      <c r="L906" s="3">
        <v>116</v>
      </c>
      <c r="M906" s="3">
        <v>119</v>
      </c>
      <c r="N906" s="56">
        <f t="shared" si="28"/>
        <v>117.5</v>
      </c>
    </row>
    <row r="907" spans="1:14" x14ac:dyDescent="0.2">
      <c r="B907" s="2">
        <v>0.55208333333333304</v>
      </c>
      <c r="C907" s="47">
        <v>78</v>
      </c>
      <c r="D907" s="47">
        <v>119</v>
      </c>
      <c r="E907" s="14">
        <v>0.46</v>
      </c>
      <c r="F907" s="47">
        <v>3</v>
      </c>
      <c r="G907" s="47" t="s">
        <v>34</v>
      </c>
      <c r="H907" s="60">
        <v>29.853999999999999</v>
      </c>
      <c r="I907" s="60"/>
      <c r="J907" s="58">
        <v>117</v>
      </c>
      <c r="K907" s="58">
        <v>121</v>
      </c>
      <c r="L907" s="58">
        <v>117</v>
      </c>
      <c r="M907" s="58">
        <v>120</v>
      </c>
      <c r="N907" s="56">
        <f t="shared" si="28"/>
        <v>118.75</v>
      </c>
    </row>
    <row r="908" spans="1:14" x14ac:dyDescent="0.2">
      <c r="B908" s="2">
        <v>0.5625</v>
      </c>
      <c r="C908" s="3">
        <v>78</v>
      </c>
      <c r="D908" s="3">
        <v>120</v>
      </c>
      <c r="E908" s="14">
        <v>0.45</v>
      </c>
      <c r="F908" s="3">
        <v>2</v>
      </c>
      <c r="G908" s="3" t="s">
        <v>203</v>
      </c>
      <c r="H908" s="42">
        <v>29.85</v>
      </c>
      <c r="J908" s="3">
        <v>117</v>
      </c>
      <c r="K908" s="3">
        <v>121</v>
      </c>
      <c r="L908" s="3">
        <v>118</v>
      </c>
      <c r="M908" s="3">
        <v>122</v>
      </c>
      <c r="N908" s="45">
        <f t="shared" si="28"/>
        <v>119.5</v>
      </c>
    </row>
    <row r="909" spans="1:14" x14ac:dyDescent="0.2">
      <c r="B909" s="2">
        <v>0.57291666666666696</v>
      </c>
      <c r="C909" s="3">
        <v>78</v>
      </c>
      <c r="D909" s="3">
        <v>120</v>
      </c>
      <c r="E909" s="14">
        <v>0.45</v>
      </c>
      <c r="F909" s="3">
        <v>7</v>
      </c>
      <c r="G909" s="3" t="s">
        <v>202</v>
      </c>
      <c r="H909" s="42">
        <v>29.847999999999999</v>
      </c>
      <c r="J909" s="3">
        <v>117</v>
      </c>
      <c r="K909" s="3">
        <v>122</v>
      </c>
      <c r="L909" s="3">
        <v>118</v>
      </c>
      <c r="M909" s="3">
        <v>122</v>
      </c>
      <c r="N909" s="56">
        <f t="shared" si="28"/>
        <v>119.75</v>
      </c>
    </row>
    <row r="910" spans="1:14" x14ac:dyDescent="0.2">
      <c r="B910" s="2">
        <v>0.58333333333333304</v>
      </c>
      <c r="C910" s="3">
        <v>78</v>
      </c>
      <c r="D910" s="3">
        <v>120</v>
      </c>
      <c r="E910" s="14">
        <v>0.44</v>
      </c>
      <c r="F910" s="3">
        <v>8</v>
      </c>
      <c r="G910" s="3" t="s">
        <v>202</v>
      </c>
      <c r="H910" s="42">
        <v>29.841000000000001</v>
      </c>
      <c r="J910" s="3">
        <v>117</v>
      </c>
      <c r="K910" s="3">
        <v>122</v>
      </c>
      <c r="L910" s="3">
        <v>118</v>
      </c>
      <c r="M910" s="3">
        <v>122</v>
      </c>
      <c r="N910" s="56">
        <f t="shared" si="28"/>
        <v>119.75</v>
      </c>
    </row>
    <row r="911" spans="1:14" x14ac:dyDescent="0.2">
      <c r="B911" s="2">
        <v>0.59375</v>
      </c>
      <c r="C911" s="3">
        <v>78</v>
      </c>
      <c r="D911" s="3">
        <v>119</v>
      </c>
      <c r="E911" s="14">
        <v>0.45</v>
      </c>
      <c r="F911" s="3">
        <v>8</v>
      </c>
      <c r="G911" s="3" t="s">
        <v>71</v>
      </c>
      <c r="H911" s="42">
        <v>29.84</v>
      </c>
      <c r="J911" s="3">
        <v>116</v>
      </c>
      <c r="K911" s="3">
        <v>121</v>
      </c>
      <c r="L911" s="3">
        <v>118</v>
      </c>
      <c r="M911" s="3">
        <v>122</v>
      </c>
      <c r="N911" s="45">
        <f t="shared" si="28"/>
        <v>119.25</v>
      </c>
    </row>
    <row r="912" spans="1:14" x14ac:dyDescent="0.2">
      <c r="B912" s="2">
        <v>0.60416666666666596</v>
      </c>
      <c r="C912" s="3">
        <v>79</v>
      </c>
      <c r="D912" s="3">
        <v>119</v>
      </c>
      <c r="E912" s="39">
        <v>0.44</v>
      </c>
      <c r="F912" s="3">
        <v>6</v>
      </c>
      <c r="G912" s="37" t="s">
        <v>129</v>
      </c>
      <c r="H912" s="42">
        <v>29.837</v>
      </c>
      <c r="I912" s="42"/>
      <c r="J912" s="41">
        <v>116</v>
      </c>
      <c r="K912" s="41">
        <v>122</v>
      </c>
      <c r="L912" s="41">
        <v>117</v>
      </c>
      <c r="M912" s="41">
        <v>122</v>
      </c>
      <c r="N912" s="56">
        <f t="shared" si="28"/>
        <v>119.25</v>
      </c>
    </row>
    <row r="913" spans="1:14" x14ac:dyDescent="0.2">
      <c r="B913" s="2">
        <v>0.61458333333333304</v>
      </c>
      <c r="C913" s="3">
        <v>78</v>
      </c>
      <c r="D913" s="3">
        <v>119</v>
      </c>
      <c r="E913" s="14">
        <v>0.44</v>
      </c>
      <c r="F913" s="3">
        <v>8</v>
      </c>
      <c r="G913" s="3" t="s">
        <v>71</v>
      </c>
      <c r="H913" s="42">
        <v>29.829000000000001</v>
      </c>
      <c r="J913" s="3">
        <v>116</v>
      </c>
      <c r="K913" s="3">
        <v>121</v>
      </c>
      <c r="L913" s="3">
        <v>116</v>
      </c>
      <c r="M913" s="3">
        <v>122</v>
      </c>
      <c r="N913" s="45">
        <f t="shared" si="28"/>
        <v>118.75</v>
      </c>
    </row>
    <row r="914" spans="1:14" x14ac:dyDescent="0.2">
      <c r="B914" s="2">
        <v>0.624999999999999</v>
      </c>
      <c r="C914" s="3">
        <v>79</v>
      </c>
      <c r="D914" s="3">
        <v>119</v>
      </c>
      <c r="E914" s="39">
        <v>0.42</v>
      </c>
      <c r="F914" s="3">
        <v>4</v>
      </c>
      <c r="G914" s="37" t="s">
        <v>35</v>
      </c>
      <c r="H914" s="42">
        <v>29.824000000000002</v>
      </c>
      <c r="I914" s="42"/>
      <c r="J914" s="41">
        <v>115</v>
      </c>
      <c r="K914" s="41">
        <v>121</v>
      </c>
      <c r="L914" s="41">
        <v>116</v>
      </c>
      <c r="M914" s="41">
        <v>122</v>
      </c>
      <c r="N914" s="56">
        <f t="shared" si="28"/>
        <v>118.5</v>
      </c>
    </row>
    <row r="915" spans="1:14" x14ac:dyDescent="0.2">
      <c r="B915" s="2">
        <v>0.63541666666666596</v>
      </c>
      <c r="C915" s="3">
        <v>78</v>
      </c>
      <c r="D915" s="3">
        <v>119</v>
      </c>
      <c r="E915" s="14">
        <v>0.42</v>
      </c>
      <c r="F915" s="3">
        <v>7</v>
      </c>
      <c r="G915" s="3" t="s">
        <v>71</v>
      </c>
      <c r="H915" s="42">
        <v>29.818999999999999</v>
      </c>
      <c r="I915" s="42"/>
      <c r="J915" s="41">
        <v>115</v>
      </c>
      <c r="K915" s="3">
        <v>121</v>
      </c>
      <c r="L915" s="3">
        <v>116</v>
      </c>
      <c r="M915" s="3">
        <v>122</v>
      </c>
      <c r="N915" s="56">
        <f t="shared" si="28"/>
        <v>118.5</v>
      </c>
    </row>
    <row r="916" spans="1:14" x14ac:dyDescent="0.2">
      <c r="B916" s="2">
        <v>0.64583333333333304</v>
      </c>
      <c r="C916" s="3">
        <v>78</v>
      </c>
      <c r="D916" s="3">
        <v>118</v>
      </c>
      <c r="E916" s="14">
        <v>0.42</v>
      </c>
      <c r="F916" s="3">
        <v>8</v>
      </c>
      <c r="G916" s="3" t="s">
        <v>71</v>
      </c>
      <c r="H916" s="42">
        <v>29.815999999999999</v>
      </c>
      <c r="J916" s="3">
        <v>115</v>
      </c>
      <c r="K916" s="3">
        <v>120</v>
      </c>
      <c r="L916" s="3">
        <v>115</v>
      </c>
      <c r="M916" s="3">
        <v>122</v>
      </c>
      <c r="N916" s="56">
        <f t="shared" si="28"/>
        <v>118</v>
      </c>
    </row>
    <row r="917" spans="1:14" x14ac:dyDescent="0.2">
      <c r="B917" s="2">
        <v>0.656249999999999</v>
      </c>
      <c r="C917" s="3">
        <v>78</v>
      </c>
      <c r="D917" s="3">
        <v>116</v>
      </c>
      <c r="E917" s="39">
        <v>0.44</v>
      </c>
      <c r="F917" s="3">
        <v>8</v>
      </c>
      <c r="G917" s="37" t="s">
        <v>71</v>
      </c>
      <c r="H917" s="42">
        <v>29.811</v>
      </c>
      <c r="I917" s="42"/>
      <c r="J917" s="41">
        <v>111</v>
      </c>
      <c r="K917" s="41">
        <v>118</v>
      </c>
      <c r="L917" s="41">
        <v>114</v>
      </c>
      <c r="M917" s="41">
        <v>120</v>
      </c>
      <c r="N917" s="56">
        <f t="shared" si="28"/>
        <v>115.75</v>
      </c>
    </row>
    <row r="918" spans="1:14" x14ac:dyDescent="0.2">
      <c r="B918" s="2">
        <v>0.65972222222222221</v>
      </c>
      <c r="C918" s="3">
        <v>78</v>
      </c>
      <c r="D918" s="3">
        <v>116</v>
      </c>
      <c r="E918" s="39">
        <v>0.43</v>
      </c>
      <c r="F918" s="3">
        <v>6</v>
      </c>
      <c r="G918" s="37" t="s">
        <v>71</v>
      </c>
      <c r="H918" s="42">
        <v>29.811</v>
      </c>
      <c r="I918" s="42"/>
      <c r="J918" s="41">
        <v>110</v>
      </c>
      <c r="K918" s="41">
        <v>118</v>
      </c>
      <c r="L918" s="41">
        <v>114</v>
      </c>
      <c r="M918" s="41">
        <v>120</v>
      </c>
      <c r="N918" s="56">
        <f t="shared" si="28"/>
        <v>115.5</v>
      </c>
    </row>
    <row r="920" spans="1:14" x14ac:dyDescent="0.2">
      <c r="A920" t="s">
        <v>354</v>
      </c>
    </row>
    <row r="921" spans="1:14" x14ac:dyDescent="0.2">
      <c r="A921" s="21">
        <v>41878</v>
      </c>
      <c r="B921" s="2">
        <v>0.64583333333333337</v>
      </c>
      <c r="C921" s="47">
        <v>93</v>
      </c>
      <c r="D921" s="47">
        <v>130</v>
      </c>
      <c r="E921" s="14">
        <v>0.23</v>
      </c>
      <c r="F921" s="47">
        <v>6</v>
      </c>
      <c r="G921" s="47" t="s">
        <v>35</v>
      </c>
      <c r="H921" s="60">
        <v>28.803000000000001</v>
      </c>
      <c r="I921" s="60"/>
      <c r="J921" s="58">
        <v>128</v>
      </c>
      <c r="K921" s="58">
        <v>134</v>
      </c>
      <c r="L921" s="58">
        <v>126</v>
      </c>
      <c r="M921" s="58">
        <v>130</v>
      </c>
      <c r="N921" s="56">
        <f>AVERAGE(J921:M921)</f>
        <v>129.5</v>
      </c>
    </row>
    <row r="922" spans="1:14" x14ac:dyDescent="0.2">
      <c r="B922" s="2">
        <v>0.6875</v>
      </c>
      <c r="C922" s="3">
        <v>91</v>
      </c>
      <c r="D922" s="3">
        <v>123</v>
      </c>
      <c r="E922" s="14">
        <v>0.24</v>
      </c>
      <c r="F922" s="3">
        <v>13</v>
      </c>
      <c r="G922" s="3" t="s">
        <v>180</v>
      </c>
      <c r="H922" s="42">
        <v>28.797999999999998</v>
      </c>
      <c r="J922" s="3">
        <v>122</v>
      </c>
      <c r="K922" s="3">
        <v>129.4</v>
      </c>
      <c r="L922" s="3">
        <v>122.4</v>
      </c>
      <c r="M922" s="3">
        <v>117.9</v>
      </c>
      <c r="N922" s="45">
        <f>AVERAGE(J922:M922)</f>
        <v>122.92500000000001</v>
      </c>
    </row>
    <row r="923" spans="1:14" x14ac:dyDescent="0.2">
      <c r="B923" s="2">
        <v>0.69791666666666696</v>
      </c>
      <c r="C923" s="3">
        <v>91</v>
      </c>
      <c r="D923" s="3">
        <v>121</v>
      </c>
      <c r="E923" s="14">
        <v>0.25</v>
      </c>
      <c r="F923" s="3">
        <v>10</v>
      </c>
      <c r="G923" s="3" t="s">
        <v>202</v>
      </c>
      <c r="H923" s="42">
        <v>28.797000000000001</v>
      </c>
      <c r="J923" s="3">
        <v>120</v>
      </c>
      <c r="K923" s="3">
        <v>128</v>
      </c>
      <c r="L923" s="3">
        <v>121</v>
      </c>
      <c r="M923" s="3">
        <v>116</v>
      </c>
      <c r="N923" s="56">
        <f>AVERAGE(J923:M923)</f>
        <v>121.25</v>
      </c>
    </row>
    <row r="924" spans="1:14" x14ac:dyDescent="0.2">
      <c r="B924" s="2">
        <v>0.70833333333333304</v>
      </c>
      <c r="C924" s="3">
        <v>91</v>
      </c>
      <c r="D924" s="3">
        <v>119</v>
      </c>
      <c r="E924" s="14">
        <v>0.25</v>
      </c>
      <c r="F924" s="3">
        <v>10</v>
      </c>
      <c r="G924" s="3" t="s">
        <v>180</v>
      </c>
      <c r="H924" s="42">
        <v>28.792000000000002</v>
      </c>
      <c r="J924" s="3">
        <v>118</v>
      </c>
      <c r="K924" s="3">
        <v>126</v>
      </c>
      <c r="L924" s="3">
        <v>118</v>
      </c>
      <c r="M924" s="3">
        <v>113</v>
      </c>
      <c r="N924" s="45">
        <f t="shared" ref="N924:N944" si="29">AVERAGE(J924:M924)</f>
        <v>118.75</v>
      </c>
    </row>
    <row r="925" spans="1:14" x14ac:dyDescent="0.2">
      <c r="B925" s="2">
        <v>0.71875</v>
      </c>
      <c r="C925" s="3">
        <v>90</v>
      </c>
      <c r="D925" s="3">
        <v>117</v>
      </c>
      <c r="E925" s="14">
        <v>0.25</v>
      </c>
      <c r="F925" s="3">
        <v>10</v>
      </c>
      <c r="G925" s="3" t="s">
        <v>35</v>
      </c>
      <c r="H925" s="42">
        <v>28.792000000000002</v>
      </c>
      <c r="J925" s="3">
        <v>116</v>
      </c>
      <c r="K925" s="3">
        <v>125</v>
      </c>
      <c r="L925" s="3">
        <v>116</v>
      </c>
      <c r="M925" s="3">
        <v>111</v>
      </c>
      <c r="N925" s="45">
        <f t="shared" si="29"/>
        <v>117</v>
      </c>
    </row>
    <row r="926" spans="1:14" x14ac:dyDescent="0.2">
      <c r="B926" s="2">
        <v>0.72916666666666696</v>
      </c>
      <c r="C926" s="3">
        <v>90</v>
      </c>
      <c r="D926" s="3">
        <v>113</v>
      </c>
      <c r="E926" s="14">
        <v>0.26</v>
      </c>
      <c r="F926" s="3">
        <v>8</v>
      </c>
      <c r="G926" s="3" t="s">
        <v>71</v>
      </c>
      <c r="H926" s="42">
        <v>28.797999999999998</v>
      </c>
      <c r="J926" s="3">
        <v>112</v>
      </c>
      <c r="K926" s="3">
        <v>122</v>
      </c>
      <c r="L926" s="3">
        <v>113</v>
      </c>
      <c r="M926" s="3">
        <v>106</v>
      </c>
      <c r="N926" s="56">
        <f t="shared" si="29"/>
        <v>113.25</v>
      </c>
    </row>
    <row r="927" spans="1:14" x14ac:dyDescent="0.2">
      <c r="B927" s="2">
        <v>0.73958333333333304</v>
      </c>
      <c r="C927" s="47">
        <v>89</v>
      </c>
      <c r="D927" s="47">
        <v>111</v>
      </c>
      <c r="E927" s="14">
        <v>0.26</v>
      </c>
      <c r="F927" s="47">
        <v>10</v>
      </c>
      <c r="G927" s="47" t="s">
        <v>180</v>
      </c>
      <c r="H927" s="60">
        <v>28.800999999999998</v>
      </c>
      <c r="I927" s="60"/>
      <c r="J927" s="58">
        <v>110</v>
      </c>
      <c r="K927" s="58">
        <v>120</v>
      </c>
      <c r="L927" s="58">
        <v>111</v>
      </c>
      <c r="M927" s="58">
        <v>104</v>
      </c>
      <c r="N927" s="56">
        <f t="shared" si="29"/>
        <v>111.25</v>
      </c>
    </row>
    <row r="928" spans="1:14" x14ac:dyDescent="0.2">
      <c r="B928" s="2">
        <v>0.75</v>
      </c>
      <c r="C928" s="3">
        <v>89</v>
      </c>
      <c r="D928" s="3">
        <v>110</v>
      </c>
      <c r="E928" s="14">
        <v>0.26</v>
      </c>
      <c r="F928" s="3">
        <v>8</v>
      </c>
      <c r="G928" s="3" t="s">
        <v>35</v>
      </c>
      <c r="H928" s="42">
        <v>28.800999999999998</v>
      </c>
      <c r="J928" s="3">
        <v>109</v>
      </c>
      <c r="K928" s="3">
        <v>119</v>
      </c>
      <c r="L928" s="3">
        <v>110</v>
      </c>
      <c r="M928" s="3">
        <v>102</v>
      </c>
      <c r="N928" s="45">
        <f t="shared" si="29"/>
        <v>110</v>
      </c>
    </row>
    <row r="929" spans="2:14" x14ac:dyDescent="0.2">
      <c r="B929" s="2">
        <v>0.76041666666666596</v>
      </c>
      <c r="C929" s="3">
        <v>89</v>
      </c>
      <c r="D929" s="3">
        <v>108</v>
      </c>
      <c r="E929" s="14">
        <v>0.26</v>
      </c>
      <c r="F929" s="3">
        <v>8</v>
      </c>
      <c r="G929" s="3" t="s">
        <v>35</v>
      </c>
      <c r="H929" s="42">
        <v>28.800999999999998</v>
      </c>
      <c r="J929" s="3">
        <v>107</v>
      </c>
      <c r="K929" s="3">
        <v>116</v>
      </c>
      <c r="L929" s="3">
        <v>107</v>
      </c>
      <c r="M929" s="3">
        <v>100</v>
      </c>
      <c r="N929" s="56">
        <f t="shared" si="29"/>
        <v>107.5</v>
      </c>
    </row>
    <row r="930" spans="2:14" x14ac:dyDescent="0.2">
      <c r="B930" s="2">
        <v>0.77083333333333304</v>
      </c>
      <c r="C930" s="3">
        <v>88</v>
      </c>
      <c r="D930" s="3">
        <v>106</v>
      </c>
      <c r="E930" s="14">
        <v>0.27</v>
      </c>
      <c r="F930" s="3">
        <v>9</v>
      </c>
      <c r="G930" s="3" t="s">
        <v>202</v>
      </c>
      <c r="H930" s="42">
        <v>28.802</v>
      </c>
      <c r="J930" s="3">
        <v>105</v>
      </c>
      <c r="K930" s="3">
        <v>113</v>
      </c>
      <c r="L930" s="3">
        <v>105</v>
      </c>
      <c r="M930" s="3">
        <v>99</v>
      </c>
      <c r="N930" s="56">
        <f t="shared" si="29"/>
        <v>105.5</v>
      </c>
    </row>
    <row r="931" spans="2:14" x14ac:dyDescent="0.2">
      <c r="B931" s="2">
        <v>0.781249999999999</v>
      </c>
      <c r="C931" s="3">
        <v>88</v>
      </c>
      <c r="D931" s="3">
        <v>103</v>
      </c>
      <c r="E931" s="14">
        <v>0.28000000000000003</v>
      </c>
      <c r="F931" s="3">
        <v>9</v>
      </c>
      <c r="G931" s="3" t="s">
        <v>35</v>
      </c>
      <c r="H931" s="42">
        <v>28.806999999999999</v>
      </c>
      <c r="J931" s="3">
        <v>102</v>
      </c>
      <c r="K931" s="3">
        <v>110</v>
      </c>
      <c r="L931" s="3">
        <v>103</v>
      </c>
      <c r="M931" s="3">
        <v>98</v>
      </c>
      <c r="N931" s="45">
        <f t="shared" si="29"/>
        <v>103.25</v>
      </c>
    </row>
    <row r="932" spans="2:14" x14ac:dyDescent="0.2">
      <c r="B932" s="2">
        <v>0.8125</v>
      </c>
      <c r="C932" s="3">
        <v>85</v>
      </c>
      <c r="D932" s="3">
        <v>97</v>
      </c>
      <c r="E932" s="39">
        <v>0.28999999999999998</v>
      </c>
      <c r="F932" s="3">
        <v>5</v>
      </c>
      <c r="G932" s="37" t="s">
        <v>35</v>
      </c>
      <c r="H932" s="42">
        <v>28.817</v>
      </c>
      <c r="I932" s="42"/>
      <c r="J932" s="41">
        <v>96</v>
      </c>
      <c r="K932" s="41">
        <v>100</v>
      </c>
      <c r="L932" s="41">
        <v>96</v>
      </c>
      <c r="M932" s="41">
        <v>94</v>
      </c>
      <c r="N932" s="56">
        <f t="shared" si="29"/>
        <v>96.5</v>
      </c>
    </row>
    <row r="933" spans="2:14" x14ac:dyDescent="0.2">
      <c r="B933" s="2">
        <v>0.82291666666666663</v>
      </c>
      <c r="C933" s="3">
        <v>85</v>
      </c>
      <c r="D933" s="3">
        <v>95</v>
      </c>
      <c r="E933" s="14">
        <v>0.28999999999999998</v>
      </c>
      <c r="F933" s="3">
        <v>6</v>
      </c>
      <c r="G933" s="3" t="s">
        <v>35</v>
      </c>
      <c r="H933" s="42">
        <v>28.818999999999999</v>
      </c>
      <c r="J933" s="3">
        <v>94</v>
      </c>
      <c r="K933" s="3">
        <v>99</v>
      </c>
      <c r="L933" s="3">
        <v>95</v>
      </c>
      <c r="M933" s="3">
        <v>93</v>
      </c>
      <c r="N933" s="45">
        <f t="shared" si="29"/>
        <v>95.25</v>
      </c>
    </row>
    <row r="934" spans="2:14" x14ac:dyDescent="0.2">
      <c r="B934" s="2">
        <v>0.83333333333333304</v>
      </c>
      <c r="C934" s="3">
        <v>84</v>
      </c>
      <c r="D934" s="3">
        <v>94</v>
      </c>
      <c r="E934" s="39">
        <v>0.28999999999999998</v>
      </c>
      <c r="F934" s="3">
        <v>9</v>
      </c>
      <c r="G934" s="37" t="s">
        <v>35</v>
      </c>
      <c r="H934" s="42">
        <v>28.821000000000002</v>
      </c>
      <c r="I934" s="42"/>
      <c r="J934" s="41">
        <v>93</v>
      </c>
      <c r="K934" s="41">
        <v>97</v>
      </c>
      <c r="L934" s="41">
        <v>94</v>
      </c>
      <c r="M934" s="41">
        <v>92</v>
      </c>
      <c r="N934" s="56">
        <f t="shared" si="29"/>
        <v>94</v>
      </c>
    </row>
    <row r="935" spans="2:14" x14ac:dyDescent="0.2">
      <c r="B935" s="2">
        <v>0.84375</v>
      </c>
      <c r="C935" s="3">
        <v>84</v>
      </c>
      <c r="D935" s="3">
        <v>93</v>
      </c>
      <c r="E935" s="14">
        <v>0.28999999999999998</v>
      </c>
      <c r="F935" s="3">
        <v>4</v>
      </c>
      <c r="G935" s="3" t="s">
        <v>35</v>
      </c>
      <c r="H935" s="42">
        <v>28.824999999999999</v>
      </c>
      <c r="I935" s="42"/>
      <c r="J935" s="41">
        <v>93</v>
      </c>
      <c r="K935" s="3">
        <v>96</v>
      </c>
      <c r="L935" s="3">
        <v>92</v>
      </c>
      <c r="M935" s="3">
        <v>92</v>
      </c>
      <c r="N935" s="56">
        <f t="shared" si="29"/>
        <v>93.25</v>
      </c>
    </row>
    <row r="936" spans="2:14" x14ac:dyDescent="0.2">
      <c r="B936" s="2">
        <v>0.85416666666666696</v>
      </c>
      <c r="C936" s="3">
        <v>84</v>
      </c>
      <c r="D936" s="3">
        <v>93</v>
      </c>
      <c r="E936" s="14">
        <v>0.3</v>
      </c>
      <c r="F936" s="3">
        <v>6</v>
      </c>
      <c r="G936" s="3" t="s">
        <v>35</v>
      </c>
      <c r="H936" s="42">
        <v>28.829000000000001</v>
      </c>
      <c r="J936" s="3">
        <v>92</v>
      </c>
      <c r="K936" s="3">
        <v>95</v>
      </c>
      <c r="L936" s="3">
        <v>92</v>
      </c>
      <c r="M936" s="3">
        <v>91</v>
      </c>
      <c r="N936" s="56">
        <f t="shared" si="29"/>
        <v>92.5</v>
      </c>
    </row>
    <row r="937" spans="2:14" x14ac:dyDescent="0.2">
      <c r="B937" s="2">
        <v>0.86458333333333304</v>
      </c>
      <c r="C937" s="3">
        <v>83</v>
      </c>
      <c r="D937" s="3">
        <v>92</v>
      </c>
      <c r="E937" s="39">
        <v>0.3</v>
      </c>
      <c r="F937" s="3">
        <v>3</v>
      </c>
      <c r="G937" s="37" t="s">
        <v>35</v>
      </c>
      <c r="H937" s="42">
        <v>28.832999999999998</v>
      </c>
      <c r="I937" s="42"/>
      <c r="J937" s="41">
        <v>91</v>
      </c>
      <c r="K937" s="41">
        <v>93</v>
      </c>
      <c r="L937" s="41">
        <v>91</v>
      </c>
      <c r="M937" s="41">
        <v>91</v>
      </c>
      <c r="N937" s="56">
        <f t="shared" si="29"/>
        <v>91.5</v>
      </c>
    </row>
    <row r="938" spans="2:14" x14ac:dyDescent="0.2">
      <c r="B938" s="2">
        <v>0.875</v>
      </c>
      <c r="C938" s="3">
        <v>83</v>
      </c>
      <c r="D938" s="3">
        <v>91</v>
      </c>
      <c r="E938" s="39">
        <v>0.3</v>
      </c>
      <c r="F938" s="3">
        <v>5</v>
      </c>
      <c r="G938" s="37" t="s">
        <v>202</v>
      </c>
      <c r="H938" s="42">
        <v>28.837</v>
      </c>
      <c r="I938" s="42"/>
      <c r="J938" s="41">
        <v>90</v>
      </c>
      <c r="K938" s="41">
        <v>93</v>
      </c>
      <c r="L938" s="41">
        <v>91</v>
      </c>
      <c r="M938" s="41">
        <v>90</v>
      </c>
      <c r="N938" s="56">
        <f t="shared" si="29"/>
        <v>91</v>
      </c>
    </row>
    <row r="939" spans="2:14" x14ac:dyDescent="0.2">
      <c r="B939" s="2">
        <v>0.88541666666666596</v>
      </c>
      <c r="C939" s="3">
        <v>82</v>
      </c>
      <c r="D939" s="3">
        <v>90</v>
      </c>
      <c r="E939" s="14">
        <v>0.32</v>
      </c>
      <c r="F939" s="41">
        <v>1</v>
      </c>
      <c r="G939" s="37" t="s">
        <v>34</v>
      </c>
      <c r="H939" s="42">
        <v>28.843</v>
      </c>
      <c r="I939" s="42"/>
      <c r="J939" s="41">
        <v>89</v>
      </c>
      <c r="K939" s="41">
        <v>92</v>
      </c>
      <c r="L939" s="41">
        <v>90</v>
      </c>
      <c r="M939" s="41">
        <v>89</v>
      </c>
      <c r="N939" s="56">
        <f t="shared" si="29"/>
        <v>90</v>
      </c>
    </row>
    <row r="940" spans="2:14" x14ac:dyDescent="0.2">
      <c r="B940" s="2">
        <v>0.89583333333333304</v>
      </c>
      <c r="C940" s="3">
        <v>81</v>
      </c>
      <c r="D940" s="3">
        <v>90</v>
      </c>
      <c r="E940" s="14">
        <v>0.32</v>
      </c>
      <c r="F940" s="3">
        <v>1</v>
      </c>
      <c r="G940" s="37" t="s">
        <v>143</v>
      </c>
      <c r="H940" s="42">
        <v>28.846</v>
      </c>
      <c r="I940" s="42"/>
      <c r="J940" s="41">
        <v>89</v>
      </c>
      <c r="K940" s="41">
        <v>91</v>
      </c>
      <c r="L940" s="41">
        <v>89</v>
      </c>
      <c r="M940" s="41">
        <v>89</v>
      </c>
      <c r="N940" s="56">
        <f t="shared" si="29"/>
        <v>89.5</v>
      </c>
    </row>
    <row r="941" spans="2:14" x14ac:dyDescent="0.2">
      <c r="B941" s="2">
        <v>0.90625</v>
      </c>
      <c r="C941" s="3">
        <v>81</v>
      </c>
      <c r="D941" s="3">
        <v>89</v>
      </c>
      <c r="E941" s="14">
        <v>0.32</v>
      </c>
      <c r="F941" s="41">
        <v>3</v>
      </c>
      <c r="G941" s="37" t="s">
        <v>202</v>
      </c>
      <c r="H941" s="42">
        <v>28.849</v>
      </c>
      <c r="I941" s="42"/>
      <c r="J941" s="41">
        <v>88</v>
      </c>
      <c r="K941" s="41">
        <v>90</v>
      </c>
      <c r="L941" s="41">
        <v>89</v>
      </c>
      <c r="M941" s="41">
        <v>88</v>
      </c>
      <c r="N941" s="56">
        <f t="shared" si="29"/>
        <v>88.75</v>
      </c>
    </row>
    <row r="942" spans="2:14" x14ac:dyDescent="0.2">
      <c r="B942" s="2">
        <v>0.91666666666666596</v>
      </c>
      <c r="C942" s="37">
        <v>81</v>
      </c>
      <c r="D942" s="37">
        <v>88</v>
      </c>
      <c r="E942" s="39">
        <v>0.32</v>
      </c>
      <c r="F942" s="37">
        <v>1</v>
      </c>
      <c r="G942" s="37" t="s">
        <v>37</v>
      </c>
      <c r="H942" s="46">
        <v>28.849</v>
      </c>
      <c r="I942" s="46"/>
      <c r="J942" s="59">
        <v>88</v>
      </c>
      <c r="K942" s="59">
        <v>89</v>
      </c>
      <c r="L942" s="59">
        <v>88</v>
      </c>
      <c r="M942" s="59">
        <v>88</v>
      </c>
      <c r="N942" s="56">
        <f t="shared" si="29"/>
        <v>88.25</v>
      </c>
    </row>
    <row r="943" spans="2:14" x14ac:dyDescent="0.2">
      <c r="B943" s="2">
        <v>0.92708333333333304</v>
      </c>
      <c r="C943" s="37">
        <v>80</v>
      </c>
      <c r="D943" s="37">
        <v>88</v>
      </c>
      <c r="E943" s="39">
        <v>0.33</v>
      </c>
      <c r="F943" s="37">
        <v>3</v>
      </c>
      <c r="G943" s="37" t="s">
        <v>180</v>
      </c>
      <c r="H943" s="37">
        <v>28.847999999999999</v>
      </c>
      <c r="I943" s="37"/>
      <c r="J943" s="59">
        <v>87</v>
      </c>
      <c r="K943" s="59">
        <v>89</v>
      </c>
      <c r="L943" s="59">
        <v>87</v>
      </c>
      <c r="M943" s="59">
        <v>87</v>
      </c>
      <c r="N943" s="56">
        <f t="shared" si="29"/>
        <v>87.5</v>
      </c>
    </row>
    <row r="944" spans="2:14" x14ac:dyDescent="0.2">
      <c r="B944" s="2">
        <v>0.9375</v>
      </c>
      <c r="C944" s="47">
        <v>80</v>
      </c>
      <c r="D944" s="47">
        <v>87</v>
      </c>
      <c r="E944" s="48">
        <v>0.33</v>
      </c>
      <c r="F944" s="47"/>
      <c r="G944" s="47" t="s">
        <v>180</v>
      </c>
      <c r="H944" s="60">
        <v>28.847999999999999</v>
      </c>
      <c r="I944" s="60"/>
      <c r="J944" s="58">
        <v>86</v>
      </c>
      <c r="K944" s="58">
        <v>88</v>
      </c>
      <c r="L944" s="58">
        <v>87</v>
      </c>
      <c r="M944" s="58">
        <v>87</v>
      </c>
      <c r="N944" s="56">
        <f t="shared" si="29"/>
        <v>87</v>
      </c>
    </row>
    <row r="946" spans="1:14" x14ac:dyDescent="0.2">
      <c r="A946" s="21">
        <v>41880</v>
      </c>
      <c r="B946" s="2">
        <v>0.40625</v>
      </c>
      <c r="C946" s="47">
        <v>82</v>
      </c>
      <c r="D946" s="47">
        <v>106</v>
      </c>
      <c r="E946" s="14">
        <v>0.5</v>
      </c>
      <c r="F946" s="47">
        <v>2</v>
      </c>
      <c r="G946" s="47" t="s">
        <v>35</v>
      </c>
      <c r="H946" s="60">
        <v>28.72</v>
      </c>
      <c r="I946" s="60"/>
      <c r="J946" s="58">
        <v>104</v>
      </c>
      <c r="K946" s="58">
        <v>97</v>
      </c>
      <c r="L946" s="58">
        <v>107</v>
      </c>
      <c r="M946" s="58">
        <v>115</v>
      </c>
      <c r="N946" s="56">
        <f>AVERAGE(J946:M946)</f>
        <v>105.75</v>
      </c>
    </row>
    <row r="947" spans="1:14" x14ac:dyDescent="0.2">
      <c r="B947" s="2">
        <v>0.41666666666666669</v>
      </c>
      <c r="C947" s="3">
        <v>82</v>
      </c>
      <c r="D947" s="3">
        <v>108</v>
      </c>
      <c r="E947" s="14">
        <v>0.49</v>
      </c>
      <c r="F947" s="3">
        <v>1</v>
      </c>
      <c r="G947" s="3" t="s">
        <v>190</v>
      </c>
      <c r="H947" s="42">
        <v>28.721</v>
      </c>
      <c r="J947" s="3">
        <v>105</v>
      </c>
      <c r="K947" s="3">
        <v>99</v>
      </c>
      <c r="L947" s="3">
        <v>109</v>
      </c>
      <c r="M947" s="3">
        <v>117</v>
      </c>
      <c r="N947" s="45">
        <f>AVERAGE(J947:M947)</f>
        <v>107.5</v>
      </c>
    </row>
    <row r="948" spans="1:14" x14ac:dyDescent="0.2">
      <c r="B948" s="2">
        <v>0.42708333333333298</v>
      </c>
      <c r="C948" s="3">
        <v>84</v>
      </c>
      <c r="D948" s="3">
        <v>110</v>
      </c>
      <c r="E948" s="14">
        <v>0.3</v>
      </c>
      <c r="F948" s="3">
        <v>3</v>
      </c>
      <c r="G948" s="3" t="s">
        <v>35</v>
      </c>
      <c r="H948" s="42">
        <v>28.721</v>
      </c>
      <c r="J948" s="3">
        <v>107</v>
      </c>
      <c r="K948" s="3">
        <v>101</v>
      </c>
      <c r="L948" s="3">
        <v>111</v>
      </c>
      <c r="M948" s="3">
        <v>119</v>
      </c>
      <c r="N948" s="56">
        <f>AVERAGE(J948:M948)</f>
        <v>109.5</v>
      </c>
    </row>
    <row r="949" spans="1:14" x14ac:dyDescent="0.2">
      <c r="B949" s="2">
        <v>0.4375</v>
      </c>
      <c r="C949" s="3">
        <v>84</v>
      </c>
      <c r="D949" s="3">
        <v>112</v>
      </c>
      <c r="E949" s="14">
        <v>0.37</v>
      </c>
      <c r="F949" s="3">
        <v>3</v>
      </c>
      <c r="G949" s="3" t="s">
        <v>202</v>
      </c>
      <c r="H949" s="42">
        <v>28.72</v>
      </c>
      <c r="J949" s="3">
        <v>109</v>
      </c>
      <c r="K949" s="3">
        <v>104</v>
      </c>
      <c r="L949" s="3">
        <v>113</v>
      </c>
      <c r="M949" s="3">
        <v>121</v>
      </c>
      <c r="N949" s="45">
        <f t="shared" ref="N949:N962" si="30">AVERAGE(J949:M949)</f>
        <v>111.75</v>
      </c>
    </row>
    <row r="950" spans="1:14" x14ac:dyDescent="0.2">
      <c r="B950" s="2">
        <v>0.44791666666666702</v>
      </c>
      <c r="C950" s="3">
        <v>86</v>
      </c>
      <c r="D950" s="3">
        <v>115</v>
      </c>
      <c r="E950" s="14">
        <v>0.44</v>
      </c>
      <c r="F950" s="3">
        <v>5</v>
      </c>
      <c r="G950" s="3" t="s">
        <v>71</v>
      </c>
      <c r="H950" s="42">
        <v>28.718</v>
      </c>
      <c r="J950" s="3">
        <v>111</v>
      </c>
      <c r="K950" s="3">
        <v>107</v>
      </c>
      <c r="L950" s="3">
        <v>116</v>
      </c>
      <c r="M950" s="3">
        <v>124</v>
      </c>
      <c r="N950" s="45">
        <f t="shared" si="30"/>
        <v>114.5</v>
      </c>
    </row>
    <row r="951" spans="1:14" x14ac:dyDescent="0.2">
      <c r="B951" s="2">
        <v>0.45833333333333298</v>
      </c>
      <c r="C951" s="3">
        <v>87</v>
      </c>
      <c r="D951" s="3">
        <v>118</v>
      </c>
      <c r="E951" s="14">
        <v>0.34</v>
      </c>
      <c r="F951" s="3">
        <v>7</v>
      </c>
      <c r="G951" s="3" t="s">
        <v>35</v>
      </c>
      <c r="H951" s="42">
        <v>28.715</v>
      </c>
      <c r="J951" s="3">
        <v>114</v>
      </c>
      <c r="K951" s="3">
        <v>111</v>
      </c>
      <c r="L951" s="3">
        <v>120</v>
      </c>
      <c r="M951" s="3">
        <v>126</v>
      </c>
      <c r="N951" s="45">
        <f t="shared" si="30"/>
        <v>117.75</v>
      </c>
    </row>
    <row r="952" spans="1:14" x14ac:dyDescent="0.2">
      <c r="B952" s="2">
        <v>0.46875</v>
      </c>
      <c r="C952" s="47">
        <v>88</v>
      </c>
      <c r="D952" s="47">
        <v>119</v>
      </c>
      <c r="E952" s="14">
        <v>0.27</v>
      </c>
      <c r="F952" s="47">
        <v>3</v>
      </c>
      <c r="G952" s="47" t="s">
        <v>202</v>
      </c>
      <c r="H952" s="60">
        <v>28.712</v>
      </c>
      <c r="I952" s="60"/>
      <c r="J952" s="58">
        <v>116</v>
      </c>
      <c r="K952" s="58">
        <v>113</v>
      </c>
      <c r="L952" s="58">
        <v>121</v>
      </c>
      <c r="M952" s="58">
        <v>127</v>
      </c>
      <c r="N952" s="56">
        <f t="shared" si="30"/>
        <v>119.25</v>
      </c>
    </row>
    <row r="953" spans="1:14" x14ac:dyDescent="0.2">
      <c r="B953" s="2">
        <v>0.58333333333333337</v>
      </c>
      <c r="C953" s="3">
        <v>96</v>
      </c>
      <c r="D953" s="3">
        <v>137</v>
      </c>
      <c r="E953" s="14">
        <v>0.18</v>
      </c>
      <c r="F953" s="3">
        <v>5</v>
      </c>
      <c r="G953" s="3" t="s">
        <v>34</v>
      </c>
      <c r="H953" s="42">
        <v>28.658999999999999</v>
      </c>
      <c r="J953" s="3">
        <v>133</v>
      </c>
      <c r="K953" s="3">
        <v>138</v>
      </c>
      <c r="L953" s="3">
        <v>139</v>
      </c>
      <c r="M953" s="3">
        <v>137</v>
      </c>
      <c r="N953" s="45">
        <f t="shared" si="30"/>
        <v>136.75</v>
      </c>
    </row>
    <row r="954" spans="1:14" x14ac:dyDescent="0.2">
      <c r="B954" s="2">
        <v>0.59375</v>
      </c>
      <c r="C954" s="3">
        <v>97</v>
      </c>
      <c r="D954" s="3">
        <v>137</v>
      </c>
      <c r="E954" s="14">
        <v>0.17</v>
      </c>
      <c r="F954" s="3">
        <v>8</v>
      </c>
      <c r="G954" s="3" t="s">
        <v>35</v>
      </c>
      <c r="H954" s="42">
        <v>28.655999999999999</v>
      </c>
      <c r="J954" s="3">
        <v>133</v>
      </c>
      <c r="K954" s="3">
        <v>138</v>
      </c>
      <c r="L954" s="3">
        <v>139</v>
      </c>
      <c r="M954" s="3">
        <v>137</v>
      </c>
      <c r="N954" s="56">
        <f t="shared" si="30"/>
        <v>136.75</v>
      </c>
    </row>
    <row r="955" spans="1:14" x14ac:dyDescent="0.2">
      <c r="B955" s="2">
        <v>0.60416666666666696</v>
      </c>
      <c r="C955" s="3">
        <v>97</v>
      </c>
      <c r="D955" s="3">
        <v>137</v>
      </c>
      <c r="E955" s="14">
        <v>0.16</v>
      </c>
      <c r="F955" s="3">
        <v>5</v>
      </c>
      <c r="G955" s="3" t="s">
        <v>71</v>
      </c>
      <c r="H955" s="42">
        <v>28.65</v>
      </c>
      <c r="J955" s="3">
        <v>133</v>
      </c>
      <c r="K955" s="3">
        <v>139</v>
      </c>
      <c r="L955" s="3">
        <v>139</v>
      </c>
      <c r="M955" s="3">
        <v>136</v>
      </c>
      <c r="N955" s="56">
        <f t="shared" si="30"/>
        <v>136.75</v>
      </c>
    </row>
    <row r="956" spans="1:14" x14ac:dyDescent="0.2">
      <c r="B956" s="2">
        <v>0.61458333333333304</v>
      </c>
      <c r="C956" s="3">
        <v>97</v>
      </c>
      <c r="D956" s="3">
        <v>136</v>
      </c>
      <c r="E956" s="14">
        <v>0.16</v>
      </c>
      <c r="F956" s="3">
        <v>10</v>
      </c>
      <c r="G956" s="3" t="s">
        <v>37</v>
      </c>
      <c r="H956" s="42">
        <v>28.648</v>
      </c>
      <c r="J956" s="3">
        <v>133</v>
      </c>
      <c r="K956" s="3">
        <v>139</v>
      </c>
      <c r="L956" s="3">
        <v>137</v>
      </c>
      <c r="M956" s="3">
        <v>134</v>
      </c>
      <c r="N956" s="45">
        <f t="shared" si="30"/>
        <v>135.75</v>
      </c>
    </row>
    <row r="957" spans="1:14" x14ac:dyDescent="0.2">
      <c r="B957" s="2">
        <v>0.625</v>
      </c>
      <c r="C957" s="3">
        <v>96</v>
      </c>
      <c r="D957" s="3">
        <v>135</v>
      </c>
      <c r="E957" s="39">
        <v>0.17</v>
      </c>
      <c r="F957" s="3">
        <v>7</v>
      </c>
      <c r="G957" s="37" t="s">
        <v>35</v>
      </c>
      <c r="H957" s="42">
        <v>28.641999999999999</v>
      </c>
      <c r="I957" s="42"/>
      <c r="J957" s="41">
        <v>132</v>
      </c>
      <c r="K957" s="41">
        <v>139</v>
      </c>
      <c r="L957" s="41">
        <v>136</v>
      </c>
      <c r="M957" s="41">
        <v>133</v>
      </c>
      <c r="N957" s="56">
        <f t="shared" si="30"/>
        <v>135</v>
      </c>
    </row>
    <row r="958" spans="1:14" x14ac:dyDescent="0.2">
      <c r="B958" s="2">
        <v>0.63541666666666696</v>
      </c>
      <c r="C958" s="3">
        <v>97</v>
      </c>
      <c r="D958" s="3">
        <v>134</v>
      </c>
      <c r="E958" s="14">
        <v>0.17</v>
      </c>
      <c r="F958" s="3">
        <v>5</v>
      </c>
      <c r="G958" s="3" t="s">
        <v>203</v>
      </c>
      <c r="H958" s="42">
        <v>28.637</v>
      </c>
      <c r="J958" s="3">
        <v>131</v>
      </c>
      <c r="K958" s="3">
        <v>138</v>
      </c>
      <c r="L958" s="3">
        <v>136</v>
      </c>
      <c r="M958" s="3">
        <v>132</v>
      </c>
      <c r="N958" s="45">
        <f t="shared" si="30"/>
        <v>134.25</v>
      </c>
    </row>
    <row r="959" spans="1:14" x14ac:dyDescent="0.2">
      <c r="B959" s="2">
        <v>0.63888888888888895</v>
      </c>
      <c r="C959" s="3">
        <v>97</v>
      </c>
      <c r="D959" s="3">
        <v>135</v>
      </c>
      <c r="E959" s="39">
        <v>0.15</v>
      </c>
      <c r="F959" s="3">
        <v>5</v>
      </c>
      <c r="G959" s="37" t="s">
        <v>180</v>
      </c>
      <c r="H959" s="42">
        <v>28.635999999999999</v>
      </c>
      <c r="I959" s="42"/>
      <c r="J959" s="41">
        <v>131</v>
      </c>
      <c r="K959" s="41">
        <v>139</v>
      </c>
      <c r="L959" s="41">
        <v>136</v>
      </c>
      <c r="M959" s="41">
        <v>132</v>
      </c>
      <c r="N959" s="56">
        <f t="shared" si="30"/>
        <v>134.5</v>
      </c>
    </row>
    <row r="960" spans="1:14" x14ac:dyDescent="0.2">
      <c r="B960" s="2">
        <v>0.79166666666666663</v>
      </c>
      <c r="C960" s="3">
        <v>87</v>
      </c>
      <c r="D960" s="3">
        <v>102</v>
      </c>
      <c r="E960" s="14">
        <v>0.28999999999999998</v>
      </c>
      <c r="F960" s="3">
        <v>9</v>
      </c>
      <c r="G960" s="3" t="s">
        <v>202</v>
      </c>
      <c r="H960" s="42">
        <v>28.617999999999999</v>
      </c>
      <c r="I960" s="42"/>
      <c r="J960" s="41">
        <v>101</v>
      </c>
      <c r="K960" s="3">
        <v>109</v>
      </c>
      <c r="L960" s="3">
        <v>101</v>
      </c>
      <c r="M960" s="3">
        <v>97</v>
      </c>
      <c r="N960" s="56">
        <f t="shared" si="30"/>
        <v>102</v>
      </c>
    </row>
    <row r="961" spans="1:14" x14ac:dyDescent="0.2">
      <c r="B961" s="2">
        <v>0.80208333333333337</v>
      </c>
      <c r="C961" s="3">
        <v>86</v>
      </c>
      <c r="D961" s="3">
        <v>100</v>
      </c>
      <c r="E961" s="14">
        <v>0.31</v>
      </c>
      <c r="F961" s="3">
        <v>8</v>
      </c>
      <c r="G961" s="3" t="s">
        <v>202</v>
      </c>
      <c r="H961" s="42">
        <v>28.623000000000001</v>
      </c>
      <c r="J961" s="3">
        <v>99</v>
      </c>
      <c r="K961" s="3">
        <v>106</v>
      </c>
      <c r="L961" s="3">
        <v>99</v>
      </c>
      <c r="M961" s="3">
        <v>96</v>
      </c>
      <c r="N961" s="56">
        <f t="shared" si="30"/>
        <v>100</v>
      </c>
    </row>
    <row r="962" spans="1:14" x14ac:dyDescent="0.2">
      <c r="B962" s="2">
        <v>0.8125</v>
      </c>
      <c r="C962" s="3">
        <v>85</v>
      </c>
      <c r="D962" s="3">
        <v>97</v>
      </c>
      <c r="E962" s="39">
        <v>0.34</v>
      </c>
      <c r="F962" s="3">
        <v>8</v>
      </c>
      <c r="G962" s="37" t="s">
        <v>203</v>
      </c>
      <c r="H962" s="42">
        <v>28.632000000000001</v>
      </c>
      <c r="I962" s="42"/>
      <c r="J962" s="41">
        <v>96</v>
      </c>
      <c r="K962" s="41">
        <v>102</v>
      </c>
      <c r="L962" s="41">
        <v>97</v>
      </c>
      <c r="M962" s="41">
        <v>94</v>
      </c>
      <c r="N962" s="56">
        <f t="shared" si="30"/>
        <v>97.25</v>
      </c>
    </row>
    <row r="963" spans="1:14" x14ac:dyDescent="0.2">
      <c r="B963" s="2">
        <v>0.82291666666666663</v>
      </c>
    </row>
    <row r="965" spans="1:14" x14ac:dyDescent="0.2">
      <c r="A965" s="21">
        <v>41881</v>
      </c>
      <c r="B965" s="2">
        <v>0.76041666666666663</v>
      </c>
      <c r="C965" s="47">
        <v>91</v>
      </c>
      <c r="D965" s="47">
        <v>110</v>
      </c>
      <c r="E965" s="14">
        <v>0.3</v>
      </c>
      <c r="F965" s="47">
        <v>5</v>
      </c>
      <c r="G965" s="47" t="s">
        <v>71</v>
      </c>
      <c r="H965" s="60">
        <v>28.574999999999999</v>
      </c>
      <c r="I965" s="60"/>
      <c r="J965" s="58">
        <v>108</v>
      </c>
      <c r="K965" s="58">
        <v>118</v>
      </c>
      <c r="L965" s="58">
        <v>110</v>
      </c>
      <c r="M965" s="58">
        <v>102</v>
      </c>
      <c r="N965" s="56">
        <f>AVERAGE(J965:M965)</f>
        <v>109.5</v>
      </c>
    </row>
    <row r="966" spans="1:14" x14ac:dyDescent="0.2">
      <c r="B966" s="2">
        <v>0.77083333333333337</v>
      </c>
      <c r="C966" s="3">
        <v>90</v>
      </c>
      <c r="D966" s="3">
        <v>108</v>
      </c>
      <c r="E966" s="14">
        <v>0.31</v>
      </c>
      <c r="F966" s="3">
        <v>3</v>
      </c>
      <c r="G966" s="3" t="s">
        <v>190</v>
      </c>
      <c r="H966" s="42">
        <v>28.577000000000002</v>
      </c>
      <c r="J966" s="3">
        <v>107</v>
      </c>
      <c r="K966" s="3">
        <v>115</v>
      </c>
      <c r="L966" s="3">
        <v>108</v>
      </c>
      <c r="M966" s="3">
        <v>101</v>
      </c>
      <c r="N966" s="45">
        <f>AVERAGE(J966:M966)</f>
        <v>107.75</v>
      </c>
    </row>
    <row r="967" spans="1:14" x14ac:dyDescent="0.2">
      <c r="B967" s="2">
        <v>0.78125</v>
      </c>
      <c r="C967" s="3">
        <v>90</v>
      </c>
      <c r="D967" s="3">
        <v>106</v>
      </c>
      <c r="E967" s="14">
        <v>0.33</v>
      </c>
      <c r="F967" s="3">
        <v>6</v>
      </c>
      <c r="G967" s="3" t="s">
        <v>202</v>
      </c>
      <c r="H967" s="42">
        <v>28.576000000000001</v>
      </c>
      <c r="J967" s="3">
        <v>105</v>
      </c>
      <c r="K967" s="3">
        <v>113</v>
      </c>
      <c r="L967" s="3">
        <v>106</v>
      </c>
      <c r="M967" s="3">
        <v>100</v>
      </c>
      <c r="N967" s="56">
        <f>AVERAGE(J967:M967)</f>
        <v>106</v>
      </c>
    </row>
    <row r="968" spans="1:14" x14ac:dyDescent="0.2">
      <c r="B968" s="2">
        <v>0.79166666666666696</v>
      </c>
      <c r="C968" s="3">
        <v>88</v>
      </c>
      <c r="D968" s="3">
        <v>104</v>
      </c>
      <c r="E968" s="14">
        <v>0.36</v>
      </c>
      <c r="F968" s="3">
        <v>6</v>
      </c>
      <c r="G968" s="3" t="s">
        <v>35</v>
      </c>
      <c r="H968" s="42">
        <v>28.577999999999999</v>
      </c>
      <c r="J968" s="3">
        <v>103</v>
      </c>
      <c r="K968" s="3">
        <v>109</v>
      </c>
      <c r="L968" s="3">
        <v>103</v>
      </c>
      <c r="M968" s="3">
        <v>99</v>
      </c>
      <c r="N968" s="45">
        <f t="shared" ref="N968:N980" si="31">AVERAGE(J968:M968)</f>
        <v>103.5</v>
      </c>
    </row>
    <row r="969" spans="1:14" x14ac:dyDescent="0.2">
      <c r="B969" s="2">
        <v>0.80208333333333404</v>
      </c>
      <c r="C969" s="3">
        <v>87</v>
      </c>
      <c r="D969" s="3">
        <v>101</v>
      </c>
      <c r="E969" s="14">
        <v>0.38</v>
      </c>
      <c r="F969" s="3">
        <v>6</v>
      </c>
      <c r="G969" s="3" t="s">
        <v>202</v>
      </c>
      <c r="H969" s="42">
        <v>28.58</v>
      </c>
      <c r="J969" s="3">
        <v>100</v>
      </c>
      <c r="K969" s="3">
        <v>105</v>
      </c>
      <c r="L969" s="3">
        <v>100</v>
      </c>
      <c r="M969" s="3">
        <v>97</v>
      </c>
      <c r="N969" s="45">
        <f t="shared" si="31"/>
        <v>100.5</v>
      </c>
    </row>
    <row r="970" spans="1:14" x14ac:dyDescent="0.2">
      <c r="B970" s="2">
        <v>0.8125</v>
      </c>
      <c r="C970" s="3">
        <v>85</v>
      </c>
      <c r="D970" s="3">
        <v>99</v>
      </c>
      <c r="E970" s="14">
        <v>0.4</v>
      </c>
      <c r="F970" s="3">
        <v>3</v>
      </c>
      <c r="G970" s="3" t="s">
        <v>71</v>
      </c>
      <c r="H970" s="42">
        <v>28.582000000000001</v>
      </c>
      <c r="J970" s="3">
        <v>97</v>
      </c>
      <c r="K970" s="3">
        <v>102</v>
      </c>
      <c r="L970" s="3">
        <v>99</v>
      </c>
      <c r="M970" s="3">
        <v>96</v>
      </c>
      <c r="N970" s="45">
        <f t="shared" si="31"/>
        <v>98.5</v>
      </c>
    </row>
    <row r="971" spans="1:14" x14ac:dyDescent="0.2">
      <c r="B971" s="2">
        <v>0.82291666666666696</v>
      </c>
      <c r="C971" s="47">
        <v>85</v>
      </c>
      <c r="D971" s="47">
        <v>97</v>
      </c>
      <c r="E971" s="14">
        <v>0.43</v>
      </c>
      <c r="F971" s="47">
        <v>4</v>
      </c>
      <c r="G971" s="47" t="s">
        <v>37</v>
      </c>
      <c r="H971" s="60">
        <v>28.587</v>
      </c>
      <c r="I971" s="60"/>
      <c r="J971" s="58">
        <v>95</v>
      </c>
      <c r="K971" s="58">
        <v>100</v>
      </c>
      <c r="L971" s="58">
        <v>97</v>
      </c>
      <c r="M971" s="58">
        <v>95</v>
      </c>
      <c r="N971" s="56">
        <f t="shared" si="31"/>
        <v>96.75</v>
      </c>
    </row>
    <row r="972" spans="1:14" x14ac:dyDescent="0.2">
      <c r="B972" s="2">
        <v>0.83333333333333404</v>
      </c>
      <c r="C972" s="3">
        <v>84</v>
      </c>
      <c r="D972" s="3">
        <v>96</v>
      </c>
      <c r="E972" s="14">
        <v>0.44</v>
      </c>
      <c r="F972" s="3">
        <v>5</v>
      </c>
      <c r="G972" s="3" t="s">
        <v>35</v>
      </c>
      <c r="H972" s="42">
        <v>28.591999999999999</v>
      </c>
      <c r="J972" s="3">
        <v>94</v>
      </c>
      <c r="K972" s="3">
        <v>98</v>
      </c>
      <c r="L972" s="3">
        <v>96</v>
      </c>
      <c r="M972" s="3">
        <v>94</v>
      </c>
      <c r="N972" s="45">
        <f t="shared" si="31"/>
        <v>95.5</v>
      </c>
    </row>
    <row r="973" spans="1:14" x14ac:dyDescent="0.2">
      <c r="B973" s="2">
        <v>0.843750000000001</v>
      </c>
      <c r="C973" s="3">
        <v>84</v>
      </c>
      <c r="D973" s="3">
        <v>94</v>
      </c>
      <c r="E973" s="14">
        <v>0.44</v>
      </c>
      <c r="F973" s="3">
        <v>5</v>
      </c>
      <c r="G973" s="3" t="s">
        <v>35</v>
      </c>
      <c r="H973" s="42">
        <v>28.597000000000001</v>
      </c>
      <c r="J973" s="3">
        <v>92</v>
      </c>
      <c r="K973" s="3">
        <v>97</v>
      </c>
      <c r="L973" s="3">
        <v>95</v>
      </c>
      <c r="M973" s="3">
        <v>93</v>
      </c>
      <c r="N973" s="56">
        <f t="shared" si="31"/>
        <v>94.25</v>
      </c>
    </row>
    <row r="974" spans="1:14" x14ac:dyDescent="0.2">
      <c r="B974" s="2">
        <v>0.85416666666666696</v>
      </c>
      <c r="C974" s="3">
        <v>83</v>
      </c>
      <c r="D974" s="3">
        <v>93</v>
      </c>
      <c r="E974" s="14">
        <v>0.44</v>
      </c>
      <c r="F974" s="3">
        <v>5</v>
      </c>
      <c r="G974" s="3" t="s">
        <v>180</v>
      </c>
      <c r="H974" s="42">
        <v>28.600999999999999</v>
      </c>
      <c r="J974" s="3">
        <v>91</v>
      </c>
      <c r="K974" s="3">
        <v>96</v>
      </c>
      <c r="L974" s="3">
        <v>93</v>
      </c>
      <c r="M974" s="3">
        <v>92</v>
      </c>
      <c r="N974" s="56">
        <f t="shared" si="31"/>
        <v>93</v>
      </c>
    </row>
    <row r="975" spans="1:14" x14ac:dyDescent="0.2">
      <c r="B975" s="2">
        <v>0.86458333333333404</v>
      </c>
      <c r="C975" s="3">
        <v>84</v>
      </c>
      <c r="D975" s="3">
        <v>93</v>
      </c>
      <c r="E975" s="14">
        <v>0.43</v>
      </c>
      <c r="F975" s="3">
        <v>4</v>
      </c>
      <c r="G975" s="3" t="s">
        <v>35</v>
      </c>
      <c r="H975" s="42">
        <v>28.606999999999999</v>
      </c>
      <c r="J975" s="3">
        <v>90</v>
      </c>
      <c r="K975" s="3">
        <v>95</v>
      </c>
      <c r="L975" s="3">
        <v>93</v>
      </c>
      <c r="M975" s="3">
        <v>92</v>
      </c>
      <c r="N975" s="45">
        <f t="shared" si="31"/>
        <v>92.5</v>
      </c>
    </row>
    <row r="976" spans="1:14" x14ac:dyDescent="0.2">
      <c r="B976" s="2">
        <v>0.875000000000001</v>
      </c>
      <c r="C976" s="3">
        <v>83</v>
      </c>
      <c r="D976" s="3">
        <v>92</v>
      </c>
      <c r="E976" s="39">
        <v>0.44</v>
      </c>
      <c r="F976" s="3">
        <v>2</v>
      </c>
      <c r="G976" s="37" t="s">
        <v>180</v>
      </c>
      <c r="H976" s="42">
        <v>28.611999999999998</v>
      </c>
      <c r="I976" s="42"/>
      <c r="J976" s="41">
        <v>90</v>
      </c>
      <c r="K976" s="41">
        <v>94</v>
      </c>
      <c r="L976" s="41">
        <v>92</v>
      </c>
      <c r="M976" s="41">
        <v>91</v>
      </c>
      <c r="N976" s="56">
        <f t="shared" si="31"/>
        <v>91.75</v>
      </c>
    </row>
    <row r="977" spans="2:14" x14ac:dyDescent="0.2">
      <c r="B977" s="2">
        <v>0.88541666666666796</v>
      </c>
      <c r="C977" s="3">
        <v>83</v>
      </c>
      <c r="D977" s="3">
        <v>91</v>
      </c>
      <c r="E977" s="14">
        <v>0.45</v>
      </c>
      <c r="F977" s="3">
        <v>3</v>
      </c>
      <c r="G977" s="3" t="s">
        <v>35</v>
      </c>
      <c r="H977" s="42">
        <v>28.614999999999998</v>
      </c>
      <c r="J977" s="3">
        <v>89</v>
      </c>
      <c r="K977" s="3">
        <v>93</v>
      </c>
      <c r="L977" s="3">
        <v>91</v>
      </c>
      <c r="M977" s="3">
        <v>90</v>
      </c>
      <c r="N977" s="45">
        <f t="shared" si="31"/>
        <v>90.75</v>
      </c>
    </row>
    <row r="978" spans="2:14" x14ac:dyDescent="0.2">
      <c r="B978" s="2">
        <v>0.89583333333333504</v>
      </c>
      <c r="C978" s="3">
        <v>83</v>
      </c>
      <c r="D978" s="3">
        <v>91</v>
      </c>
      <c r="E978" s="39">
        <v>0.44</v>
      </c>
      <c r="F978" s="3">
        <v>3</v>
      </c>
      <c r="G978" s="37" t="s">
        <v>35</v>
      </c>
      <c r="H978" s="42">
        <v>28.617000000000001</v>
      </c>
      <c r="I978" s="42"/>
      <c r="J978" s="41">
        <v>89</v>
      </c>
      <c r="K978" s="41">
        <v>92</v>
      </c>
      <c r="L978" s="41">
        <v>91</v>
      </c>
      <c r="M978" s="41">
        <v>90</v>
      </c>
      <c r="N978" s="56">
        <f t="shared" si="31"/>
        <v>90.5</v>
      </c>
    </row>
    <row r="979" spans="2:14" x14ac:dyDescent="0.2">
      <c r="B979" s="2">
        <v>0.906250000000001</v>
      </c>
      <c r="C979" s="3">
        <v>83</v>
      </c>
      <c r="D979" s="3">
        <v>90</v>
      </c>
      <c r="E979" s="14">
        <v>0.44</v>
      </c>
      <c r="F979" s="3">
        <v>3</v>
      </c>
      <c r="G979" s="3" t="s">
        <v>35</v>
      </c>
      <c r="H979" s="42">
        <v>28.617999999999999</v>
      </c>
      <c r="I979" s="42"/>
      <c r="J979" s="41">
        <v>88</v>
      </c>
      <c r="K979" s="3">
        <v>91</v>
      </c>
      <c r="L979" s="3">
        <v>90</v>
      </c>
      <c r="M979" s="3">
        <v>89</v>
      </c>
      <c r="N979" s="56">
        <f t="shared" si="31"/>
        <v>89.5</v>
      </c>
    </row>
    <row r="980" spans="2:14" x14ac:dyDescent="0.2">
      <c r="B980" s="2">
        <v>0.91180555555555554</v>
      </c>
      <c r="C980" s="3">
        <v>82</v>
      </c>
      <c r="D980" s="3">
        <v>89</v>
      </c>
      <c r="E980" s="14">
        <v>0.45</v>
      </c>
      <c r="F980" s="3">
        <v>1</v>
      </c>
      <c r="G980" s="3" t="s">
        <v>34</v>
      </c>
      <c r="H980" s="42">
        <v>28.619</v>
      </c>
      <c r="J980" s="3">
        <v>87</v>
      </c>
      <c r="K980" s="3">
        <v>91</v>
      </c>
      <c r="L980" s="3">
        <v>89</v>
      </c>
      <c r="M980" s="3">
        <v>89</v>
      </c>
      <c r="N980" s="56">
        <f t="shared" si="31"/>
        <v>89</v>
      </c>
    </row>
    <row r="981" spans="2:14" x14ac:dyDescent="0.2">
      <c r="B981" s="2"/>
      <c r="E981" s="39"/>
      <c r="G981" s="37"/>
      <c r="I981" s="42"/>
      <c r="J981" s="41"/>
      <c r="K981" s="41"/>
      <c r="L981" s="41"/>
      <c r="M981" s="41"/>
      <c r="N981" s="56"/>
    </row>
    <row r="982" spans="2:14" x14ac:dyDescent="0.2">
      <c r="B982" s="2"/>
      <c r="E982" s="39"/>
      <c r="G982" s="37"/>
      <c r="I982" s="42"/>
      <c r="J982" s="41"/>
      <c r="K982" s="41"/>
      <c r="L982" s="41"/>
      <c r="M982" s="41"/>
      <c r="N982" s="56"/>
    </row>
    <row r="983" spans="2:14" x14ac:dyDescent="0.2">
      <c r="B983" s="2"/>
      <c r="F983" s="41"/>
      <c r="G983" s="37"/>
      <c r="I983" s="42"/>
      <c r="J983" s="41"/>
      <c r="K983" s="41"/>
      <c r="L983" s="41"/>
      <c r="M983" s="41"/>
      <c r="N983" s="56"/>
    </row>
    <row r="984" spans="2:14" x14ac:dyDescent="0.2">
      <c r="B984" s="2"/>
      <c r="G984" s="37"/>
      <c r="I984" s="42"/>
      <c r="J984" s="41"/>
      <c r="K984" s="41"/>
      <c r="L984" s="41"/>
      <c r="M984" s="41"/>
      <c r="N984" s="56"/>
    </row>
  </sheetData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84"/>
  <sheetViews>
    <sheetView workbookViewId="0"/>
    <sheetView workbookViewId="1"/>
  </sheetViews>
  <sheetFormatPr defaultRowHeight="12.75" x14ac:dyDescent="0.2"/>
  <cols>
    <col min="1" max="1" width="10" customWidth="1"/>
    <col min="3" max="4" width="9.140625" style="3" customWidth="1"/>
    <col min="5" max="5" width="9.140625" style="14" customWidth="1"/>
    <col min="6" max="7" width="9.140625" style="3" customWidth="1"/>
    <col min="8" max="8" width="9.140625" style="19" customWidth="1"/>
  </cols>
  <sheetData>
    <row r="1" spans="1:14" x14ac:dyDescent="0.2">
      <c r="A1" s="6" t="s">
        <v>216</v>
      </c>
      <c r="B1" s="24" t="s">
        <v>2</v>
      </c>
      <c r="C1" s="6" t="s">
        <v>3</v>
      </c>
      <c r="D1" s="6" t="s">
        <v>1</v>
      </c>
      <c r="E1" s="31" t="s">
        <v>156</v>
      </c>
      <c r="F1" s="6" t="s">
        <v>32</v>
      </c>
      <c r="G1" s="6" t="s">
        <v>217</v>
      </c>
      <c r="H1" s="33" t="s">
        <v>218</v>
      </c>
      <c r="I1" s="6"/>
    </row>
    <row r="2" spans="1:14" x14ac:dyDescent="0.2">
      <c r="A2" t="s">
        <v>288</v>
      </c>
      <c r="B2" s="2"/>
      <c r="L2" t="s">
        <v>623</v>
      </c>
    </row>
    <row r="3" spans="1:14" x14ac:dyDescent="0.2">
      <c r="A3" s="21">
        <v>41345</v>
      </c>
      <c r="B3" s="2">
        <v>0.375</v>
      </c>
      <c r="C3" s="3">
        <v>41</v>
      </c>
      <c r="D3" s="3">
        <v>48</v>
      </c>
      <c r="E3" s="14">
        <v>0.64</v>
      </c>
      <c r="F3" s="3">
        <v>3</v>
      </c>
      <c r="G3" s="3" t="s">
        <v>34</v>
      </c>
      <c r="H3" s="19">
        <v>30.04</v>
      </c>
      <c r="L3">
        <f>MAX(D:D)</f>
        <v>137</v>
      </c>
      <c r="N3" t="s">
        <v>311</v>
      </c>
    </row>
    <row r="4" spans="1:14" x14ac:dyDescent="0.2">
      <c r="B4" s="2">
        <v>0.38541666666666674</v>
      </c>
      <c r="C4" s="3">
        <v>42</v>
      </c>
      <c r="D4" s="3">
        <v>52</v>
      </c>
      <c r="E4" s="14">
        <v>0.63</v>
      </c>
      <c r="F4" s="3">
        <v>5</v>
      </c>
      <c r="G4" s="3" t="s">
        <v>35</v>
      </c>
      <c r="H4" s="19">
        <v>30.05</v>
      </c>
      <c r="N4" s="21">
        <v>41462</v>
      </c>
    </row>
    <row r="5" spans="1:14" x14ac:dyDescent="0.2">
      <c r="B5" s="2">
        <v>0.39583333333333343</v>
      </c>
      <c r="C5" s="3">
        <v>44</v>
      </c>
      <c r="D5" s="3">
        <v>52</v>
      </c>
      <c r="E5" s="14">
        <v>0.59</v>
      </c>
      <c r="F5" s="3">
        <v>3</v>
      </c>
      <c r="G5" s="3" t="s">
        <v>35</v>
      </c>
      <c r="H5" s="19">
        <v>30.05</v>
      </c>
    </row>
    <row r="6" spans="1:14" x14ac:dyDescent="0.2">
      <c r="B6" s="2">
        <v>0.40625</v>
      </c>
      <c r="C6" s="3">
        <v>46</v>
      </c>
      <c r="D6" s="3">
        <v>54</v>
      </c>
      <c r="E6" s="14">
        <v>0.56999999999999995</v>
      </c>
      <c r="F6" s="3">
        <v>5</v>
      </c>
      <c r="G6" s="3" t="s">
        <v>34</v>
      </c>
      <c r="H6" s="19">
        <v>30.05</v>
      </c>
    </row>
    <row r="7" spans="1:14" x14ac:dyDescent="0.2">
      <c r="B7" s="2">
        <v>0.4166666666666668</v>
      </c>
      <c r="C7" s="3">
        <v>46</v>
      </c>
      <c r="D7" s="3">
        <v>57</v>
      </c>
      <c r="E7" s="14">
        <v>0.55000000000000004</v>
      </c>
      <c r="F7" s="3">
        <v>1</v>
      </c>
      <c r="G7" s="3" t="s">
        <v>34</v>
      </c>
      <c r="H7" s="19">
        <v>30.05</v>
      </c>
    </row>
    <row r="8" spans="1:14" x14ac:dyDescent="0.2">
      <c r="B8" s="2">
        <v>0.42708333333333354</v>
      </c>
      <c r="C8" s="3">
        <v>46</v>
      </c>
      <c r="D8" s="3">
        <v>63</v>
      </c>
      <c r="E8" s="14">
        <v>0.55000000000000004</v>
      </c>
      <c r="F8" s="3">
        <v>2</v>
      </c>
      <c r="G8" s="3" t="s">
        <v>34</v>
      </c>
      <c r="H8" s="19">
        <v>30.06</v>
      </c>
    </row>
    <row r="9" spans="1:14" x14ac:dyDescent="0.2">
      <c r="B9" s="2">
        <v>0.4375</v>
      </c>
      <c r="C9" s="3">
        <v>48</v>
      </c>
      <c r="D9" s="3">
        <v>66</v>
      </c>
      <c r="E9" s="14">
        <v>0.5</v>
      </c>
      <c r="F9" s="3">
        <v>1</v>
      </c>
      <c r="G9" s="3" t="s">
        <v>190</v>
      </c>
      <c r="H9" s="19">
        <v>30.07</v>
      </c>
    </row>
    <row r="10" spans="1:14" x14ac:dyDescent="0.2">
      <c r="B10" s="2">
        <v>0.44791666666666691</v>
      </c>
      <c r="C10" s="3">
        <v>48</v>
      </c>
      <c r="D10" s="3">
        <v>71</v>
      </c>
      <c r="E10" s="14">
        <v>0.49</v>
      </c>
      <c r="F10" s="3">
        <v>1</v>
      </c>
      <c r="G10" s="3" t="s">
        <v>34</v>
      </c>
      <c r="H10" s="19">
        <v>30.07</v>
      </c>
    </row>
    <row r="11" spans="1:14" x14ac:dyDescent="0.2">
      <c r="B11" s="2">
        <v>0.45833333333333359</v>
      </c>
      <c r="C11" s="3">
        <v>49</v>
      </c>
      <c r="D11" s="3">
        <v>74</v>
      </c>
      <c r="E11" s="14">
        <v>0.47</v>
      </c>
      <c r="F11" s="3">
        <v>2</v>
      </c>
      <c r="G11" s="3" t="s">
        <v>34</v>
      </c>
      <c r="H11" s="19">
        <v>30.07</v>
      </c>
    </row>
    <row r="12" spans="1:14" s="3" customFormat="1" x14ac:dyDescent="0.2">
      <c r="A12"/>
      <c r="B12" s="1">
        <v>0.46875</v>
      </c>
      <c r="C12" s="3">
        <v>49</v>
      </c>
      <c r="D12" s="3">
        <v>76</v>
      </c>
      <c r="E12" s="14">
        <v>0.49</v>
      </c>
      <c r="F12" s="3">
        <v>4</v>
      </c>
      <c r="G12" s="3" t="s">
        <v>190</v>
      </c>
      <c r="H12" s="19">
        <v>30.06</v>
      </c>
      <c r="I12"/>
    </row>
    <row r="13" spans="1:14" s="3" customFormat="1" x14ac:dyDescent="0.2">
      <c r="A13"/>
      <c r="B13" s="1">
        <v>0.47916666666666669</v>
      </c>
      <c r="C13" s="3">
        <v>51</v>
      </c>
      <c r="D13" s="3">
        <v>83</v>
      </c>
      <c r="E13" s="14">
        <v>0.42</v>
      </c>
      <c r="F13" s="3">
        <v>5</v>
      </c>
      <c r="G13" s="3" t="s">
        <v>208</v>
      </c>
      <c r="H13" s="19">
        <v>30.06</v>
      </c>
      <c r="I13"/>
    </row>
    <row r="14" spans="1:14" s="3" customFormat="1" x14ac:dyDescent="0.2">
      <c r="A14"/>
      <c r="B14" s="1">
        <v>0.48958333333333331</v>
      </c>
      <c r="C14" s="3">
        <v>52</v>
      </c>
      <c r="D14" s="3">
        <v>82</v>
      </c>
      <c r="E14" s="14">
        <v>0.41</v>
      </c>
      <c r="F14" s="3">
        <v>3</v>
      </c>
      <c r="G14" s="3" t="s">
        <v>71</v>
      </c>
      <c r="H14" s="19">
        <v>30.06</v>
      </c>
      <c r="I14"/>
    </row>
    <row r="15" spans="1:14" s="3" customFormat="1" x14ac:dyDescent="0.2">
      <c r="A15"/>
      <c r="B15" s="1">
        <v>0.5</v>
      </c>
      <c r="C15" s="3">
        <v>53</v>
      </c>
      <c r="D15" s="3">
        <v>87</v>
      </c>
      <c r="E15" s="14">
        <v>0.38</v>
      </c>
      <c r="F15" s="3">
        <v>1</v>
      </c>
      <c r="G15" s="3" t="s">
        <v>34</v>
      </c>
      <c r="H15" s="19">
        <v>30.06</v>
      </c>
      <c r="I15"/>
    </row>
    <row r="16" spans="1:14" s="3" customFormat="1" x14ac:dyDescent="0.2">
      <c r="A16"/>
      <c r="B16" s="1">
        <v>0.54166666666666663</v>
      </c>
      <c r="C16" s="3">
        <v>55</v>
      </c>
      <c r="D16" s="3">
        <v>91</v>
      </c>
      <c r="E16" s="14">
        <v>0.35</v>
      </c>
      <c r="F16" s="3">
        <v>5</v>
      </c>
      <c r="G16" s="3" t="s">
        <v>34</v>
      </c>
      <c r="H16" s="19">
        <v>30.04</v>
      </c>
      <c r="I16"/>
    </row>
    <row r="17" spans="1:9" s="3" customFormat="1" x14ac:dyDescent="0.2">
      <c r="A17"/>
      <c r="B17" s="1">
        <v>0.55208333333333337</v>
      </c>
      <c r="C17" s="3">
        <v>56</v>
      </c>
      <c r="D17" s="3">
        <v>93</v>
      </c>
      <c r="E17" s="14">
        <v>0.33</v>
      </c>
      <c r="F17" s="3">
        <v>3</v>
      </c>
      <c r="G17" s="3" t="s">
        <v>37</v>
      </c>
      <c r="H17" s="19">
        <v>30.03</v>
      </c>
      <c r="I17"/>
    </row>
    <row r="18" spans="1:9" s="3" customFormat="1" x14ac:dyDescent="0.2">
      <c r="A18"/>
      <c r="B18" s="2">
        <v>0.5625</v>
      </c>
      <c r="C18" s="3">
        <v>57</v>
      </c>
      <c r="D18" s="3">
        <v>95</v>
      </c>
      <c r="E18" s="14">
        <v>0.32</v>
      </c>
      <c r="F18" s="3">
        <v>3</v>
      </c>
      <c r="G18" s="3" t="s">
        <v>180</v>
      </c>
      <c r="H18" s="19">
        <v>30.02</v>
      </c>
      <c r="I18"/>
    </row>
    <row r="19" spans="1:9" s="3" customFormat="1" x14ac:dyDescent="0.2">
      <c r="A19"/>
      <c r="B19" s="2">
        <v>0.57291666666666663</v>
      </c>
      <c r="C19" s="3">
        <v>57</v>
      </c>
      <c r="D19" s="3">
        <v>97</v>
      </c>
      <c r="E19" s="14">
        <v>0.33</v>
      </c>
      <c r="F19" s="3">
        <v>4</v>
      </c>
      <c r="G19" s="3" t="s">
        <v>208</v>
      </c>
      <c r="H19" s="19">
        <v>30.02</v>
      </c>
      <c r="I19"/>
    </row>
    <row r="20" spans="1:9" s="3" customFormat="1" x14ac:dyDescent="0.2">
      <c r="A20"/>
      <c r="B20" s="2">
        <v>0.58333333333333337</v>
      </c>
      <c r="C20" s="3">
        <v>57</v>
      </c>
      <c r="D20" s="3">
        <v>95</v>
      </c>
      <c r="E20" s="14">
        <v>0.32</v>
      </c>
      <c r="F20" s="3">
        <v>3</v>
      </c>
      <c r="G20" s="3" t="s">
        <v>208</v>
      </c>
      <c r="H20" s="19">
        <v>30.02</v>
      </c>
      <c r="I20"/>
    </row>
    <row r="21" spans="1:9" s="3" customFormat="1" x14ac:dyDescent="0.2">
      <c r="A21"/>
      <c r="B21" s="2">
        <v>0.59375</v>
      </c>
      <c r="C21" s="3">
        <v>58</v>
      </c>
      <c r="D21" s="3">
        <v>96</v>
      </c>
      <c r="E21" s="14">
        <v>0.31</v>
      </c>
      <c r="F21" s="3">
        <v>2</v>
      </c>
      <c r="G21" s="3" t="s">
        <v>208</v>
      </c>
      <c r="H21" s="19">
        <v>30.01</v>
      </c>
      <c r="I21"/>
    </row>
    <row r="22" spans="1:9" s="3" customFormat="1" x14ac:dyDescent="0.2">
      <c r="A22"/>
      <c r="B22" s="2">
        <v>0.60416666666666663</v>
      </c>
      <c r="C22" s="3">
        <v>59</v>
      </c>
      <c r="D22" s="3">
        <v>96</v>
      </c>
      <c r="E22" s="14">
        <v>0.31</v>
      </c>
      <c r="F22" s="3">
        <v>4</v>
      </c>
      <c r="G22" s="3" t="s">
        <v>190</v>
      </c>
      <c r="H22" s="19">
        <v>30.01</v>
      </c>
      <c r="I22"/>
    </row>
    <row r="23" spans="1:9" s="3" customFormat="1" x14ac:dyDescent="0.2">
      <c r="A23"/>
      <c r="B23" s="2">
        <v>0.61458333333333337</v>
      </c>
      <c r="C23" s="3">
        <v>59</v>
      </c>
      <c r="D23" s="3">
        <v>95</v>
      </c>
      <c r="E23" s="14">
        <v>0.31</v>
      </c>
      <c r="F23" s="3">
        <v>5</v>
      </c>
      <c r="G23" s="3" t="s">
        <v>180</v>
      </c>
      <c r="H23" s="19">
        <v>30.01</v>
      </c>
      <c r="I23"/>
    </row>
    <row r="24" spans="1:9" s="3" customFormat="1" x14ac:dyDescent="0.2">
      <c r="A24"/>
      <c r="B24" s="2">
        <v>0.625</v>
      </c>
      <c r="C24" s="3">
        <v>59</v>
      </c>
      <c r="D24" s="3">
        <v>94</v>
      </c>
      <c r="E24" s="14">
        <v>0.3</v>
      </c>
      <c r="F24" s="3">
        <v>4</v>
      </c>
      <c r="G24" s="3" t="s">
        <v>34</v>
      </c>
      <c r="H24" s="19">
        <v>30</v>
      </c>
      <c r="I24"/>
    </row>
    <row r="25" spans="1:9" s="3" customFormat="1" x14ac:dyDescent="0.2">
      <c r="A25"/>
      <c r="B25" s="2">
        <v>0.63541666666666663</v>
      </c>
      <c r="C25" s="3">
        <v>60</v>
      </c>
      <c r="D25" s="3">
        <v>94</v>
      </c>
      <c r="E25" s="14">
        <v>0.31</v>
      </c>
      <c r="F25" s="3">
        <v>3</v>
      </c>
      <c r="G25" s="3" t="s">
        <v>35</v>
      </c>
      <c r="H25" s="19">
        <v>29.99</v>
      </c>
      <c r="I25"/>
    </row>
    <row r="26" spans="1:9" s="3" customFormat="1" x14ac:dyDescent="0.2">
      <c r="A26"/>
      <c r="B26" s="2">
        <v>0.64583333333333337</v>
      </c>
      <c r="C26" s="3">
        <v>61</v>
      </c>
      <c r="D26" s="3">
        <v>92</v>
      </c>
      <c r="E26" s="14">
        <v>0.3</v>
      </c>
      <c r="F26" s="3">
        <v>2</v>
      </c>
      <c r="G26" s="3" t="s">
        <v>190</v>
      </c>
      <c r="H26" s="19">
        <v>29.99</v>
      </c>
      <c r="I26"/>
    </row>
    <row r="27" spans="1:9" s="3" customFormat="1" x14ac:dyDescent="0.2">
      <c r="A27"/>
      <c r="B27" s="2">
        <v>0.65625</v>
      </c>
      <c r="C27" s="3">
        <v>62</v>
      </c>
      <c r="D27" s="3">
        <v>94</v>
      </c>
      <c r="E27" s="14">
        <v>0.3</v>
      </c>
      <c r="F27" s="3">
        <v>5</v>
      </c>
      <c r="G27" s="3" t="s">
        <v>34</v>
      </c>
      <c r="H27" s="19">
        <v>29.98</v>
      </c>
      <c r="I27"/>
    </row>
    <row r="28" spans="1:9" s="3" customFormat="1" x14ac:dyDescent="0.2">
      <c r="A28"/>
      <c r="B28" s="2">
        <v>0.66666666666666663</v>
      </c>
      <c r="C28" s="3">
        <v>60</v>
      </c>
      <c r="D28" s="3">
        <v>90</v>
      </c>
      <c r="E28" s="14">
        <v>0.31</v>
      </c>
      <c r="F28" s="3">
        <v>2</v>
      </c>
      <c r="G28" s="3" t="s">
        <v>35</v>
      </c>
      <c r="H28" s="19">
        <v>29.98</v>
      </c>
      <c r="I28"/>
    </row>
    <row r="29" spans="1:9" s="3" customFormat="1" x14ac:dyDescent="0.2">
      <c r="A29"/>
      <c r="B29" s="2">
        <v>0.67708333333333337</v>
      </c>
      <c r="C29" s="3">
        <v>60</v>
      </c>
      <c r="D29" s="3">
        <v>89</v>
      </c>
      <c r="E29" s="14">
        <v>0.3</v>
      </c>
      <c r="F29" s="3">
        <v>3</v>
      </c>
      <c r="G29" s="3" t="s">
        <v>37</v>
      </c>
      <c r="H29" s="19">
        <v>29.99</v>
      </c>
      <c r="I29"/>
    </row>
    <row r="30" spans="1:9" s="3" customFormat="1" x14ac:dyDescent="0.2">
      <c r="A30"/>
      <c r="B30" s="2">
        <v>0.6875</v>
      </c>
      <c r="C30" s="3">
        <v>61</v>
      </c>
      <c r="D30" s="3">
        <v>86</v>
      </c>
      <c r="E30" s="14">
        <v>0.28999999999999998</v>
      </c>
      <c r="F30" s="3">
        <v>3</v>
      </c>
      <c r="G30" s="3" t="s">
        <v>190</v>
      </c>
      <c r="H30" s="19">
        <v>29.99</v>
      </c>
      <c r="I30"/>
    </row>
    <row r="31" spans="1:9" s="3" customFormat="1" x14ac:dyDescent="0.2">
      <c r="A31"/>
      <c r="B31" s="2">
        <v>0.69791666666666663</v>
      </c>
      <c r="C31" s="3">
        <v>60</v>
      </c>
      <c r="D31" s="3">
        <v>84</v>
      </c>
      <c r="E31" s="14">
        <v>0.3</v>
      </c>
      <c r="F31" s="3">
        <v>5</v>
      </c>
      <c r="G31" s="3" t="s">
        <v>180</v>
      </c>
      <c r="H31" s="19">
        <v>29.99</v>
      </c>
      <c r="I31"/>
    </row>
    <row r="32" spans="1:9" s="3" customFormat="1" x14ac:dyDescent="0.2">
      <c r="A32"/>
      <c r="B32" s="2">
        <v>0.70833333333333337</v>
      </c>
      <c r="C32" s="3">
        <v>60</v>
      </c>
      <c r="D32" s="3">
        <v>82</v>
      </c>
      <c r="E32" s="14">
        <v>0.3</v>
      </c>
      <c r="F32" s="3">
        <v>5</v>
      </c>
      <c r="G32" s="3" t="s">
        <v>180</v>
      </c>
      <c r="H32" s="19">
        <v>29.99</v>
      </c>
      <c r="I32"/>
    </row>
    <row r="34" spans="1:8" x14ac:dyDescent="0.2">
      <c r="A34" s="21">
        <v>41346</v>
      </c>
      <c r="B34" s="2">
        <v>0.4166666666666668</v>
      </c>
      <c r="C34" s="3">
        <v>49</v>
      </c>
      <c r="D34" s="3">
        <v>63</v>
      </c>
      <c r="E34" s="14">
        <v>0.37</v>
      </c>
      <c r="F34" s="3">
        <v>4</v>
      </c>
      <c r="G34" s="3" t="s">
        <v>43</v>
      </c>
      <c r="H34" s="19">
        <v>30.23</v>
      </c>
    </row>
    <row r="35" spans="1:8" x14ac:dyDescent="0.2">
      <c r="B35" s="2">
        <v>0.42708333333333354</v>
      </c>
      <c r="C35" s="3">
        <v>50</v>
      </c>
      <c r="D35" s="3">
        <v>68</v>
      </c>
      <c r="E35" s="14">
        <v>0.35</v>
      </c>
      <c r="F35" s="3">
        <v>1</v>
      </c>
      <c r="G35" s="3" t="s">
        <v>43</v>
      </c>
      <c r="H35" s="19">
        <v>30.23</v>
      </c>
    </row>
    <row r="36" spans="1:8" x14ac:dyDescent="0.2">
      <c r="B36" s="2">
        <v>0.4375</v>
      </c>
      <c r="C36" s="3">
        <v>51</v>
      </c>
      <c r="D36" s="3">
        <v>69</v>
      </c>
      <c r="E36" s="14">
        <v>0.3</v>
      </c>
      <c r="F36" s="3">
        <v>7</v>
      </c>
      <c r="G36" s="3" t="s">
        <v>35</v>
      </c>
      <c r="H36" s="19">
        <v>30.23</v>
      </c>
    </row>
    <row r="37" spans="1:8" x14ac:dyDescent="0.2">
      <c r="B37" s="2">
        <v>0.44791666666666691</v>
      </c>
      <c r="C37" s="3">
        <v>51</v>
      </c>
      <c r="D37" s="3">
        <v>72</v>
      </c>
      <c r="E37" s="14">
        <v>0.31</v>
      </c>
      <c r="F37" s="3">
        <v>8</v>
      </c>
      <c r="G37" s="3" t="s">
        <v>37</v>
      </c>
      <c r="H37" s="19">
        <v>30.23</v>
      </c>
    </row>
    <row r="38" spans="1:8" x14ac:dyDescent="0.2">
      <c r="B38" s="2">
        <v>0.45833333333333359</v>
      </c>
      <c r="C38" s="3">
        <v>51</v>
      </c>
      <c r="D38" s="3">
        <v>75</v>
      </c>
      <c r="E38" s="14">
        <v>0.32</v>
      </c>
      <c r="F38" s="3">
        <v>6</v>
      </c>
      <c r="G38" s="3" t="s">
        <v>37</v>
      </c>
      <c r="H38" s="19">
        <v>30.24</v>
      </c>
    </row>
    <row r="39" spans="1:8" x14ac:dyDescent="0.2">
      <c r="B39" s="1">
        <v>0.46875</v>
      </c>
      <c r="C39" s="3">
        <v>53</v>
      </c>
      <c r="D39" s="3">
        <v>78</v>
      </c>
      <c r="E39" s="14">
        <v>0.32</v>
      </c>
      <c r="F39" s="3">
        <v>5</v>
      </c>
      <c r="G39" s="3" t="s">
        <v>190</v>
      </c>
      <c r="H39" s="19">
        <v>30.23</v>
      </c>
    </row>
    <row r="40" spans="1:8" x14ac:dyDescent="0.2">
      <c r="B40" s="1">
        <v>0.47916666666666669</v>
      </c>
      <c r="C40" s="3">
        <v>54</v>
      </c>
      <c r="D40" s="3">
        <v>80</v>
      </c>
      <c r="E40" s="14">
        <v>0.31</v>
      </c>
      <c r="F40" s="3">
        <v>2</v>
      </c>
      <c r="G40" s="3" t="s">
        <v>35</v>
      </c>
      <c r="H40" s="19">
        <v>30.23</v>
      </c>
    </row>
    <row r="41" spans="1:8" x14ac:dyDescent="0.2">
      <c r="B41" s="1">
        <v>0.48958333333333331</v>
      </c>
      <c r="C41" s="3">
        <v>52</v>
      </c>
      <c r="D41" s="3">
        <v>82</v>
      </c>
      <c r="E41" s="14">
        <v>0.3</v>
      </c>
      <c r="F41" s="3">
        <v>4</v>
      </c>
      <c r="G41" s="3" t="s">
        <v>190</v>
      </c>
      <c r="H41" s="19">
        <v>30.22</v>
      </c>
    </row>
    <row r="42" spans="1:8" x14ac:dyDescent="0.2">
      <c r="B42" s="1">
        <v>0.5</v>
      </c>
      <c r="C42" s="3">
        <v>54</v>
      </c>
      <c r="D42" s="3">
        <v>83</v>
      </c>
      <c r="E42" s="14">
        <v>0.28999999999999998</v>
      </c>
      <c r="F42" s="3">
        <v>3</v>
      </c>
      <c r="G42" s="3" t="s">
        <v>35</v>
      </c>
      <c r="H42" s="19">
        <v>30.22</v>
      </c>
    </row>
    <row r="43" spans="1:8" x14ac:dyDescent="0.2">
      <c r="B43" s="1">
        <v>0.53125</v>
      </c>
      <c r="C43" s="3">
        <v>56</v>
      </c>
      <c r="D43" s="3">
        <v>91</v>
      </c>
      <c r="E43" s="14">
        <v>0.26</v>
      </c>
      <c r="F43" s="3">
        <v>2</v>
      </c>
      <c r="G43" s="3" t="s">
        <v>35</v>
      </c>
      <c r="H43" s="19">
        <v>30.2</v>
      </c>
    </row>
    <row r="44" spans="1:8" x14ac:dyDescent="0.2">
      <c r="B44" s="1">
        <v>0.54166666666666663</v>
      </c>
      <c r="C44" s="3">
        <v>56</v>
      </c>
      <c r="D44" s="3">
        <v>91</v>
      </c>
      <c r="E44" s="14">
        <v>0.25</v>
      </c>
      <c r="F44" s="3">
        <v>4</v>
      </c>
      <c r="G44" s="3" t="s">
        <v>202</v>
      </c>
      <c r="H44" s="19">
        <v>30.2</v>
      </c>
    </row>
    <row r="45" spans="1:8" x14ac:dyDescent="0.2">
      <c r="B45" s="1">
        <v>0.55208333333333337</v>
      </c>
      <c r="C45" s="3">
        <v>56</v>
      </c>
      <c r="D45" s="3">
        <v>91</v>
      </c>
      <c r="E45" s="14">
        <v>0.24</v>
      </c>
      <c r="F45" s="3">
        <v>3</v>
      </c>
      <c r="G45" s="3" t="s">
        <v>71</v>
      </c>
      <c r="H45" s="19">
        <v>30.19</v>
      </c>
    </row>
    <row r="46" spans="1:8" x14ac:dyDescent="0.2">
      <c r="B46" s="2">
        <v>0.5625</v>
      </c>
      <c r="C46" s="3">
        <v>56</v>
      </c>
      <c r="D46" s="3">
        <v>94</v>
      </c>
      <c r="E46" s="14">
        <v>0.23</v>
      </c>
      <c r="F46" s="3">
        <v>2</v>
      </c>
      <c r="G46" s="3" t="s">
        <v>34</v>
      </c>
      <c r="H46" s="19">
        <v>30.19</v>
      </c>
    </row>
    <row r="47" spans="1:8" x14ac:dyDescent="0.2">
      <c r="B47" s="2">
        <v>0.57291666666666663</v>
      </c>
      <c r="C47" s="3">
        <v>56</v>
      </c>
      <c r="D47" s="3">
        <v>90</v>
      </c>
      <c r="E47" s="14">
        <v>0.23</v>
      </c>
      <c r="F47" s="3">
        <v>6</v>
      </c>
      <c r="G47" s="3" t="s">
        <v>208</v>
      </c>
      <c r="H47" s="19">
        <v>30.19</v>
      </c>
    </row>
    <row r="48" spans="1:8" x14ac:dyDescent="0.2">
      <c r="B48" s="2">
        <v>0.58333333333333337</v>
      </c>
      <c r="C48" s="3">
        <v>56</v>
      </c>
      <c r="D48" s="3">
        <v>90</v>
      </c>
      <c r="E48" s="14">
        <v>0.24</v>
      </c>
      <c r="F48" s="3">
        <v>3</v>
      </c>
      <c r="G48" s="3" t="s">
        <v>37</v>
      </c>
      <c r="H48" s="19">
        <v>30.18</v>
      </c>
    </row>
    <row r="49" spans="1:8" x14ac:dyDescent="0.2">
      <c r="B49" s="2">
        <v>0.59375</v>
      </c>
      <c r="C49" s="3">
        <v>57</v>
      </c>
      <c r="D49" s="3">
        <v>93</v>
      </c>
      <c r="E49" s="14">
        <v>0.23</v>
      </c>
      <c r="F49" s="3">
        <v>5</v>
      </c>
      <c r="G49" s="3" t="s">
        <v>208</v>
      </c>
      <c r="H49" s="19">
        <v>30.17</v>
      </c>
    </row>
    <row r="50" spans="1:8" x14ac:dyDescent="0.2">
      <c r="B50" s="2">
        <v>0.60416666666666663</v>
      </c>
      <c r="C50" s="3">
        <v>57</v>
      </c>
      <c r="D50" s="3">
        <v>93</v>
      </c>
      <c r="E50" s="14">
        <v>0.23</v>
      </c>
      <c r="F50" s="3">
        <v>5</v>
      </c>
      <c r="G50" s="3" t="s">
        <v>202</v>
      </c>
      <c r="H50" s="19">
        <v>30.17</v>
      </c>
    </row>
    <row r="51" spans="1:8" x14ac:dyDescent="0.2">
      <c r="B51" s="2">
        <v>0.61458333333333337</v>
      </c>
      <c r="C51" s="3">
        <v>57</v>
      </c>
      <c r="D51" s="3">
        <v>87</v>
      </c>
      <c r="E51" s="14">
        <v>0.23</v>
      </c>
      <c r="F51" s="3">
        <v>5</v>
      </c>
      <c r="G51" s="3" t="s">
        <v>34</v>
      </c>
      <c r="H51" s="19">
        <v>30.17</v>
      </c>
    </row>
    <row r="52" spans="1:8" x14ac:dyDescent="0.2">
      <c r="B52" s="2">
        <v>0.625</v>
      </c>
      <c r="C52" s="3">
        <v>58</v>
      </c>
      <c r="D52" s="3">
        <v>87</v>
      </c>
      <c r="E52" s="14">
        <v>0.23</v>
      </c>
      <c r="F52" s="3">
        <v>4</v>
      </c>
      <c r="G52" s="3" t="s">
        <v>202</v>
      </c>
      <c r="H52" s="19">
        <v>30.16</v>
      </c>
    </row>
    <row r="53" spans="1:8" x14ac:dyDescent="0.2">
      <c r="B53" s="2">
        <v>0.63541666666666663</v>
      </c>
      <c r="C53" s="3">
        <v>57</v>
      </c>
      <c r="D53" s="3">
        <v>81</v>
      </c>
      <c r="E53" s="14">
        <v>0.22</v>
      </c>
      <c r="F53" s="3">
        <v>4</v>
      </c>
      <c r="G53" s="3" t="s">
        <v>43</v>
      </c>
      <c r="H53" s="19">
        <v>30.17</v>
      </c>
    </row>
    <row r="54" spans="1:8" x14ac:dyDescent="0.2">
      <c r="B54" s="2">
        <v>0.64583333333333337</v>
      </c>
      <c r="C54" s="3">
        <v>57</v>
      </c>
      <c r="D54" s="3">
        <v>86</v>
      </c>
      <c r="E54" s="14">
        <v>0.22</v>
      </c>
      <c r="F54" s="3">
        <v>5</v>
      </c>
      <c r="G54" s="3" t="s">
        <v>180</v>
      </c>
      <c r="H54" s="19">
        <v>30.17</v>
      </c>
    </row>
    <row r="55" spans="1:8" x14ac:dyDescent="0.2">
      <c r="B55" s="2">
        <v>0.65625</v>
      </c>
      <c r="C55" s="3">
        <v>57</v>
      </c>
      <c r="D55" s="3">
        <v>88</v>
      </c>
      <c r="E55" s="14">
        <v>0.23</v>
      </c>
      <c r="F55" s="3">
        <v>5</v>
      </c>
      <c r="G55" s="3" t="s">
        <v>35</v>
      </c>
      <c r="H55" s="19">
        <v>30.17</v>
      </c>
    </row>
    <row r="56" spans="1:8" x14ac:dyDescent="0.2">
      <c r="B56" s="2">
        <v>0.66666666666666663</v>
      </c>
      <c r="C56" s="3">
        <v>57</v>
      </c>
      <c r="D56" s="3">
        <v>87</v>
      </c>
      <c r="E56" s="14">
        <v>0.23</v>
      </c>
      <c r="F56" s="3">
        <v>4</v>
      </c>
      <c r="G56" s="3" t="s">
        <v>43</v>
      </c>
      <c r="H56" s="19">
        <v>30.18</v>
      </c>
    </row>
    <row r="57" spans="1:8" x14ac:dyDescent="0.2">
      <c r="B57" s="2">
        <v>0.67708333333333337</v>
      </c>
      <c r="C57" s="3">
        <v>57</v>
      </c>
      <c r="D57" s="3">
        <v>84</v>
      </c>
      <c r="E57" s="14">
        <v>0.23</v>
      </c>
      <c r="F57" s="3">
        <v>3</v>
      </c>
      <c r="G57" s="3" t="s">
        <v>35</v>
      </c>
      <c r="H57" s="19">
        <v>30.17</v>
      </c>
    </row>
    <row r="58" spans="1:8" x14ac:dyDescent="0.2">
      <c r="B58" s="2">
        <v>0.6875</v>
      </c>
      <c r="C58" s="3">
        <v>57</v>
      </c>
      <c r="D58" s="3">
        <v>82</v>
      </c>
      <c r="E58" s="14">
        <v>0.23</v>
      </c>
      <c r="F58" s="3">
        <v>3</v>
      </c>
      <c r="G58" s="3" t="s">
        <v>35</v>
      </c>
      <c r="H58" s="19">
        <v>30.17</v>
      </c>
    </row>
    <row r="59" spans="1:8" x14ac:dyDescent="0.2">
      <c r="B59" s="2">
        <v>0.69791666666666663</v>
      </c>
      <c r="C59" s="3">
        <v>57</v>
      </c>
      <c r="D59" s="3">
        <v>81</v>
      </c>
      <c r="E59" s="14">
        <v>0.23</v>
      </c>
      <c r="F59" s="3">
        <v>5</v>
      </c>
      <c r="G59" s="3" t="s">
        <v>43</v>
      </c>
      <c r="H59" s="19">
        <v>30.17</v>
      </c>
    </row>
    <row r="60" spans="1:8" x14ac:dyDescent="0.2">
      <c r="B60" s="2">
        <v>0.70833333333333337</v>
      </c>
      <c r="C60" s="3">
        <v>57</v>
      </c>
      <c r="D60" s="3">
        <v>79</v>
      </c>
      <c r="E60" s="14">
        <v>0.23</v>
      </c>
      <c r="F60" s="3">
        <v>3</v>
      </c>
      <c r="G60" s="3" t="s">
        <v>34</v>
      </c>
      <c r="H60" s="19">
        <v>30.18</v>
      </c>
    </row>
    <row r="62" spans="1:8" x14ac:dyDescent="0.2">
      <c r="A62" t="s">
        <v>289</v>
      </c>
    </row>
    <row r="63" spans="1:8" x14ac:dyDescent="0.2">
      <c r="A63" s="21">
        <v>41355</v>
      </c>
      <c r="B63" s="2">
        <v>0.4166666666666668</v>
      </c>
      <c r="C63" s="3">
        <v>61</v>
      </c>
      <c r="D63" s="3">
        <v>73</v>
      </c>
      <c r="E63" s="14">
        <v>0.56999999999999995</v>
      </c>
      <c r="F63" s="3">
        <v>6</v>
      </c>
      <c r="G63" s="3" t="s">
        <v>34</v>
      </c>
      <c r="H63" s="19">
        <v>30.63</v>
      </c>
    </row>
    <row r="64" spans="1:8" x14ac:dyDescent="0.2">
      <c r="B64" s="2">
        <v>0.42708333333333354</v>
      </c>
      <c r="C64" s="3">
        <v>62</v>
      </c>
      <c r="D64" s="3">
        <v>73</v>
      </c>
      <c r="E64" s="14">
        <v>0.54</v>
      </c>
      <c r="F64" s="3">
        <v>5</v>
      </c>
      <c r="G64" s="3" t="s">
        <v>34</v>
      </c>
      <c r="H64" s="19">
        <v>30.63</v>
      </c>
    </row>
    <row r="65" spans="2:8" x14ac:dyDescent="0.2">
      <c r="B65" s="2">
        <v>0.4375</v>
      </c>
      <c r="C65" s="3">
        <v>62</v>
      </c>
      <c r="D65" s="3">
        <v>75</v>
      </c>
      <c r="E65" s="14">
        <v>0.53</v>
      </c>
      <c r="F65" s="3">
        <v>9</v>
      </c>
      <c r="G65" s="3" t="s">
        <v>37</v>
      </c>
      <c r="H65" s="19">
        <v>30.61</v>
      </c>
    </row>
    <row r="66" spans="2:8" x14ac:dyDescent="0.2">
      <c r="B66" s="2">
        <v>0.44791666666666691</v>
      </c>
      <c r="C66" s="3">
        <v>64</v>
      </c>
      <c r="D66" s="3">
        <v>80</v>
      </c>
      <c r="E66" s="14">
        <v>0.48</v>
      </c>
      <c r="F66" s="3">
        <v>8</v>
      </c>
      <c r="G66" s="3" t="s">
        <v>37</v>
      </c>
      <c r="H66" s="19">
        <v>30.61</v>
      </c>
    </row>
    <row r="67" spans="2:8" x14ac:dyDescent="0.2">
      <c r="B67" s="2">
        <v>0.45833333333333359</v>
      </c>
      <c r="C67" s="3">
        <v>64</v>
      </c>
      <c r="D67" s="3">
        <v>84</v>
      </c>
      <c r="E67" s="14">
        <v>0.48</v>
      </c>
      <c r="F67" s="3">
        <v>8</v>
      </c>
      <c r="G67" s="3" t="s">
        <v>37</v>
      </c>
      <c r="H67" s="19">
        <v>30.62</v>
      </c>
    </row>
    <row r="68" spans="2:8" x14ac:dyDescent="0.2">
      <c r="B68" s="1">
        <v>0.46875</v>
      </c>
      <c r="C68" s="3">
        <v>64</v>
      </c>
      <c r="D68" s="3">
        <v>83</v>
      </c>
      <c r="E68" s="14">
        <v>0.47</v>
      </c>
      <c r="F68" s="3">
        <v>7</v>
      </c>
      <c r="G68" s="3" t="s">
        <v>43</v>
      </c>
      <c r="H68" s="19">
        <v>30.61</v>
      </c>
    </row>
    <row r="69" spans="2:8" x14ac:dyDescent="0.2">
      <c r="B69" s="1">
        <v>0.47916666666666669</v>
      </c>
      <c r="C69" s="3">
        <v>65</v>
      </c>
      <c r="D69" s="3">
        <v>87</v>
      </c>
      <c r="E69" s="14">
        <v>0.46</v>
      </c>
      <c r="F69" s="3">
        <v>7</v>
      </c>
      <c r="G69" s="3" t="s">
        <v>129</v>
      </c>
      <c r="H69" s="19">
        <v>30.61</v>
      </c>
    </row>
    <row r="70" spans="2:8" x14ac:dyDescent="0.2">
      <c r="B70" s="1">
        <v>0.48958333333333331</v>
      </c>
      <c r="C70" s="3">
        <v>67</v>
      </c>
      <c r="D70" s="3">
        <v>97</v>
      </c>
      <c r="E70" s="14">
        <v>0.45</v>
      </c>
      <c r="F70" s="3">
        <v>5</v>
      </c>
      <c r="G70" s="3" t="s">
        <v>208</v>
      </c>
      <c r="H70" s="19">
        <v>30.6</v>
      </c>
    </row>
    <row r="71" spans="2:8" x14ac:dyDescent="0.2">
      <c r="B71" s="1">
        <v>0.5</v>
      </c>
      <c r="C71" s="3">
        <v>67</v>
      </c>
      <c r="D71" s="3">
        <v>93</v>
      </c>
      <c r="E71" s="14">
        <v>0.44</v>
      </c>
      <c r="F71" s="3">
        <v>6</v>
      </c>
      <c r="G71" s="3" t="s">
        <v>37</v>
      </c>
      <c r="H71" s="19">
        <v>30.6</v>
      </c>
    </row>
    <row r="72" spans="2:8" x14ac:dyDescent="0.2">
      <c r="B72" s="2">
        <v>0.5625</v>
      </c>
      <c r="C72" s="3">
        <v>73</v>
      </c>
      <c r="D72" s="3">
        <v>100</v>
      </c>
      <c r="E72" s="14">
        <v>0.43</v>
      </c>
      <c r="F72" s="3">
        <v>2</v>
      </c>
      <c r="G72" s="3" t="s">
        <v>196</v>
      </c>
      <c r="H72" s="19">
        <v>30.55</v>
      </c>
    </row>
    <row r="73" spans="2:8" x14ac:dyDescent="0.2">
      <c r="B73" s="2">
        <v>0.57291666666666663</v>
      </c>
      <c r="C73" s="3">
        <v>73</v>
      </c>
      <c r="D73" s="3">
        <v>104</v>
      </c>
      <c r="E73" s="14">
        <v>0.45</v>
      </c>
      <c r="F73" s="3">
        <v>6</v>
      </c>
      <c r="G73" s="3" t="s">
        <v>197</v>
      </c>
      <c r="H73" s="19">
        <v>30.54</v>
      </c>
    </row>
    <row r="74" spans="2:8" x14ac:dyDescent="0.2">
      <c r="B74" s="2">
        <v>0.58333333333333337</v>
      </c>
      <c r="C74" s="3">
        <v>71</v>
      </c>
      <c r="D74" s="3">
        <v>98</v>
      </c>
      <c r="E74" s="14">
        <v>0.49</v>
      </c>
      <c r="F74" s="3">
        <v>3</v>
      </c>
      <c r="G74" s="3" t="s">
        <v>201</v>
      </c>
      <c r="H74" s="19">
        <v>30.53</v>
      </c>
    </row>
    <row r="75" spans="2:8" x14ac:dyDescent="0.2">
      <c r="B75" s="2">
        <v>0.59375</v>
      </c>
      <c r="C75" s="3">
        <v>72</v>
      </c>
      <c r="D75" s="3">
        <v>103</v>
      </c>
      <c r="E75" s="14">
        <v>0.55000000000000004</v>
      </c>
      <c r="F75" s="3">
        <v>4</v>
      </c>
      <c r="G75" s="3" t="s">
        <v>196</v>
      </c>
      <c r="H75" s="19">
        <v>30.52</v>
      </c>
    </row>
    <row r="76" spans="2:8" x14ac:dyDescent="0.2">
      <c r="B76" s="2">
        <v>0.60416666666666663</v>
      </c>
      <c r="C76" s="3">
        <v>73</v>
      </c>
      <c r="D76" s="3">
        <v>107</v>
      </c>
      <c r="E76" s="14">
        <v>0.49</v>
      </c>
      <c r="F76" s="3">
        <v>6</v>
      </c>
      <c r="G76" s="3" t="s">
        <v>129</v>
      </c>
      <c r="H76" s="19">
        <v>30.52</v>
      </c>
    </row>
    <row r="77" spans="2:8" x14ac:dyDescent="0.2">
      <c r="B77" s="2">
        <v>0.61458333333333337</v>
      </c>
      <c r="C77" s="3">
        <v>73</v>
      </c>
      <c r="D77" s="3">
        <v>109</v>
      </c>
      <c r="E77" s="14">
        <v>0.49</v>
      </c>
      <c r="F77" s="3">
        <v>5</v>
      </c>
      <c r="G77" s="3" t="s">
        <v>71</v>
      </c>
      <c r="H77" s="19">
        <v>30.51</v>
      </c>
    </row>
    <row r="78" spans="2:8" x14ac:dyDescent="0.2">
      <c r="B78" s="2">
        <v>0.625</v>
      </c>
      <c r="C78" s="3">
        <v>72</v>
      </c>
      <c r="D78" s="3">
        <v>103</v>
      </c>
      <c r="E78" s="14">
        <v>0.51</v>
      </c>
      <c r="F78" s="3">
        <v>4</v>
      </c>
      <c r="G78" s="3" t="s">
        <v>129</v>
      </c>
      <c r="H78" s="19">
        <v>30.51</v>
      </c>
    </row>
    <row r="79" spans="2:8" x14ac:dyDescent="0.2">
      <c r="B79" s="2">
        <v>0.63541666666666663</v>
      </c>
      <c r="C79" s="3">
        <v>74</v>
      </c>
      <c r="D79" s="3">
        <v>103</v>
      </c>
      <c r="E79" s="14">
        <v>0.5</v>
      </c>
      <c r="F79" s="3">
        <v>2</v>
      </c>
      <c r="G79" s="3" t="s">
        <v>143</v>
      </c>
      <c r="H79" s="19">
        <v>30.5</v>
      </c>
    </row>
    <row r="80" spans="2:8" x14ac:dyDescent="0.2">
      <c r="B80" s="2">
        <v>0.64583333333333337</v>
      </c>
      <c r="C80" s="3">
        <v>74</v>
      </c>
      <c r="D80" s="3">
        <v>99</v>
      </c>
      <c r="E80" s="14">
        <v>0.51</v>
      </c>
      <c r="F80" s="3">
        <v>5</v>
      </c>
      <c r="G80" s="3" t="s">
        <v>197</v>
      </c>
      <c r="H80" s="19">
        <v>30.5</v>
      </c>
    </row>
    <row r="82" spans="1:8" x14ac:dyDescent="0.2">
      <c r="A82" s="21">
        <v>41356</v>
      </c>
      <c r="B82" s="2">
        <v>0.38541666666666674</v>
      </c>
      <c r="C82" s="3">
        <v>68</v>
      </c>
      <c r="D82" s="3">
        <v>74</v>
      </c>
      <c r="E82" s="14">
        <v>0.94</v>
      </c>
      <c r="F82" s="3">
        <v>2</v>
      </c>
      <c r="G82" s="3" t="s">
        <v>130</v>
      </c>
      <c r="H82" s="19">
        <v>30.52</v>
      </c>
    </row>
    <row r="83" spans="1:8" x14ac:dyDescent="0.2">
      <c r="B83" s="2">
        <v>0.39583333333333343</v>
      </c>
      <c r="C83" s="3">
        <v>68</v>
      </c>
      <c r="D83" s="3">
        <v>78</v>
      </c>
      <c r="E83" s="14">
        <v>0.95</v>
      </c>
      <c r="F83" s="3">
        <v>3</v>
      </c>
      <c r="G83" s="3" t="s">
        <v>196</v>
      </c>
      <c r="H83" s="19">
        <v>30.51</v>
      </c>
    </row>
    <row r="84" spans="1:8" x14ac:dyDescent="0.2">
      <c r="B84" s="2">
        <v>0.40625</v>
      </c>
      <c r="C84" s="3">
        <v>70</v>
      </c>
      <c r="D84" s="3">
        <v>81</v>
      </c>
      <c r="E84" s="14">
        <v>0.94</v>
      </c>
      <c r="F84" s="3">
        <v>6</v>
      </c>
      <c r="G84" s="3" t="s">
        <v>196</v>
      </c>
      <c r="H84" s="19">
        <v>30.5</v>
      </c>
    </row>
    <row r="85" spans="1:8" x14ac:dyDescent="0.2">
      <c r="B85" s="2">
        <v>0.4166666666666668</v>
      </c>
      <c r="C85" s="3">
        <v>71</v>
      </c>
      <c r="D85" s="3">
        <v>82</v>
      </c>
      <c r="E85" s="14">
        <v>0.94</v>
      </c>
      <c r="F85" s="3">
        <v>6</v>
      </c>
      <c r="G85" s="3" t="s">
        <v>196</v>
      </c>
      <c r="H85" s="19">
        <v>30.49</v>
      </c>
    </row>
    <row r="86" spans="1:8" x14ac:dyDescent="0.2">
      <c r="B86" s="2">
        <v>0.42708333333333354</v>
      </c>
      <c r="C86" s="3">
        <v>71</v>
      </c>
      <c r="D86" s="3">
        <v>82</v>
      </c>
      <c r="E86" s="14">
        <v>0.93</v>
      </c>
      <c r="F86" s="3">
        <v>8</v>
      </c>
      <c r="G86" s="3" t="s">
        <v>203</v>
      </c>
      <c r="H86" s="19">
        <v>30.49</v>
      </c>
    </row>
    <row r="87" spans="1:8" x14ac:dyDescent="0.2">
      <c r="B87" s="2">
        <v>0.4375</v>
      </c>
      <c r="C87" s="3">
        <v>71</v>
      </c>
      <c r="D87" s="3">
        <v>83</v>
      </c>
      <c r="E87" s="14">
        <v>0.94</v>
      </c>
      <c r="F87" s="3">
        <v>6</v>
      </c>
      <c r="G87" s="3" t="s">
        <v>130</v>
      </c>
      <c r="H87" s="19">
        <v>30.49</v>
      </c>
    </row>
    <row r="88" spans="1:8" x14ac:dyDescent="0.2">
      <c r="B88" s="2">
        <v>0.44791666666666691</v>
      </c>
      <c r="C88" s="3">
        <v>73</v>
      </c>
      <c r="D88" s="3">
        <v>85</v>
      </c>
      <c r="E88" s="14">
        <v>0.92</v>
      </c>
      <c r="F88" s="3">
        <v>6</v>
      </c>
      <c r="G88" s="3" t="s">
        <v>130</v>
      </c>
      <c r="H88" s="19">
        <v>30.5</v>
      </c>
    </row>
    <row r="89" spans="1:8" x14ac:dyDescent="0.2">
      <c r="B89" s="2">
        <v>0.45833333333333359</v>
      </c>
      <c r="C89" s="3">
        <v>75</v>
      </c>
      <c r="D89" s="3">
        <v>87</v>
      </c>
      <c r="E89" s="14">
        <v>0.9</v>
      </c>
      <c r="F89" s="3">
        <v>8</v>
      </c>
      <c r="G89" s="3" t="s">
        <v>129</v>
      </c>
      <c r="H89" s="19">
        <v>30.5</v>
      </c>
    </row>
    <row r="90" spans="1:8" x14ac:dyDescent="0.2">
      <c r="B90" s="1">
        <v>0.46527777777777773</v>
      </c>
      <c r="C90" s="3">
        <v>76</v>
      </c>
      <c r="D90" s="3">
        <v>89</v>
      </c>
      <c r="E90" s="14">
        <v>0.88</v>
      </c>
      <c r="F90" s="3">
        <v>6</v>
      </c>
      <c r="G90" s="3" t="s">
        <v>201</v>
      </c>
      <c r="H90" s="19">
        <v>30.5</v>
      </c>
    </row>
    <row r="91" spans="1:8" x14ac:dyDescent="0.2">
      <c r="B91" s="2">
        <v>0.58333333333333337</v>
      </c>
      <c r="C91" s="3">
        <v>78</v>
      </c>
      <c r="D91" s="3">
        <v>108</v>
      </c>
      <c r="E91" s="14">
        <v>0.82</v>
      </c>
      <c r="F91" s="3">
        <v>12</v>
      </c>
      <c r="G91" s="3" t="s">
        <v>71</v>
      </c>
      <c r="H91" s="19">
        <v>30.47</v>
      </c>
    </row>
    <row r="92" spans="1:8" x14ac:dyDescent="0.2">
      <c r="B92" s="2">
        <v>0.59375</v>
      </c>
      <c r="C92" s="3">
        <v>77</v>
      </c>
      <c r="D92" s="3">
        <v>108</v>
      </c>
      <c r="E92" s="14">
        <v>0.82</v>
      </c>
      <c r="F92" s="3">
        <v>11</v>
      </c>
      <c r="G92" s="3" t="s">
        <v>71</v>
      </c>
      <c r="H92" s="19">
        <v>30.46</v>
      </c>
    </row>
    <row r="93" spans="1:8" x14ac:dyDescent="0.2">
      <c r="B93" s="2">
        <v>0.60416666666666663</v>
      </c>
      <c r="C93" s="3">
        <v>77</v>
      </c>
      <c r="D93" s="3">
        <v>108</v>
      </c>
      <c r="E93" s="14">
        <v>0.82</v>
      </c>
      <c r="F93" s="3">
        <v>9</v>
      </c>
      <c r="G93" s="3" t="s">
        <v>129</v>
      </c>
      <c r="H93" s="19">
        <v>30.45</v>
      </c>
    </row>
    <row r="94" spans="1:8" x14ac:dyDescent="0.2">
      <c r="B94" s="2">
        <v>0.61458333333333337</v>
      </c>
      <c r="C94" s="3">
        <v>76</v>
      </c>
      <c r="D94" s="3">
        <v>108</v>
      </c>
      <c r="E94" s="14">
        <v>0.83</v>
      </c>
      <c r="F94" s="3">
        <v>11</v>
      </c>
      <c r="G94" s="3" t="s">
        <v>129</v>
      </c>
      <c r="H94" s="19">
        <v>30.44</v>
      </c>
    </row>
    <row r="95" spans="1:8" x14ac:dyDescent="0.2">
      <c r="B95" s="2">
        <v>0.625</v>
      </c>
      <c r="C95" s="3">
        <v>76</v>
      </c>
      <c r="D95" s="3">
        <v>107</v>
      </c>
      <c r="E95" s="14">
        <v>0.82</v>
      </c>
      <c r="F95" s="3">
        <v>8</v>
      </c>
      <c r="G95" s="3" t="s">
        <v>129</v>
      </c>
      <c r="H95" s="19">
        <v>30.44</v>
      </c>
    </row>
    <row r="96" spans="1:8" x14ac:dyDescent="0.2">
      <c r="B96" s="2">
        <v>0.63541666666666663</v>
      </c>
      <c r="C96" s="3">
        <v>74</v>
      </c>
      <c r="D96" s="3">
        <v>103</v>
      </c>
      <c r="E96" s="14">
        <v>0.87</v>
      </c>
      <c r="F96" s="3">
        <v>15</v>
      </c>
      <c r="G96" s="3" t="s">
        <v>203</v>
      </c>
      <c r="H96" s="19">
        <v>30.44</v>
      </c>
    </row>
    <row r="97" spans="1:8" x14ac:dyDescent="0.2">
      <c r="B97" s="2">
        <v>0.64583333333333337</v>
      </c>
      <c r="C97" s="3">
        <v>75</v>
      </c>
      <c r="D97" s="3">
        <v>102</v>
      </c>
      <c r="E97" s="14">
        <v>0.88</v>
      </c>
      <c r="F97" s="3">
        <v>6</v>
      </c>
      <c r="G97" s="3" t="s">
        <v>203</v>
      </c>
      <c r="H97" s="19">
        <v>30.43</v>
      </c>
    </row>
    <row r="98" spans="1:8" x14ac:dyDescent="0.2">
      <c r="B98" s="2">
        <v>0.65625</v>
      </c>
      <c r="C98" s="3">
        <v>75</v>
      </c>
      <c r="D98" s="3">
        <v>100</v>
      </c>
      <c r="E98" s="14">
        <v>0.86</v>
      </c>
      <c r="F98" s="3">
        <v>15</v>
      </c>
      <c r="G98" s="3" t="s">
        <v>129</v>
      </c>
      <c r="H98" s="19">
        <v>30.43</v>
      </c>
    </row>
    <row r="99" spans="1:8" x14ac:dyDescent="0.2">
      <c r="B99" s="2">
        <v>0.66666666666666663</v>
      </c>
      <c r="C99" s="3">
        <v>76</v>
      </c>
      <c r="D99" s="3">
        <v>101</v>
      </c>
      <c r="E99" s="14">
        <v>0.85</v>
      </c>
      <c r="F99" s="3">
        <v>9</v>
      </c>
      <c r="G99" s="3" t="s">
        <v>203</v>
      </c>
      <c r="H99" s="19">
        <v>30.41</v>
      </c>
    </row>
    <row r="100" spans="1:8" x14ac:dyDescent="0.2">
      <c r="B100" s="2">
        <v>0.67708333333333337</v>
      </c>
      <c r="C100" s="3">
        <v>76</v>
      </c>
      <c r="D100" s="3">
        <v>101</v>
      </c>
      <c r="E100" s="14">
        <v>0.83</v>
      </c>
      <c r="F100" s="3">
        <v>16</v>
      </c>
      <c r="G100" s="3" t="s">
        <v>129</v>
      </c>
      <c r="H100" s="19">
        <v>30.41</v>
      </c>
    </row>
    <row r="101" spans="1:8" x14ac:dyDescent="0.2">
      <c r="B101" s="2">
        <v>0.6875</v>
      </c>
      <c r="C101" s="3">
        <v>77</v>
      </c>
      <c r="D101" s="3">
        <v>100</v>
      </c>
      <c r="E101" s="14">
        <v>0.84</v>
      </c>
      <c r="F101" s="3">
        <v>11</v>
      </c>
      <c r="G101" s="3" t="s">
        <v>129</v>
      </c>
      <c r="H101" s="19">
        <v>30.39</v>
      </c>
    </row>
    <row r="102" spans="1:8" x14ac:dyDescent="0.2">
      <c r="B102" s="2">
        <v>0.69444444444444453</v>
      </c>
      <c r="C102" s="3">
        <v>77</v>
      </c>
      <c r="D102" s="3">
        <v>99</v>
      </c>
      <c r="E102" s="14">
        <v>0.84</v>
      </c>
      <c r="F102" s="3">
        <v>8</v>
      </c>
      <c r="G102" s="3" t="s">
        <v>71</v>
      </c>
      <c r="H102" s="19">
        <v>30.39</v>
      </c>
    </row>
    <row r="104" spans="1:8" x14ac:dyDescent="0.2">
      <c r="A104" s="21">
        <v>41357</v>
      </c>
      <c r="B104" s="2">
        <v>0.35416666666666669</v>
      </c>
      <c r="C104" s="3">
        <v>73</v>
      </c>
      <c r="D104" s="3">
        <v>74</v>
      </c>
      <c r="E104" s="14">
        <v>0.94</v>
      </c>
    </row>
    <row r="105" spans="1:8" x14ac:dyDescent="0.2">
      <c r="B105" s="2">
        <v>0.36458333333333331</v>
      </c>
      <c r="C105" s="3">
        <v>71</v>
      </c>
      <c r="D105" s="3">
        <v>75</v>
      </c>
      <c r="E105" s="14">
        <v>0.99</v>
      </c>
      <c r="F105" s="3">
        <v>10</v>
      </c>
      <c r="G105" s="3" t="s">
        <v>71</v>
      </c>
      <c r="H105" s="19">
        <v>30.31</v>
      </c>
    </row>
    <row r="106" spans="1:8" x14ac:dyDescent="0.2">
      <c r="B106" s="2">
        <v>0.375</v>
      </c>
      <c r="C106" s="3">
        <v>71</v>
      </c>
      <c r="D106" s="3">
        <v>76</v>
      </c>
      <c r="E106" s="14">
        <v>1</v>
      </c>
      <c r="F106" s="3">
        <v>10</v>
      </c>
      <c r="G106" s="3" t="s">
        <v>129</v>
      </c>
      <c r="H106" s="19">
        <v>30.32</v>
      </c>
    </row>
    <row r="107" spans="1:8" x14ac:dyDescent="0.2">
      <c r="B107" s="2">
        <v>0.38541666666666674</v>
      </c>
      <c r="C107" s="3">
        <v>71</v>
      </c>
      <c r="D107" s="3">
        <v>76</v>
      </c>
      <c r="E107" s="14">
        <v>1</v>
      </c>
      <c r="F107" s="3">
        <v>6</v>
      </c>
      <c r="G107" s="3" t="s">
        <v>71</v>
      </c>
      <c r="H107" s="19">
        <v>30.33</v>
      </c>
    </row>
    <row r="108" spans="1:8" x14ac:dyDescent="0.2">
      <c r="B108" s="1">
        <v>0.5</v>
      </c>
      <c r="C108" s="3">
        <v>75</v>
      </c>
      <c r="D108" s="3">
        <v>91</v>
      </c>
      <c r="E108" s="14">
        <v>0.91</v>
      </c>
      <c r="F108" s="3">
        <v>13</v>
      </c>
      <c r="G108" s="3" t="s">
        <v>203</v>
      </c>
      <c r="H108" s="19">
        <v>30.34</v>
      </c>
    </row>
    <row r="109" spans="1:8" x14ac:dyDescent="0.2">
      <c r="B109" s="1">
        <v>0.51041666666666663</v>
      </c>
      <c r="C109" s="3">
        <v>76</v>
      </c>
      <c r="D109" s="3">
        <v>93</v>
      </c>
      <c r="E109" s="14">
        <v>0.88</v>
      </c>
      <c r="F109" s="3">
        <v>10</v>
      </c>
      <c r="G109" s="3" t="s">
        <v>71</v>
      </c>
      <c r="H109" s="19">
        <v>30.34</v>
      </c>
    </row>
    <row r="110" spans="1:8" x14ac:dyDescent="0.2">
      <c r="B110" s="1">
        <v>0.52083333333333337</v>
      </c>
      <c r="C110" s="3">
        <v>76</v>
      </c>
      <c r="D110" s="3">
        <v>92</v>
      </c>
      <c r="E110" s="14">
        <v>0.87</v>
      </c>
      <c r="F110" s="3">
        <v>11</v>
      </c>
      <c r="G110" s="3" t="s">
        <v>71</v>
      </c>
      <c r="H110" s="19">
        <v>30.34</v>
      </c>
    </row>
    <row r="111" spans="1:8" x14ac:dyDescent="0.2">
      <c r="B111" s="1">
        <v>0.53125</v>
      </c>
      <c r="C111" s="3">
        <v>76</v>
      </c>
      <c r="D111" s="3">
        <v>96</v>
      </c>
      <c r="E111" s="14">
        <v>0.87</v>
      </c>
      <c r="F111" s="3">
        <v>14</v>
      </c>
      <c r="G111" s="3" t="s">
        <v>129</v>
      </c>
      <c r="H111" s="19">
        <v>30.34</v>
      </c>
    </row>
    <row r="112" spans="1:8" x14ac:dyDescent="0.2">
      <c r="B112" s="1">
        <v>0.54166666666666663</v>
      </c>
      <c r="C112" s="3">
        <v>76</v>
      </c>
      <c r="D112" s="3">
        <v>92</v>
      </c>
      <c r="E112" s="14">
        <v>0.86</v>
      </c>
      <c r="F112" s="3">
        <v>13</v>
      </c>
      <c r="G112" s="3" t="s">
        <v>203</v>
      </c>
      <c r="H112" s="19">
        <v>30.33</v>
      </c>
    </row>
    <row r="113" spans="1:8" x14ac:dyDescent="0.2">
      <c r="B113" s="1">
        <v>0.55208333333333337</v>
      </c>
      <c r="C113" s="3">
        <v>77</v>
      </c>
      <c r="D113" s="3">
        <v>100</v>
      </c>
      <c r="E113" s="14">
        <v>0.87</v>
      </c>
      <c r="F113" s="3">
        <v>13</v>
      </c>
      <c r="G113" s="3" t="s">
        <v>201</v>
      </c>
      <c r="H113" s="19">
        <v>30.3</v>
      </c>
    </row>
    <row r="114" spans="1:8" x14ac:dyDescent="0.2">
      <c r="B114" s="2">
        <v>0.5625</v>
      </c>
      <c r="C114" s="3">
        <v>77</v>
      </c>
      <c r="D114" s="3">
        <v>95</v>
      </c>
      <c r="E114" s="14">
        <v>0.85</v>
      </c>
      <c r="F114" s="3">
        <v>13</v>
      </c>
      <c r="G114" s="3" t="s">
        <v>129</v>
      </c>
      <c r="H114" s="19">
        <v>30.29</v>
      </c>
    </row>
    <row r="115" spans="1:8" x14ac:dyDescent="0.2">
      <c r="B115" s="2">
        <v>0.57291666666666663</v>
      </c>
      <c r="C115" s="3">
        <v>76</v>
      </c>
      <c r="D115" s="3">
        <v>93</v>
      </c>
      <c r="E115" s="14">
        <v>0.86</v>
      </c>
      <c r="F115" s="3">
        <v>11</v>
      </c>
      <c r="G115" s="3" t="s">
        <v>71</v>
      </c>
      <c r="H115" s="19">
        <v>30.29</v>
      </c>
    </row>
    <row r="116" spans="1:8" x14ac:dyDescent="0.2">
      <c r="B116" s="2">
        <v>0.58333333333333337</v>
      </c>
      <c r="C116" s="3">
        <v>76</v>
      </c>
      <c r="D116" s="3">
        <v>92</v>
      </c>
      <c r="E116" s="14">
        <v>0.87</v>
      </c>
      <c r="F116" s="3">
        <v>17</v>
      </c>
      <c r="G116" s="3" t="s">
        <v>203</v>
      </c>
      <c r="H116" s="19">
        <v>30.39</v>
      </c>
    </row>
    <row r="117" spans="1:8" x14ac:dyDescent="0.2">
      <c r="B117" s="2">
        <v>0.59375</v>
      </c>
      <c r="C117" s="3">
        <v>75</v>
      </c>
      <c r="D117" s="3">
        <v>91</v>
      </c>
      <c r="E117" s="14">
        <v>0.88</v>
      </c>
      <c r="F117" s="3">
        <v>9</v>
      </c>
      <c r="G117" s="3" t="s">
        <v>201</v>
      </c>
      <c r="H117" s="19">
        <v>30.28</v>
      </c>
    </row>
    <row r="118" spans="1:8" x14ac:dyDescent="0.2">
      <c r="B118" s="2">
        <v>0.60416666666666663</v>
      </c>
      <c r="C118" s="3">
        <v>75</v>
      </c>
      <c r="D118" s="3">
        <v>88</v>
      </c>
      <c r="E118" s="14">
        <v>0.89</v>
      </c>
      <c r="F118" s="3">
        <v>14</v>
      </c>
      <c r="G118" s="3" t="s">
        <v>129</v>
      </c>
      <c r="H118" s="19">
        <v>30.27</v>
      </c>
    </row>
    <row r="119" spans="1:8" x14ac:dyDescent="0.2">
      <c r="B119" s="2">
        <v>0.61458333333333337</v>
      </c>
      <c r="C119" s="3">
        <v>75</v>
      </c>
      <c r="D119" s="3">
        <v>88</v>
      </c>
      <c r="E119" s="14">
        <v>0.9</v>
      </c>
      <c r="F119" s="3">
        <v>9</v>
      </c>
      <c r="G119" s="3" t="s">
        <v>71</v>
      </c>
      <c r="H119" s="19">
        <v>30.27</v>
      </c>
    </row>
    <row r="120" spans="1:8" x14ac:dyDescent="0.2">
      <c r="B120" s="2">
        <v>0.625</v>
      </c>
      <c r="C120" s="3">
        <v>75</v>
      </c>
      <c r="D120" s="3">
        <v>88</v>
      </c>
      <c r="E120" s="14">
        <v>0.9</v>
      </c>
      <c r="F120" s="3">
        <v>10</v>
      </c>
      <c r="G120" s="3" t="s">
        <v>71</v>
      </c>
      <c r="H120" s="19">
        <v>30.27</v>
      </c>
    </row>
    <row r="122" spans="1:8" x14ac:dyDescent="0.2">
      <c r="A122" t="s">
        <v>268</v>
      </c>
    </row>
    <row r="123" spans="1:8" x14ac:dyDescent="0.2">
      <c r="A123" s="21">
        <v>41369</v>
      </c>
      <c r="B123" s="1">
        <v>0.47916666666666669</v>
      </c>
      <c r="C123" s="3">
        <v>61</v>
      </c>
      <c r="D123" s="3">
        <v>80</v>
      </c>
      <c r="E123" s="14">
        <v>0.59</v>
      </c>
      <c r="F123" s="3">
        <v>1</v>
      </c>
      <c r="G123" s="3" t="s">
        <v>130</v>
      </c>
      <c r="H123" s="19">
        <v>29.97</v>
      </c>
    </row>
    <row r="124" spans="1:8" x14ac:dyDescent="0.2">
      <c r="B124" s="1">
        <v>0.48958333333333331</v>
      </c>
      <c r="C124" s="3">
        <v>62</v>
      </c>
      <c r="D124" s="3">
        <v>84</v>
      </c>
      <c r="E124" s="14">
        <v>0.56000000000000005</v>
      </c>
      <c r="F124" s="3">
        <v>2</v>
      </c>
      <c r="G124" s="3" t="s">
        <v>203</v>
      </c>
      <c r="H124" s="19">
        <v>29.97</v>
      </c>
    </row>
    <row r="125" spans="1:8" x14ac:dyDescent="0.2">
      <c r="B125" s="1">
        <v>0.5</v>
      </c>
      <c r="C125" s="3">
        <v>63</v>
      </c>
      <c r="D125" s="3">
        <v>90</v>
      </c>
      <c r="E125" s="14">
        <v>0.49</v>
      </c>
      <c r="F125" s="3">
        <v>4</v>
      </c>
      <c r="G125" s="3" t="s">
        <v>201</v>
      </c>
      <c r="H125" s="19">
        <v>29.96</v>
      </c>
    </row>
    <row r="126" spans="1:8" x14ac:dyDescent="0.2">
      <c r="B126" s="1">
        <v>0.51041666666666663</v>
      </c>
      <c r="C126" s="3">
        <v>64</v>
      </c>
      <c r="D126" s="3">
        <v>92</v>
      </c>
      <c r="E126" s="14">
        <v>0.46</v>
      </c>
      <c r="F126" s="3">
        <v>3</v>
      </c>
      <c r="G126" s="3" t="s">
        <v>34</v>
      </c>
      <c r="H126" s="19">
        <v>29.95</v>
      </c>
    </row>
    <row r="127" spans="1:8" x14ac:dyDescent="0.2">
      <c r="B127" s="1">
        <v>0.52083333333333337</v>
      </c>
      <c r="C127" s="3">
        <v>64</v>
      </c>
      <c r="D127" s="3">
        <v>95</v>
      </c>
      <c r="E127" s="14">
        <v>0.45</v>
      </c>
      <c r="F127" s="3">
        <v>5</v>
      </c>
      <c r="G127" s="3" t="s">
        <v>129</v>
      </c>
      <c r="H127" s="19">
        <v>29.94</v>
      </c>
    </row>
    <row r="128" spans="1:8" x14ac:dyDescent="0.2">
      <c r="B128" s="1">
        <v>0.53125</v>
      </c>
      <c r="C128" s="3">
        <v>66</v>
      </c>
      <c r="D128" s="3">
        <v>98</v>
      </c>
      <c r="E128" s="14">
        <v>0.44</v>
      </c>
      <c r="F128" s="3">
        <v>2</v>
      </c>
      <c r="G128" s="3" t="s">
        <v>190</v>
      </c>
      <c r="H128" s="19">
        <v>29.94</v>
      </c>
    </row>
    <row r="129" spans="1:8" x14ac:dyDescent="0.2">
      <c r="B129" s="1">
        <v>0.54166666666666663</v>
      </c>
      <c r="C129" s="3">
        <v>67</v>
      </c>
      <c r="D129" s="3">
        <v>101</v>
      </c>
      <c r="E129" s="14">
        <v>0.42</v>
      </c>
      <c r="F129" s="3">
        <v>1</v>
      </c>
      <c r="G129" s="3" t="s">
        <v>129</v>
      </c>
      <c r="H129" s="19">
        <v>29.93</v>
      </c>
    </row>
    <row r="130" spans="1:8" x14ac:dyDescent="0.2">
      <c r="B130" s="1">
        <v>0.55208333333333337</v>
      </c>
      <c r="C130" s="3">
        <v>66</v>
      </c>
      <c r="D130" s="3">
        <v>100</v>
      </c>
      <c r="E130" s="14">
        <v>0.42</v>
      </c>
      <c r="F130" s="3">
        <v>4</v>
      </c>
      <c r="G130" s="3" t="s">
        <v>35</v>
      </c>
      <c r="H130" s="19">
        <v>29.93</v>
      </c>
    </row>
    <row r="131" spans="1:8" x14ac:dyDescent="0.2">
      <c r="B131" s="2">
        <v>0.5625</v>
      </c>
      <c r="C131" s="3">
        <v>65</v>
      </c>
      <c r="D131" s="3">
        <v>100</v>
      </c>
      <c r="E131" s="14">
        <v>0.41</v>
      </c>
      <c r="F131" s="3">
        <v>1</v>
      </c>
      <c r="G131" s="3" t="s">
        <v>129</v>
      </c>
      <c r="H131" s="19">
        <v>29.92</v>
      </c>
    </row>
    <row r="132" spans="1:8" x14ac:dyDescent="0.2">
      <c r="B132" s="2">
        <v>0.57291666666666663</v>
      </c>
      <c r="C132" s="3">
        <v>66</v>
      </c>
      <c r="D132" s="3">
        <v>109</v>
      </c>
      <c r="E132" s="14">
        <v>0.39</v>
      </c>
      <c r="F132" s="3">
        <v>3</v>
      </c>
      <c r="G132" s="3" t="s">
        <v>129</v>
      </c>
      <c r="H132" s="19">
        <v>29.92</v>
      </c>
    </row>
    <row r="133" spans="1:8" x14ac:dyDescent="0.2">
      <c r="B133" s="2">
        <v>0.61458333333333337</v>
      </c>
      <c r="C133" s="3">
        <v>69</v>
      </c>
      <c r="D133" s="3">
        <v>103</v>
      </c>
      <c r="E133" s="14">
        <v>0.36</v>
      </c>
      <c r="F133" s="3">
        <v>2</v>
      </c>
      <c r="G133" s="3" t="s">
        <v>34</v>
      </c>
      <c r="H133" s="19">
        <v>29.9</v>
      </c>
    </row>
    <row r="134" spans="1:8" x14ac:dyDescent="0.2">
      <c r="B134" s="2">
        <v>0.625</v>
      </c>
      <c r="C134" s="3">
        <v>69</v>
      </c>
      <c r="D134" s="3">
        <v>105</v>
      </c>
      <c r="E134" s="14">
        <v>0.35</v>
      </c>
      <c r="F134" s="3">
        <v>2</v>
      </c>
      <c r="G134" s="3" t="s">
        <v>203</v>
      </c>
      <c r="H134" s="19">
        <v>29.9</v>
      </c>
    </row>
    <row r="135" spans="1:8" x14ac:dyDescent="0.2">
      <c r="B135" s="2">
        <v>0.63541666666666663</v>
      </c>
      <c r="C135" s="3">
        <v>69</v>
      </c>
      <c r="D135" s="3">
        <v>102</v>
      </c>
      <c r="E135" s="14">
        <v>0.35</v>
      </c>
      <c r="F135" s="3">
        <v>5</v>
      </c>
      <c r="G135" s="3" t="s">
        <v>35</v>
      </c>
      <c r="H135" s="19">
        <v>29.89</v>
      </c>
    </row>
    <row r="136" spans="1:8" x14ac:dyDescent="0.2">
      <c r="B136" s="2">
        <v>0.64583333333333337</v>
      </c>
      <c r="C136" s="3">
        <v>69</v>
      </c>
      <c r="D136" s="3">
        <v>101</v>
      </c>
      <c r="E136" s="14">
        <v>0.35</v>
      </c>
      <c r="F136" s="3">
        <v>4</v>
      </c>
      <c r="G136" s="3" t="s">
        <v>43</v>
      </c>
      <c r="H136" s="19">
        <v>29.89</v>
      </c>
    </row>
    <row r="137" spans="1:8" x14ac:dyDescent="0.2">
      <c r="B137" s="2">
        <v>0.65625</v>
      </c>
      <c r="C137" s="3">
        <v>69</v>
      </c>
      <c r="D137" s="3">
        <v>100</v>
      </c>
      <c r="E137" s="14">
        <v>0.34</v>
      </c>
      <c r="F137" s="3">
        <v>3</v>
      </c>
      <c r="G137" s="3" t="s">
        <v>130</v>
      </c>
      <c r="H137" s="19">
        <v>29.89</v>
      </c>
    </row>
    <row r="138" spans="1:8" x14ac:dyDescent="0.2">
      <c r="B138" s="2">
        <v>0.66666666666666663</v>
      </c>
      <c r="C138" s="3">
        <v>69</v>
      </c>
      <c r="D138" s="3">
        <v>101</v>
      </c>
      <c r="E138" s="14">
        <v>0.34</v>
      </c>
      <c r="F138" s="3">
        <v>1</v>
      </c>
      <c r="G138" s="3" t="s">
        <v>129</v>
      </c>
      <c r="H138" s="19">
        <v>29.9</v>
      </c>
    </row>
    <row r="139" spans="1:8" x14ac:dyDescent="0.2">
      <c r="B139" s="2">
        <v>0.67708333333333337</v>
      </c>
      <c r="C139" s="3">
        <v>69</v>
      </c>
      <c r="D139" s="3">
        <v>96</v>
      </c>
      <c r="E139" s="14">
        <v>0.35</v>
      </c>
      <c r="F139" s="3">
        <v>4</v>
      </c>
      <c r="G139" s="3" t="s">
        <v>180</v>
      </c>
      <c r="H139" s="19">
        <v>29.9</v>
      </c>
    </row>
    <row r="140" spans="1:8" x14ac:dyDescent="0.2">
      <c r="B140" s="2">
        <v>0.6875</v>
      </c>
      <c r="C140" s="3">
        <v>69</v>
      </c>
      <c r="D140" s="3">
        <v>96</v>
      </c>
      <c r="E140" s="14">
        <v>0.34</v>
      </c>
      <c r="F140" s="3">
        <v>3</v>
      </c>
      <c r="G140" s="3" t="s">
        <v>202</v>
      </c>
      <c r="H140" s="19">
        <v>29.9</v>
      </c>
    </row>
    <row r="142" spans="1:8" x14ac:dyDescent="0.2">
      <c r="A142" s="21">
        <v>41370</v>
      </c>
      <c r="B142" s="2">
        <v>0.32291666666666669</v>
      </c>
      <c r="C142" s="3">
        <v>44</v>
      </c>
      <c r="D142" s="3">
        <v>47</v>
      </c>
      <c r="E142" s="14">
        <v>0.89</v>
      </c>
      <c r="F142" s="3">
        <v>2</v>
      </c>
      <c r="G142" s="3" t="s">
        <v>35</v>
      </c>
      <c r="H142" s="19">
        <v>30.1</v>
      </c>
    </row>
    <row r="143" spans="1:8" x14ac:dyDescent="0.2">
      <c r="B143" s="2">
        <v>0.33333333333333331</v>
      </c>
      <c r="C143" s="3">
        <v>46</v>
      </c>
      <c r="D143" s="3">
        <v>53</v>
      </c>
      <c r="E143" s="14">
        <v>0.86</v>
      </c>
      <c r="F143" s="3">
        <v>2</v>
      </c>
      <c r="G143" s="3" t="s">
        <v>202</v>
      </c>
      <c r="H143" s="19">
        <v>30.1</v>
      </c>
    </row>
    <row r="144" spans="1:8" x14ac:dyDescent="0.2">
      <c r="B144" s="2">
        <v>0.34375</v>
      </c>
      <c r="C144" s="3">
        <v>49</v>
      </c>
      <c r="D144" s="3">
        <v>54</v>
      </c>
      <c r="E144" s="14">
        <v>0.8</v>
      </c>
      <c r="F144" s="3">
        <v>2</v>
      </c>
      <c r="G144" s="3" t="s">
        <v>202</v>
      </c>
      <c r="H144" s="19">
        <v>30.08</v>
      </c>
    </row>
    <row r="145" spans="1:8" x14ac:dyDescent="0.2">
      <c r="B145" s="2">
        <v>0.35416666666666669</v>
      </c>
      <c r="C145" s="3">
        <v>52</v>
      </c>
      <c r="D145" s="3">
        <v>68</v>
      </c>
      <c r="E145" s="14">
        <v>0.68</v>
      </c>
      <c r="F145" s="3">
        <v>3</v>
      </c>
      <c r="G145" s="3" t="s">
        <v>35</v>
      </c>
      <c r="H145" s="19">
        <v>30.08</v>
      </c>
    </row>
    <row r="146" spans="1:8" x14ac:dyDescent="0.2">
      <c r="B146" s="2">
        <v>0.38541666666666674</v>
      </c>
      <c r="C146" s="3">
        <v>57</v>
      </c>
      <c r="D146" s="3">
        <v>63</v>
      </c>
      <c r="E146" s="14">
        <v>0.57999999999999996</v>
      </c>
      <c r="F146" s="3">
        <v>3</v>
      </c>
      <c r="G146" s="3" t="s">
        <v>35</v>
      </c>
      <c r="H146" s="19">
        <v>30.06</v>
      </c>
    </row>
    <row r="147" spans="1:8" x14ac:dyDescent="0.2">
      <c r="B147" s="2">
        <v>0.39583333333333343</v>
      </c>
      <c r="C147" s="3">
        <v>60</v>
      </c>
      <c r="D147" s="3">
        <v>71</v>
      </c>
      <c r="E147" s="14">
        <v>0.52</v>
      </c>
      <c r="F147" s="3">
        <v>1</v>
      </c>
      <c r="G147" s="3" t="s">
        <v>180</v>
      </c>
      <c r="H147" s="19">
        <v>30.05</v>
      </c>
    </row>
    <row r="148" spans="1:8" x14ac:dyDescent="0.2">
      <c r="B148" s="2">
        <v>0.40625</v>
      </c>
      <c r="C148" s="3">
        <v>65</v>
      </c>
      <c r="D148" s="3">
        <v>75</v>
      </c>
      <c r="E148" s="14">
        <v>0.44</v>
      </c>
      <c r="F148" s="3">
        <v>0</v>
      </c>
      <c r="H148" s="19">
        <v>30.05</v>
      </c>
    </row>
    <row r="149" spans="1:8" x14ac:dyDescent="0.2">
      <c r="B149" s="2">
        <v>0.4166666666666668</v>
      </c>
      <c r="C149" s="3">
        <v>66</v>
      </c>
      <c r="D149" s="3">
        <v>82</v>
      </c>
      <c r="E149" s="14">
        <v>0.34</v>
      </c>
      <c r="F149" s="3">
        <v>6</v>
      </c>
      <c r="G149" s="3" t="s">
        <v>202</v>
      </c>
      <c r="H149" s="19">
        <v>30.05</v>
      </c>
    </row>
    <row r="150" spans="1:8" x14ac:dyDescent="0.2">
      <c r="B150" s="2">
        <v>0.42708333333333354</v>
      </c>
      <c r="C150" s="3">
        <v>66</v>
      </c>
      <c r="D150" s="3">
        <v>87</v>
      </c>
      <c r="E150" s="14">
        <v>0.34</v>
      </c>
      <c r="F150" s="3">
        <v>3</v>
      </c>
      <c r="G150" s="3" t="s">
        <v>202</v>
      </c>
      <c r="H150" s="19">
        <v>30.05</v>
      </c>
    </row>
    <row r="151" spans="1:8" x14ac:dyDescent="0.2">
      <c r="B151" s="2">
        <v>0.4375</v>
      </c>
      <c r="C151" s="3">
        <v>66</v>
      </c>
      <c r="D151" s="3">
        <v>77</v>
      </c>
      <c r="E151" s="14">
        <v>0.33</v>
      </c>
      <c r="F151" s="3">
        <v>2</v>
      </c>
      <c r="G151" s="3" t="s">
        <v>35</v>
      </c>
      <c r="H151" s="19">
        <v>30.05</v>
      </c>
    </row>
    <row r="152" spans="1:8" x14ac:dyDescent="0.2">
      <c r="B152" s="2">
        <v>0.44791666666666691</v>
      </c>
      <c r="C152" s="3">
        <v>66</v>
      </c>
      <c r="D152" s="3">
        <v>84</v>
      </c>
      <c r="E152" s="14">
        <v>0.33</v>
      </c>
      <c r="F152" s="3">
        <v>6</v>
      </c>
      <c r="G152" s="3" t="s">
        <v>37</v>
      </c>
      <c r="H152" s="19">
        <v>30.05</v>
      </c>
    </row>
    <row r="153" spans="1:8" x14ac:dyDescent="0.2">
      <c r="B153" s="2">
        <v>0.45833333333333359</v>
      </c>
      <c r="C153" s="3">
        <v>68</v>
      </c>
      <c r="D153" s="3">
        <v>89</v>
      </c>
      <c r="E153" s="14">
        <v>0.33</v>
      </c>
      <c r="F153" s="3">
        <v>7</v>
      </c>
      <c r="G153" s="3" t="s">
        <v>202</v>
      </c>
      <c r="H153" s="19">
        <v>30.04</v>
      </c>
    </row>
    <row r="154" spans="1:8" x14ac:dyDescent="0.2">
      <c r="B154" s="1">
        <v>0.46875</v>
      </c>
      <c r="C154" s="3">
        <v>69</v>
      </c>
      <c r="D154" s="3">
        <v>91</v>
      </c>
      <c r="E154" s="14">
        <v>0.32</v>
      </c>
      <c r="F154" s="3">
        <v>2</v>
      </c>
      <c r="G154" s="3" t="s">
        <v>43</v>
      </c>
      <c r="H154" s="19">
        <v>30.04</v>
      </c>
    </row>
    <row r="155" spans="1:8" x14ac:dyDescent="0.2">
      <c r="B155" s="1">
        <v>0.47916666666666669</v>
      </c>
      <c r="C155" s="3">
        <v>69</v>
      </c>
      <c r="D155" s="3">
        <v>95</v>
      </c>
      <c r="E155" s="14">
        <v>0.31</v>
      </c>
      <c r="F155" s="3">
        <v>3</v>
      </c>
      <c r="G155" s="3" t="s">
        <v>37</v>
      </c>
      <c r="H155" s="19">
        <v>30.03</v>
      </c>
    </row>
    <row r="157" spans="1:8" x14ac:dyDescent="0.2">
      <c r="A157" s="21">
        <v>41371</v>
      </c>
      <c r="B157" s="2">
        <v>0.36458333333333331</v>
      </c>
      <c r="C157" s="3">
        <v>60</v>
      </c>
      <c r="D157" s="3">
        <v>68</v>
      </c>
      <c r="E157" s="14">
        <v>0.68</v>
      </c>
      <c r="F157" s="3">
        <v>1</v>
      </c>
      <c r="G157" s="3" t="s">
        <v>35</v>
      </c>
      <c r="H157" s="19">
        <v>30.06</v>
      </c>
    </row>
    <row r="158" spans="1:8" x14ac:dyDescent="0.2">
      <c r="B158" s="2">
        <v>0.375</v>
      </c>
      <c r="C158" s="3">
        <v>61</v>
      </c>
      <c r="D158" s="3">
        <v>69</v>
      </c>
      <c r="E158" s="14">
        <v>0.65</v>
      </c>
      <c r="F158" s="3">
        <v>1</v>
      </c>
      <c r="G158" s="3" t="s">
        <v>71</v>
      </c>
      <c r="H158" s="19">
        <v>30.05</v>
      </c>
    </row>
    <row r="159" spans="1:8" x14ac:dyDescent="0.2">
      <c r="B159" s="2">
        <v>0.38541666666666674</v>
      </c>
      <c r="C159" s="3">
        <v>63</v>
      </c>
      <c r="D159" s="3">
        <v>71</v>
      </c>
      <c r="E159" s="14">
        <v>0.62</v>
      </c>
      <c r="F159" s="3">
        <v>3</v>
      </c>
      <c r="G159" s="3" t="s">
        <v>129</v>
      </c>
      <c r="H159" s="19">
        <v>30.06</v>
      </c>
    </row>
    <row r="160" spans="1:8" x14ac:dyDescent="0.2">
      <c r="B160" s="2">
        <v>0.39583333333333343</v>
      </c>
      <c r="C160" s="3">
        <v>63</v>
      </c>
      <c r="D160" s="3">
        <v>73</v>
      </c>
      <c r="E160" s="14">
        <v>0.62</v>
      </c>
      <c r="F160" s="3">
        <v>1</v>
      </c>
      <c r="G160" s="3" t="s">
        <v>37</v>
      </c>
      <c r="H160" s="19">
        <v>30.06</v>
      </c>
    </row>
    <row r="161" spans="2:8" x14ac:dyDescent="0.2">
      <c r="B161" s="2">
        <v>0.44791666666666669</v>
      </c>
      <c r="C161" s="3">
        <v>67</v>
      </c>
      <c r="D161" s="3">
        <v>89</v>
      </c>
      <c r="E161" s="14">
        <v>0.47</v>
      </c>
      <c r="F161" s="3">
        <v>5</v>
      </c>
      <c r="G161" s="3" t="s">
        <v>129</v>
      </c>
      <c r="H161" s="19">
        <v>30.04</v>
      </c>
    </row>
    <row r="162" spans="2:8" x14ac:dyDescent="0.2">
      <c r="B162" s="2">
        <v>0.45833333333333359</v>
      </c>
      <c r="C162" s="3">
        <v>68</v>
      </c>
      <c r="D162" s="3">
        <v>94</v>
      </c>
      <c r="E162" s="14">
        <v>0.47</v>
      </c>
      <c r="F162" s="3">
        <v>5</v>
      </c>
      <c r="G162" s="3" t="s">
        <v>37</v>
      </c>
      <c r="H162" s="19">
        <v>30.04</v>
      </c>
    </row>
    <row r="163" spans="2:8" x14ac:dyDescent="0.2">
      <c r="B163" s="1">
        <v>0.46875</v>
      </c>
      <c r="C163" s="3">
        <v>70</v>
      </c>
      <c r="D163" s="3">
        <v>97</v>
      </c>
      <c r="E163" s="14">
        <v>0.46</v>
      </c>
      <c r="F163" s="3">
        <v>6</v>
      </c>
      <c r="G163" s="3" t="s">
        <v>37</v>
      </c>
      <c r="H163" s="19">
        <v>30.03</v>
      </c>
    </row>
    <row r="164" spans="2:8" x14ac:dyDescent="0.2">
      <c r="B164" s="1">
        <v>0.47916666666666669</v>
      </c>
      <c r="C164" s="3">
        <v>70</v>
      </c>
      <c r="D164" s="3">
        <v>102</v>
      </c>
      <c r="E164" s="14">
        <v>0.44</v>
      </c>
      <c r="F164" s="3">
        <v>4</v>
      </c>
      <c r="G164" s="3" t="s">
        <v>37</v>
      </c>
      <c r="H164" s="19">
        <v>30.02</v>
      </c>
    </row>
    <row r="165" spans="2:8" x14ac:dyDescent="0.2">
      <c r="B165" s="1">
        <v>0.5</v>
      </c>
      <c r="C165" s="3">
        <v>72</v>
      </c>
      <c r="D165" s="3">
        <v>105</v>
      </c>
      <c r="E165" s="14">
        <v>0.43</v>
      </c>
      <c r="F165" s="3">
        <v>5</v>
      </c>
      <c r="G165" s="3" t="s">
        <v>34</v>
      </c>
      <c r="H165" s="19">
        <v>30.01</v>
      </c>
    </row>
    <row r="166" spans="2:8" x14ac:dyDescent="0.2">
      <c r="B166" s="1">
        <v>0.51041666666666663</v>
      </c>
      <c r="C166" s="3">
        <v>72</v>
      </c>
      <c r="D166" s="3">
        <v>101</v>
      </c>
      <c r="E166" s="14">
        <v>0.4</v>
      </c>
      <c r="F166" s="3">
        <v>8</v>
      </c>
      <c r="G166" s="3" t="s">
        <v>37</v>
      </c>
      <c r="H166" s="19">
        <v>30</v>
      </c>
    </row>
    <row r="167" spans="2:8" x14ac:dyDescent="0.2">
      <c r="B167" s="1">
        <v>0.52083333333333337</v>
      </c>
      <c r="C167" s="3">
        <v>72</v>
      </c>
      <c r="D167" s="3">
        <v>104</v>
      </c>
      <c r="E167" s="14">
        <v>0.4</v>
      </c>
      <c r="F167" s="3">
        <v>7</v>
      </c>
      <c r="G167" s="3" t="s">
        <v>37</v>
      </c>
      <c r="H167" s="19">
        <v>29.99</v>
      </c>
    </row>
    <row r="168" spans="2:8" x14ac:dyDescent="0.2">
      <c r="B168" s="1">
        <v>0.53125</v>
      </c>
      <c r="C168" s="3">
        <v>73</v>
      </c>
      <c r="D168" s="3">
        <v>104</v>
      </c>
      <c r="E168" s="14">
        <v>0.41</v>
      </c>
      <c r="F168" s="3">
        <v>9</v>
      </c>
      <c r="G168" s="3" t="s">
        <v>143</v>
      </c>
      <c r="H168" s="19">
        <v>29.97</v>
      </c>
    </row>
    <row r="169" spans="2:8" x14ac:dyDescent="0.2">
      <c r="B169" s="1">
        <v>0.54166666666666663</v>
      </c>
      <c r="C169" s="3">
        <v>73</v>
      </c>
      <c r="D169" s="3">
        <v>107</v>
      </c>
      <c r="E169" s="14">
        <v>0.41</v>
      </c>
      <c r="F169" s="3">
        <v>5</v>
      </c>
      <c r="G169" s="3" t="s">
        <v>208</v>
      </c>
      <c r="H169" s="19">
        <v>29.97</v>
      </c>
    </row>
    <row r="170" spans="2:8" x14ac:dyDescent="0.2">
      <c r="B170" s="2">
        <v>0.57291666666666663</v>
      </c>
      <c r="C170" s="3">
        <v>75</v>
      </c>
      <c r="D170" s="3">
        <v>110</v>
      </c>
      <c r="E170" s="14">
        <v>0.38</v>
      </c>
      <c r="F170" s="3">
        <v>3</v>
      </c>
      <c r="G170" s="3" t="s">
        <v>143</v>
      </c>
      <c r="H170" s="19">
        <v>29.95</v>
      </c>
    </row>
    <row r="171" spans="2:8" x14ac:dyDescent="0.2">
      <c r="B171" s="2">
        <v>0.58333333333333337</v>
      </c>
      <c r="C171" s="3">
        <v>74</v>
      </c>
      <c r="D171" s="3">
        <v>105</v>
      </c>
      <c r="E171" s="14">
        <v>0.39</v>
      </c>
      <c r="F171" s="3">
        <v>5</v>
      </c>
      <c r="G171" s="3" t="s">
        <v>37</v>
      </c>
      <c r="H171" s="19">
        <v>29.94</v>
      </c>
    </row>
    <row r="172" spans="2:8" x14ac:dyDescent="0.2">
      <c r="B172" s="2">
        <v>0.59375</v>
      </c>
      <c r="C172" s="3">
        <v>76</v>
      </c>
      <c r="D172" s="3">
        <v>106</v>
      </c>
      <c r="E172" s="14">
        <v>0.38</v>
      </c>
      <c r="F172" s="3">
        <v>5</v>
      </c>
      <c r="G172" s="3" t="s">
        <v>129</v>
      </c>
      <c r="H172" s="19">
        <v>29.93</v>
      </c>
    </row>
    <row r="173" spans="2:8" x14ac:dyDescent="0.2">
      <c r="B173" s="2">
        <v>0.60416666666666663</v>
      </c>
      <c r="C173" s="3">
        <v>76</v>
      </c>
      <c r="D173" s="3">
        <v>114</v>
      </c>
      <c r="E173" s="14">
        <v>0.36</v>
      </c>
      <c r="F173" s="3">
        <v>12</v>
      </c>
      <c r="G173" s="3" t="s">
        <v>208</v>
      </c>
      <c r="H173" s="19">
        <v>29.93</v>
      </c>
    </row>
    <row r="174" spans="2:8" x14ac:dyDescent="0.2">
      <c r="B174" s="2">
        <v>0.61458333333333337</v>
      </c>
      <c r="C174" s="3">
        <v>86</v>
      </c>
      <c r="D174" s="3">
        <v>106</v>
      </c>
      <c r="E174" s="14">
        <v>0.36</v>
      </c>
      <c r="F174" s="3">
        <v>3</v>
      </c>
      <c r="G174" s="3" t="s">
        <v>37</v>
      </c>
      <c r="H174" s="19">
        <v>29.92</v>
      </c>
    </row>
    <row r="175" spans="2:8" x14ac:dyDescent="0.2">
      <c r="B175" s="2">
        <v>0.625</v>
      </c>
      <c r="C175" s="3">
        <v>76</v>
      </c>
      <c r="D175" s="3">
        <v>107</v>
      </c>
      <c r="E175" s="14">
        <v>0.36</v>
      </c>
      <c r="F175" s="3">
        <v>3</v>
      </c>
      <c r="G175" s="3" t="s">
        <v>43</v>
      </c>
      <c r="H175" s="19">
        <v>29.92</v>
      </c>
    </row>
    <row r="176" spans="2:8" x14ac:dyDescent="0.2">
      <c r="B176" s="2">
        <v>0.63541666666666663</v>
      </c>
      <c r="C176" s="3">
        <v>77</v>
      </c>
      <c r="D176" s="3">
        <v>105</v>
      </c>
      <c r="E176" s="14">
        <v>0.34</v>
      </c>
      <c r="F176" s="3">
        <v>4</v>
      </c>
      <c r="G176" s="3" t="s">
        <v>129</v>
      </c>
      <c r="H176" s="19">
        <v>29.91</v>
      </c>
    </row>
    <row r="177" spans="1:8" x14ac:dyDescent="0.2">
      <c r="B177" s="2">
        <v>0.64583333333333337</v>
      </c>
      <c r="C177" s="3">
        <v>77</v>
      </c>
      <c r="D177" s="3">
        <v>102</v>
      </c>
      <c r="E177" s="14">
        <v>0.34</v>
      </c>
      <c r="F177" s="3">
        <v>6</v>
      </c>
      <c r="G177" s="3" t="s">
        <v>43</v>
      </c>
      <c r="H177" s="19">
        <v>29.91</v>
      </c>
    </row>
    <row r="178" spans="1:8" x14ac:dyDescent="0.2">
      <c r="B178" s="2">
        <v>0.65625</v>
      </c>
      <c r="C178" s="3">
        <v>77</v>
      </c>
      <c r="D178" s="3">
        <v>101</v>
      </c>
      <c r="E178" s="14">
        <v>0.34</v>
      </c>
      <c r="F178" s="3">
        <v>4</v>
      </c>
      <c r="G178" s="3" t="s">
        <v>190</v>
      </c>
      <c r="H178" s="19">
        <v>29.9</v>
      </c>
    </row>
    <row r="179" spans="1:8" x14ac:dyDescent="0.2">
      <c r="B179" s="2">
        <v>0.66666666666666663</v>
      </c>
      <c r="C179" s="3">
        <v>77</v>
      </c>
      <c r="D179" s="3">
        <v>101</v>
      </c>
      <c r="E179" s="14">
        <v>0.34</v>
      </c>
      <c r="F179" s="3">
        <v>8</v>
      </c>
      <c r="G179" s="3" t="s">
        <v>43</v>
      </c>
      <c r="H179" s="19">
        <v>29.9</v>
      </c>
    </row>
    <row r="180" spans="1:8" x14ac:dyDescent="0.2">
      <c r="B180" s="2">
        <v>0.67708333333333337</v>
      </c>
      <c r="C180" s="3">
        <v>76</v>
      </c>
      <c r="D180" s="3">
        <v>97</v>
      </c>
      <c r="E180" s="14">
        <v>0.35</v>
      </c>
      <c r="F180" s="3">
        <v>8</v>
      </c>
      <c r="G180" s="3" t="s">
        <v>43</v>
      </c>
      <c r="H180" s="19">
        <v>29.9</v>
      </c>
    </row>
    <row r="181" spans="1:8" x14ac:dyDescent="0.2">
      <c r="B181" s="2">
        <v>0.6875</v>
      </c>
      <c r="C181" s="3">
        <v>76</v>
      </c>
      <c r="D181" s="3">
        <v>97</v>
      </c>
      <c r="E181" s="14">
        <v>0.36</v>
      </c>
      <c r="F181" s="3">
        <v>5</v>
      </c>
      <c r="G181" s="3" t="s">
        <v>208</v>
      </c>
      <c r="H181" s="19">
        <v>29.89</v>
      </c>
    </row>
    <row r="182" spans="1:8" x14ac:dyDescent="0.2">
      <c r="B182" s="2"/>
    </row>
    <row r="183" spans="1:8" x14ac:dyDescent="0.2">
      <c r="A183" t="s">
        <v>250</v>
      </c>
      <c r="B183" s="2"/>
    </row>
    <row r="184" spans="1:8" x14ac:dyDescent="0.2">
      <c r="A184" s="21">
        <v>41383</v>
      </c>
      <c r="B184" s="2">
        <v>0.42708333333333354</v>
      </c>
      <c r="C184" s="3">
        <v>76</v>
      </c>
      <c r="D184" s="3">
        <v>90</v>
      </c>
      <c r="E184" s="14">
        <v>0.17</v>
      </c>
      <c r="F184" s="3">
        <v>2</v>
      </c>
      <c r="G184" s="3" t="s">
        <v>43</v>
      </c>
      <c r="H184" s="19">
        <v>30.68</v>
      </c>
    </row>
    <row r="185" spans="1:8" x14ac:dyDescent="0.2">
      <c r="B185" s="2">
        <v>0.4375</v>
      </c>
      <c r="C185" s="3">
        <v>76</v>
      </c>
      <c r="D185" s="3">
        <v>102</v>
      </c>
      <c r="E185" s="14">
        <v>0.22</v>
      </c>
      <c r="F185" s="3">
        <v>2</v>
      </c>
      <c r="G185" s="3" t="s">
        <v>37</v>
      </c>
      <c r="H185" s="19">
        <v>30.68</v>
      </c>
    </row>
    <row r="186" spans="1:8" x14ac:dyDescent="0.2">
      <c r="B186" s="2">
        <v>0.44791666666666691</v>
      </c>
      <c r="C186" s="3">
        <v>79</v>
      </c>
      <c r="D186" s="3">
        <v>109</v>
      </c>
      <c r="E186" s="14">
        <v>0.16</v>
      </c>
      <c r="F186" s="3">
        <v>1</v>
      </c>
      <c r="G186" s="3" t="s">
        <v>180</v>
      </c>
      <c r="H186" s="19">
        <v>30.68</v>
      </c>
    </row>
    <row r="187" spans="1:8" x14ac:dyDescent="0.2">
      <c r="B187" s="2">
        <v>0.45833333333333359</v>
      </c>
      <c r="C187" s="3">
        <v>78</v>
      </c>
      <c r="D187" s="3">
        <v>115</v>
      </c>
      <c r="E187" s="14">
        <v>0.22</v>
      </c>
      <c r="F187" s="3">
        <v>3</v>
      </c>
      <c r="G187" s="3" t="s">
        <v>180</v>
      </c>
      <c r="H187" s="19">
        <v>30.68</v>
      </c>
    </row>
    <row r="188" spans="1:8" x14ac:dyDescent="0.2">
      <c r="B188" s="1">
        <v>0.46875</v>
      </c>
      <c r="C188" s="3">
        <v>79</v>
      </c>
      <c r="D188" s="3">
        <v>119</v>
      </c>
      <c r="E188" s="14">
        <v>0.19</v>
      </c>
      <c r="F188" s="3">
        <v>6</v>
      </c>
      <c r="G188" s="3" t="s">
        <v>197</v>
      </c>
      <c r="H188" s="19">
        <v>30.67</v>
      </c>
    </row>
    <row r="189" spans="1:8" x14ac:dyDescent="0.2">
      <c r="B189" s="1">
        <v>0.51041666666666663</v>
      </c>
      <c r="C189" s="3">
        <v>79</v>
      </c>
      <c r="D189" s="3">
        <v>121</v>
      </c>
      <c r="E189" s="14">
        <v>0.26</v>
      </c>
      <c r="F189" s="3">
        <v>3</v>
      </c>
      <c r="G189" s="3" t="s">
        <v>43</v>
      </c>
      <c r="H189" s="19">
        <v>30.65</v>
      </c>
    </row>
    <row r="190" spans="1:8" x14ac:dyDescent="0.2">
      <c r="B190" s="1">
        <v>0.52083333333333337</v>
      </c>
      <c r="C190" s="3">
        <v>75</v>
      </c>
      <c r="D190" s="3">
        <v>126</v>
      </c>
      <c r="E190" s="14">
        <v>0.25</v>
      </c>
      <c r="F190" s="3">
        <v>4</v>
      </c>
      <c r="G190" s="3" t="s">
        <v>43</v>
      </c>
      <c r="H190" s="19">
        <v>30.64</v>
      </c>
    </row>
    <row r="191" spans="1:8" x14ac:dyDescent="0.2">
      <c r="B191" s="1">
        <v>0.53125</v>
      </c>
      <c r="C191" s="3">
        <v>77</v>
      </c>
      <c r="D191" s="3">
        <v>127</v>
      </c>
      <c r="E191" s="14">
        <v>0.21</v>
      </c>
      <c r="F191" s="3">
        <v>6</v>
      </c>
      <c r="G191" s="3" t="s">
        <v>43</v>
      </c>
      <c r="H191" s="19">
        <v>30.63</v>
      </c>
    </row>
    <row r="192" spans="1:8" x14ac:dyDescent="0.2">
      <c r="B192" s="1">
        <v>0.54166666666666663</v>
      </c>
      <c r="C192" s="3">
        <v>76</v>
      </c>
      <c r="D192" s="3">
        <v>127</v>
      </c>
      <c r="E192" s="14">
        <v>0.24</v>
      </c>
      <c r="F192" s="3">
        <v>4</v>
      </c>
      <c r="G192" s="3" t="s">
        <v>43</v>
      </c>
      <c r="H192" s="19">
        <v>30.62</v>
      </c>
    </row>
    <row r="193" spans="1:8" x14ac:dyDescent="0.2">
      <c r="B193" s="1">
        <v>0.55208333333333337</v>
      </c>
      <c r="C193" s="3">
        <v>80</v>
      </c>
      <c r="D193" s="3">
        <v>129</v>
      </c>
      <c r="E193" s="14">
        <v>0.16</v>
      </c>
      <c r="F193" s="3">
        <v>6</v>
      </c>
      <c r="G193" s="3" t="s">
        <v>208</v>
      </c>
      <c r="H193" s="19">
        <v>30.61</v>
      </c>
    </row>
    <row r="194" spans="1:8" x14ac:dyDescent="0.2">
      <c r="B194" s="2">
        <v>0.59375</v>
      </c>
      <c r="C194" s="3">
        <v>82</v>
      </c>
      <c r="D194" s="3">
        <v>128</v>
      </c>
      <c r="E194" s="14">
        <v>0.11</v>
      </c>
      <c r="F194" s="3">
        <v>9</v>
      </c>
      <c r="G194" s="3" t="s">
        <v>197</v>
      </c>
      <c r="H194" s="19">
        <v>30.58</v>
      </c>
    </row>
    <row r="195" spans="1:8" x14ac:dyDescent="0.2">
      <c r="B195" s="2">
        <v>0.60416666666666663</v>
      </c>
      <c r="C195" s="3">
        <v>84</v>
      </c>
      <c r="D195" s="3">
        <v>131</v>
      </c>
      <c r="E195" s="14">
        <v>0.1</v>
      </c>
      <c r="F195" s="3">
        <v>6</v>
      </c>
      <c r="G195" s="3" t="s">
        <v>197</v>
      </c>
      <c r="H195" s="19">
        <v>30.57</v>
      </c>
    </row>
    <row r="196" spans="1:8" x14ac:dyDescent="0.2">
      <c r="B196" s="2">
        <v>0.61458333333333337</v>
      </c>
      <c r="C196" s="3">
        <v>84</v>
      </c>
      <c r="D196" s="3">
        <v>132</v>
      </c>
      <c r="E196" s="14">
        <v>0.11</v>
      </c>
      <c r="F196" s="3">
        <v>5</v>
      </c>
      <c r="G196" s="3" t="s">
        <v>197</v>
      </c>
      <c r="H196" s="19">
        <v>30.56</v>
      </c>
    </row>
    <row r="197" spans="1:8" x14ac:dyDescent="0.2">
      <c r="B197" s="2">
        <v>0.625</v>
      </c>
      <c r="C197" s="3">
        <v>83</v>
      </c>
      <c r="D197" s="3">
        <v>131</v>
      </c>
      <c r="E197" s="14">
        <v>0.11</v>
      </c>
      <c r="F197" s="3">
        <v>6</v>
      </c>
      <c r="G197" s="3" t="s">
        <v>43</v>
      </c>
      <c r="H197" s="19">
        <v>30.55</v>
      </c>
    </row>
    <row r="198" spans="1:8" x14ac:dyDescent="0.2">
      <c r="B198" s="2">
        <v>0.63541666666666663</v>
      </c>
      <c r="C198" s="3">
        <v>84</v>
      </c>
      <c r="D198" s="3">
        <v>132</v>
      </c>
      <c r="E198" s="14">
        <v>0.1</v>
      </c>
      <c r="F198" s="3">
        <v>10</v>
      </c>
      <c r="G198" s="3" t="s">
        <v>143</v>
      </c>
      <c r="H198" s="19">
        <v>30.54</v>
      </c>
    </row>
    <row r="199" spans="1:8" x14ac:dyDescent="0.2">
      <c r="B199" s="2"/>
    </row>
    <row r="200" spans="1:8" x14ac:dyDescent="0.2">
      <c r="A200" s="21">
        <v>41384</v>
      </c>
      <c r="B200" s="2">
        <v>0.34375</v>
      </c>
      <c r="C200" s="3">
        <v>57</v>
      </c>
      <c r="D200" s="3">
        <v>62</v>
      </c>
      <c r="E200" s="14">
        <v>0.9</v>
      </c>
      <c r="F200" s="3">
        <v>3</v>
      </c>
      <c r="G200" s="3" t="s">
        <v>37</v>
      </c>
      <c r="H200" s="19">
        <v>30.56</v>
      </c>
    </row>
    <row r="201" spans="1:8" x14ac:dyDescent="0.2">
      <c r="B201" s="2">
        <v>0.35416666666666669</v>
      </c>
      <c r="C201" s="3">
        <v>58</v>
      </c>
      <c r="D201" s="3">
        <v>67</v>
      </c>
      <c r="E201" s="14">
        <v>0.9</v>
      </c>
      <c r="F201" s="3">
        <v>1</v>
      </c>
      <c r="G201" s="3" t="s">
        <v>37</v>
      </c>
      <c r="H201" s="19">
        <v>30.55</v>
      </c>
    </row>
    <row r="202" spans="1:8" x14ac:dyDescent="0.2">
      <c r="B202" s="2">
        <v>0.36458333333333331</v>
      </c>
      <c r="C202" s="3">
        <v>57</v>
      </c>
      <c r="D202" s="3">
        <v>71</v>
      </c>
      <c r="E202" s="14">
        <v>0.92</v>
      </c>
      <c r="F202" s="3">
        <v>3</v>
      </c>
      <c r="G202" s="3" t="s">
        <v>37</v>
      </c>
      <c r="H202" s="19">
        <v>30.55</v>
      </c>
    </row>
    <row r="203" spans="1:8" x14ac:dyDescent="0.2">
      <c r="B203" s="2">
        <v>0.375</v>
      </c>
      <c r="C203" s="3">
        <v>57</v>
      </c>
      <c r="D203" s="3">
        <v>75</v>
      </c>
      <c r="E203" s="14">
        <v>0.93</v>
      </c>
      <c r="F203" s="3">
        <v>2</v>
      </c>
      <c r="G203" s="3" t="s">
        <v>37</v>
      </c>
      <c r="H203" s="19">
        <v>30.55</v>
      </c>
    </row>
    <row r="204" spans="1:8" x14ac:dyDescent="0.2">
      <c r="B204" s="2">
        <v>0.38541666666666674</v>
      </c>
      <c r="C204" s="3">
        <v>58</v>
      </c>
      <c r="D204" s="3">
        <v>81</v>
      </c>
      <c r="E204" s="14">
        <v>0.9</v>
      </c>
      <c r="F204" s="3">
        <v>3</v>
      </c>
      <c r="G204" s="3" t="s">
        <v>180</v>
      </c>
      <c r="H204" s="19">
        <v>30.56</v>
      </c>
    </row>
    <row r="205" spans="1:8" x14ac:dyDescent="0.2">
      <c r="B205" s="2">
        <v>0.4375</v>
      </c>
      <c r="C205" s="3">
        <v>63</v>
      </c>
      <c r="D205" s="3">
        <v>96</v>
      </c>
      <c r="E205" s="14">
        <v>0.76</v>
      </c>
      <c r="F205" s="3">
        <v>3</v>
      </c>
      <c r="G205" s="3" t="s">
        <v>208</v>
      </c>
      <c r="H205" s="19">
        <v>30.55</v>
      </c>
    </row>
    <row r="206" spans="1:8" x14ac:dyDescent="0.2">
      <c r="B206" s="2">
        <v>0.44791666666666691</v>
      </c>
      <c r="C206" s="3">
        <v>64</v>
      </c>
      <c r="D206" s="3">
        <v>101</v>
      </c>
      <c r="E206" s="14">
        <v>0.64</v>
      </c>
      <c r="F206" s="3">
        <v>4</v>
      </c>
      <c r="G206" s="3" t="s">
        <v>34</v>
      </c>
      <c r="H206" s="19">
        <v>30.54</v>
      </c>
    </row>
    <row r="207" spans="1:8" x14ac:dyDescent="0.2">
      <c r="B207" s="2">
        <v>0.45833333333333359</v>
      </c>
      <c r="C207" s="3">
        <v>63</v>
      </c>
      <c r="D207" s="3">
        <v>107</v>
      </c>
      <c r="E207" s="14">
        <v>0.73</v>
      </c>
      <c r="F207" s="3">
        <v>2</v>
      </c>
      <c r="G207" s="3" t="s">
        <v>208</v>
      </c>
      <c r="H207" s="19">
        <v>30.54</v>
      </c>
    </row>
    <row r="208" spans="1:8" x14ac:dyDescent="0.2">
      <c r="B208" s="1">
        <v>0.46875</v>
      </c>
      <c r="C208" s="3">
        <v>65</v>
      </c>
      <c r="D208" s="3">
        <v>109</v>
      </c>
      <c r="E208" s="14">
        <v>0.7</v>
      </c>
      <c r="F208" s="3">
        <v>5</v>
      </c>
      <c r="G208" s="3" t="s">
        <v>202</v>
      </c>
      <c r="H208" s="19">
        <v>30.54</v>
      </c>
    </row>
    <row r="209" spans="1:8" x14ac:dyDescent="0.2">
      <c r="B209" s="1">
        <v>0.47916666666666669</v>
      </c>
      <c r="C209" s="3">
        <v>67</v>
      </c>
      <c r="D209" s="3">
        <v>108</v>
      </c>
      <c r="E209" s="14">
        <v>0.64</v>
      </c>
      <c r="F209" s="3">
        <v>3</v>
      </c>
      <c r="G209" s="3" t="s">
        <v>180</v>
      </c>
      <c r="H209" s="19">
        <v>30.53</v>
      </c>
    </row>
    <row r="210" spans="1:8" x14ac:dyDescent="0.2">
      <c r="B210" s="1">
        <v>0.53125</v>
      </c>
      <c r="C210" s="3">
        <v>68</v>
      </c>
      <c r="D210" s="3">
        <v>121</v>
      </c>
      <c r="E210" s="14">
        <v>0.56999999999999995</v>
      </c>
      <c r="F210" s="3">
        <v>5</v>
      </c>
      <c r="G210" s="3" t="s">
        <v>43</v>
      </c>
      <c r="H210" s="19">
        <v>30.49</v>
      </c>
    </row>
    <row r="211" spans="1:8" x14ac:dyDescent="0.2">
      <c r="B211" s="1">
        <v>0.54166666666666663</v>
      </c>
      <c r="C211" s="3">
        <v>68</v>
      </c>
      <c r="D211" s="3">
        <v>122</v>
      </c>
      <c r="E211" s="14">
        <v>0.56000000000000005</v>
      </c>
      <c r="F211" s="3">
        <v>8</v>
      </c>
      <c r="G211" s="3" t="s">
        <v>197</v>
      </c>
      <c r="H211" s="19">
        <v>30.49</v>
      </c>
    </row>
    <row r="212" spans="1:8" x14ac:dyDescent="0.2">
      <c r="B212" s="1">
        <v>0.55208333333333337</v>
      </c>
      <c r="C212" s="3">
        <v>68</v>
      </c>
      <c r="D212" s="3">
        <v>125</v>
      </c>
      <c r="E212" s="14">
        <v>0.63</v>
      </c>
      <c r="F212" s="3">
        <v>5</v>
      </c>
      <c r="G212" s="3" t="s">
        <v>43</v>
      </c>
      <c r="H212" s="19">
        <v>30.49</v>
      </c>
    </row>
    <row r="213" spans="1:8" x14ac:dyDescent="0.2">
      <c r="B213" s="2">
        <v>0.5625</v>
      </c>
      <c r="C213" s="3">
        <v>66</v>
      </c>
      <c r="D213" s="3">
        <v>120</v>
      </c>
      <c r="E213" s="14">
        <v>0.64</v>
      </c>
      <c r="F213" s="3">
        <v>5</v>
      </c>
      <c r="G213" s="3" t="s">
        <v>37</v>
      </c>
      <c r="H213" s="19">
        <v>30.49</v>
      </c>
    </row>
    <row r="214" spans="1:8" x14ac:dyDescent="0.2">
      <c r="B214" s="2">
        <v>0.57291666666666663</v>
      </c>
      <c r="C214" s="3">
        <v>66</v>
      </c>
      <c r="D214" s="3">
        <v>119</v>
      </c>
      <c r="E214" s="14">
        <v>0.66</v>
      </c>
      <c r="F214" s="3">
        <v>9</v>
      </c>
      <c r="G214" s="3" t="s">
        <v>208</v>
      </c>
      <c r="H214" s="19">
        <v>30.49</v>
      </c>
    </row>
    <row r="215" spans="1:8" x14ac:dyDescent="0.2">
      <c r="B215" s="2">
        <v>0.58333333333333337</v>
      </c>
      <c r="C215" s="3">
        <v>67</v>
      </c>
      <c r="D215" s="3">
        <v>122</v>
      </c>
      <c r="E215" s="14">
        <v>0.63</v>
      </c>
      <c r="F215" s="3">
        <v>9</v>
      </c>
      <c r="G215" s="3" t="s">
        <v>43</v>
      </c>
      <c r="H215" s="19">
        <v>30.49</v>
      </c>
    </row>
    <row r="216" spans="1:8" x14ac:dyDescent="0.2">
      <c r="B216" s="2">
        <v>0.59375</v>
      </c>
      <c r="C216" s="3">
        <v>69</v>
      </c>
      <c r="D216" s="3">
        <v>122</v>
      </c>
      <c r="E216" s="14">
        <v>0.59</v>
      </c>
      <c r="F216" s="3">
        <v>6</v>
      </c>
      <c r="G216" s="3" t="s">
        <v>43</v>
      </c>
      <c r="H216" s="19">
        <v>30.48</v>
      </c>
    </row>
    <row r="217" spans="1:8" x14ac:dyDescent="0.2">
      <c r="B217" s="2">
        <v>0.60416666666666663</v>
      </c>
      <c r="C217" s="3">
        <v>69</v>
      </c>
      <c r="D217" s="3">
        <v>121</v>
      </c>
      <c r="E217" s="14">
        <v>0.5</v>
      </c>
      <c r="F217" s="3">
        <v>7</v>
      </c>
      <c r="G217" s="3">
        <v>8</v>
      </c>
      <c r="H217" s="19">
        <v>30.48</v>
      </c>
    </row>
    <row r="218" spans="1:8" x14ac:dyDescent="0.2">
      <c r="B218" s="2">
        <v>0.61458333333333337</v>
      </c>
      <c r="C218" s="3">
        <v>71</v>
      </c>
      <c r="D218" s="3">
        <v>122</v>
      </c>
      <c r="E218" s="14">
        <v>0.52</v>
      </c>
      <c r="F218" s="3">
        <v>5</v>
      </c>
      <c r="G218" s="3" t="s">
        <v>197</v>
      </c>
      <c r="H218" s="19">
        <v>30.47</v>
      </c>
    </row>
    <row r="219" spans="1:8" x14ac:dyDescent="0.2">
      <c r="B219" s="2">
        <v>0.625</v>
      </c>
      <c r="C219" s="3">
        <v>70</v>
      </c>
      <c r="D219" s="3">
        <v>121</v>
      </c>
      <c r="E219" s="14">
        <v>0.47</v>
      </c>
      <c r="F219" s="3">
        <v>5</v>
      </c>
      <c r="G219" s="3" t="s">
        <v>208</v>
      </c>
      <c r="H219" s="19">
        <v>30.46</v>
      </c>
    </row>
    <row r="220" spans="1:8" x14ac:dyDescent="0.2">
      <c r="B220" s="2">
        <v>0.63541666666666663</v>
      </c>
      <c r="C220" s="3">
        <v>70</v>
      </c>
      <c r="D220" s="3">
        <v>122</v>
      </c>
      <c r="E220" s="14">
        <v>0.5</v>
      </c>
      <c r="F220" s="3">
        <v>8</v>
      </c>
      <c r="G220" s="3" t="s">
        <v>43</v>
      </c>
      <c r="H220" s="19">
        <v>30.46</v>
      </c>
    </row>
    <row r="222" spans="1:8" x14ac:dyDescent="0.2">
      <c r="A222" s="21">
        <v>41385</v>
      </c>
      <c r="B222" s="2">
        <v>0.36458333333333331</v>
      </c>
      <c r="C222" s="3">
        <v>59</v>
      </c>
      <c r="D222" s="3">
        <v>64</v>
      </c>
      <c r="E222" s="14">
        <v>0.94</v>
      </c>
      <c r="F222" s="3">
        <v>1</v>
      </c>
      <c r="G222" s="3" t="s">
        <v>208</v>
      </c>
      <c r="H222" s="19">
        <v>30.59</v>
      </c>
    </row>
    <row r="223" spans="1:8" x14ac:dyDescent="0.2">
      <c r="B223" s="2">
        <v>0.375</v>
      </c>
      <c r="C223" s="3">
        <v>60</v>
      </c>
      <c r="D223" s="3">
        <v>78</v>
      </c>
      <c r="E223" s="14">
        <v>0.92</v>
      </c>
      <c r="F223" s="3">
        <v>1</v>
      </c>
      <c r="G223" s="3" t="s">
        <v>190</v>
      </c>
      <c r="H223" s="19">
        <v>30.59</v>
      </c>
    </row>
    <row r="224" spans="1:8" x14ac:dyDescent="0.2">
      <c r="B224" s="2">
        <v>0.38541666666666674</v>
      </c>
      <c r="C224" s="3">
        <v>59</v>
      </c>
      <c r="D224" s="3">
        <v>77</v>
      </c>
      <c r="E224" s="14">
        <v>0.93</v>
      </c>
      <c r="F224" s="3">
        <v>4</v>
      </c>
      <c r="G224" s="3" t="s">
        <v>190</v>
      </c>
      <c r="H224" s="19">
        <v>30.59</v>
      </c>
    </row>
    <row r="225" spans="2:8" x14ac:dyDescent="0.2">
      <c r="B225" s="2">
        <v>0.39583333333333343</v>
      </c>
      <c r="C225" s="3">
        <v>59</v>
      </c>
      <c r="D225" s="3">
        <v>79</v>
      </c>
      <c r="E225" s="14">
        <v>0.91</v>
      </c>
      <c r="F225" s="3">
        <v>3</v>
      </c>
      <c r="G225" s="3" t="s">
        <v>190</v>
      </c>
      <c r="H225" s="19">
        <v>30.6</v>
      </c>
    </row>
    <row r="226" spans="2:8" x14ac:dyDescent="0.2">
      <c r="B226" s="2">
        <v>0.4166666666666668</v>
      </c>
      <c r="C226" s="3">
        <v>60</v>
      </c>
      <c r="D226" s="3">
        <v>83</v>
      </c>
      <c r="E226" s="14">
        <v>0.89</v>
      </c>
      <c r="F226" s="3">
        <v>5</v>
      </c>
      <c r="G226" s="3" t="s">
        <v>43</v>
      </c>
      <c r="H226" s="19">
        <v>30.6</v>
      </c>
    </row>
    <row r="227" spans="2:8" x14ac:dyDescent="0.2">
      <c r="B227" s="2">
        <v>0.42708333333333354</v>
      </c>
      <c r="C227" s="3">
        <v>60</v>
      </c>
      <c r="D227" s="3">
        <v>86</v>
      </c>
      <c r="E227" s="14">
        <v>0.88</v>
      </c>
      <c r="F227" s="3">
        <v>5</v>
      </c>
      <c r="G227" s="3" t="s">
        <v>34</v>
      </c>
      <c r="H227" s="19">
        <v>30.6</v>
      </c>
    </row>
    <row r="228" spans="2:8" x14ac:dyDescent="0.2">
      <c r="B228" s="2">
        <v>0.4375</v>
      </c>
      <c r="C228" s="3">
        <v>61</v>
      </c>
      <c r="D228" s="3">
        <v>81</v>
      </c>
      <c r="E228" s="14">
        <v>0.95</v>
      </c>
      <c r="F228" s="3">
        <v>3</v>
      </c>
      <c r="G228" s="3" t="s">
        <v>71</v>
      </c>
      <c r="H228" s="19">
        <v>30.6</v>
      </c>
    </row>
    <row r="229" spans="2:8" x14ac:dyDescent="0.2">
      <c r="B229" s="2">
        <v>0.44791666666666691</v>
      </c>
      <c r="C229" s="3">
        <v>61</v>
      </c>
      <c r="D229" s="3">
        <v>93</v>
      </c>
      <c r="E229" s="14">
        <v>0.84</v>
      </c>
      <c r="F229" s="3">
        <v>3</v>
      </c>
      <c r="G229" s="3" t="s">
        <v>43</v>
      </c>
      <c r="H229" s="19">
        <v>30.6</v>
      </c>
    </row>
    <row r="230" spans="2:8" x14ac:dyDescent="0.2">
      <c r="B230" s="2">
        <v>0.45833333333333359</v>
      </c>
      <c r="C230" s="3">
        <v>61</v>
      </c>
      <c r="D230" s="3">
        <v>94</v>
      </c>
      <c r="E230" s="14">
        <v>0.85</v>
      </c>
      <c r="F230" s="3">
        <v>2</v>
      </c>
      <c r="G230" s="3" t="s">
        <v>197</v>
      </c>
      <c r="H230" s="19">
        <v>30.6</v>
      </c>
    </row>
    <row r="231" spans="2:8" x14ac:dyDescent="0.2">
      <c r="B231" s="1">
        <v>0.46875</v>
      </c>
      <c r="C231" s="3">
        <v>61</v>
      </c>
      <c r="D231" s="3">
        <v>96</v>
      </c>
      <c r="E231" s="14">
        <v>0.83</v>
      </c>
      <c r="F231" s="3">
        <v>5</v>
      </c>
      <c r="G231" s="3" t="s">
        <v>34</v>
      </c>
      <c r="H231" s="19">
        <v>30.6</v>
      </c>
    </row>
    <row r="232" spans="2:8" x14ac:dyDescent="0.2">
      <c r="B232" s="1">
        <v>0.53125</v>
      </c>
      <c r="C232" s="3">
        <v>63</v>
      </c>
      <c r="D232" s="3">
        <v>112</v>
      </c>
      <c r="E232" s="14">
        <v>0.81</v>
      </c>
      <c r="F232" s="3">
        <v>5</v>
      </c>
      <c r="G232" s="3" t="s">
        <v>35</v>
      </c>
      <c r="H232" s="19">
        <v>30.59</v>
      </c>
    </row>
    <row r="233" spans="2:8" x14ac:dyDescent="0.2">
      <c r="B233" s="1">
        <v>0.54166666666666663</v>
      </c>
      <c r="C233" s="3">
        <v>62</v>
      </c>
      <c r="D233" s="3">
        <v>113</v>
      </c>
      <c r="E233" s="14">
        <v>0.81</v>
      </c>
      <c r="F233" s="3">
        <v>7</v>
      </c>
      <c r="G233" s="3" t="s">
        <v>34</v>
      </c>
      <c r="H233" s="19">
        <v>30.58</v>
      </c>
    </row>
    <row r="234" spans="2:8" x14ac:dyDescent="0.2">
      <c r="B234" s="1">
        <v>0.55208333333333337</v>
      </c>
      <c r="C234" s="3">
        <v>66</v>
      </c>
      <c r="D234" s="3">
        <v>114</v>
      </c>
      <c r="E234" s="14">
        <v>0.77</v>
      </c>
      <c r="F234" s="3">
        <v>2</v>
      </c>
      <c r="G234" s="3" t="s">
        <v>190</v>
      </c>
      <c r="H234" s="19">
        <v>30.57</v>
      </c>
    </row>
    <row r="235" spans="2:8" x14ac:dyDescent="0.2">
      <c r="B235" s="2">
        <v>0.5625</v>
      </c>
      <c r="C235" s="3">
        <v>64</v>
      </c>
      <c r="D235" s="3">
        <v>112</v>
      </c>
      <c r="E235" s="14">
        <v>0.76</v>
      </c>
      <c r="F235" s="3">
        <v>4</v>
      </c>
      <c r="G235" s="3" t="s">
        <v>37</v>
      </c>
      <c r="H235" s="19">
        <v>30.57</v>
      </c>
    </row>
    <row r="236" spans="2:8" x14ac:dyDescent="0.2">
      <c r="B236" s="2">
        <v>0.57291666666666663</v>
      </c>
      <c r="C236" s="3">
        <v>64</v>
      </c>
      <c r="D236" s="3">
        <v>115</v>
      </c>
      <c r="E236" s="14">
        <v>0.77</v>
      </c>
      <c r="F236" s="3">
        <v>3</v>
      </c>
      <c r="G236" s="3" t="s">
        <v>180</v>
      </c>
      <c r="H236" s="19">
        <v>30.56</v>
      </c>
    </row>
    <row r="237" spans="2:8" x14ac:dyDescent="0.2">
      <c r="B237" s="2">
        <v>0.58333333333333337</v>
      </c>
      <c r="C237" s="3">
        <v>63</v>
      </c>
      <c r="D237" s="3">
        <v>117</v>
      </c>
      <c r="E237" s="14">
        <v>0.78</v>
      </c>
      <c r="F237" s="3">
        <v>4</v>
      </c>
      <c r="G237" s="3" t="s">
        <v>37</v>
      </c>
      <c r="H237" s="19">
        <v>30.57</v>
      </c>
    </row>
    <row r="238" spans="2:8" x14ac:dyDescent="0.2">
      <c r="B238" s="2">
        <v>0.59375</v>
      </c>
      <c r="C238" s="3">
        <v>63</v>
      </c>
      <c r="D238" s="3">
        <v>117</v>
      </c>
      <c r="E238" s="14">
        <v>0.78</v>
      </c>
      <c r="F238" s="3">
        <v>5</v>
      </c>
      <c r="G238" s="3" t="s">
        <v>35</v>
      </c>
      <c r="H238" s="19">
        <v>30.56</v>
      </c>
    </row>
    <row r="239" spans="2:8" x14ac:dyDescent="0.2">
      <c r="B239" s="2">
        <v>0.60416666666666663</v>
      </c>
      <c r="C239" s="3">
        <v>64</v>
      </c>
      <c r="D239" s="3">
        <v>118</v>
      </c>
      <c r="E239" s="14">
        <v>0.78</v>
      </c>
      <c r="F239" s="3">
        <v>2</v>
      </c>
      <c r="G239" s="3" t="s">
        <v>34</v>
      </c>
      <c r="H239" s="19">
        <v>30.56</v>
      </c>
    </row>
    <row r="240" spans="2:8" x14ac:dyDescent="0.2">
      <c r="B240" s="2">
        <v>0.61458333333333337</v>
      </c>
      <c r="C240" s="3">
        <v>64</v>
      </c>
      <c r="D240" s="3">
        <v>116</v>
      </c>
      <c r="E240" s="14">
        <v>0.79</v>
      </c>
      <c r="F240" s="3">
        <v>5</v>
      </c>
      <c r="G240" s="3" t="s">
        <v>37</v>
      </c>
      <c r="H240" s="19">
        <v>30.55</v>
      </c>
    </row>
    <row r="241" spans="1:8" x14ac:dyDescent="0.2">
      <c r="B241" s="2">
        <v>0.625</v>
      </c>
      <c r="C241" s="3">
        <v>65</v>
      </c>
      <c r="D241" s="3">
        <v>116</v>
      </c>
      <c r="E241" s="14">
        <v>0.76</v>
      </c>
      <c r="F241" s="3">
        <v>3</v>
      </c>
      <c r="G241" s="3" t="s">
        <v>37</v>
      </c>
      <c r="H241" s="19">
        <v>30.54</v>
      </c>
    </row>
    <row r="242" spans="1:8" x14ac:dyDescent="0.2">
      <c r="B242" s="2">
        <v>0.63541666666666663</v>
      </c>
      <c r="C242" s="3">
        <v>65</v>
      </c>
      <c r="D242" s="3">
        <v>116</v>
      </c>
      <c r="E242" s="14">
        <v>0.76</v>
      </c>
      <c r="F242" s="3">
        <v>2</v>
      </c>
      <c r="G242" s="3" t="s">
        <v>43</v>
      </c>
      <c r="H242" s="19">
        <v>30.54</v>
      </c>
    </row>
    <row r="243" spans="1:8" x14ac:dyDescent="0.2">
      <c r="B243" s="2">
        <v>0.64583333333333337</v>
      </c>
      <c r="C243" s="3">
        <v>65</v>
      </c>
      <c r="D243" s="3">
        <v>116</v>
      </c>
      <c r="E243" s="14">
        <v>0.76</v>
      </c>
      <c r="F243" s="3">
        <v>2</v>
      </c>
      <c r="G243" s="3" t="s">
        <v>190</v>
      </c>
      <c r="H243" s="19">
        <v>30.54</v>
      </c>
    </row>
    <row r="244" spans="1:8" x14ac:dyDescent="0.2">
      <c r="B244" s="2">
        <v>0.65625</v>
      </c>
    </row>
    <row r="246" spans="1:8" x14ac:dyDescent="0.2">
      <c r="A246" t="s">
        <v>265</v>
      </c>
    </row>
    <row r="247" spans="1:8" x14ac:dyDescent="0.2">
      <c r="A247" s="21">
        <v>41398</v>
      </c>
      <c r="B247" s="2">
        <v>0.34375</v>
      </c>
      <c r="C247" s="3">
        <v>75</v>
      </c>
      <c r="D247" s="3">
        <v>77</v>
      </c>
      <c r="E247" s="14">
        <v>0.62</v>
      </c>
      <c r="F247" s="3">
        <v>3</v>
      </c>
      <c r="G247" s="3" t="s">
        <v>37</v>
      </c>
      <c r="H247" s="19">
        <v>27.49</v>
      </c>
    </row>
    <row r="248" spans="1:8" x14ac:dyDescent="0.2">
      <c r="B248" s="2">
        <v>0.35416666666666669</v>
      </c>
      <c r="C248" s="3">
        <v>76</v>
      </c>
      <c r="D248" s="3">
        <v>84</v>
      </c>
      <c r="E248" s="14">
        <v>0.59</v>
      </c>
      <c r="F248" s="3">
        <v>1</v>
      </c>
      <c r="G248" s="3" t="s">
        <v>37</v>
      </c>
      <c r="H248" s="19">
        <v>27.49</v>
      </c>
    </row>
    <row r="249" spans="1:8" x14ac:dyDescent="0.2">
      <c r="B249" s="2">
        <v>0.36458333333333331</v>
      </c>
      <c r="C249" s="3">
        <v>76</v>
      </c>
      <c r="D249" s="3">
        <v>90</v>
      </c>
      <c r="E249" s="14">
        <v>0.57999999999999996</v>
      </c>
      <c r="F249" s="3">
        <v>2</v>
      </c>
      <c r="G249" s="3" t="s">
        <v>190</v>
      </c>
      <c r="H249" s="19">
        <v>27.49</v>
      </c>
    </row>
    <row r="250" spans="1:8" x14ac:dyDescent="0.2">
      <c r="B250" s="2">
        <v>0.375</v>
      </c>
      <c r="C250" s="3">
        <v>78</v>
      </c>
      <c r="D250" s="3">
        <v>92</v>
      </c>
      <c r="E250" s="14">
        <v>0.54</v>
      </c>
      <c r="F250" s="3">
        <v>3</v>
      </c>
      <c r="G250" s="3" t="s">
        <v>190</v>
      </c>
      <c r="H250" s="19">
        <v>27.49</v>
      </c>
    </row>
    <row r="251" spans="1:8" x14ac:dyDescent="0.2">
      <c r="B251" s="2">
        <v>0.38541666666666674</v>
      </c>
      <c r="C251" s="3">
        <v>79</v>
      </c>
      <c r="D251" s="3">
        <v>90</v>
      </c>
      <c r="E251" s="14">
        <v>0.53</v>
      </c>
      <c r="F251" s="3">
        <v>0</v>
      </c>
      <c r="H251" s="19">
        <v>27.49</v>
      </c>
    </row>
    <row r="252" spans="1:8" x14ac:dyDescent="0.2">
      <c r="B252" s="2">
        <v>0.39583333333333343</v>
      </c>
      <c r="C252" s="3">
        <v>80</v>
      </c>
      <c r="D252" s="3">
        <v>93</v>
      </c>
      <c r="E252" s="14">
        <v>0.52</v>
      </c>
      <c r="F252" s="3">
        <v>3</v>
      </c>
      <c r="G252" s="3" t="s">
        <v>35</v>
      </c>
      <c r="H252" s="19">
        <v>27.49</v>
      </c>
    </row>
    <row r="253" spans="1:8" x14ac:dyDescent="0.2">
      <c r="B253" s="2">
        <v>0.40625</v>
      </c>
      <c r="C253" s="3">
        <v>80</v>
      </c>
      <c r="D253" s="3">
        <v>99</v>
      </c>
      <c r="E253" s="14">
        <v>0.51</v>
      </c>
      <c r="F253" s="3">
        <v>3</v>
      </c>
      <c r="G253" s="3" t="s">
        <v>35</v>
      </c>
      <c r="H253" s="19">
        <v>27.48</v>
      </c>
    </row>
    <row r="254" spans="1:8" x14ac:dyDescent="0.2">
      <c r="B254" s="1">
        <v>0.5</v>
      </c>
      <c r="C254" s="3">
        <v>85</v>
      </c>
      <c r="D254" s="3">
        <v>110</v>
      </c>
      <c r="E254" s="14">
        <v>0.47</v>
      </c>
      <c r="F254" s="3">
        <v>7</v>
      </c>
      <c r="G254" s="3" t="s">
        <v>202</v>
      </c>
      <c r="H254" s="19">
        <v>27.44</v>
      </c>
    </row>
    <row r="255" spans="1:8" x14ac:dyDescent="0.2">
      <c r="B255" s="1">
        <v>0.51041666666666663</v>
      </c>
      <c r="C255" s="3">
        <v>84</v>
      </c>
      <c r="D255" s="3">
        <v>113</v>
      </c>
      <c r="E255" s="14">
        <v>0.46</v>
      </c>
      <c r="F255" s="3">
        <v>6</v>
      </c>
      <c r="G255" s="3" t="s">
        <v>35</v>
      </c>
      <c r="H255" s="19">
        <v>27.43</v>
      </c>
    </row>
    <row r="256" spans="1:8" x14ac:dyDescent="0.2">
      <c r="B256" s="1">
        <v>0.52083333333333337</v>
      </c>
      <c r="C256" s="3">
        <v>85</v>
      </c>
      <c r="D256" s="3">
        <v>115</v>
      </c>
      <c r="E256" s="14">
        <v>0.46</v>
      </c>
      <c r="F256" s="3">
        <v>9</v>
      </c>
      <c r="G256" s="3" t="s">
        <v>35</v>
      </c>
      <c r="H256" s="19">
        <v>27.43</v>
      </c>
    </row>
    <row r="257" spans="1:8" x14ac:dyDescent="0.2">
      <c r="B257" s="1">
        <v>0.53125</v>
      </c>
      <c r="C257" s="3">
        <v>86</v>
      </c>
      <c r="D257" s="3">
        <v>117</v>
      </c>
      <c r="E257" s="14">
        <v>0.46</v>
      </c>
      <c r="F257" s="3">
        <v>7</v>
      </c>
      <c r="G257" s="3" t="s">
        <v>35</v>
      </c>
      <c r="H257" s="19">
        <v>27.43</v>
      </c>
    </row>
    <row r="258" spans="1:8" x14ac:dyDescent="0.2">
      <c r="B258" s="1">
        <v>0.54166666666666663</v>
      </c>
      <c r="C258" s="3">
        <v>85</v>
      </c>
      <c r="D258" s="3">
        <v>116</v>
      </c>
      <c r="E258" s="14">
        <v>0.46</v>
      </c>
      <c r="F258" s="3">
        <v>0</v>
      </c>
      <c r="H258" s="19">
        <v>27.42</v>
      </c>
    </row>
    <row r="259" spans="1:8" x14ac:dyDescent="0.2">
      <c r="B259" s="1">
        <v>0.55208333333333337</v>
      </c>
      <c r="C259" s="3">
        <v>87</v>
      </c>
      <c r="D259" s="3">
        <v>118</v>
      </c>
      <c r="E259" s="14">
        <v>0.46</v>
      </c>
      <c r="F259" s="3">
        <v>0</v>
      </c>
      <c r="H259" s="19">
        <v>27.42</v>
      </c>
    </row>
    <row r="260" spans="1:8" x14ac:dyDescent="0.2">
      <c r="B260" s="2">
        <v>0.60416666666666663</v>
      </c>
      <c r="C260" s="3">
        <v>84</v>
      </c>
      <c r="D260" s="3">
        <v>106</v>
      </c>
      <c r="E260" s="14">
        <v>0.47</v>
      </c>
      <c r="F260" s="3">
        <v>10</v>
      </c>
      <c r="G260" s="3" t="s">
        <v>202</v>
      </c>
      <c r="H260" s="19">
        <v>27.39</v>
      </c>
    </row>
    <row r="261" spans="1:8" x14ac:dyDescent="0.2">
      <c r="B261" s="2">
        <v>0.61458333333333337</v>
      </c>
      <c r="C261" s="3">
        <v>86</v>
      </c>
      <c r="D261" s="3">
        <v>108</v>
      </c>
      <c r="E261" s="14">
        <v>0.46</v>
      </c>
      <c r="F261" s="3">
        <v>5</v>
      </c>
      <c r="G261" s="3" t="s">
        <v>35</v>
      </c>
      <c r="H261" s="19">
        <v>27.39</v>
      </c>
    </row>
    <row r="262" spans="1:8" x14ac:dyDescent="0.2">
      <c r="B262" s="2">
        <v>0.625</v>
      </c>
      <c r="C262" s="3">
        <v>86</v>
      </c>
      <c r="D262" s="3">
        <v>107</v>
      </c>
      <c r="E262" s="14">
        <v>0.45</v>
      </c>
      <c r="F262" s="3">
        <v>8</v>
      </c>
      <c r="G262" s="3" t="s">
        <v>35</v>
      </c>
      <c r="H262" s="19">
        <v>27.39</v>
      </c>
    </row>
    <row r="263" spans="1:8" x14ac:dyDescent="0.2">
      <c r="B263" s="2">
        <v>0.63541666666666663</v>
      </c>
      <c r="C263" s="3">
        <v>86</v>
      </c>
      <c r="D263" s="3">
        <v>106</v>
      </c>
      <c r="E263" s="14">
        <v>0.45</v>
      </c>
      <c r="F263" s="3">
        <v>2</v>
      </c>
      <c r="G263" s="3" t="s">
        <v>180</v>
      </c>
      <c r="H263" s="19">
        <v>27.39</v>
      </c>
    </row>
    <row r="264" spans="1:8" x14ac:dyDescent="0.2">
      <c r="B264" s="2">
        <v>0.64583333333333337</v>
      </c>
      <c r="C264" s="3">
        <v>85</v>
      </c>
      <c r="D264" s="3">
        <v>93</v>
      </c>
      <c r="E264" s="14">
        <v>0.47</v>
      </c>
      <c r="F264" s="3">
        <v>5</v>
      </c>
      <c r="G264" s="3" t="s">
        <v>35</v>
      </c>
      <c r="H264" s="19">
        <v>27.39</v>
      </c>
    </row>
    <row r="265" spans="1:8" x14ac:dyDescent="0.2">
      <c r="B265" s="2">
        <v>0.65625</v>
      </c>
      <c r="C265" s="3">
        <v>84</v>
      </c>
      <c r="D265" s="3">
        <v>99</v>
      </c>
      <c r="E265" s="14">
        <v>0.48</v>
      </c>
      <c r="F265" s="3">
        <v>4</v>
      </c>
      <c r="G265" s="3" t="s">
        <v>35</v>
      </c>
      <c r="H265" s="19">
        <v>27.4</v>
      </c>
    </row>
    <row r="267" spans="1:8" x14ac:dyDescent="0.2">
      <c r="A267" s="21">
        <v>41399</v>
      </c>
      <c r="B267" s="2">
        <v>0.32291666666666669</v>
      </c>
      <c r="C267" s="3">
        <v>71</v>
      </c>
      <c r="D267" s="3">
        <v>74</v>
      </c>
      <c r="E267" s="14">
        <v>0.8</v>
      </c>
      <c r="F267" s="3">
        <v>4</v>
      </c>
      <c r="G267" s="3" t="s">
        <v>197</v>
      </c>
      <c r="H267" s="19">
        <v>27.48</v>
      </c>
    </row>
    <row r="268" spans="1:8" x14ac:dyDescent="0.2">
      <c r="B268" s="2">
        <v>0.33333333333333331</v>
      </c>
      <c r="C268" s="3">
        <v>72</v>
      </c>
      <c r="D268" s="3">
        <v>76</v>
      </c>
      <c r="E268" s="14">
        <v>0.75</v>
      </c>
      <c r="F268" s="3">
        <v>1</v>
      </c>
      <c r="G268" s="3" t="s">
        <v>43</v>
      </c>
      <c r="H268" s="19">
        <v>27.49</v>
      </c>
    </row>
    <row r="269" spans="1:8" x14ac:dyDescent="0.2">
      <c r="B269" s="2">
        <v>0.34375</v>
      </c>
      <c r="C269" s="3">
        <v>72</v>
      </c>
      <c r="D269" s="3">
        <v>77</v>
      </c>
      <c r="E269" s="14">
        <v>0.74</v>
      </c>
      <c r="F269" s="3">
        <v>1</v>
      </c>
      <c r="G269" s="3" t="s">
        <v>43</v>
      </c>
      <c r="H269" s="19">
        <v>27.49</v>
      </c>
    </row>
    <row r="270" spans="1:8" x14ac:dyDescent="0.2">
      <c r="B270" s="2">
        <v>0.35416666666666669</v>
      </c>
      <c r="C270" s="3">
        <v>72</v>
      </c>
      <c r="D270" s="3">
        <v>78</v>
      </c>
      <c r="E270" s="14">
        <v>0.73</v>
      </c>
      <c r="F270" s="3">
        <v>0</v>
      </c>
      <c r="H270" s="19">
        <v>27.5</v>
      </c>
    </row>
    <row r="271" spans="1:8" x14ac:dyDescent="0.2">
      <c r="B271" s="1">
        <v>0.5</v>
      </c>
      <c r="C271" s="3">
        <v>81</v>
      </c>
      <c r="D271" s="3">
        <v>101</v>
      </c>
      <c r="E271" s="14">
        <v>0.56000000000000005</v>
      </c>
      <c r="F271" s="3">
        <v>2</v>
      </c>
      <c r="G271" s="3" t="s">
        <v>197</v>
      </c>
      <c r="H271" s="19">
        <v>27.46</v>
      </c>
    </row>
    <row r="272" spans="1:8" x14ac:dyDescent="0.2">
      <c r="B272" s="1">
        <v>0.51041666666666663</v>
      </c>
      <c r="C272" s="3">
        <v>81</v>
      </c>
      <c r="D272" s="3">
        <v>114</v>
      </c>
      <c r="E272" s="14">
        <v>0.55000000000000004</v>
      </c>
      <c r="F272" s="3">
        <v>1</v>
      </c>
      <c r="G272" s="3" t="s">
        <v>43</v>
      </c>
      <c r="H272" s="19">
        <v>27.46</v>
      </c>
    </row>
    <row r="273" spans="1:12" x14ac:dyDescent="0.2">
      <c r="B273" s="1">
        <v>0.52083333333333337</v>
      </c>
      <c r="C273" s="3">
        <v>82</v>
      </c>
      <c r="D273" s="3">
        <v>116</v>
      </c>
      <c r="E273" s="14">
        <v>0.53</v>
      </c>
      <c r="F273" s="3">
        <v>0</v>
      </c>
      <c r="H273" s="19">
        <v>27.45</v>
      </c>
    </row>
    <row r="274" spans="1:12" x14ac:dyDescent="0.2">
      <c r="B274" s="1">
        <v>0.53125</v>
      </c>
      <c r="C274" s="3">
        <v>82</v>
      </c>
      <c r="D274" s="3">
        <v>104</v>
      </c>
      <c r="E274" s="14">
        <v>0.53</v>
      </c>
      <c r="F274" s="3">
        <v>3</v>
      </c>
      <c r="G274" s="3" t="s">
        <v>43</v>
      </c>
      <c r="H274" s="19">
        <v>27.44</v>
      </c>
    </row>
    <row r="275" spans="1:12" x14ac:dyDescent="0.2">
      <c r="B275" s="1">
        <v>0.54166666666666663</v>
      </c>
      <c r="C275" s="3">
        <v>81</v>
      </c>
      <c r="D275" s="3">
        <v>101</v>
      </c>
      <c r="E275" s="14">
        <v>0.53</v>
      </c>
      <c r="F275" s="3">
        <v>1</v>
      </c>
      <c r="G275" s="3" t="s">
        <v>37</v>
      </c>
      <c r="H275" s="19">
        <v>27.43</v>
      </c>
    </row>
    <row r="276" spans="1:12" x14ac:dyDescent="0.2">
      <c r="B276" s="1">
        <v>0.55208333333333337</v>
      </c>
      <c r="C276" s="3">
        <v>82</v>
      </c>
      <c r="D276" s="3">
        <v>100</v>
      </c>
      <c r="E276" s="14">
        <v>0.53</v>
      </c>
      <c r="F276" s="3">
        <v>1</v>
      </c>
      <c r="G276" s="3" t="s">
        <v>37</v>
      </c>
      <c r="H276" s="19">
        <v>27.42</v>
      </c>
    </row>
    <row r="277" spans="1:12" x14ac:dyDescent="0.2">
      <c r="B277" s="2">
        <v>0.5625</v>
      </c>
      <c r="C277" s="3">
        <v>81</v>
      </c>
      <c r="D277" s="3">
        <v>92</v>
      </c>
      <c r="E277" s="14">
        <v>0.54</v>
      </c>
      <c r="F277" s="3">
        <v>0</v>
      </c>
      <c r="H277" s="19">
        <v>27.42</v>
      </c>
    </row>
    <row r="278" spans="1:12" x14ac:dyDescent="0.2">
      <c r="B278" s="2">
        <v>0.57291666666666663</v>
      </c>
      <c r="C278" s="3">
        <v>82</v>
      </c>
      <c r="D278" s="3">
        <v>98</v>
      </c>
      <c r="E278" s="14">
        <v>0.52</v>
      </c>
      <c r="F278" s="3">
        <v>0</v>
      </c>
      <c r="H278" s="19">
        <v>27.41</v>
      </c>
    </row>
    <row r="279" spans="1:12" x14ac:dyDescent="0.2">
      <c r="B279" s="2">
        <v>0.58333333333333337</v>
      </c>
      <c r="C279" s="3">
        <v>81</v>
      </c>
      <c r="D279" s="3">
        <v>97</v>
      </c>
      <c r="E279" s="14">
        <v>0.53</v>
      </c>
      <c r="F279" s="3">
        <v>3</v>
      </c>
      <c r="G279" s="3" t="s">
        <v>37</v>
      </c>
      <c r="H279" s="19">
        <v>27.4</v>
      </c>
    </row>
    <row r="280" spans="1:12" x14ac:dyDescent="0.2">
      <c r="B280" s="2">
        <v>0.59375</v>
      </c>
      <c r="C280" s="3">
        <v>82</v>
      </c>
      <c r="D280" s="3">
        <v>99</v>
      </c>
      <c r="E280" s="14">
        <v>0.55000000000000004</v>
      </c>
      <c r="F280" s="3">
        <v>0</v>
      </c>
      <c r="H280" s="19">
        <v>27.39</v>
      </c>
    </row>
    <row r="281" spans="1:12" x14ac:dyDescent="0.2">
      <c r="B281" s="2">
        <v>0.60416666666666663</v>
      </c>
      <c r="C281" s="3">
        <v>82</v>
      </c>
      <c r="D281" s="3">
        <v>99</v>
      </c>
      <c r="E281" s="14">
        <v>0.52</v>
      </c>
      <c r="F281" s="3">
        <v>2</v>
      </c>
      <c r="G281" s="3" t="s">
        <v>37</v>
      </c>
      <c r="H281" s="19">
        <v>27.39</v>
      </c>
    </row>
    <row r="282" spans="1:12" x14ac:dyDescent="0.2">
      <c r="B282" s="2">
        <v>0.61458333333333337</v>
      </c>
      <c r="C282" s="3">
        <v>82</v>
      </c>
      <c r="D282" s="3">
        <v>94</v>
      </c>
      <c r="E282" s="14">
        <v>0.51</v>
      </c>
      <c r="F282" s="3">
        <v>2</v>
      </c>
      <c r="G282" s="3" t="s">
        <v>37</v>
      </c>
      <c r="H282" s="19">
        <v>27.38</v>
      </c>
    </row>
    <row r="283" spans="1:12" x14ac:dyDescent="0.2">
      <c r="B283" s="2"/>
    </row>
    <row r="284" spans="1:12" x14ac:dyDescent="0.2">
      <c r="A284" t="s">
        <v>272</v>
      </c>
      <c r="B284" s="2"/>
      <c r="L284" t="s">
        <v>622</v>
      </c>
    </row>
    <row r="285" spans="1:12" x14ac:dyDescent="0.2">
      <c r="A285" s="21">
        <v>41405</v>
      </c>
      <c r="B285" s="1">
        <v>0.48958333333333331</v>
      </c>
      <c r="C285" s="3">
        <v>51</v>
      </c>
      <c r="D285" s="3">
        <v>66</v>
      </c>
      <c r="E285" s="14">
        <v>0.8</v>
      </c>
      <c r="F285" s="3">
        <v>1</v>
      </c>
      <c r="G285" s="3" t="s">
        <v>71</v>
      </c>
      <c r="H285" s="19">
        <v>29.79</v>
      </c>
      <c r="L285">
        <f>MAX(D285:D587)</f>
        <v>126</v>
      </c>
    </row>
    <row r="286" spans="1:12" x14ac:dyDescent="0.2">
      <c r="B286" s="1">
        <v>0.5</v>
      </c>
      <c r="C286" s="3">
        <v>51</v>
      </c>
      <c r="D286" s="3">
        <v>66</v>
      </c>
      <c r="E286" s="14">
        <v>0.79</v>
      </c>
      <c r="F286" s="3">
        <v>1</v>
      </c>
      <c r="G286" s="3" t="s">
        <v>43</v>
      </c>
      <c r="H286" s="19">
        <v>29.79</v>
      </c>
    </row>
    <row r="287" spans="1:12" x14ac:dyDescent="0.2">
      <c r="B287" s="1">
        <v>0.51041666666666663</v>
      </c>
      <c r="C287" s="3">
        <v>52</v>
      </c>
      <c r="D287" s="3">
        <v>66</v>
      </c>
      <c r="E287" s="14">
        <v>0.77</v>
      </c>
      <c r="F287" s="3">
        <v>2</v>
      </c>
      <c r="G287" s="3" t="s">
        <v>129</v>
      </c>
      <c r="H287" s="19">
        <v>29.78</v>
      </c>
    </row>
    <row r="288" spans="1:12" x14ac:dyDescent="0.2">
      <c r="B288" s="1">
        <v>0.52083333333333337</v>
      </c>
      <c r="C288" s="3">
        <v>52</v>
      </c>
      <c r="D288" s="3">
        <v>66</v>
      </c>
      <c r="E288" s="14">
        <v>0.77</v>
      </c>
      <c r="F288" s="3">
        <v>0</v>
      </c>
      <c r="H288" s="19">
        <v>29.78</v>
      </c>
    </row>
    <row r="289" spans="2:8" x14ac:dyDescent="0.2">
      <c r="B289" s="1">
        <v>0.53125</v>
      </c>
      <c r="C289" s="3">
        <v>53</v>
      </c>
      <c r="D289" s="3">
        <v>70</v>
      </c>
      <c r="E289" s="14">
        <v>0.77</v>
      </c>
      <c r="F289" s="3">
        <v>4</v>
      </c>
      <c r="G289" s="3" t="s">
        <v>43</v>
      </c>
      <c r="H289" s="19">
        <v>29.77</v>
      </c>
    </row>
    <row r="290" spans="2:8" x14ac:dyDescent="0.2">
      <c r="B290" s="1">
        <v>0.54166666666666663</v>
      </c>
      <c r="C290" s="3">
        <v>54</v>
      </c>
      <c r="D290" s="3">
        <v>72</v>
      </c>
      <c r="E290" s="14">
        <v>0.74</v>
      </c>
      <c r="F290" s="3">
        <v>1</v>
      </c>
      <c r="G290" s="3" t="s">
        <v>43</v>
      </c>
      <c r="H290" s="19">
        <v>29.77</v>
      </c>
    </row>
    <row r="291" spans="2:8" x14ac:dyDescent="0.2">
      <c r="B291" s="1">
        <v>0.55208333333333337</v>
      </c>
      <c r="C291" s="3">
        <v>54</v>
      </c>
      <c r="D291" s="3">
        <v>72</v>
      </c>
      <c r="E291" s="14">
        <v>0.73</v>
      </c>
      <c r="F291" s="3">
        <v>2</v>
      </c>
      <c r="G291" s="3" t="s">
        <v>43</v>
      </c>
      <c r="H291" s="19">
        <v>29.76</v>
      </c>
    </row>
    <row r="292" spans="2:8" x14ac:dyDescent="0.2">
      <c r="B292" s="2">
        <v>0.5625</v>
      </c>
      <c r="C292" s="3">
        <v>55</v>
      </c>
      <c r="D292" s="3">
        <v>74</v>
      </c>
      <c r="E292" s="14">
        <v>0.73</v>
      </c>
      <c r="F292" s="3">
        <v>3</v>
      </c>
      <c r="G292" s="3" t="s">
        <v>37</v>
      </c>
      <c r="H292" s="19">
        <v>29.76</v>
      </c>
    </row>
    <row r="293" spans="2:8" x14ac:dyDescent="0.2">
      <c r="B293" s="2">
        <v>0.57291666666666663</v>
      </c>
      <c r="C293" s="3">
        <v>56</v>
      </c>
      <c r="D293" s="3">
        <v>74</v>
      </c>
      <c r="E293" s="14">
        <v>0.71</v>
      </c>
      <c r="F293" s="3">
        <v>1</v>
      </c>
      <c r="G293" s="3" t="s">
        <v>34</v>
      </c>
      <c r="H293" s="19">
        <v>29.75</v>
      </c>
    </row>
    <row r="294" spans="2:8" x14ac:dyDescent="0.2">
      <c r="B294" s="2">
        <v>0.58333333333333337</v>
      </c>
      <c r="C294" s="3">
        <v>57</v>
      </c>
      <c r="D294" s="3">
        <v>80</v>
      </c>
      <c r="E294" s="14">
        <v>0.67</v>
      </c>
      <c r="F294" s="3">
        <v>4</v>
      </c>
      <c r="G294" s="3" t="s">
        <v>34</v>
      </c>
      <c r="H294" s="19">
        <v>29.75</v>
      </c>
    </row>
    <row r="295" spans="2:8" x14ac:dyDescent="0.2">
      <c r="B295" s="2">
        <v>0.59375</v>
      </c>
      <c r="C295" s="3">
        <v>57</v>
      </c>
      <c r="D295" s="3">
        <v>80</v>
      </c>
      <c r="E295" s="14">
        <v>0.68</v>
      </c>
      <c r="F295" s="3">
        <v>2</v>
      </c>
      <c r="G295" s="3" t="s">
        <v>35</v>
      </c>
      <c r="H295" s="19">
        <v>29.75</v>
      </c>
    </row>
    <row r="296" spans="2:8" x14ac:dyDescent="0.2">
      <c r="B296" s="2">
        <v>0.60416666666666663</v>
      </c>
      <c r="C296" s="3">
        <v>60</v>
      </c>
      <c r="D296" s="3">
        <v>82</v>
      </c>
      <c r="E296" s="14">
        <v>0.63</v>
      </c>
      <c r="F296" s="3">
        <v>3</v>
      </c>
      <c r="G296" s="3" t="s">
        <v>37</v>
      </c>
      <c r="H296" s="19">
        <v>29.74</v>
      </c>
    </row>
    <row r="297" spans="2:8" x14ac:dyDescent="0.2">
      <c r="B297" s="2">
        <v>0.61458333333333337</v>
      </c>
      <c r="C297" s="3">
        <v>59</v>
      </c>
      <c r="D297" s="3">
        <v>88</v>
      </c>
      <c r="E297" s="14">
        <v>0.61</v>
      </c>
      <c r="F297" s="3">
        <v>7</v>
      </c>
      <c r="G297" s="3" t="s">
        <v>37</v>
      </c>
      <c r="H297" s="19">
        <v>29.73</v>
      </c>
    </row>
    <row r="298" spans="2:8" x14ac:dyDescent="0.2">
      <c r="B298" s="2">
        <v>0.625</v>
      </c>
      <c r="C298" s="3">
        <v>60</v>
      </c>
      <c r="D298" s="3">
        <v>93</v>
      </c>
      <c r="E298" s="14">
        <v>0.6</v>
      </c>
      <c r="F298" s="3">
        <v>3</v>
      </c>
      <c r="G298" s="3" t="s">
        <v>34</v>
      </c>
      <c r="H298" s="19">
        <v>29.73</v>
      </c>
    </row>
    <row r="299" spans="2:8" x14ac:dyDescent="0.2">
      <c r="B299" s="2">
        <v>0.63541666666666663</v>
      </c>
      <c r="C299" s="3">
        <v>63</v>
      </c>
      <c r="D299" s="3">
        <v>92</v>
      </c>
      <c r="E299" s="14">
        <v>0.57999999999999996</v>
      </c>
      <c r="F299" s="3">
        <v>1</v>
      </c>
      <c r="G299" s="3" t="s">
        <v>37</v>
      </c>
      <c r="H299" s="19">
        <v>29.72</v>
      </c>
    </row>
    <row r="300" spans="2:8" x14ac:dyDescent="0.2">
      <c r="B300" s="2">
        <v>0.64583333333333337</v>
      </c>
      <c r="C300" s="3">
        <v>64</v>
      </c>
      <c r="D300" s="3">
        <v>96</v>
      </c>
      <c r="E300" s="14">
        <v>0.56999999999999995</v>
      </c>
      <c r="F300" s="3">
        <v>1</v>
      </c>
      <c r="G300" s="3" t="s">
        <v>37</v>
      </c>
      <c r="H300" s="19">
        <v>29.71</v>
      </c>
    </row>
    <row r="301" spans="2:8" x14ac:dyDescent="0.2">
      <c r="B301" s="2">
        <v>0.65625</v>
      </c>
      <c r="C301" s="3">
        <v>63</v>
      </c>
      <c r="D301" s="3">
        <v>89</v>
      </c>
      <c r="E301" s="14">
        <v>0.56999999999999995</v>
      </c>
      <c r="F301" s="3">
        <v>2</v>
      </c>
      <c r="G301" s="3" t="s">
        <v>35</v>
      </c>
      <c r="H301" s="19">
        <v>29.71</v>
      </c>
    </row>
    <row r="302" spans="2:8" x14ac:dyDescent="0.2">
      <c r="B302" s="2">
        <v>0.66666666666666663</v>
      </c>
      <c r="C302" s="3">
        <v>61</v>
      </c>
      <c r="D302" s="3">
        <v>83</v>
      </c>
      <c r="E302" s="14">
        <v>0.63</v>
      </c>
      <c r="F302" s="3">
        <v>3</v>
      </c>
      <c r="G302" s="3" t="s">
        <v>35</v>
      </c>
      <c r="H302" s="19">
        <v>29.7</v>
      </c>
    </row>
    <row r="303" spans="2:8" x14ac:dyDescent="0.2">
      <c r="B303" s="2">
        <v>0.67708333333333337</v>
      </c>
      <c r="C303" s="3">
        <v>60</v>
      </c>
      <c r="D303" s="3">
        <v>84</v>
      </c>
      <c r="E303" s="14">
        <v>0.7</v>
      </c>
      <c r="F303" s="3">
        <v>2</v>
      </c>
      <c r="G303" s="3" t="s">
        <v>34</v>
      </c>
      <c r="H303" s="19">
        <v>29.7</v>
      </c>
    </row>
    <row r="304" spans="2:8" x14ac:dyDescent="0.2">
      <c r="B304" s="2">
        <v>0.6875</v>
      </c>
      <c r="C304" s="3">
        <v>61</v>
      </c>
      <c r="D304" s="3">
        <v>84</v>
      </c>
      <c r="E304" s="14">
        <v>0.68</v>
      </c>
      <c r="F304" s="3">
        <v>2</v>
      </c>
      <c r="G304" s="3" t="s">
        <v>37</v>
      </c>
      <c r="H304" s="19">
        <v>29.71</v>
      </c>
    </row>
    <row r="305" spans="1:8" x14ac:dyDescent="0.2">
      <c r="B305" s="2">
        <v>0.69791666666666663</v>
      </c>
      <c r="C305" s="3">
        <v>63</v>
      </c>
      <c r="D305" s="3">
        <v>88</v>
      </c>
      <c r="E305" s="14">
        <v>0.64</v>
      </c>
      <c r="F305" s="3">
        <v>2</v>
      </c>
      <c r="G305" s="3" t="s">
        <v>34</v>
      </c>
      <c r="H305" s="19">
        <v>29.7</v>
      </c>
    </row>
    <row r="306" spans="1:8" x14ac:dyDescent="0.2">
      <c r="B306" s="2">
        <v>0.70833333333333337</v>
      </c>
      <c r="C306" s="3">
        <v>64</v>
      </c>
      <c r="D306" s="3">
        <v>90</v>
      </c>
      <c r="E306" s="14">
        <v>0.63</v>
      </c>
      <c r="F306" s="3">
        <v>1</v>
      </c>
      <c r="G306" s="3" t="s">
        <v>34</v>
      </c>
      <c r="H306" s="19">
        <v>29.68</v>
      </c>
    </row>
    <row r="307" spans="1:8" x14ac:dyDescent="0.2">
      <c r="B307" s="2">
        <v>0.71875</v>
      </c>
      <c r="C307" s="3">
        <v>65</v>
      </c>
      <c r="D307" s="3">
        <v>92</v>
      </c>
      <c r="E307" s="14">
        <v>0.61</v>
      </c>
      <c r="F307" s="3">
        <v>2</v>
      </c>
      <c r="G307" s="3" t="s">
        <v>34</v>
      </c>
      <c r="H307" s="19">
        <v>29.68</v>
      </c>
    </row>
    <row r="308" spans="1:8" x14ac:dyDescent="0.2">
      <c r="B308" s="2">
        <v>0.72916666666666663</v>
      </c>
      <c r="C308" s="3">
        <v>65</v>
      </c>
      <c r="D308" s="3">
        <v>86</v>
      </c>
      <c r="E308" s="14">
        <v>0.61</v>
      </c>
      <c r="F308" s="3">
        <v>3</v>
      </c>
      <c r="G308" s="3" t="s">
        <v>35</v>
      </c>
      <c r="H308" s="19">
        <v>29.68</v>
      </c>
    </row>
    <row r="309" spans="1:8" x14ac:dyDescent="0.2">
      <c r="B309" s="2">
        <v>0.73958333333333337</v>
      </c>
      <c r="C309" s="3">
        <v>64</v>
      </c>
      <c r="D309" s="3">
        <v>84</v>
      </c>
      <c r="E309" s="14">
        <v>0.61</v>
      </c>
      <c r="F309" s="3">
        <v>2</v>
      </c>
      <c r="G309" s="3" t="s">
        <v>34</v>
      </c>
      <c r="H309" s="19">
        <v>29.68</v>
      </c>
    </row>
    <row r="310" spans="1:8" x14ac:dyDescent="0.2">
      <c r="B310" s="2">
        <v>0.75</v>
      </c>
      <c r="C310" s="3">
        <v>65</v>
      </c>
      <c r="D310" s="3">
        <v>84</v>
      </c>
      <c r="E310" s="14">
        <v>0.61</v>
      </c>
      <c r="F310" s="3">
        <v>3</v>
      </c>
      <c r="G310" s="3" t="s">
        <v>35</v>
      </c>
      <c r="H310" s="19">
        <v>29.68</v>
      </c>
    </row>
    <row r="312" spans="1:8" x14ac:dyDescent="0.2">
      <c r="A312" s="21">
        <v>41406</v>
      </c>
      <c r="B312" s="1">
        <v>0.48958333333333331</v>
      </c>
      <c r="C312" s="3">
        <v>51</v>
      </c>
      <c r="D312" s="3">
        <v>80</v>
      </c>
      <c r="E312" s="14">
        <v>0.4</v>
      </c>
      <c r="F312" s="3">
        <v>2</v>
      </c>
      <c r="G312" s="3" t="s">
        <v>37</v>
      </c>
      <c r="H312" s="19">
        <v>29.95</v>
      </c>
    </row>
    <row r="313" spans="1:8" x14ac:dyDescent="0.2">
      <c r="B313" s="1">
        <v>0.5</v>
      </c>
      <c r="C313" s="3">
        <v>51</v>
      </c>
      <c r="D313" s="3">
        <v>78</v>
      </c>
      <c r="E313" s="14">
        <v>0.39</v>
      </c>
      <c r="F313" s="3">
        <v>5</v>
      </c>
      <c r="G313" s="3" t="s">
        <v>143</v>
      </c>
      <c r="H313" s="19">
        <v>29.95</v>
      </c>
    </row>
    <row r="314" spans="1:8" x14ac:dyDescent="0.2">
      <c r="B314" s="1">
        <v>0.51041666666666663</v>
      </c>
      <c r="C314" s="3">
        <v>53</v>
      </c>
      <c r="D314" s="3">
        <v>84</v>
      </c>
      <c r="E314" s="14">
        <v>0.38</v>
      </c>
      <c r="F314" s="3">
        <v>7</v>
      </c>
      <c r="G314" s="3" t="s">
        <v>43</v>
      </c>
      <c r="H314" s="19">
        <v>29.95</v>
      </c>
    </row>
    <row r="315" spans="1:8" x14ac:dyDescent="0.2">
      <c r="B315" s="1">
        <v>0.52083333333333337</v>
      </c>
      <c r="C315" s="3">
        <v>53</v>
      </c>
      <c r="D315" s="3">
        <v>92</v>
      </c>
      <c r="E315" s="14">
        <v>0.38</v>
      </c>
      <c r="F315" s="3">
        <v>1</v>
      </c>
      <c r="G315" s="3" t="s">
        <v>34</v>
      </c>
      <c r="H315" s="19">
        <v>29.95</v>
      </c>
    </row>
    <row r="316" spans="1:8" x14ac:dyDescent="0.2">
      <c r="B316" s="1">
        <v>0.53125</v>
      </c>
      <c r="C316" s="3">
        <v>54</v>
      </c>
      <c r="D316" s="3">
        <v>94</v>
      </c>
      <c r="E316" s="14">
        <v>0.37</v>
      </c>
      <c r="F316" s="3">
        <v>2</v>
      </c>
      <c r="G316" s="3" t="s">
        <v>43</v>
      </c>
      <c r="H316" s="19">
        <v>29.94</v>
      </c>
    </row>
    <row r="317" spans="1:8" x14ac:dyDescent="0.2">
      <c r="B317" s="1">
        <v>0.54166666666666663</v>
      </c>
      <c r="C317" s="3">
        <v>54</v>
      </c>
      <c r="D317" s="3">
        <v>95</v>
      </c>
      <c r="E317" s="14">
        <v>0.35</v>
      </c>
      <c r="F317" s="3">
        <v>5</v>
      </c>
      <c r="G317" s="3" t="s">
        <v>43</v>
      </c>
      <c r="H317" s="19">
        <v>29.94</v>
      </c>
    </row>
    <row r="318" spans="1:8" x14ac:dyDescent="0.2">
      <c r="B318" s="1">
        <v>0.55208333333333337</v>
      </c>
      <c r="C318" s="3">
        <v>54</v>
      </c>
      <c r="D318" s="3">
        <v>94</v>
      </c>
      <c r="E318" s="14">
        <v>0.36</v>
      </c>
      <c r="F318" s="3">
        <v>11</v>
      </c>
      <c r="G318" s="3" t="s">
        <v>143</v>
      </c>
      <c r="H318" s="19">
        <v>29.94</v>
      </c>
    </row>
    <row r="319" spans="1:8" x14ac:dyDescent="0.2">
      <c r="B319" s="2">
        <v>0.5625</v>
      </c>
      <c r="C319" s="3">
        <v>53</v>
      </c>
      <c r="D319" s="3">
        <v>87</v>
      </c>
      <c r="E319" s="14">
        <v>0.36</v>
      </c>
      <c r="F319" s="3">
        <v>7</v>
      </c>
      <c r="G319" s="3" t="s">
        <v>143</v>
      </c>
      <c r="H319" s="19">
        <v>29.95</v>
      </c>
    </row>
    <row r="320" spans="1:8" x14ac:dyDescent="0.2">
      <c r="B320" s="2">
        <v>0.57291666666666663</v>
      </c>
      <c r="C320" s="3">
        <v>54</v>
      </c>
      <c r="D320" s="3">
        <v>96</v>
      </c>
      <c r="E320" s="14">
        <v>0.37</v>
      </c>
      <c r="F320" s="3">
        <v>2</v>
      </c>
      <c r="G320" s="3" t="s">
        <v>43</v>
      </c>
      <c r="H320" s="19">
        <v>29.95</v>
      </c>
    </row>
    <row r="321" spans="2:8" x14ac:dyDescent="0.2">
      <c r="B321" s="2">
        <v>0.58333333333333337</v>
      </c>
      <c r="C321" s="3">
        <v>54</v>
      </c>
      <c r="D321" s="3">
        <v>93</v>
      </c>
      <c r="E321" s="14">
        <v>0.34</v>
      </c>
      <c r="F321" s="3">
        <v>6</v>
      </c>
      <c r="G321" s="3" t="s">
        <v>43</v>
      </c>
      <c r="H321" s="19">
        <v>29.95</v>
      </c>
    </row>
    <row r="322" spans="2:8" x14ac:dyDescent="0.2">
      <c r="B322" s="2">
        <v>0.59375</v>
      </c>
      <c r="C322" s="3">
        <v>57</v>
      </c>
      <c r="D322" s="3">
        <v>101</v>
      </c>
      <c r="E322" s="14">
        <v>0.33</v>
      </c>
      <c r="F322" s="3">
        <v>5</v>
      </c>
      <c r="G322" s="3" t="s">
        <v>43</v>
      </c>
      <c r="H322" s="19">
        <v>29.94</v>
      </c>
    </row>
    <row r="323" spans="2:8" x14ac:dyDescent="0.2">
      <c r="B323" s="2">
        <v>0.60416666666666663</v>
      </c>
      <c r="C323" s="3">
        <v>56</v>
      </c>
      <c r="D323" s="3">
        <v>99</v>
      </c>
      <c r="E323" s="14">
        <v>0.33</v>
      </c>
      <c r="F323" s="3">
        <v>8</v>
      </c>
      <c r="G323" s="3" t="s">
        <v>43</v>
      </c>
      <c r="H323" s="19">
        <v>29.94</v>
      </c>
    </row>
    <row r="324" spans="2:8" x14ac:dyDescent="0.2">
      <c r="B324" s="2">
        <v>0.61458333333333337</v>
      </c>
      <c r="C324" s="3">
        <v>56</v>
      </c>
      <c r="D324" s="3">
        <v>91</v>
      </c>
      <c r="E324" s="14">
        <v>0.34</v>
      </c>
      <c r="F324" s="3">
        <v>5</v>
      </c>
      <c r="G324" s="3" t="s">
        <v>197</v>
      </c>
      <c r="H324" s="19">
        <v>29.94</v>
      </c>
    </row>
    <row r="325" spans="2:8" x14ac:dyDescent="0.2">
      <c r="B325" s="2">
        <v>0.625</v>
      </c>
      <c r="C325" s="3">
        <v>56</v>
      </c>
      <c r="D325" s="3">
        <v>93</v>
      </c>
      <c r="E325" s="14">
        <v>0.34</v>
      </c>
      <c r="F325" s="3">
        <v>3</v>
      </c>
      <c r="G325" s="3" t="s">
        <v>43</v>
      </c>
      <c r="H325" s="19">
        <v>29.94</v>
      </c>
    </row>
    <row r="326" spans="2:8" x14ac:dyDescent="0.2">
      <c r="B326" s="2">
        <v>0.63541666666666663</v>
      </c>
      <c r="C326" s="3">
        <v>57</v>
      </c>
      <c r="D326" s="3">
        <v>99</v>
      </c>
      <c r="E326" s="14">
        <v>0.33</v>
      </c>
      <c r="F326" s="3">
        <v>6</v>
      </c>
      <c r="G326" s="3" t="s">
        <v>190</v>
      </c>
      <c r="H326" s="19">
        <v>29.93</v>
      </c>
    </row>
    <row r="327" spans="2:8" x14ac:dyDescent="0.2">
      <c r="B327" s="2">
        <v>0.64583333333333337</v>
      </c>
      <c r="C327" s="3">
        <v>58</v>
      </c>
      <c r="D327" s="3">
        <v>101</v>
      </c>
      <c r="E327" s="14">
        <v>0.32</v>
      </c>
      <c r="F327" s="3">
        <v>5</v>
      </c>
      <c r="G327" s="3" t="s">
        <v>43</v>
      </c>
      <c r="H327" s="19">
        <v>29.93</v>
      </c>
    </row>
    <row r="328" spans="2:8" x14ac:dyDescent="0.2">
      <c r="B328" s="2">
        <v>0.65625</v>
      </c>
      <c r="C328" s="3">
        <v>57</v>
      </c>
      <c r="D328" s="3">
        <v>94</v>
      </c>
      <c r="E328" s="14">
        <v>0.31</v>
      </c>
      <c r="F328" s="3">
        <v>5</v>
      </c>
      <c r="G328" s="3" t="s">
        <v>197</v>
      </c>
      <c r="H328" s="19">
        <v>29.93</v>
      </c>
    </row>
    <row r="329" spans="2:8" x14ac:dyDescent="0.2">
      <c r="B329" s="2">
        <v>0.66666666666666663</v>
      </c>
      <c r="C329" s="3">
        <v>57</v>
      </c>
      <c r="D329" s="3">
        <v>93</v>
      </c>
      <c r="E329" s="14">
        <v>0.28999999999999998</v>
      </c>
      <c r="F329" s="3">
        <v>3</v>
      </c>
      <c r="G329" s="3" t="s">
        <v>43</v>
      </c>
      <c r="H329" s="19">
        <v>29.92</v>
      </c>
    </row>
    <row r="330" spans="2:8" x14ac:dyDescent="0.2">
      <c r="B330" s="2">
        <v>0.67708333333333337</v>
      </c>
      <c r="C330" s="3">
        <v>56</v>
      </c>
      <c r="D330" s="3">
        <v>91</v>
      </c>
      <c r="E330" s="14">
        <v>0.31</v>
      </c>
      <c r="F330" s="3">
        <v>4</v>
      </c>
      <c r="G330" s="3" t="s">
        <v>43</v>
      </c>
      <c r="H330" s="19">
        <v>29.93</v>
      </c>
    </row>
    <row r="331" spans="2:8" x14ac:dyDescent="0.2">
      <c r="B331" s="2">
        <v>0.6875</v>
      </c>
      <c r="C331" s="3">
        <v>57</v>
      </c>
      <c r="D331" s="3">
        <v>93</v>
      </c>
      <c r="E331" s="14">
        <v>0.3</v>
      </c>
      <c r="F331" s="3">
        <v>1</v>
      </c>
      <c r="G331" s="3" t="s">
        <v>208</v>
      </c>
      <c r="H331" s="19">
        <v>29.92</v>
      </c>
    </row>
    <row r="332" spans="2:8" x14ac:dyDescent="0.2">
      <c r="B332" s="2">
        <v>0.69791666666666663</v>
      </c>
      <c r="C332" s="3">
        <v>58</v>
      </c>
      <c r="D332" s="3">
        <v>92</v>
      </c>
      <c r="E332" s="14">
        <v>0.31</v>
      </c>
      <c r="F332" s="3">
        <v>6</v>
      </c>
      <c r="G332" s="3" t="s">
        <v>43</v>
      </c>
      <c r="H332" s="19">
        <v>29.92</v>
      </c>
    </row>
    <row r="333" spans="2:8" x14ac:dyDescent="0.2">
      <c r="B333" s="2">
        <v>0.70833333333333337</v>
      </c>
      <c r="C333" s="3">
        <v>58</v>
      </c>
      <c r="D333" s="3">
        <v>96</v>
      </c>
      <c r="E333" s="14">
        <v>0.31</v>
      </c>
      <c r="F333" s="3">
        <v>4</v>
      </c>
      <c r="G333" s="3" t="s">
        <v>37</v>
      </c>
      <c r="H333" s="19">
        <v>29.92</v>
      </c>
    </row>
    <row r="334" spans="2:8" x14ac:dyDescent="0.2">
      <c r="B334" s="2">
        <v>0.71875</v>
      </c>
      <c r="C334" s="3">
        <v>56</v>
      </c>
      <c r="D334" s="3">
        <v>87</v>
      </c>
      <c r="E334" s="14">
        <v>0.31</v>
      </c>
      <c r="F334" s="3">
        <v>5</v>
      </c>
      <c r="G334" s="3" t="s">
        <v>190</v>
      </c>
      <c r="H334" s="19">
        <v>29.91</v>
      </c>
    </row>
    <row r="335" spans="2:8" x14ac:dyDescent="0.2">
      <c r="B335" s="2">
        <v>0.72916666666666663</v>
      </c>
      <c r="C335" s="3">
        <v>57</v>
      </c>
      <c r="D335" s="3">
        <v>86</v>
      </c>
      <c r="E335" s="14">
        <v>0.28999999999999998</v>
      </c>
      <c r="F335" s="3">
        <v>3</v>
      </c>
      <c r="G335" s="3" t="s">
        <v>43</v>
      </c>
      <c r="H335" s="19">
        <v>29.92</v>
      </c>
    </row>
    <row r="336" spans="2:8" x14ac:dyDescent="0.2">
      <c r="B336" s="2">
        <v>0.73958333333333337</v>
      </c>
      <c r="C336" s="3">
        <v>57</v>
      </c>
      <c r="D336" s="3">
        <v>88</v>
      </c>
      <c r="E336" s="14">
        <v>0.3</v>
      </c>
      <c r="F336" s="3">
        <v>2</v>
      </c>
      <c r="G336" s="3" t="s">
        <v>43</v>
      </c>
      <c r="H336" s="19">
        <v>29.91</v>
      </c>
    </row>
    <row r="337" spans="1:8" x14ac:dyDescent="0.2">
      <c r="B337" s="2">
        <v>0.75</v>
      </c>
      <c r="C337" s="3">
        <v>58</v>
      </c>
      <c r="D337" s="3">
        <v>90</v>
      </c>
      <c r="E337" s="14">
        <v>0.31</v>
      </c>
      <c r="F337" s="3">
        <v>5</v>
      </c>
      <c r="G337" s="3" t="s">
        <v>37</v>
      </c>
      <c r="H337" s="19">
        <v>29.91</v>
      </c>
    </row>
    <row r="339" spans="1:8" x14ac:dyDescent="0.2">
      <c r="A339" s="21">
        <v>41407</v>
      </c>
      <c r="B339" s="2">
        <v>0.42708333333333354</v>
      </c>
      <c r="C339" s="3">
        <v>56</v>
      </c>
      <c r="D339" s="3">
        <v>76</v>
      </c>
      <c r="E339" s="14">
        <v>0.37</v>
      </c>
      <c r="F339" s="3">
        <v>3</v>
      </c>
      <c r="G339" s="3" t="s">
        <v>43</v>
      </c>
      <c r="H339" s="19">
        <v>30.01</v>
      </c>
    </row>
    <row r="340" spans="1:8" x14ac:dyDescent="0.2">
      <c r="B340" s="2">
        <v>0.4375</v>
      </c>
      <c r="C340" s="3">
        <v>56</v>
      </c>
      <c r="D340" s="3">
        <v>76</v>
      </c>
      <c r="E340" s="14">
        <v>0.36</v>
      </c>
      <c r="F340" s="3">
        <v>5</v>
      </c>
      <c r="G340" s="3" t="s">
        <v>43</v>
      </c>
      <c r="H340" s="19">
        <v>30.01</v>
      </c>
    </row>
    <row r="341" spans="1:8" x14ac:dyDescent="0.2">
      <c r="B341" s="2">
        <v>0.44791666666666691</v>
      </c>
      <c r="C341" s="3">
        <v>57</v>
      </c>
      <c r="D341" s="3">
        <v>80</v>
      </c>
      <c r="E341" s="14">
        <v>0.35</v>
      </c>
      <c r="F341" s="3">
        <v>3</v>
      </c>
      <c r="G341" s="3" t="s">
        <v>43</v>
      </c>
      <c r="H341" s="19">
        <v>30.01</v>
      </c>
    </row>
    <row r="342" spans="1:8" x14ac:dyDescent="0.2">
      <c r="B342" s="2">
        <v>0.45833333333333359</v>
      </c>
      <c r="C342" s="3">
        <v>57</v>
      </c>
      <c r="D342" s="3">
        <v>84</v>
      </c>
      <c r="E342" s="14">
        <v>0.33</v>
      </c>
      <c r="F342" s="3">
        <v>1</v>
      </c>
      <c r="G342" s="3" t="s">
        <v>37</v>
      </c>
      <c r="H342" s="19">
        <v>30.01</v>
      </c>
    </row>
    <row r="343" spans="1:8" x14ac:dyDescent="0.2">
      <c r="B343" s="1">
        <v>0.46875</v>
      </c>
      <c r="C343" s="3">
        <v>58</v>
      </c>
      <c r="D343" s="3">
        <v>85</v>
      </c>
      <c r="E343" s="14">
        <v>0.28999999999999998</v>
      </c>
      <c r="F343" s="3">
        <v>2</v>
      </c>
      <c r="G343" s="3" t="s">
        <v>34</v>
      </c>
      <c r="H343" s="19">
        <v>30.01</v>
      </c>
    </row>
    <row r="344" spans="1:8" x14ac:dyDescent="0.2">
      <c r="B344" s="1">
        <v>0.47916666666666669</v>
      </c>
      <c r="C344" s="3">
        <v>58</v>
      </c>
      <c r="D344" s="3">
        <v>88</v>
      </c>
      <c r="E344" s="14">
        <v>0.27</v>
      </c>
      <c r="F344" s="3">
        <v>3</v>
      </c>
      <c r="G344" s="3" t="s">
        <v>43</v>
      </c>
      <c r="H344" s="19">
        <v>30.01</v>
      </c>
    </row>
    <row r="345" spans="1:8" x14ac:dyDescent="0.2">
      <c r="B345" s="1">
        <v>0.48958333333333331</v>
      </c>
      <c r="C345" s="3">
        <v>57</v>
      </c>
      <c r="D345" s="3">
        <v>88</v>
      </c>
      <c r="E345" s="14">
        <v>0.27</v>
      </c>
      <c r="F345" s="3">
        <v>6</v>
      </c>
      <c r="G345" s="3" t="s">
        <v>37</v>
      </c>
      <c r="H345" s="19">
        <v>30.01</v>
      </c>
    </row>
    <row r="346" spans="1:8" x14ac:dyDescent="0.2">
      <c r="B346" s="1">
        <v>0.5</v>
      </c>
      <c r="C346" s="3">
        <v>59</v>
      </c>
      <c r="D346" s="3">
        <v>93</v>
      </c>
      <c r="E346" s="14">
        <v>0.28999999999999998</v>
      </c>
      <c r="F346" s="3">
        <v>4</v>
      </c>
      <c r="G346" s="3" t="s">
        <v>43</v>
      </c>
      <c r="H346" s="19">
        <v>30.01</v>
      </c>
    </row>
    <row r="347" spans="1:8" x14ac:dyDescent="0.2">
      <c r="B347" s="1">
        <v>0.51041666666666663</v>
      </c>
      <c r="C347" s="3">
        <v>60</v>
      </c>
      <c r="D347" s="3">
        <v>92</v>
      </c>
      <c r="E347" s="14">
        <v>0.28000000000000003</v>
      </c>
      <c r="F347" s="3">
        <v>4</v>
      </c>
      <c r="G347" s="3" t="s">
        <v>34</v>
      </c>
      <c r="H347" s="19">
        <v>30.01</v>
      </c>
    </row>
    <row r="348" spans="1:8" x14ac:dyDescent="0.2">
      <c r="B348" s="1">
        <v>0.52083333333333337</v>
      </c>
      <c r="C348" s="3">
        <v>59</v>
      </c>
      <c r="D348" s="3">
        <v>94</v>
      </c>
      <c r="E348" s="14">
        <v>0.28000000000000003</v>
      </c>
      <c r="F348" s="3">
        <v>8</v>
      </c>
      <c r="G348" s="3" t="s">
        <v>197</v>
      </c>
      <c r="H348" s="19">
        <v>30</v>
      </c>
    </row>
    <row r="349" spans="1:8" x14ac:dyDescent="0.2">
      <c r="B349" s="1">
        <v>0.53125</v>
      </c>
      <c r="C349" s="3">
        <v>60</v>
      </c>
      <c r="D349" s="3">
        <v>87</v>
      </c>
      <c r="E349" s="14">
        <v>0.26</v>
      </c>
      <c r="F349" s="3">
        <v>5</v>
      </c>
      <c r="G349" s="3" t="s">
        <v>197</v>
      </c>
      <c r="H349" s="19">
        <v>30</v>
      </c>
    </row>
    <row r="350" spans="1:8" x14ac:dyDescent="0.2">
      <c r="B350" s="1">
        <v>0.54166666666666663</v>
      </c>
      <c r="C350" s="3">
        <v>61</v>
      </c>
      <c r="D350" s="3">
        <v>99</v>
      </c>
      <c r="E350" s="14">
        <v>0.27</v>
      </c>
      <c r="F350" s="3">
        <v>3</v>
      </c>
      <c r="G350" s="3" t="s">
        <v>129</v>
      </c>
      <c r="H350" s="19">
        <v>29.99</v>
      </c>
    </row>
    <row r="351" spans="1:8" x14ac:dyDescent="0.2">
      <c r="B351" s="1">
        <v>0.55208333333333337</v>
      </c>
      <c r="C351" s="3">
        <v>62</v>
      </c>
      <c r="D351" s="3">
        <v>101</v>
      </c>
      <c r="E351" s="14">
        <v>0.26</v>
      </c>
      <c r="F351" s="3">
        <v>6</v>
      </c>
      <c r="G351" s="3" t="s">
        <v>143</v>
      </c>
      <c r="H351" s="19">
        <v>29.99</v>
      </c>
    </row>
    <row r="352" spans="1:8" x14ac:dyDescent="0.2">
      <c r="B352" s="2">
        <v>0.5625</v>
      </c>
      <c r="C352" s="3">
        <v>62</v>
      </c>
      <c r="D352" s="3">
        <v>103</v>
      </c>
      <c r="E352" s="14">
        <v>0.26</v>
      </c>
      <c r="F352" s="3">
        <v>4</v>
      </c>
      <c r="G352" s="3" t="s">
        <v>43</v>
      </c>
      <c r="H352" s="19">
        <v>29.99</v>
      </c>
    </row>
    <row r="353" spans="2:8" x14ac:dyDescent="0.2">
      <c r="B353" s="2">
        <v>0.57291666666666663</v>
      </c>
      <c r="C353" s="3">
        <v>62</v>
      </c>
      <c r="D353" s="3">
        <v>102</v>
      </c>
      <c r="E353" s="14">
        <v>0.25</v>
      </c>
      <c r="F353" s="3">
        <v>5</v>
      </c>
      <c r="G353" s="3" t="s">
        <v>43</v>
      </c>
      <c r="H353" s="19">
        <v>29.98</v>
      </c>
    </row>
    <row r="354" spans="2:8" x14ac:dyDescent="0.2">
      <c r="B354" s="2">
        <v>0.58333333333333337</v>
      </c>
      <c r="C354" s="3">
        <v>62</v>
      </c>
      <c r="D354" s="3">
        <v>103</v>
      </c>
      <c r="E354" s="14">
        <v>0.25</v>
      </c>
      <c r="F354" s="3">
        <v>5</v>
      </c>
      <c r="G354" s="3" t="s">
        <v>43</v>
      </c>
      <c r="H354" s="19">
        <v>29.98</v>
      </c>
    </row>
    <row r="355" spans="2:8" x14ac:dyDescent="0.2">
      <c r="B355" s="2">
        <v>0.59375</v>
      </c>
      <c r="C355" s="3">
        <v>62</v>
      </c>
      <c r="D355" s="3">
        <v>104</v>
      </c>
      <c r="E355" s="14">
        <v>0.25</v>
      </c>
      <c r="F355" s="3">
        <v>2</v>
      </c>
      <c r="G355" s="3" t="s">
        <v>43</v>
      </c>
      <c r="H355" s="19">
        <v>29.97</v>
      </c>
    </row>
    <row r="356" spans="2:8" x14ac:dyDescent="0.2">
      <c r="B356" s="2">
        <v>0.60416666666666663</v>
      </c>
      <c r="C356" s="3">
        <v>63</v>
      </c>
      <c r="D356" s="3">
        <v>107</v>
      </c>
      <c r="E356" s="14">
        <v>0.26</v>
      </c>
      <c r="F356" s="3">
        <v>4</v>
      </c>
      <c r="G356" s="3" t="s">
        <v>197</v>
      </c>
      <c r="H356" s="19">
        <v>29.97</v>
      </c>
    </row>
    <row r="357" spans="2:8" x14ac:dyDescent="0.2">
      <c r="B357" s="2">
        <v>0.61458333333333337</v>
      </c>
      <c r="C357" s="3">
        <v>64</v>
      </c>
      <c r="D357" s="3">
        <v>107</v>
      </c>
      <c r="E357" s="14">
        <v>0.24</v>
      </c>
      <c r="F357" s="3">
        <v>8</v>
      </c>
      <c r="G357" s="3" t="s">
        <v>143</v>
      </c>
      <c r="H357" s="19">
        <v>29.97</v>
      </c>
    </row>
    <row r="358" spans="2:8" x14ac:dyDescent="0.2">
      <c r="B358" s="2">
        <v>0.625</v>
      </c>
      <c r="C358" s="3">
        <v>62</v>
      </c>
      <c r="D358" s="3">
        <v>104</v>
      </c>
      <c r="E358" s="14">
        <v>0.25</v>
      </c>
      <c r="F358" s="3">
        <v>11</v>
      </c>
      <c r="G358" s="3" t="s">
        <v>43</v>
      </c>
      <c r="H358" s="19">
        <v>29.97</v>
      </c>
    </row>
    <row r="359" spans="2:8" x14ac:dyDescent="0.2">
      <c r="B359" s="2">
        <v>0.63541666666666663</v>
      </c>
      <c r="C359" s="3">
        <v>65</v>
      </c>
      <c r="D359" s="3">
        <v>108</v>
      </c>
      <c r="E359" s="14">
        <v>0.24</v>
      </c>
      <c r="F359" s="3">
        <v>5</v>
      </c>
      <c r="G359" s="3" t="s">
        <v>143</v>
      </c>
      <c r="H359" s="19">
        <v>29.96</v>
      </c>
    </row>
    <row r="360" spans="2:8" x14ac:dyDescent="0.2">
      <c r="B360" s="2">
        <v>0.64583333333333337</v>
      </c>
      <c r="C360" s="3">
        <v>65</v>
      </c>
      <c r="D360" s="3">
        <v>109</v>
      </c>
      <c r="E360" s="14">
        <v>0.23</v>
      </c>
      <c r="F360" s="3">
        <v>3</v>
      </c>
      <c r="G360" s="3" t="s">
        <v>71</v>
      </c>
      <c r="H360" s="19">
        <v>29.95</v>
      </c>
    </row>
    <row r="361" spans="2:8" x14ac:dyDescent="0.2">
      <c r="B361" s="2">
        <v>0.65625</v>
      </c>
      <c r="C361" s="3">
        <v>64</v>
      </c>
      <c r="D361" s="3">
        <v>108</v>
      </c>
      <c r="E361" s="14">
        <v>0.23</v>
      </c>
      <c r="F361" s="3">
        <v>3</v>
      </c>
      <c r="G361" s="3" t="s">
        <v>143</v>
      </c>
      <c r="H361" s="19">
        <v>29.95</v>
      </c>
    </row>
    <row r="362" spans="2:8" x14ac:dyDescent="0.2">
      <c r="B362" s="2">
        <v>0.66666666666666663</v>
      </c>
      <c r="C362" s="3">
        <v>64</v>
      </c>
      <c r="D362" s="3">
        <v>107</v>
      </c>
      <c r="E362" s="14">
        <v>0.24</v>
      </c>
      <c r="F362" s="3">
        <v>3</v>
      </c>
      <c r="G362" s="3" t="s">
        <v>43</v>
      </c>
      <c r="H362" s="19">
        <v>29.95</v>
      </c>
    </row>
    <row r="363" spans="2:8" x14ac:dyDescent="0.2">
      <c r="B363" s="2">
        <v>0.67708333333333337</v>
      </c>
      <c r="C363" s="3">
        <v>66</v>
      </c>
      <c r="D363" s="3">
        <v>107</v>
      </c>
      <c r="E363" s="14">
        <v>0.23</v>
      </c>
      <c r="F363" s="3">
        <v>7</v>
      </c>
      <c r="G363" s="3" t="s">
        <v>43</v>
      </c>
      <c r="H363" s="19">
        <v>29.94</v>
      </c>
    </row>
    <row r="364" spans="2:8" x14ac:dyDescent="0.2">
      <c r="B364" s="2">
        <v>0.6875</v>
      </c>
      <c r="C364" s="3">
        <v>65</v>
      </c>
      <c r="D364" s="3">
        <v>104</v>
      </c>
      <c r="E364" s="14">
        <v>0.21</v>
      </c>
      <c r="F364" s="3">
        <v>6</v>
      </c>
      <c r="G364" s="3" t="s">
        <v>143</v>
      </c>
      <c r="H364" s="19">
        <v>29.94</v>
      </c>
    </row>
    <row r="365" spans="2:8" x14ac:dyDescent="0.2">
      <c r="B365" s="2">
        <v>0.69791666666666663</v>
      </c>
      <c r="C365" s="3">
        <v>65</v>
      </c>
      <c r="D365" s="3">
        <v>105</v>
      </c>
      <c r="E365" s="14">
        <v>0.22</v>
      </c>
      <c r="F365" s="3">
        <v>2</v>
      </c>
      <c r="G365" s="3" t="s">
        <v>37</v>
      </c>
      <c r="H365" s="19">
        <v>29.93</v>
      </c>
    </row>
    <row r="366" spans="2:8" x14ac:dyDescent="0.2">
      <c r="B366" s="2">
        <v>0.70833333333333337</v>
      </c>
      <c r="C366" s="3">
        <v>66</v>
      </c>
      <c r="D366" s="3">
        <v>107</v>
      </c>
      <c r="E366" s="14">
        <v>0.22</v>
      </c>
      <c r="F366" s="3">
        <v>6</v>
      </c>
      <c r="G366" s="3" t="s">
        <v>43</v>
      </c>
      <c r="H366" s="19">
        <v>29.93</v>
      </c>
    </row>
    <row r="367" spans="2:8" x14ac:dyDescent="0.2">
      <c r="B367" s="2">
        <v>0.71875</v>
      </c>
      <c r="C367" s="3">
        <v>66</v>
      </c>
      <c r="D367" s="3">
        <v>103</v>
      </c>
      <c r="E367" s="14">
        <v>0.22</v>
      </c>
      <c r="F367" s="3">
        <v>5</v>
      </c>
      <c r="G367" s="3" t="s">
        <v>43</v>
      </c>
      <c r="H367" s="19">
        <v>29.92</v>
      </c>
    </row>
    <row r="368" spans="2:8" x14ac:dyDescent="0.2">
      <c r="B368" s="2">
        <v>0.72916666666666663</v>
      </c>
      <c r="C368" s="3">
        <v>66</v>
      </c>
      <c r="D368" s="3">
        <v>103</v>
      </c>
      <c r="E368" s="14">
        <v>0.22</v>
      </c>
      <c r="F368" s="3">
        <v>4</v>
      </c>
      <c r="G368" s="3" t="s">
        <v>130</v>
      </c>
      <c r="H368" s="19">
        <v>29.92</v>
      </c>
    </row>
    <row r="369" spans="1:8" x14ac:dyDescent="0.2">
      <c r="B369" s="2">
        <v>0.73958333333333337</v>
      </c>
      <c r="C369" s="3">
        <v>67</v>
      </c>
      <c r="D369" s="3">
        <v>101</v>
      </c>
      <c r="E369" s="14">
        <v>0.23</v>
      </c>
      <c r="F369" s="3">
        <v>2</v>
      </c>
      <c r="G369" s="3" t="s">
        <v>34</v>
      </c>
      <c r="H369" s="19">
        <v>29.91</v>
      </c>
    </row>
    <row r="370" spans="1:8" x14ac:dyDescent="0.2">
      <c r="B370" s="2">
        <v>0.75</v>
      </c>
      <c r="C370" s="3">
        <v>67</v>
      </c>
      <c r="D370" s="3">
        <v>102</v>
      </c>
      <c r="E370" s="14">
        <v>0.22</v>
      </c>
      <c r="F370" s="3">
        <v>3</v>
      </c>
      <c r="G370" s="3" t="s">
        <v>130</v>
      </c>
      <c r="H370" s="19">
        <v>29.91</v>
      </c>
    </row>
    <row r="372" spans="1:8" x14ac:dyDescent="0.2">
      <c r="A372" s="21">
        <v>41408</v>
      </c>
      <c r="B372" s="1">
        <v>0.48958333333333331</v>
      </c>
      <c r="C372" s="3">
        <v>70</v>
      </c>
      <c r="D372" s="3">
        <v>97</v>
      </c>
      <c r="E372" s="14">
        <v>0.4</v>
      </c>
      <c r="F372" s="3">
        <v>11</v>
      </c>
      <c r="G372" s="3" t="s">
        <v>35</v>
      </c>
      <c r="H372" s="19">
        <v>29.71</v>
      </c>
    </row>
    <row r="373" spans="1:8" x14ac:dyDescent="0.2">
      <c r="B373" s="1">
        <v>0.5</v>
      </c>
      <c r="C373" s="3">
        <v>72</v>
      </c>
      <c r="D373" s="3">
        <v>99</v>
      </c>
      <c r="E373" s="14">
        <v>0.39</v>
      </c>
      <c r="F373" s="3">
        <v>10</v>
      </c>
      <c r="G373" s="3" t="s">
        <v>34</v>
      </c>
      <c r="H373" s="19">
        <v>29.71</v>
      </c>
    </row>
    <row r="374" spans="1:8" x14ac:dyDescent="0.2">
      <c r="B374" s="1">
        <v>0.51041666666666663</v>
      </c>
      <c r="C374" s="3">
        <v>73</v>
      </c>
      <c r="D374" s="3">
        <v>101</v>
      </c>
      <c r="E374" s="14">
        <v>0.39</v>
      </c>
      <c r="F374" s="3">
        <v>8</v>
      </c>
      <c r="G374" s="3" t="s">
        <v>35</v>
      </c>
      <c r="H374" s="19">
        <v>29.7</v>
      </c>
    </row>
    <row r="375" spans="1:8" x14ac:dyDescent="0.2">
      <c r="B375" s="1">
        <v>0.52083333333333337</v>
      </c>
      <c r="C375" s="3">
        <v>73</v>
      </c>
      <c r="D375" s="3">
        <v>102</v>
      </c>
      <c r="E375" s="14">
        <v>0.39</v>
      </c>
      <c r="F375" s="3">
        <v>10</v>
      </c>
      <c r="G375" s="3" t="s">
        <v>35</v>
      </c>
      <c r="H375" s="19">
        <v>29.69</v>
      </c>
    </row>
    <row r="376" spans="1:8" x14ac:dyDescent="0.2">
      <c r="B376" s="1">
        <v>0.53125</v>
      </c>
      <c r="C376" s="3">
        <v>75</v>
      </c>
      <c r="D376" s="3">
        <v>107</v>
      </c>
      <c r="E376" s="14">
        <v>0.38</v>
      </c>
      <c r="F376" s="3">
        <v>7</v>
      </c>
      <c r="G376" s="3" t="s">
        <v>35</v>
      </c>
      <c r="H376" s="19">
        <v>29.67</v>
      </c>
    </row>
    <row r="377" spans="1:8" x14ac:dyDescent="0.2">
      <c r="B377" s="1">
        <v>0.54166666666666663</v>
      </c>
      <c r="C377" s="3">
        <v>75</v>
      </c>
      <c r="D377" s="3">
        <v>105</v>
      </c>
      <c r="E377" s="14">
        <v>0.38</v>
      </c>
      <c r="F377" s="3">
        <v>7</v>
      </c>
      <c r="G377" s="3" t="s">
        <v>202</v>
      </c>
      <c r="H377" s="19">
        <v>29.66</v>
      </c>
    </row>
    <row r="378" spans="1:8" x14ac:dyDescent="0.2">
      <c r="B378" s="1">
        <v>0.55208333333333337</v>
      </c>
      <c r="C378" s="3">
        <v>78</v>
      </c>
      <c r="D378" s="3">
        <v>111</v>
      </c>
      <c r="E378" s="14">
        <v>0.39</v>
      </c>
      <c r="F378" s="3">
        <v>3</v>
      </c>
      <c r="G378" s="3" t="s">
        <v>35</v>
      </c>
      <c r="H378" s="19">
        <v>29.66</v>
      </c>
    </row>
    <row r="379" spans="1:8" x14ac:dyDescent="0.2">
      <c r="B379" s="2">
        <v>0.5625</v>
      </c>
      <c r="C379" s="3">
        <v>78</v>
      </c>
      <c r="D379" s="3">
        <v>112</v>
      </c>
      <c r="E379" s="14">
        <v>0.38</v>
      </c>
      <c r="F379" s="3">
        <v>5</v>
      </c>
      <c r="G379" s="3" t="s">
        <v>34</v>
      </c>
      <c r="H379" s="19">
        <v>29.64</v>
      </c>
    </row>
    <row r="380" spans="1:8" x14ac:dyDescent="0.2">
      <c r="B380" s="2">
        <v>0.57291666666666663</v>
      </c>
      <c r="C380" s="3">
        <v>78</v>
      </c>
      <c r="D380" s="3">
        <v>112</v>
      </c>
      <c r="E380" s="14">
        <v>0.38</v>
      </c>
      <c r="F380" s="3">
        <v>8</v>
      </c>
      <c r="G380" s="3" t="s">
        <v>35</v>
      </c>
      <c r="H380" s="19">
        <v>29.63</v>
      </c>
    </row>
    <row r="381" spans="1:8" x14ac:dyDescent="0.2">
      <c r="B381" s="2">
        <v>0.58333333333333337</v>
      </c>
      <c r="C381" s="3">
        <v>80</v>
      </c>
      <c r="D381" s="3">
        <v>112</v>
      </c>
      <c r="E381" s="14">
        <v>0.37</v>
      </c>
      <c r="F381" s="3">
        <v>6</v>
      </c>
      <c r="G381" s="3" t="s">
        <v>202</v>
      </c>
      <c r="H381" s="19">
        <v>29.62</v>
      </c>
    </row>
    <row r="382" spans="1:8" x14ac:dyDescent="0.2">
      <c r="B382" s="2">
        <v>0.59375</v>
      </c>
      <c r="C382" s="3">
        <v>81</v>
      </c>
      <c r="D382" s="3">
        <v>114</v>
      </c>
      <c r="E382" s="14">
        <v>0.38</v>
      </c>
      <c r="F382" s="3">
        <v>16</v>
      </c>
      <c r="G382" s="3" t="s">
        <v>35</v>
      </c>
      <c r="H382" s="19">
        <v>29.61</v>
      </c>
    </row>
    <row r="383" spans="1:8" x14ac:dyDescent="0.2">
      <c r="B383" s="2">
        <v>0.60416666666666663</v>
      </c>
      <c r="C383" s="3">
        <v>82</v>
      </c>
      <c r="D383" s="3">
        <v>116</v>
      </c>
      <c r="E383" s="14">
        <v>0.36</v>
      </c>
      <c r="F383" s="3">
        <v>7</v>
      </c>
      <c r="G383" s="3" t="s">
        <v>35</v>
      </c>
      <c r="H383" s="19">
        <v>29.6</v>
      </c>
    </row>
    <row r="384" spans="1:8" x14ac:dyDescent="0.2">
      <c r="B384" s="2">
        <v>0.61458333333333337</v>
      </c>
      <c r="C384" s="3">
        <v>82</v>
      </c>
      <c r="D384" s="3">
        <v>117</v>
      </c>
      <c r="E384" s="14">
        <v>0.37</v>
      </c>
      <c r="F384" s="3">
        <v>8</v>
      </c>
      <c r="G384" s="3" t="s">
        <v>71</v>
      </c>
      <c r="H384" s="19">
        <v>29.6</v>
      </c>
    </row>
    <row r="385" spans="1:8" x14ac:dyDescent="0.2">
      <c r="B385" s="2">
        <v>0.625</v>
      </c>
      <c r="C385" s="3">
        <v>84</v>
      </c>
      <c r="D385" s="3">
        <v>118</v>
      </c>
      <c r="E385" s="14">
        <v>0.35</v>
      </c>
      <c r="F385" s="3">
        <v>6</v>
      </c>
      <c r="G385" s="3" t="s">
        <v>202</v>
      </c>
      <c r="H385" s="19">
        <v>29.59</v>
      </c>
    </row>
    <row r="386" spans="1:8" x14ac:dyDescent="0.2">
      <c r="B386" s="2">
        <v>0.63541666666666663</v>
      </c>
      <c r="C386" s="3">
        <v>85</v>
      </c>
      <c r="D386" s="3">
        <v>121</v>
      </c>
      <c r="E386" s="14">
        <v>0.35</v>
      </c>
      <c r="F386" s="3">
        <v>4</v>
      </c>
      <c r="G386" s="3" t="s">
        <v>34</v>
      </c>
      <c r="H386" s="19">
        <v>29.58</v>
      </c>
    </row>
    <row r="387" spans="1:8" x14ac:dyDescent="0.2">
      <c r="B387" s="2">
        <v>0.64583333333333337</v>
      </c>
      <c r="C387" s="3">
        <v>86</v>
      </c>
      <c r="D387" s="3">
        <v>119</v>
      </c>
      <c r="E387" s="14">
        <v>0.36</v>
      </c>
      <c r="F387" s="3">
        <v>3</v>
      </c>
      <c r="G387" s="3" t="s">
        <v>34</v>
      </c>
      <c r="H387" s="19">
        <v>29.58</v>
      </c>
    </row>
    <row r="388" spans="1:8" x14ac:dyDescent="0.2">
      <c r="B388" s="2">
        <v>0.65625</v>
      </c>
      <c r="C388" s="3">
        <v>87</v>
      </c>
      <c r="D388" s="3">
        <v>119</v>
      </c>
      <c r="E388" s="14">
        <v>0.32</v>
      </c>
      <c r="F388" s="3">
        <v>5</v>
      </c>
      <c r="G388" s="3" t="s">
        <v>35</v>
      </c>
      <c r="H388" s="19">
        <v>29.57</v>
      </c>
    </row>
    <row r="389" spans="1:8" x14ac:dyDescent="0.2">
      <c r="B389" s="2">
        <v>0.66666666666666663</v>
      </c>
      <c r="C389" s="3">
        <v>86</v>
      </c>
      <c r="D389" s="3">
        <v>120</v>
      </c>
      <c r="E389" s="14">
        <v>0.34</v>
      </c>
      <c r="F389" s="3">
        <v>8</v>
      </c>
      <c r="G389" s="3" t="s">
        <v>35</v>
      </c>
      <c r="H389" s="19">
        <v>29.57</v>
      </c>
    </row>
    <row r="390" spans="1:8" x14ac:dyDescent="0.2">
      <c r="B390" s="2">
        <v>0.67708333333333337</v>
      </c>
      <c r="C390" s="3">
        <v>86</v>
      </c>
      <c r="D390" s="3">
        <v>118</v>
      </c>
      <c r="E390" s="14">
        <v>0.34</v>
      </c>
      <c r="F390" s="3">
        <v>12</v>
      </c>
      <c r="G390" s="3" t="s">
        <v>35</v>
      </c>
      <c r="H390" s="19">
        <v>29.57</v>
      </c>
    </row>
    <row r="391" spans="1:8" x14ac:dyDescent="0.2">
      <c r="B391" s="2">
        <v>0.6875</v>
      </c>
      <c r="C391" s="3">
        <v>86</v>
      </c>
      <c r="D391" s="3">
        <v>118</v>
      </c>
      <c r="E391" s="14">
        <v>0.35</v>
      </c>
      <c r="F391" s="3">
        <v>3</v>
      </c>
      <c r="G391" s="3" t="s">
        <v>71</v>
      </c>
      <c r="H391" s="19">
        <v>29.57</v>
      </c>
    </row>
    <row r="392" spans="1:8" x14ac:dyDescent="0.2">
      <c r="B392" s="2">
        <v>0.69791666666666663</v>
      </c>
      <c r="C392" s="3">
        <v>87</v>
      </c>
      <c r="D392" s="3">
        <v>117</v>
      </c>
      <c r="E392" s="14">
        <v>0.35</v>
      </c>
      <c r="F392" s="3">
        <v>1</v>
      </c>
      <c r="G392" s="3" t="s">
        <v>35</v>
      </c>
      <c r="H392" s="19">
        <v>29.57</v>
      </c>
    </row>
    <row r="393" spans="1:8" x14ac:dyDescent="0.2">
      <c r="B393" s="2">
        <v>0.70833333333333337</v>
      </c>
      <c r="C393" s="3">
        <v>87</v>
      </c>
      <c r="D393" s="3">
        <v>117</v>
      </c>
      <c r="E393" s="14">
        <v>0.34</v>
      </c>
      <c r="F393" s="3">
        <v>3</v>
      </c>
      <c r="G393" s="3" t="s">
        <v>202</v>
      </c>
      <c r="H393" s="19">
        <v>29.56</v>
      </c>
    </row>
    <row r="394" spans="1:8" x14ac:dyDescent="0.2">
      <c r="B394" s="2">
        <v>0.71875</v>
      </c>
      <c r="C394" s="3">
        <v>86</v>
      </c>
      <c r="D394" s="3">
        <v>115</v>
      </c>
      <c r="E394" s="14">
        <v>0.35</v>
      </c>
      <c r="F394" s="3">
        <v>5</v>
      </c>
      <c r="G394" s="3" t="s">
        <v>35</v>
      </c>
      <c r="H394" s="19">
        <v>29.57</v>
      </c>
    </row>
    <row r="395" spans="1:8" x14ac:dyDescent="0.2">
      <c r="B395" s="2">
        <v>0.72916666666666663</v>
      </c>
      <c r="C395" s="3">
        <v>87</v>
      </c>
      <c r="D395" s="3">
        <v>116</v>
      </c>
      <c r="E395" s="14">
        <v>0.36</v>
      </c>
      <c r="F395" s="3">
        <v>3</v>
      </c>
      <c r="G395" s="3" t="s">
        <v>37</v>
      </c>
      <c r="H395" s="19">
        <v>29.57</v>
      </c>
    </row>
    <row r="396" spans="1:8" x14ac:dyDescent="0.2">
      <c r="B396" s="2">
        <v>0.73958333333333337</v>
      </c>
      <c r="C396" s="3">
        <v>86</v>
      </c>
      <c r="D396" s="3">
        <v>114</v>
      </c>
      <c r="E396" s="14">
        <v>0.36</v>
      </c>
      <c r="F396" s="3">
        <v>3</v>
      </c>
      <c r="G396" s="3" t="s">
        <v>43</v>
      </c>
      <c r="H396" s="19">
        <v>29.57</v>
      </c>
    </row>
    <row r="397" spans="1:8" x14ac:dyDescent="0.2">
      <c r="B397" s="2">
        <v>0.75</v>
      </c>
      <c r="C397" s="3">
        <v>87</v>
      </c>
      <c r="D397" s="3">
        <v>114</v>
      </c>
      <c r="E397" s="14">
        <v>0.37</v>
      </c>
      <c r="F397" s="3">
        <v>2</v>
      </c>
      <c r="G397" s="3" t="s">
        <v>34</v>
      </c>
      <c r="H397" s="19">
        <v>29.57</v>
      </c>
    </row>
    <row r="399" spans="1:8" x14ac:dyDescent="0.2">
      <c r="A399" s="21">
        <v>41409</v>
      </c>
      <c r="B399" s="1">
        <v>0.48958333333333331</v>
      </c>
      <c r="C399" s="3">
        <v>85</v>
      </c>
      <c r="D399" s="3">
        <v>110</v>
      </c>
      <c r="E399" s="14">
        <v>0.37</v>
      </c>
      <c r="F399" s="3">
        <v>2</v>
      </c>
      <c r="G399" s="3" t="s">
        <v>43</v>
      </c>
      <c r="H399" s="19">
        <v>29.64</v>
      </c>
    </row>
    <row r="400" spans="1:8" x14ac:dyDescent="0.2">
      <c r="B400" s="1">
        <v>0.5</v>
      </c>
      <c r="C400" s="3">
        <v>86</v>
      </c>
      <c r="D400" s="3">
        <v>113</v>
      </c>
      <c r="E400" s="14">
        <v>0.36</v>
      </c>
      <c r="F400" s="3">
        <v>3</v>
      </c>
      <c r="G400" s="3" t="s">
        <v>34</v>
      </c>
      <c r="H400" s="19">
        <v>29.64</v>
      </c>
    </row>
    <row r="401" spans="2:8" x14ac:dyDescent="0.2">
      <c r="B401" s="1">
        <v>0.51041666666666663</v>
      </c>
      <c r="C401" s="3">
        <v>87</v>
      </c>
      <c r="D401" s="3">
        <v>113</v>
      </c>
      <c r="E401" s="14">
        <v>0.36</v>
      </c>
      <c r="F401" s="3">
        <v>0</v>
      </c>
      <c r="H401" s="19">
        <v>29.64</v>
      </c>
    </row>
    <row r="402" spans="2:8" x14ac:dyDescent="0.2">
      <c r="B402" s="1">
        <v>0.52083333333333337</v>
      </c>
      <c r="C402" s="3">
        <v>87</v>
      </c>
      <c r="D402" s="3">
        <v>116</v>
      </c>
      <c r="E402" s="14">
        <v>0.36</v>
      </c>
      <c r="F402" s="3">
        <v>3</v>
      </c>
      <c r="G402" s="3" t="s">
        <v>34</v>
      </c>
      <c r="H402" s="19">
        <v>29.64</v>
      </c>
    </row>
    <row r="403" spans="2:8" x14ac:dyDescent="0.2">
      <c r="B403" s="1">
        <v>0.53125</v>
      </c>
      <c r="C403" s="3">
        <v>88</v>
      </c>
      <c r="D403" s="3">
        <v>116</v>
      </c>
      <c r="E403" s="14">
        <v>0.35</v>
      </c>
      <c r="F403" s="3">
        <v>8</v>
      </c>
      <c r="G403" s="3" t="s">
        <v>196</v>
      </c>
      <c r="H403" s="19">
        <v>29.63</v>
      </c>
    </row>
    <row r="404" spans="2:8" x14ac:dyDescent="0.2">
      <c r="B404" s="1">
        <v>0.54166666666666663</v>
      </c>
      <c r="C404" s="3">
        <v>88</v>
      </c>
      <c r="D404" s="3">
        <v>119</v>
      </c>
      <c r="E404" s="14">
        <v>0.35</v>
      </c>
      <c r="F404" s="3">
        <v>3</v>
      </c>
      <c r="G404" s="3" t="s">
        <v>202</v>
      </c>
      <c r="H404" s="19">
        <v>29.63</v>
      </c>
    </row>
    <row r="405" spans="2:8" x14ac:dyDescent="0.2">
      <c r="B405" s="1">
        <v>0.55208333333333337</v>
      </c>
      <c r="C405" s="3">
        <v>89</v>
      </c>
      <c r="D405" s="3">
        <v>122</v>
      </c>
      <c r="E405" s="14">
        <v>0.33</v>
      </c>
      <c r="F405" s="3">
        <v>3</v>
      </c>
      <c r="G405" s="3" t="s">
        <v>34</v>
      </c>
      <c r="H405" s="19">
        <v>29.63</v>
      </c>
    </row>
    <row r="406" spans="2:8" x14ac:dyDescent="0.2">
      <c r="B406" s="2">
        <v>0.5625</v>
      </c>
      <c r="C406" s="3">
        <v>90</v>
      </c>
      <c r="D406" s="3">
        <v>124</v>
      </c>
      <c r="E406" s="14">
        <v>0.32</v>
      </c>
      <c r="F406" s="3">
        <v>3</v>
      </c>
      <c r="G406" s="3" t="s">
        <v>34</v>
      </c>
      <c r="H406" s="19">
        <v>29.62</v>
      </c>
    </row>
    <row r="407" spans="2:8" x14ac:dyDescent="0.2">
      <c r="B407" s="2">
        <v>0.57291666666666663</v>
      </c>
      <c r="C407" s="3">
        <v>89</v>
      </c>
      <c r="D407" s="3">
        <v>124</v>
      </c>
      <c r="E407" s="14">
        <v>0.32</v>
      </c>
      <c r="F407" s="3">
        <v>1</v>
      </c>
      <c r="G407" s="3" t="s">
        <v>34</v>
      </c>
      <c r="H407" s="19">
        <v>29.61</v>
      </c>
    </row>
    <row r="408" spans="2:8" x14ac:dyDescent="0.2">
      <c r="B408" s="2">
        <v>0.58333333333333337</v>
      </c>
      <c r="C408" s="3">
        <v>90</v>
      </c>
      <c r="D408" s="3">
        <v>125</v>
      </c>
      <c r="E408" s="14">
        <v>0.34</v>
      </c>
      <c r="F408" s="3">
        <v>5</v>
      </c>
      <c r="G408" s="3" t="s">
        <v>35</v>
      </c>
      <c r="H408" s="19">
        <v>29.6</v>
      </c>
    </row>
    <row r="409" spans="2:8" x14ac:dyDescent="0.2">
      <c r="B409" s="2">
        <v>0.59375</v>
      </c>
      <c r="C409" s="3">
        <v>88</v>
      </c>
      <c r="D409" s="3">
        <v>125</v>
      </c>
      <c r="E409" s="14">
        <v>0.34</v>
      </c>
      <c r="F409" s="3">
        <v>7</v>
      </c>
      <c r="G409" s="3" t="s">
        <v>35</v>
      </c>
      <c r="H409" s="19">
        <v>29.6</v>
      </c>
    </row>
    <row r="410" spans="2:8" x14ac:dyDescent="0.2">
      <c r="B410" s="2">
        <v>0.60416666666666663</v>
      </c>
      <c r="C410" s="3">
        <v>88</v>
      </c>
      <c r="D410" s="3">
        <v>125</v>
      </c>
      <c r="E410" s="14">
        <v>0.35</v>
      </c>
      <c r="F410" s="3">
        <v>1</v>
      </c>
      <c r="G410" s="3" t="s">
        <v>37</v>
      </c>
      <c r="H410" s="19">
        <v>29.6</v>
      </c>
    </row>
    <row r="411" spans="2:8" x14ac:dyDescent="0.2">
      <c r="B411" s="2">
        <v>0.61458333333333337</v>
      </c>
      <c r="C411" s="3">
        <v>90</v>
      </c>
      <c r="D411" s="3">
        <v>125</v>
      </c>
      <c r="E411" s="14">
        <v>0.34</v>
      </c>
      <c r="F411" s="3">
        <v>3</v>
      </c>
      <c r="G411" s="3" t="s">
        <v>35</v>
      </c>
      <c r="H411" s="19">
        <v>29.6</v>
      </c>
    </row>
    <row r="412" spans="2:8" x14ac:dyDescent="0.2">
      <c r="B412" s="2">
        <v>0.625</v>
      </c>
      <c r="C412" s="3">
        <v>88</v>
      </c>
      <c r="D412" s="3">
        <v>118</v>
      </c>
      <c r="E412" s="14">
        <v>0.35</v>
      </c>
      <c r="F412" s="3">
        <v>2</v>
      </c>
      <c r="G412" s="3" t="s">
        <v>34</v>
      </c>
      <c r="H412" s="19">
        <v>29.59</v>
      </c>
    </row>
    <row r="413" spans="2:8" x14ac:dyDescent="0.2">
      <c r="B413" s="2">
        <v>0.63541666666666663</v>
      </c>
      <c r="C413" s="3">
        <v>88</v>
      </c>
      <c r="D413" s="3">
        <v>118</v>
      </c>
      <c r="E413" s="14">
        <v>0.36</v>
      </c>
      <c r="F413" s="3">
        <v>6</v>
      </c>
      <c r="G413" s="3" t="s">
        <v>34</v>
      </c>
      <c r="H413" s="19">
        <v>29.6</v>
      </c>
    </row>
    <row r="414" spans="2:8" x14ac:dyDescent="0.2">
      <c r="B414" s="2">
        <v>0.64583333333333337</v>
      </c>
      <c r="C414" s="3">
        <v>90</v>
      </c>
      <c r="D414" s="3">
        <v>125</v>
      </c>
      <c r="E414" s="14">
        <v>0.35</v>
      </c>
      <c r="F414" s="3">
        <v>4</v>
      </c>
      <c r="G414" s="3" t="s">
        <v>35</v>
      </c>
      <c r="H414" s="19">
        <v>29.59</v>
      </c>
    </row>
    <row r="415" spans="2:8" x14ac:dyDescent="0.2">
      <c r="B415" s="2">
        <v>0.65625</v>
      </c>
      <c r="C415" s="3">
        <v>90</v>
      </c>
      <c r="D415" s="3">
        <v>125</v>
      </c>
      <c r="E415" s="14">
        <v>0.33</v>
      </c>
      <c r="F415" s="3">
        <v>6</v>
      </c>
      <c r="G415" s="3" t="s">
        <v>35</v>
      </c>
      <c r="H415" s="19">
        <v>29.59</v>
      </c>
    </row>
    <row r="416" spans="2:8" x14ac:dyDescent="0.2">
      <c r="B416" s="2">
        <v>0.66666666666666663</v>
      </c>
      <c r="C416" s="3">
        <v>91</v>
      </c>
      <c r="D416" s="3">
        <v>125</v>
      </c>
      <c r="E416" s="14">
        <v>0.34</v>
      </c>
      <c r="F416" s="3">
        <v>2</v>
      </c>
      <c r="G416" s="3" t="s">
        <v>37</v>
      </c>
      <c r="H416" s="19">
        <v>29.59</v>
      </c>
    </row>
    <row r="417" spans="1:8" x14ac:dyDescent="0.2">
      <c r="B417" s="2">
        <v>0.67708333333333337</v>
      </c>
      <c r="C417" s="3">
        <v>91</v>
      </c>
      <c r="D417" s="3">
        <v>126</v>
      </c>
      <c r="E417" s="14">
        <v>0.34</v>
      </c>
      <c r="F417" s="3">
        <v>3</v>
      </c>
      <c r="G417" s="3" t="s">
        <v>37</v>
      </c>
      <c r="H417" s="19">
        <v>29.58</v>
      </c>
    </row>
    <row r="418" spans="1:8" x14ac:dyDescent="0.2">
      <c r="B418" s="2">
        <v>0.6875</v>
      </c>
      <c r="C418" s="3">
        <v>90</v>
      </c>
      <c r="D418" s="3">
        <v>122</v>
      </c>
      <c r="E418" s="14">
        <v>0.34</v>
      </c>
      <c r="F418" s="3">
        <v>1</v>
      </c>
      <c r="G418" s="3" t="s">
        <v>37</v>
      </c>
      <c r="H418" s="19">
        <v>29.57</v>
      </c>
    </row>
    <row r="419" spans="1:8" x14ac:dyDescent="0.2">
      <c r="B419" s="2">
        <v>0.69791666666666663</v>
      </c>
      <c r="C419" s="3">
        <v>89</v>
      </c>
      <c r="D419" s="3">
        <v>119</v>
      </c>
      <c r="E419" s="14">
        <v>0.36</v>
      </c>
      <c r="F419" s="3">
        <v>1</v>
      </c>
      <c r="G419" s="3" t="s">
        <v>37</v>
      </c>
      <c r="H419" s="19">
        <v>29.57</v>
      </c>
    </row>
    <row r="420" spans="1:8" x14ac:dyDescent="0.2">
      <c r="B420" s="2">
        <v>0.70833333333333337</v>
      </c>
      <c r="C420" s="3">
        <v>88</v>
      </c>
      <c r="D420" s="3">
        <v>117</v>
      </c>
      <c r="E420" s="14">
        <v>0.37</v>
      </c>
      <c r="F420" s="3">
        <v>4</v>
      </c>
      <c r="G420" s="3" t="s">
        <v>34</v>
      </c>
      <c r="H420" s="19">
        <v>29.57</v>
      </c>
    </row>
    <row r="421" spans="1:8" x14ac:dyDescent="0.2">
      <c r="B421" s="2">
        <v>0.71875</v>
      </c>
      <c r="C421" s="3">
        <v>88</v>
      </c>
      <c r="D421" s="3">
        <v>116</v>
      </c>
      <c r="E421" s="14">
        <v>0.38</v>
      </c>
      <c r="F421" s="3">
        <v>1</v>
      </c>
      <c r="G421" s="3" t="s">
        <v>37</v>
      </c>
      <c r="H421" s="19">
        <v>29.57</v>
      </c>
    </row>
    <row r="422" spans="1:8" x14ac:dyDescent="0.2">
      <c r="B422" s="2">
        <v>0.72916666666666663</v>
      </c>
      <c r="C422" s="3">
        <v>88</v>
      </c>
      <c r="D422" s="3">
        <v>112</v>
      </c>
      <c r="E422" s="14">
        <v>0.37</v>
      </c>
      <c r="F422" s="3">
        <v>2</v>
      </c>
      <c r="G422" s="3" t="s">
        <v>35</v>
      </c>
      <c r="H422" s="19">
        <v>29.57</v>
      </c>
    </row>
    <row r="423" spans="1:8" x14ac:dyDescent="0.2">
      <c r="B423" s="2">
        <v>0.73958333333333337</v>
      </c>
      <c r="C423" s="3">
        <v>88</v>
      </c>
      <c r="D423" s="3">
        <v>111</v>
      </c>
      <c r="E423" s="14">
        <v>0.38</v>
      </c>
      <c r="F423" s="3">
        <v>6</v>
      </c>
      <c r="G423" s="3" t="s">
        <v>143</v>
      </c>
      <c r="H423" s="19">
        <v>29.56</v>
      </c>
    </row>
    <row r="424" spans="1:8" x14ac:dyDescent="0.2">
      <c r="B424" s="2">
        <v>0.75</v>
      </c>
      <c r="C424" s="3">
        <v>87</v>
      </c>
      <c r="D424" s="3">
        <v>110</v>
      </c>
      <c r="E424" s="14">
        <v>0.37</v>
      </c>
      <c r="F424" s="3">
        <v>6</v>
      </c>
      <c r="G424" s="3" t="s">
        <v>34</v>
      </c>
      <c r="H424" s="19">
        <v>29.56</v>
      </c>
    </row>
    <row r="426" spans="1:8" x14ac:dyDescent="0.2">
      <c r="A426" s="21">
        <v>41410</v>
      </c>
      <c r="B426" s="1">
        <v>0.48958333333333331</v>
      </c>
      <c r="C426" s="3">
        <v>77</v>
      </c>
      <c r="D426" s="3">
        <v>101</v>
      </c>
      <c r="E426" s="14">
        <v>0.56999999999999995</v>
      </c>
      <c r="F426" s="3">
        <v>5</v>
      </c>
      <c r="G426" s="3" t="s">
        <v>34</v>
      </c>
      <c r="H426" s="19">
        <v>29.7</v>
      </c>
    </row>
    <row r="427" spans="1:8" x14ac:dyDescent="0.2">
      <c r="B427" s="1">
        <v>0.5</v>
      </c>
      <c r="C427" s="3">
        <v>78</v>
      </c>
      <c r="D427" s="3">
        <v>100</v>
      </c>
      <c r="E427" s="14">
        <v>0.56000000000000005</v>
      </c>
      <c r="F427" s="3">
        <v>1</v>
      </c>
      <c r="G427" s="3" t="s">
        <v>35</v>
      </c>
      <c r="H427" s="19">
        <v>29.7</v>
      </c>
    </row>
    <row r="428" spans="1:8" x14ac:dyDescent="0.2">
      <c r="B428" s="1">
        <v>0.51041666666666663</v>
      </c>
      <c r="C428" s="3">
        <v>78</v>
      </c>
      <c r="D428" s="3">
        <v>98</v>
      </c>
      <c r="E428" s="14">
        <v>0.56000000000000005</v>
      </c>
      <c r="F428" s="3">
        <v>5</v>
      </c>
      <c r="G428" s="3" t="s">
        <v>35</v>
      </c>
      <c r="H428" s="19">
        <v>29.7</v>
      </c>
    </row>
    <row r="429" spans="1:8" x14ac:dyDescent="0.2">
      <c r="B429" s="1">
        <v>0.52083333333333337</v>
      </c>
      <c r="C429" s="3">
        <v>79</v>
      </c>
      <c r="D429" s="3">
        <v>99</v>
      </c>
      <c r="E429" s="14">
        <v>0.57999999999999996</v>
      </c>
      <c r="F429" s="3">
        <v>1</v>
      </c>
      <c r="G429" s="3" t="s">
        <v>35</v>
      </c>
      <c r="H429" s="19">
        <v>29.71</v>
      </c>
    </row>
    <row r="430" spans="1:8" x14ac:dyDescent="0.2">
      <c r="B430" s="1">
        <v>0.53125</v>
      </c>
      <c r="C430" s="3">
        <v>80</v>
      </c>
      <c r="D430" s="3">
        <v>100</v>
      </c>
      <c r="E430" s="14">
        <v>0.59</v>
      </c>
      <c r="F430" s="3">
        <v>2</v>
      </c>
      <c r="G430" s="3" t="s">
        <v>37</v>
      </c>
      <c r="H430" s="19">
        <v>29.72</v>
      </c>
    </row>
    <row r="431" spans="1:8" x14ac:dyDescent="0.2">
      <c r="B431" s="1">
        <v>0.54166666666666663</v>
      </c>
      <c r="C431" s="3">
        <v>80</v>
      </c>
      <c r="D431" s="3">
        <v>107</v>
      </c>
      <c r="E431" s="14">
        <v>0.55000000000000004</v>
      </c>
      <c r="F431" s="3">
        <v>8</v>
      </c>
      <c r="G431" s="3" t="s">
        <v>35</v>
      </c>
      <c r="H431" s="19">
        <v>29.71</v>
      </c>
    </row>
    <row r="432" spans="1:8" x14ac:dyDescent="0.2">
      <c r="B432" s="1">
        <v>0.55208333333333337</v>
      </c>
      <c r="C432" s="3">
        <v>82</v>
      </c>
      <c r="D432" s="3">
        <v>113</v>
      </c>
      <c r="E432" s="14">
        <v>0.51</v>
      </c>
      <c r="F432" s="3">
        <v>3</v>
      </c>
      <c r="G432" s="3" t="s">
        <v>34</v>
      </c>
      <c r="H432" s="19">
        <v>29.71</v>
      </c>
    </row>
    <row r="433" spans="2:8" x14ac:dyDescent="0.2">
      <c r="B433" s="2">
        <v>0.5625</v>
      </c>
      <c r="C433" s="3">
        <v>81</v>
      </c>
      <c r="D433" s="3">
        <v>108</v>
      </c>
      <c r="E433" s="14">
        <v>0.51</v>
      </c>
      <c r="F433" s="3">
        <v>4</v>
      </c>
      <c r="G433" s="3" t="s">
        <v>35</v>
      </c>
      <c r="H433" s="19">
        <v>29.71</v>
      </c>
    </row>
    <row r="434" spans="2:8" x14ac:dyDescent="0.2">
      <c r="B434" s="2">
        <v>0.57291666666666663</v>
      </c>
      <c r="C434" s="3">
        <v>79</v>
      </c>
      <c r="D434" s="3">
        <v>107</v>
      </c>
      <c r="E434" s="14">
        <v>0.54</v>
      </c>
      <c r="F434" s="3">
        <v>13</v>
      </c>
      <c r="G434" s="3" t="s">
        <v>35</v>
      </c>
      <c r="H434" s="19">
        <v>29.71</v>
      </c>
    </row>
    <row r="435" spans="2:8" x14ac:dyDescent="0.2">
      <c r="B435" s="2">
        <v>0.58333333333333337</v>
      </c>
      <c r="C435" s="3">
        <v>79</v>
      </c>
      <c r="D435" s="3">
        <v>107</v>
      </c>
      <c r="E435" s="14">
        <v>0.54</v>
      </c>
      <c r="F435" s="3">
        <v>4</v>
      </c>
      <c r="G435" s="3" t="s">
        <v>202</v>
      </c>
      <c r="H435" s="19">
        <v>29.71</v>
      </c>
    </row>
    <row r="436" spans="2:8" x14ac:dyDescent="0.2">
      <c r="B436" s="2">
        <v>0.59375</v>
      </c>
      <c r="C436" s="3">
        <v>80</v>
      </c>
      <c r="D436" s="3">
        <v>114</v>
      </c>
      <c r="E436" s="14">
        <v>0.5</v>
      </c>
      <c r="F436" s="3">
        <v>4</v>
      </c>
      <c r="G436" s="3" t="s">
        <v>37</v>
      </c>
      <c r="H436" s="19">
        <v>29.71</v>
      </c>
    </row>
    <row r="437" spans="2:8" x14ac:dyDescent="0.2">
      <c r="B437" s="2">
        <v>0.60416666666666663</v>
      </c>
      <c r="C437" s="3">
        <v>81</v>
      </c>
      <c r="D437" s="3">
        <v>117</v>
      </c>
      <c r="E437" s="14">
        <v>0.47</v>
      </c>
      <c r="F437" s="3">
        <v>3</v>
      </c>
      <c r="G437" s="3" t="s">
        <v>35</v>
      </c>
      <c r="H437" s="19">
        <v>29.71</v>
      </c>
    </row>
    <row r="438" spans="2:8" x14ac:dyDescent="0.2">
      <c r="B438" s="2">
        <v>0.61458333333333337</v>
      </c>
      <c r="C438" s="3">
        <v>80</v>
      </c>
      <c r="D438" s="3">
        <v>119</v>
      </c>
      <c r="E438" s="14">
        <v>0.47</v>
      </c>
      <c r="F438" s="3">
        <v>5</v>
      </c>
      <c r="G438" s="3" t="s">
        <v>34</v>
      </c>
      <c r="H438" s="19">
        <v>29.71</v>
      </c>
    </row>
    <row r="439" spans="2:8" x14ac:dyDescent="0.2">
      <c r="B439" s="2">
        <v>0.625</v>
      </c>
      <c r="C439" s="3">
        <v>81</v>
      </c>
      <c r="D439" s="3">
        <v>119</v>
      </c>
      <c r="E439" s="14">
        <v>0.47</v>
      </c>
      <c r="F439" s="3">
        <v>6</v>
      </c>
      <c r="G439" s="3" t="s">
        <v>71</v>
      </c>
      <c r="H439" s="19">
        <v>29.71</v>
      </c>
    </row>
    <row r="440" spans="2:8" x14ac:dyDescent="0.2">
      <c r="B440" s="2">
        <v>0.63541666666666663</v>
      </c>
      <c r="C440" s="3">
        <v>81</v>
      </c>
      <c r="D440" s="3">
        <v>119</v>
      </c>
      <c r="E440" s="14">
        <v>0.47</v>
      </c>
      <c r="F440" s="3">
        <v>1</v>
      </c>
      <c r="G440" s="3" t="s">
        <v>35</v>
      </c>
      <c r="H440" s="19">
        <v>29.7</v>
      </c>
    </row>
    <row r="441" spans="2:8" x14ac:dyDescent="0.2">
      <c r="B441" s="2">
        <v>0.64583333333333337</v>
      </c>
      <c r="C441" s="3">
        <v>82</v>
      </c>
      <c r="D441" s="3">
        <v>122</v>
      </c>
      <c r="E441" s="14">
        <v>0.43</v>
      </c>
      <c r="F441" s="3">
        <v>3</v>
      </c>
      <c r="G441" s="3" t="s">
        <v>71</v>
      </c>
      <c r="H441" s="19">
        <v>29.7</v>
      </c>
    </row>
    <row r="442" spans="2:8" x14ac:dyDescent="0.2">
      <c r="B442" s="2">
        <v>0.65625</v>
      </c>
      <c r="C442" s="3">
        <v>79</v>
      </c>
      <c r="D442" s="3">
        <v>112</v>
      </c>
      <c r="E442" s="14">
        <v>0.47</v>
      </c>
      <c r="F442" s="3">
        <v>5</v>
      </c>
      <c r="G442" s="3" t="s">
        <v>35</v>
      </c>
      <c r="H442" s="19">
        <v>29.69</v>
      </c>
    </row>
    <row r="443" spans="2:8" x14ac:dyDescent="0.2">
      <c r="B443" s="2">
        <v>0.66666666666666663</v>
      </c>
      <c r="C443" s="3">
        <v>82</v>
      </c>
      <c r="D443" s="3">
        <v>115</v>
      </c>
      <c r="E443" s="14">
        <v>0.45</v>
      </c>
      <c r="F443" s="3">
        <v>1</v>
      </c>
      <c r="G443" s="3" t="s">
        <v>37</v>
      </c>
      <c r="H443" s="19">
        <v>29.69</v>
      </c>
    </row>
    <row r="444" spans="2:8" x14ac:dyDescent="0.2">
      <c r="B444" s="2">
        <v>0.67708333333333337</v>
      </c>
      <c r="C444" s="3">
        <v>84</v>
      </c>
      <c r="D444" s="3">
        <v>117</v>
      </c>
      <c r="E444" s="14">
        <v>0.43</v>
      </c>
      <c r="F444" s="3">
        <v>3</v>
      </c>
      <c r="G444" s="3" t="s">
        <v>34</v>
      </c>
      <c r="H444" s="19">
        <v>29.68</v>
      </c>
    </row>
    <row r="445" spans="2:8" x14ac:dyDescent="0.2">
      <c r="B445" s="2">
        <v>0.6875</v>
      </c>
      <c r="C445" s="3">
        <v>84</v>
      </c>
      <c r="D445" s="3">
        <v>118</v>
      </c>
      <c r="E445" s="14">
        <v>0.42</v>
      </c>
      <c r="F445" s="3">
        <v>2</v>
      </c>
      <c r="G445" s="3" t="s">
        <v>71</v>
      </c>
      <c r="H445" s="19">
        <v>29.67</v>
      </c>
    </row>
    <row r="446" spans="2:8" x14ac:dyDescent="0.2">
      <c r="B446" s="2">
        <v>0.69791666666666663</v>
      </c>
      <c r="C446" s="3">
        <v>86</v>
      </c>
      <c r="D446" s="3">
        <v>119</v>
      </c>
      <c r="E446" s="14">
        <v>0.4</v>
      </c>
      <c r="F446" s="3">
        <v>1</v>
      </c>
      <c r="G446" s="3" t="s">
        <v>71</v>
      </c>
      <c r="H446" s="19">
        <v>29.66</v>
      </c>
    </row>
    <row r="447" spans="2:8" x14ac:dyDescent="0.2">
      <c r="B447" s="2">
        <v>0.70833333333333337</v>
      </c>
      <c r="C447" s="3">
        <v>83</v>
      </c>
      <c r="D447" s="3">
        <v>118</v>
      </c>
      <c r="E447" s="14">
        <v>0.42</v>
      </c>
      <c r="F447" s="3">
        <v>3</v>
      </c>
      <c r="G447" s="3" t="s">
        <v>71</v>
      </c>
      <c r="H447" s="19">
        <v>29.66</v>
      </c>
    </row>
    <row r="448" spans="2:8" x14ac:dyDescent="0.2">
      <c r="B448" s="2">
        <v>0.71875</v>
      </c>
      <c r="C448" s="3">
        <v>84</v>
      </c>
      <c r="D448" s="3">
        <v>116</v>
      </c>
      <c r="E448" s="14">
        <v>0.39</v>
      </c>
      <c r="F448" s="3">
        <v>3</v>
      </c>
      <c r="G448" s="3" t="s">
        <v>35</v>
      </c>
      <c r="H448" s="19">
        <v>29.66</v>
      </c>
    </row>
    <row r="449" spans="1:8" x14ac:dyDescent="0.2">
      <c r="B449" s="2">
        <v>0.72916666666666663</v>
      </c>
      <c r="C449" s="3">
        <v>84</v>
      </c>
      <c r="D449" s="3">
        <v>114</v>
      </c>
      <c r="E449" s="14">
        <v>0.41</v>
      </c>
      <c r="F449" s="3">
        <v>3</v>
      </c>
      <c r="G449" s="3" t="s">
        <v>130</v>
      </c>
      <c r="H449" s="19">
        <v>29.65</v>
      </c>
    </row>
    <row r="450" spans="1:8" x14ac:dyDescent="0.2">
      <c r="B450" s="2">
        <v>0.73958333333333337</v>
      </c>
      <c r="C450" s="3">
        <v>83</v>
      </c>
      <c r="D450" s="3">
        <v>113</v>
      </c>
      <c r="E450" s="14">
        <v>0.44</v>
      </c>
      <c r="F450" s="3">
        <v>2</v>
      </c>
      <c r="G450" s="3" t="s">
        <v>35</v>
      </c>
      <c r="H450" s="19">
        <v>29.66</v>
      </c>
    </row>
    <row r="451" spans="1:8" x14ac:dyDescent="0.2">
      <c r="B451" s="2">
        <v>0.75</v>
      </c>
      <c r="C451" s="3">
        <v>83</v>
      </c>
      <c r="D451" s="3">
        <v>112</v>
      </c>
      <c r="E451" s="14">
        <v>0.44</v>
      </c>
      <c r="F451" s="3">
        <v>3</v>
      </c>
      <c r="G451" s="3" t="s">
        <v>35</v>
      </c>
      <c r="H451" s="19">
        <v>29.66</v>
      </c>
    </row>
    <row r="453" spans="1:8" x14ac:dyDescent="0.2">
      <c r="A453" s="21">
        <v>41411</v>
      </c>
      <c r="B453" s="1">
        <v>0.48958333333333331</v>
      </c>
      <c r="C453" s="3">
        <v>81</v>
      </c>
      <c r="D453" s="3">
        <v>107</v>
      </c>
      <c r="E453" s="14">
        <v>0.49</v>
      </c>
      <c r="F453" s="3">
        <v>4</v>
      </c>
      <c r="G453" s="3" t="s">
        <v>34</v>
      </c>
      <c r="H453" s="19">
        <v>29.8</v>
      </c>
    </row>
    <row r="454" spans="1:8" x14ac:dyDescent="0.2">
      <c r="B454" s="1">
        <v>0.5</v>
      </c>
      <c r="C454" s="3">
        <v>81</v>
      </c>
      <c r="D454" s="3">
        <v>108</v>
      </c>
      <c r="E454" s="14">
        <v>0.49</v>
      </c>
      <c r="F454" s="3">
        <v>5</v>
      </c>
      <c r="G454" s="3" t="s">
        <v>35</v>
      </c>
      <c r="H454" s="19">
        <v>29.8</v>
      </c>
    </row>
    <row r="455" spans="1:8" x14ac:dyDescent="0.2">
      <c r="B455" s="1">
        <v>0.51041666666666663</v>
      </c>
      <c r="C455" s="3">
        <v>80</v>
      </c>
      <c r="D455" s="3">
        <v>107</v>
      </c>
      <c r="E455" s="14">
        <v>0.51</v>
      </c>
      <c r="F455" s="3">
        <v>4</v>
      </c>
      <c r="G455" s="3" t="s">
        <v>35</v>
      </c>
      <c r="H455" s="19">
        <v>29.8</v>
      </c>
    </row>
    <row r="456" spans="1:8" x14ac:dyDescent="0.2">
      <c r="B456" s="1">
        <v>0.52083333333333337</v>
      </c>
      <c r="C456" s="3">
        <v>81</v>
      </c>
      <c r="D456" s="3">
        <v>104</v>
      </c>
      <c r="E456" s="14">
        <v>0.5</v>
      </c>
      <c r="F456" s="3">
        <v>3</v>
      </c>
      <c r="G456" s="3" t="s">
        <v>35</v>
      </c>
      <c r="H456" s="19">
        <v>29.8</v>
      </c>
    </row>
    <row r="457" spans="1:8" x14ac:dyDescent="0.2">
      <c r="B457" s="1">
        <v>0.53125</v>
      </c>
      <c r="C457" s="3">
        <v>81</v>
      </c>
      <c r="D457" s="3">
        <v>105</v>
      </c>
      <c r="E457" s="14">
        <v>0.49</v>
      </c>
      <c r="F457" s="3">
        <v>5</v>
      </c>
      <c r="G457" s="3" t="s">
        <v>35</v>
      </c>
      <c r="H457" s="19">
        <v>29.8</v>
      </c>
    </row>
    <row r="458" spans="1:8" x14ac:dyDescent="0.2">
      <c r="B458" s="1">
        <v>0.54166666666666663</v>
      </c>
      <c r="C458" s="3">
        <v>80</v>
      </c>
      <c r="D458" s="3">
        <v>103</v>
      </c>
      <c r="E458" s="14">
        <v>0.51</v>
      </c>
      <c r="F458" s="3">
        <v>6</v>
      </c>
      <c r="G458" s="3" t="s">
        <v>34</v>
      </c>
      <c r="H458" s="19">
        <v>29.79</v>
      </c>
    </row>
    <row r="459" spans="1:8" x14ac:dyDescent="0.2">
      <c r="B459" s="1">
        <v>0.55208333333333337</v>
      </c>
      <c r="C459" s="3">
        <v>81</v>
      </c>
      <c r="D459" s="3">
        <v>106</v>
      </c>
      <c r="E459" s="14">
        <v>0.51</v>
      </c>
      <c r="F459" s="3">
        <v>3</v>
      </c>
      <c r="G459" s="3" t="s">
        <v>180</v>
      </c>
      <c r="H459" s="19">
        <v>29.79</v>
      </c>
    </row>
    <row r="460" spans="1:8" x14ac:dyDescent="0.2">
      <c r="B460" s="2">
        <v>0.5625</v>
      </c>
      <c r="C460" s="3">
        <v>80</v>
      </c>
      <c r="D460" s="3">
        <v>104</v>
      </c>
      <c r="E460" s="14">
        <v>0.5</v>
      </c>
      <c r="F460" s="3">
        <v>11</v>
      </c>
      <c r="G460" s="3" t="s">
        <v>202</v>
      </c>
      <c r="H460" s="19">
        <v>29.79</v>
      </c>
    </row>
    <row r="461" spans="1:8" x14ac:dyDescent="0.2">
      <c r="B461" s="2">
        <v>0.57291666666666663</v>
      </c>
      <c r="C461" s="3">
        <v>81</v>
      </c>
      <c r="D461" s="3">
        <v>105</v>
      </c>
      <c r="E461" s="14">
        <v>0.5</v>
      </c>
      <c r="F461" s="3">
        <v>3</v>
      </c>
      <c r="G461" s="3" t="s">
        <v>34</v>
      </c>
      <c r="H461" s="19">
        <v>29.78</v>
      </c>
    </row>
    <row r="462" spans="1:8" x14ac:dyDescent="0.2">
      <c r="B462" s="2">
        <v>0.58333333333333337</v>
      </c>
      <c r="C462" s="3">
        <v>81</v>
      </c>
      <c r="D462" s="3">
        <v>106</v>
      </c>
      <c r="E462" s="14">
        <v>0.49</v>
      </c>
      <c r="F462" s="3">
        <v>4</v>
      </c>
      <c r="G462" s="3" t="s">
        <v>180</v>
      </c>
      <c r="H462" s="19">
        <v>29.77</v>
      </c>
    </row>
    <row r="463" spans="1:8" x14ac:dyDescent="0.2">
      <c r="B463" s="2">
        <v>0.59375</v>
      </c>
      <c r="C463" s="3">
        <v>81</v>
      </c>
      <c r="D463" s="3">
        <v>102</v>
      </c>
      <c r="E463" s="14">
        <v>0.47</v>
      </c>
      <c r="F463" s="3">
        <v>5</v>
      </c>
      <c r="G463" s="3" t="s">
        <v>180</v>
      </c>
      <c r="H463" s="19">
        <v>29.76</v>
      </c>
    </row>
    <row r="464" spans="1:8" x14ac:dyDescent="0.2">
      <c r="B464" s="2">
        <v>0.60416666666666663</v>
      </c>
      <c r="C464" s="3">
        <v>82</v>
      </c>
      <c r="D464" s="3">
        <v>104</v>
      </c>
      <c r="E464" s="14">
        <v>0.47</v>
      </c>
      <c r="F464" s="3">
        <v>6</v>
      </c>
      <c r="G464" s="3" t="s">
        <v>35</v>
      </c>
      <c r="H464" s="19">
        <v>29.75</v>
      </c>
    </row>
    <row r="465" spans="1:8" x14ac:dyDescent="0.2">
      <c r="B465" s="2">
        <v>0.61458333333333337</v>
      </c>
      <c r="C465" s="3">
        <v>81</v>
      </c>
      <c r="D465" s="3">
        <v>102</v>
      </c>
      <c r="E465" s="14">
        <v>0.48</v>
      </c>
      <c r="F465" s="3">
        <v>3</v>
      </c>
      <c r="G465" s="3" t="s">
        <v>34</v>
      </c>
      <c r="H465" s="19">
        <v>29.75</v>
      </c>
    </row>
    <row r="466" spans="1:8" x14ac:dyDescent="0.2">
      <c r="B466" s="2">
        <v>0.625</v>
      </c>
      <c r="C466" s="3">
        <v>81</v>
      </c>
      <c r="D466" s="3">
        <v>98</v>
      </c>
      <c r="E466" s="14">
        <v>0.45</v>
      </c>
      <c r="F466" s="3">
        <v>1</v>
      </c>
      <c r="G466" s="3" t="s">
        <v>34</v>
      </c>
      <c r="H466" s="19">
        <v>29.75</v>
      </c>
    </row>
    <row r="467" spans="1:8" x14ac:dyDescent="0.2">
      <c r="B467" s="2"/>
    </row>
    <row r="468" spans="1:8" x14ac:dyDescent="0.2">
      <c r="A468" s="21">
        <v>41412</v>
      </c>
      <c r="B468" s="2">
        <v>0.33333333333333331</v>
      </c>
      <c r="C468" s="3">
        <v>67</v>
      </c>
      <c r="D468" s="3">
        <v>72</v>
      </c>
      <c r="E468" s="14">
        <v>0.94</v>
      </c>
      <c r="F468" s="3">
        <v>1</v>
      </c>
      <c r="G468" s="3" t="s">
        <v>35</v>
      </c>
      <c r="H468" s="19">
        <v>29.85</v>
      </c>
    </row>
    <row r="469" spans="1:8" x14ac:dyDescent="0.2">
      <c r="B469" s="2">
        <v>0.34375</v>
      </c>
      <c r="C469" s="3">
        <v>67</v>
      </c>
      <c r="D469" s="3">
        <v>73</v>
      </c>
      <c r="E469" s="14">
        <v>0.92</v>
      </c>
      <c r="F469" s="3">
        <v>3</v>
      </c>
      <c r="G469" s="3" t="s">
        <v>197</v>
      </c>
      <c r="H469" s="19">
        <v>29.85</v>
      </c>
    </row>
    <row r="470" spans="1:8" x14ac:dyDescent="0.2">
      <c r="B470" s="2">
        <v>0.35416666666666669</v>
      </c>
      <c r="C470" s="3">
        <v>67</v>
      </c>
      <c r="D470" s="3">
        <v>72</v>
      </c>
      <c r="E470" s="14">
        <v>0.91</v>
      </c>
      <c r="F470" s="3">
        <v>3</v>
      </c>
      <c r="G470" s="3" t="s">
        <v>197</v>
      </c>
      <c r="H470" s="19">
        <v>29.86</v>
      </c>
    </row>
    <row r="471" spans="1:8" x14ac:dyDescent="0.2">
      <c r="B471" s="2">
        <v>0.36458333333333331</v>
      </c>
      <c r="C471" s="3">
        <v>67</v>
      </c>
      <c r="D471" s="3">
        <v>73</v>
      </c>
      <c r="E471" s="14">
        <v>0.91</v>
      </c>
      <c r="F471" s="3">
        <v>4</v>
      </c>
      <c r="G471" s="3" t="s">
        <v>43</v>
      </c>
      <c r="H471" s="19">
        <v>29.86</v>
      </c>
    </row>
    <row r="472" spans="1:8" x14ac:dyDescent="0.2">
      <c r="B472" s="2">
        <v>0.375</v>
      </c>
      <c r="C472" s="3">
        <v>67</v>
      </c>
      <c r="D472" s="3">
        <v>73</v>
      </c>
      <c r="E472" s="14">
        <v>0.9</v>
      </c>
      <c r="F472" s="3">
        <v>2</v>
      </c>
      <c r="G472" s="3" t="s">
        <v>143</v>
      </c>
      <c r="H472" s="19">
        <v>29.86</v>
      </c>
    </row>
    <row r="473" spans="1:8" x14ac:dyDescent="0.2">
      <c r="B473" s="2">
        <v>0.38541666666666674</v>
      </c>
      <c r="C473" s="3">
        <v>68</v>
      </c>
      <c r="D473" s="3">
        <v>73</v>
      </c>
      <c r="E473" s="14">
        <v>0.9</v>
      </c>
      <c r="F473" s="3">
        <v>3</v>
      </c>
      <c r="G473" s="3" t="s">
        <v>197</v>
      </c>
      <c r="H473" s="19">
        <v>29.86</v>
      </c>
    </row>
    <row r="474" spans="1:8" x14ac:dyDescent="0.2">
      <c r="B474" s="2">
        <v>0.39583333333333343</v>
      </c>
      <c r="C474" s="3">
        <v>67</v>
      </c>
      <c r="D474" s="3">
        <v>73</v>
      </c>
      <c r="E474" s="14">
        <v>0.91</v>
      </c>
      <c r="F474" s="3">
        <v>3</v>
      </c>
      <c r="G474" s="3" t="s">
        <v>43</v>
      </c>
      <c r="H474" s="19">
        <v>29.86</v>
      </c>
    </row>
    <row r="475" spans="1:8" x14ac:dyDescent="0.2">
      <c r="B475" s="2">
        <v>0.40625</v>
      </c>
      <c r="C475" s="3">
        <v>67</v>
      </c>
      <c r="D475" s="3">
        <v>75</v>
      </c>
      <c r="E475" s="14">
        <v>0.91</v>
      </c>
      <c r="F475" s="3">
        <v>3</v>
      </c>
      <c r="G475" s="3" t="s">
        <v>71</v>
      </c>
      <c r="H475" s="19">
        <v>29.86</v>
      </c>
    </row>
    <row r="476" spans="1:8" x14ac:dyDescent="0.2">
      <c r="B476" s="2">
        <v>0.4166666666666668</v>
      </c>
      <c r="C476" s="3">
        <v>68</v>
      </c>
      <c r="D476" s="3">
        <v>73</v>
      </c>
      <c r="E476" s="14">
        <v>0.9</v>
      </c>
      <c r="F476" s="3">
        <v>1</v>
      </c>
      <c r="G476" s="3" t="s">
        <v>35</v>
      </c>
      <c r="H476" s="19">
        <v>29.86</v>
      </c>
    </row>
    <row r="477" spans="1:8" x14ac:dyDescent="0.2">
      <c r="B477" s="1">
        <v>0.48958333333333331</v>
      </c>
      <c r="C477" s="3">
        <v>71</v>
      </c>
      <c r="D477" s="3">
        <v>84</v>
      </c>
      <c r="E477" s="14">
        <v>0.83</v>
      </c>
      <c r="F477" s="3">
        <v>1</v>
      </c>
      <c r="G477" s="3" t="s">
        <v>37</v>
      </c>
      <c r="H477" s="19">
        <v>29.85</v>
      </c>
    </row>
    <row r="478" spans="1:8" x14ac:dyDescent="0.2">
      <c r="B478" s="1">
        <v>0.5</v>
      </c>
      <c r="C478" s="3">
        <v>71</v>
      </c>
      <c r="D478" s="3">
        <v>83</v>
      </c>
      <c r="E478" s="14">
        <v>0.82</v>
      </c>
      <c r="F478" s="3">
        <v>2</v>
      </c>
      <c r="G478" s="3" t="s">
        <v>43</v>
      </c>
      <c r="H478" s="19">
        <v>29.84</v>
      </c>
    </row>
    <row r="479" spans="1:8" x14ac:dyDescent="0.2">
      <c r="B479" s="1">
        <v>0.51041666666666663</v>
      </c>
      <c r="C479" s="3">
        <v>71</v>
      </c>
      <c r="D479" s="3">
        <v>80</v>
      </c>
      <c r="E479" s="14">
        <v>0.78</v>
      </c>
      <c r="F479" s="3">
        <v>3</v>
      </c>
      <c r="G479" s="3" t="s">
        <v>197</v>
      </c>
      <c r="H479" s="19">
        <v>29.85</v>
      </c>
    </row>
    <row r="480" spans="1:8" x14ac:dyDescent="0.2">
      <c r="B480" s="1">
        <v>0.52083333333333337</v>
      </c>
      <c r="C480" s="3">
        <v>71</v>
      </c>
      <c r="D480" s="3">
        <v>83</v>
      </c>
      <c r="E480" s="14">
        <v>0.8</v>
      </c>
      <c r="F480" s="3">
        <v>4</v>
      </c>
      <c r="G480" s="3" t="s">
        <v>143</v>
      </c>
      <c r="H480" s="19">
        <v>29.84</v>
      </c>
    </row>
    <row r="481" spans="2:8" x14ac:dyDescent="0.2">
      <c r="B481" s="1">
        <v>0.53125</v>
      </c>
      <c r="C481" s="3">
        <v>71</v>
      </c>
      <c r="D481" s="3">
        <v>82</v>
      </c>
      <c r="E481" s="14">
        <v>0.79</v>
      </c>
      <c r="F481" s="3">
        <v>1</v>
      </c>
      <c r="G481" s="3" t="s">
        <v>43</v>
      </c>
      <c r="H481" s="19">
        <v>29.84</v>
      </c>
    </row>
    <row r="482" spans="2:8" x14ac:dyDescent="0.2">
      <c r="B482" s="1">
        <v>0.54166666666666663</v>
      </c>
      <c r="C482" s="3">
        <v>71</v>
      </c>
      <c r="D482" s="3">
        <v>81</v>
      </c>
      <c r="E482" s="14">
        <v>0.79</v>
      </c>
      <c r="F482" s="3">
        <v>2</v>
      </c>
      <c r="G482" s="3" t="s">
        <v>34</v>
      </c>
      <c r="H482" s="19">
        <v>29.84</v>
      </c>
    </row>
    <row r="483" spans="2:8" x14ac:dyDescent="0.2">
      <c r="B483" s="1">
        <v>0.55208333333333337</v>
      </c>
      <c r="C483" s="3">
        <v>71</v>
      </c>
      <c r="D483" s="3">
        <v>87</v>
      </c>
      <c r="E483" s="14">
        <v>0.79</v>
      </c>
      <c r="F483" s="3">
        <v>1</v>
      </c>
      <c r="G483" s="3" t="s">
        <v>37</v>
      </c>
      <c r="H483" s="19">
        <v>29.83</v>
      </c>
    </row>
    <row r="484" spans="2:8" x14ac:dyDescent="0.2">
      <c r="B484" s="2">
        <v>0.5625</v>
      </c>
      <c r="C484" s="3">
        <v>72</v>
      </c>
      <c r="D484" s="3">
        <v>88</v>
      </c>
      <c r="E484" s="14">
        <v>0.77</v>
      </c>
      <c r="F484" s="3">
        <v>4</v>
      </c>
      <c r="G484" s="3" t="s">
        <v>34</v>
      </c>
      <c r="H484" s="19">
        <v>29.82</v>
      </c>
    </row>
    <row r="485" spans="2:8" x14ac:dyDescent="0.2">
      <c r="B485" s="2">
        <v>0.57291666666666663</v>
      </c>
      <c r="C485" s="37">
        <v>74</v>
      </c>
      <c r="D485" s="37">
        <v>92</v>
      </c>
      <c r="E485" s="39">
        <v>0.74</v>
      </c>
      <c r="F485" s="37">
        <v>3</v>
      </c>
      <c r="G485" s="38" t="s">
        <v>43</v>
      </c>
      <c r="H485" s="37">
        <v>29.82</v>
      </c>
    </row>
    <row r="486" spans="2:8" x14ac:dyDescent="0.2">
      <c r="B486" s="2">
        <v>0.58333333333333337</v>
      </c>
      <c r="C486" s="3">
        <v>74</v>
      </c>
      <c r="D486" s="3">
        <v>92</v>
      </c>
      <c r="E486" s="14">
        <v>0.72</v>
      </c>
      <c r="F486" s="3">
        <v>5</v>
      </c>
      <c r="G486" s="3" t="s">
        <v>197</v>
      </c>
      <c r="H486" s="19">
        <v>29.81</v>
      </c>
    </row>
    <row r="487" spans="2:8" x14ac:dyDescent="0.2">
      <c r="B487" s="2">
        <v>0.59375</v>
      </c>
      <c r="C487" s="3">
        <v>74</v>
      </c>
      <c r="D487" s="3">
        <v>93</v>
      </c>
      <c r="E487" s="14">
        <v>0.72</v>
      </c>
      <c r="F487" s="3">
        <v>3</v>
      </c>
      <c r="G487" s="3" t="s">
        <v>43</v>
      </c>
      <c r="H487" s="19">
        <v>29.81</v>
      </c>
    </row>
    <row r="488" spans="2:8" x14ac:dyDescent="0.2">
      <c r="B488" s="2">
        <v>0.60416666666666663</v>
      </c>
      <c r="C488" s="3">
        <v>75</v>
      </c>
      <c r="D488" s="3">
        <v>93</v>
      </c>
      <c r="E488" s="14">
        <v>0.72</v>
      </c>
      <c r="F488" s="3">
        <v>6</v>
      </c>
      <c r="G488" s="3" t="s">
        <v>197</v>
      </c>
      <c r="H488" s="19">
        <v>29.8</v>
      </c>
    </row>
    <row r="489" spans="2:8" x14ac:dyDescent="0.2">
      <c r="B489" s="2">
        <v>0.61458333333333337</v>
      </c>
      <c r="C489" s="3">
        <v>74</v>
      </c>
      <c r="D489" s="3">
        <v>94</v>
      </c>
      <c r="E489" s="14">
        <v>0.71</v>
      </c>
      <c r="F489" s="3">
        <v>3</v>
      </c>
      <c r="G489" s="3" t="s">
        <v>197</v>
      </c>
      <c r="H489" s="19">
        <v>29.79</v>
      </c>
    </row>
    <row r="490" spans="2:8" x14ac:dyDescent="0.2">
      <c r="B490" s="2">
        <v>0.625</v>
      </c>
      <c r="C490" s="3">
        <v>75</v>
      </c>
      <c r="D490" s="3">
        <v>95</v>
      </c>
      <c r="E490" s="14">
        <v>0.68</v>
      </c>
      <c r="F490" s="3">
        <v>2</v>
      </c>
      <c r="G490" s="3" t="s">
        <v>197</v>
      </c>
      <c r="H490" s="19">
        <v>29.79</v>
      </c>
    </row>
    <row r="491" spans="2:8" x14ac:dyDescent="0.2">
      <c r="B491" s="2">
        <v>0.63541666666666663</v>
      </c>
      <c r="C491" s="3">
        <v>76</v>
      </c>
      <c r="D491" s="3">
        <v>96</v>
      </c>
      <c r="E491" s="14">
        <v>0.66</v>
      </c>
      <c r="F491" s="3">
        <v>3</v>
      </c>
      <c r="G491" s="3" t="s">
        <v>43</v>
      </c>
      <c r="H491" s="19">
        <v>29.78</v>
      </c>
    </row>
    <row r="492" spans="2:8" x14ac:dyDescent="0.2">
      <c r="B492" s="2">
        <v>0.64583333333333337</v>
      </c>
      <c r="C492" s="3">
        <v>78</v>
      </c>
      <c r="D492" s="3">
        <v>96</v>
      </c>
      <c r="E492" s="14">
        <v>0.62</v>
      </c>
      <c r="F492" s="3">
        <v>3</v>
      </c>
      <c r="G492" s="3" t="s">
        <v>71</v>
      </c>
      <c r="H492" s="19">
        <v>29.78</v>
      </c>
    </row>
    <row r="493" spans="2:8" x14ac:dyDescent="0.2">
      <c r="B493" s="2">
        <v>0.65625</v>
      </c>
      <c r="C493" s="3">
        <v>81</v>
      </c>
      <c r="D493" s="3">
        <v>104</v>
      </c>
      <c r="E493" s="14">
        <v>0.56000000000000005</v>
      </c>
      <c r="F493" s="3">
        <v>2</v>
      </c>
      <c r="G493" s="3" t="s">
        <v>202</v>
      </c>
      <c r="H493" s="19">
        <v>29.77</v>
      </c>
    </row>
    <row r="494" spans="2:8" x14ac:dyDescent="0.2">
      <c r="B494" s="2">
        <v>0.66666666666666663</v>
      </c>
      <c r="C494" s="3">
        <v>81</v>
      </c>
      <c r="D494" s="3">
        <v>100</v>
      </c>
      <c r="E494" s="14">
        <v>0.55000000000000004</v>
      </c>
      <c r="F494" s="3">
        <v>3</v>
      </c>
      <c r="G494" s="3" t="s">
        <v>143</v>
      </c>
      <c r="H494" s="19">
        <v>29.76</v>
      </c>
    </row>
    <row r="495" spans="2:8" x14ac:dyDescent="0.2">
      <c r="B495" s="2">
        <v>0.67708333333333337</v>
      </c>
      <c r="C495" s="3">
        <v>79</v>
      </c>
      <c r="D495" s="3">
        <v>99</v>
      </c>
      <c r="E495" s="14">
        <v>0.55000000000000004</v>
      </c>
      <c r="F495" s="3">
        <v>1</v>
      </c>
      <c r="G495" s="3" t="s">
        <v>37</v>
      </c>
      <c r="H495" s="19">
        <v>29.75</v>
      </c>
    </row>
    <row r="496" spans="2:8" x14ac:dyDescent="0.2">
      <c r="B496" s="2">
        <v>0.6875</v>
      </c>
      <c r="C496" s="3">
        <v>80</v>
      </c>
      <c r="D496" s="3">
        <v>97</v>
      </c>
      <c r="E496" s="14">
        <v>0.57999999999999996</v>
      </c>
      <c r="F496" s="3">
        <v>3</v>
      </c>
      <c r="G496" s="3" t="s">
        <v>201</v>
      </c>
      <c r="H496" s="19">
        <v>29.74</v>
      </c>
    </row>
    <row r="497" spans="2:8" x14ac:dyDescent="0.2">
      <c r="B497" s="2">
        <v>0.69791666666666663</v>
      </c>
      <c r="C497" s="3">
        <v>81</v>
      </c>
      <c r="D497" s="3">
        <v>97</v>
      </c>
      <c r="E497" s="14">
        <v>0.55000000000000004</v>
      </c>
      <c r="F497" s="3">
        <v>1</v>
      </c>
      <c r="G497" s="3" t="s">
        <v>43</v>
      </c>
      <c r="H497" s="19">
        <v>29.74</v>
      </c>
    </row>
    <row r="498" spans="2:8" x14ac:dyDescent="0.2">
      <c r="B498" s="2">
        <v>0.70833333333333337</v>
      </c>
      <c r="C498" s="3">
        <v>80</v>
      </c>
      <c r="D498" s="3">
        <v>96</v>
      </c>
      <c r="E498" s="14">
        <v>0.54</v>
      </c>
      <c r="F498" s="3">
        <v>2</v>
      </c>
      <c r="G498" s="3" t="s">
        <v>35</v>
      </c>
      <c r="H498" s="19">
        <v>29.74</v>
      </c>
    </row>
    <row r="499" spans="2:8" x14ac:dyDescent="0.2">
      <c r="B499" s="2">
        <v>0.71875</v>
      </c>
      <c r="C499" s="3">
        <v>80</v>
      </c>
      <c r="D499" s="3">
        <v>96</v>
      </c>
      <c r="E499" s="14">
        <v>0.5</v>
      </c>
      <c r="F499" s="3">
        <v>5</v>
      </c>
      <c r="G499" s="3" t="s">
        <v>71</v>
      </c>
      <c r="H499" s="19">
        <v>29.74</v>
      </c>
    </row>
    <row r="500" spans="2:8" x14ac:dyDescent="0.2">
      <c r="B500" s="2">
        <v>0.72916666666666663</v>
      </c>
      <c r="C500" s="3">
        <v>81</v>
      </c>
      <c r="D500" s="3">
        <v>96</v>
      </c>
      <c r="E500" s="14">
        <v>0.51</v>
      </c>
      <c r="F500" s="3">
        <v>4</v>
      </c>
      <c r="G500" s="3" t="s">
        <v>71</v>
      </c>
      <c r="H500" s="19">
        <v>29.74</v>
      </c>
    </row>
    <row r="501" spans="2:8" x14ac:dyDescent="0.2">
      <c r="B501" s="2">
        <v>0.73958333333333337</v>
      </c>
      <c r="C501" s="37">
        <v>81</v>
      </c>
      <c r="D501" s="37">
        <v>94</v>
      </c>
      <c r="E501" s="37">
        <v>52</v>
      </c>
      <c r="F501" s="37">
        <v>1</v>
      </c>
      <c r="G501" s="37" t="s">
        <v>34</v>
      </c>
      <c r="H501" s="37">
        <v>29.74</v>
      </c>
    </row>
    <row r="502" spans="2:8" x14ac:dyDescent="0.2">
      <c r="B502" s="2">
        <v>0.75</v>
      </c>
      <c r="C502" s="37">
        <v>82</v>
      </c>
      <c r="D502" s="37">
        <v>96</v>
      </c>
      <c r="E502" s="37">
        <v>51</v>
      </c>
      <c r="F502" s="37">
        <v>1</v>
      </c>
      <c r="G502" s="37" t="s">
        <v>202</v>
      </c>
      <c r="H502" s="37">
        <v>29.74</v>
      </c>
    </row>
    <row r="504" spans="2:8" x14ac:dyDescent="0.2">
      <c r="B504" s="2">
        <v>0.76041666666666663</v>
      </c>
      <c r="C504" s="3">
        <v>82</v>
      </c>
      <c r="D504" s="3">
        <v>96</v>
      </c>
      <c r="E504" s="14">
        <v>0.53</v>
      </c>
      <c r="F504" s="3">
        <v>2</v>
      </c>
      <c r="G504" s="3" t="s">
        <v>43</v>
      </c>
      <c r="H504" s="19">
        <v>29.73</v>
      </c>
    </row>
    <row r="505" spans="2:8" x14ac:dyDescent="0.2">
      <c r="B505" s="2">
        <v>0.77083333333333337</v>
      </c>
      <c r="C505" s="3">
        <v>81</v>
      </c>
      <c r="D505" s="3">
        <v>91</v>
      </c>
      <c r="E505" s="14">
        <v>0.55000000000000004</v>
      </c>
      <c r="F505" s="3">
        <v>1</v>
      </c>
      <c r="G505" s="3" t="s">
        <v>34</v>
      </c>
      <c r="H505" s="19">
        <v>29.73</v>
      </c>
    </row>
    <row r="506" spans="2:8" x14ac:dyDescent="0.2">
      <c r="B506" s="40">
        <v>0.78125</v>
      </c>
      <c r="C506" s="37">
        <v>80</v>
      </c>
      <c r="D506" s="37">
        <v>96</v>
      </c>
      <c r="E506" s="37">
        <v>55</v>
      </c>
      <c r="F506" s="37">
        <v>1</v>
      </c>
      <c r="G506" s="37" t="s">
        <v>190</v>
      </c>
      <c r="H506" s="37">
        <v>29.73</v>
      </c>
    </row>
    <row r="507" spans="2:8" x14ac:dyDescent="0.2">
      <c r="B507" s="40">
        <v>0.78472222222222221</v>
      </c>
      <c r="C507" s="37">
        <v>81</v>
      </c>
      <c r="D507" s="37">
        <v>93</v>
      </c>
      <c r="E507" s="37">
        <v>55</v>
      </c>
      <c r="F507" s="37">
        <v>3</v>
      </c>
      <c r="G507" s="37" t="s">
        <v>43</v>
      </c>
      <c r="H507" s="37">
        <v>29.73</v>
      </c>
    </row>
    <row r="508" spans="2:8" x14ac:dyDescent="0.2">
      <c r="B508" s="40">
        <v>0.78749999999999998</v>
      </c>
      <c r="C508" s="37">
        <v>81</v>
      </c>
      <c r="D508" s="37">
        <v>91</v>
      </c>
      <c r="E508" s="37">
        <v>55</v>
      </c>
      <c r="F508" s="37">
        <v>3</v>
      </c>
      <c r="G508" s="37" t="s">
        <v>71</v>
      </c>
      <c r="H508" s="37">
        <v>29.73</v>
      </c>
    </row>
    <row r="509" spans="2:8" x14ac:dyDescent="0.2">
      <c r="B509" s="40">
        <v>0.79166666666666663</v>
      </c>
      <c r="C509" s="37">
        <v>80</v>
      </c>
      <c r="D509" s="37">
        <v>90</v>
      </c>
      <c r="E509" s="37">
        <v>56</v>
      </c>
      <c r="F509" s="37">
        <v>2</v>
      </c>
      <c r="G509" s="37" t="s">
        <v>180</v>
      </c>
      <c r="H509" s="37">
        <v>29.73</v>
      </c>
    </row>
    <row r="510" spans="2:8" x14ac:dyDescent="0.2">
      <c r="B510" s="40">
        <v>0.7944444444444444</v>
      </c>
      <c r="C510" s="37">
        <v>79</v>
      </c>
      <c r="D510" s="37">
        <v>91</v>
      </c>
      <c r="E510" s="37">
        <v>57</v>
      </c>
      <c r="F510" s="37">
        <v>2</v>
      </c>
      <c r="G510" s="37" t="s">
        <v>37</v>
      </c>
      <c r="H510" s="37">
        <v>29.73</v>
      </c>
    </row>
    <row r="511" spans="2:8" x14ac:dyDescent="0.2">
      <c r="B511" s="40">
        <v>0.79722222222222217</v>
      </c>
      <c r="C511" s="37">
        <v>80</v>
      </c>
      <c r="D511" s="37">
        <v>89</v>
      </c>
      <c r="E511" s="37">
        <v>58</v>
      </c>
      <c r="F511" s="37">
        <v>1</v>
      </c>
      <c r="G511" s="37" t="s">
        <v>37</v>
      </c>
      <c r="H511" s="37">
        <v>29.73</v>
      </c>
    </row>
    <row r="512" spans="2:8" x14ac:dyDescent="0.2">
      <c r="B512" s="40">
        <v>0.80069444444444438</v>
      </c>
      <c r="C512" s="37">
        <v>79</v>
      </c>
      <c r="D512" s="37">
        <v>89</v>
      </c>
      <c r="E512" s="37">
        <v>59</v>
      </c>
      <c r="F512" s="37">
        <v>1</v>
      </c>
      <c r="G512" s="37" t="s">
        <v>190</v>
      </c>
      <c r="H512" s="37">
        <v>29.73</v>
      </c>
    </row>
    <row r="514" spans="1:9" x14ac:dyDescent="0.2">
      <c r="A514" s="21">
        <v>41413</v>
      </c>
      <c r="B514" s="2">
        <v>0.36458333333333331</v>
      </c>
      <c r="C514" s="3">
        <v>70</v>
      </c>
      <c r="D514" s="3">
        <v>76</v>
      </c>
      <c r="E514" s="14">
        <v>0.88</v>
      </c>
      <c r="F514" s="3">
        <v>3</v>
      </c>
      <c r="G514" s="3" t="s">
        <v>35</v>
      </c>
      <c r="H514" s="19">
        <v>29.78</v>
      </c>
    </row>
    <row r="515" spans="1:9" x14ac:dyDescent="0.2">
      <c r="B515" s="2">
        <v>0.375</v>
      </c>
      <c r="C515" s="3">
        <v>70</v>
      </c>
      <c r="D515" s="3">
        <v>80</v>
      </c>
      <c r="E515" s="14">
        <v>0.87</v>
      </c>
      <c r="F515" s="3">
        <v>5</v>
      </c>
      <c r="G515" s="3" t="s">
        <v>35</v>
      </c>
      <c r="H515" s="19">
        <v>29.79</v>
      </c>
    </row>
    <row r="516" spans="1:9" x14ac:dyDescent="0.2">
      <c r="B516" s="2">
        <v>0.38541666666666674</v>
      </c>
      <c r="C516" s="3">
        <v>71</v>
      </c>
      <c r="D516" s="3">
        <v>80</v>
      </c>
      <c r="E516" s="14">
        <v>0.85</v>
      </c>
      <c r="F516" s="3">
        <v>1</v>
      </c>
      <c r="G516" s="3" t="s">
        <v>190</v>
      </c>
      <c r="H516" s="19">
        <v>29.78</v>
      </c>
    </row>
    <row r="517" spans="1:9" x14ac:dyDescent="0.2">
      <c r="B517" s="2">
        <v>0.39583333333333343</v>
      </c>
      <c r="C517" s="3">
        <v>72</v>
      </c>
      <c r="D517" s="3">
        <v>85</v>
      </c>
      <c r="E517" s="14">
        <v>0.81</v>
      </c>
      <c r="F517" s="3">
        <v>3</v>
      </c>
      <c r="G517" s="3" t="s">
        <v>35</v>
      </c>
      <c r="H517" s="19">
        <v>29.77</v>
      </c>
    </row>
    <row r="518" spans="1:9" x14ac:dyDescent="0.2">
      <c r="B518" s="2">
        <v>0.40625</v>
      </c>
      <c r="C518" s="3">
        <v>74</v>
      </c>
      <c r="D518" s="3">
        <v>89</v>
      </c>
      <c r="E518" s="14">
        <v>0.8</v>
      </c>
      <c r="F518" s="3">
        <v>1</v>
      </c>
      <c r="G518" s="3" t="s">
        <v>190</v>
      </c>
      <c r="H518" s="19">
        <v>29.77</v>
      </c>
    </row>
    <row r="519" spans="1:9" x14ac:dyDescent="0.2">
      <c r="B519" s="2">
        <v>0.4166666666666668</v>
      </c>
      <c r="C519" s="3">
        <v>74</v>
      </c>
      <c r="D519" s="3">
        <v>92</v>
      </c>
      <c r="E519" s="14">
        <v>0.75</v>
      </c>
      <c r="F519" s="3">
        <v>3</v>
      </c>
      <c r="G519" s="3" t="s">
        <v>203</v>
      </c>
      <c r="H519" s="19">
        <v>29.76</v>
      </c>
    </row>
    <row r="520" spans="1:9" x14ac:dyDescent="0.2">
      <c r="B520" s="1">
        <v>0.5</v>
      </c>
      <c r="C520" s="3">
        <v>80</v>
      </c>
      <c r="D520" s="3">
        <v>110</v>
      </c>
      <c r="E520" s="14">
        <v>0.56000000000000005</v>
      </c>
      <c r="F520" s="3">
        <v>2</v>
      </c>
      <c r="G520" s="3" t="s">
        <v>190</v>
      </c>
      <c r="H520" s="19">
        <v>29.76</v>
      </c>
    </row>
    <row r="521" spans="1:9" x14ac:dyDescent="0.2">
      <c r="B521" s="1">
        <v>0.51041666666666663</v>
      </c>
      <c r="C521" s="3">
        <v>79</v>
      </c>
      <c r="D521" s="3">
        <v>109</v>
      </c>
      <c r="E521" s="14">
        <v>0.57999999999999996</v>
      </c>
      <c r="F521" s="3">
        <v>3</v>
      </c>
      <c r="G521" s="3" t="s">
        <v>190</v>
      </c>
      <c r="H521" s="19">
        <v>29.76</v>
      </c>
    </row>
    <row r="522" spans="1:9" x14ac:dyDescent="0.2">
      <c r="B522" s="2">
        <v>0.52083333333333337</v>
      </c>
      <c r="C522" s="3">
        <v>80</v>
      </c>
      <c r="D522" s="3">
        <v>110</v>
      </c>
      <c r="E522" s="14">
        <v>0.54</v>
      </c>
      <c r="F522" s="3">
        <v>8</v>
      </c>
      <c r="G522" s="3" t="s">
        <v>190</v>
      </c>
      <c r="H522" s="3">
        <v>29.75</v>
      </c>
      <c r="I522" s="3"/>
    </row>
    <row r="523" spans="1:9" x14ac:dyDescent="0.2">
      <c r="B523" s="1">
        <v>0.53125</v>
      </c>
      <c r="C523" s="3">
        <v>82</v>
      </c>
      <c r="D523" s="3">
        <v>113</v>
      </c>
      <c r="E523" s="3">
        <v>54</v>
      </c>
      <c r="F523" s="3">
        <v>7</v>
      </c>
      <c r="G523" s="3" t="s">
        <v>180</v>
      </c>
      <c r="H523" s="3">
        <v>29.73</v>
      </c>
    </row>
    <row r="524" spans="1:9" x14ac:dyDescent="0.2">
      <c r="B524" s="1">
        <v>0.54166666666666663</v>
      </c>
      <c r="C524" s="3">
        <v>85</v>
      </c>
      <c r="D524" s="3">
        <v>117</v>
      </c>
      <c r="E524" s="14">
        <v>0.46</v>
      </c>
      <c r="F524" s="3">
        <v>3</v>
      </c>
      <c r="G524" s="3" t="s">
        <v>35</v>
      </c>
      <c r="H524" s="19">
        <v>29.72</v>
      </c>
    </row>
    <row r="525" spans="1:9" x14ac:dyDescent="0.2">
      <c r="B525" s="1">
        <v>0.55208333333333337</v>
      </c>
      <c r="C525" s="3">
        <v>85</v>
      </c>
      <c r="D525" s="3">
        <v>118</v>
      </c>
      <c r="E525" s="14">
        <v>0.48</v>
      </c>
      <c r="F525" s="3">
        <v>3</v>
      </c>
      <c r="G525" s="3" t="s">
        <v>35</v>
      </c>
      <c r="H525" s="19">
        <v>29.71</v>
      </c>
    </row>
    <row r="526" spans="1:9" x14ac:dyDescent="0.2">
      <c r="B526" s="2">
        <v>0.5625</v>
      </c>
      <c r="C526" s="3">
        <v>83</v>
      </c>
      <c r="D526" s="3">
        <v>118</v>
      </c>
      <c r="E526" s="14">
        <v>0.5</v>
      </c>
      <c r="F526" s="3">
        <v>3</v>
      </c>
      <c r="G526" s="3" t="s">
        <v>180</v>
      </c>
      <c r="H526" s="19">
        <v>29.7</v>
      </c>
    </row>
    <row r="527" spans="1:9" x14ac:dyDescent="0.2">
      <c r="B527" s="2">
        <v>0.57291666666666663</v>
      </c>
      <c r="C527" s="3">
        <v>84</v>
      </c>
      <c r="D527" s="3">
        <v>117</v>
      </c>
      <c r="E527" s="14">
        <v>0.51</v>
      </c>
      <c r="F527" s="3">
        <v>3</v>
      </c>
      <c r="G527" s="3" t="s">
        <v>180</v>
      </c>
      <c r="H527" s="19">
        <v>29.7</v>
      </c>
    </row>
    <row r="528" spans="1:9" x14ac:dyDescent="0.2">
      <c r="B528" s="2">
        <v>0.58333333333333337</v>
      </c>
      <c r="C528" s="3">
        <v>83</v>
      </c>
      <c r="D528" s="3">
        <v>121</v>
      </c>
      <c r="E528" s="14">
        <v>0.51</v>
      </c>
      <c r="F528" s="3">
        <v>4</v>
      </c>
      <c r="G528" s="3" t="s">
        <v>35</v>
      </c>
      <c r="H528" s="19">
        <v>29.7</v>
      </c>
    </row>
    <row r="529" spans="2:8" x14ac:dyDescent="0.2">
      <c r="B529" s="2">
        <v>0.59375</v>
      </c>
      <c r="C529" s="3">
        <v>85</v>
      </c>
      <c r="D529" s="3">
        <v>124</v>
      </c>
      <c r="E529" s="14">
        <v>0.49</v>
      </c>
      <c r="F529" s="3">
        <v>5</v>
      </c>
      <c r="G529" s="3" t="s">
        <v>180</v>
      </c>
      <c r="H529" s="19">
        <v>29.69</v>
      </c>
    </row>
    <row r="530" spans="2:8" x14ac:dyDescent="0.2">
      <c r="B530" s="2">
        <v>0.60416666666666663</v>
      </c>
      <c r="C530" s="3">
        <v>87</v>
      </c>
      <c r="D530" s="3">
        <v>124</v>
      </c>
      <c r="E530" s="14">
        <v>0.47</v>
      </c>
      <c r="F530" s="3">
        <v>1</v>
      </c>
      <c r="G530" s="3" t="s">
        <v>34</v>
      </c>
      <c r="H530" s="19">
        <v>29.67</v>
      </c>
    </row>
    <row r="531" spans="2:8" x14ac:dyDescent="0.2">
      <c r="B531" s="2">
        <v>0.61458333333333337</v>
      </c>
      <c r="C531" s="3">
        <v>86</v>
      </c>
      <c r="D531" s="3">
        <v>123</v>
      </c>
      <c r="E531" s="14">
        <v>0.47</v>
      </c>
      <c r="F531" s="3">
        <v>4</v>
      </c>
      <c r="G531" s="3" t="s">
        <v>71</v>
      </c>
      <c r="H531" s="19">
        <v>29.66</v>
      </c>
    </row>
    <row r="532" spans="2:8" x14ac:dyDescent="0.2">
      <c r="B532" s="2">
        <v>0.625</v>
      </c>
      <c r="C532" s="3">
        <v>83</v>
      </c>
      <c r="D532" s="3">
        <v>123</v>
      </c>
      <c r="E532" s="14">
        <v>0.48</v>
      </c>
      <c r="F532" s="3">
        <v>8</v>
      </c>
      <c r="G532" s="3" t="s">
        <v>35</v>
      </c>
      <c r="H532" s="19">
        <v>29.66</v>
      </c>
    </row>
    <row r="533" spans="2:8" x14ac:dyDescent="0.2">
      <c r="B533" s="2">
        <v>0.63541666666666663</v>
      </c>
      <c r="C533" s="3">
        <v>86</v>
      </c>
      <c r="D533" s="3">
        <v>123</v>
      </c>
      <c r="E533" s="14">
        <v>0.47</v>
      </c>
      <c r="F533" s="3">
        <v>6</v>
      </c>
      <c r="G533" s="3" t="s">
        <v>180</v>
      </c>
      <c r="H533" s="19">
        <v>29.66</v>
      </c>
    </row>
    <row r="534" spans="2:8" x14ac:dyDescent="0.2">
      <c r="B534" s="2">
        <v>0.64583333333333337</v>
      </c>
      <c r="C534" s="3">
        <v>84</v>
      </c>
      <c r="D534" s="3">
        <v>124</v>
      </c>
      <c r="E534" s="14">
        <v>0.47</v>
      </c>
      <c r="F534" s="3">
        <v>6</v>
      </c>
      <c r="G534" s="3" t="s">
        <v>180</v>
      </c>
      <c r="H534" s="19">
        <v>29.68</v>
      </c>
    </row>
    <row r="535" spans="2:8" x14ac:dyDescent="0.2">
      <c r="B535" s="2">
        <v>0.65625</v>
      </c>
      <c r="C535" s="3">
        <v>85</v>
      </c>
      <c r="D535" s="3">
        <v>122</v>
      </c>
      <c r="E535" s="14">
        <v>0.49</v>
      </c>
      <c r="F535" s="3">
        <v>7</v>
      </c>
      <c r="G535" s="3" t="s">
        <v>35</v>
      </c>
      <c r="H535" s="19">
        <v>29.68</v>
      </c>
    </row>
    <row r="536" spans="2:8" x14ac:dyDescent="0.2">
      <c r="B536" s="2">
        <v>0.66666666666666663</v>
      </c>
      <c r="C536" s="3">
        <v>85</v>
      </c>
      <c r="D536" s="3">
        <v>121</v>
      </c>
      <c r="E536" s="14">
        <v>0.49</v>
      </c>
      <c r="F536" s="3">
        <v>6</v>
      </c>
      <c r="G536" s="3" t="s">
        <v>180</v>
      </c>
      <c r="H536" s="19">
        <v>29.68</v>
      </c>
    </row>
    <row r="537" spans="2:8" x14ac:dyDescent="0.2">
      <c r="B537" s="2">
        <v>0.67708333333333337</v>
      </c>
      <c r="C537" s="3">
        <v>85</v>
      </c>
      <c r="D537" s="3">
        <v>122</v>
      </c>
      <c r="E537" s="14">
        <v>0.48</v>
      </c>
      <c r="F537" s="3">
        <v>8</v>
      </c>
      <c r="G537" s="3" t="s">
        <v>180</v>
      </c>
      <c r="H537" s="19">
        <v>29.67</v>
      </c>
    </row>
    <row r="538" spans="2:8" x14ac:dyDescent="0.2">
      <c r="B538" s="2">
        <v>0.6875</v>
      </c>
      <c r="C538" s="3">
        <v>84</v>
      </c>
      <c r="D538" s="3">
        <v>118</v>
      </c>
      <c r="E538" s="14">
        <v>0.48</v>
      </c>
      <c r="F538" s="3">
        <v>6</v>
      </c>
      <c r="G538" s="3" t="s">
        <v>180</v>
      </c>
      <c r="H538" s="19">
        <v>29.66</v>
      </c>
    </row>
    <row r="539" spans="2:8" x14ac:dyDescent="0.2">
      <c r="B539" s="2">
        <v>0.69791666666666663</v>
      </c>
      <c r="C539" s="3">
        <v>85</v>
      </c>
      <c r="D539" s="3">
        <v>121</v>
      </c>
      <c r="E539" s="14">
        <v>0.47</v>
      </c>
      <c r="F539" s="3">
        <v>3</v>
      </c>
      <c r="G539" s="3" t="s">
        <v>34</v>
      </c>
      <c r="H539" s="19">
        <v>29.66</v>
      </c>
    </row>
    <row r="540" spans="2:8" x14ac:dyDescent="0.2">
      <c r="B540" s="2">
        <v>0.70833333333333337</v>
      </c>
      <c r="C540" s="3">
        <v>86</v>
      </c>
      <c r="D540" s="3">
        <v>121</v>
      </c>
      <c r="E540" s="14">
        <v>0.45</v>
      </c>
      <c r="F540" s="3">
        <v>2</v>
      </c>
      <c r="G540" s="3" t="s">
        <v>37</v>
      </c>
      <c r="H540" s="19">
        <v>29.65</v>
      </c>
    </row>
    <row r="541" spans="2:8" x14ac:dyDescent="0.2">
      <c r="B541" s="2">
        <v>0.71875</v>
      </c>
      <c r="C541" s="3">
        <v>85</v>
      </c>
      <c r="D541" s="3">
        <v>118</v>
      </c>
      <c r="E541" s="14">
        <v>0.48</v>
      </c>
      <c r="F541" s="3">
        <v>4</v>
      </c>
      <c r="G541" s="3" t="s">
        <v>35</v>
      </c>
      <c r="H541" s="19">
        <v>29.66</v>
      </c>
    </row>
    <row r="542" spans="2:8" x14ac:dyDescent="0.2">
      <c r="B542" s="2">
        <v>0.72916666666666663</v>
      </c>
      <c r="C542" s="3">
        <v>85</v>
      </c>
      <c r="D542" s="3">
        <v>117</v>
      </c>
      <c r="E542" s="14">
        <v>0.48</v>
      </c>
      <c r="F542" s="3">
        <v>5</v>
      </c>
      <c r="G542" s="3" t="s">
        <v>35</v>
      </c>
      <c r="H542" s="19">
        <v>29.65</v>
      </c>
    </row>
    <row r="543" spans="2:8" x14ac:dyDescent="0.2">
      <c r="B543" s="2">
        <v>0.73958333333333337</v>
      </c>
      <c r="C543" s="3">
        <v>87</v>
      </c>
      <c r="D543" s="3">
        <v>120</v>
      </c>
      <c r="E543" s="14">
        <v>0.46</v>
      </c>
      <c r="F543" s="3">
        <v>1</v>
      </c>
      <c r="G543" s="3" t="s">
        <v>37</v>
      </c>
      <c r="H543" s="19">
        <v>29.64</v>
      </c>
    </row>
    <row r="544" spans="2:8" x14ac:dyDescent="0.2">
      <c r="B544" s="2">
        <v>0.75</v>
      </c>
      <c r="C544" s="3">
        <v>87</v>
      </c>
      <c r="D544" s="3">
        <v>114</v>
      </c>
      <c r="E544" s="14">
        <v>0.46</v>
      </c>
      <c r="F544" s="3">
        <v>4</v>
      </c>
      <c r="G544" s="3" t="s">
        <v>180</v>
      </c>
      <c r="H544" s="19">
        <v>29.64</v>
      </c>
    </row>
    <row r="545" spans="1:8" x14ac:dyDescent="0.2">
      <c r="B545" s="2"/>
    </row>
    <row r="546" spans="1:8" x14ac:dyDescent="0.2">
      <c r="A546" s="21">
        <v>41417</v>
      </c>
      <c r="B546" s="2">
        <v>0.375</v>
      </c>
      <c r="C546" s="3">
        <v>62</v>
      </c>
      <c r="D546" s="3">
        <v>73</v>
      </c>
      <c r="E546" s="14">
        <v>0.84</v>
      </c>
      <c r="F546" s="3">
        <v>2</v>
      </c>
      <c r="G546" s="3" t="s">
        <v>37</v>
      </c>
      <c r="H546" s="19">
        <v>29.68</v>
      </c>
    </row>
    <row r="547" spans="1:8" x14ac:dyDescent="0.2">
      <c r="B547" s="2">
        <v>0.38541666666666674</v>
      </c>
      <c r="C547" s="3">
        <v>63</v>
      </c>
      <c r="D547" s="3">
        <v>73</v>
      </c>
      <c r="E547" s="14">
        <v>0.82</v>
      </c>
      <c r="F547" s="3">
        <v>1</v>
      </c>
      <c r="G547" s="3" t="s">
        <v>35</v>
      </c>
      <c r="H547" s="19">
        <v>29.68</v>
      </c>
    </row>
    <row r="548" spans="1:8" x14ac:dyDescent="0.2">
      <c r="B548" s="2">
        <v>0.39583333333333343</v>
      </c>
      <c r="C548" s="3">
        <v>63</v>
      </c>
      <c r="D548" s="3">
        <v>73</v>
      </c>
      <c r="E548" s="14">
        <v>0.81</v>
      </c>
      <c r="F548" s="3">
        <v>1</v>
      </c>
      <c r="G548" s="3" t="s">
        <v>37</v>
      </c>
      <c r="H548" s="19">
        <v>29.68</v>
      </c>
    </row>
    <row r="549" spans="1:8" x14ac:dyDescent="0.2">
      <c r="B549" s="2">
        <v>0.40625</v>
      </c>
      <c r="C549" s="3">
        <v>62</v>
      </c>
      <c r="D549" s="3">
        <v>73</v>
      </c>
      <c r="E549" s="14">
        <v>0.83</v>
      </c>
      <c r="F549" s="3">
        <v>2</v>
      </c>
      <c r="G549" s="3" t="s">
        <v>37</v>
      </c>
      <c r="H549" s="19">
        <v>29.69</v>
      </c>
    </row>
    <row r="550" spans="1:8" x14ac:dyDescent="0.2">
      <c r="B550" s="2">
        <v>0.4166666666666668</v>
      </c>
      <c r="C550" s="3">
        <v>62</v>
      </c>
      <c r="D550" s="3">
        <v>72</v>
      </c>
      <c r="E550" s="14">
        <v>0.83</v>
      </c>
      <c r="F550" s="3">
        <v>3</v>
      </c>
      <c r="G550" s="3" t="s">
        <v>35</v>
      </c>
      <c r="H550" s="19">
        <v>29.69</v>
      </c>
    </row>
    <row r="551" spans="1:8" x14ac:dyDescent="0.2">
      <c r="B551" s="2">
        <v>0.42708333333333354</v>
      </c>
      <c r="C551" s="3">
        <v>62</v>
      </c>
      <c r="D551" s="3">
        <v>72</v>
      </c>
      <c r="E551" s="14">
        <v>0.84</v>
      </c>
      <c r="F551" s="3">
        <v>2</v>
      </c>
      <c r="G551" s="3" t="s">
        <v>37</v>
      </c>
      <c r="H551" s="19">
        <v>29.69</v>
      </c>
    </row>
    <row r="552" spans="1:8" x14ac:dyDescent="0.2">
      <c r="B552" s="2">
        <v>0.4375</v>
      </c>
      <c r="C552" s="3">
        <v>62</v>
      </c>
      <c r="D552" s="3">
        <v>72</v>
      </c>
      <c r="E552" s="14">
        <v>0.88</v>
      </c>
      <c r="F552" s="3">
        <v>3</v>
      </c>
      <c r="G552" s="3" t="s">
        <v>43</v>
      </c>
      <c r="H552" s="19">
        <v>29.69</v>
      </c>
    </row>
    <row r="553" spans="1:8" x14ac:dyDescent="0.2">
      <c r="B553" s="1">
        <v>0.54166666666666663</v>
      </c>
      <c r="C553" s="3">
        <v>65</v>
      </c>
      <c r="D553" s="3">
        <v>81</v>
      </c>
      <c r="E553" s="14">
        <v>0.65</v>
      </c>
      <c r="F553" s="3">
        <v>5</v>
      </c>
      <c r="G553" s="3" t="s">
        <v>143</v>
      </c>
      <c r="H553" s="19">
        <v>29.7</v>
      </c>
    </row>
    <row r="554" spans="1:8" x14ac:dyDescent="0.2">
      <c r="B554" s="2">
        <v>0.67708333333333337</v>
      </c>
      <c r="C554" s="3">
        <v>63</v>
      </c>
      <c r="D554" s="3">
        <v>82</v>
      </c>
      <c r="E554" s="14">
        <v>0.72</v>
      </c>
      <c r="F554" s="3">
        <v>4</v>
      </c>
      <c r="G554" s="3" t="s">
        <v>197</v>
      </c>
      <c r="H554" s="19">
        <v>29.78</v>
      </c>
    </row>
    <row r="555" spans="1:8" x14ac:dyDescent="0.2">
      <c r="B555" s="2">
        <v>0.6875</v>
      </c>
      <c r="C555" s="3">
        <v>63</v>
      </c>
      <c r="D555" s="3">
        <v>85</v>
      </c>
      <c r="E555" s="14">
        <v>0.66</v>
      </c>
      <c r="F555" s="3">
        <v>8</v>
      </c>
      <c r="G555" s="3" t="s">
        <v>197</v>
      </c>
      <c r="H555" s="19">
        <v>29.78</v>
      </c>
    </row>
    <row r="556" spans="1:8" x14ac:dyDescent="0.2">
      <c r="B556" s="2">
        <v>0.69791666666666663</v>
      </c>
      <c r="C556" s="3">
        <v>62</v>
      </c>
      <c r="D556" s="3">
        <v>86</v>
      </c>
      <c r="E556" s="14">
        <v>0.66</v>
      </c>
      <c r="F556" s="3">
        <v>13</v>
      </c>
      <c r="G556" s="3" t="s">
        <v>197</v>
      </c>
      <c r="H556" s="19">
        <v>29.78</v>
      </c>
    </row>
    <row r="557" spans="1:8" x14ac:dyDescent="0.2">
      <c r="B557" s="1"/>
    </row>
    <row r="558" spans="1:8" x14ac:dyDescent="0.2">
      <c r="A558" s="21">
        <v>41418</v>
      </c>
      <c r="B558" s="2">
        <v>0.44791666666666691</v>
      </c>
      <c r="C558" s="3">
        <v>54</v>
      </c>
      <c r="D558" s="3">
        <v>79</v>
      </c>
      <c r="E558" s="14">
        <v>0.65</v>
      </c>
      <c r="F558" s="3">
        <v>5</v>
      </c>
      <c r="G558" s="3" t="s">
        <v>143</v>
      </c>
      <c r="H558" s="19">
        <v>30.17</v>
      </c>
    </row>
    <row r="559" spans="1:8" x14ac:dyDescent="0.2">
      <c r="B559" s="2">
        <v>0.45833333333333359</v>
      </c>
      <c r="C559" s="3">
        <v>54</v>
      </c>
      <c r="D559" s="3">
        <v>83</v>
      </c>
      <c r="E559" s="14">
        <v>0.61</v>
      </c>
      <c r="F559" s="3">
        <v>6</v>
      </c>
      <c r="G559" s="3" t="s">
        <v>143</v>
      </c>
      <c r="H559" s="19">
        <v>30.18</v>
      </c>
    </row>
    <row r="560" spans="1:8" x14ac:dyDescent="0.2">
      <c r="B560" s="1">
        <v>0.46875</v>
      </c>
      <c r="C560" s="3">
        <v>55</v>
      </c>
      <c r="D560" s="3">
        <v>83</v>
      </c>
      <c r="E560" s="14">
        <v>0.6</v>
      </c>
      <c r="F560" s="41">
        <v>9</v>
      </c>
      <c r="G560" s="25" t="s">
        <v>143</v>
      </c>
      <c r="H560" s="3">
        <v>30.17</v>
      </c>
    </row>
    <row r="561" spans="1:8" x14ac:dyDescent="0.2">
      <c r="B561" s="1">
        <v>0.47916666666666669</v>
      </c>
      <c r="C561" s="3">
        <v>55</v>
      </c>
      <c r="D561" s="3">
        <v>86</v>
      </c>
      <c r="E561" s="14">
        <v>0.55000000000000004</v>
      </c>
      <c r="F561" s="41">
        <v>9</v>
      </c>
      <c r="G561" s="3" t="s">
        <v>197</v>
      </c>
      <c r="H561" s="3">
        <v>30.17</v>
      </c>
    </row>
    <row r="562" spans="1:8" x14ac:dyDescent="0.2">
      <c r="B562" s="1">
        <v>0.48958333333333331</v>
      </c>
      <c r="C562" s="3">
        <v>56</v>
      </c>
      <c r="D562" s="3">
        <v>90</v>
      </c>
      <c r="E562" s="14">
        <v>0.52</v>
      </c>
      <c r="F562" s="41">
        <v>8</v>
      </c>
      <c r="G562" s="3" t="s">
        <v>143</v>
      </c>
      <c r="H562" s="3">
        <v>30.16</v>
      </c>
    </row>
    <row r="563" spans="1:8" x14ac:dyDescent="0.2">
      <c r="B563" s="1">
        <v>0.5</v>
      </c>
      <c r="C563" s="3">
        <v>57</v>
      </c>
      <c r="D563" s="3">
        <v>92</v>
      </c>
      <c r="E563" s="13">
        <v>0.51</v>
      </c>
      <c r="F563" s="41">
        <v>5</v>
      </c>
      <c r="G563" s="3" t="s">
        <v>143</v>
      </c>
      <c r="H563" s="3">
        <v>30.17</v>
      </c>
    </row>
    <row r="564" spans="1:8" x14ac:dyDescent="0.2">
      <c r="B564" s="1">
        <v>0.51041666666666663</v>
      </c>
      <c r="C564" s="3">
        <v>58</v>
      </c>
      <c r="D564" s="3">
        <v>95</v>
      </c>
      <c r="E564" s="13">
        <v>0.49</v>
      </c>
      <c r="F564" s="41">
        <v>6</v>
      </c>
      <c r="G564" s="3" t="s">
        <v>197</v>
      </c>
      <c r="H564" s="3">
        <v>30.17</v>
      </c>
    </row>
    <row r="565" spans="1:8" x14ac:dyDescent="0.2">
      <c r="B565" s="1">
        <v>0.52083333333333337</v>
      </c>
      <c r="C565" s="37">
        <v>58</v>
      </c>
      <c r="D565" s="37">
        <v>97</v>
      </c>
      <c r="E565" s="39">
        <v>0.46</v>
      </c>
      <c r="F565" s="41">
        <v>4</v>
      </c>
      <c r="G565" s="3" t="s">
        <v>34</v>
      </c>
      <c r="H565" s="3">
        <v>30.17</v>
      </c>
    </row>
    <row r="566" spans="1:8" x14ac:dyDescent="0.2">
      <c r="B566" s="1">
        <v>0.53125</v>
      </c>
      <c r="C566" s="37">
        <v>59</v>
      </c>
      <c r="D566" s="37">
        <v>100</v>
      </c>
      <c r="E566" s="39">
        <v>0.44</v>
      </c>
      <c r="F566" s="41">
        <v>3</v>
      </c>
      <c r="G566" s="3" t="s">
        <v>197</v>
      </c>
      <c r="H566" s="3">
        <v>30.16</v>
      </c>
    </row>
    <row r="567" spans="1:8" x14ac:dyDescent="0.2">
      <c r="B567" s="1">
        <v>0.54166666666666663</v>
      </c>
      <c r="C567" s="3">
        <v>60</v>
      </c>
      <c r="D567" s="3">
        <v>102</v>
      </c>
      <c r="E567" s="14">
        <v>0.43</v>
      </c>
      <c r="F567" s="41">
        <v>10</v>
      </c>
      <c r="G567" s="3" t="s">
        <v>143</v>
      </c>
      <c r="H567" s="3">
        <v>30.16</v>
      </c>
    </row>
    <row r="568" spans="1:8" x14ac:dyDescent="0.2">
      <c r="B568" s="1">
        <v>0.55208333333333337</v>
      </c>
      <c r="C568" s="3">
        <v>60</v>
      </c>
      <c r="D568" s="3">
        <v>102</v>
      </c>
      <c r="E568" s="14">
        <v>0.42</v>
      </c>
      <c r="F568" s="41">
        <v>1</v>
      </c>
      <c r="G568" s="3" t="s">
        <v>71</v>
      </c>
      <c r="H568" s="3">
        <v>30.15</v>
      </c>
    </row>
    <row r="569" spans="1:8" x14ac:dyDescent="0.2">
      <c r="B569" s="2"/>
    </row>
    <row r="570" spans="1:8" x14ac:dyDescent="0.2">
      <c r="A570" s="21">
        <v>41420</v>
      </c>
      <c r="B570" s="2">
        <v>0.44791666666666691</v>
      </c>
      <c r="C570" s="3">
        <v>61</v>
      </c>
      <c r="D570" s="3">
        <v>70</v>
      </c>
      <c r="E570" s="14">
        <v>0.44</v>
      </c>
      <c r="F570" s="41">
        <v>5</v>
      </c>
      <c r="G570" s="25" t="s">
        <v>180</v>
      </c>
      <c r="H570" s="19">
        <v>30.1</v>
      </c>
    </row>
    <row r="571" spans="1:8" x14ac:dyDescent="0.2">
      <c r="B571" s="2">
        <v>0.45833333333333359</v>
      </c>
      <c r="C571" s="3">
        <v>61</v>
      </c>
      <c r="D571" s="3">
        <v>72</v>
      </c>
      <c r="E571" s="14">
        <v>0.43</v>
      </c>
      <c r="F571" s="41">
        <v>3</v>
      </c>
      <c r="G571" s="25" t="s">
        <v>180</v>
      </c>
      <c r="H571" s="19">
        <v>30.1</v>
      </c>
    </row>
    <row r="572" spans="1:8" x14ac:dyDescent="0.2">
      <c r="B572" s="1">
        <v>0.46875</v>
      </c>
      <c r="C572" s="3">
        <v>64</v>
      </c>
      <c r="D572" s="3">
        <v>74</v>
      </c>
      <c r="E572" s="14">
        <v>0.4</v>
      </c>
      <c r="F572" s="41">
        <v>3</v>
      </c>
      <c r="G572" s="25" t="s">
        <v>180</v>
      </c>
      <c r="H572" s="19">
        <v>30.1</v>
      </c>
    </row>
    <row r="573" spans="1:8" x14ac:dyDescent="0.2">
      <c r="B573" s="1">
        <v>0.47916666666666669</v>
      </c>
      <c r="C573" s="3">
        <v>62</v>
      </c>
      <c r="D573" s="3">
        <v>72</v>
      </c>
      <c r="E573" s="14">
        <v>0.41</v>
      </c>
      <c r="F573" s="41">
        <v>3</v>
      </c>
      <c r="G573" s="3" t="s">
        <v>180</v>
      </c>
      <c r="H573" s="19">
        <v>30.09</v>
      </c>
    </row>
    <row r="574" spans="1:8" x14ac:dyDescent="0.2">
      <c r="B574" s="1">
        <v>0.48958333333333331</v>
      </c>
      <c r="C574" s="3">
        <v>62</v>
      </c>
      <c r="D574" s="3">
        <v>71</v>
      </c>
      <c r="E574" s="14">
        <v>0.44</v>
      </c>
      <c r="F574" s="41">
        <v>3</v>
      </c>
      <c r="G574" s="3" t="s">
        <v>35</v>
      </c>
      <c r="H574" s="19">
        <v>30.09</v>
      </c>
    </row>
    <row r="575" spans="1:8" x14ac:dyDescent="0.2">
      <c r="B575" s="1">
        <v>0.5</v>
      </c>
      <c r="C575" s="3">
        <v>62</v>
      </c>
      <c r="D575" s="3">
        <v>73</v>
      </c>
      <c r="E575" s="13">
        <v>0.44</v>
      </c>
      <c r="F575" s="41">
        <v>5</v>
      </c>
      <c r="G575" s="3" t="s">
        <v>180</v>
      </c>
      <c r="H575" s="19">
        <v>30.09</v>
      </c>
    </row>
    <row r="576" spans="1:8" x14ac:dyDescent="0.2">
      <c r="B576" s="1">
        <v>0.51041666666666663</v>
      </c>
      <c r="C576" s="3">
        <v>63</v>
      </c>
      <c r="D576" s="3">
        <v>76</v>
      </c>
      <c r="E576" s="13">
        <v>0.44</v>
      </c>
      <c r="F576" s="41">
        <v>3</v>
      </c>
      <c r="G576" s="3" t="s">
        <v>34</v>
      </c>
      <c r="H576" s="19">
        <v>30.08</v>
      </c>
    </row>
    <row r="577" spans="1:8" x14ac:dyDescent="0.2">
      <c r="B577" s="1">
        <v>0.52083333333333337</v>
      </c>
      <c r="C577" s="37">
        <v>64</v>
      </c>
      <c r="D577" s="37">
        <v>74</v>
      </c>
      <c r="E577" s="39">
        <v>0.44</v>
      </c>
      <c r="F577" s="41">
        <v>3</v>
      </c>
      <c r="G577" s="3" t="s">
        <v>129</v>
      </c>
      <c r="H577" s="19">
        <v>30.08</v>
      </c>
    </row>
    <row r="578" spans="1:8" x14ac:dyDescent="0.2">
      <c r="B578" s="1">
        <v>0.53125</v>
      </c>
      <c r="C578" s="37">
        <v>65</v>
      </c>
      <c r="D578" s="37">
        <v>77</v>
      </c>
      <c r="E578" s="39">
        <v>0.44</v>
      </c>
      <c r="F578" s="41">
        <v>3</v>
      </c>
      <c r="G578" s="3" t="s">
        <v>34</v>
      </c>
      <c r="H578" s="3">
        <v>30.07</v>
      </c>
    </row>
    <row r="579" spans="1:8" x14ac:dyDescent="0.2">
      <c r="B579" s="1">
        <v>0.54166666666666663</v>
      </c>
      <c r="C579" s="3">
        <v>64</v>
      </c>
      <c r="D579" s="3">
        <v>84</v>
      </c>
      <c r="E579" s="14">
        <v>0.45</v>
      </c>
      <c r="F579" s="3">
        <v>5</v>
      </c>
      <c r="G579" s="3" t="s">
        <v>34</v>
      </c>
      <c r="H579" s="19">
        <v>30.07</v>
      </c>
    </row>
    <row r="580" spans="1:8" x14ac:dyDescent="0.2">
      <c r="B580" s="1">
        <v>0.55208333333333337</v>
      </c>
      <c r="C580" s="3">
        <v>65</v>
      </c>
      <c r="D580" s="3">
        <v>82</v>
      </c>
      <c r="E580" s="14">
        <v>0.43</v>
      </c>
      <c r="F580" s="41">
        <v>5</v>
      </c>
      <c r="G580" s="3" t="s">
        <v>35</v>
      </c>
      <c r="H580" s="3">
        <v>30.06</v>
      </c>
    </row>
    <row r="581" spans="1:8" x14ac:dyDescent="0.2">
      <c r="B581" s="2">
        <v>0.5625</v>
      </c>
      <c r="C581" s="3">
        <v>68</v>
      </c>
      <c r="D581" s="3">
        <v>84</v>
      </c>
      <c r="E581" s="14">
        <v>0.41</v>
      </c>
      <c r="F581" s="41">
        <v>6</v>
      </c>
      <c r="G581" s="3" t="s">
        <v>34</v>
      </c>
      <c r="H581" s="3">
        <v>30.05</v>
      </c>
    </row>
    <row r="582" spans="1:8" x14ac:dyDescent="0.2">
      <c r="B582" s="2">
        <v>0.57291666666666663</v>
      </c>
      <c r="C582" s="3">
        <v>67</v>
      </c>
      <c r="D582" s="3">
        <v>81</v>
      </c>
      <c r="E582" s="14">
        <v>0.43</v>
      </c>
      <c r="F582" s="41">
        <v>5</v>
      </c>
      <c r="G582" s="3" t="s">
        <v>37</v>
      </c>
      <c r="H582" s="3">
        <v>30.06</v>
      </c>
    </row>
    <row r="583" spans="1:8" x14ac:dyDescent="0.2">
      <c r="B583" s="2">
        <v>0.58333333333333337</v>
      </c>
      <c r="C583" s="3">
        <v>67</v>
      </c>
      <c r="D583" s="3">
        <v>82</v>
      </c>
      <c r="E583" s="14">
        <v>0.43</v>
      </c>
      <c r="F583" s="41">
        <v>6</v>
      </c>
      <c r="G583" s="3" t="s">
        <v>190</v>
      </c>
      <c r="H583" s="3">
        <v>30.08</v>
      </c>
    </row>
    <row r="584" spans="1:8" x14ac:dyDescent="0.2">
      <c r="B584" s="2">
        <v>0.59375</v>
      </c>
      <c r="C584" s="3">
        <v>66</v>
      </c>
      <c r="D584" s="3">
        <v>80</v>
      </c>
      <c r="E584" s="14">
        <v>0.45</v>
      </c>
      <c r="F584" s="41">
        <v>2</v>
      </c>
      <c r="G584" s="3" t="s">
        <v>190</v>
      </c>
      <c r="H584" s="3">
        <v>30.05</v>
      </c>
    </row>
    <row r="585" spans="1:8" x14ac:dyDescent="0.2">
      <c r="B585" s="2">
        <v>0.60416666666666663</v>
      </c>
      <c r="C585" s="3">
        <v>67</v>
      </c>
      <c r="D585" s="3">
        <v>84</v>
      </c>
      <c r="E585" s="14">
        <v>0.45</v>
      </c>
      <c r="F585" s="3">
        <v>2</v>
      </c>
      <c r="G585" s="3" t="s">
        <v>208</v>
      </c>
      <c r="H585" s="19">
        <v>30.06</v>
      </c>
    </row>
    <row r="586" spans="1:8" x14ac:dyDescent="0.2">
      <c r="B586" s="2">
        <v>0.61458333333333337</v>
      </c>
      <c r="C586" s="3">
        <v>69</v>
      </c>
      <c r="D586" s="3">
        <v>89</v>
      </c>
      <c r="E586" s="14">
        <v>0.42</v>
      </c>
      <c r="F586" s="41">
        <v>4</v>
      </c>
      <c r="G586" s="3" t="s">
        <v>37</v>
      </c>
      <c r="H586" s="3">
        <v>30.04</v>
      </c>
    </row>
    <row r="587" spans="1:8" x14ac:dyDescent="0.2">
      <c r="B587" s="2">
        <v>0.625</v>
      </c>
      <c r="C587" s="3">
        <v>68</v>
      </c>
      <c r="D587" s="3">
        <v>88</v>
      </c>
      <c r="E587" s="14">
        <v>0.44</v>
      </c>
      <c r="F587" s="41">
        <v>6</v>
      </c>
      <c r="G587" s="3" t="s">
        <v>37</v>
      </c>
      <c r="H587" s="3">
        <v>30.04</v>
      </c>
    </row>
    <row r="588" spans="1:8" x14ac:dyDescent="0.2">
      <c r="B588" s="2"/>
    </row>
    <row r="589" spans="1:8" x14ac:dyDescent="0.2">
      <c r="A589" t="s">
        <v>309</v>
      </c>
      <c r="B589" s="2"/>
    </row>
    <row r="590" spans="1:8" x14ac:dyDescent="0.2">
      <c r="A590" s="21">
        <v>41425</v>
      </c>
      <c r="B590" s="2">
        <v>0.45833333333333359</v>
      </c>
      <c r="C590" s="3">
        <v>80</v>
      </c>
      <c r="D590" s="3">
        <v>94</v>
      </c>
      <c r="E590" s="14">
        <v>0.61</v>
      </c>
      <c r="F590" s="41">
        <v>10</v>
      </c>
      <c r="G590" s="25" t="s">
        <v>129</v>
      </c>
      <c r="H590" s="19">
        <v>29.88</v>
      </c>
    </row>
    <row r="591" spans="1:8" x14ac:dyDescent="0.2">
      <c r="B591" s="1">
        <v>0.46875</v>
      </c>
      <c r="C591" s="3">
        <v>81</v>
      </c>
      <c r="D591" s="3">
        <v>91</v>
      </c>
      <c r="E591" s="14">
        <v>0.61</v>
      </c>
      <c r="F591" s="41">
        <v>4</v>
      </c>
      <c r="G591" s="25" t="s">
        <v>129</v>
      </c>
      <c r="H591" s="19">
        <v>29.88</v>
      </c>
    </row>
    <row r="592" spans="1:8" x14ac:dyDescent="0.2">
      <c r="B592" s="1">
        <v>0.47916666666666669</v>
      </c>
      <c r="C592" s="3">
        <v>82</v>
      </c>
      <c r="D592" s="3">
        <v>97</v>
      </c>
      <c r="E592" s="14">
        <v>0.6</v>
      </c>
      <c r="F592" s="3">
        <v>11</v>
      </c>
      <c r="G592" s="3" t="s">
        <v>130</v>
      </c>
      <c r="H592" s="19">
        <v>29.88</v>
      </c>
    </row>
    <row r="593" spans="1:8" x14ac:dyDescent="0.2">
      <c r="B593" s="1">
        <v>0.48958333333333331</v>
      </c>
      <c r="C593" s="3">
        <v>81</v>
      </c>
      <c r="D593" s="3">
        <v>103</v>
      </c>
      <c r="E593" s="14">
        <v>0.59</v>
      </c>
      <c r="F593" s="41">
        <v>6</v>
      </c>
      <c r="G593" s="3" t="s">
        <v>196</v>
      </c>
      <c r="H593" s="19">
        <v>29.87</v>
      </c>
    </row>
    <row r="594" spans="1:8" x14ac:dyDescent="0.2">
      <c r="B594" s="1">
        <v>0.5</v>
      </c>
      <c r="C594" s="3">
        <v>82</v>
      </c>
      <c r="D594" s="3">
        <v>100</v>
      </c>
      <c r="E594" s="14">
        <v>0.59</v>
      </c>
      <c r="F594" s="41">
        <v>9</v>
      </c>
      <c r="G594" s="3" t="s">
        <v>196</v>
      </c>
      <c r="H594" s="19">
        <v>29.87</v>
      </c>
    </row>
    <row r="595" spans="1:8" x14ac:dyDescent="0.2">
      <c r="B595" s="1">
        <v>0.51041666666666663</v>
      </c>
      <c r="C595" s="3">
        <v>82</v>
      </c>
      <c r="D595" s="3">
        <v>100</v>
      </c>
      <c r="E595" s="13">
        <v>0.57999999999999996</v>
      </c>
      <c r="F595" s="41">
        <v>9</v>
      </c>
      <c r="G595" s="3" t="s">
        <v>196</v>
      </c>
      <c r="H595" s="19">
        <v>29.87</v>
      </c>
    </row>
    <row r="596" spans="1:8" x14ac:dyDescent="0.2">
      <c r="B596" s="1">
        <v>0.52083333333333337</v>
      </c>
      <c r="C596" s="3">
        <v>82</v>
      </c>
      <c r="D596" s="3">
        <v>100</v>
      </c>
      <c r="E596" s="13">
        <v>0.56999999999999995</v>
      </c>
      <c r="F596" s="41">
        <v>15</v>
      </c>
      <c r="G596" s="3" t="s">
        <v>143</v>
      </c>
      <c r="H596" s="19">
        <v>29.87</v>
      </c>
    </row>
    <row r="597" spans="1:8" x14ac:dyDescent="0.2">
      <c r="B597" s="2">
        <v>0.61458333333333337</v>
      </c>
      <c r="C597" s="37">
        <v>77</v>
      </c>
      <c r="D597" s="37">
        <v>94</v>
      </c>
      <c r="E597" s="39">
        <v>0.71</v>
      </c>
      <c r="F597" s="41">
        <v>8</v>
      </c>
      <c r="G597" s="3" t="s">
        <v>130</v>
      </c>
      <c r="H597" s="19">
        <v>29.86</v>
      </c>
    </row>
    <row r="598" spans="1:8" x14ac:dyDescent="0.2">
      <c r="B598" s="2">
        <v>0.625</v>
      </c>
      <c r="C598" s="37">
        <v>73</v>
      </c>
      <c r="D598" s="37">
        <v>82</v>
      </c>
      <c r="E598" s="39">
        <v>0.78</v>
      </c>
      <c r="F598" s="41">
        <v>14</v>
      </c>
      <c r="G598" s="3" t="s">
        <v>129</v>
      </c>
      <c r="H598" s="3">
        <v>29.86</v>
      </c>
    </row>
    <row r="599" spans="1:8" x14ac:dyDescent="0.2">
      <c r="B599" s="2">
        <v>0.63541666666666663</v>
      </c>
      <c r="C599" s="3">
        <v>76</v>
      </c>
      <c r="D599" s="3">
        <v>88</v>
      </c>
      <c r="E599" s="14">
        <v>0.79</v>
      </c>
      <c r="F599" s="3">
        <v>5</v>
      </c>
      <c r="G599" s="3" t="s">
        <v>130</v>
      </c>
      <c r="H599" s="19">
        <v>29.85</v>
      </c>
    </row>
    <row r="600" spans="1:8" x14ac:dyDescent="0.2">
      <c r="B600" s="2">
        <v>0.64583333333333337</v>
      </c>
      <c r="C600" s="3">
        <v>79</v>
      </c>
      <c r="D600" s="3">
        <v>92</v>
      </c>
      <c r="E600" s="14">
        <v>0.73</v>
      </c>
      <c r="F600" s="3">
        <v>3</v>
      </c>
      <c r="G600" s="3" t="s">
        <v>129</v>
      </c>
      <c r="H600" s="19">
        <v>29.84</v>
      </c>
    </row>
    <row r="601" spans="1:8" x14ac:dyDescent="0.2">
      <c r="B601" s="2">
        <v>0.65625</v>
      </c>
      <c r="C601" s="3">
        <v>78</v>
      </c>
      <c r="D601" s="3">
        <v>88</v>
      </c>
      <c r="E601" s="14">
        <v>0.65</v>
      </c>
      <c r="F601" s="41">
        <v>5</v>
      </c>
      <c r="G601" s="3" t="s">
        <v>129</v>
      </c>
      <c r="H601" s="3">
        <v>29.84</v>
      </c>
    </row>
    <row r="602" spans="1:8" x14ac:dyDescent="0.2">
      <c r="B602" s="2">
        <v>0.66666666666666663</v>
      </c>
      <c r="C602" s="3">
        <v>78</v>
      </c>
      <c r="D602" s="3">
        <v>92</v>
      </c>
      <c r="E602" s="14">
        <v>0.65</v>
      </c>
      <c r="F602" s="41">
        <v>8</v>
      </c>
      <c r="G602" s="3" t="s">
        <v>201</v>
      </c>
      <c r="H602" s="3">
        <v>29.84</v>
      </c>
    </row>
    <row r="603" spans="1:8" x14ac:dyDescent="0.2">
      <c r="B603" s="2">
        <v>0.67708333333333337</v>
      </c>
      <c r="C603" s="3">
        <v>79</v>
      </c>
      <c r="D603" s="3">
        <v>93</v>
      </c>
      <c r="E603" s="14">
        <v>0.63</v>
      </c>
      <c r="F603" s="41">
        <v>6</v>
      </c>
      <c r="G603" s="3" t="s">
        <v>130</v>
      </c>
      <c r="H603" s="3">
        <v>29.84</v>
      </c>
    </row>
    <row r="605" spans="1:8" x14ac:dyDescent="0.2">
      <c r="A605" s="21">
        <v>41426</v>
      </c>
      <c r="B605" s="2">
        <v>0.375</v>
      </c>
      <c r="C605" s="3">
        <v>69</v>
      </c>
      <c r="D605" s="3">
        <v>74</v>
      </c>
      <c r="E605" s="14">
        <v>0.86</v>
      </c>
      <c r="F605" s="41">
        <v>6</v>
      </c>
      <c r="G605" s="25" t="s">
        <v>129</v>
      </c>
      <c r="H605" s="19">
        <v>29.74</v>
      </c>
    </row>
    <row r="606" spans="1:8" x14ac:dyDescent="0.2">
      <c r="B606" s="2">
        <v>0.38541666666666674</v>
      </c>
      <c r="C606" s="3">
        <v>70</v>
      </c>
      <c r="D606" s="3">
        <v>77</v>
      </c>
      <c r="E606" s="14">
        <v>0.84</v>
      </c>
      <c r="F606" s="41">
        <v>6</v>
      </c>
      <c r="G606" s="25" t="s">
        <v>130</v>
      </c>
      <c r="H606" s="19">
        <v>29.73</v>
      </c>
    </row>
    <row r="607" spans="1:8" x14ac:dyDescent="0.2">
      <c r="B607" s="2">
        <v>0.39583333333333343</v>
      </c>
      <c r="C607" s="3">
        <v>70</v>
      </c>
      <c r="D607" s="3">
        <v>77</v>
      </c>
      <c r="E607" s="14">
        <v>0.83</v>
      </c>
      <c r="F607" s="3">
        <v>6</v>
      </c>
      <c r="G607" s="3" t="s">
        <v>196</v>
      </c>
      <c r="H607" s="19">
        <v>29.72</v>
      </c>
    </row>
    <row r="608" spans="1:8" x14ac:dyDescent="0.2">
      <c r="B608" s="2">
        <v>0.40625</v>
      </c>
      <c r="C608" s="3">
        <v>71</v>
      </c>
      <c r="D608" s="3">
        <v>80</v>
      </c>
      <c r="E608" s="14">
        <v>0.81</v>
      </c>
      <c r="F608" s="41">
        <v>11</v>
      </c>
      <c r="G608" s="3" t="s">
        <v>201</v>
      </c>
      <c r="H608" s="19">
        <v>29.72</v>
      </c>
    </row>
    <row r="609" spans="1:8" x14ac:dyDescent="0.2">
      <c r="B609" s="2">
        <v>0.625</v>
      </c>
      <c r="C609" s="3">
        <v>80</v>
      </c>
      <c r="D609" s="3">
        <v>104</v>
      </c>
      <c r="E609" s="14">
        <v>0.57999999999999996</v>
      </c>
      <c r="F609" s="41">
        <v>11</v>
      </c>
      <c r="G609" s="3" t="s">
        <v>196</v>
      </c>
      <c r="H609" s="19">
        <v>29.72</v>
      </c>
    </row>
    <row r="610" spans="1:8" x14ac:dyDescent="0.2">
      <c r="B610" s="2">
        <v>0.63541666666666663</v>
      </c>
      <c r="C610" s="3">
        <v>80</v>
      </c>
      <c r="D610" s="3">
        <v>98</v>
      </c>
      <c r="E610" s="14">
        <v>0.56999999999999995</v>
      </c>
      <c r="F610" s="3">
        <v>2</v>
      </c>
      <c r="G610" s="3" t="s">
        <v>71</v>
      </c>
      <c r="H610" s="19">
        <v>29.71</v>
      </c>
    </row>
    <row r="611" spans="1:8" x14ac:dyDescent="0.2">
      <c r="B611" s="2">
        <v>0.64583333333333337</v>
      </c>
      <c r="C611" s="3">
        <v>79</v>
      </c>
      <c r="D611" s="3">
        <v>96</v>
      </c>
      <c r="E611" s="13">
        <v>0.56999999999999995</v>
      </c>
      <c r="F611" s="41">
        <v>8</v>
      </c>
      <c r="G611" s="3" t="s">
        <v>201</v>
      </c>
      <c r="H611" s="19">
        <v>29.71</v>
      </c>
    </row>
    <row r="612" spans="1:8" x14ac:dyDescent="0.2">
      <c r="B612" s="2">
        <v>0.65625</v>
      </c>
      <c r="C612" s="37">
        <v>79</v>
      </c>
      <c r="D612" s="37">
        <v>99</v>
      </c>
      <c r="E612" s="39">
        <v>0.56999999999999995</v>
      </c>
      <c r="F612" s="41">
        <v>9</v>
      </c>
      <c r="G612" s="3" t="s">
        <v>196</v>
      </c>
      <c r="H612" s="19">
        <v>29.71</v>
      </c>
    </row>
    <row r="613" spans="1:8" x14ac:dyDescent="0.2">
      <c r="B613" s="2">
        <v>0.66666666666666663</v>
      </c>
      <c r="C613" s="37">
        <v>81</v>
      </c>
      <c r="D613" s="37">
        <v>101</v>
      </c>
      <c r="E613" s="39">
        <v>0.54</v>
      </c>
      <c r="F613" s="41">
        <v>5</v>
      </c>
      <c r="G613" s="3" t="s">
        <v>130</v>
      </c>
      <c r="H613" s="19">
        <v>29.7</v>
      </c>
    </row>
    <row r="614" spans="1:8" x14ac:dyDescent="0.2">
      <c r="B614" s="2">
        <v>0.67708333333333337</v>
      </c>
      <c r="C614" s="3">
        <v>80</v>
      </c>
      <c r="D614" s="3">
        <v>100</v>
      </c>
      <c r="E614" s="14">
        <v>0.52</v>
      </c>
      <c r="F614" s="3">
        <v>11</v>
      </c>
      <c r="G614" s="3" t="s">
        <v>201</v>
      </c>
      <c r="H614" s="19">
        <v>29.7</v>
      </c>
    </row>
    <row r="615" spans="1:8" x14ac:dyDescent="0.2">
      <c r="B615" s="2">
        <v>0.6875</v>
      </c>
      <c r="C615" s="3">
        <v>81</v>
      </c>
      <c r="D615" s="3">
        <v>100</v>
      </c>
      <c r="E615" s="14">
        <v>0.5</v>
      </c>
      <c r="F615" s="3">
        <v>7</v>
      </c>
      <c r="G615" s="3" t="s">
        <v>130</v>
      </c>
      <c r="H615" s="19">
        <v>29.71</v>
      </c>
    </row>
    <row r="616" spans="1:8" x14ac:dyDescent="0.2">
      <c r="B616" s="2">
        <v>0.69791666666666663</v>
      </c>
      <c r="C616" s="3">
        <v>81</v>
      </c>
      <c r="D616" s="3">
        <v>103</v>
      </c>
      <c r="E616" s="14">
        <v>0.53</v>
      </c>
      <c r="F616" s="41">
        <v>6</v>
      </c>
      <c r="G616" s="3" t="s">
        <v>129</v>
      </c>
      <c r="H616" s="19">
        <v>29.71</v>
      </c>
    </row>
    <row r="617" spans="1:8" x14ac:dyDescent="0.2">
      <c r="B617" s="2">
        <v>0.70833333333333337</v>
      </c>
      <c r="C617" s="3">
        <v>79</v>
      </c>
      <c r="D617" s="3">
        <v>98</v>
      </c>
      <c r="E617" s="14">
        <v>0.54</v>
      </c>
      <c r="F617" s="41">
        <v>15</v>
      </c>
      <c r="G617" s="3" t="s">
        <v>129</v>
      </c>
      <c r="H617" s="19">
        <v>29.7</v>
      </c>
    </row>
    <row r="618" spans="1:8" x14ac:dyDescent="0.2">
      <c r="B618" s="2">
        <v>0.71875</v>
      </c>
      <c r="C618" s="3">
        <v>79</v>
      </c>
      <c r="D618" s="3">
        <v>95</v>
      </c>
      <c r="E618" s="14">
        <v>0.56000000000000005</v>
      </c>
      <c r="F618" s="41">
        <v>10</v>
      </c>
      <c r="G618" s="3" t="s">
        <v>130</v>
      </c>
      <c r="H618" s="19">
        <v>29.71</v>
      </c>
    </row>
    <row r="619" spans="1:8" x14ac:dyDescent="0.2">
      <c r="B619" s="2">
        <v>0.72916666666666663</v>
      </c>
      <c r="C619" s="3">
        <v>78</v>
      </c>
      <c r="D619" s="3">
        <v>94</v>
      </c>
      <c r="E619" s="14">
        <v>0.56000000000000005</v>
      </c>
      <c r="F619" s="3">
        <v>6</v>
      </c>
      <c r="G619" s="3" t="s">
        <v>201</v>
      </c>
      <c r="H619" s="19">
        <v>29.71</v>
      </c>
    </row>
    <row r="620" spans="1:8" x14ac:dyDescent="0.2">
      <c r="B620" s="2">
        <v>0.7368055555555556</v>
      </c>
      <c r="C620" s="3">
        <v>77</v>
      </c>
      <c r="D620" s="3">
        <v>92</v>
      </c>
      <c r="E620" s="14">
        <v>0.59</v>
      </c>
      <c r="F620" s="41">
        <v>6</v>
      </c>
      <c r="G620" s="3" t="s">
        <v>71</v>
      </c>
      <c r="H620" s="19">
        <v>29.7</v>
      </c>
    </row>
    <row r="621" spans="1:8" x14ac:dyDescent="0.2">
      <c r="B621" s="2"/>
    </row>
    <row r="622" spans="1:8" x14ac:dyDescent="0.2">
      <c r="A622" s="21">
        <v>41427</v>
      </c>
      <c r="B622" s="2">
        <v>0.38541666666666674</v>
      </c>
      <c r="C622" s="3">
        <v>68</v>
      </c>
      <c r="D622" s="3">
        <v>75</v>
      </c>
      <c r="E622" s="14">
        <v>0.75</v>
      </c>
      <c r="F622" s="41">
        <v>6</v>
      </c>
      <c r="G622" s="25" t="s">
        <v>129</v>
      </c>
      <c r="H622" s="19">
        <v>29.67</v>
      </c>
    </row>
    <row r="623" spans="1:8" x14ac:dyDescent="0.2">
      <c r="B623" s="2">
        <v>0.39583333333333343</v>
      </c>
      <c r="C623" s="3">
        <v>68</v>
      </c>
      <c r="D623" s="3">
        <v>75</v>
      </c>
      <c r="E623" s="14">
        <v>0.74</v>
      </c>
      <c r="F623" s="41">
        <v>4</v>
      </c>
      <c r="G623" s="25" t="s">
        <v>196</v>
      </c>
      <c r="H623" s="19">
        <v>29.68</v>
      </c>
    </row>
    <row r="624" spans="1:8" x14ac:dyDescent="0.2">
      <c r="B624" s="2">
        <v>0.40625</v>
      </c>
      <c r="C624" s="3">
        <v>68</v>
      </c>
      <c r="D624" s="3">
        <v>76</v>
      </c>
      <c r="E624" s="14">
        <v>0.73</v>
      </c>
      <c r="F624" s="3">
        <v>7</v>
      </c>
      <c r="G624" s="3" t="s">
        <v>130</v>
      </c>
      <c r="H624" s="19">
        <v>29.69</v>
      </c>
    </row>
    <row r="625" spans="1:8" x14ac:dyDescent="0.2">
      <c r="B625" s="2">
        <v>0.4166666666666668</v>
      </c>
      <c r="C625" s="3">
        <v>68</v>
      </c>
      <c r="D625" s="3">
        <v>74</v>
      </c>
      <c r="E625" s="14">
        <v>0.74</v>
      </c>
      <c r="F625" s="41">
        <v>8</v>
      </c>
      <c r="G625" s="3" t="s">
        <v>201</v>
      </c>
      <c r="H625" s="19">
        <v>29.69</v>
      </c>
    </row>
    <row r="626" spans="1:8" x14ac:dyDescent="0.2">
      <c r="B626" s="2">
        <v>0.625</v>
      </c>
      <c r="C626" s="3">
        <v>72</v>
      </c>
      <c r="D626" s="3">
        <v>86</v>
      </c>
      <c r="E626" s="14">
        <v>0.56000000000000005</v>
      </c>
      <c r="F626" s="41">
        <v>4</v>
      </c>
      <c r="G626" s="3" t="s">
        <v>196</v>
      </c>
      <c r="H626" s="19">
        <v>29.76</v>
      </c>
    </row>
    <row r="627" spans="1:8" x14ac:dyDescent="0.2">
      <c r="B627" s="2">
        <v>0.63541666666666663</v>
      </c>
      <c r="C627" s="3">
        <v>72</v>
      </c>
      <c r="D627" s="3">
        <v>90</v>
      </c>
      <c r="E627" s="14">
        <v>0.56999999999999995</v>
      </c>
      <c r="F627" s="3">
        <v>5</v>
      </c>
      <c r="G627" s="3" t="s">
        <v>201</v>
      </c>
      <c r="H627" s="19">
        <v>29.76</v>
      </c>
    </row>
    <row r="628" spans="1:8" x14ac:dyDescent="0.2">
      <c r="B628" s="2">
        <v>0.64583333333333337</v>
      </c>
      <c r="C628" s="3">
        <v>73</v>
      </c>
      <c r="D628" s="3">
        <v>88</v>
      </c>
      <c r="E628" s="13">
        <v>0.56000000000000005</v>
      </c>
      <c r="F628" s="41">
        <v>2</v>
      </c>
      <c r="G628" s="3" t="s">
        <v>71</v>
      </c>
      <c r="H628" s="19">
        <v>29.76</v>
      </c>
    </row>
    <row r="629" spans="1:8" x14ac:dyDescent="0.2">
      <c r="B629" s="2">
        <v>0.65625</v>
      </c>
      <c r="C629" s="37">
        <v>73</v>
      </c>
      <c r="D629" s="37">
        <v>91</v>
      </c>
      <c r="E629" s="39">
        <v>0.55000000000000004</v>
      </c>
      <c r="F629" s="41">
        <v>3</v>
      </c>
      <c r="G629" s="3" t="s">
        <v>203</v>
      </c>
      <c r="H629" s="19">
        <v>29.76</v>
      </c>
    </row>
    <row r="630" spans="1:8" x14ac:dyDescent="0.2">
      <c r="B630" s="2">
        <v>0.66666666666666663</v>
      </c>
      <c r="C630" s="37">
        <v>72</v>
      </c>
      <c r="D630" s="37">
        <v>90</v>
      </c>
      <c r="E630" s="39">
        <v>0.55000000000000004</v>
      </c>
      <c r="F630" s="41">
        <v>5</v>
      </c>
      <c r="G630" s="3" t="s">
        <v>129</v>
      </c>
      <c r="H630" s="19">
        <v>29.77</v>
      </c>
    </row>
    <row r="631" spans="1:8" x14ac:dyDescent="0.2">
      <c r="B631" s="2">
        <v>0.67708333333333337</v>
      </c>
      <c r="C631" s="3">
        <v>72</v>
      </c>
      <c r="D631" s="3">
        <v>86</v>
      </c>
      <c r="E631" s="14">
        <v>0.54</v>
      </c>
      <c r="F631" s="3">
        <v>8</v>
      </c>
      <c r="G631" s="3" t="s">
        <v>129</v>
      </c>
      <c r="H631" s="19">
        <v>29.77</v>
      </c>
    </row>
    <row r="632" spans="1:8" x14ac:dyDescent="0.2">
      <c r="B632" s="2">
        <v>0.6875</v>
      </c>
      <c r="C632" s="3">
        <v>72</v>
      </c>
      <c r="D632" s="3">
        <v>86</v>
      </c>
      <c r="E632" s="14">
        <v>0.55000000000000004</v>
      </c>
      <c r="F632" s="3">
        <v>2</v>
      </c>
      <c r="G632" s="3" t="s">
        <v>203</v>
      </c>
      <c r="H632" s="19">
        <v>29.77</v>
      </c>
    </row>
    <row r="633" spans="1:8" x14ac:dyDescent="0.2">
      <c r="B633" s="2">
        <v>0.69791666666666663</v>
      </c>
      <c r="C633" s="3">
        <v>70</v>
      </c>
      <c r="D633" s="3">
        <v>84</v>
      </c>
      <c r="E633" s="14">
        <v>0.56999999999999995</v>
      </c>
      <c r="F633" s="41">
        <v>4</v>
      </c>
      <c r="G633" s="3" t="s">
        <v>129</v>
      </c>
      <c r="H633" s="19">
        <v>29.78</v>
      </c>
    </row>
    <row r="634" spans="1:8" x14ac:dyDescent="0.2">
      <c r="B634" s="2">
        <v>0.70833333333333337</v>
      </c>
      <c r="C634" s="3">
        <v>70</v>
      </c>
      <c r="D634" s="3">
        <v>85</v>
      </c>
      <c r="E634" s="14">
        <v>0.57999999999999996</v>
      </c>
      <c r="F634" s="41">
        <v>3</v>
      </c>
      <c r="G634" s="3" t="s">
        <v>35</v>
      </c>
      <c r="H634" s="19">
        <v>29.78</v>
      </c>
    </row>
    <row r="635" spans="1:8" x14ac:dyDescent="0.2">
      <c r="B635" s="2">
        <v>0.71875</v>
      </c>
      <c r="C635" s="3">
        <v>71</v>
      </c>
      <c r="D635" s="3">
        <v>86</v>
      </c>
      <c r="E635" s="14">
        <v>0.57999999999999996</v>
      </c>
      <c r="F635" s="41">
        <v>3</v>
      </c>
      <c r="G635" s="3" t="s">
        <v>129</v>
      </c>
      <c r="H635" s="19">
        <v>29.78</v>
      </c>
    </row>
    <row r="636" spans="1:8" x14ac:dyDescent="0.2">
      <c r="B636" s="2">
        <v>0.72916666666666663</v>
      </c>
      <c r="C636" s="3">
        <v>70</v>
      </c>
      <c r="D636" s="3">
        <v>84</v>
      </c>
      <c r="E636" s="14">
        <v>0.56000000000000005</v>
      </c>
      <c r="F636" s="3">
        <v>7</v>
      </c>
      <c r="G636" s="3" t="s">
        <v>130</v>
      </c>
      <c r="H636" s="19">
        <v>29.79</v>
      </c>
    </row>
    <row r="637" spans="1:8" x14ac:dyDescent="0.2">
      <c r="B637" s="2">
        <v>0.73958333333333337</v>
      </c>
      <c r="C637" s="3">
        <v>70</v>
      </c>
      <c r="D637" s="3">
        <v>83</v>
      </c>
      <c r="E637" s="14">
        <v>0.56000000000000005</v>
      </c>
      <c r="F637" s="41">
        <v>3</v>
      </c>
      <c r="G637" s="3" t="s">
        <v>35</v>
      </c>
      <c r="H637" s="19">
        <v>29.78</v>
      </c>
    </row>
    <row r="638" spans="1:8" x14ac:dyDescent="0.2">
      <c r="B638" s="2">
        <v>0.75</v>
      </c>
    </row>
    <row r="640" spans="1:8" x14ac:dyDescent="0.2">
      <c r="A640" t="s">
        <v>259</v>
      </c>
    </row>
    <row r="641" spans="1:8" x14ac:dyDescent="0.2">
      <c r="A641" s="21">
        <v>41432</v>
      </c>
      <c r="B641" s="1">
        <v>0.51041666666666663</v>
      </c>
      <c r="C641" s="3">
        <v>81</v>
      </c>
      <c r="D641" s="3">
        <v>100</v>
      </c>
      <c r="E641" s="14">
        <v>0.39</v>
      </c>
      <c r="F641" s="41">
        <v>4</v>
      </c>
      <c r="G641" s="25" t="s">
        <v>34</v>
      </c>
      <c r="H641" s="19">
        <v>29.88</v>
      </c>
    </row>
    <row r="642" spans="1:8" x14ac:dyDescent="0.2">
      <c r="B642" s="1">
        <v>0.52083333333333337</v>
      </c>
      <c r="C642" s="3">
        <v>83</v>
      </c>
      <c r="D642" s="3">
        <v>113</v>
      </c>
      <c r="E642" s="14">
        <v>0.33</v>
      </c>
      <c r="F642" s="41">
        <v>3</v>
      </c>
      <c r="G642" s="25" t="s">
        <v>35</v>
      </c>
      <c r="H642" s="19">
        <v>29.86</v>
      </c>
    </row>
    <row r="643" spans="1:8" x14ac:dyDescent="0.2">
      <c r="B643" s="1">
        <v>0.53125</v>
      </c>
      <c r="C643" s="3">
        <v>81</v>
      </c>
      <c r="D643" s="3">
        <v>113</v>
      </c>
      <c r="E643" s="14">
        <v>0.33</v>
      </c>
      <c r="F643" s="3">
        <v>3</v>
      </c>
      <c r="G643" s="3" t="s">
        <v>71</v>
      </c>
      <c r="H643" s="19">
        <v>29.86</v>
      </c>
    </row>
    <row r="644" spans="1:8" x14ac:dyDescent="0.2">
      <c r="B644" s="1">
        <v>0.54166666666666663</v>
      </c>
      <c r="C644" s="3">
        <v>82</v>
      </c>
      <c r="D644" s="3">
        <v>116</v>
      </c>
      <c r="E644" s="14">
        <v>0.34</v>
      </c>
      <c r="F644" s="41">
        <v>2</v>
      </c>
      <c r="G644" s="3" t="s">
        <v>34</v>
      </c>
      <c r="H644" s="19">
        <v>29.85</v>
      </c>
    </row>
    <row r="645" spans="1:8" x14ac:dyDescent="0.2">
      <c r="B645" s="1">
        <v>0.55208333333333337</v>
      </c>
      <c r="C645" s="3">
        <v>81</v>
      </c>
      <c r="D645" s="3">
        <v>117</v>
      </c>
      <c r="E645" s="14">
        <v>0.33</v>
      </c>
      <c r="F645" s="41">
        <v>3</v>
      </c>
      <c r="G645" s="3" t="s">
        <v>196</v>
      </c>
      <c r="H645" s="19">
        <v>29.84</v>
      </c>
    </row>
    <row r="646" spans="1:8" x14ac:dyDescent="0.2">
      <c r="B646" s="2">
        <v>0.5625</v>
      </c>
      <c r="C646" s="3">
        <v>82</v>
      </c>
      <c r="D646" s="3">
        <v>118</v>
      </c>
      <c r="E646" s="14">
        <v>0.3</v>
      </c>
      <c r="F646" s="3">
        <v>7</v>
      </c>
      <c r="G646" s="3" t="s">
        <v>35</v>
      </c>
      <c r="H646" s="19">
        <v>29.84</v>
      </c>
    </row>
    <row r="647" spans="1:8" x14ac:dyDescent="0.2">
      <c r="B647" s="2">
        <v>0.57291666666666663</v>
      </c>
      <c r="C647" s="3">
        <v>83</v>
      </c>
      <c r="D647" s="3">
        <v>119</v>
      </c>
      <c r="E647" s="13">
        <v>0.27</v>
      </c>
      <c r="F647" s="41">
        <v>6</v>
      </c>
      <c r="G647" s="3" t="s">
        <v>71</v>
      </c>
      <c r="H647" s="19">
        <v>29.83</v>
      </c>
    </row>
    <row r="648" spans="1:8" x14ac:dyDescent="0.2">
      <c r="B648" s="2">
        <v>0.63541666666666663</v>
      </c>
      <c r="C648" s="37">
        <v>83</v>
      </c>
      <c r="D648" s="37">
        <v>116</v>
      </c>
      <c r="E648" s="39">
        <v>0.3</v>
      </c>
      <c r="F648" s="41">
        <v>4</v>
      </c>
      <c r="G648" s="3" t="s">
        <v>34</v>
      </c>
      <c r="H648" s="19">
        <v>29.81</v>
      </c>
    </row>
    <row r="649" spans="1:8" x14ac:dyDescent="0.2">
      <c r="B649" s="2">
        <v>0.64583333333333337</v>
      </c>
      <c r="C649" s="37">
        <v>84</v>
      </c>
      <c r="D649" s="37">
        <v>116</v>
      </c>
      <c r="E649" s="39">
        <v>0.3</v>
      </c>
      <c r="F649" s="41">
        <v>6</v>
      </c>
      <c r="G649" s="3" t="s">
        <v>35</v>
      </c>
      <c r="H649" s="19">
        <v>29.81</v>
      </c>
    </row>
    <row r="650" spans="1:8" x14ac:dyDescent="0.2">
      <c r="B650" s="2">
        <v>0.65625</v>
      </c>
      <c r="C650" s="3">
        <v>84</v>
      </c>
      <c r="D650" s="3">
        <v>115</v>
      </c>
      <c r="E650" s="14">
        <v>0.28999999999999998</v>
      </c>
      <c r="F650" s="3">
        <v>6</v>
      </c>
      <c r="G650" s="3" t="s">
        <v>202</v>
      </c>
      <c r="H650" s="19">
        <v>29.81</v>
      </c>
    </row>
    <row r="651" spans="1:8" x14ac:dyDescent="0.2">
      <c r="B651" s="2">
        <v>0.66666666666666663</v>
      </c>
      <c r="C651" s="3">
        <v>85</v>
      </c>
      <c r="D651" s="3">
        <v>116</v>
      </c>
      <c r="E651" s="14">
        <v>0.3</v>
      </c>
      <c r="F651" s="3">
        <v>6</v>
      </c>
      <c r="G651" s="3" t="s">
        <v>202</v>
      </c>
      <c r="H651" s="19">
        <v>29.81</v>
      </c>
    </row>
    <row r="652" spans="1:8" x14ac:dyDescent="0.2">
      <c r="B652" s="2">
        <v>0.67708333333333337</v>
      </c>
      <c r="C652" s="3">
        <v>84</v>
      </c>
      <c r="D652" s="3">
        <v>114</v>
      </c>
      <c r="E652" s="14">
        <v>0.31</v>
      </c>
      <c r="F652" s="41">
        <v>3</v>
      </c>
      <c r="G652" s="3" t="s">
        <v>71</v>
      </c>
      <c r="H652" s="19">
        <v>29.81</v>
      </c>
    </row>
    <row r="653" spans="1:8" x14ac:dyDescent="0.2">
      <c r="B653" s="2">
        <v>0.77083333333333337</v>
      </c>
      <c r="C653" s="3">
        <v>83</v>
      </c>
      <c r="D653" s="3">
        <v>108</v>
      </c>
      <c r="E653" s="14">
        <v>0.34</v>
      </c>
      <c r="F653" s="41">
        <v>8</v>
      </c>
      <c r="G653" s="3" t="s">
        <v>35</v>
      </c>
      <c r="H653" s="19">
        <v>29.78</v>
      </c>
    </row>
    <row r="654" spans="1:8" x14ac:dyDescent="0.2">
      <c r="B654" s="2">
        <v>0.78125</v>
      </c>
      <c r="C654" s="3">
        <v>82</v>
      </c>
      <c r="D654" s="3">
        <v>101</v>
      </c>
      <c r="E654" s="14">
        <v>0.34</v>
      </c>
      <c r="F654" s="41">
        <v>3</v>
      </c>
      <c r="G654" s="3" t="s">
        <v>35</v>
      </c>
      <c r="H654" s="19">
        <v>29.77</v>
      </c>
    </row>
    <row r="655" spans="1:8" x14ac:dyDescent="0.2">
      <c r="B655" s="2">
        <v>0.79166666666666663</v>
      </c>
      <c r="C655" s="3">
        <v>82</v>
      </c>
      <c r="D655" s="3">
        <v>98</v>
      </c>
      <c r="E655" s="14">
        <v>0.35</v>
      </c>
      <c r="F655" s="3">
        <v>5</v>
      </c>
      <c r="G655" s="3" t="s">
        <v>202</v>
      </c>
      <c r="H655" s="19">
        <v>29.77</v>
      </c>
    </row>
    <row r="656" spans="1:8" x14ac:dyDescent="0.2">
      <c r="B656" s="2">
        <v>0.80208333333333337</v>
      </c>
      <c r="C656" s="3">
        <v>82</v>
      </c>
      <c r="D656" s="3">
        <v>95</v>
      </c>
      <c r="E656" s="14">
        <v>0.35</v>
      </c>
      <c r="F656" s="41">
        <v>3</v>
      </c>
      <c r="G656" s="3" t="s">
        <v>71</v>
      </c>
      <c r="H656" s="19">
        <v>29.77</v>
      </c>
    </row>
    <row r="658" spans="1:8" x14ac:dyDescent="0.2">
      <c r="A658" s="21">
        <v>41433</v>
      </c>
      <c r="B658" s="2">
        <v>0.78125</v>
      </c>
      <c r="C658" s="3">
        <v>87</v>
      </c>
      <c r="D658" s="3">
        <v>102</v>
      </c>
      <c r="E658" s="14">
        <v>0.36</v>
      </c>
      <c r="F658" s="41">
        <v>4</v>
      </c>
      <c r="G658" s="25" t="s">
        <v>34</v>
      </c>
      <c r="H658" s="19">
        <v>29.64</v>
      </c>
    </row>
    <row r="659" spans="1:8" x14ac:dyDescent="0.2">
      <c r="B659" s="2">
        <v>0.79166666666666663</v>
      </c>
      <c r="C659" s="3">
        <v>87</v>
      </c>
      <c r="D659" s="3">
        <v>101</v>
      </c>
      <c r="E659" s="14">
        <v>0.38</v>
      </c>
      <c r="F659" s="41">
        <v>3</v>
      </c>
      <c r="G659" s="25" t="s">
        <v>71</v>
      </c>
      <c r="H659" s="19">
        <v>29.64</v>
      </c>
    </row>
    <row r="660" spans="1:8" x14ac:dyDescent="0.2">
      <c r="B660" s="2">
        <v>0.80208333333333337</v>
      </c>
      <c r="C660" s="3">
        <v>86</v>
      </c>
      <c r="D660" s="3">
        <v>98</v>
      </c>
      <c r="E660" s="14">
        <v>0.38</v>
      </c>
      <c r="F660" s="3">
        <v>6</v>
      </c>
      <c r="G660" s="3" t="s">
        <v>34</v>
      </c>
      <c r="H660" s="19">
        <v>29.64</v>
      </c>
    </row>
    <row r="661" spans="1:8" x14ac:dyDescent="0.2">
      <c r="B661" s="2">
        <v>0.8125</v>
      </c>
      <c r="C661" s="3">
        <v>86</v>
      </c>
      <c r="D661" s="3">
        <v>98</v>
      </c>
      <c r="E661" s="14">
        <v>0.39</v>
      </c>
      <c r="F661" s="3">
        <v>3</v>
      </c>
      <c r="G661" s="3" t="s">
        <v>180</v>
      </c>
      <c r="H661" s="19">
        <v>29.65</v>
      </c>
    </row>
    <row r="662" spans="1:8" x14ac:dyDescent="0.2">
      <c r="B662" s="2">
        <v>0.82291666666666663</v>
      </c>
      <c r="C662" s="3">
        <v>87</v>
      </c>
      <c r="D662" s="3">
        <v>97</v>
      </c>
      <c r="E662" s="14">
        <v>0.39</v>
      </c>
      <c r="F662" s="41">
        <v>3</v>
      </c>
      <c r="G662" s="3" t="s">
        <v>190</v>
      </c>
      <c r="H662" s="19">
        <v>29.64</v>
      </c>
    </row>
    <row r="663" spans="1:8" x14ac:dyDescent="0.2">
      <c r="B663" s="2">
        <v>0.83333333333333337</v>
      </c>
      <c r="C663" s="3">
        <v>86</v>
      </c>
      <c r="D663" s="3">
        <v>95</v>
      </c>
      <c r="E663" s="14">
        <v>0.4</v>
      </c>
      <c r="F663" s="3">
        <v>1</v>
      </c>
      <c r="G663" s="3" t="s">
        <v>37</v>
      </c>
      <c r="H663" s="19">
        <v>29.64</v>
      </c>
    </row>
    <row r="664" spans="1:8" x14ac:dyDescent="0.2">
      <c r="B664" s="2">
        <v>0.84375</v>
      </c>
      <c r="C664" s="3">
        <v>85</v>
      </c>
      <c r="D664" s="3">
        <v>95</v>
      </c>
      <c r="E664" s="13">
        <v>0.41</v>
      </c>
      <c r="F664" s="41">
        <v>5</v>
      </c>
      <c r="G664" s="3" t="s">
        <v>34</v>
      </c>
      <c r="H664" s="19">
        <v>29.63</v>
      </c>
    </row>
    <row r="665" spans="1:8" x14ac:dyDescent="0.2">
      <c r="B665" s="2">
        <v>0.85416666666666663</v>
      </c>
      <c r="C665" s="37">
        <v>85</v>
      </c>
      <c r="D665" s="37">
        <v>94</v>
      </c>
      <c r="E665" s="39">
        <v>0.42</v>
      </c>
      <c r="F665" s="41">
        <v>5</v>
      </c>
      <c r="G665" s="3" t="s">
        <v>190</v>
      </c>
      <c r="H665" s="19">
        <v>29.63</v>
      </c>
    </row>
    <row r="666" spans="1:8" x14ac:dyDescent="0.2">
      <c r="B666" s="2">
        <v>0.86458333333333337</v>
      </c>
      <c r="C666" s="37">
        <v>84</v>
      </c>
      <c r="D666" s="37">
        <v>93</v>
      </c>
      <c r="E666" s="39">
        <v>0.43</v>
      </c>
      <c r="F666" s="41">
        <v>1</v>
      </c>
      <c r="G666" s="3" t="s">
        <v>37</v>
      </c>
      <c r="H666" s="19">
        <v>29.64</v>
      </c>
    </row>
    <row r="667" spans="1:8" x14ac:dyDescent="0.2">
      <c r="B667" s="2">
        <v>0.875</v>
      </c>
      <c r="C667" s="3">
        <v>84</v>
      </c>
      <c r="D667" s="3">
        <v>92</v>
      </c>
      <c r="E667" s="14">
        <v>0.45</v>
      </c>
      <c r="F667" s="3">
        <v>4</v>
      </c>
      <c r="G667" s="3" t="s">
        <v>37</v>
      </c>
      <c r="H667" s="19">
        <v>29.65</v>
      </c>
    </row>
    <row r="668" spans="1:8" x14ac:dyDescent="0.2">
      <c r="B668" s="2">
        <v>0.88541666666666663</v>
      </c>
      <c r="C668" s="3">
        <v>83</v>
      </c>
      <c r="D668" s="3">
        <v>91</v>
      </c>
      <c r="E668" s="14">
        <v>0.46</v>
      </c>
      <c r="F668" s="3">
        <v>1</v>
      </c>
      <c r="G668" s="3" t="s">
        <v>35</v>
      </c>
      <c r="H668" s="19">
        <v>29.66</v>
      </c>
    </row>
    <row r="669" spans="1:8" x14ac:dyDescent="0.2">
      <c r="B669" s="2">
        <v>0.89583333333333337</v>
      </c>
      <c r="C669" s="3">
        <v>83</v>
      </c>
      <c r="D669" s="3">
        <v>91</v>
      </c>
      <c r="E669" s="14">
        <v>0.47</v>
      </c>
      <c r="F669" s="41">
        <v>1</v>
      </c>
      <c r="G669" s="3" t="s">
        <v>37</v>
      </c>
      <c r="H669" s="19">
        <v>29.66</v>
      </c>
    </row>
    <row r="670" spans="1:8" x14ac:dyDescent="0.2">
      <c r="B670" s="2">
        <v>0.90277777777777779</v>
      </c>
      <c r="C670" s="3">
        <v>82</v>
      </c>
      <c r="D670" s="3">
        <v>91</v>
      </c>
      <c r="E670" s="14">
        <v>0.47</v>
      </c>
      <c r="F670" s="41">
        <v>2</v>
      </c>
      <c r="G670" s="3" t="s">
        <v>37</v>
      </c>
      <c r="H670" s="19">
        <v>29.67</v>
      </c>
    </row>
    <row r="671" spans="1:8" x14ac:dyDescent="0.2">
      <c r="B671" s="2"/>
    </row>
    <row r="672" spans="1:8" x14ac:dyDescent="0.2">
      <c r="A672" t="s">
        <v>258</v>
      </c>
    </row>
    <row r="673" spans="1:8" x14ac:dyDescent="0.2">
      <c r="A673" s="21">
        <v>41438</v>
      </c>
      <c r="B673" s="2">
        <v>0.4166666666666668</v>
      </c>
      <c r="C673" s="3">
        <v>70</v>
      </c>
      <c r="D673" s="3">
        <v>83</v>
      </c>
      <c r="E673" s="14">
        <v>0.55000000000000004</v>
      </c>
      <c r="F673" s="41">
        <v>8</v>
      </c>
      <c r="G673" s="25" t="s">
        <v>71</v>
      </c>
      <c r="H673" s="19">
        <v>29.73</v>
      </c>
    </row>
    <row r="674" spans="1:8" x14ac:dyDescent="0.2">
      <c r="B674" s="2">
        <v>0.42708333333333354</v>
      </c>
      <c r="C674" s="3">
        <v>70</v>
      </c>
      <c r="D674" s="3">
        <v>84</v>
      </c>
      <c r="E674" s="14">
        <v>0.56000000000000005</v>
      </c>
      <c r="F674" s="41">
        <v>8</v>
      </c>
      <c r="G674" s="25" t="s">
        <v>202</v>
      </c>
      <c r="H674" s="19">
        <v>29.73</v>
      </c>
    </row>
    <row r="675" spans="1:8" x14ac:dyDescent="0.2">
      <c r="B675" s="2">
        <v>0.4375</v>
      </c>
      <c r="C675" s="3">
        <v>71</v>
      </c>
      <c r="D675" s="3">
        <v>86</v>
      </c>
      <c r="E675" s="14">
        <v>0.55000000000000004</v>
      </c>
      <c r="F675" s="3">
        <v>8</v>
      </c>
      <c r="G675" s="3" t="s">
        <v>35</v>
      </c>
      <c r="H675" s="19">
        <v>29.74</v>
      </c>
    </row>
    <row r="676" spans="1:8" x14ac:dyDescent="0.2">
      <c r="B676" s="2">
        <v>0.44791666666666691</v>
      </c>
      <c r="C676" s="3">
        <v>72</v>
      </c>
      <c r="D676" s="3">
        <v>89</v>
      </c>
      <c r="E676" s="14">
        <v>0.49</v>
      </c>
      <c r="F676" s="3">
        <v>10</v>
      </c>
      <c r="G676" s="3" t="s">
        <v>35</v>
      </c>
      <c r="H676" s="19">
        <v>29.74</v>
      </c>
    </row>
    <row r="677" spans="1:8" x14ac:dyDescent="0.2">
      <c r="B677" s="2">
        <v>0.45833333333333359</v>
      </c>
      <c r="C677" s="3">
        <v>72</v>
      </c>
      <c r="D677" s="3">
        <v>91</v>
      </c>
      <c r="E677" s="14">
        <v>0.5</v>
      </c>
      <c r="F677" s="41">
        <v>8</v>
      </c>
      <c r="G677" s="3" t="s">
        <v>202</v>
      </c>
      <c r="H677" s="19">
        <v>29.74</v>
      </c>
    </row>
    <row r="678" spans="1:8" x14ac:dyDescent="0.2">
      <c r="B678" s="1">
        <v>0.46875</v>
      </c>
      <c r="C678" s="3">
        <v>72</v>
      </c>
      <c r="D678" s="3">
        <v>93</v>
      </c>
      <c r="E678" s="14">
        <v>0.51</v>
      </c>
      <c r="F678" s="3">
        <v>11</v>
      </c>
      <c r="G678" s="3" t="s">
        <v>180</v>
      </c>
      <c r="H678" s="19">
        <v>29.75</v>
      </c>
    </row>
    <row r="679" spans="1:8" x14ac:dyDescent="0.2">
      <c r="B679" s="1">
        <v>0.47916666666666669</v>
      </c>
      <c r="C679" s="3">
        <v>71</v>
      </c>
      <c r="D679" s="3">
        <v>94</v>
      </c>
      <c r="E679" s="13">
        <v>0.52</v>
      </c>
      <c r="F679" s="41">
        <v>8</v>
      </c>
      <c r="G679" s="3" t="s">
        <v>180</v>
      </c>
      <c r="H679" s="19">
        <v>29.75</v>
      </c>
    </row>
    <row r="680" spans="1:8" x14ac:dyDescent="0.2">
      <c r="B680" s="1">
        <v>0.48958333333333331</v>
      </c>
      <c r="C680" s="37">
        <v>72</v>
      </c>
      <c r="D680" s="37">
        <v>96</v>
      </c>
      <c r="E680" s="39">
        <v>0.53</v>
      </c>
      <c r="F680" s="41">
        <v>6</v>
      </c>
      <c r="G680" s="3" t="s">
        <v>180</v>
      </c>
      <c r="H680" s="19">
        <v>29.75</v>
      </c>
    </row>
    <row r="681" spans="1:8" x14ac:dyDescent="0.2">
      <c r="B681" s="1">
        <v>0.5</v>
      </c>
      <c r="C681" s="37">
        <v>71</v>
      </c>
      <c r="D681" s="37">
        <v>95</v>
      </c>
      <c r="E681" s="39">
        <v>0.54</v>
      </c>
      <c r="F681" s="41">
        <v>3</v>
      </c>
      <c r="G681" s="3" t="s">
        <v>180</v>
      </c>
      <c r="H681" s="19">
        <v>27.76</v>
      </c>
    </row>
    <row r="682" spans="1:8" x14ac:dyDescent="0.2">
      <c r="B682" s="2">
        <v>0.58333333333333337</v>
      </c>
      <c r="C682" s="3">
        <v>71</v>
      </c>
      <c r="D682" s="3">
        <v>101</v>
      </c>
      <c r="E682" s="14">
        <v>0.54</v>
      </c>
      <c r="F682" s="3">
        <v>8</v>
      </c>
      <c r="G682" s="3" t="s">
        <v>202</v>
      </c>
      <c r="H682" s="19">
        <v>29.79</v>
      </c>
    </row>
    <row r="683" spans="1:8" x14ac:dyDescent="0.2">
      <c r="B683" s="2">
        <v>0.59375</v>
      </c>
      <c r="C683" s="3">
        <v>72</v>
      </c>
      <c r="D683" s="3">
        <v>102</v>
      </c>
      <c r="E683" s="14">
        <v>0.54</v>
      </c>
      <c r="F683" s="3">
        <v>6</v>
      </c>
      <c r="G683" s="3" t="s">
        <v>71</v>
      </c>
      <c r="H683" s="19">
        <v>29.78</v>
      </c>
    </row>
    <row r="684" spans="1:8" x14ac:dyDescent="0.2">
      <c r="B684" s="2">
        <v>0.60416666666666663</v>
      </c>
      <c r="C684" s="3">
        <v>73</v>
      </c>
      <c r="D684" s="3">
        <v>103</v>
      </c>
      <c r="E684" s="14">
        <v>0.53</v>
      </c>
      <c r="F684" s="41">
        <v>5</v>
      </c>
      <c r="G684" s="3" t="s">
        <v>203</v>
      </c>
      <c r="H684" s="19">
        <v>29.78</v>
      </c>
    </row>
    <row r="685" spans="1:8" x14ac:dyDescent="0.2">
      <c r="B685" s="2">
        <v>0.61458333333333337</v>
      </c>
      <c r="C685" s="3">
        <v>73</v>
      </c>
      <c r="D685" s="3">
        <v>101</v>
      </c>
      <c r="E685" s="14">
        <v>0.52</v>
      </c>
      <c r="F685" s="41">
        <v>2</v>
      </c>
      <c r="G685" s="3" t="s">
        <v>35</v>
      </c>
      <c r="H685" s="19">
        <v>29.77</v>
      </c>
    </row>
    <row r="686" spans="1:8" x14ac:dyDescent="0.2">
      <c r="B686" s="2">
        <v>0.625</v>
      </c>
      <c r="C686" s="3">
        <v>72</v>
      </c>
      <c r="D686" s="3">
        <v>98</v>
      </c>
      <c r="E686" s="14">
        <v>0.54</v>
      </c>
      <c r="F686" s="41">
        <v>3</v>
      </c>
      <c r="G686" s="3" t="s">
        <v>35</v>
      </c>
      <c r="H686" s="19">
        <v>29.78</v>
      </c>
    </row>
    <row r="687" spans="1:8" x14ac:dyDescent="0.2">
      <c r="B687" s="2">
        <v>0.63541666666666663</v>
      </c>
      <c r="C687" s="3">
        <v>86</v>
      </c>
      <c r="D687" s="3">
        <v>76</v>
      </c>
      <c r="E687" s="14">
        <v>0.56000000000000005</v>
      </c>
      <c r="F687" s="3">
        <v>5</v>
      </c>
      <c r="G687" s="3" t="s">
        <v>202</v>
      </c>
      <c r="H687" s="19">
        <v>29.79</v>
      </c>
    </row>
    <row r="688" spans="1:8" x14ac:dyDescent="0.2">
      <c r="B688" s="2">
        <v>0.64583333333333337</v>
      </c>
      <c r="C688" s="3">
        <v>69</v>
      </c>
      <c r="D688" s="3">
        <v>95</v>
      </c>
      <c r="E688" s="14">
        <v>0.56999999999999995</v>
      </c>
      <c r="F688" s="41">
        <v>8</v>
      </c>
      <c r="G688" s="3" t="s">
        <v>180</v>
      </c>
      <c r="H688" s="19">
        <v>29.8</v>
      </c>
    </row>
    <row r="689" spans="1:8" x14ac:dyDescent="0.2">
      <c r="B689" s="2">
        <v>0.65625</v>
      </c>
      <c r="C689" s="3">
        <v>69</v>
      </c>
      <c r="D689" s="3">
        <v>96</v>
      </c>
      <c r="E689" s="14">
        <v>0.56999999999999995</v>
      </c>
      <c r="F689" s="41">
        <v>6</v>
      </c>
      <c r="G689" s="3" t="s">
        <v>35</v>
      </c>
      <c r="H689" s="19">
        <v>29.81</v>
      </c>
    </row>
    <row r="690" spans="1:8" x14ac:dyDescent="0.2">
      <c r="B690" s="2">
        <v>0.66666666666666663</v>
      </c>
      <c r="C690" s="3">
        <v>69</v>
      </c>
      <c r="D690" s="3">
        <v>96</v>
      </c>
      <c r="E690" s="13">
        <v>0.55000000000000004</v>
      </c>
      <c r="F690" s="41">
        <v>6</v>
      </c>
      <c r="G690" s="3" t="s">
        <v>202</v>
      </c>
      <c r="H690" s="19">
        <v>29.81</v>
      </c>
    </row>
    <row r="692" spans="1:8" x14ac:dyDescent="0.2">
      <c r="A692" s="21">
        <v>41439</v>
      </c>
      <c r="B692" s="2">
        <v>0.375</v>
      </c>
      <c r="C692" s="3">
        <v>63</v>
      </c>
      <c r="D692" s="3">
        <v>74</v>
      </c>
      <c r="E692" s="14">
        <v>0.55000000000000004</v>
      </c>
      <c r="F692" s="41">
        <v>5</v>
      </c>
      <c r="G692" s="25" t="s">
        <v>35</v>
      </c>
      <c r="H692" s="19">
        <v>29.97</v>
      </c>
    </row>
    <row r="693" spans="1:8" x14ac:dyDescent="0.2">
      <c r="B693" s="2">
        <v>0.38541666666666674</v>
      </c>
      <c r="C693" s="3">
        <v>64</v>
      </c>
      <c r="D693" s="3">
        <v>80</v>
      </c>
      <c r="E693" s="14">
        <v>0.55000000000000004</v>
      </c>
      <c r="F693" s="41">
        <v>7</v>
      </c>
      <c r="G693" s="25" t="s">
        <v>35</v>
      </c>
      <c r="H693" s="19">
        <v>29.96</v>
      </c>
    </row>
    <row r="694" spans="1:8" x14ac:dyDescent="0.2">
      <c r="B694" s="2">
        <v>0.39583333333333343</v>
      </c>
      <c r="C694" s="3">
        <v>64</v>
      </c>
      <c r="D694" s="3">
        <v>84</v>
      </c>
      <c r="E694" s="14">
        <v>0.55000000000000004</v>
      </c>
      <c r="F694" s="3">
        <v>3</v>
      </c>
      <c r="G694" s="3" t="s">
        <v>35</v>
      </c>
      <c r="H694" s="19">
        <v>29.96</v>
      </c>
    </row>
    <row r="695" spans="1:8" x14ac:dyDescent="0.2">
      <c r="B695" s="2">
        <v>0.40625</v>
      </c>
      <c r="C695" s="3">
        <v>64</v>
      </c>
      <c r="D695" s="3">
        <v>86</v>
      </c>
      <c r="E695" s="14">
        <v>0.56000000000000005</v>
      </c>
      <c r="F695" s="3">
        <v>2</v>
      </c>
      <c r="G695" s="3" t="s">
        <v>202</v>
      </c>
      <c r="H695" s="19">
        <v>29.96</v>
      </c>
    </row>
    <row r="696" spans="1:8" x14ac:dyDescent="0.2">
      <c r="B696" s="2">
        <v>0.4166666666666668</v>
      </c>
      <c r="C696" s="3">
        <v>66</v>
      </c>
      <c r="D696" s="3">
        <v>87</v>
      </c>
      <c r="E696" s="14">
        <v>0.52</v>
      </c>
      <c r="F696" s="41">
        <v>5</v>
      </c>
      <c r="G696" s="3" t="s">
        <v>202</v>
      </c>
      <c r="H696" s="19">
        <v>29.96</v>
      </c>
    </row>
    <row r="697" spans="1:8" x14ac:dyDescent="0.2">
      <c r="B697" s="2">
        <v>0.42708333333333354</v>
      </c>
      <c r="C697" s="3">
        <v>67</v>
      </c>
      <c r="D697" s="3">
        <v>87</v>
      </c>
      <c r="E697" s="14">
        <v>0.53</v>
      </c>
      <c r="F697" s="3">
        <v>2</v>
      </c>
      <c r="G697" s="3" t="s">
        <v>180</v>
      </c>
      <c r="H697" s="19">
        <v>29.94</v>
      </c>
    </row>
    <row r="698" spans="1:8" x14ac:dyDescent="0.2">
      <c r="B698" s="2">
        <v>0.4375</v>
      </c>
      <c r="C698" s="3">
        <v>67</v>
      </c>
      <c r="D698" s="3">
        <v>93</v>
      </c>
      <c r="E698" s="13">
        <v>0.51</v>
      </c>
      <c r="F698" s="41">
        <v>4</v>
      </c>
      <c r="G698" s="3" t="s">
        <v>190</v>
      </c>
      <c r="H698" s="19">
        <v>29.94</v>
      </c>
    </row>
    <row r="699" spans="1:8" x14ac:dyDescent="0.2">
      <c r="B699" s="2">
        <v>0.44791666666666691</v>
      </c>
      <c r="C699" s="3">
        <v>67</v>
      </c>
      <c r="D699" s="3">
        <v>95</v>
      </c>
      <c r="E699" s="14">
        <v>0.52</v>
      </c>
      <c r="F699" s="3">
        <v>1</v>
      </c>
      <c r="G699" s="3" t="s">
        <v>190</v>
      </c>
      <c r="H699" s="19">
        <v>29.94</v>
      </c>
    </row>
    <row r="700" spans="1:8" x14ac:dyDescent="0.2">
      <c r="B700" s="2">
        <v>0.45833333333333359</v>
      </c>
      <c r="C700" s="37">
        <v>68</v>
      </c>
      <c r="D700" s="37">
        <v>96</v>
      </c>
      <c r="E700" s="39">
        <v>0.52</v>
      </c>
      <c r="F700" s="41">
        <v>3</v>
      </c>
      <c r="G700" s="3" t="s">
        <v>190</v>
      </c>
      <c r="H700" s="19">
        <v>29.93</v>
      </c>
    </row>
    <row r="701" spans="1:8" x14ac:dyDescent="0.2">
      <c r="B701" s="1">
        <v>0.5</v>
      </c>
      <c r="C701" s="3">
        <v>70</v>
      </c>
      <c r="D701" s="3">
        <v>101</v>
      </c>
      <c r="E701" s="14">
        <v>0.49</v>
      </c>
      <c r="F701" s="3">
        <v>6</v>
      </c>
      <c r="G701" s="3" t="s">
        <v>202</v>
      </c>
      <c r="H701" s="19">
        <v>29.92</v>
      </c>
    </row>
    <row r="702" spans="1:8" x14ac:dyDescent="0.2">
      <c r="B702" s="1">
        <v>0.51041666666666663</v>
      </c>
      <c r="C702" s="3">
        <v>70</v>
      </c>
      <c r="D702" s="3">
        <v>106</v>
      </c>
      <c r="E702" s="14">
        <v>0.49</v>
      </c>
      <c r="F702" s="3">
        <v>4</v>
      </c>
      <c r="G702" s="3" t="s">
        <v>35</v>
      </c>
      <c r="H702" s="19">
        <v>29.92</v>
      </c>
    </row>
    <row r="703" spans="1:8" x14ac:dyDescent="0.2">
      <c r="B703" s="1">
        <v>0.52083333333333337</v>
      </c>
      <c r="C703" s="3">
        <v>71</v>
      </c>
      <c r="D703" s="3">
        <v>102</v>
      </c>
      <c r="E703" s="14">
        <v>0.48</v>
      </c>
      <c r="F703" s="41">
        <v>8</v>
      </c>
      <c r="G703" s="3" t="s">
        <v>34</v>
      </c>
      <c r="H703" s="19">
        <v>29.91</v>
      </c>
    </row>
    <row r="704" spans="1:8" x14ac:dyDescent="0.2">
      <c r="B704" s="1">
        <v>0.53125</v>
      </c>
      <c r="C704" s="3">
        <v>71</v>
      </c>
      <c r="D704" s="3">
        <v>106</v>
      </c>
      <c r="E704" s="14">
        <v>0.47</v>
      </c>
      <c r="F704" s="41">
        <v>5</v>
      </c>
      <c r="G704" s="3" t="s">
        <v>202</v>
      </c>
      <c r="H704" s="19">
        <v>29.91</v>
      </c>
    </row>
    <row r="705" spans="1:8" x14ac:dyDescent="0.2">
      <c r="B705" s="1">
        <v>0.54166666666666663</v>
      </c>
      <c r="C705" s="3">
        <v>73</v>
      </c>
      <c r="D705" s="3">
        <v>106</v>
      </c>
      <c r="E705" s="14">
        <v>0.45</v>
      </c>
      <c r="F705" s="41">
        <v>2</v>
      </c>
      <c r="G705" s="3" t="s">
        <v>202</v>
      </c>
      <c r="H705" s="19">
        <v>29.91</v>
      </c>
    </row>
    <row r="706" spans="1:8" x14ac:dyDescent="0.2">
      <c r="B706" s="1">
        <v>0.55208333333333337</v>
      </c>
      <c r="C706" s="3">
        <v>72</v>
      </c>
      <c r="D706" s="3">
        <v>105</v>
      </c>
      <c r="E706" s="14">
        <v>0.45</v>
      </c>
      <c r="F706" s="3">
        <v>1</v>
      </c>
      <c r="G706" s="3" t="s">
        <v>37</v>
      </c>
      <c r="H706" s="19">
        <v>29.91</v>
      </c>
    </row>
    <row r="707" spans="1:8" x14ac:dyDescent="0.2">
      <c r="B707" s="2">
        <v>0.5625</v>
      </c>
      <c r="C707" s="3">
        <v>72</v>
      </c>
      <c r="D707" s="3">
        <v>108</v>
      </c>
      <c r="E707" s="14">
        <v>0.43</v>
      </c>
      <c r="F707" s="41">
        <v>3</v>
      </c>
      <c r="G707" s="3" t="s">
        <v>190</v>
      </c>
      <c r="H707" s="19">
        <v>29.91</v>
      </c>
    </row>
    <row r="708" spans="1:8" x14ac:dyDescent="0.2">
      <c r="B708" s="2">
        <v>0.57291666666666663</v>
      </c>
      <c r="C708" s="3">
        <v>72</v>
      </c>
      <c r="D708" s="3">
        <v>107</v>
      </c>
      <c r="E708" s="14">
        <v>0.42</v>
      </c>
      <c r="F708" s="41">
        <v>6</v>
      </c>
      <c r="G708" s="3" t="s">
        <v>37</v>
      </c>
      <c r="H708" s="19">
        <v>29.91</v>
      </c>
    </row>
    <row r="709" spans="1:8" x14ac:dyDescent="0.2">
      <c r="B709" s="2">
        <v>0.58333333333333337</v>
      </c>
      <c r="C709" s="3">
        <v>74</v>
      </c>
      <c r="D709" s="3">
        <v>109</v>
      </c>
      <c r="E709" s="14">
        <v>0.4</v>
      </c>
      <c r="F709" s="3">
        <v>3</v>
      </c>
      <c r="G709" s="3" t="s">
        <v>190</v>
      </c>
      <c r="H709" s="19">
        <v>29.9</v>
      </c>
    </row>
    <row r="710" spans="1:8" x14ac:dyDescent="0.2">
      <c r="B710" s="2">
        <v>0.64583333333333337</v>
      </c>
      <c r="C710" s="3">
        <v>72</v>
      </c>
      <c r="D710" s="3">
        <v>107</v>
      </c>
      <c r="E710" s="14">
        <v>0.41</v>
      </c>
      <c r="F710" s="41">
        <v>6</v>
      </c>
      <c r="G710" s="3" t="s">
        <v>34</v>
      </c>
      <c r="H710" s="19">
        <v>29.89</v>
      </c>
    </row>
    <row r="711" spans="1:8" x14ac:dyDescent="0.2">
      <c r="B711" s="2">
        <v>0.65625</v>
      </c>
      <c r="C711" s="3">
        <v>72</v>
      </c>
      <c r="D711" s="3">
        <v>108</v>
      </c>
      <c r="E711" s="13">
        <v>0.4</v>
      </c>
      <c r="F711" s="41">
        <v>5</v>
      </c>
      <c r="G711" s="3" t="s">
        <v>35</v>
      </c>
      <c r="H711" s="19">
        <v>29.88</v>
      </c>
    </row>
    <row r="712" spans="1:8" x14ac:dyDescent="0.2">
      <c r="B712" s="2">
        <v>0.66666666666666663</v>
      </c>
      <c r="C712" s="3">
        <v>73</v>
      </c>
      <c r="D712" s="3">
        <v>107</v>
      </c>
      <c r="E712" s="13">
        <v>0.42</v>
      </c>
      <c r="F712" s="41">
        <v>3</v>
      </c>
      <c r="G712" s="3" t="s">
        <v>35</v>
      </c>
      <c r="H712" s="19">
        <v>29.88</v>
      </c>
    </row>
    <row r="713" spans="1:8" x14ac:dyDescent="0.2">
      <c r="B713" s="2">
        <v>0.67708333333333337</v>
      </c>
      <c r="C713" s="3">
        <v>72</v>
      </c>
      <c r="D713" s="3">
        <v>106</v>
      </c>
      <c r="E713" s="14">
        <v>0.41</v>
      </c>
      <c r="F713" s="41">
        <v>5</v>
      </c>
      <c r="G713" s="3" t="s">
        <v>180</v>
      </c>
      <c r="H713" s="3">
        <v>29.88</v>
      </c>
    </row>
    <row r="714" spans="1:8" x14ac:dyDescent="0.2">
      <c r="B714" s="2">
        <v>0.6875</v>
      </c>
      <c r="C714" s="3">
        <v>72</v>
      </c>
      <c r="D714" s="3">
        <v>106</v>
      </c>
      <c r="E714" s="13">
        <v>0.4</v>
      </c>
      <c r="F714" s="41">
        <v>3</v>
      </c>
      <c r="G714" s="3" t="s">
        <v>37</v>
      </c>
      <c r="H714" s="3">
        <v>29.87</v>
      </c>
    </row>
    <row r="715" spans="1:8" x14ac:dyDescent="0.2">
      <c r="B715" s="2">
        <v>0.69791666666666663</v>
      </c>
      <c r="C715" s="3">
        <v>72</v>
      </c>
      <c r="D715" s="3">
        <v>106</v>
      </c>
      <c r="E715" s="13">
        <v>0.39</v>
      </c>
      <c r="F715" s="41">
        <v>4</v>
      </c>
      <c r="G715" s="3" t="s">
        <v>34</v>
      </c>
      <c r="H715" s="3">
        <v>29.87</v>
      </c>
    </row>
    <row r="716" spans="1:8" x14ac:dyDescent="0.2">
      <c r="B716" s="2"/>
    </row>
    <row r="717" spans="1:8" x14ac:dyDescent="0.2">
      <c r="A717" s="21">
        <v>41440</v>
      </c>
      <c r="B717" s="1">
        <v>0.54166666666666663</v>
      </c>
      <c r="C717" s="3">
        <v>69</v>
      </c>
      <c r="D717" s="3">
        <v>88</v>
      </c>
      <c r="E717" s="14">
        <v>0.65</v>
      </c>
      <c r="F717" s="41">
        <v>2</v>
      </c>
      <c r="G717" s="25" t="s">
        <v>37</v>
      </c>
      <c r="H717" s="19">
        <v>29.78</v>
      </c>
    </row>
    <row r="718" spans="1:8" x14ac:dyDescent="0.2">
      <c r="B718" s="1">
        <v>0.55208333333333337</v>
      </c>
      <c r="C718" s="3">
        <v>71</v>
      </c>
      <c r="D718" s="3">
        <v>92</v>
      </c>
      <c r="E718" s="14">
        <v>0.63</v>
      </c>
      <c r="F718" s="41">
        <v>3</v>
      </c>
      <c r="G718" s="25" t="s">
        <v>34</v>
      </c>
      <c r="H718" s="19">
        <v>29.78</v>
      </c>
    </row>
    <row r="719" spans="1:8" x14ac:dyDescent="0.2">
      <c r="B719" s="2">
        <v>0.5625</v>
      </c>
      <c r="C719" s="3">
        <v>72</v>
      </c>
      <c r="D719" s="3">
        <v>94</v>
      </c>
      <c r="E719" s="14">
        <v>0.61</v>
      </c>
      <c r="F719" s="3">
        <v>2</v>
      </c>
      <c r="G719" s="3" t="s">
        <v>202</v>
      </c>
      <c r="H719" s="19">
        <v>29.77</v>
      </c>
    </row>
    <row r="720" spans="1:8" x14ac:dyDescent="0.2">
      <c r="B720" s="2">
        <v>0.57291666666666663</v>
      </c>
      <c r="C720" s="3">
        <v>73</v>
      </c>
      <c r="D720" s="3">
        <v>92</v>
      </c>
      <c r="E720" s="14">
        <v>0.61</v>
      </c>
      <c r="F720" s="3">
        <v>1</v>
      </c>
      <c r="G720" s="3" t="s">
        <v>37</v>
      </c>
      <c r="H720" s="19">
        <v>29.77</v>
      </c>
    </row>
    <row r="721" spans="1:8" x14ac:dyDescent="0.2">
      <c r="B721" s="2">
        <v>0.61458333333333337</v>
      </c>
      <c r="C721" s="3">
        <v>76</v>
      </c>
      <c r="D721" s="3">
        <v>96</v>
      </c>
      <c r="E721" s="14">
        <v>0.56999999999999995</v>
      </c>
      <c r="F721" s="3">
        <v>2</v>
      </c>
      <c r="G721" s="3" t="s">
        <v>190</v>
      </c>
      <c r="H721" s="19">
        <v>29.74</v>
      </c>
    </row>
    <row r="722" spans="1:8" x14ac:dyDescent="0.2">
      <c r="B722" s="2">
        <v>0.625</v>
      </c>
      <c r="C722" s="3">
        <v>75</v>
      </c>
      <c r="D722" s="3">
        <v>92</v>
      </c>
      <c r="E722" s="14">
        <v>0.6</v>
      </c>
      <c r="F722" s="3">
        <v>3</v>
      </c>
      <c r="G722" s="3" t="s">
        <v>37</v>
      </c>
      <c r="H722" s="19">
        <v>29.74</v>
      </c>
    </row>
    <row r="723" spans="1:8" x14ac:dyDescent="0.2">
      <c r="B723" s="2">
        <v>0.63541666666666663</v>
      </c>
      <c r="C723" s="3">
        <v>75</v>
      </c>
      <c r="D723" s="3">
        <v>93</v>
      </c>
      <c r="E723" s="13">
        <v>0.61</v>
      </c>
      <c r="F723" s="41">
        <v>3</v>
      </c>
      <c r="G723" s="3" t="s">
        <v>208</v>
      </c>
      <c r="H723" s="19">
        <v>29.74</v>
      </c>
    </row>
    <row r="724" spans="1:8" x14ac:dyDescent="0.2">
      <c r="B724" s="2">
        <v>0.64583333333333337</v>
      </c>
      <c r="C724" s="3">
        <v>75</v>
      </c>
      <c r="D724" s="3">
        <v>96</v>
      </c>
      <c r="E724" s="14">
        <v>0.6</v>
      </c>
      <c r="F724" s="3">
        <v>2</v>
      </c>
      <c r="G724" s="3" t="s">
        <v>180</v>
      </c>
      <c r="H724" s="19">
        <v>29.73</v>
      </c>
    </row>
    <row r="725" spans="1:8" x14ac:dyDescent="0.2">
      <c r="B725" s="2">
        <v>0.65625</v>
      </c>
      <c r="C725" s="37">
        <v>76</v>
      </c>
      <c r="D725" s="37">
        <v>98</v>
      </c>
      <c r="E725" s="39">
        <v>0.59</v>
      </c>
      <c r="F725" s="41">
        <v>5</v>
      </c>
      <c r="G725" s="3" t="s">
        <v>37</v>
      </c>
      <c r="H725" s="19">
        <v>29.72</v>
      </c>
    </row>
    <row r="726" spans="1:8" x14ac:dyDescent="0.2">
      <c r="B726" s="2">
        <v>0.66666666666666663</v>
      </c>
      <c r="C726" s="3">
        <v>73</v>
      </c>
      <c r="D726" s="3">
        <v>98</v>
      </c>
      <c r="E726" s="14">
        <v>0.64</v>
      </c>
      <c r="F726" s="3">
        <v>3</v>
      </c>
      <c r="G726" s="3" t="s">
        <v>190</v>
      </c>
      <c r="H726" s="19">
        <v>29.71</v>
      </c>
    </row>
    <row r="727" spans="1:8" x14ac:dyDescent="0.2">
      <c r="B727" s="2">
        <v>0.67708333333333337</v>
      </c>
      <c r="C727" s="3">
        <v>74</v>
      </c>
      <c r="D727" s="3">
        <v>105</v>
      </c>
      <c r="E727" s="14">
        <v>0.66</v>
      </c>
      <c r="F727" s="3">
        <v>1</v>
      </c>
      <c r="G727" s="3" t="s">
        <v>37</v>
      </c>
      <c r="H727" s="19">
        <v>29.71</v>
      </c>
    </row>
    <row r="728" spans="1:8" x14ac:dyDescent="0.2">
      <c r="B728" s="2">
        <v>0.6875</v>
      </c>
      <c r="C728" s="3">
        <v>75</v>
      </c>
      <c r="D728" s="3">
        <v>98</v>
      </c>
      <c r="E728" s="14">
        <v>0.67</v>
      </c>
      <c r="F728" s="41">
        <v>7</v>
      </c>
      <c r="G728" s="3" t="s">
        <v>43</v>
      </c>
      <c r="H728" s="19">
        <v>29.71</v>
      </c>
    </row>
    <row r="729" spans="1:8" x14ac:dyDescent="0.2">
      <c r="B729" s="2">
        <v>0.69791666666666663</v>
      </c>
      <c r="C729" s="3">
        <v>75</v>
      </c>
      <c r="D729" s="3">
        <v>94</v>
      </c>
      <c r="E729" s="14">
        <v>0.67</v>
      </c>
      <c r="F729" s="41">
        <v>6</v>
      </c>
      <c r="G729" s="3" t="s">
        <v>43</v>
      </c>
      <c r="H729" s="19">
        <v>29.7</v>
      </c>
    </row>
    <row r="730" spans="1:8" x14ac:dyDescent="0.2">
      <c r="B730" s="2">
        <v>0.70833333333333337</v>
      </c>
      <c r="C730" s="3">
        <v>75</v>
      </c>
      <c r="D730" s="3">
        <v>95</v>
      </c>
      <c r="E730" s="14">
        <v>0.67</v>
      </c>
      <c r="F730" s="41">
        <v>5</v>
      </c>
      <c r="G730" s="3" t="s">
        <v>37</v>
      </c>
      <c r="H730" s="19">
        <v>29.69</v>
      </c>
    </row>
    <row r="731" spans="1:8" x14ac:dyDescent="0.2">
      <c r="B731" s="2">
        <v>0.71875</v>
      </c>
      <c r="C731" s="3">
        <v>75</v>
      </c>
      <c r="D731" s="3">
        <v>95</v>
      </c>
      <c r="E731" s="14">
        <v>0.66</v>
      </c>
      <c r="F731" s="3">
        <v>3</v>
      </c>
      <c r="G731" s="3" t="s">
        <v>43</v>
      </c>
      <c r="H731" s="19">
        <v>29.67</v>
      </c>
    </row>
    <row r="732" spans="1:8" x14ac:dyDescent="0.2">
      <c r="B732" s="2">
        <v>0.72916666666666663</v>
      </c>
      <c r="C732" s="3">
        <v>75</v>
      </c>
      <c r="D732" s="3">
        <v>90</v>
      </c>
      <c r="E732" s="14">
        <v>0.66</v>
      </c>
      <c r="F732" s="41">
        <v>9</v>
      </c>
      <c r="G732" s="3" t="s">
        <v>43</v>
      </c>
      <c r="H732" s="19">
        <v>29.67</v>
      </c>
    </row>
    <row r="733" spans="1:8" x14ac:dyDescent="0.2">
      <c r="B733" s="2"/>
    </row>
    <row r="734" spans="1:8" x14ac:dyDescent="0.2">
      <c r="A734" t="s">
        <v>260</v>
      </c>
      <c r="B734" s="2"/>
    </row>
    <row r="735" spans="1:8" x14ac:dyDescent="0.2">
      <c r="A735" s="21">
        <v>41447</v>
      </c>
      <c r="B735" s="2">
        <v>0.39583333333333343</v>
      </c>
      <c r="C735" s="3">
        <v>81</v>
      </c>
      <c r="D735" s="3">
        <v>95</v>
      </c>
      <c r="E735" s="14">
        <v>0.68</v>
      </c>
      <c r="F735" s="41">
        <v>4</v>
      </c>
      <c r="G735" s="25" t="s">
        <v>197</v>
      </c>
      <c r="H735" s="19">
        <v>29.54</v>
      </c>
    </row>
    <row r="736" spans="1:8" x14ac:dyDescent="0.2">
      <c r="B736" s="2">
        <v>0.40625</v>
      </c>
      <c r="C736" s="3">
        <v>79</v>
      </c>
      <c r="D736" s="3">
        <v>94</v>
      </c>
      <c r="E736" s="14">
        <v>0.69</v>
      </c>
      <c r="F736" s="41">
        <v>8</v>
      </c>
      <c r="G736" s="25" t="s">
        <v>197</v>
      </c>
      <c r="H736" s="19">
        <v>29.54</v>
      </c>
    </row>
    <row r="737" spans="2:8" x14ac:dyDescent="0.2">
      <c r="B737" s="2">
        <v>0.4166666666666668</v>
      </c>
      <c r="C737" s="3">
        <v>80</v>
      </c>
      <c r="D737" s="3">
        <v>99</v>
      </c>
      <c r="E737" s="14">
        <v>0.68</v>
      </c>
      <c r="F737" s="3">
        <v>12</v>
      </c>
      <c r="G737" s="3" t="s">
        <v>43</v>
      </c>
      <c r="H737" s="19">
        <v>29.53</v>
      </c>
    </row>
    <row r="738" spans="2:8" x14ac:dyDescent="0.2">
      <c r="B738" s="2">
        <v>0.42708333333333354</v>
      </c>
      <c r="C738" s="3">
        <v>81</v>
      </c>
      <c r="D738" s="3">
        <v>101</v>
      </c>
      <c r="E738" s="14">
        <v>0.65</v>
      </c>
      <c r="F738" s="3">
        <v>8</v>
      </c>
      <c r="G738" s="3" t="s">
        <v>197</v>
      </c>
      <c r="H738" s="19">
        <v>29.54</v>
      </c>
    </row>
    <row r="739" spans="2:8" x14ac:dyDescent="0.2">
      <c r="B739" s="2">
        <v>0.44791666666666691</v>
      </c>
      <c r="C739" s="3">
        <v>84</v>
      </c>
      <c r="D739" s="3">
        <v>105</v>
      </c>
      <c r="E739" s="14">
        <v>0.61</v>
      </c>
      <c r="F739" s="3">
        <v>3</v>
      </c>
      <c r="G739" s="3" t="s">
        <v>37</v>
      </c>
      <c r="H739" s="19">
        <v>29.55</v>
      </c>
    </row>
    <row r="740" spans="2:8" x14ac:dyDescent="0.2">
      <c r="B740" s="2">
        <v>0.45833333333333359</v>
      </c>
      <c r="C740" s="3">
        <v>84</v>
      </c>
      <c r="D740" s="3">
        <v>109</v>
      </c>
      <c r="E740" s="14">
        <v>0.59</v>
      </c>
      <c r="F740" s="3">
        <v>7</v>
      </c>
      <c r="G740" s="3" t="s">
        <v>196</v>
      </c>
      <c r="H740" s="19">
        <v>29.55</v>
      </c>
    </row>
    <row r="741" spans="2:8" x14ac:dyDescent="0.2">
      <c r="B741" s="1">
        <v>0.46875</v>
      </c>
      <c r="C741" s="3">
        <v>86</v>
      </c>
      <c r="D741" s="3">
        <v>116</v>
      </c>
      <c r="E741" s="13">
        <v>0.56000000000000005</v>
      </c>
      <c r="F741" s="41">
        <v>5</v>
      </c>
      <c r="G741" s="3" t="s">
        <v>37</v>
      </c>
      <c r="H741" s="19">
        <v>29.54</v>
      </c>
    </row>
    <row r="742" spans="2:8" x14ac:dyDescent="0.2">
      <c r="B742" s="1">
        <v>0.47916666666666669</v>
      </c>
      <c r="C742" s="3">
        <v>85</v>
      </c>
      <c r="D742" s="3">
        <v>111</v>
      </c>
      <c r="E742" s="14">
        <v>0.56000000000000005</v>
      </c>
      <c r="F742" s="3">
        <v>5</v>
      </c>
      <c r="G742" s="3" t="s">
        <v>43</v>
      </c>
      <c r="H742" s="19">
        <v>29.55</v>
      </c>
    </row>
    <row r="743" spans="2:8" x14ac:dyDescent="0.2">
      <c r="B743" s="1">
        <v>0.48958333333333331</v>
      </c>
      <c r="C743" s="3">
        <v>85</v>
      </c>
      <c r="D743" s="3">
        <v>110</v>
      </c>
      <c r="E743" s="14">
        <v>0.57999999999999996</v>
      </c>
      <c r="F743" s="3">
        <v>3</v>
      </c>
      <c r="G743" s="3" t="s">
        <v>37</v>
      </c>
      <c r="H743" s="19">
        <v>29.56</v>
      </c>
    </row>
    <row r="744" spans="2:8" x14ac:dyDescent="0.2">
      <c r="B744" s="1">
        <v>0.5</v>
      </c>
      <c r="C744" s="3">
        <v>83</v>
      </c>
      <c r="D744" s="3">
        <v>101</v>
      </c>
      <c r="E744" s="14">
        <v>0.61</v>
      </c>
      <c r="F744" s="3">
        <v>5</v>
      </c>
      <c r="G744" s="3" t="s">
        <v>201</v>
      </c>
      <c r="H744" s="19">
        <v>29.55</v>
      </c>
    </row>
    <row r="745" spans="2:8" x14ac:dyDescent="0.2">
      <c r="B745" s="1">
        <v>0.51041666666666663</v>
      </c>
      <c r="C745" s="3">
        <v>84</v>
      </c>
      <c r="D745" s="3">
        <v>105</v>
      </c>
      <c r="E745" s="14">
        <v>0.61</v>
      </c>
      <c r="F745" s="3">
        <v>7</v>
      </c>
      <c r="G745" s="3" t="s">
        <v>310</v>
      </c>
      <c r="H745" s="19">
        <v>29.55</v>
      </c>
    </row>
    <row r="746" spans="2:8" x14ac:dyDescent="0.2">
      <c r="B746" s="1">
        <v>0.52083333333333337</v>
      </c>
      <c r="C746" s="3">
        <v>82</v>
      </c>
      <c r="D746" s="3">
        <v>102</v>
      </c>
      <c r="E746" s="14">
        <v>0.65</v>
      </c>
      <c r="F746" s="41">
        <v>8</v>
      </c>
      <c r="G746" s="3" t="s">
        <v>201</v>
      </c>
      <c r="H746" s="19">
        <v>29.55</v>
      </c>
    </row>
    <row r="747" spans="2:8" x14ac:dyDescent="0.2">
      <c r="B747" s="1">
        <v>0.53125</v>
      </c>
      <c r="C747" s="3">
        <v>84</v>
      </c>
      <c r="D747" s="3">
        <v>110</v>
      </c>
      <c r="E747" s="14">
        <v>0.62</v>
      </c>
      <c r="F747" s="41">
        <v>9</v>
      </c>
      <c r="G747" s="3" t="s">
        <v>43</v>
      </c>
      <c r="H747" s="19">
        <v>29.53</v>
      </c>
    </row>
    <row r="748" spans="2:8" x14ac:dyDescent="0.2">
      <c r="B748" s="1">
        <v>0.54166666666666663</v>
      </c>
      <c r="C748" s="3">
        <v>86</v>
      </c>
      <c r="D748" s="3">
        <v>113</v>
      </c>
      <c r="E748" s="14">
        <v>0.57999999999999996</v>
      </c>
      <c r="F748" s="41">
        <v>7</v>
      </c>
      <c r="G748" s="3" t="s">
        <v>208</v>
      </c>
      <c r="H748" s="19">
        <v>29.51</v>
      </c>
    </row>
    <row r="749" spans="2:8" x14ac:dyDescent="0.2">
      <c r="B749" s="2">
        <v>0.625</v>
      </c>
      <c r="C749" s="3">
        <v>88</v>
      </c>
      <c r="D749" s="3">
        <v>119</v>
      </c>
      <c r="E749" s="14">
        <v>0.56999999999999995</v>
      </c>
      <c r="F749" s="3">
        <v>13</v>
      </c>
      <c r="G749" s="3" t="s">
        <v>208</v>
      </c>
      <c r="H749" s="19">
        <v>29.49</v>
      </c>
    </row>
    <row r="750" spans="2:8" x14ac:dyDescent="0.2">
      <c r="B750" s="2">
        <v>0.63541666666666663</v>
      </c>
      <c r="C750" s="3">
        <v>88</v>
      </c>
      <c r="D750" s="3">
        <v>118</v>
      </c>
      <c r="E750" s="14">
        <v>0.57999999999999996</v>
      </c>
      <c r="F750" s="41">
        <v>13</v>
      </c>
      <c r="G750" s="3" t="s">
        <v>43</v>
      </c>
      <c r="H750" s="19">
        <v>29.44</v>
      </c>
    </row>
    <row r="751" spans="2:8" x14ac:dyDescent="0.2">
      <c r="B751" s="2">
        <v>0.64583333333333337</v>
      </c>
      <c r="C751" s="3">
        <v>88</v>
      </c>
      <c r="D751" s="3">
        <v>116</v>
      </c>
      <c r="E751" s="14">
        <v>0.56000000000000005</v>
      </c>
      <c r="F751" s="41">
        <v>13</v>
      </c>
      <c r="G751" s="3" t="s">
        <v>43</v>
      </c>
      <c r="H751" s="19">
        <v>29.44</v>
      </c>
    </row>
    <row r="752" spans="2:8" x14ac:dyDescent="0.2">
      <c r="B752" s="2">
        <v>0.66666666666666663</v>
      </c>
      <c r="C752" s="3">
        <v>89</v>
      </c>
      <c r="D752" s="3">
        <v>116</v>
      </c>
      <c r="E752" s="14">
        <v>0.55000000000000004</v>
      </c>
      <c r="F752" s="3">
        <v>12</v>
      </c>
      <c r="G752" s="3" t="s">
        <v>43</v>
      </c>
      <c r="H752" s="19">
        <v>29.43</v>
      </c>
    </row>
    <row r="753" spans="1:8" x14ac:dyDescent="0.2">
      <c r="B753" s="2">
        <v>0.67708333333333337</v>
      </c>
      <c r="C753" s="3">
        <v>90</v>
      </c>
      <c r="D753" s="3">
        <v>117</v>
      </c>
      <c r="E753" s="14">
        <v>0.52</v>
      </c>
      <c r="F753" s="41">
        <v>6</v>
      </c>
      <c r="G753" s="3" t="s">
        <v>208</v>
      </c>
      <c r="H753" s="19">
        <v>29.43</v>
      </c>
    </row>
    <row r="754" spans="1:8" x14ac:dyDescent="0.2">
      <c r="B754" s="2">
        <v>0.73958333333333337</v>
      </c>
      <c r="C754" s="3">
        <v>89</v>
      </c>
      <c r="D754" s="3">
        <v>113</v>
      </c>
      <c r="E754" s="13">
        <v>0.52</v>
      </c>
      <c r="F754" s="41">
        <v>16</v>
      </c>
      <c r="G754" s="3" t="s">
        <v>43</v>
      </c>
      <c r="H754" s="19">
        <v>29.44</v>
      </c>
    </row>
    <row r="755" spans="1:8" x14ac:dyDescent="0.2">
      <c r="B755" s="2">
        <v>0.75</v>
      </c>
      <c r="C755" s="3">
        <v>90</v>
      </c>
      <c r="D755" s="3">
        <v>112</v>
      </c>
      <c r="E755" s="13">
        <v>0.53</v>
      </c>
      <c r="F755" s="41">
        <v>7</v>
      </c>
      <c r="G755" s="3" t="s">
        <v>208</v>
      </c>
      <c r="H755" s="19">
        <v>29.44</v>
      </c>
    </row>
    <row r="756" spans="1:8" x14ac:dyDescent="0.2">
      <c r="B756" s="2">
        <v>0.76041666666666663</v>
      </c>
      <c r="C756" s="3">
        <v>89</v>
      </c>
      <c r="D756" s="3">
        <v>108</v>
      </c>
      <c r="E756" s="14">
        <v>0.51</v>
      </c>
      <c r="F756" s="41">
        <v>9</v>
      </c>
      <c r="G756" s="3" t="s">
        <v>37</v>
      </c>
      <c r="H756" s="3">
        <v>29.44</v>
      </c>
    </row>
    <row r="757" spans="1:8" x14ac:dyDescent="0.2">
      <c r="B757" s="2">
        <v>0.77083333333333337</v>
      </c>
      <c r="C757" s="3">
        <v>89</v>
      </c>
      <c r="D757" s="3">
        <v>108</v>
      </c>
      <c r="E757" s="13">
        <v>0.51</v>
      </c>
      <c r="F757" s="41">
        <v>12</v>
      </c>
      <c r="G757" s="3" t="s">
        <v>37</v>
      </c>
      <c r="H757" s="3">
        <v>29.43</v>
      </c>
    </row>
    <row r="758" spans="1:8" x14ac:dyDescent="0.2">
      <c r="B758" s="2">
        <v>0.78125</v>
      </c>
      <c r="C758" s="3">
        <v>88</v>
      </c>
      <c r="D758" s="3">
        <v>103</v>
      </c>
      <c r="E758" s="13">
        <v>0.54</v>
      </c>
      <c r="F758" s="41">
        <v>11</v>
      </c>
      <c r="G758" s="3" t="s">
        <v>43</v>
      </c>
      <c r="H758" s="3">
        <v>29.43</v>
      </c>
    </row>
    <row r="759" spans="1:8" x14ac:dyDescent="0.2">
      <c r="B759" s="2">
        <v>0.79166666666666663</v>
      </c>
      <c r="C759" s="3">
        <v>88</v>
      </c>
      <c r="D759" s="3">
        <v>103</v>
      </c>
      <c r="E759" s="13">
        <v>0.56000000000000005</v>
      </c>
      <c r="F759" s="41">
        <v>13</v>
      </c>
      <c r="G759" s="3" t="s">
        <v>208</v>
      </c>
      <c r="H759" s="3">
        <v>29.43</v>
      </c>
    </row>
    <row r="760" spans="1:8" x14ac:dyDescent="0.2">
      <c r="B760" s="2">
        <v>0.80208333333333337</v>
      </c>
      <c r="C760" s="3">
        <v>88</v>
      </c>
      <c r="D760" s="3">
        <v>104</v>
      </c>
      <c r="E760" s="13">
        <v>0.56999999999999995</v>
      </c>
      <c r="F760" s="41">
        <v>8</v>
      </c>
      <c r="G760" s="3" t="s">
        <v>43</v>
      </c>
      <c r="H760" s="3">
        <v>29.44</v>
      </c>
    </row>
    <row r="761" spans="1:8" x14ac:dyDescent="0.2">
      <c r="B761" s="2">
        <v>0.82291666666666663</v>
      </c>
      <c r="C761" s="3">
        <v>87</v>
      </c>
      <c r="D761" s="3">
        <v>98</v>
      </c>
      <c r="E761" s="13">
        <v>0.6</v>
      </c>
      <c r="F761" s="41">
        <v>10</v>
      </c>
      <c r="G761" s="3" t="s">
        <v>208</v>
      </c>
      <c r="H761" s="3">
        <v>29.43</v>
      </c>
    </row>
    <row r="762" spans="1:8" x14ac:dyDescent="0.2">
      <c r="B762" s="2">
        <v>0.83333333333333337</v>
      </c>
      <c r="C762" s="3">
        <v>86</v>
      </c>
      <c r="D762" s="3">
        <v>97</v>
      </c>
      <c r="E762" s="13">
        <v>0.6</v>
      </c>
      <c r="F762" s="41">
        <v>10</v>
      </c>
      <c r="G762" s="3" t="s">
        <v>43</v>
      </c>
      <c r="H762" s="3">
        <v>29.43</v>
      </c>
    </row>
    <row r="763" spans="1:8" x14ac:dyDescent="0.2">
      <c r="B763" s="2">
        <v>0.84375</v>
      </c>
      <c r="C763" s="3">
        <v>85</v>
      </c>
      <c r="D763" s="3">
        <v>92</v>
      </c>
      <c r="E763" s="13">
        <v>0.61</v>
      </c>
      <c r="F763" s="41">
        <v>5</v>
      </c>
      <c r="G763" s="3" t="s">
        <v>190</v>
      </c>
      <c r="H763" s="3">
        <v>29.43</v>
      </c>
    </row>
    <row r="764" spans="1:8" x14ac:dyDescent="0.2">
      <c r="B764" s="2">
        <v>0.85416666666666663</v>
      </c>
      <c r="C764" s="3">
        <v>85</v>
      </c>
      <c r="D764" s="3">
        <v>94</v>
      </c>
      <c r="E764" s="13">
        <v>0.61</v>
      </c>
      <c r="F764" s="41">
        <v>9</v>
      </c>
      <c r="G764" s="3" t="s">
        <v>37</v>
      </c>
      <c r="H764" s="3">
        <v>29.43</v>
      </c>
    </row>
    <row r="765" spans="1:8" x14ac:dyDescent="0.2">
      <c r="B765" s="2">
        <v>0.86041666666666661</v>
      </c>
      <c r="C765" s="3">
        <v>85</v>
      </c>
      <c r="D765" s="3">
        <v>94</v>
      </c>
      <c r="E765" s="13">
        <v>0.62</v>
      </c>
      <c r="F765" s="28">
        <v>12</v>
      </c>
      <c r="G765" s="3" t="s">
        <v>43</v>
      </c>
      <c r="H765" s="3">
        <v>29.43</v>
      </c>
    </row>
    <row r="767" spans="1:8" x14ac:dyDescent="0.2">
      <c r="A767" s="21">
        <v>41448</v>
      </c>
      <c r="B767" s="1">
        <v>0.54166666666666663</v>
      </c>
      <c r="C767" s="3">
        <v>72</v>
      </c>
      <c r="D767" s="3">
        <v>76</v>
      </c>
      <c r="E767" s="14">
        <v>0.73</v>
      </c>
      <c r="F767" s="41">
        <v>14</v>
      </c>
      <c r="G767" s="25" t="s">
        <v>208</v>
      </c>
      <c r="H767" s="19">
        <v>29.46</v>
      </c>
    </row>
    <row r="768" spans="1:8" x14ac:dyDescent="0.2">
      <c r="B768" s="1">
        <v>0.55208333333333337</v>
      </c>
      <c r="C768" s="3">
        <v>74</v>
      </c>
      <c r="D768" s="3">
        <v>79</v>
      </c>
      <c r="E768" s="14">
        <v>0.68</v>
      </c>
      <c r="F768" s="3">
        <v>7</v>
      </c>
      <c r="G768" s="3" t="s">
        <v>208</v>
      </c>
      <c r="H768" s="19">
        <v>29.47</v>
      </c>
    </row>
    <row r="769" spans="1:8" x14ac:dyDescent="0.2">
      <c r="B769" s="2">
        <v>0.5625</v>
      </c>
      <c r="C769" s="3">
        <v>77</v>
      </c>
      <c r="D769" s="3">
        <v>89</v>
      </c>
      <c r="E769" s="14">
        <v>0.62</v>
      </c>
      <c r="F769" s="3">
        <v>11</v>
      </c>
      <c r="G769" s="3" t="s">
        <v>208</v>
      </c>
      <c r="H769" s="19">
        <v>29.45</v>
      </c>
    </row>
    <row r="770" spans="1:8" x14ac:dyDescent="0.2">
      <c r="B770" s="2">
        <v>0.57291666666666663</v>
      </c>
      <c r="C770" s="3">
        <v>77</v>
      </c>
      <c r="D770" s="3">
        <v>89</v>
      </c>
      <c r="E770" s="14">
        <v>0.62</v>
      </c>
      <c r="F770" s="3">
        <v>9</v>
      </c>
      <c r="G770" s="3" t="s">
        <v>37</v>
      </c>
      <c r="H770" s="19">
        <v>29.46</v>
      </c>
    </row>
    <row r="771" spans="1:8" x14ac:dyDescent="0.2">
      <c r="B771" s="2">
        <v>0.58333333333333337</v>
      </c>
      <c r="C771" s="3">
        <v>77</v>
      </c>
      <c r="D771" s="3">
        <v>89</v>
      </c>
      <c r="E771" s="14">
        <v>0.62</v>
      </c>
      <c r="F771" s="3">
        <v>9</v>
      </c>
      <c r="G771" s="3" t="s">
        <v>37</v>
      </c>
      <c r="H771" s="19">
        <v>29.46</v>
      </c>
    </row>
    <row r="772" spans="1:8" x14ac:dyDescent="0.2">
      <c r="B772" s="2">
        <v>0.59375</v>
      </c>
      <c r="C772" s="3">
        <v>77</v>
      </c>
      <c r="D772" s="3">
        <v>93</v>
      </c>
      <c r="E772" s="14">
        <v>0.65</v>
      </c>
      <c r="F772" s="3">
        <v>11</v>
      </c>
      <c r="G772" s="3" t="s">
        <v>43</v>
      </c>
      <c r="H772" s="19">
        <v>29.46</v>
      </c>
    </row>
    <row r="773" spans="1:8" x14ac:dyDescent="0.2">
      <c r="B773" s="2">
        <v>0.60416666666666663</v>
      </c>
      <c r="C773" s="3">
        <v>77</v>
      </c>
      <c r="D773" s="3">
        <v>97</v>
      </c>
      <c r="E773" s="13">
        <v>0.61</v>
      </c>
      <c r="F773" s="41">
        <v>14</v>
      </c>
      <c r="G773" s="3" t="s">
        <v>43</v>
      </c>
      <c r="H773" s="19">
        <v>29.46</v>
      </c>
    </row>
    <row r="774" spans="1:8" x14ac:dyDescent="0.2">
      <c r="B774" s="2">
        <v>0.61458333333333337</v>
      </c>
      <c r="C774" s="3">
        <v>78</v>
      </c>
      <c r="D774" s="3">
        <v>99</v>
      </c>
      <c r="E774" s="14">
        <v>0.6</v>
      </c>
      <c r="F774" s="3">
        <v>8</v>
      </c>
      <c r="G774" s="3" t="s">
        <v>37</v>
      </c>
      <c r="H774" s="19">
        <v>29.47</v>
      </c>
    </row>
    <row r="775" spans="1:8" x14ac:dyDescent="0.2">
      <c r="B775" s="2">
        <v>0.625</v>
      </c>
      <c r="C775" s="3">
        <v>81</v>
      </c>
      <c r="D775" s="3">
        <v>100</v>
      </c>
      <c r="E775" s="14">
        <v>0.57999999999999996</v>
      </c>
      <c r="F775" s="3">
        <v>5</v>
      </c>
      <c r="G775" s="3" t="s">
        <v>180</v>
      </c>
      <c r="H775" s="19">
        <v>29.48</v>
      </c>
    </row>
    <row r="776" spans="1:8" x14ac:dyDescent="0.2">
      <c r="B776" s="2">
        <v>0.63541666666666663</v>
      </c>
      <c r="C776" s="3">
        <v>80</v>
      </c>
      <c r="D776" s="3">
        <v>95</v>
      </c>
      <c r="E776" s="14">
        <v>0.56999999999999995</v>
      </c>
      <c r="F776" s="3">
        <v>6</v>
      </c>
      <c r="G776" s="3" t="s">
        <v>201</v>
      </c>
      <c r="H776" s="19">
        <v>29.47</v>
      </c>
    </row>
    <row r="777" spans="1:8" x14ac:dyDescent="0.2">
      <c r="B777" s="2">
        <v>0.64583333333333337</v>
      </c>
      <c r="C777" s="3">
        <v>79</v>
      </c>
      <c r="D777" s="3">
        <v>100</v>
      </c>
      <c r="E777" s="14">
        <v>0.57999999999999996</v>
      </c>
      <c r="F777" s="3">
        <v>5</v>
      </c>
      <c r="G777" s="3" t="s">
        <v>201</v>
      </c>
      <c r="H777" s="19">
        <v>29.47</v>
      </c>
    </row>
    <row r="778" spans="1:8" x14ac:dyDescent="0.2">
      <c r="B778" s="2">
        <v>0.65625</v>
      </c>
      <c r="C778" s="3">
        <v>79</v>
      </c>
      <c r="D778" s="3">
        <v>91</v>
      </c>
      <c r="E778" s="14">
        <v>0.59</v>
      </c>
      <c r="F778" s="41">
        <v>3</v>
      </c>
      <c r="G778" s="3" t="s">
        <v>196</v>
      </c>
      <c r="H778" s="19">
        <v>29.47</v>
      </c>
    </row>
    <row r="779" spans="1:8" x14ac:dyDescent="0.2">
      <c r="B779" s="2"/>
    </row>
    <row r="780" spans="1:8" x14ac:dyDescent="0.2">
      <c r="A780" t="s">
        <v>311</v>
      </c>
      <c r="B780" s="2"/>
    </row>
    <row r="781" spans="1:8" x14ac:dyDescent="0.2">
      <c r="A781" s="21">
        <v>41459</v>
      </c>
      <c r="B781" s="2">
        <v>0.375</v>
      </c>
      <c r="C781" s="3">
        <v>73</v>
      </c>
      <c r="D781" s="3">
        <v>89</v>
      </c>
      <c r="E781" s="14">
        <v>0.8</v>
      </c>
      <c r="F781" s="41">
        <v>4</v>
      </c>
      <c r="G781" s="25" t="s">
        <v>35</v>
      </c>
      <c r="H781" s="19">
        <v>28.85</v>
      </c>
    </row>
    <row r="782" spans="1:8" x14ac:dyDescent="0.2">
      <c r="B782" s="2">
        <v>0.38541666666666674</v>
      </c>
      <c r="C782" s="3">
        <v>73</v>
      </c>
      <c r="D782" s="3">
        <v>92</v>
      </c>
      <c r="E782" s="14">
        <v>0.79</v>
      </c>
      <c r="F782" s="3">
        <v>4</v>
      </c>
      <c r="G782" s="3" t="s">
        <v>37</v>
      </c>
      <c r="H782" s="19">
        <v>28.85</v>
      </c>
    </row>
    <row r="783" spans="1:8" x14ac:dyDescent="0.2">
      <c r="B783" s="2">
        <v>0.39583333333333343</v>
      </c>
      <c r="C783" s="3">
        <v>73</v>
      </c>
      <c r="D783" s="3">
        <v>90</v>
      </c>
      <c r="E783" s="14">
        <v>0.8</v>
      </c>
      <c r="F783" s="3">
        <v>1</v>
      </c>
      <c r="G783" s="3" t="s">
        <v>35</v>
      </c>
      <c r="H783" s="19">
        <v>28.85</v>
      </c>
    </row>
    <row r="784" spans="1:8" x14ac:dyDescent="0.2">
      <c r="B784" s="2">
        <v>0.40625</v>
      </c>
      <c r="C784" s="3">
        <v>75</v>
      </c>
      <c r="D784" s="3">
        <v>97</v>
      </c>
      <c r="E784" s="14">
        <v>0.76</v>
      </c>
      <c r="F784" s="3">
        <v>5</v>
      </c>
      <c r="G784" s="3" t="s">
        <v>129</v>
      </c>
      <c r="H784" s="19">
        <v>28.85</v>
      </c>
    </row>
    <row r="785" spans="2:8" x14ac:dyDescent="0.2">
      <c r="B785" s="2">
        <v>0.4166666666666668</v>
      </c>
      <c r="C785" s="3">
        <v>75</v>
      </c>
      <c r="D785" s="3">
        <v>100</v>
      </c>
      <c r="E785" s="14">
        <v>0.74</v>
      </c>
      <c r="F785" s="3">
        <v>8</v>
      </c>
      <c r="G785" s="3" t="s">
        <v>201</v>
      </c>
      <c r="H785" s="19">
        <v>28.84</v>
      </c>
    </row>
    <row r="786" spans="2:8" x14ac:dyDescent="0.2">
      <c r="B786" s="2">
        <v>0.42708333333333354</v>
      </c>
      <c r="C786" s="3">
        <v>75</v>
      </c>
      <c r="D786" s="3">
        <v>104</v>
      </c>
      <c r="E786" s="14">
        <v>0.75</v>
      </c>
      <c r="F786" s="3">
        <v>3</v>
      </c>
      <c r="G786" s="3" t="s">
        <v>35</v>
      </c>
      <c r="H786" s="19">
        <v>28.84</v>
      </c>
    </row>
    <row r="787" spans="2:8" x14ac:dyDescent="0.2">
      <c r="B787" s="2">
        <v>0.4375</v>
      </c>
      <c r="C787" s="3">
        <v>75</v>
      </c>
      <c r="D787" s="3">
        <v>106</v>
      </c>
      <c r="E787" s="13">
        <v>0.74</v>
      </c>
      <c r="F787" s="41">
        <v>5</v>
      </c>
      <c r="G787" s="3" t="s">
        <v>35</v>
      </c>
      <c r="H787" s="19">
        <v>28.83</v>
      </c>
    </row>
    <row r="788" spans="2:8" x14ac:dyDescent="0.2">
      <c r="B788" s="2">
        <v>0.44791666666666691</v>
      </c>
      <c r="C788" s="3">
        <v>76</v>
      </c>
      <c r="D788" s="3">
        <v>104</v>
      </c>
      <c r="E788" s="14">
        <v>0.73</v>
      </c>
      <c r="F788" s="3">
        <v>8</v>
      </c>
      <c r="G788" s="3" t="s">
        <v>190</v>
      </c>
      <c r="H788" s="19">
        <v>28.84</v>
      </c>
    </row>
    <row r="789" spans="2:8" x14ac:dyDescent="0.2">
      <c r="B789" s="2">
        <v>0.45833333333333359</v>
      </c>
      <c r="C789" s="3">
        <v>76</v>
      </c>
      <c r="D789" s="3">
        <v>105</v>
      </c>
      <c r="E789" s="14">
        <v>0.73</v>
      </c>
      <c r="F789" s="3">
        <v>5</v>
      </c>
      <c r="G789" s="3" t="s">
        <v>312</v>
      </c>
      <c r="H789" s="19">
        <v>28.84</v>
      </c>
    </row>
    <row r="790" spans="2:8" x14ac:dyDescent="0.2">
      <c r="B790" s="1">
        <v>0.46875</v>
      </c>
      <c r="C790" s="3">
        <v>76</v>
      </c>
      <c r="D790" s="3">
        <v>101</v>
      </c>
      <c r="E790" s="14">
        <v>0.73</v>
      </c>
      <c r="F790" s="3">
        <v>3</v>
      </c>
      <c r="G790" s="3" t="s">
        <v>201</v>
      </c>
      <c r="H790" s="19">
        <v>28.84</v>
      </c>
    </row>
    <row r="791" spans="2:8" x14ac:dyDescent="0.2">
      <c r="B791" s="1">
        <v>0.47916666666666669</v>
      </c>
      <c r="C791" s="3">
        <v>76</v>
      </c>
      <c r="D791" s="3">
        <v>105</v>
      </c>
      <c r="E791" s="14">
        <v>0.73</v>
      </c>
      <c r="F791" s="3">
        <v>5</v>
      </c>
      <c r="G791" s="3" t="s">
        <v>201</v>
      </c>
      <c r="H791" s="19">
        <v>28.83</v>
      </c>
    </row>
    <row r="792" spans="2:8" x14ac:dyDescent="0.2">
      <c r="B792" s="1">
        <v>0.48958333333333331</v>
      </c>
      <c r="C792" s="3">
        <v>77</v>
      </c>
      <c r="D792" s="3">
        <v>106</v>
      </c>
      <c r="E792" s="14">
        <v>0.7</v>
      </c>
      <c r="F792" s="41">
        <v>5</v>
      </c>
      <c r="G792" s="3" t="s">
        <v>35</v>
      </c>
      <c r="H792" s="19">
        <v>28.83</v>
      </c>
    </row>
    <row r="793" spans="2:8" x14ac:dyDescent="0.2">
      <c r="B793" s="1">
        <v>0.5</v>
      </c>
      <c r="C793" s="3">
        <v>77</v>
      </c>
      <c r="D793" s="3">
        <v>104</v>
      </c>
      <c r="E793" s="14">
        <v>0.71</v>
      </c>
      <c r="F793" s="41">
        <v>3</v>
      </c>
      <c r="G793" s="3" t="s">
        <v>190</v>
      </c>
      <c r="H793" s="19">
        <v>28.83</v>
      </c>
    </row>
    <row r="794" spans="2:8" x14ac:dyDescent="0.2">
      <c r="B794" s="1">
        <v>0.54166666666666663</v>
      </c>
      <c r="C794" s="3">
        <v>79</v>
      </c>
      <c r="D794" s="3">
        <v>118</v>
      </c>
      <c r="E794" s="14">
        <v>0.69</v>
      </c>
      <c r="F794" s="41">
        <v>4</v>
      </c>
      <c r="G794" s="3" t="s">
        <v>71</v>
      </c>
      <c r="H794" s="19">
        <v>28.83</v>
      </c>
    </row>
    <row r="795" spans="2:8" x14ac:dyDescent="0.2">
      <c r="B795" s="1">
        <v>0.55208333333333337</v>
      </c>
      <c r="C795" s="3">
        <v>79</v>
      </c>
      <c r="D795" s="3">
        <v>121</v>
      </c>
      <c r="E795" s="14">
        <v>0.68</v>
      </c>
      <c r="F795" s="3">
        <v>4</v>
      </c>
      <c r="G795" s="3" t="s">
        <v>35</v>
      </c>
      <c r="H795" s="19">
        <v>28.84</v>
      </c>
    </row>
    <row r="796" spans="2:8" x14ac:dyDescent="0.2">
      <c r="B796" s="2">
        <v>0.5625</v>
      </c>
      <c r="C796" s="3">
        <v>79</v>
      </c>
      <c r="D796" s="3">
        <v>118</v>
      </c>
      <c r="E796" s="14">
        <v>0.67</v>
      </c>
      <c r="F796" s="41">
        <v>5</v>
      </c>
      <c r="G796" s="3" t="s">
        <v>34</v>
      </c>
      <c r="H796" s="19">
        <v>28.82</v>
      </c>
    </row>
    <row r="797" spans="2:8" x14ac:dyDescent="0.2">
      <c r="B797" s="2">
        <v>0.57291666666666663</v>
      </c>
      <c r="C797" s="3">
        <v>80</v>
      </c>
      <c r="D797" s="3">
        <v>121</v>
      </c>
      <c r="E797" s="14">
        <v>0.66</v>
      </c>
      <c r="F797" s="41">
        <v>3</v>
      </c>
      <c r="G797" s="3" t="s">
        <v>34</v>
      </c>
      <c r="H797" s="19">
        <v>28.82</v>
      </c>
    </row>
    <row r="798" spans="2:8" x14ac:dyDescent="0.2">
      <c r="B798" s="2">
        <v>0.58333333333333337</v>
      </c>
      <c r="C798" s="3">
        <v>80</v>
      </c>
      <c r="D798" s="3">
        <v>122</v>
      </c>
      <c r="E798" s="14">
        <v>0.66</v>
      </c>
      <c r="F798" s="3">
        <v>8</v>
      </c>
      <c r="G798" s="3" t="s">
        <v>129</v>
      </c>
      <c r="H798" s="19">
        <v>28.81</v>
      </c>
    </row>
    <row r="799" spans="2:8" x14ac:dyDescent="0.2">
      <c r="B799" s="2">
        <v>0.59375</v>
      </c>
      <c r="C799" s="3">
        <v>80</v>
      </c>
      <c r="D799" s="3">
        <v>121</v>
      </c>
      <c r="E799" s="14">
        <v>0.64</v>
      </c>
      <c r="F799" s="41">
        <v>4</v>
      </c>
      <c r="G799" s="3" t="s">
        <v>35</v>
      </c>
      <c r="H799" s="19">
        <v>28.81</v>
      </c>
    </row>
    <row r="800" spans="2:8" x14ac:dyDescent="0.2">
      <c r="B800" s="2">
        <v>0.60416666666666663</v>
      </c>
      <c r="C800" s="3">
        <v>80</v>
      </c>
      <c r="D800" s="3">
        <v>123</v>
      </c>
      <c r="E800" s="13">
        <v>0.61</v>
      </c>
      <c r="F800" s="41">
        <v>5</v>
      </c>
      <c r="G800" s="3" t="s">
        <v>180</v>
      </c>
      <c r="H800" s="19">
        <v>28.81</v>
      </c>
    </row>
    <row r="801" spans="1:8" x14ac:dyDescent="0.2">
      <c r="B801" s="2">
        <v>0.61458333333333337</v>
      </c>
      <c r="C801" s="3">
        <v>81</v>
      </c>
      <c r="D801" s="3">
        <v>124</v>
      </c>
      <c r="E801" s="13">
        <v>0.62</v>
      </c>
      <c r="F801" s="41">
        <v>3</v>
      </c>
      <c r="G801" s="3" t="s">
        <v>180</v>
      </c>
      <c r="H801" s="19">
        <v>28.8</v>
      </c>
    </row>
    <row r="802" spans="1:8" x14ac:dyDescent="0.2">
      <c r="B802" s="2">
        <v>0.625</v>
      </c>
      <c r="C802" s="3">
        <v>80</v>
      </c>
      <c r="D802" s="3">
        <v>116</v>
      </c>
      <c r="E802" s="14">
        <v>0.64</v>
      </c>
      <c r="F802" s="3">
        <v>6</v>
      </c>
      <c r="G802" s="3" t="s">
        <v>34</v>
      </c>
      <c r="H802" s="19">
        <v>28.8</v>
      </c>
    </row>
    <row r="803" spans="1:8" x14ac:dyDescent="0.2">
      <c r="B803" s="2">
        <v>0.63541666666666663</v>
      </c>
      <c r="C803" s="3">
        <v>80</v>
      </c>
      <c r="D803" s="3">
        <v>116</v>
      </c>
      <c r="E803" s="13">
        <v>0.65</v>
      </c>
      <c r="F803" s="41">
        <v>8</v>
      </c>
      <c r="G803" s="3" t="s">
        <v>129</v>
      </c>
      <c r="H803" s="3">
        <v>28.8</v>
      </c>
    </row>
    <row r="804" spans="1:8" x14ac:dyDescent="0.2">
      <c r="B804" s="2">
        <v>0.64583333333333337</v>
      </c>
      <c r="C804" s="3">
        <v>82</v>
      </c>
      <c r="D804" s="3">
        <v>123</v>
      </c>
      <c r="E804" s="13">
        <v>0.61</v>
      </c>
      <c r="F804" s="41">
        <v>4</v>
      </c>
      <c r="G804" s="3" t="s">
        <v>180</v>
      </c>
      <c r="H804" s="3">
        <v>28.79</v>
      </c>
    </row>
    <row r="805" spans="1:8" x14ac:dyDescent="0.2">
      <c r="B805" s="2">
        <v>0.65625</v>
      </c>
      <c r="C805" s="3">
        <v>82</v>
      </c>
      <c r="D805" s="3">
        <v>122</v>
      </c>
      <c r="E805" s="14">
        <v>0.61</v>
      </c>
      <c r="F805" s="3">
        <v>3</v>
      </c>
      <c r="G805" s="3" t="s">
        <v>35</v>
      </c>
      <c r="H805" s="19">
        <v>28.79</v>
      </c>
    </row>
    <row r="806" spans="1:8" x14ac:dyDescent="0.2">
      <c r="B806" s="2">
        <v>0.66666666666666663</v>
      </c>
      <c r="C806" s="3">
        <v>82</v>
      </c>
      <c r="D806" s="3">
        <v>120</v>
      </c>
      <c r="E806" s="13">
        <v>0.61</v>
      </c>
      <c r="F806" s="41">
        <v>5</v>
      </c>
      <c r="G806" s="3" t="s">
        <v>143</v>
      </c>
      <c r="H806" s="3">
        <v>28.79</v>
      </c>
    </row>
    <row r="807" spans="1:8" x14ac:dyDescent="0.2">
      <c r="B807" s="2">
        <v>0.67708333333333337</v>
      </c>
      <c r="C807" s="3">
        <v>81</v>
      </c>
      <c r="D807" s="3">
        <v>118</v>
      </c>
      <c r="E807" s="14">
        <v>0.62</v>
      </c>
      <c r="F807" s="3">
        <v>5</v>
      </c>
      <c r="G807" s="3" t="s">
        <v>129</v>
      </c>
      <c r="H807" s="19">
        <v>28.78</v>
      </c>
    </row>
    <row r="808" spans="1:8" x14ac:dyDescent="0.2">
      <c r="B808" s="2">
        <v>0.6875</v>
      </c>
      <c r="C808" s="3">
        <v>82</v>
      </c>
      <c r="D808" s="3">
        <v>112</v>
      </c>
      <c r="E808" s="13">
        <v>0.62</v>
      </c>
      <c r="F808" s="41">
        <v>5</v>
      </c>
      <c r="G808" s="3" t="s">
        <v>180</v>
      </c>
      <c r="H808" s="3">
        <v>28.78</v>
      </c>
    </row>
    <row r="809" spans="1:8" x14ac:dyDescent="0.2">
      <c r="B809" s="2">
        <v>0.69791666666666663</v>
      </c>
      <c r="C809" s="3">
        <v>82</v>
      </c>
      <c r="D809" s="3">
        <v>117</v>
      </c>
      <c r="E809" s="13">
        <v>0.63</v>
      </c>
      <c r="F809" s="41">
        <v>3</v>
      </c>
      <c r="G809" s="3" t="s">
        <v>34</v>
      </c>
      <c r="H809" s="3">
        <v>28.78</v>
      </c>
    </row>
    <row r="810" spans="1:8" x14ac:dyDescent="0.2">
      <c r="B810" s="2">
        <v>0.70833333333333337</v>
      </c>
      <c r="C810" s="3">
        <v>81</v>
      </c>
      <c r="D810" s="3">
        <v>112</v>
      </c>
      <c r="E810" s="13">
        <v>0.64</v>
      </c>
      <c r="F810" s="41">
        <v>6</v>
      </c>
      <c r="G810" s="3" t="s">
        <v>202</v>
      </c>
      <c r="H810" s="3">
        <v>28.78</v>
      </c>
    </row>
    <row r="812" spans="1:8" x14ac:dyDescent="0.2">
      <c r="A812" s="21">
        <v>41460</v>
      </c>
      <c r="B812" s="2">
        <v>0.375</v>
      </c>
      <c r="C812" s="3">
        <v>73</v>
      </c>
      <c r="D812" s="3">
        <v>90</v>
      </c>
      <c r="E812" s="14">
        <v>0.77</v>
      </c>
      <c r="F812" s="41">
        <v>3</v>
      </c>
      <c r="G812" s="25" t="s">
        <v>129</v>
      </c>
      <c r="H812" s="19">
        <v>28.81</v>
      </c>
    </row>
    <row r="813" spans="1:8" x14ac:dyDescent="0.2">
      <c r="B813" s="2">
        <v>0.38541666666666674</v>
      </c>
      <c r="C813" s="3">
        <v>76</v>
      </c>
      <c r="D813" s="3">
        <v>97</v>
      </c>
      <c r="E813" s="14">
        <v>0.75</v>
      </c>
      <c r="F813" s="3">
        <v>4</v>
      </c>
      <c r="G813" s="3" t="s">
        <v>201</v>
      </c>
      <c r="H813" s="19">
        <v>28.81</v>
      </c>
    </row>
    <row r="814" spans="1:8" x14ac:dyDescent="0.2">
      <c r="B814" s="2">
        <v>0.39583333333333343</v>
      </c>
      <c r="C814" s="3">
        <v>76</v>
      </c>
      <c r="D814" s="3">
        <v>101</v>
      </c>
      <c r="E814" s="14">
        <v>0.74</v>
      </c>
      <c r="F814" s="3">
        <v>6</v>
      </c>
      <c r="G814" s="3" t="s">
        <v>201</v>
      </c>
      <c r="H814" s="19">
        <v>28.81</v>
      </c>
    </row>
    <row r="815" spans="1:8" x14ac:dyDescent="0.2">
      <c r="B815" s="2">
        <v>0.40625</v>
      </c>
      <c r="C815" s="3">
        <v>77</v>
      </c>
      <c r="D815" s="3">
        <v>104</v>
      </c>
      <c r="E815" s="14">
        <v>0.71</v>
      </c>
      <c r="F815" s="3">
        <v>7</v>
      </c>
      <c r="G815" s="3" t="s">
        <v>130</v>
      </c>
      <c r="H815" s="19">
        <v>28.81</v>
      </c>
    </row>
    <row r="816" spans="1:8" x14ac:dyDescent="0.2">
      <c r="B816" s="2">
        <v>0.4166666666666668</v>
      </c>
      <c r="C816" s="3">
        <v>77</v>
      </c>
      <c r="D816" s="3">
        <v>106</v>
      </c>
      <c r="E816" s="14">
        <v>0.71</v>
      </c>
      <c r="F816" s="3">
        <v>8</v>
      </c>
      <c r="G816" s="3" t="s">
        <v>130</v>
      </c>
      <c r="H816" s="19">
        <v>28.81</v>
      </c>
    </row>
    <row r="817" spans="2:8" x14ac:dyDescent="0.2">
      <c r="B817" s="2">
        <v>0.42708333333333354</v>
      </c>
      <c r="C817" s="3">
        <v>77</v>
      </c>
      <c r="D817" s="3">
        <v>106</v>
      </c>
      <c r="E817" s="14">
        <v>0.7</v>
      </c>
      <c r="F817" s="3">
        <v>8</v>
      </c>
      <c r="G817" s="3" t="s">
        <v>130</v>
      </c>
      <c r="H817" s="19">
        <v>28.81</v>
      </c>
    </row>
    <row r="818" spans="2:8" x14ac:dyDescent="0.2">
      <c r="B818" s="2">
        <v>0.4375</v>
      </c>
      <c r="C818" s="3">
        <v>78</v>
      </c>
      <c r="D818" s="3">
        <v>106</v>
      </c>
      <c r="E818" s="13">
        <v>0.69</v>
      </c>
      <c r="F818" s="41">
        <v>6</v>
      </c>
      <c r="G818" s="3" t="s">
        <v>201</v>
      </c>
      <c r="H818" s="19">
        <v>28.8</v>
      </c>
    </row>
    <row r="819" spans="2:8" x14ac:dyDescent="0.2">
      <c r="B819" s="2">
        <v>0.44791666666666691</v>
      </c>
      <c r="C819" s="3">
        <v>78</v>
      </c>
      <c r="D819" s="3">
        <v>104</v>
      </c>
      <c r="E819" s="14">
        <v>0.67</v>
      </c>
      <c r="F819" s="3">
        <v>6</v>
      </c>
      <c r="G819" s="3" t="s">
        <v>130</v>
      </c>
      <c r="H819" s="19">
        <v>28.8</v>
      </c>
    </row>
    <row r="820" spans="2:8" x14ac:dyDescent="0.2">
      <c r="B820" s="2">
        <v>0.45833333333333359</v>
      </c>
      <c r="C820" s="3">
        <v>78</v>
      </c>
      <c r="D820" s="3">
        <v>111</v>
      </c>
      <c r="E820" s="14">
        <v>0.67</v>
      </c>
      <c r="F820" s="3">
        <v>6</v>
      </c>
      <c r="G820" s="3" t="s">
        <v>201</v>
      </c>
      <c r="H820" s="19">
        <v>28.8</v>
      </c>
    </row>
    <row r="821" spans="2:8" x14ac:dyDescent="0.2">
      <c r="B821" s="1">
        <v>0.46875</v>
      </c>
      <c r="C821" s="3">
        <v>80</v>
      </c>
      <c r="D821" s="3">
        <v>119</v>
      </c>
      <c r="E821" s="14">
        <v>0.62</v>
      </c>
      <c r="F821" s="3">
        <v>5</v>
      </c>
      <c r="G821" s="3" t="s">
        <v>196</v>
      </c>
      <c r="H821" s="19">
        <v>28.79</v>
      </c>
    </row>
    <row r="822" spans="2:8" x14ac:dyDescent="0.2">
      <c r="B822" s="1">
        <v>0.47916666666666669</v>
      </c>
      <c r="C822" s="3">
        <v>81</v>
      </c>
      <c r="D822" s="3">
        <v>120</v>
      </c>
      <c r="E822" s="14">
        <v>0.6</v>
      </c>
      <c r="F822" s="3">
        <v>2</v>
      </c>
      <c r="G822" s="3" t="s">
        <v>35</v>
      </c>
      <c r="H822" s="19">
        <v>28.79</v>
      </c>
    </row>
    <row r="823" spans="2:8" x14ac:dyDescent="0.2">
      <c r="B823" s="1">
        <v>0.48958333333333331</v>
      </c>
      <c r="C823" s="3">
        <v>80</v>
      </c>
      <c r="D823" s="3">
        <v>113</v>
      </c>
      <c r="E823" s="14">
        <v>0.63</v>
      </c>
      <c r="F823" s="41">
        <v>8</v>
      </c>
      <c r="G823" s="3" t="s">
        <v>143</v>
      </c>
      <c r="H823" s="19">
        <v>28.79</v>
      </c>
    </row>
    <row r="824" spans="2:8" x14ac:dyDescent="0.2">
      <c r="B824" s="1">
        <v>0.5</v>
      </c>
      <c r="C824" s="3">
        <v>81</v>
      </c>
      <c r="D824" s="3">
        <v>120</v>
      </c>
      <c r="E824" s="14">
        <v>0.57999999999999996</v>
      </c>
      <c r="F824" s="41">
        <v>4</v>
      </c>
      <c r="G824" s="3" t="s">
        <v>130</v>
      </c>
      <c r="H824" s="19">
        <v>28.79</v>
      </c>
    </row>
    <row r="825" spans="2:8" x14ac:dyDescent="0.2">
      <c r="B825" s="1">
        <v>0.54166666666666663</v>
      </c>
      <c r="C825" s="3">
        <v>82</v>
      </c>
      <c r="D825" s="3">
        <v>128</v>
      </c>
      <c r="E825" s="14">
        <v>0.57999999999999996</v>
      </c>
      <c r="F825" s="41">
        <v>8</v>
      </c>
      <c r="G825" s="3" t="s">
        <v>130</v>
      </c>
      <c r="H825" s="19">
        <v>28.78</v>
      </c>
    </row>
    <row r="826" spans="2:8" x14ac:dyDescent="0.2">
      <c r="B826" s="1">
        <v>0.55208333333333337</v>
      </c>
      <c r="C826" s="3">
        <v>82</v>
      </c>
      <c r="D826" s="3">
        <v>118</v>
      </c>
      <c r="E826" s="14">
        <v>0.59</v>
      </c>
      <c r="F826" s="3">
        <v>8</v>
      </c>
      <c r="G826" s="3" t="s">
        <v>43</v>
      </c>
      <c r="H826" s="19">
        <v>28.78</v>
      </c>
    </row>
    <row r="827" spans="2:8" x14ac:dyDescent="0.2">
      <c r="B827" s="2">
        <v>0.5625</v>
      </c>
      <c r="C827" s="3">
        <v>82</v>
      </c>
      <c r="D827" s="3">
        <v>117</v>
      </c>
      <c r="E827" s="14">
        <v>0.59</v>
      </c>
      <c r="F827" s="3">
        <v>6</v>
      </c>
      <c r="G827" s="3" t="s">
        <v>197</v>
      </c>
      <c r="H827" s="19">
        <v>28.78</v>
      </c>
    </row>
    <row r="828" spans="2:8" x14ac:dyDescent="0.2">
      <c r="B828" s="2">
        <v>0.57291666666666663</v>
      </c>
      <c r="C828" s="3">
        <v>83</v>
      </c>
      <c r="D828" s="3">
        <v>124</v>
      </c>
      <c r="E828" s="14">
        <v>0.56999999999999995</v>
      </c>
      <c r="F828" s="3">
        <v>5</v>
      </c>
      <c r="G828" s="3" t="s">
        <v>34</v>
      </c>
      <c r="H828" s="19">
        <v>28.77</v>
      </c>
    </row>
    <row r="829" spans="2:8" x14ac:dyDescent="0.2">
      <c r="B829" s="2">
        <v>0.58333333333333337</v>
      </c>
      <c r="C829" s="3">
        <v>83</v>
      </c>
      <c r="D829" s="3">
        <v>121</v>
      </c>
      <c r="E829" s="14">
        <v>0.57999999999999996</v>
      </c>
      <c r="F829" s="3">
        <v>8</v>
      </c>
      <c r="G829" s="3" t="s">
        <v>202</v>
      </c>
      <c r="H829" s="19">
        <v>28.77</v>
      </c>
    </row>
    <row r="830" spans="2:8" x14ac:dyDescent="0.2">
      <c r="B830" s="2">
        <v>0.59375</v>
      </c>
      <c r="C830" s="3">
        <v>84</v>
      </c>
      <c r="D830" s="3">
        <v>126</v>
      </c>
      <c r="E830" s="14">
        <v>0.55000000000000004</v>
      </c>
      <c r="F830" s="3">
        <v>4</v>
      </c>
      <c r="G830" s="3" t="s">
        <v>34</v>
      </c>
      <c r="H830" s="19">
        <v>28.77</v>
      </c>
    </row>
    <row r="831" spans="2:8" x14ac:dyDescent="0.2">
      <c r="B831" s="2">
        <v>0.60416666666666663</v>
      </c>
      <c r="C831" s="3">
        <v>82</v>
      </c>
      <c r="D831" s="3">
        <v>123</v>
      </c>
      <c r="E831" s="13">
        <v>0.56000000000000005</v>
      </c>
      <c r="F831" s="41">
        <v>7</v>
      </c>
      <c r="G831" s="3" t="s">
        <v>35</v>
      </c>
      <c r="H831" s="19">
        <v>28.77</v>
      </c>
    </row>
    <row r="832" spans="2:8" x14ac:dyDescent="0.2">
      <c r="B832" s="2">
        <v>0.61458333333333337</v>
      </c>
      <c r="C832" s="3">
        <v>82</v>
      </c>
      <c r="D832" s="3">
        <v>117</v>
      </c>
      <c r="E832" s="13">
        <v>0.56999999999999995</v>
      </c>
      <c r="F832" s="41">
        <v>10</v>
      </c>
      <c r="G832" s="3" t="s">
        <v>37</v>
      </c>
      <c r="H832" s="19">
        <v>28.76</v>
      </c>
    </row>
    <row r="833" spans="1:8" x14ac:dyDescent="0.2">
      <c r="B833" s="2">
        <v>0.625</v>
      </c>
      <c r="C833" s="3">
        <v>83</v>
      </c>
      <c r="D833" s="3">
        <v>123</v>
      </c>
      <c r="E833" s="14">
        <v>0.56999999999999995</v>
      </c>
      <c r="F833" s="3">
        <v>2</v>
      </c>
      <c r="G833" s="3" t="s">
        <v>34</v>
      </c>
      <c r="H833" s="19">
        <v>28.76</v>
      </c>
    </row>
    <row r="834" spans="1:8" x14ac:dyDescent="0.2">
      <c r="B834" s="2">
        <v>0.63541666666666663</v>
      </c>
      <c r="C834" s="3">
        <v>83</v>
      </c>
      <c r="D834" s="3">
        <v>123</v>
      </c>
      <c r="E834" s="13">
        <v>0.57999999999999996</v>
      </c>
      <c r="F834" s="41">
        <v>2</v>
      </c>
      <c r="G834" s="3" t="s">
        <v>197</v>
      </c>
      <c r="H834" s="3">
        <v>28.75</v>
      </c>
    </row>
    <row r="835" spans="1:8" x14ac:dyDescent="0.2">
      <c r="B835" s="2">
        <v>0.64583333333333337</v>
      </c>
      <c r="C835" s="3">
        <v>83</v>
      </c>
      <c r="D835" s="3">
        <v>118</v>
      </c>
      <c r="E835" s="13">
        <v>0.56000000000000005</v>
      </c>
      <c r="F835" s="41">
        <v>8</v>
      </c>
      <c r="G835" s="3" t="s">
        <v>37</v>
      </c>
      <c r="H835" s="3">
        <v>28.75</v>
      </c>
    </row>
    <row r="836" spans="1:8" x14ac:dyDescent="0.2">
      <c r="B836" s="2">
        <v>0.65625</v>
      </c>
      <c r="C836" s="3">
        <v>82</v>
      </c>
      <c r="D836" s="3">
        <v>123</v>
      </c>
      <c r="E836" s="13">
        <v>0.59</v>
      </c>
      <c r="F836" s="41">
        <v>6</v>
      </c>
      <c r="G836" s="3" t="s">
        <v>37</v>
      </c>
      <c r="H836" s="3">
        <v>28.75</v>
      </c>
    </row>
    <row r="837" spans="1:8" x14ac:dyDescent="0.2">
      <c r="B837" s="2">
        <v>0.66666666666666663</v>
      </c>
      <c r="C837" s="3">
        <v>84</v>
      </c>
      <c r="D837" s="3">
        <v>124</v>
      </c>
      <c r="E837" s="13">
        <v>0.56999999999999995</v>
      </c>
      <c r="F837" s="41">
        <v>4</v>
      </c>
      <c r="G837" s="3" t="s">
        <v>201</v>
      </c>
      <c r="H837" s="3">
        <v>28.75</v>
      </c>
    </row>
    <row r="838" spans="1:8" x14ac:dyDescent="0.2">
      <c r="B838" s="2">
        <v>0.67708333333333337</v>
      </c>
      <c r="C838" s="3">
        <v>83</v>
      </c>
      <c r="D838" s="3">
        <v>124</v>
      </c>
      <c r="E838" s="14">
        <v>0.53</v>
      </c>
      <c r="F838" s="3">
        <v>7</v>
      </c>
      <c r="G838" s="3" t="s">
        <v>130</v>
      </c>
      <c r="H838" s="19">
        <v>28.74</v>
      </c>
    </row>
    <row r="839" spans="1:8" x14ac:dyDescent="0.2">
      <c r="B839" s="2">
        <v>0.6875</v>
      </c>
      <c r="C839" s="3">
        <v>84</v>
      </c>
      <c r="D839" s="3">
        <v>122</v>
      </c>
      <c r="E839" s="13">
        <v>0.56000000000000005</v>
      </c>
      <c r="F839" s="41">
        <v>4</v>
      </c>
      <c r="G839" s="3" t="s">
        <v>180</v>
      </c>
      <c r="H839" s="3">
        <v>28.74</v>
      </c>
    </row>
    <row r="840" spans="1:8" x14ac:dyDescent="0.2">
      <c r="B840" s="2">
        <v>0.69791666666666663</v>
      </c>
      <c r="C840" s="3">
        <v>82</v>
      </c>
      <c r="D840" s="3">
        <v>115</v>
      </c>
      <c r="E840" s="13">
        <v>0.57999999999999996</v>
      </c>
      <c r="F840" s="41">
        <v>6</v>
      </c>
      <c r="G840" s="3" t="s">
        <v>37</v>
      </c>
      <c r="H840" s="3">
        <v>28.73</v>
      </c>
    </row>
    <row r="841" spans="1:8" x14ac:dyDescent="0.2">
      <c r="B841" s="2">
        <v>0.70833333333333337</v>
      </c>
      <c r="C841" s="3">
        <v>82</v>
      </c>
      <c r="D841" s="3">
        <v>115</v>
      </c>
      <c r="E841" s="13">
        <v>0.57999999999999996</v>
      </c>
      <c r="F841" s="41">
        <v>2</v>
      </c>
      <c r="G841" s="3" t="s">
        <v>143</v>
      </c>
      <c r="H841" s="3">
        <v>28.72</v>
      </c>
    </row>
    <row r="843" spans="1:8" x14ac:dyDescent="0.2">
      <c r="A843" s="21">
        <v>41461</v>
      </c>
      <c r="B843" s="2">
        <v>0.375</v>
      </c>
      <c r="C843" s="3">
        <v>75</v>
      </c>
      <c r="D843" s="3">
        <v>94</v>
      </c>
      <c r="E843" s="14">
        <v>0.76</v>
      </c>
      <c r="F843" s="41">
        <v>3</v>
      </c>
      <c r="G843" s="25" t="s">
        <v>201</v>
      </c>
      <c r="H843" s="19">
        <v>28.77</v>
      </c>
    </row>
    <row r="844" spans="1:8" x14ac:dyDescent="0.2">
      <c r="B844" s="2">
        <v>0.38541666666666674</v>
      </c>
      <c r="C844" s="3">
        <v>76</v>
      </c>
      <c r="D844" s="3">
        <v>96</v>
      </c>
      <c r="E844" s="14">
        <v>0.7</v>
      </c>
      <c r="F844" s="3">
        <v>11</v>
      </c>
      <c r="G844" s="3" t="s">
        <v>130</v>
      </c>
      <c r="H844" s="19">
        <v>28.78</v>
      </c>
    </row>
    <row r="845" spans="1:8" x14ac:dyDescent="0.2">
      <c r="B845" s="2">
        <v>0.39583333333333343</v>
      </c>
      <c r="C845" s="3">
        <v>77</v>
      </c>
      <c r="D845" s="3">
        <v>100</v>
      </c>
      <c r="E845" s="14">
        <v>0.67</v>
      </c>
      <c r="F845" s="3">
        <v>6</v>
      </c>
      <c r="G845" s="3" t="s">
        <v>153</v>
      </c>
      <c r="H845" s="19">
        <v>28.76</v>
      </c>
    </row>
    <row r="846" spans="1:8" x14ac:dyDescent="0.2">
      <c r="B846" s="2">
        <v>0.40625</v>
      </c>
      <c r="C846" s="3">
        <v>77</v>
      </c>
      <c r="D846" s="3">
        <v>105</v>
      </c>
      <c r="E846" s="14">
        <v>0.64</v>
      </c>
      <c r="F846" s="3">
        <v>6</v>
      </c>
      <c r="G846" s="3" t="s">
        <v>130</v>
      </c>
      <c r="H846" s="19">
        <v>28.76</v>
      </c>
    </row>
    <row r="847" spans="1:8" x14ac:dyDescent="0.2">
      <c r="B847" s="2">
        <v>0.4166666666666668</v>
      </c>
      <c r="C847" s="3">
        <v>78</v>
      </c>
      <c r="D847" s="3">
        <v>104</v>
      </c>
      <c r="E847" s="14">
        <v>0.61</v>
      </c>
      <c r="F847" s="3">
        <v>7</v>
      </c>
      <c r="G847" s="3" t="s">
        <v>196</v>
      </c>
      <c r="H847" s="19">
        <v>28.75</v>
      </c>
    </row>
    <row r="848" spans="1:8" x14ac:dyDescent="0.2">
      <c r="B848" s="2">
        <v>0.42708333333333354</v>
      </c>
      <c r="C848" s="3">
        <v>78</v>
      </c>
      <c r="D848" s="3">
        <v>107</v>
      </c>
      <c r="E848" s="14">
        <v>0.62</v>
      </c>
      <c r="F848" s="3">
        <v>9</v>
      </c>
      <c r="G848" s="3" t="s">
        <v>130</v>
      </c>
      <c r="H848" s="19">
        <v>28.75</v>
      </c>
    </row>
    <row r="849" spans="2:8" x14ac:dyDescent="0.2">
      <c r="B849" s="2">
        <v>0.4375</v>
      </c>
      <c r="C849" s="3">
        <v>78</v>
      </c>
      <c r="D849" s="3">
        <v>110</v>
      </c>
      <c r="E849" s="13">
        <v>0.64</v>
      </c>
      <c r="F849" s="41">
        <v>5</v>
      </c>
      <c r="G849" s="3" t="s">
        <v>130</v>
      </c>
      <c r="H849" s="19">
        <v>28.76</v>
      </c>
    </row>
    <row r="850" spans="2:8" x14ac:dyDescent="0.2">
      <c r="B850" s="2">
        <v>0.44791666666666691</v>
      </c>
      <c r="C850" s="3">
        <v>79</v>
      </c>
      <c r="D850" s="3">
        <v>111</v>
      </c>
      <c r="E850" s="14">
        <v>0.63</v>
      </c>
      <c r="F850" s="3">
        <v>10</v>
      </c>
      <c r="G850" s="3" t="s">
        <v>196</v>
      </c>
      <c r="H850" s="19">
        <v>28.76</v>
      </c>
    </row>
    <row r="851" spans="2:8" x14ac:dyDescent="0.2">
      <c r="B851" s="2">
        <v>0.45833333333333359</v>
      </c>
      <c r="C851" s="3">
        <v>79</v>
      </c>
      <c r="D851" s="3">
        <v>112</v>
      </c>
      <c r="E851" s="14">
        <v>0.64</v>
      </c>
      <c r="F851" s="3">
        <v>8</v>
      </c>
      <c r="G851" s="3" t="s">
        <v>130</v>
      </c>
      <c r="H851" s="19">
        <v>28.76</v>
      </c>
    </row>
    <row r="852" spans="2:8" x14ac:dyDescent="0.2">
      <c r="B852" s="1">
        <v>0.51041666666666663</v>
      </c>
      <c r="C852" s="3">
        <v>80</v>
      </c>
      <c r="D852" s="3">
        <v>114</v>
      </c>
      <c r="E852" s="14">
        <v>0.61</v>
      </c>
      <c r="F852" s="3">
        <v>10</v>
      </c>
      <c r="G852" s="3" t="s">
        <v>130</v>
      </c>
      <c r="H852" s="19">
        <v>28.75</v>
      </c>
    </row>
    <row r="853" spans="2:8" x14ac:dyDescent="0.2">
      <c r="B853" s="1">
        <v>0.52083333333333337</v>
      </c>
      <c r="C853" s="3">
        <v>81</v>
      </c>
      <c r="D853" s="3">
        <v>116</v>
      </c>
      <c r="E853" s="14">
        <v>0.6</v>
      </c>
      <c r="F853" s="3">
        <v>10</v>
      </c>
      <c r="G853" s="3" t="s">
        <v>130</v>
      </c>
      <c r="H853" s="19">
        <v>28.75</v>
      </c>
    </row>
    <row r="854" spans="2:8" x14ac:dyDescent="0.2">
      <c r="B854" s="1">
        <v>0.53125</v>
      </c>
      <c r="C854" s="3">
        <v>81</v>
      </c>
      <c r="D854" s="3">
        <v>112</v>
      </c>
      <c r="E854" s="14">
        <v>0.6</v>
      </c>
      <c r="F854" s="41">
        <v>7</v>
      </c>
      <c r="G854" s="3" t="s">
        <v>130</v>
      </c>
      <c r="H854" s="19">
        <v>28.75</v>
      </c>
    </row>
    <row r="855" spans="2:8" x14ac:dyDescent="0.2">
      <c r="B855" s="1">
        <v>0.55208333333333337</v>
      </c>
      <c r="C855" s="3">
        <v>81</v>
      </c>
      <c r="D855" s="3">
        <v>119</v>
      </c>
      <c r="E855" s="14">
        <v>0.57999999999999996</v>
      </c>
      <c r="F855" s="3">
        <v>10</v>
      </c>
      <c r="G855" s="3" t="s">
        <v>130</v>
      </c>
      <c r="H855" s="19">
        <v>28.74</v>
      </c>
    </row>
    <row r="856" spans="2:8" x14ac:dyDescent="0.2">
      <c r="B856" s="2">
        <v>0.5625</v>
      </c>
      <c r="C856" s="3">
        <v>81</v>
      </c>
      <c r="D856" s="3">
        <v>118</v>
      </c>
      <c r="E856" s="14">
        <v>0.57999999999999996</v>
      </c>
      <c r="F856" s="3">
        <v>9</v>
      </c>
      <c r="G856" s="3" t="s">
        <v>196</v>
      </c>
      <c r="H856" s="19">
        <v>28.73</v>
      </c>
    </row>
    <row r="857" spans="2:8" x14ac:dyDescent="0.2">
      <c r="B857" s="2">
        <v>0.57291666666666663</v>
      </c>
      <c r="C857" s="3">
        <v>82</v>
      </c>
      <c r="D857" s="3">
        <v>117</v>
      </c>
      <c r="E857" s="14">
        <v>0.54</v>
      </c>
      <c r="F857" s="3">
        <v>8</v>
      </c>
      <c r="G857" s="3" t="s">
        <v>143</v>
      </c>
      <c r="H857" s="19">
        <v>28.73</v>
      </c>
    </row>
    <row r="858" spans="2:8" x14ac:dyDescent="0.2">
      <c r="B858" s="2">
        <v>0.58333333333333337</v>
      </c>
      <c r="C858" s="3">
        <v>82</v>
      </c>
      <c r="D858" s="3">
        <v>117</v>
      </c>
      <c r="E858" s="14">
        <v>0.54</v>
      </c>
      <c r="F858" s="3">
        <v>8</v>
      </c>
      <c r="G858" s="3" t="s">
        <v>143</v>
      </c>
      <c r="H858" s="19">
        <v>28.73</v>
      </c>
    </row>
    <row r="859" spans="2:8" x14ac:dyDescent="0.2">
      <c r="B859" s="2">
        <v>0.59375</v>
      </c>
      <c r="C859" s="3">
        <v>82</v>
      </c>
      <c r="D859" s="3">
        <v>113</v>
      </c>
      <c r="E859" s="14">
        <v>0.56000000000000005</v>
      </c>
      <c r="F859" s="3">
        <v>8</v>
      </c>
      <c r="G859" s="3" t="s">
        <v>130</v>
      </c>
      <c r="H859" s="19">
        <v>28.73</v>
      </c>
    </row>
    <row r="860" spans="2:8" x14ac:dyDescent="0.2">
      <c r="B860" s="2">
        <v>0.60416666666666663</v>
      </c>
      <c r="C860" s="3">
        <v>82</v>
      </c>
      <c r="D860" s="3">
        <v>122</v>
      </c>
      <c r="E860" s="14">
        <v>0.54</v>
      </c>
      <c r="F860" s="3">
        <v>10</v>
      </c>
      <c r="G860" s="3" t="s">
        <v>130</v>
      </c>
      <c r="H860" s="19">
        <v>28.72</v>
      </c>
    </row>
    <row r="861" spans="2:8" x14ac:dyDescent="0.2">
      <c r="B861" s="2">
        <v>0.61458333333333337</v>
      </c>
      <c r="C861" s="3">
        <v>83</v>
      </c>
      <c r="D861" s="3">
        <v>120</v>
      </c>
      <c r="E861" s="14">
        <v>0.53</v>
      </c>
      <c r="F861" s="3">
        <v>7</v>
      </c>
      <c r="G861" s="3" t="s">
        <v>196</v>
      </c>
      <c r="H861" s="19">
        <v>28.72</v>
      </c>
    </row>
    <row r="862" spans="2:8" x14ac:dyDescent="0.2">
      <c r="B862" s="2">
        <v>0.65625</v>
      </c>
      <c r="C862" s="3">
        <v>83</v>
      </c>
      <c r="D862" s="3">
        <v>116</v>
      </c>
      <c r="E862" s="13">
        <v>0.54</v>
      </c>
      <c r="F862" s="41">
        <v>5</v>
      </c>
      <c r="G862" s="3" t="s">
        <v>129</v>
      </c>
      <c r="H862" s="19">
        <v>28.71</v>
      </c>
    </row>
    <row r="863" spans="2:8" x14ac:dyDescent="0.2">
      <c r="B863" s="2">
        <v>0.66666666666666663</v>
      </c>
      <c r="C863" s="3">
        <v>83</v>
      </c>
      <c r="D863" s="3">
        <v>112</v>
      </c>
      <c r="E863" s="13">
        <v>0.54</v>
      </c>
      <c r="F863" s="41">
        <v>6</v>
      </c>
      <c r="G863" s="3" t="s">
        <v>130</v>
      </c>
      <c r="H863" s="19">
        <v>28.71</v>
      </c>
    </row>
    <row r="864" spans="2:8" x14ac:dyDescent="0.2">
      <c r="B864" s="2">
        <v>0.67708333333333337</v>
      </c>
      <c r="C864" s="3">
        <v>83</v>
      </c>
      <c r="D864" s="3">
        <v>117</v>
      </c>
      <c r="E864" s="14">
        <v>0.55000000000000004</v>
      </c>
      <c r="F864" s="3">
        <v>11</v>
      </c>
      <c r="G864" s="3" t="s">
        <v>130</v>
      </c>
      <c r="H864" s="19">
        <v>28.7</v>
      </c>
    </row>
    <row r="865" spans="1:8" x14ac:dyDescent="0.2">
      <c r="B865" s="2">
        <v>0.6875</v>
      </c>
      <c r="C865" s="3">
        <v>84</v>
      </c>
      <c r="D865" s="3">
        <v>117</v>
      </c>
      <c r="E865" s="13">
        <v>0.54</v>
      </c>
      <c r="F865" s="41">
        <v>3</v>
      </c>
      <c r="G865" s="3" t="s">
        <v>201</v>
      </c>
      <c r="H865" s="3">
        <v>28.69</v>
      </c>
    </row>
    <row r="866" spans="1:8" x14ac:dyDescent="0.2">
      <c r="B866" s="2">
        <v>0.72916666666666663</v>
      </c>
      <c r="C866" s="3">
        <v>83</v>
      </c>
      <c r="D866" s="3">
        <v>112</v>
      </c>
      <c r="E866" s="13">
        <v>0.55000000000000004</v>
      </c>
      <c r="F866" s="41">
        <v>8</v>
      </c>
      <c r="G866" s="3" t="s">
        <v>130</v>
      </c>
      <c r="H866" s="3">
        <v>28.68</v>
      </c>
    </row>
    <row r="867" spans="1:8" x14ac:dyDescent="0.2">
      <c r="B867" s="2">
        <v>0.73958333333333337</v>
      </c>
      <c r="C867" s="3">
        <v>83</v>
      </c>
      <c r="D867" s="3">
        <v>105</v>
      </c>
      <c r="E867" s="13">
        <v>0.56000000000000005</v>
      </c>
      <c r="F867" s="41">
        <v>5</v>
      </c>
      <c r="G867" s="3" t="s">
        <v>196</v>
      </c>
      <c r="H867" s="3">
        <v>28.68</v>
      </c>
    </row>
    <row r="868" spans="1:8" x14ac:dyDescent="0.2">
      <c r="B868" s="2">
        <v>0.75</v>
      </c>
      <c r="C868" s="3">
        <v>82</v>
      </c>
      <c r="D868" s="3">
        <v>105</v>
      </c>
      <c r="E868" s="13">
        <v>0.56999999999999995</v>
      </c>
      <c r="F868" s="41">
        <v>5</v>
      </c>
      <c r="G868" s="3" t="s">
        <v>201</v>
      </c>
      <c r="H868" s="3">
        <v>26.68</v>
      </c>
    </row>
    <row r="870" spans="1:8" x14ac:dyDescent="0.2">
      <c r="A870" s="21">
        <v>41462</v>
      </c>
      <c r="B870" s="1">
        <v>0.47916666666666669</v>
      </c>
      <c r="C870" s="3">
        <v>82</v>
      </c>
      <c r="D870" s="3">
        <v>118</v>
      </c>
      <c r="E870" s="14">
        <v>0.6</v>
      </c>
      <c r="F870" s="41">
        <v>5</v>
      </c>
      <c r="G870" s="25" t="s">
        <v>196</v>
      </c>
      <c r="H870" s="19">
        <v>28.64</v>
      </c>
    </row>
    <row r="871" spans="1:8" x14ac:dyDescent="0.2">
      <c r="B871" s="1">
        <v>0.48958333333333331</v>
      </c>
      <c r="C871" s="3">
        <v>83</v>
      </c>
      <c r="D871" s="3">
        <v>112</v>
      </c>
      <c r="E871" s="14">
        <v>0.59</v>
      </c>
      <c r="F871" s="3">
        <v>5</v>
      </c>
      <c r="G871" s="3" t="s">
        <v>196</v>
      </c>
      <c r="H871" s="19">
        <v>28.64</v>
      </c>
    </row>
    <row r="872" spans="1:8" x14ac:dyDescent="0.2">
      <c r="B872" s="1">
        <v>0.5</v>
      </c>
      <c r="C872" s="3">
        <v>84</v>
      </c>
      <c r="D872" s="3">
        <v>127</v>
      </c>
      <c r="E872" s="14">
        <v>0.56000000000000005</v>
      </c>
      <c r="F872" s="3">
        <v>6</v>
      </c>
      <c r="G872" s="3" t="s">
        <v>130</v>
      </c>
      <c r="H872" s="19">
        <v>28.64</v>
      </c>
    </row>
    <row r="873" spans="1:8" x14ac:dyDescent="0.2">
      <c r="B873" s="1">
        <v>0.51041666666666663</v>
      </c>
      <c r="C873" s="3">
        <v>83</v>
      </c>
      <c r="D873" s="3">
        <v>128</v>
      </c>
      <c r="E873" s="14">
        <v>0.54</v>
      </c>
      <c r="F873" s="3">
        <v>10</v>
      </c>
      <c r="G873" s="3" t="s">
        <v>130</v>
      </c>
      <c r="H873" s="19">
        <v>28.63</v>
      </c>
    </row>
    <row r="874" spans="1:8" x14ac:dyDescent="0.2">
      <c r="B874" s="1">
        <v>0.52083333333333337</v>
      </c>
      <c r="C874" s="3">
        <v>83</v>
      </c>
      <c r="D874" s="3">
        <v>122</v>
      </c>
      <c r="E874" s="14">
        <v>0.55000000000000004</v>
      </c>
      <c r="F874" s="3">
        <v>6</v>
      </c>
      <c r="G874" s="3" t="s">
        <v>130</v>
      </c>
      <c r="H874" s="19">
        <v>28.63</v>
      </c>
    </row>
    <row r="875" spans="1:8" x14ac:dyDescent="0.2">
      <c r="B875" s="1">
        <v>0.53125</v>
      </c>
      <c r="C875" s="3">
        <v>84</v>
      </c>
      <c r="D875" s="3">
        <v>132</v>
      </c>
      <c r="E875" s="14">
        <v>0.53</v>
      </c>
      <c r="F875" s="3">
        <v>6</v>
      </c>
      <c r="G875" s="3" t="s">
        <v>201</v>
      </c>
      <c r="H875" s="19">
        <v>28.63</v>
      </c>
    </row>
    <row r="876" spans="1:8" x14ac:dyDescent="0.2">
      <c r="B876" s="1">
        <v>0.54166666666666663</v>
      </c>
      <c r="C876" s="3">
        <v>84</v>
      </c>
      <c r="D876" s="3">
        <v>137</v>
      </c>
      <c r="E876" s="13">
        <v>0.5</v>
      </c>
      <c r="F876" s="41">
        <v>5</v>
      </c>
      <c r="G876" s="3" t="s">
        <v>196</v>
      </c>
      <c r="H876" s="19">
        <v>28.63</v>
      </c>
    </row>
    <row r="877" spans="1:8" x14ac:dyDescent="0.2">
      <c r="B877" s="1">
        <v>0.55208333333333337</v>
      </c>
      <c r="C877" s="3">
        <v>84</v>
      </c>
      <c r="D877" s="3">
        <v>137</v>
      </c>
      <c r="E877" s="14">
        <v>0.53</v>
      </c>
      <c r="F877" s="3">
        <v>8</v>
      </c>
      <c r="G877" s="3" t="s">
        <v>196</v>
      </c>
      <c r="H877" s="19">
        <v>28.62</v>
      </c>
    </row>
    <row r="878" spans="1:8" x14ac:dyDescent="0.2">
      <c r="B878" s="2">
        <v>0.5625</v>
      </c>
      <c r="C878" s="3">
        <v>84</v>
      </c>
      <c r="D878" s="3">
        <v>134</v>
      </c>
      <c r="E878" s="14">
        <v>0.54</v>
      </c>
      <c r="F878" s="3">
        <v>13</v>
      </c>
      <c r="G878" s="3" t="s">
        <v>196</v>
      </c>
      <c r="H878" s="19">
        <v>28.62</v>
      </c>
    </row>
    <row r="879" spans="1:8" x14ac:dyDescent="0.2">
      <c r="B879" s="2">
        <v>0.57291666666666663</v>
      </c>
      <c r="C879" s="3">
        <v>84</v>
      </c>
      <c r="D879" s="3">
        <v>130</v>
      </c>
      <c r="E879" s="14">
        <v>0.56000000000000005</v>
      </c>
      <c r="F879" s="3">
        <v>3</v>
      </c>
      <c r="G879" s="3" t="s">
        <v>129</v>
      </c>
      <c r="H879" s="19">
        <v>28.61</v>
      </c>
    </row>
    <row r="880" spans="1:8" x14ac:dyDescent="0.2">
      <c r="B880" s="2">
        <v>0.58333333333333337</v>
      </c>
      <c r="C880" s="3">
        <v>84</v>
      </c>
      <c r="D880" s="3">
        <v>132</v>
      </c>
      <c r="E880" s="14">
        <v>0.54</v>
      </c>
      <c r="F880" s="3">
        <v>7</v>
      </c>
      <c r="G880" s="3" t="s">
        <v>201</v>
      </c>
      <c r="H880" s="19">
        <v>28.62</v>
      </c>
    </row>
    <row r="881" spans="1:8" x14ac:dyDescent="0.2">
      <c r="B881" s="2">
        <v>0.59375</v>
      </c>
      <c r="C881" s="3">
        <v>84</v>
      </c>
      <c r="D881" s="3">
        <v>123</v>
      </c>
      <c r="E881" s="14">
        <v>0.56000000000000005</v>
      </c>
      <c r="F881" s="41">
        <v>5</v>
      </c>
      <c r="G881" s="3" t="s">
        <v>197</v>
      </c>
      <c r="H881" s="19">
        <v>28.61</v>
      </c>
    </row>
    <row r="882" spans="1:8" x14ac:dyDescent="0.2">
      <c r="B882" s="2">
        <v>0.60069444444444442</v>
      </c>
      <c r="C882" s="3">
        <v>84</v>
      </c>
      <c r="D882" s="3">
        <v>131</v>
      </c>
      <c r="E882" s="14">
        <v>0.55000000000000004</v>
      </c>
      <c r="F882" s="3">
        <v>6</v>
      </c>
      <c r="G882" s="3" t="s">
        <v>196</v>
      </c>
      <c r="H882" s="19">
        <v>28.61</v>
      </c>
    </row>
    <row r="884" spans="1:8" x14ac:dyDescent="0.2">
      <c r="A884" t="s">
        <v>293</v>
      </c>
    </row>
    <row r="885" spans="1:8" x14ac:dyDescent="0.2">
      <c r="A885" s="21">
        <v>41467</v>
      </c>
      <c r="B885" s="2">
        <v>0.36458333333333331</v>
      </c>
      <c r="C885" s="3">
        <v>68</v>
      </c>
      <c r="D885" s="3">
        <v>78</v>
      </c>
      <c r="E885" s="14">
        <v>0.63</v>
      </c>
      <c r="F885" s="41">
        <v>3</v>
      </c>
      <c r="G885" s="25" t="s">
        <v>43</v>
      </c>
      <c r="H885" s="19">
        <v>29.86</v>
      </c>
    </row>
    <row r="886" spans="1:8" x14ac:dyDescent="0.2">
      <c r="B886" s="2">
        <v>0.375</v>
      </c>
      <c r="C886" s="3">
        <v>69</v>
      </c>
      <c r="D886" s="3">
        <v>77</v>
      </c>
      <c r="E886" s="14">
        <v>0.64</v>
      </c>
      <c r="F886" s="3">
        <v>2</v>
      </c>
      <c r="G886" s="3" t="s">
        <v>130</v>
      </c>
      <c r="H886" s="19">
        <v>29.86</v>
      </c>
    </row>
    <row r="887" spans="1:8" x14ac:dyDescent="0.2">
      <c r="B887" s="2">
        <v>0.38541666666666674</v>
      </c>
      <c r="C887" s="3">
        <v>69</v>
      </c>
      <c r="D887" s="3">
        <v>79</v>
      </c>
      <c r="E887" s="14">
        <v>0.64</v>
      </c>
      <c r="F887" s="3">
        <v>5</v>
      </c>
      <c r="G887" s="3" t="s">
        <v>201</v>
      </c>
      <c r="H887" s="19">
        <v>29.86</v>
      </c>
    </row>
    <row r="888" spans="1:8" x14ac:dyDescent="0.2">
      <c r="B888" s="2">
        <v>0.39583333333333343</v>
      </c>
      <c r="C888" s="3">
        <v>69</v>
      </c>
      <c r="D888" s="3">
        <v>83</v>
      </c>
      <c r="E888" s="14">
        <v>0.65</v>
      </c>
      <c r="F888" s="3">
        <v>1</v>
      </c>
      <c r="G888" s="3" t="s">
        <v>143</v>
      </c>
      <c r="H888" s="19">
        <v>29.87</v>
      </c>
    </row>
    <row r="889" spans="1:8" x14ac:dyDescent="0.2">
      <c r="B889" s="2">
        <v>0.42708333333333354</v>
      </c>
      <c r="C889" s="3">
        <v>71</v>
      </c>
      <c r="D889" s="3">
        <v>91</v>
      </c>
      <c r="E889" s="14">
        <v>0.62</v>
      </c>
      <c r="F889" s="3">
        <v>4</v>
      </c>
      <c r="G889" s="3" t="s">
        <v>197</v>
      </c>
      <c r="H889" s="19">
        <v>29.87</v>
      </c>
    </row>
    <row r="890" spans="1:8" x14ac:dyDescent="0.2">
      <c r="B890" s="2">
        <v>0.4375</v>
      </c>
      <c r="C890" s="3">
        <v>72</v>
      </c>
      <c r="D890" s="3">
        <v>94</v>
      </c>
      <c r="E890" s="14">
        <v>0.62</v>
      </c>
      <c r="F890" s="3">
        <v>2</v>
      </c>
      <c r="G890" s="3" t="s">
        <v>143</v>
      </c>
      <c r="H890" s="19">
        <v>29.87</v>
      </c>
    </row>
    <row r="891" spans="1:8" x14ac:dyDescent="0.2">
      <c r="B891" s="2">
        <v>0.44791666666666691</v>
      </c>
      <c r="C891" s="3">
        <v>72</v>
      </c>
      <c r="D891" s="3">
        <v>93</v>
      </c>
      <c r="E891" s="13">
        <v>0.62</v>
      </c>
      <c r="F891" s="41">
        <v>8</v>
      </c>
      <c r="G891" s="3" t="s">
        <v>201</v>
      </c>
      <c r="H891" s="19">
        <v>29.87</v>
      </c>
    </row>
    <row r="892" spans="1:8" x14ac:dyDescent="0.2">
      <c r="B892" s="2">
        <v>0.45833333333333359</v>
      </c>
      <c r="C892" s="3">
        <v>72</v>
      </c>
      <c r="D892" s="3">
        <v>95</v>
      </c>
      <c r="E892" s="14">
        <v>0.61</v>
      </c>
      <c r="F892" s="3">
        <v>5</v>
      </c>
      <c r="G892" s="3" t="s">
        <v>129</v>
      </c>
      <c r="H892" s="19">
        <v>29.86</v>
      </c>
    </row>
    <row r="893" spans="1:8" x14ac:dyDescent="0.2">
      <c r="B893" s="1">
        <v>0.46875</v>
      </c>
      <c r="C893" s="3">
        <v>71</v>
      </c>
      <c r="D893" s="3">
        <v>95</v>
      </c>
      <c r="E893" s="14">
        <v>0.62</v>
      </c>
      <c r="F893" s="3">
        <v>6</v>
      </c>
      <c r="G893" s="3" t="s">
        <v>129</v>
      </c>
      <c r="H893" s="19">
        <v>29.87</v>
      </c>
    </row>
    <row r="894" spans="1:8" x14ac:dyDescent="0.2">
      <c r="B894" s="1">
        <v>0.47916666666666669</v>
      </c>
      <c r="C894" s="3">
        <v>70</v>
      </c>
      <c r="D894" s="3">
        <v>94</v>
      </c>
      <c r="E894" s="14">
        <v>0.63</v>
      </c>
      <c r="F894" s="3">
        <v>4</v>
      </c>
      <c r="G894" s="3" t="s">
        <v>196</v>
      </c>
      <c r="H894" s="19">
        <v>29.87</v>
      </c>
    </row>
    <row r="895" spans="1:8" x14ac:dyDescent="0.2">
      <c r="B895" s="1">
        <v>0.48958333333333331</v>
      </c>
      <c r="C895" s="3">
        <v>70</v>
      </c>
      <c r="D895" s="3">
        <v>95</v>
      </c>
      <c r="E895" s="14">
        <v>0.63</v>
      </c>
      <c r="F895" s="3">
        <v>4</v>
      </c>
      <c r="G895" s="3" t="s">
        <v>196</v>
      </c>
      <c r="H895" s="19">
        <v>29.87</v>
      </c>
    </row>
    <row r="896" spans="1:8" x14ac:dyDescent="0.2">
      <c r="B896" s="1">
        <v>0.5</v>
      </c>
      <c r="C896" s="3">
        <v>71</v>
      </c>
      <c r="D896" s="3">
        <v>106</v>
      </c>
      <c r="E896" s="14">
        <v>0.63</v>
      </c>
      <c r="F896" s="41">
        <v>4</v>
      </c>
      <c r="G896" s="3" t="s">
        <v>143</v>
      </c>
      <c r="H896" s="19">
        <v>29.87</v>
      </c>
    </row>
    <row r="897" spans="1:8" x14ac:dyDescent="0.2">
      <c r="B897" s="2">
        <v>0.59375</v>
      </c>
      <c r="C897" s="3">
        <v>71</v>
      </c>
      <c r="D897" s="3">
        <v>97</v>
      </c>
      <c r="E897" s="14">
        <v>0.66</v>
      </c>
      <c r="F897" s="3">
        <v>3</v>
      </c>
      <c r="G897" s="3" t="s">
        <v>129</v>
      </c>
      <c r="H897" s="19">
        <v>29.88</v>
      </c>
    </row>
    <row r="898" spans="1:8" x14ac:dyDescent="0.2">
      <c r="B898" s="2">
        <v>0.60416666666666663</v>
      </c>
      <c r="C898" s="3">
        <v>72</v>
      </c>
      <c r="D898" s="3">
        <v>96</v>
      </c>
      <c r="E898" s="14">
        <v>0.66</v>
      </c>
      <c r="F898" s="41">
        <v>4</v>
      </c>
      <c r="G898" s="3" t="s">
        <v>35</v>
      </c>
      <c r="H898" s="19">
        <v>29.87</v>
      </c>
    </row>
    <row r="899" spans="1:8" x14ac:dyDescent="0.2">
      <c r="B899" s="2">
        <v>0.61458333333333337</v>
      </c>
      <c r="C899" s="3">
        <v>72</v>
      </c>
      <c r="D899" s="3">
        <v>106</v>
      </c>
      <c r="E899" s="14">
        <v>0.67</v>
      </c>
      <c r="F899" s="3">
        <v>5</v>
      </c>
      <c r="G899" s="3" t="s">
        <v>130</v>
      </c>
      <c r="H899" s="19">
        <v>29.87</v>
      </c>
    </row>
    <row r="900" spans="1:8" x14ac:dyDescent="0.2">
      <c r="B900" s="2">
        <v>0.625</v>
      </c>
      <c r="C900" s="3">
        <v>73</v>
      </c>
      <c r="D900" s="3">
        <v>108</v>
      </c>
      <c r="E900" s="14">
        <v>0.66</v>
      </c>
      <c r="F900" s="3">
        <v>4</v>
      </c>
      <c r="G900" s="3" t="s">
        <v>143</v>
      </c>
      <c r="H900" s="19">
        <v>29.86</v>
      </c>
    </row>
    <row r="901" spans="1:8" x14ac:dyDescent="0.2">
      <c r="B901" s="2">
        <v>0.63541666666666663</v>
      </c>
      <c r="C901" s="3">
        <v>72</v>
      </c>
      <c r="D901" s="3">
        <v>106</v>
      </c>
      <c r="E901" s="14">
        <v>0.66</v>
      </c>
      <c r="F901" s="3">
        <v>7</v>
      </c>
      <c r="G901" s="3" t="s">
        <v>201</v>
      </c>
      <c r="H901" s="19">
        <v>29.86</v>
      </c>
    </row>
    <row r="902" spans="1:8" x14ac:dyDescent="0.2">
      <c r="B902" s="2">
        <v>0.63958333333333328</v>
      </c>
      <c r="C902" s="3">
        <v>71</v>
      </c>
      <c r="D902" s="3">
        <v>106</v>
      </c>
      <c r="E902" s="14">
        <v>0.68</v>
      </c>
      <c r="F902" s="3">
        <v>4</v>
      </c>
      <c r="G902" s="3" t="s">
        <v>129</v>
      </c>
      <c r="H902" s="19">
        <v>29.86</v>
      </c>
    </row>
    <row r="903" spans="1:8" x14ac:dyDescent="0.2">
      <c r="B903" s="2">
        <v>0.70833333333333337</v>
      </c>
      <c r="C903" s="3">
        <v>73</v>
      </c>
      <c r="D903" s="3">
        <v>106</v>
      </c>
      <c r="E903" s="14">
        <v>0.68</v>
      </c>
      <c r="F903" s="3">
        <v>3</v>
      </c>
      <c r="G903" s="3" t="s">
        <v>143</v>
      </c>
      <c r="H903" s="19">
        <v>29.85</v>
      </c>
    </row>
    <row r="904" spans="1:8" x14ac:dyDescent="0.2">
      <c r="A904" s="21"/>
      <c r="B904" s="2">
        <v>0.71875</v>
      </c>
      <c r="C904" s="3">
        <v>72</v>
      </c>
      <c r="D904" s="3">
        <v>105</v>
      </c>
      <c r="E904" s="13">
        <v>0.71</v>
      </c>
      <c r="F904" s="41">
        <v>2</v>
      </c>
      <c r="G904" s="3" t="s">
        <v>203</v>
      </c>
      <c r="H904" s="19">
        <v>29.85</v>
      </c>
    </row>
    <row r="905" spans="1:8" x14ac:dyDescent="0.2">
      <c r="B905" s="2">
        <v>0.72916666666666663</v>
      </c>
      <c r="C905" s="3">
        <v>71</v>
      </c>
      <c r="D905" s="3">
        <v>102</v>
      </c>
      <c r="E905" s="13">
        <v>0.71</v>
      </c>
      <c r="F905" s="41">
        <v>3</v>
      </c>
      <c r="G905" s="3" t="s">
        <v>143</v>
      </c>
      <c r="H905" s="19">
        <v>29.85</v>
      </c>
    </row>
    <row r="907" spans="1:8" x14ac:dyDescent="0.2">
      <c r="A907" s="21">
        <v>41468</v>
      </c>
      <c r="B907" s="2">
        <v>0.32291666666666669</v>
      </c>
      <c r="C907" s="3">
        <v>72</v>
      </c>
      <c r="D907" s="3">
        <v>75</v>
      </c>
      <c r="E907" s="14">
        <v>0.6</v>
      </c>
      <c r="F907" s="41">
        <v>2</v>
      </c>
      <c r="G907" s="25" t="s">
        <v>143</v>
      </c>
      <c r="H907" s="19">
        <v>29.94</v>
      </c>
    </row>
    <row r="908" spans="1:8" x14ac:dyDescent="0.2">
      <c r="B908" s="2">
        <v>0.33333333333333331</v>
      </c>
      <c r="C908" s="3">
        <v>71</v>
      </c>
      <c r="D908" s="3">
        <v>77</v>
      </c>
      <c r="E908" s="14">
        <v>0.61</v>
      </c>
      <c r="F908" s="3">
        <v>4</v>
      </c>
      <c r="G908" s="3" t="s">
        <v>143</v>
      </c>
      <c r="H908" s="19">
        <v>29.94</v>
      </c>
    </row>
    <row r="909" spans="1:8" x14ac:dyDescent="0.2">
      <c r="B909" s="2">
        <v>0.34375</v>
      </c>
      <c r="C909" s="3">
        <v>72</v>
      </c>
      <c r="D909" s="3">
        <v>80</v>
      </c>
      <c r="E909" s="14">
        <v>0.6</v>
      </c>
      <c r="F909" s="3">
        <v>2</v>
      </c>
      <c r="G909" s="3" t="s">
        <v>196</v>
      </c>
      <c r="H909" s="19">
        <v>29.94</v>
      </c>
    </row>
    <row r="910" spans="1:8" x14ac:dyDescent="0.2">
      <c r="B910" s="2">
        <v>0.35416666666666669</v>
      </c>
      <c r="C910" s="3">
        <v>74</v>
      </c>
      <c r="D910" s="3">
        <v>81</v>
      </c>
      <c r="E910" s="14">
        <v>0.57999999999999996</v>
      </c>
      <c r="F910" s="3">
        <v>1</v>
      </c>
      <c r="G910" s="3" t="s">
        <v>34</v>
      </c>
      <c r="H910" s="19">
        <v>29.94</v>
      </c>
    </row>
    <row r="911" spans="1:8" x14ac:dyDescent="0.2">
      <c r="B911" s="2">
        <v>0.4375</v>
      </c>
      <c r="C911" s="3">
        <v>76</v>
      </c>
      <c r="D911" s="3">
        <v>98</v>
      </c>
      <c r="E911" s="14">
        <v>0.51</v>
      </c>
      <c r="F911" s="3">
        <v>3</v>
      </c>
      <c r="G911" s="3" t="s">
        <v>196</v>
      </c>
      <c r="H911" s="19">
        <v>29.94</v>
      </c>
    </row>
    <row r="912" spans="1:8" x14ac:dyDescent="0.2">
      <c r="B912" s="2">
        <v>0.44791666666666691</v>
      </c>
      <c r="C912" s="3">
        <v>76</v>
      </c>
      <c r="D912" s="3">
        <v>99</v>
      </c>
      <c r="E912" s="14">
        <v>0.51</v>
      </c>
      <c r="F912" s="3">
        <v>5</v>
      </c>
      <c r="G912" s="3" t="s">
        <v>143</v>
      </c>
      <c r="H912" s="19">
        <v>29.94</v>
      </c>
    </row>
    <row r="913" spans="2:8" x14ac:dyDescent="0.2">
      <c r="B913" s="2">
        <v>0.45833333333333359</v>
      </c>
      <c r="C913" s="3">
        <v>76</v>
      </c>
      <c r="D913" s="3">
        <v>101</v>
      </c>
      <c r="E913" s="13">
        <v>0.5</v>
      </c>
      <c r="F913" s="41">
        <v>5</v>
      </c>
      <c r="G913" s="3" t="s">
        <v>129</v>
      </c>
      <c r="H913" s="19">
        <v>29.94</v>
      </c>
    </row>
    <row r="914" spans="2:8" x14ac:dyDescent="0.2">
      <c r="B914" s="1">
        <v>0.46875</v>
      </c>
      <c r="C914" s="3">
        <v>76</v>
      </c>
      <c r="D914" s="3">
        <v>104</v>
      </c>
      <c r="E914" s="14">
        <v>0.5</v>
      </c>
      <c r="F914" s="3">
        <v>4</v>
      </c>
      <c r="G914" s="3" t="s">
        <v>130</v>
      </c>
      <c r="H914" s="19">
        <v>29.94</v>
      </c>
    </row>
    <row r="915" spans="2:8" x14ac:dyDescent="0.2">
      <c r="B915" s="1">
        <v>0.47916666666666669</v>
      </c>
      <c r="C915" s="3">
        <v>76</v>
      </c>
      <c r="D915" s="3">
        <v>103</v>
      </c>
      <c r="E915" s="14">
        <v>0.5</v>
      </c>
      <c r="F915" s="3">
        <v>5</v>
      </c>
      <c r="G915" s="3" t="s">
        <v>203</v>
      </c>
      <c r="H915" s="19">
        <v>29.94</v>
      </c>
    </row>
    <row r="916" spans="2:8" x14ac:dyDescent="0.2">
      <c r="B916" s="1">
        <v>0.48958333333333331</v>
      </c>
      <c r="C916" s="3">
        <v>76</v>
      </c>
      <c r="D916" s="3">
        <v>106</v>
      </c>
      <c r="E916" s="14">
        <v>0.49</v>
      </c>
      <c r="F916" s="3">
        <v>3</v>
      </c>
      <c r="G916" s="3" t="s">
        <v>129</v>
      </c>
      <c r="H916" s="19">
        <v>29.94</v>
      </c>
    </row>
    <row r="917" spans="2:8" x14ac:dyDescent="0.2">
      <c r="B917" s="1">
        <v>0.5</v>
      </c>
      <c r="C917" s="3">
        <v>76</v>
      </c>
      <c r="D917" s="3">
        <v>106</v>
      </c>
      <c r="E917" s="14">
        <v>0.49</v>
      </c>
      <c r="F917" s="3">
        <v>3</v>
      </c>
      <c r="G917" s="3" t="s">
        <v>129</v>
      </c>
      <c r="H917" s="19">
        <v>29.94</v>
      </c>
    </row>
    <row r="918" spans="2:8" x14ac:dyDescent="0.2">
      <c r="B918" s="1">
        <v>0.51041666666666663</v>
      </c>
      <c r="C918" s="3">
        <v>77</v>
      </c>
      <c r="D918" s="3">
        <v>108</v>
      </c>
      <c r="E918" s="14">
        <v>0.47</v>
      </c>
      <c r="F918" s="41">
        <v>5</v>
      </c>
      <c r="G918" s="3" t="s">
        <v>196</v>
      </c>
      <c r="H918" s="19">
        <v>29.93</v>
      </c>
    </row>
    <row r="919" spans="2:8" x14ac:dyDescent="0.2">
      <c r="B919" s="1">
        <v>0.52083333333333337</v>
      </c>
      <c r="C919" s="3">
        <v>77</v>
      </c>
      <c r="D919" s="3">
        <v>108</v>
      </c>
      <c r="E919" s="14">
        <v>0.48</v>
      </c>
      <c r="F919" s="3">
        <v>4</v>
      </c>
      <c r="G919" s="3" t="s">
        <v>130</v>
      </c>
      <c r="H919" s="19">
        <v>29.93</v>
      </c>
    </row>
    <row r="920" spans="2:8" x14ac:dyDescent="0.2">
      <c r="B920" s="2">
        <v>0.625</v>
      </c>
      <c r="C920" s="3">
        <v>76</v>
      </c>
      <c r="D920" s="3">
        <v>112</v>
      </c>
      <c r="E920" s="14">
        <v>0.59</v>
      </c>
      <c r="F920" s="41">
        <v>7</v>
      </c>
      <c r="G920" s="3" t="s">
        <v>143</v>
      </c>
      <c r="H920" s="19">
        <v>29.93</v>
      </c>
    </row>
    <row r="921" spans="2:8" x14ac:dyDescent="0.2">
      <c r="B921" s="2">
        <v>0.63541666666666663</v>
      </c>
      <c r="C921" s="3">
        <v>76</v>
      </c>
      <c r="D921" s="3">
        <v>115</v>
      </c>
      <c r="E921" s="14">
        <v>0.57999999999999996</v>
      </c>
      <c r="F921" s="3">
        <v>3</v>
      </c>
      <c r="G921" s="3" t="s">
        <v>71</v>
      </c>
      <c r="H921" s="19">
        <v>29.93</v>
      </c>
    </row>
    <row r="922" spans="2:8" x14ac:dyDescent="0.2">
      <c r="B922" s="2">
        <v>0.64583333333333337</v>
      </c>
      <c r="C922" s="3">
        <v>76</v>
      </c>
      <c r="D922" s="3">
        <v>107</v>
      </c>
      <c r="E922" s="14">
        <v>0.59</v>
      </c>
      <c r="F922" s="3">
        <v>5</v>
      </c>
      <c r="G922" s="3" t="s">
        <v>129</v>
      </c>
      <c r="H922" s="19">
        <v>29.93</v>
      </c>
    </row>
    <row r="923" spans="2:8" x14ac:dyDescent="0.2">
      <c r="B923" s="2">
        <v>0.65625</v>
      </c>
      <c r="C923" s="3">
        <v>76</v>
      </c>
      <c r="D923" s="3">
        <v>110</v>
      </c>
      <c r="E923" s="14">
        <v>0.62</v>
      </c>
      <c r="F923" s="3">
        <v>6</v>
      </c>
      <c r="G923" s="3" t="s">
        <v>196</v>
      </c>
      <c r="H923" s="19">
        <v>29.93</v>
      </c>
    </row>
    <row r="924" spans="2:8" x14ac:dyDescent="0.2">
      <c r="B924" s="2">
        <v>0.66666666666666663</v>
      </c>
      <c r="C924" s="3">
        <v>76</v>
      </c>
      <c r="D924" s="3">
        <v>111</v>
      </c>
      <c r="E924" s="14" t="s">
        <v>313</v>
      </c>
      <c r="F924" s="3">
        <v>6</v>
      </c>
      <c r="G924" s="3" t="s">
        <v>201</v>
      </c>
      <c r="H924" s="19">
        <v>29.93</v>
      </c>
    </row>
    <row r="925" spans="2:8" x14ac:dyDescent="0.2">
      <c r="B925" s="2">
        <v>0.67708333333333337</v>
      </c>
      <c r="C925" s="3">
        <v>75</v>
      </c>
      <c r="D925" s="3">
        <v>108</v>
      </c>
      <c r="E925" s="14">
        <v>0.63</v>
      </c>
      <c r="F925" s="3">
        <v>3</v>
      </c>
      <c r="G925" s="3" t="s">
        <v>129</v>
      </c>
      <c r="H925" s="19">
        <v>29.93</v>
      </c>
    </row>
    <row r="926" spans="2:8" x14ac:dyDescent="0.2">
      <c r="B926" s="2">
        <v>0.6875</v>
      </c>
      <c r="C926" s="3">
        <v>77</v>
      </c>
      <c r="D926" s="3">
        <v>111</v>
      </c>
      <c r="E926" s="13">
        <v>0.59</v>
      </c>
      <c r="F926" s="41">
        <v>2</v>
      </c>
      <c r="G926" s="3" t="s">
        <v>129</v>
      </c>
      <c r="H926" s="19">
        <v>29.92</v>
      </c>
    </row>
    <row r="927" spans="2:8" x14ac:dyDescent="0.2">
      <c r="B927" s="2">
        <v>0.69791666666666663</v>
      </c>
      <c r="C927" s="3">
        <v>78</v>
      </c>
      <c r="D927" s="3">
        <v>110</v>
      </c>
      <c r="E927" s="13">
        <v>0.57999999999999996</v>
      </c>
      <c r="F927" s="41">
        <v>4</v>
      </c>
      <c r="G927" s="3" t="s">
        <v>201</v>
      </c>
      <c r="H927" s="19">
        <v>29.92</v>
      </c>
    </row>
    <row r="928" spans="2:8" x14ac:dyDescent="0.2">
      <c r="B928" s="2">
        <v>0.70833333333333337</v>
      </c>
      <c r="C928" s="3">
        <v>80</v>
      </c>
      <c r="D928" s="3">
        <v>109</v>
      </c>
      <c r="E928" s="14">
        <v>0.56000000000000005</v>
      </c>
      <c r="F928" s="3">
        <v>2</v>
      </c>
      <c r="G928" s="3" t="s">
        <v>197</v>
      </c>
      <c r="H928" s="19">
        <v>29.92</v>
      </c>
    </row>
    <row r="929" spans="1:8" x14ac:dyDescent="0.2">
      <c r="B929" s="2">
        <v>0.71875</v>
      </c>
      <c r="C929" s="3">
        <v>78</v>
      </c>
      <c r="D929" s="3">
        <v>108</v>
      </c>
      <c r="E929" s="13">
        <v>0.55000000000000004</v>
      </c>
      <c r="F929" s="41">
        <v>6</v>
      </c>
      <c r="G929" s="3" t="s">
        <v>129</v>
      </c>
      <c r="H929" s="3">
        <v>29.92</v>
      </c>
    </row>
    <row r="930" spans="1:8" x14ac:dyDescent="0.2">
      <c r="B930" s="2">
        <v>0.72916666666666663</v>
      </c>
      <c r="C930" s="3">
        <v>78</v>
      </c>
      <c r="D930" s="3">
        <v>109</v>
      </c>
      <c r="E930" s="13">
        <v>0.56000000000000005</v>
      </c>
      <c r="F930" s="41">
        <v>2</v>
      </c>
      <c r="G930" s="3" t="s">
        <v>129</v>
      </c>
      <c r="H930" s="3">
        <v>29.91</v>
      </c>
    </row>
    <row r="932" spans="1:8" x14ac:dyDescent="0.2">
      <c r="A932" s="21">
        <v>41469</v>
      </c>
      <c r="B932" s="2">
        <v>0.4375</v>
      </c>
      <c r="C932" s="3">
        <v>75</v>
      </c>
      <c r="D932" s="3">
        <v>101</v>
      </c>
      <c r="E932" s="14">
        <v>0.75</v>
      </c>
      <c r="F932" s="41">
        <v>6</v>
      </c>
      <c r="G932" s="25" t="s">
        <v>203</v>
      </c>
      <c r="H932" s="19">
        <v>30.01</v>
      </c>
    </row>
    <row r="933" spans="1:8" x14ac:dyDescent="0.2">
      <c r="B933" s="2">
        <v>0.44791666666666691</v>
      </c>
      <c r="C933" s="3">
        <v>76</v>
      </c>
      <c r="D933" s="3">
        <v>102</v>
      </c>
      <c r="E933" s="14">
        <v>0.75</v>
      </c>
      <c r="F933" s="3">
        <v>1</v>
      </c>
      <c r="G933" s="3" t="s">
        <v>71</v>
      </c>
      <c r="H933" s="19">
        <v>30.01</v>
      </c>
    </row>
    <row r="934" spans="1:8" x14ac:dyDescent="0.2">
      <c r="B934" s="2">
        <v>0.45833333333333359</v>
      </c>
      <c r="C934" s="3">
        <v>77</v>
      </c>
      <c r="D934" s="3">
        <v>105</v>
      </c>
      <c r="E934" s="14">
        <v>0.72</v>
      </c>
      <c r="F934" s="3">
        <v>4</v>
      </c>
      <c r="G934" s="3" t="s">
        <v>129</v>
      </c>
      <c r="H934" s="19">
        <v>30.01</v>
      </c>
    </row>
    <row r="935" spans="1:8" x14ac:dyDescent="0.2">
      <c r="B935" s="1">
        <v>0.46875</v>
      </c>
      <c r="C935" s="3">
        <v>77</v>
      </c>
      <c r="D935" s="3">
        <v>106</v>
      </c>
      <c r="E935" s="14">
        <v>0.74</v>
      </c>
      <c r="F935" s="3">
        <v>3</v>
      </c>
      <c r="G935" s="3" t="s">
        <v>129</v>
      </c>
      <c r="H935" s="19">
        <v>30.01</v>
      </c>
    </row>
    <row r="936" spans="1:8" x14ac:dyDescent="0.2">
      <c r="B936" s="1">
        <v>0.47222222222222227</v>
      </c>
      <c r="C936" s="3">
        <v>77</v>
      </c>
      <c r="D936" s="3">
        <v>107</v>
      </c>
      <c r="E936" s="14">
        <v>0.73</v>
      </c>
      <c r="F936" s="3">
        <v>3</v>
      </c>
      <c r="G936" s="3" t="s">
        <v>201</v>
      </c>
      <c r="H936" s="19">
        <v>30.01</v>
      </c>
    </row>
    <row r="937" spans="1:8" x14ac:dyDescent="0.2">
      <c r="B937" s="2">
        <v>0.61458333333333337</v>
      </c>
      <c r="C937" s="3">
        <v>82</v>
      </c>
      <c r="D937" s="3">
        <v>121</v>
      </c>
      <c r="E937" s="14">
        <v>0.62</v>
      </c>
      <c r="F937" s="3">
        <v>2</v>
      </c>
      <c r="G937" s="3" t="s">
        <v>71</v>
      </c>
      <c r="H937" s="19">
        <v>29.98</v>
      </c>
    </row>
    <row r="938" spans="1:8" x14ac:dyDescent="0.2">
      <c r="B938" s="2">
        <v>0.625</v>
      </c>
      <c r="C938" s="3">
        <v>82</v>
      </c>
      <c r="D938" s="3">
        <v>122</v>
      </c>
      <c r="E938" s="13">
        <v>0.63</v>
      </c>
      <c r="F938" s="41">
        <v>3</v>
      </c>
      <c r="G938" s="3" t="s">
        <v>201</v>
      </c>
      <c r="H938" s="19">
        <v>29.98</v>
      </c>
    </row>
    <row r="939" spans="1:8" x14ac:dyDescent="0.2">
      <c r="B939" s="2">
        <v>0.63541666666666663</v>
      </c>
      <c r="C939" s="3">
        <v>83</v>
      </c>
      <c r="D939" s="3">
        <v>122</v>
      </c>
      <c r="E939" s="14">
        <v>0.62</v>
      </c>
      <c r="F939" s="3">
        <v>2</v>
      </c>
      <c r="G939" s="3" t="s">
        <v>202</v>
      </c>
      <c r="H939" s="19">
        <v>29.98</v>
      </c>
    </row>
    <row r="940" spans="1:8" x14ac:dyDescent="0.2">
      <c r="B940" s="2">
        <v>0.64583333333333337</v>
      </c>
      <c r="C940" s="3">
        <v>83</v>
      </c>
      <c r="D940" s="3">
        <v>120</v>
      </c>
      <c r="E940" s="14">
        <v>0.61</v>
      </c>
      <c r="F940" s="3">
        <v>6</v>
      </c>
      <c r="G940" s="3" t="s">
        <v>71</v>
      </c>
      <c r="H940" s="19">
        <v>29.98</v>
      </c>
    </row>
    <row r="941" spans="1:8" x14ac:dyDescent="0.2">
      <c r="B941" s="2">
        <v>0.65625</v>
      </c>
      <c r="C941" s="3">
        <v>83</v>
      </c>
      <c r="D941" s="3">
        <v>121</v>
      </c>
      <c r="E941" s="14">
        <v>0.62</v>
      </c>
      <c r="F941" s="3">
        <v>4</v>
      </c>
      <c r="G941" s="3" t="s">
        <v>204</v>
      </c>
      <c r="H941" s="19">
        <v>29.98</v>
      </c>
    </row>
    <row r="942" spans="1:8" x14ac:dyDescent="0.2">
      <c r="B942" s="2">
        <v>0.66666666666666663</v>
      </c>
      <c r="C942" s="3">
        <v>82</v>
      </c>
      <c r="D942" s="3">
        <v>122</v>
      </c>
      <c r="E942" s="14">
        <v>0.61</v>
      </c>
      <c r="F942" s="3">
        <v>5</v>
      </c>
      <c r="G942" s="3" t="s">
        <v>203</v>
      </c>
      <c r="H942" s="19">
        <v>29.97</v>
      </c>
    </row>
    <row r="943" spans="1:8" x14ac:dyDescent="0.2">
      <c r="B943" s="2">
        <v>0.67708333333333337</v>
      </c>
      <c r="C943" s="3">
        <v>83</v>
      </c>
      <c r="D943" s="3">
        <v>120</v>
      </c>
      <c r="E943" s="14">
        <v>0.6</v>
      </c>
      <c r="F943" s="41">
        <v>4</v>
      </c>
      <c r="G943" s="3" t="s">
        <v>129</v>
      </c>
      <c r="H943" s="19">
        <v>29.97</v>
      </c>
    </row>
    <row r="944" spans="1:8" x14ac:dyDescent="0.2">
      <c r="B944" s="2">
        <v>0.6875</v>
      </c>
      <c r="C944" s="3">
        <v>82</v>
      </c>
      <c r="D944" s="3">
        <v>120</v>
      </c>
      <c r="E944" s="14">
        <v>0.6</v>
      </c>
      <c r="F944" s="3">
        <v>4</v>
      </c>
      <c r="G944" s="3" t="s">
        <v>201</v>
      </c>
      <c r="H944" s="19">
        <v>29.97</v>
      </c>
    </row>
    <row r="945" spans="1:8" x14ac:dyDescent="0.2">
      <c r="B945" s="2">
        <v>0.69791666666666663</v>
      </c>
      <c r="C945" s="3">
        <v>81</v>
      </c>
      <c r="D945" s="3">
        <v>118</v>
      </c>
      <c r="E945" s="14">
        <v>0.63</v>
      </c>
      <c r="F945" s="41">
        <v>6</v>
      </c>
      <c r="G945" s="3" t="s">
        <v>71</v>
      </c>
      <c r="H945" s="19">
        <v>29.97</v>
      </c>
    </row>
    <row r="946" spans="1:8" x14ac:dyDescent="0.2">
      <c r="B946" s="2">
        <v>0.70833333333333337</v>
      </c>
      <c r="C946" s="3">
        <v>81</v>
      </c>
      <c r="D946" s="3">
        <v>118</v>
      </c>
      <c r="E946" s="14">
        <v>0.62</v>
      </c>
      <c r="F946" s="3">
        <v>4</v>
      </c>
      <c r="G946" s="3" t="s">
        <v>143</v>
      </c>
      <c r="H946" s="19">
        <v>29.97</v>
      </c>
    </row>
    <row r="947" spans="1:8" x14ac:dyDescent="0.2">
      <c r="B947" s="2">
        <v>0.71875</v>
      </c>
      <c r="C947" s="3">
        <v>81</v>
      </c>
      <c r="D947" s="3">
        <v>116</v>
      </c>
      <c r="E947" s="14">
        <v>0.63</v>
      </c>
      <c r="F947" s="3">
        <v>3</v>
      </c>
      <c r="G947" s="3" t="s">
        <v>71</v>
      </c>
      <c r="H947" s="19">
        <v>29.96</v>
      </c>
    </row>
    <row r="948" spans="1:8" x14ac:dyDescent="0.2">
      <c r="B948" s="2"/>
    </row>
    <row r="949" spans="1:8" x14ac:dyDescent="0.2">
      <c r="A949" t="s">
        <v>294</v>
      </c>
    </row>
    <row r="950" spans="1:8" x14ac:dyDescent="0.2">
      <c r="A950" s="21">
        <v>41486</v>
      </c>
    </row>
    <row r="951" spans="1:8" x14ac:dyDescent="0.2">
      <c r="B951" s="2">
        <v>0.39583333333333343</v>
      </c>
      <c r="C951" s="3">
        <v>68</v>
      </c>
      <c r="D951" s="3">
        <v>75</v>
      </c>
      <c r="E951" s="14">
        <v>0.89</v>
      </c>
      <c r="F951" s="3">
        <v>3</v>
      </c>
      <c r="G951" s="3" t="s">
        <v>71</v>
      </c>
      <c r="H951" s="19">
        <v>28.69</v>
      </c>
    </row>
    <row r="952" spans="1:8" x14ac:dyDescent="0.2">
      <c r="B952" s="2">
        <v>0.40625</v>
      </c>
      <c r="C952" s="3">
        <v>66</v>
      </c>
      <c r="D952" s="3">
        <v>75</v>
      </c>
      <c r="E952" s="14">
        <v>0.89</v>
      </c>
      <c r="F952" s="3">
        <v>1</v>
      </c>
      <c r="G952" s="3" t="s">
        <v>35</v>
      </c>
      <c r="H952" s="19">
        <v>28.69</v>
      </c>
    </row>
    <row r="953" spans="1:8" x14ac:dyDescent="0.2">
      <c r="B953" s="2">
        <v>0.4166666666666668</v>
      </c>
      <c r="C953" s="3">
        <v>66</v>
      </c>
      <c r="D953" s="3">
        <v>76</v>
      </c>
      <c r="E953" s="14">
        <v>0.88</v>
      </c>
      <c r="F953" s="3">
        <v>2</v>
      </c>
      <c r="G953" s="3" t="s">
        <v>35</v>
      </c>
      <c r="H953" s="19">
        <v>28.68</v>
      </c>
    </row>
    <row r="954" spans="1:8" x14ac:dyDescent="0.2">
      <c r="B954" s="2">
        <v>0.42708333333333354</v>
      </c>
      <c r="C954" s="3">
        <v>67</v>
      </c>
      <c r="D954" s="3">
        <v>78</v>
      </c>
      <c r="E954" s="14">
        <v>0.88</v>
      </c>
      <c r="F954" s="3">
        <v>3</v>
      </c>
      <c r="G954" s="3" t="s">
        <v>71</v>
      </c>
      <c r="H954" s="19">
        <v>28.68</v>
      </c>
    </row>
    <row r="955" spans="1:8" x14ac:dyDescent="0.2">
      <c r="B955" s="2">
        <v>0.4375</v>
      </c>
      <c r="C955" s="3">
        <v>67</v>
      </c>
      <c r="D955" s="3">
        <v>77</v>
      </c>
      <c r="E955" s="14">
        <v>0.86</v>
      </c>
      <c r="F955" s="3">
        <v>2</v>
      </c>
      <c r="G955" s="3" t="s">
        <v>34</v>
      </c>
      <c r="H955" s="19">
        <v>28.68</v>
      </c>
    </row>
    <row r="956" spans="1:8" x14ac:dyDescent="0.2">
      <c r="B956" s="2">
        <v>0.44791666666666691</v>
      </c>
      <c r="C956" s="3">
        <v>67</v>
      </c>
      <c r="D956" s="3">
        <v>79</v>
      </c>
      <c r="E956" s="14">
        <v>0.86</v>
      </c>
      <c r="F956" s="3">
        <v>3</v>
      </c>
      <c r="G956" s="3" t="s">
        <v>35</v>
      </c>
      <c r="H956" s="19">
        <v>28.68</v>
      </c>
    </row>
    <row r="957" spans="1:8" x14ac:dyDescent="0.2">
      <c r="B957" s="2">
        <v>0.45833333333333359</v>
      </c>
      <c r="C957" s="3">
        <v>68</v>
      </c>
      <c r="D957" s="3">
        <v>79</v>
      </c>
      <c r="E957" s="14">
        <v>0.83</v>
      </c>
      <c r="F957" s="3">
        <v>2</v>
      </c>
      <c r="G957" s="3" t="s">
        <v>71</v>
      </c>
      <c r="H957" s="19">
        <v>28.68</v>
      </c>
    </row>
    <row r="958" spans="1:8" x14ac:dyDescent="0.2">
      <c r="B958" s="1">
        <v>0.46875</v>
      </c>
      <c r="C958" s="3">
        <v>69</v>
      </c>
      <c r="D958" s="3">
        <v>80</v>
      </c>
      <c r="E958" s="14">
        <v>0.76</v>
      </c>
      <c r="F958" s="3">
        <v>4</v>
      </c>
      <c r="G958" s="3" t="s">
        <v>71</v>
      </c>
      <c r="H958" s="19">
        <v>28.67</v>
      </c>
    </row>
    <row r="959" spans="1:8" x14ac:dyDescent="0.2">
      <c r="B959" s="1">
        <v>0.47916666666666669</v>
      </c>
      <c r="C959" s="3">
        <v>70</v>
      </c>
      <c r="D959" s="3">
        <v>89</v>
      </c>
      <c r="E959" s="14">
        <v>0.73</v>
      </c>
      <c r="F959" s="3">
        <v>5</v>
      </c>
      <c r="G959" s="3" t="s">
        <v>129</v>
      </c>
      <c r="H959" s="19">
        <v>28.67</v>
      </c>
    </row>
    <row r="960" spans="1:8" x14ac:dyDescent="0.2">
      <c r="B960" s="1">
        <v>0.48958333333333331</v>
      </c>
      <c r="C960" s="3">
        <v>72</v>
      </c>
      <c r="D960" s="3">
        <v>95</v>
      </c>
      <c r="E960" s="14">
        <v>0.68</v>
      </c>
      <c r="F960" s="3">
        <v>3</v>
      </c>
      <c r="G960" s="3" t="s">
        <v>203</v>
      </c>
      <c r="H960" s="19">
        <v>28.66</v>
      </c>
    </row>
    <row r="961" spans="2:8" x14ac:dyDescent="0.2">
      <c r="B961" s="1">
        <v>0.5</v>
      </c>
      <c r="C961" s="3">
        <v>72</v>
      </c>
      <c r="D961" s="3">
        <v>97</v>
      </c>
      <c r="E961" s="14">
        <v>0.69</v>
      </c>
      <c r="F961" s="3">
        <v>6</v>
      </c>
      <c r="G961" s="3" t="s">
        <v>203</v>
      </c>
      <c r="H961" s="19">
        <v>28.66</v>
      </c>
    </row>
    <row r="962" spans="2:8" x14ac:dyDescent="0.2">
      <c r="B962" s="1">
        <v>0.54166666666666663</v>
      </c>
      <c r="C962" s="3">
        <v>74</v>
      </c>
      <c r="D962" s="3">
        <v>110</v>
      </c>
      <c r="E962" s="14">
        <v>0.6</v>
      </c>
      <c r="F962" s="41">
        <v>5</v>
      </c>
      <c r="G962" s="3" t="s">
        <v>129</v>
      </c>
      <c r="H962" s="19">
        <v>28.64</v>
      </c>
    </row>
    <row r="963" spans="2:8" x14ac:dyDescent="0.2">
      <c r="B963" s="1">
        <v>0.55208333333333337</v>
      </c>
      <c r="C963" s="3">
        <v>75</v>
      </c>
      <c r="D963" s="3">
        <v>112</v>
      </c>
      <c r="E963" s="14">
        <v>0.61</v>
      </c>
      <c r="F963" s="3">
        <v>5</v>
      </c>
      <c r="G963" s="3" t="s">
        <v>129</v>
      </c>
      <c r="H963" s="19">
        <v>28.64</v>
      </c>
    </row>
    <row r="964" spans="2:8" x14ac:dyDescent="0.2">
      <c r="B964" s="2">
        <v>0.5625</v>
      </c>
      <c r="C964" s="3">
        <v>74</v>
      </c>
      <c r="D964" s="3">
        <v>108</v>
      </c>
      <c r="E964" s="14">
        <v>0.63</v>
      </c>
      <c r="F964" s="3">
        <v>3</v>
      </c>
      <c r="G964" s="3" t="s">
        <v>203</v>
      </c>
      <c r="H964" s="19">
        <v>28.63</v>
      </c>
    </row>
    <row r="965" spans="2:8" x14ac:dyDescent="0.2">
      <c r="B965" s="2">
        <v>0.57291666666666663</v>
      </c>
      <c r="C965" s="3">
        <v>74</v>
      </c>
      <c r="D965" s="3">
        <v>108</v>
      </c>
      <c r="E965" s="14">
        <v>0.63</v>
      </c>
      <c r="F965" s="3">
        <v>3</v>
      </c>
      <c r="G965" s="3" t="s">
        <v>203</v>
      </c>
      <c r="H965" s="19">
        <v>28.63</v>
      </c>
    </row>
    <row r="966" spans="2:8" x14ac:dyDescent="0.2">
      <c r="B966" s="2">
        <v>0.58333333333333337</v>
      </c>
      <c r="C966" s="3">
        <v>74</v>
      </c>
      <c r="D966" s="3">
        <v>104</v>
      </c>
      <c r="E966" s="14">
        <v>0.64</v>
      </c>
      <c r="F966" s="3">
        <v>6</v>
      </c>
      <c r="G966" s="3" t="s">
        <v>35</v>
      </c>
      <c r="H966" s="19">
        <v>28.63</v>
      </c>
    </row>
    <row r="967" spans="2:8" x14ac:dyDescent="0.2">
      <c r="B967" s="2">
        <v>0.59375</v>
      </c>
      <c r="C967" s="3">
        <v>71</v>
      </c>
      <c r="D967" s="3">
        <v>104</v>
      </c>
      <c r="E967" s="14">
        <v>0.73</v>
      </c>
      <c r="F967" s="3">
        <v>6</v>
      </c>
      <c r="G967" s="3" t="s">
        <v>71</v>
      </c>
      <c r="H967" s="19">
        <v>28.62</v>
      </c>
    </row>
    <row r="968" spans="2:8" x14ac:dyDescent="0.2">
      <c r="B968" s="2">
        <v>0.60416666666666663</v>
      </c>
      <c r="C968" s="3">
        <v>72</v>
      </c>
      <c r="D968" s="3">
        <v>99</v>
      </c>
      <c r="E968" s="14">
        <v>0.73</v>
      </c>
      <c r="F968" s="3">
        <v>3</v>
      </c>
      <c r="G968" s="3" t="s">
        <v>71</v>
      </c>
      <c r="H968" s="19">
        <v>28.62</v>
      </c>
    </row>
    <row r="969" spans="2:8" x14ac:dyDescent="0.2">
      <c r="B969" s="2">
        <v>0.61458333333333337</v>
      </c>
      <c r="C969" s="3">
        <v>72</v>
      </c>
      <c r="D969" s="3">
        <v>102</v>
      </c>
      <c r="E969" s="14">
        <v>0.7</v>
      </c>
      <c r="F969" s="3">
        <v>4</v>
      </c>
      <c r="G969" s="3" t="s">
        <v>129</v>
      </c>
      <c r="H969" s="19">
        <v>28.62</v>
      </c>
    </row>
    <row r="970" spans="2:8" x14ac:dyDescent="0.2">
      <c r="B970" s="2">
        <v>0.625</v>
      </c>
      <c r="C970" s="3">
        <v>72</v>
      </c>
      <c r="D970" s="3">
        <v>99</v>
      </c>
      <c r="E970" s="13">
        <v>0.71</v>
      </c>
      <c r="F970" s="41">
        <v>3</v>
      </c>
      <c r="G970" s="3" t="s">
        <v>71</v>
      </c>
      <c r="H970" s="19">
        <v>28.62</v>
      </c>
    </row>
    <row r="971" spans="2:8" x14ac:dyDescent="0.2">
      <c r="B971" s="2">
        <v>0.63541666666666663</v>
      </c>
      <c r="C971" s="3">
        <v>70</v>
      </c>
      <c r="D971" s="3">
        <v>92</v>
      </c>
      <c r="E971" s="13">
        <v>0.74</v>
      </c>
      <c r="F971" s="41">
        <v>5</v>
      </c>
      <c r="G971" s="3" t="s">
        <v>71</v>
      </c>
      <c r="H971" s="19">
        <v>28.62</v>
      </c>
    </row>
    <row r="972" spans="2:8" x14ac:dyDescent="0.2">
      <c r="B972" s="2">
        <v>0.64583333333333337</v>
      </c>
      <c r="C972" s="3">
        <v>69</v>
      </c>
      <c r="D972" s="3">
        <v>91</v>
      </c>
      <c r="E972" s="14">
        <v>0.79</v>
      </c>
      <c r="F972" s="3">
        <v>4</v>
      </c>
      <c r="G972" s="3" t="s">
        <v>202</v>
      </c>
      <c r="H972" s="19">
        <v>28.61</v>
      </c>
    </row>
    <row r="973" spans="2:8" x14ac:dyDescent="0.2">
      <c r="B973" s="2">
        <v>0.65625</v>
      </c>
      <c r="C973" s="3">
        <v>69</v>
      </c>
      <c r="D973" s="3">
        <v>89</v>
      </c>
      <c r="E973" s="13">
        <v>0.79</v>
      </c>
      <c r="F973" s="41">
        <v>5</v>
      </c>
      <c r="G973" s="3" t="s">
        <v>71</v>
      </c>
      <c r="H973" s="3">
        <v>28.61</v>
      </c>
    </row>
    <row r="974" spans="2:8" x14ac:dyDescent="0.2">
      <c r="B974" s="2">
        <v>0.66666666666666663</v>
      </c>
      <c r="C974" s="3">
        <v>69</v>
      </c>
      <c r="D974" s="3">
        <v>91</v>
      </c>
      <c r="E974" s="13">
        <v>0.78</v>
      </c>
      <c r="F974" s="41">
        <v>4</v>
      </c>
      <c r="G974" s="3" t="s">
        <v>35</v>
      </c>
      <c r="H974" s="19">
        <v>28.6</v>
      </c>
    </row>
    <row r="975" spans="2:8" x14ac:dyDescent="0.2">
      <c r="B975" s="2">
        <v>0.67708333333333337</v>
      </c>
      <c r="C975" s="3">
        <v>70</v>
      </c>
      <c r="D975" s="3">
        <v>93</v>
      </c>
      <c r="E975" s="13">
        <v>0.77</v>
      </c>
      <c r="F975" s="41">
        <v>1</v>
      </c>
      <c r="G975" s="3" t="s">
        <v>129</v>
      </c>
      <c r="H975" s="3">
        <v>28.6</v>
      </c>
    </row>
    <row r="976" spans="2:8" x14ac:dyDescent="0.2">
      <c r="B976" s="2">
        <v>0.6875</v>
      </c>
      <c r="C976" s="3">
        <v>71</v>
      </c>
      <c r="D976" s="3">
        <v>94</v>
      </c>
      <c r="E976" s="13">
        <v>0.76</v>
      </c>
      <c r="F976" s="41">
        <v>1</v>
      </c>
      <c r="G976" s="3" t="s">
        <v>203</v>
      </c>
      <c r="H976" s="19">
        <v>28.6</v>
      </c>
    </row>
    <row r="977" spans="1:8" x14ac:dyDescent="0.2">
      <c r="B977" s="2">
        <v>0.69791666666666663</v>
      </c>
      <c r="C977" s="3">
        <v>71</v>
      </c>
      <c r="D977" s="3">
        <v>93</v>
      </c>
      <c r="E977" s="14">
        <v>0.73</v>
      </c>
      <c r="F977" s="3">
        <v>3</v>
      </c>
      <c r="G977" s="3" t="s">
        <v>71</v>
      </c>
      <c r="H977" s="19">
        <v>28.6</v>
      </c>
    </row>
    <row r="978" spans="1:8" x14ac:dyDescent="0.2">
      <c r="B978" s="2">
        <v>0.70833333333333337</v>
      </c>
      <c r="C978" s="3">
        <v>71</v>
      </c>
      <c r="D978" s="3">
        <v>93</v>
      </c>
      <c r="E978" s="13">
        <v>0.75</v>
      </c>
      <c r="F978" s="41">
        <v>2</v>
      </c>
      <c r="G978" s="3" t="s">
        <v>202</v>
      </c>
      <c r="H978" s="19">
        <v>29.59</v>
      </c>
    </row>
    <row r="980" spans="1:8" x14ac:dyDescent="0.2">
      <c r="A980" s="21">
        <v>41488</v>
      </c>
      <c r="B980" s="2">
        <v>0.44791666666666691</v>
      </c>
      <c r="C980" s="3">
        <v>68</v>
      </c>
      <c r="D980" s="3">
        <v>75</v>
      </c>
      <c r="E980" s="14">
        <v>0.89</v>
      </c>
      <c r="F980" s="41">
        <v>3</v>
      </c>
      <c r="G980" s="25" t="s">
        <v>71</v>
      </c>
      <c r="H980" s="19">
        <v>28.69</v>
      </c>
    </row>
    <row r="981" spans="1:8" x14ac:dyDescent="0.2">
      <c r="B981" s="2">
        <v>0.45833333333333359</v>
      </c>
      <c r="C981" s="3">
        <v>69</v>
      </c>
      <c r="D981" s="3">
        <v>89</v>
      </c>
      <c r="E981" s="14">
        <v>0.57999999999999996</v>
      </c>
      <c r="F981" s="3">
        <v>5</v>
      </c>
      <c r="G981" s="3" t="s">
        <v>180</v>
      </c>
      <c r="H981" s="19">
        <v>28.57</v>
      </c>
    </row>
    <row r="982" spans="1:8" x14ac:dyDescent="0.2">
      <c r="B982" s="1">
        <v>0.46875</v>
      </c>
      <c r="C982" s="3">
        <v>69</v>
      </c>
      <c r="D982" s="3">
        <v>89</v>
      </c>
      <c r="E982" s="14">
        <v>0.56999999999999995</v>
      </c>
      <c r="F982" s="3">
        <v>5</v>
      </c>
      <c r="G982" s="3" t="s">
        <v>202</v>
      </c>
      <c r="H982" s="19">
        <v>28.58</v>
      </c>
    </row>
    <row r="983" spans="1:8" x14ac:dyDescent="0.2">
      <c r="B983" s="1">
        <v>0.47916666666666669</v>
      </c>
      <c r="C983" s="3">
        <v>69</v>
      </c>
      <c r="D983" s="3">
        <v>87</v>
      </c>
      <c r="E983" s="14">
        <v>0.56999999999999995</v>
      </c>
      <c r="F983" s="3">
        <v>3</v>
      </c>
      <c r="G983" s="3" t="s">
        <v>35</v>
      </c>
      <c r="H983" s="19">
        <v>28.57</v>
      </c>
    </row>
    <row r="984" spans="1:8" x14ac:dyDescent="0.2">
      <c r="B984" s="1">
        <v>0.48958333333333331</v>
      </c>
      <c r="C984" s="3">
        <v>69</v>
      </c>
      <c r="D984" s="3">
        <v>86</v>
      </c>
      <c r="E984" s="14">
        <v>0.56000000000000005</v>
      </c>
      <c r="F984" s="3">
        <v>4</v>
      </c>
      <c r="G984" s="3" t="s">
        <v>35</v>
      </c>
      <c r="H984" s="19">
        <v>28.57</v>
      </c>
    </row>
    <row r="985" spans="1:8" x14ac:dyDescent="0.2">
      <c r="B985" s="2">
        <v>0.58333333333333337</v>
      </c>
      <c r="C985" s="3">
        <v>70</v>
      </c>
      <c r="D985" s="3">
        <v>87</v>
      </c>
      <c r="E985" s="14">
        <v>0.59</v>
      </c>
      <c r="F985" s="3">
        <v>9</v>
      </c>
      <c r="G985" s="3" t="s">
        <v>202</v>
      </c>
      <c r="H985" s="19">
        <v>28.56</v>
      </c>
    </row>
    <row r="986" spans="1:8" x14ac:dyDescent="0.2">
      <c r="B986" s="2">
        <v>0.59375</v>
      </c>
      <c r="C986" s="3">
        <v>69</v>
      </c>
      <c r="D986" s="3">
        <v>90</v>
      </c>
      <c r="E986" s="13">
        <v>0.56999999999999995</v>
      </c>
      <c r="F986" s="41">
        <v>8</v>
      </c>
      <c r="G986" s="3" t="s">
        <v>202</v>
      </c>
      <c r="H986" s="19">
        <v>28.56</v>
      </c>
    </row>
    <row r="987" spans="1:8" x14ac:dyDescent="0.2">
      <c r="B987" s="2">
        <v>0.60416666666666663</v>
      </c>
      <c r="C987" s="3">
        <v>70</v>
      </c>
      <c r="D987" s="3">
        <v>91</v>
      </c>
      <c r="E987" s="14">
        <v>0.6</v>
      </c>
      <c r="F987" s="3">
        <v>7</v>
      </c>
      <c r="G987" s="3" t="s">
        <v>35</v>
      </c>
      <c r="H987" s="19">
        <v>28.57</v>
      </c>
    </row>
    <row r="988" spans="1:8" x14ac:dyDescent="0.2">
      <c r="B988" s="2">
        <v>0.61458333333333337</v>
      </c>
      <c r="C988" s="3">
        <v>69</v>
      </c>
      <c r="D988" s="3">
        <v>93</v>
      </c>
      <c r="E988" s="14">
        <v>0.65</v>
      </c>
      <c r="F988" s="3">
        <v>9</v>
      </c>
      <c r="G988" s="3" t="s">
        <v>180</v>
      </c>
      <c r="H988" s="19">
        <v>28.57</v>
      </c>
    </row>
    <row r="989" spans="1:8" x14ac:dyDescent="0.2">
      <c r="B989" s="2">
        <v>0.625</v>
      </c>
      <c r="C989" s="3">
        <v>70</v>
      </c>
      <c r="D989" s="3">
        <v>93</v>
      </c>
      <c r="E989" s="14">
        <v>0.61</v>
      </c>
      <c r="F989" s="3">
        <v>6</v>
      </c>
      <c r="G989" s="3" t="s">
        <v>35</v>
      </c>
      <c r="H989" s="19">
        <v>28.56</v>
      </c>
    </row>
    <row r="990" spans="1:8" x14ac:dyDescent="0.2">
      <c r="B990" s="2">
        <v>0.63541666666666663</v>
      </c>
      <c r="C990" s="3">
        <v>70</v>
      </c>
      <c r="D990" s="3">
        <v>93</v>
      </c>
      <c r="E990" s="14">
        <v>0.59</v>
      </c>
      <c r="F990" s="3">
        <v>13</v>
      </c>
      <c r="G990" s="3" t="s">
        <v>71</v>
      </c>
      <c r="H990" s="19">
        <v>28.56</v>
      </c>
    </row>
    <row r="991" spans="1:8" x14ac:dyDescent="0.2">
      <c r="B991" s="2">
        <v>0.64583333333333337</v>
      </c>
      <c r="C991" s="3">
        <v>71</v>
      </c>
      <c r="D991" s="3">
        <v>93</v>
      </c>
      <c r="E991" s="14">
        <v>0.57999999999999996</v>
      </c>
      <c r="F991" s="41">
        <v>7</v>
      </c>
      <c r="G991" s="3" t="s">
        <v>202</v>
      </c>
      <c r="H991" s="19">
        <v>28.55</v>
      </c>
    </row>
    <row r="992" spans="1:8" x14ac:dyDescent="0.2">
      <c r="B992" s="2">
        <v>0.65625</v>
      </c>
      <c r="C992" s="3">
        <v>70</v>
      </c>
      <c r="D992" s="3">
        <v>94</v>
      </c>
      <c r="E992" s="14">
        <v>0.6</v>
      </c>
      <c r="F992" s="3">
        <v>9</v>
      </c>
      <c r="G992" s="3" t="s">
        <v>71</v>
      </c>
      <c r="H992" s="19">
        <v>28.55</v>
      </c>
    </row>
    <row r="993" spans="1:8" x14ac:dyDescent="0.2">
      <c r="B993" s="2">
        <v>0.66666666666666663</v>
      </c>
      <c r="C993" s="3">
        <v>70</v>
      </c>
      <c r="D993" s="3">
        <v>89</v>
      </c>
      <c r="E993" s="14">
        <v>0.63</v>
      </c>
      <c r="F993" s="41">
        <v>6</v>
      </c>
      <c r="G993" s="3" t="s">
        <v>202</v>
      </c>
      <c r="H993" s="19">
        <v>28.55</v>
      </c>
    </row>
    <row r="994" spans="1:8" x14ac:dyDescent="0.2">
      <c r="B994" s="2"/>
    </row>
    <row r="995" spans="1:8" x14ac:dyDescent="0.2">
      <c r="A995" s="21">
        <v>41489</v>
      </c>
      <c r="B995" s="2">
        <v>0.38541666666666669</v>
      </c>
      <c r="C995" s="3">
        <v>66</v>
      </c>
      <c r="D995" s="3">
        <v>74</v>
      </c>
      <c r="E995" s="14">
        <v>0.92</v>
      </c>
      <c r="F995" s="41">
        <v>3</v>
      </c>
      <c r="G995" s="25" t="s">
        <v>34</v>
      </c>
      <c r="H995" s="19">
        <v>28.55</v>
      </c>
    </row>
    <row r="996" spans="1:8" x14ac:dyDescent="0.2">
      <c r="B996" s="2">
        <v>0.39583333333333343</v>
      </c>
      <c r="C996" s="3">
        <v>67</v>
      </c>
      <c r="D996" s="3">
        <v>78</v>
      </c>
      <c r="E996" s="14">
        <v>0.9</v>
      </c>
      <c r="F996" s="3">
        <v>2</v>
      </c>
      <c r="G996" s="3" t="s">
        <v>180</v>
      </c>
      <c r="H996" s="19">
        <v>28.56</v>
      </c>
    </row>
    <row r="997" spans="1:8" x14ac:dyDescent="0.2">
      <c r="B997" s="2">
        <v>0.40625</v>
      </c>
      <c r="C997" s="3">
        <v>67</v>
      </c>
      <c r="D997" s="3">
        <v>77</v>
      </c>
      <c r="E997" s="14">
        <v>0.86</v>
      </c>
      <c r="F997" s="3">
        <v>2</v>
      </c>
      <c r="G997" s="3" t="s">
        <v>34</v>
      </c>
      <c r="H997" s="19">
        <v>28.55</v>
      </c>
    </row>
    <row r="998" spans="1:8" x14ac:dyDescent="0.2">
      <c r="B998" s="2">
        <v>0.4166666666666668</v>
      </c>
      <c r="C998" s="3">
        <v>67</v>
      </c>
      <c r="D998" s="3">
        <v>78</v>
      </c>
      <c r="E998" s="14">
        <v>0.87</v>
      </c>
      <c r="F998" s="3">
        <v>5</v>
      </c>
      <c r="G998" s="3" t="s">
        <v>190</v>
      </c>
      <c r="H998" s="19">
        <v>28.55</v>
      </c>
    </row>
    <row r="999" spans="1:8" x14ac:dyDescent="0.2">
      <c r="B999" s="2">
        <v>0.42708333333333354</v>
      </c>
      <c r="C999" s="3">
        <v>68</v>
      </c>
      <c r="D999" s="3">
        <v>83</v>
      </c>
      <c r="E999" s="14">
        <v>0.86</v>
      </c>
      <c r="F999" s="3">
        <v>3</v>
      </c>
      <c r="G999" s="3" t="s">
        <v>37</v>
      </c>
      <c r="H999" s="19">
        <v>28.56</v>
      </c>
    </row>
    <row r="1000" spans="1:8" x14ac:dyDescent="0.2">
      <c r="B1000" s="2">
        <v>0.4375</v>
      </c>
      <c r="C1000" s="3">
        <v>69</v>
      </c>
      <c r="D1000" s="3">
        <v>91</v>
      </c>
      <c r="E1000" s="14">
        <v>0.8</v>
      </c>
      <c r="F1000" s="3">
        <v>2</v>
      </c>
      <c r="G1000" s="3" t="s">
        <v>37</v>
      </c>
      <c r="H1000" s="19">
        <v>28.56</v>
      </c>
    </row>
    <row r="1001" spans="1:8" x14ac:dyDescent="0.2">
      <c r="B1001" s="2">
        <v>0.44791666666666691</v>
      </c>
      <c r="C1001" s="3">
        <v>69</v>
      </c>
      <c r="D1001" s="3">
        <v>89</v>
      </c>
      <c r="E1001" s="14">
        <v>0.78</v>
      </c>
      <c r="F1001" s="3">
        <v>2</v>
      </c>
      <c r="G1001" s="3" t="s">
        <v>37</v>
      </c>
      <c r="H1001" s="19">
        <v>28.56</v>
      </c>
    </row>
    <row r="1002" spans="1:8" x14ac:dyDescent="0.2">
      <c r="B1002" s="2">
        <v>0.45833333333333359</v>
      </c>
      <c r="C1002" s="3">
        <v>70</v>
      </c>
      <c r="D1002" s="3">
        <v>94</v>
      </c>
      <c r="E1002" s="14">
        <v>0.75</v>
      </c>
      <c r="F1002" s="3">
        <v>5</v>
      </c>
      <c r="G1002" s="3" t="s">
        <v>37</v>
      </c>
      <c r="H1002" s="19">
        <v>28.56</v>
      </c>
    </row>
    <row r="1003" spans="1:8" x14ac:dyDescent="0.2">
      <c r="B1003" s="1">
        <v>0.46875</v>
      </c>
      <c r="C1003" s="3">
        <v>70</v>
      </c>
      <c r="D1003" s="3">
        <v>93</v>
      </c>
      <c r="E1003" s="14">
        <v>0.73</v>
      </c>
      <c r="F1003" s="3">
        <v>5</v>
      </c>
      <c r="G1003" s="3" t="s">
        <v>43</v>
      </c>
      <c r="H1003" s="19">
        <v>28.56</v>
      </c>
    </row>
    <row r="1004" spans="1:8" x14ac:dyDescent="0.2">
      <c r="B1004" s="1">
        <v>0.54166666666666663</v>
      </c>
      <c r="C1004" s="3">
        <v>72</v>
      </c>
      <c r="D1004" s="3">
        <v>99</v>
      </c>
      <c r="E1004" s="14">
        <v>0.61</v>
      </c>
      <c r="F1004" s="3">
        <v>3</v>
      </c>
      <c r="G1004" s="3" t="s">
        <v>190</v>
      </c>
      <c r="H1004" s="19">
        <v>28.58</v>
      </c>
    </row>
    <row r="1005" spans="1:8" x14ac:dyDescent="0.2">
      <c r="B1005" s="1">
        <v>0.55208333333333337</v>
      </c>
      <c r="C1005" s="3">
        <v>73</v>
      </c>
      <c r="D1005" s="3">
        <v>107</v>
      </c>
      <c r="E1005" s="14">
        <v>0.56000000000000005</v>
      </c>
      <c r="F1005" s="3">
        <v>3</v>
      </c>
      <c r="G1005" s="3" t="s">
        <v>208</v>
      </c>
      <c r="H1005" s="19">
        <v>28.57</v>
      </c>
    </row>
    <row r="1006" spans="1:8" x14ac:dyDescent="0.2">
      <c r="B1006" s="2">
        <v>0.5625</v>
      </c>
      <c r="C1006" s="3">
        <v>73</v>
      </c>
      <c r="D1006" s="3">
        <v>111</v>
      </c>
      <c r="E1006" s="14">
        <v>0.57999999999999996</v>
      </c>
      <c r="F1006" s="41">
        <v>5</v>
      </c>
      <c r="G1006" s="3" t="s">
        <v>43</v>
      </c>
      <c r="H1006" s="19">
        <v>28.57</v>
      </c>
    </row>
    <row r="1007" spans="1:8" x14ac:dyDescent="0.2">
      <c r="B1007" s="2">
        <v>0.57291666666666663</v>
      </c>
      <c r="C1007" s="3">
        <v>74</v>
      </c>
      <c r="D1007" s="3">
        <v>107</v>
      </c>
      <c r="E1007" s="14">
        <v>0.56000000000000005</v>
      </c>
      <c r="F1007" s="3">
        <v>8</v>
      </c>
      <c r="G1007" s="3" t="s">
        <v>37</v>
      </c>
      <c r="H1007" s="19">
        <v>28.57</v>
      </c>
    </row>
    <row r="1008" spans="1:8" x14ac:dyDescent="0.2">
      <c r="B1008" s="2">
        <v>0.58333333333333337</v>
      </c>
      <c r="C1008" s="3">
        <v>73</v>
      </c>
      <c r="D1008" s="3">
        <v>108</v>
      </c>
      <c r="E1008" s="14">
        <v>0.56000000000000005</v>
      </c>
      <c r="F1008" s="41">
        <v>4</v>
      </c>
      <c r="G1008" s="3" t="s">
        <v>43</v>
      </c>
      <c r="H1008" s="19">
        <v>28.58</v>
      </c>
    </row>
    <row r="1009" spans="1:8" x14ac:dyDescent="0.2">
      <c r="B1009" s="2">
        <v>0.59375</v>
      </c>
      <c r="C1009" s="3">
        <v>74</v>
      </c>
      <c r="D1009" s="3">
        <v>110</v>
      </c>
      <c r="E1009" s="14">
        <v>0.55000000000000004</v>
      </c>
      <c r="F1009" s="3">
        <v>3</v>
      </c>
      <c r="G1009" s="3" t="s">
        <v>190</v>
      </c>
      <c r="H1009" s="19">
        <v>28.57</v>
      </c>
    </row>
    <row r="1010" spans="1:8" x14ac:dyDescent="0.2">
      <c r="B1010" s="2">
        <v>0.60416666666666663</v>
      </c>
      <c r="C1010" s="3">
        <v>74</v>
      </c>
      <c r="D1010" s="3">
        <v>106</v>
      </c>
      <c r="E1010" s="14">
        <v>0.56000000000000005</v>
      </c>
      <c r="F1010" s="3">
        <v>8</v>
      </c>
      <c r="G1010" s="3" t="s">
        <v>37</v>
      </c>
      <c r="H1010" s="19">
        <v>28.58</v>
      </c>
    </row>
    <row r="1011" spans="1:8" x14ac:dyDescent="0.2">
      <c r="B1011" s="2">
        <v>0.61458333333333337</v>
      </c>
      <c r="C1011" s="3">
        <v>75</v>
      </c>
      <c r="D1011" s="3">
        <v>114</v>
      </c>
      <c r="E1011" s="14">
        <v>0.54</v>
      </c>
      <c r="F1011" s="3">
        <v>5</v>
      </c>
      <c r="G1011" s="3" t="s">
        <v>190</v>
      </c>
      <c r="H1011" s="19">
        <v>28.58</v>
      </c>
    </row>
    <row r="1012" spans="1:8" x14ac:dyDescent="0.2">
      <c r="B1012" s="2">
        <v>0.625</v>
      </c>
      <c r="C1012" s="3">
        <v>74</v>
      </c>
      <c r="D1012" s="3">
        <v>112</v>
      </c>
      <c r="E1012" s="14">
        <v>0.56000000000000005</v>
      </c>
      <c r="F1012" s="3">
        <v>8</v>
      </c>
      <c r="G1012" s="3" t="s">
        <v>34</v>
      </c>
      <c r="H1012" s="19">
        <v>28.58</v>
      </c>
    </row>
    <row r="1013" spans="1:8" x14ac:dyDescent="0.2">
      <c r="B1013" s="2">
        <v>0.63194444444444442</v>
      </c>
      <c r="C1013" s="3">
        <v>74</v>
      </c>
      <c r="D1013" s="3">
        <v>111</v>
      </c>
      <c r="E1013" s="14">
        <v>0.53</v>
      </c>
      <c r="F1013" s="3">
        <v>4</v>
      </c>
      <c r="G1013" s="3" t="s">
        <v>34</v>
      </c>
      <c r="H1013" s="19">
        <v>28.58</v>
      </c>
    </row>
    <row r="1015" spans="1:8" x14ac:dyDescent="0.2">
      <c r="A1015" s="21">
        <v>41490</v>
      </c>
      <c r="B1015" s="2">
        <v>0.44791666666666669</v>
      </c>
      <c r="C1015" s="3">
        <v>65</v>
      </c>
      <c r="D1015" s="3">
        <v>86</v>
      </c>
      <c r="E1015" s="14">
        <v>0.66</v>
      </c>
      <c r="F1015" s="41">
        <v>5</v>
      </c>
      <c r="G1015" s="25" t="s">
        <v>190</v>
      </c>
      <c r="H1015" s="19">
        <v>28.69</v>
      </c>
    </row>
    <row r="1016" spans="1:8" x14ac:dyDescent="0.2">
      <c r="B1016" s="2">
        <v>0.45833333333333359</v>
      </c>
      <c r="C1016" s="3">
        <v>64</v>
      </c>
      <c r="D1016" s="3">
        <v>85</v>
      </c>
      <c r="E1016" s="14">
        <v>0.66</v>
      </c>
      <c r="F1016" s="3">
        <v>10</v>
      </c>
      <c r="G1016" s="3" t="s">
        <v>34</v>
      </c>
      <c r="H1016" s="19">
        <v>28.69</v>
      </c>
    </row>
    <row r="1017" spans="1:8" x14ac:dyDescent="0.2">
      <c r="B1017" s="1">
        <v>0.46875</v>
      </c>
      <c r="C1017" s="3">
        <v>66</v>
      </c>
      <c r="D1017" s="3">
        <v>95</v>
      </c>
      <c r="E1017" s="14">
        <v>0.64</v>
      </c>
      <c r="F1017" s="3">
        <v>6</v>
      </c>
      <c r="G1017" s="3" t="s">
        <v>43</v>
      </c>
      <c r="H1017" s="19">
        <v>28.7</v>
      </c>
    </row>
    <row r="1018" spans="1:8" x14ac:dyDescent="0.2">
      <c r="B1018" s="1">
        <v>0.47916666666666669</v>
      </c>
      <c r="C1018" s="3">
        <v>66</v>
      </c>
      <c r="D1018" s="3">
        <v>95</v>
      </c>
      <c r="E1018" s="14">
        <v>0.62</v>
      </c>
      <c r="F1018" s="3">
        <v>7</v>
      </c>
      <c r="G1018" s="3" t="s">
        <v>37</v>
      </c>
      <c r="H1018" s="19">
        <v>28.71</v>
      </c>
    </row>
    <row r="1019" spans="1:8" x14ac:dyDescent="0.2">
      <c r="B1019" s="1">
        <v>0.48958333333333331</v>
      </c>
      <c r="C1019" s="3">
        <v>66</v>
      </c>
      <c r="D1019" s="3">
        <v>95</v>
      </c>
      <c r="E1019" s="14">
        <v>0.64</v>
      </c>
      <c r="F1019" s="3">
        <v>10</v>
      </c>
      <c r="G1019" s="3" t="s">
        <v>197</v>
      </c>
      <c r="H1019" s="19">
        <v>28.72</v>
      </c>
    </row>
    <row r="1020" spans="1:8" x14ac:dyDescent="0.2">
      <c r="B1020" s="1">
        <v>0.5</v>
      </c>
      <c r="C1020" s="3">
        <v>67</v>
      </c>
      <c r="D1020" s="3">
        <v>97</v>
      </c>
      <c r="E1020" s="14">
        <v>0.63</v>
      </c>
      <c r="F1020" s="3">
        <v>6</v>
      </c>
      <c r="G1020" s="3" t="s">
        <v>34</v>
      </c>
      <c r="H1020" s="19">
        <v>28.71</v>
      </c>
    </row>
    <row r="1021" spans="1:8" x14ac:dyDescent="0.2">
      <c r="B1021" s="1">
        <v>0.51041666666666663</v>
      </c>
      <c r="C1021" s="3">
        <v>67</v>
      </c>
      <c r="D1021" s="3">
        <v>96</v>
      </c>
      <c r="E1021" s="13">
        <v>0.63</v>
      </c>
      <c r="F1021" s="41">
        <v>8</v>
      </c>
      <c r="G1021" s="3" t="s">
        <v>190</v>
      </c>
      <c r="H1021" s="19">
        <v>28.71</v>
      </c>
    </row>
    <row r="1022" spans="1:8" x14ac:dyDescent="0.2">
      <c r="B1022" s="1">
        <v>0.52083333333333337</v>
      </c>
      <c r="C1022" s="3">
        <v>67</v>
      </c>
      <c r="D1022" s="3">
        <v>94</v>
      </c>
      <c r="E1022" s="14">
        <v>0.62</v>
      </c>
      <c r="F1022" s="3">
        <v>4</v>
      </c>
      <c r="G1022" s="3" t="s">
        <v>43</v>
      </c>
      <c r="H1022" s="19">
        <v>28.71</v>
      </c>
    </row>
    <row r="1023" spans="1:8" x14ac:dyDescent="0.2">
      <c r="B1023" s="1">
        <v>0.53125</v>
      </c>
      <c r="C1023" s="3">
        <v>67</v>
      </c>
      <c r="D1023" s="3">
        <v>94</v>
      </c>
      <c r="E1023" s="14">
        <v>0.6</v>
      </c>
      <c r="F1023" s="3">
        <v>9</v>
      </c>
      <c r="G1023" s="3" t="s">
        <v>34</v>
      </c>
      <c r="H1023" s="19">
        <v>28.7</v>
      </c>
    </row>
    <row r="1024" spans="1:8" x14ac:dyDescent="0.2">
      <c r="B1024" s="1">
        <v>0.53472222222222221</v>
      </c>
      <c r="C1024" s="3">
        <v>67</v>
      </c>
      <c r="D1024" s="3">
        <v>98</v>
      </c>
      <c r="E1024" s="14">
        <v>0.62</v>
      </c>
      <c r="F1024" s="3">
        <v>8</v>
      </c>
      <c r="G1024" s="3" t="s">
        <v>37</v>
      </c>
      <c r="H1024" s="19">
        <v>28.7</v>
      </c>
    </row>
    <row r="1025" spans="1:8" x14ac:dyDescent="0.2">
      <c r="B1025" s="2">
        <v>0.61458333333333337</v>
      </c>
      <c r="C1025" s="3">
        <v>68</v>
      </c>
      <c r="D1025" s="3">
        <v>105</v>
      </c>
      <c r="E1025" s="14">
        <v>0.6</v>
      </c>
      <c r="F1025" s="3">
        <v>5</v>
      </c>
      <c r="G1025" s="3" t="s">
        <v>43</v>
      </c>
      <c r="H1025" s="19">
        <v>28.7</v>
      </c>
    </row>
    <row r="1026" spans="1:8" x14ac:dyDescent="0.2">
      <c r="B1026" s="2">
        <v>0.625</v>
      </c>
      <c r="C1026" s="3">
        <v>69</v>
      </c>
      <c r="D1026" s="3">
        <v>107</v>
      </c>
      <c r="E1026" s="14">
        <v>0.56999999999999995</v>
      </c>
      <c r="F1026" s="41">
        <v>6</v>
      </c>
      <c r="G1026" s="3" t="s">
        <v>37</v>
      </c>
      <c r="H1026" s="19">
        <v>28.7</v>
      </c>
    </row>
    <row r="1027" spans="1:8" x14ac:dyDescent="0.2">
      <c r="B1027" s="2">
        <v>0.63541666666666663</v>
      </c>
      <c r="C1027" s="3">
        <v>69</v>
      </c>
      <c r="D1027" s="3">
        <v>106</v>
      </c>
      <c r="E1027" s="14">
        <v>0.59</v>
      </c>
      <c r="F1027" s="3">
        <v>5</v>
      </c>
      <c r="G1027" s="3" t="s">
        <v>208</v>
      </c>
      <c r="H1027" s="19">
        <v>28.7</v>
      </c>
    </row>
    <row r="1028" spans="1:8" x14ac:dyDescent="0.2">
      <c r="B1028" s="2">
        <v>0.64583333333333337</v>
      </c>
      <c r="C1028" s="3">
        <v>69</v>
      </c>
      <c r="D1028" s="3">
        <v>105</v>
      </c>
      <c r="E1028" s="14">
        <v>0.56999999999999995</v>
      </c>
      <c r="F1028" s="41">
        <v>3</v>
      </c>
      <c r="G1028" s="3" t="s">
        <v>37</v>
      </c>
      <c r="H1028" s="19">
        <v>28.7</v>
      </c>
    </row>
    <row r="1029" spans="1:8" x14ac:dyDescent="0.2">
      <c r="B1029" s="2">
        <v>0.65625</v>
      </c>
      <c r="C1029" s="3">
        <v>68</v>
      </c>
      <c r="D1029" s="3">
        <v>108</v>
      </c>
      <c r="E1029" s="14">
        <v>0.57999999999999996</v>
      </c>
      <c r="F1029" s="3">
        <v>6</v>
      </c>
      <c r="G1029" s="3" t="s">
        <v>197</v>
      </c>
      <c r="H1029" s="19">
        <v>28.7</v>
      </c>
    </row>
    <row r="1030" spans="1:8" x14ac:dyDescent="0.2">
      <c r="B1030" s="2">
        <v>0.66666666666666663</v>
      </c>
      <c r="C1030" s="3">
        <v>68</v>
      </c>
      <c r="D1030" s="3">
        <v>107</v>
      </c>
      <c r="E1030" s="14">
        <v>0.56999999999999995</v>
      </c>
      <c r="F1030" s="3">
        <v>6</v>
      </c>
      <c r="G1030" s="3" t="s">
        <v>43</v>
      </c>
      <c r="H1030" s="19">
        <v>28.69</v>
      </c>
    </row>
    <row r="1031" spans="1:8" x14ac:dyDescent="0.2">
      <c r="B1031" s="2">
        <v>0.67708333333333337</v>
      </c>
      <c r="C1031" s="3">
        <v>69</v>
      </c>
      <c r="D1031" s="3">
        <v>108</v>
      </c>
      <c r="E1031" s="14">
        <v>0.56000000000000005</v>
      </c>
      <c r="F1031" s="3">
        <v>6</v>
      </c>
      <c r="G1031" s="3" t="s">
        <v>208</v>
      </c>
      <c r="H1031" s="19">
        <v>28.69</v>
      </c>
    </row>
    <row r="1032" spans="1:8" x14ac:dyDescent="0.2">
      <c r="B1032" s="2">
        <v>0.6875</v>
      </c>
      <c r="C1032" s="3">
        <v>68</v>
      </c>
      <c r="D1032" s="3">
        <v>108</v>
      </c>
      <c r="E1032" s="14">
        <v>0.54</v>
      </c>
      <c r="F1032" s="3">
        <v>6</v>
      </c>
      <c r="G1032" s="3" t="s">
        <v>43</v>
      </c>
      <c r="H1032" s="19">
        <v>28.69</v>
      </c>
    </row>
    <row r="1033" spans="1:8" x14ac:dyDescent="0.2">
      <c r="B1033" s="2">
        <v>0.69791666666666663</v>
      </c>
      <c r="C1033" s="3">
        <v>68</v>
      </c>
      <c r="D1033" s="3">
        <v>105</v>
      </c>
      <c r="E1033" s="14">
        <v>0.55000000000000004</v>
      </c>
      <c r="F1033" s="3">
        <v>8</v>
      </c>
      <c r="G1033" s="3" t="s">
        <v>143</v>
      </c>
      <c r="H1033" s="19">
        <v>28.7</v>
      </c>
    </row>
    <row r="1034" spans="1:8" x14ac:dyDescent="0.2">
      <c r="B1034" s="2">
        <v>0.70833333333333337</v>
      </c>
      <c r="C1034" s="3">
        <v>68</v>
      </c>
      <c r="D1034" s="3">
        <v>106</v>
      </c>
      <c r="E1034" s="13">
        <v>0.54</v>
      </c>
      <c r="F1034" s="41">
        <v>10</v>
      </c>
      <c r="G1034" s="3" t="s">
        <v>43</v>
      </c>
      <c r="H1034" s="19">
        <v>28.69</v>
      </c>
    </row>
    <row r="1035" spans="1:8" x14ac:dyDescent="0.2">
      <c r="B1035" s="2">
        <v>0.71875</v>
      </c>
      <c r="C1035" s="3">
        <v>68</v>
      </c>
      <c r="D1035" s="3">
        <v>103</v>
      </c>
      <c r="E1035" s="13">
        <v>0.56000000000000005</v>
      </c>
      <c r="F1035" s="41">
        <v>6</v>
      </c>
      <c r="G1035" s="3" t="s">
        <v>37</v>
      </c>
      <c r="H1035" s="19">
        <v>28.69</v>
      </c>
    </row>
    <row r="1036" spans="1:8" x14ac:dyDescent="0.2">
      <c r="B1036" s="2">
        <v>0.72916666666666663</v>
      </c>
      <c r="C1036" s="3">
        <v>68</v>
      </c>
      <c r="D1036" s="3">
        <v>102</v>
      </c>
      <c r="E1036" s="14">
        <v>0.54</v>
      </c>
      <c r="F1036" s="3">
        <v>8</v>
      </c>
      <c r="G1036" s="3" t="s">
        <v>190</v>
      </c>
      <c r="H1036" s="19">
        <v>28.7</v>
      </c>
    </row>
    <row r="1037" spans="1:8" x14ac:dyDescent="0.2">
      <c r="B1037" s="2"/>
      <c r="E1037" s="13"/>
      <c r="F1037" s="41"/>
    </row>
    <row r="1038" spans="1:8" x14ac:dyDescent="0.2">
      <c r="A1038" t="s">
        <v>304</v>
      </c>
      <c r="B1038" s="2"/>
      <c r="E1038" s="13"/>
      <c r="F1038" s="41"/>
    </row>
    <row r="1039" spans="1:8" x14ac:dyDescent="0.2">
      <c r="A1039" s="21">
        <v>41507</v>
      </c>
      <c r="B1039" s="2">
        <v>0.4166666666666668</v>
      </c>
      <c r="C1039" s="3">
        <v>61</v>
      </c>
      <c r="D1039" s="3">
        <v>74</v>
      </c>
      <c r="E1039" s="14">
        <v>0.78</v>
      </c>
      <c r="F1039" s="3">
        <v>4</v>
      </c>
      <c r="G1039" s="3" t="s">
        <v>196</v>
      </c>
      <c r="H1039" s="19">
        <v>29.93</v>
      </c>
    </row>
    <row r="1040" spans="1:8" x14ac:dyDescent="0.2">
      <c r="B1040" s="2">
        <v>0.42708333333333354</v>
      </c>
      <c r="C1040" s="3">
        <v>62</v>
      </c>
      <c r="D1040" s="3">
        <v>79</v>
      </c>
      <c r="E1040" s="14">
        <v>0.75</v>
      </c>
      <c r="F1040" s="3">
        <v>6</v>
      </c>
      <c r="G1040" s="3" t="s">
        <v>201</v>
      </c>
      <c r="H1040" s="19">
        <v>29.92</v>
      </c>
    </row>
    <row r="1041" spans="2:8" x14ac:dyDescent="0.2">
      <c r="B1041" s="2">
        <v>0.4375</v>
      </c>
      <c r="C1041" s="3">
        <v>63</v>
      </c>
      <c r="D1041" s="3">
        <v>83</v>
      </c>
      <c r="E1041" s="14">
        <v>0.71</v>
      </c>
      <c r="F1041" s="3">
        <v>6</v>
      </c>
      <c r="G1041" s="3" t="s">
        <v>130</v>
      </c>
      <c r="H1041" s="19">
        <v>29.93</v>
      </c>
    </row>
    <row r="1042" spans="2:8" x14ac:dyDescent="0.2">
      <c r="B1042" s="2">
        <v>0.44791666666666691</v>
      </c>
      <c r="C1042" s="3">
        <v>65</v>
      </c>
      <c r="D1042" s="3">
        <v>91</v>
      </c>
      <c r="E1042" s="14">
        <v>0.65</v>
      </c>
      <c r="F1042" s="3">
        <v>5</v>
      </c>
      <c r="G1042" s="3" t="s">
        <v>129</v>
      </c>
      <c r="H1042" s="19">
        <v>29.92</v>
      </c>
    </row>
    <row r="1043" spans="2:8" x14ac:dyDescent="0.2">
      <c r="B1043" s="2">
        <v>0.45833333333333359</v>
      </c>
      <c r="C1043" s="3">
        <v>67</v>
      </c>
      <c r="D1043" s="3">
        <v>94</v>
      </c>
      <c r="E1043" s="14">
        <v>0.65</v>
      </c>
      <c r="F1043" s="3">
        <v>6</v>
      </c>
      <c r="G1043" s="3" t="s">
        <v>130</v>
      </c>
      <c r="H1043" s="19">
        <v>29.92</v>
      </c>
    </row>
    <row r="1044" spans="2:8" x14ac:dyDescent="0.2">
      <c r="B1044" s="1">
        <v>0.46875</v>
      </c>
      <c r="C1044" s="3">
        <v>67</v>
      </c>
      <c r="D1044" s="3">
        <v>96</v>
      </c>
      <c r="E1044" s="14">
        <v>0.64</v>
      </c>
      <c r="F1044" s="3">
        <v>5</v>
      </c>
      <c r="G1044" s="3" t="s">
        <v>201</v>
      </c>
      <c r="H1044" s="19">
        <v>29.92</v>
      </c>
    </row>
    <row r="1045" spans="2:8" x14ac:dyDescent="0.2">
      <c r="B1045" s="1">
        <v>0.47916666666666669</v>
      </c>
      <c r="C1045" s="3">
        <v>67</v>
      </c>
      <c r="D1045" s="3">
        <v>98</v>
      </c>
      <c r="E1045" s="14">
        <v>0.62</v>
      </c>
      <c r="F1045" s="3">
        <v>6</v>
      </c>
      <c r="G1045" s="3" t="s">
        <v>203</v>
      </c>
      <c r="H1045" s="19">
        <v>29.92</v>
      </c>
    </row>
    <row r="1046" spans="2:8" x14ac:dyDescent="0.2">
      <c r="B1046" s="1">
        <v>0.48958333333333331</v>
      </c>
      <c r="C1046" s="3">
        <v>68</v>
      </c>
      <c r="D1046" s="3">
        <v>100</v>
      </c>
      <c r="E1046" s="14">
        <v>0.6</v>
      </c>
      <c r="F1046" s="3">
        <v>8</v>
      </c>
      <c r="G1046" s="3" t="s">
        <v>203</v>
      </c>
      <c r="H1046" s="19">
        <v>29.92</v>
      </c>
    </row>
    <row r="1047" spans="2:8" x14ac:dyDescent="0.2">
      <c r="B1047" s="1">
        <v>0.5</v>
      </c>
      <c r="C1047" s="3">
        <v>69</v>
      </c>
      <c r="D1047" s="3">
        <v>103</v>
      </c>
      <c r="E1047" s="14">
        <v>0.6</v>
      </c>
      <c r="F1047" s="3">
        <v>6</v>
      </c>
      <c r="G1047" s="3" t="s">
        <v>201</v>
      </c>
      <c r="H1047" s="19">
        <v>29.91</v>
      </c>
    </row>
    <row r="1048" spans="2:8" x14ac:dyDescent="0.2">
      <c r="B1048" s="2">
        <v>0.58333333333333337</v>
      </c>
      <c r="C1048" s="3">
        <v>75</v>
      </c>
      <c r="D1048" s="3">
        <v>111</v>
      </c>
      <c r="E1048" s="14">
        <v>0.52</v>
      </c>
      <c r="F1048" s="3">
        <v>3</v>
      </c>
      <c r="G1048" s="3" t="s">
        <v>130</v>
      </c>
      <c r="H1048" s="19">
        <v>29.87</v>
      </c>
    </row>
    <row r="1049" spans="2:8" x14ac:dyDescent="0.2">
      <c r="B1049" s="2">
        <v>0.59375</v>
      </c>
      <c r="C1049" s="3">
        <v>74</v>
      </c>
      <c r="D1049" s="3">
        <v>109</v>
      </c>
      <c r="E1049" s="14">
        <v>0.51</v>
      </c>
      <c r="F1049" s="3">
        <v>6</v>
      </c>
      <c r="G1049" s="3" t="s">
        <v>37</v>
      </c>
      <c r="H1049" s="19">
        <v>29.87</v>
      </c>
    </row>
    <row r="1050" spans="2:8" x14ac:dyDescent="0.2">
      <c r="B1050" s="2">
        <v>0.60416666666666663</v>
      </c>
      <c r="C1050" s="3">
        <v>75</v>
      </c>
      <c r="D1050" s="3">
        <v>110</v>
      </c>
      <c r="E1050" s="14">
        <v>0.52</v>
      </c>
      <c r="F1050" s="3">
        <v>3</v>
      </c>
      <c r="G1050" s="3" t="s">
        <v>143</v>
      </c>
      <c r="H1050" s="19">
        <v>29.86</v>
      </c>
    </row>
    <row r="1051" spans="2:8" x14ac:dyDescent="0.2">
      <c r="B1051" s="2">
        <v>0.61458333333333337</v>
      </c>
      <c r="C1051" s="3">
        <v>77</v>
      </c>
      <c r="D1051" s="3">
        <v>112</v>
      </c>
      <c r="E1051" s="14">
        <v>0.47</v>
      </c>
      <c r="F1051" s="3">
        <v>11</v>
      </c>
      <c r="G1051" s="3" t="s">
        <v>37</v>
      </c>
      <c r="H1051" s="19">
        <v>29.86</v>
      </c>
    </row>
    <row r="1052" spans="2:8" x14ac:dyDescent="0.2">
      <c r="B1052" s="2">
        <v>0.625</v>
      </c>
      <c r="C1052" s="3">
        <v>77</v>
      </c>
      <c r="D1052" s="3">
        <v>112</v>
      </c>
      <c r="E1052" s="14">
        <v>0.47</v>
      </c>
      <c r="F1052" s="3">
        <v>10</v>
      </c>
      <c r="G1052" s="3" t="s">
        <v>43</v>
      </c>
      <c r="H1052" s="19">
        <v>29.85</v>
      </c>
    </row>
    <row r="1053" spans="2:8" x14ac:dyDescent="0.2">
      <c r="B1053" s="2">
        <v>0.63541666666666663</v>
      </c>
      <c r="C1053" s="3">
        <v>77</v>
      </c>
      <c r="D1053" s="3">
        <v>111</v>
      </c>
      <c r="E1053" s="14">
        <v>0.48</v>
      </c>
      <c r="F1053" s="3">
        <v>3</v>
      </c>
      <c r="G1053" s="3" t="s">
        <v>43</v>
      </c>
      <c r="H1053" s="19">
        <v>29.85</v>
      </c>
    </row>
    <row r="1054" spans="2:8" x14ac:dyDescent="0.2">
      <c r="B1054" s="2">
        <v>0.64583333333333337</v>
      </c>
      <c r="C1054" s="3">
        <v>75</v>
      </c>
      <c r="D1054" s="3">
        <v>108</v>
      </c>
      <c r="E1054" s="14">
        <v>0.48</v>
      </c>
      <c r="F1054" s="3">
        <v>5</v>
      </c>
      <c r="G1054" s="3" t="s">
        <v>37</v>
      </c>
      <c r="H1054" s="19">
        <v>29.84</v>
      </c>
    </row>
    <row r="1055" spans="2:8" x14ac:dyDescent="0.2">
      <c r="B1055" s="2">
        <v>0.65625</v>
      </c>
      <c r="C1055" s="3">
        <v>76</v>
      </c>
      <c r="D1055" s="3">
        <v>108</v>
      </c>
      <c r="E1055" s="14">
        <v>0.48</v>
      </c>
      <c r="F1055" s="3">
        <v>4</v>
      </c>
      <c r="G1055" s="3" t="s">
        <v>37</v>
      </c>
      <c r="H1055" s="19">
        <v>29.84</v>
      </c>
    </row>
    <row r="1056" spans="2:8" x14ac:dyDescent="0.2">
      <c r="B1056" s="2">
        <v>0.66666666666666663</v>
      </c>
      <c r="C1056" s="3">
        <v>77</v>
      </c>
      <c r="D1056" s="3">
        <v>110</v>
      </c>
      <c r="E1056" s="14">
        <v>0.47</v>
      </c>
      <c r="F1056" s="3">
        <v>3</v>
      </c>
      <c r="G1056" s="3" t="s">
        <v>37</v>
      </c>
      <c r="H1056" s="19">
        <v>29.84</v>
      </c>
    </row>
    <row r="1057" spans="1:8" x14ac:dyDescent="0.2">
      <c r="B1057" s="2">
        <v>0.67708333333333337</v>
      </c>
      <c r="C1057" s="3">
        <v>76</v>
      </c>
      <c r="D1057" s="3">
        <v>109</v>
      </c>
      <c r="E1057" s="14">
        <v>0.48</v>
      </c>
      <c r="F1057" s="3">
        <v>4</v>
      </c>
      <c r="G1057" s="3" t="s">
        <v>37</v>
      </c>
      <c r="H1057" s="19">
        <v>29.83</v>
      </c>
    </row>
    <row r="1058" spans="1:8" x14ac:dyDescent="0.2">
      <c r="B1058" s="2">
        <v>0.6875</v>
      </c>
      <c r="C1058" s="3">
        <v>78</v>
      </c>
      <c r="D1058" s="3">
        <v>110</v>
      </c>
      <c r="E1058" s="14">
        <v>0.42</v>
      </c>
      <c r="F1058" s="3">
        <v>10</v>
      </c>
      <c r="G1058" s="3" t="s">
        <v>130</v>
      </c>
      <c r="H1058" s="19">
        <v>29.83</v>
      </c>
    </row>
    <row r="1059" spans="1:8" x14ac:dyDescent="0.2">
      <c r="B1059" s="2">
        <v>0.69791666666666663</v>
      </c>
      <c r="C1059" s="3">
        <v>78</v>
      </c>
      <c r="D1059" s="3">
        <v>106</v>
      </c>
      <c r="E1059" s="14">
        <v>0.43</v>
      </c>
      <c r="F1059" s="3">
        <v>11</v>
      </c>
      <c r="G1059" s="3" t="s">
        <v>130</v>
      </c>
      <c r="H1059" s="19">
        <v>29.83</v>
      </c>
    </row>
    <row r="1060" spans="1:8" x14ac:dyDescent="0.2">
      <c r="B1060" s="2">
        <v>0.70833333333333337</v>
      </c>
      <c r="C1060" s="3">
        <v>77</v>
      </c>
      <c r="D1060" s="3">
        <v>104</v>
      </c>
      <c r="E1060" s="14">
        <v>0.43</v>
      </c>
      <c r="F1060" s="3">
        <v>8</v>
      </c>
      <c r="G1060" s="3" t="s">
        <v>203</v>
      </c>
      <c r="H1060" s="19">
        <v>29.83</v>
      </c>
    </row>
    <row r="1062" spans="1:8" x14ac:dyDescent="0.2">
      <c r="A1062" s="21">
        <v>41509</v>
      </c>
      <c r="B1062" s="2">
        <v>0.45833333333333359</v>
      </c>
      <c r="C1062" s="3">
        <v>64</v>
      </c>
      <c r="D1062" s="3">
        <v>92</v>
      </c>
      <c r="E1062" s="14">
        <v>0.66</v>
      </c>
      <c r="F1062" s="3">
        <v>3</v>
      </c>
      <c r="G1062" s="3" t="s">
        <v>37</v>
      </c>
      <c r="H1062" s="19">
        <v>29.9</v>
      </c>
    </row>
    <row r="1063" spans="1:8" x14ac:dyDescent="0.2">
      <c r="B1063" s="1">
        <v>0.46875</v>
      </c>
      <c r="C1063" s="3">
        <v>66</v>
      </c>
      <c r="D1063" s="3">
        <v>97</v>
      </c>
      <c r="E1063" s="14">
        <v>0.66</v>
      </c>
      <c r="F1063" s="3">
        <v>3</v>
      </c>
      <c r="G1063" s="3" t="s">
        <v>37</v>
      </c>
      <c r="H1063" s="19">
        <v>29.89</v>
      </c>
    </row>
    <row r="1064" spans="1:8" x14ac:dyDescent="0.2">
      <c r="B1064" s="1">
        <v>0.47916666666666669</v>
      </c>
      <c r="C1064" s="3">
        <v>67</v>
      </c>
      <c r="D1064" s="3">
        <v>98</v>
      </c>
      <c r="E1064" s="14">
        <v>0.63</v>
      </c>
      <c r="F1064" s="3">
        <v>6</v>
      </c>
      <c r="G1064" s="3" t="s">
        <v>208</v>
      </c>
      <c r="H1064" s="19">
        <v>29.89</v>
      </c>
    </row>
    <row r="1065" spans="1:8" x14ac:dyDescent="0.2">
      <c r="B1065" s="1">
        <v>0.48958333333333331</v>
      </c>
      <c r="C1065" s="3">
        <v>66</v>
      </c>
      <c r="D1065" s="3">
        <v>100</v>
      </c>
      <c r="E1065" s="14">
        <v>0.66</v>
      </c>
      <c r="F1065" s="3">
        <v>8</v>
      </c>
      <c r="G1065" s="3" t="s">
        <v>190</v>
      </c>
      <c r="H1065" s="19">
        <v>29.89</v>
      </c>
    </row>
    <row r="1066" spans="1:8" x14ac:dyDescent="0.2">
      <c r="B1066" s="2">
        <v>0.57291666666666663</v>
      </c>
      <c r="C1066" s="3">
        <v>72</v>
      </c>
      <c r="D1066" s="3">
        <v>108</v>
      </c>
      <c r="E1066" s="14">
        <v>0.59</v>
      </c>
      <c r="F1066" s="3">
        <v>2</v>
      </c>
      <c r="G1066" s="3" t="s">
        <v>43</v>
      </c>
      <c r="H1066" s="19">
        <v>29.85</v>
      </c>
    </row>
    <row r="1067" spans="1:8" x14ac:dyDescent="0.2">
      <c r="B1067" s="2">
        <v>0.58333333333333337</v>
      </c>
      <c r="C1067" s="3">
        <v>71</v>
      </c>
      <c r="D1067" s="3">
        <v>108</v>
      </c>
      <c r="E1067" s="14">
        <v>0.57999999999999996</v>
      </c>
      <c r="F1067" s="3">
        <v>6</v>
      </c>
      <c r="G1067" s="3" t="s">
        <v>37</v>
      </c>
      <c r="H1067" s="19">
        <v>29.85</v>
      </c>
    </row>
    <row r="1068" spans="1:8" x14ac:dyDescent="0.2">
      <c r="B1068" s="2">
        <v>0.59375</v>
      </c>
      <c r="C1068" s="3">
        <v>70</v>
      </c>
      <c r="D1068" s="3">
        <v>107</v>
      </c>
      <c r="E1068" s="13">
        <v>0.61</v>
      </c>
      <c r="F1068" s="41">
        <v>6</v>
      </c>
      <c r="G1068" s="3" t="s">
        <v>37</v>
      </c>
      <c r="H1068" s="19">
        <v>29.85</v>
      </c>
    </row>
    <row r="1069" spans="1:8" x14ac:dyDescent="0.2">
      <c r="B1069" s="2">
        <v>0.60416666666666663</v>
      </c>
      <c r="C1069" s="3">
        <v>72</v>
      </c>
      <c r="D1069" s="3">
        <v>109</v>
      </c>
      <c r="E1069" s="14">
        <v>0.56000000000000005</v>
      </c>
      <c r="F1069" s="3">
        <v>5</v>
      </c>
      <c r="G1069" s="3" t="s">
        <v>180</v>
      </c>
      <c r="H1069" s="19">
        <v>29.85</v>
      </c>
    </row>
    <row r="1070" spans="1:8" x14ac:dyDescent="0.2">
      <c r="B1070" s="2">
        <v>0.61458333333333337</v>
      </c>
      <c r="C1070" s="3">
        <v>75</v>
      </c>
      <c r="D1070" s="3">
        <v>112</v>
      </c>
      <c r="E1070" s="14">
        <v>0.56999999999999995</v>
      </c>
      <c r="F1070" s="3">
        <v>3</v>
      </c>
      <c r="G1070" s="3" t="s">
        <v>190</v>
      </c>
      <c r="H1070" s="19">
        <v>29.84</v>
      </c>
    </row>
    <row r="1072" spans="1:8" x14ac:dyDescent="0.2">
      <c r="A1072" s="21">
        <v>41510</v>
      </c>
      <c r="B1072" s="2">
        <v>0.44791666666666669</v>
      </c>
      <c r="C1072" s="3">
        <v>70</v>
      </c>
      <c r="D1072" s="3">
        <v>96</v>
      </c>
      <c r="E1072" s="14">
        <v>0.6</v>
      </c>
      <c r="F1072" s="3">
        <v>3</v>
      </c>
      <c r="G1072" s="3" t="s">
        <v>43</v>
      </c>
      <c r="H1072" s="19">
        <v>29.86</v>
      </c>
    </row>
    <row r="1073" spans="1:8" x14ac:dyDescent="0.2">
      <c r="B1073" s="2">
        <v>0.45833333333333359</v>
      </c>
      <c r="C1073" s="3">
        <v>69</v>
      </c>
      <c r="D1073" s="3">
        <v>97</v>
      </c>
      <c r="E1073" s="14">
        <v>0.62</v>
      </c>
      <c r="F1073" s="3">
        <v>6</v>
      </c>
      <c r="G1073" s="3" t="s">
        <v>190</v>
      </c>
      <c r="H1073" s="19">
        <v>29.86</v>
      </c>
    </row>
    <row r="1074" spans="1:8" x14ac:dyDescent="0.2">
      <c r="B1074" s="1">
        <v>0.46875</v>
      </c>
      <c r="C1074" s="3">
        <v>70</v>
      </c>
      <c r="D1074" s="3">
        <v>100</v>
      </c>
      <c r="E1074" s="14">
        <v>0.61</v>
      </c>
      <c r="F1074" s="3">
        <v>5</v>
      </c>
      <c r="G1074" s="3" t="s">
        <v>43</v>
      </c>
      <c r="H1074" s="19">
        <v>29.85</v>
      </c>
    </row>
    <row r="1075" spans="1:8" x14ac:dyDescent="0.2">
      <c r="B1075" s="1">
        <v>0.47916666666666669</v>
      </c>
      <c r="C1075" s="3">
        <v>73</v>
      </c>
      <c r="D1075" s="3">
        <v>101</v>
      </c>
      <c r="E1075" s="14">
        <v>0.57999999999999996</v>
      </c>
      <c r="F1075" s="3">
        <v>5</v>
      </c>
      <c r="G1075" s="3" t="s">
        <v>43</v>
      </c>
      <c r="H1075" s="19">
        <v>29.85</v>
      </c>
    </row>
    <row r="1076" spans="1:8" x14ac:dyDescent="0.2">
      <c r="B1076" s="1">
        <v>0.48958333333333331</v>
      </c>
      <c r="C1076" s="3">
        <v>71</v>
      </c>
      <c r="D1076" s="3">
        <v>101</v>
      </c>
      <c r="E1076" s="14">
        <v>0.6</v>
      </c>
      <c r="F1076" s="3">
        <v>5</v>
      </c>
      <c r="G1076" s="3" t="s">
        <v>34</v>
      </c>
      <c r="H1076" s="19">
        <v>29.85</v>
      </c>
    </row>
    <row r="1077" spans="1:8" x14ac:dyDescent="0.2">
      <c r="B1077" s="2">
        <v>0.59375</v>
      </c>
      <c r="C1077" s="3">
        <v>79</v>
      </c>
      <c r="D1077" s="3">
        <v>112</v>
      </c>
      <c r="E1077" s="14">
        <v>0.43</v>
      </c>
      <c r="F1077" s="3">
        <v>11</v>
      </c>
      <c r="G1077" s="3" t="s">
        <v>197</v>
      </c>
      <c r="H1077" s="19">
        <v>29.83</v>
      </c>
    </row>
    <row r="1078" spans="1:8" x14ac:dyDescent="0.2">
      <c r="B1078" s="2">
        <v>0.60416666666666663</v>
      </c>
      <c r="C1078" s="3">
        <v>79</v>
      </c>
      <c r="D1078" s="3">
        <v>110</v>
      </c>
      <c r="E1078" s="13">
        <v>0.43</v>
      </c>
      <c r="F1078" s="41">
        <v>8</v>
      </c>
      <c r="G1078" s="3" t="s">
        <v>201</v>
      </c>
      <c r="H1078" s="19">
        <v>29.83</v>
      </c>
    </row>
    <row r="1079" spans="1:8" x14ac:dyDescent="0.2">
      <c r="B1079" s="2">
        <v>0.61458333333333337</v>
      </c>
      <c r="C1079" s="3">
        <v>79</v>
      </c>
      <c r="D1079" s="3">
        <v>111</v>
      </c>
      <c r="E1079" s="14">
        <v>0.43</v>
      </c>
      <c r="F1079" s="3">
        <v>8</v>
      </c>
      <c r="G1079" s="3" t="s">
        <v>129</v>
      </c>
      <c r="H1079" s="19">
        <v>29.82</v>
      </c>
    </row>
    <row r="1080" spans="1:8" x14ac:dyDescent="0.2">
      <c r="B1080" s="2">
        <v>0.625</v>
      </c>
      <c r="C1080" s="3">
        <v>79</v>
      </c>
      <c r="D1080" s="3">
        <v>110</v>
      </c>
      <c r="E1080" s="14">
        <v>0.42</v>
      </c>
      <c r="F1080" s="3">
        <v>10</v>
      </c>
      <c r="G1080" s="3" t="s">
        <v>129</v>
      </c>
      <c r="H1080" s="19">
        <v>29.83</v>
      </c>
    </row>
    <row r="1081" spans="1:8" x14ac:dyDescent="0.2">
      <c r="B1081" s="2">
        <v>0.63541666666666663</v>
      </c>
      <c r="C1081" s="3">
        <v>77</v>
      </c>
      <c r="D1081" s="3">
        <v>108</v>
      </c>
      <c r="E1081" s="14">
        <v>0.45</v>
      </c>
      <c r="F1081" s="3">
        <v>5</v>
      </c>
      <c r="G1081" s="3" t="s">
        <v>201</v>
      </c>
      <c r="H1081" s="19">
        <v>29.83</v>
      </c>
    </row>
    <row r="1082" spans="1:8" x14ac:dyDescent="0.2">
      <c r="B1082" s="2">
        <v>0.64583333333333337</v>
      </c>
      <c r="C1082" s="3">
        <v>78</v>
      </c>
      <c r="D1082" s="3">
        <v>111</v>
      </c>
      <c r="E1082" s="14">
        <v>0.46</v>
      </c>
      <c r="F1082" s="3">
        <v>6</v>
      </c>
      <c r="G1082" s="3" t="s">
        <v>129</v>
      </c>
      <c r="H1082" s="19">
        <v>29.83</v>
      </c>
    </row>
    <row r="1083" spans="1:8" x14ac:dyDescent="0.2">
      <c r="B1083" s="2"/>
    </row>
    <row r="1084" spans="1:8" x14ac:dyDescent="0.2">
      <c r="A1084" s="21">
        <v>41511</v>
      </c>
      <c r="B1084" s="2">
        <v>0.4166666666666668</v>
      </c>
      <c r="C1084" s="3">
        <v>71</v>
      </c>
      <c r="D1084" s="3">
        <v>91</v>
      </c>
      <c r="E1084" s="14">
        <v>0.69</v>
      </c>
      <c r="F1084" s="3">
        <v>3</v>
      </c>
      <c r="G1084" s="3" t="s">
        <v>35</v>
      </c>
      <c r="H1084" s="19">
        <v>29.91</v>
      </c>
    </row>
    <row r="1085" spans="1:8" x14ac:dyDescent="0.2">
      <c r="B1085" s="2">
        <v>0.42708333333333354</v>
      </c>
      <c r="C1085" s="3">
        <v>70</v>
      </c>
      <c r="D1085" s="3">
        <v>96</v>
      </c>
      <c r="E1085" s="14">
        <v>0.68</v>
      </c>
      <c r="F1085" s="3">
        <v>7</v>
      </c>
      <c r="G1085" s="3" t="s">
        <v>129</v>
      </c>
      <c r="H1085" s="19">
        <v>29.91</v>
      </c>
    </row>
    <row r="1086" spans="1:8" x14ac:dyDescent="0.2">
      <c r="B1086" s="2">
        <v>0.4375</v>
      </c>
      <c r="C1086" s="3">
        <v>72</v>
      </c>
      <c r="D1086" s="3">
        <v>96</v>
      </c>
      <c r="E1086" s="14">
        <v>0.66</v>
      </c>
      <c r="F1086" s="3">
        <v>3</v>
      </c>
      <c r="G1086" s="3" t="s">
        <v>201</v>
      </c>
      <c r="H1086" s="19">
        <v>29.91</v>
      </c>
    </row>
    <row r="1087" spans="1:8" x14ac:dyDescent="0.2">
      <c r="B1087" s="1">
        <v>0.53125</v>
      </c>
      <c r="C1087" s="3">
        <v>77</v>
      </c>
      <c r="D1087" s="3">
        <v>112</v>
      </c>
      <c r="E1087" s="14">
        <v>0.6</v>
      </c>
      <c r="F1087" s="3">
        <v>4</v>
      </c>
      <c r="G1087" s="3" t="s">
        <v>208</v>
      </c>
      <c r="H1087" s="19">
        <v>29.9</v>
      </c>
    </row>
    <row r="1088" spans="1:8" x14ac:dyDescent="0.2">
      <c r="B1088" s="1">
        <v>0.54166666666666663</v>
      </c>
      <c r="C1088" s="3">
        <v>76</v>
      </c>
      <c r="D1088" s="3">
        <v>113</v>
      </c>
      <c r="E1088" s="14">
        <v>0.59</v>
      </c>
      <c r="F1088" s="3">
        <v>6</v>
      </c>
      <c r="G1088" s="3" t="s">
        <v>208</v>
      </c>
      <c r="H1088" s="19">
        <v>29.9</v>
      </c>
    </row>
    <row r="1089" spans="1:8" x14ac:dyDescent="0.2">
      <c r="B1089" s="1">
        <v>0.55208333333333337</v>
      </c>
      <c r="C1089" s="3">
        <v>76</v>
      </c>
      <c r="D1089" s="3">
        <v>113</v>
      </c>
      <c r="E1089" s="14">
        <v>0.57999999999999996</v>
      </c>
      <c r="F1089" s="3">
        <v>5</v>
      </c>
      <c r="G1089" s="3" t="s">
        <v>37</v>
      </c>
      <c r="H1089" s="19">
        <v>29.9</v>
      </c>
    </row>
    <row r="1090" spans="1:8" x14ac:dyDescent="0.2">
      <c r="B1090" s="2">
        <v>0.5625</v>
      </c>
      <c r="C1090" s="3">
        <v>76</v>
      </c>
      <c r="D1090" s="3">
        <v>114</v>
      </c>
      <c r="E1090" s="13">
        <v>0.56999999999999995</v>
      </c>
      <c r="F1090" s="41">
        <v>7</v>
      </c>
      <c r="G1090" s="3" t="s">
        <v>34</v>
      </c>
      <c r="H1090" s="19">
        <v>29.9</v>
      </c>
    </row>
    <row r="1091" spans="1:8" x14ac:dyDescent="0.2">
      <c r="B1091" s="2">
        <v>0.57291666666666663</v>
      </c>
      <c r="C1091" s="3">
        <v>77</v>
      </c>
      <c r="D1091" s="3">
        <v>114</v>
      </c>
      <c r="E1091" s="14">
        <v>0.56000000000000005</v>
      </c>
      <c r="F1091" s="3">
        <v>6</v>
      </c>
      <c r="G1091" s="3" t="s">
        <v>34</v>
      </c>
      <c r="H1091" s="19">
        <v>29.9</v>
      </c>
    </row>
    <row r="1092" spans="1:8" x14ac:dyDescent="0.2">
      <c r="B1092" s="2">
        <v>0.58333333333333337</v>
      </c>
      <c r="C1092" s="3">
        <v>77</v>
      </c>
      <c r="D1092" s="3">
        <v>112</v>
      </c>
      <c r="E1092" s="14">
        <v>0.56000000000000005</v>
      </c>
      <c r="F1092" s="3">
        <v>6</v>
      </c>
      <c r="G1092" s="3" t="s">
        <v>37</v>
      </c>
      <c r="H1092" s="19">
        <v>29.9</v>
      </c>
    </row>
    <row r="1093" spans="1:8" x14ac:dyDescent="0.2">
      <c r="B1093" s="2">
        <v>0.59375</v>
      </c>
      <c r="C1093" s="3">
        <v>77</v>
      </c>
      <c r="D1093" s="3">
        <v>113</v>
      </c>
      <c r="E1093" s="14">
        <v>0.56999999999999995</v>
      </c>
      <c r="F1093" s="3">
        <v>8</v>
      </c>
      <c r="G1093" s="3" t="s">
        <v>208</v>
      </c>
      <c r="H1093" s="19">
        <v>29.89</v>
      </c>
    </row>
    <row r="1094" spans="1:8" x14ac:dyDescent="0.2">
      <c r="B1094" s="2">
        <v>0.60416666666666663</v>
      </c>
      <c r="C1094" s="3">
        <v>76</v>
      </c>
      <c r="D1094" s="3">
        <v>113</v>
      </c>
      <c r="E1094" s="14">
        <v>0.56000000000000005</v>
      </c>
      <c r="F1094" s="3">
        <v>8</v>
      </c>
      <c r="G1094" s="3" t="s">
        <v>37</v>
      </c>
      <c r="H1094" s="19">
        <v>29.89</v>
      </c>
    </row>
    <row r="1095" spans="1:8" x14ac:dyDescent="0.2">
      <c r="B1095" s="2">
        <v>0.61458333333333337</v>
      </c>
      <c r="C1095" s="3">
        <v>78</v>
      </c>
      <c r="D1095" s="3">
        <v>115</v>
      </c>
      <c r="E1095" s="14">
        <v>0.56000000000000005</v>
      </c>
      <c r="F1095" s="41">
        <v>6</v>
      </c>
      <c r="G1095" s="3" t="s">
        <v>190</v>
      </c>
      <c r="H1095" s="19">
        <v>29.89</v>
      </c>
    </row>
    <row r="1096" spans="1:8" x14ac:dyDescent="0.2">
      <c r="B1096" s="2">
        <v>0.625</v>
      </c>
      <c r="C1096" s="3">
        <v>79</v>
      </c>
      <c r="D1096" s="3">
        <v>115</v>
      </c>
      <c r="E1096" s="14">
        <v>0.55000000000000004</v>
      </c>
      <c r="F1096" s="3">
        <v>3</v>
      </c>
      <c r="G1096" s="3" t="s">
        <v>143</v>
      </c>
      <c r="H1096" s="19">
        <v>29.89</v>
      </c>
    </row>
    <row r="1097" spans="1:8" x14ac:dyDescent="0.2">
      <c r="B1097" s="2">
        <v>0.63541666666666663</v>
      </c>
      <c r="C1097" s="3">
        <v>80</v>
      </c>
      <c r="D1097" s="3">
        <v>118</v>
      </c>
      <c r="E1097" s="14">
        <v>0.52</v>
      </c>
      <c r="F1097" s="41">
        <v>4</v>
      </c>
      <c r="G1097" s="3" t="s">
        <v>34</v>
      </c>
      <c r="H1097" s="19">
        <v>29.88</v>
      </c>
    </row>
    <row r="1098" spans="1:8" x14ac:dyDescent="0.2">
      <c r="B1098" s="2">
        <v>0.64583333333333337</v>
      </c>
      <c r="C1098" s="3">
        <v>79</v>
      </c>
      <c r="D1098" s="3">
        <v>112</v>
      </c>
      <c r="E1098" s="14">
        <v>0.52</v>
      </c>
      <c r="F1098" s="3">
        <v>4</v>
      </c>
      <c r="G1098" s="3" t="s">
        <v>34</v>
      </c>
      <c r="H1098" s="19">
        <v>29.88</v>
      </c>
    </row>
    <row r="1099" spans="1:8" x14ac:dyDescent="0.2">
      <c r="B1099" s="2">
        <v>0.65625</v>
      </c>
      <c r="C1099" s="3">
        <v>78</v>
      </c>
      <c r="D1099" s="3">
        <v>105</v>
      </c>
      <c r="E1099" s="14">
        <v>0.56999999999999995</v>
      </c>
      <c r="F1099" s="3">
        <v>5</v>
      </c>
      <c r="G1099" s="3" t="s">
        <v>196</v>
      </c>
      <c r="H1099" s="19">
        <v>29.88</v>
      </c>
    </row>
    <row r="1100" spans="1:8" x14ac:dyDescent="0.2">
      <c r="B1100" s="2">
        <v>0.66666666666666663</v>
      </c>
      <c r="C1100" s="3">
        <v>77</v>
      </c>
      <c r="D1100" s="3">
        <v>102</v>
      </c>
      <c r="E1100" s="14">
        <v>0.53</v>
      </c>
      <c r="F1100" s="3">
        <v>9</v>
      </c>
      <c r="G1100" s="3" t="s">
        <v>201</v>
      </c>
      <c r="H1100" s="19">
        <v>29.88</v>
      </c>
    </row>
    <row r="1101" spans="1:8" x14ac:dyDescent="0.2">
      <c r="B1101" s="2"/>
    </row>
    <row r="1102" spans="1:8" x14ac:dyDescent="0.2">
      <c r="A1102" t="s">
        <v>305</v>
      </c>
    </row>
    <row r="1103" spans="1:8" x14ac:dyDescent="0.2">
      <c r="A1103" s="21">
        <v>41516</v>
      </c>
      <c r="B1103" s="2">
        <v>0.4166666666666668</v>
      </c>
      <c r="C1103" s="3">
        <v>80</v>
      </c>
      <c r="D1103" s="3">
        <v>100</v>
      </c>
      <c r="E1103" s="14">
        <v>0.64</v>
      </c>
      <c r="F1103" s="3">
        <v>1</v>
      </c>
      <c r="G1103" s="3" t="s">
        <v>34</v>
      </c>
      <c r="H1103" s="19">
        <v>29.98</v>
      </c>
    </row>
    <row r="1104" spans="1:8" x14ac:dyDescent="0.2">
      <c r="B1104" s="2">
        <v>0.42708333333333354</v>
      </c>
      <c r="C1104" s="3">
        <v>82</v>
      </c>
      <c r="D1104" s="3">
        <v>106</v>
      </c>
      <c r="E1104" s="14">
        <v>0.6</v>
      </c>
      <c r="F1104" s="3">
        <v>2</v>
      </c>
      <c r="G1104" s="3" t="s">
        <v>37</v>
      </c>
      <c r="H1104" s="19">
        <v>29.98</v>
      </c>
    </row>
    <row r="1105" spans="1:8" x14ac:dyDescent="0.2">
      <c r="B1105" s="2">
        <v>0.4375</v>
      </c>
      <c r="C1105" s="3">
        <v>81</v>
      </c>
      <c r="D1105" s="3">
        <v>107</v>
      </c>
      <c r="E1105" s="14">
        <v>0.62</v>
      </c>
      <c r="F1105" s="3">
        <v>2</v>
      </c>
      <c r="G1105" s="3" t="s">
        <v>143</v>
      </c>
      <c r="H1105" s="19">
        <v>29.97</v>
      </c>
    </row>
    <row r="1106" spans="1:8" x14ac:dyDescent="0.2">
      <c r="B1106" s="2">
        <v>0.44791666666666691</v>
      </c>
      <c r="C1106" s="3">
        <v>82</v>
      </c>
      <c r="D1106" s="3">
        <v>108</v>
      </c>
      <c r="E1106" s="14">
        <v>0.61</v>
      </c>
      <c r="F1106" s="3">
        <v>5</v>
      </c>
      <c r="G1106" s="3" t="s">
        <v>201</v>
      </c>
      <c r="H1106" s="19">
        <v>29.97</v>
      </c>
    </row>
    <row r="1107" spans="1:8" x14ac:dyDescent="0.2">
      <c r="B1107" s="2">
        <v>0.4548611111111111</v>
      </c>
      <c r="C1107" s="3">
        <v>81</v>
      </c>
      <c r="D1107" s="3">
        <v>107</v>
      </c>
      <c r="E1107" s="14">
        <v>0.63</v>
      </c>
      <c r="F1107" s="3">
        <v>2</v>
      </c>
      <c r="G1107" s="3" t="s">
        <v>180</v>
      </c>
      <c r="H1107" s="19">
        <v>29.96</v>
      </c>
    </row>
    <row r="1108" spans="1:8" x14ac:dyDescent="0.2">
      <c r="B1108" s="2">
        <v>0.55208333333333337</v>
      </c>
      <c r="C1108" s="3">
        <v>87</v>
      </c>
      <c r="D1108" s="3">
        <v>115</v>
      </c>
      <c r="E1108" s="13">
        <v>0.51</v>
      </c>
      <c r="F1108" s="41">
        <v>2</v>
      </c>
      <c r="G1108" s="3" t="s">
        <v>37</v>
      </c>
      <c r="H1108" s="19">
        <v>29.92</v>
      </c>
    </row>
    <row r="1109" spans="1:8" x14ac:dyDescent="0.2">
      <c r="B1109" s="2">
        <v>0.5625</v>
      </c>
      <c r="C1109" s="3">
        <v>86</v>
      </c>
      <c r="D1109" s="3">
        <v>109</v>
      </c>
      <c r="E1109" s="14">
        <v>0.51</v>
      </c>
      <c r="F1109" s="3">
        <v>2</v>
      </c>
      <c r="G1109" s="3" t="s">
        <v>71</v>
      </c>
      <c r="H1109" s="19">
        <v>29.91</v>
      </c>
    </row>
    <row r="1110" spans="1:8" x14ac:dyDescent="0.2">
      <c r="B1110" s="2">
        <v>0.57291666666666663</v>
      </c>
      <c r="C1110" s="3">
        <v>86</v>
      </c>
      <c r="D1110" s="3">
        <v>114</v>
      </c>
      <c r="E1110" s="14">
        <v>0.51</v>
      </c>
      <c r="F1110" s="3">
        <v>5</v>
      </c>
      <c r="G1110" s="3" t="s">
        <v>202</v>
      </c>
      <c r="H1110" s="19">
        <v>29.92</v>
      </c>
    </row>
    <row r="1111" spans="1:8" x14ac:dyDescent="0.2">
      <c r="B1111" s="2">
        <v>0.58333333333333337</v>
      </c>
      <c r="C1111" s="3">
        <v>86</v>
      </c>
      <c r="D1111" s="3">
        <v>109</v>
      </c>
      <c r="E1111" s="14">
        <v>0.51</v>
      </c>
      <c r="F1111" s="3">
        <v>2</v>
      </c>
      <c r="G1111" s="3" t="s">
        <v>71</v>
      </c>
      <c r="H1111" s="19">
        <v>29.91</v>
      </c>
    </row>
    <row r="1112" spans="1:8" x14ac:dyDescent="0.2">
      <c r="B1112" s="2">
        <v>0.59375</v>
      </c>
      <c r="C1112" s="3">
        <v>87</v>
      </c>
      <c r="D1112" s="3">
        <v>109</v>
      </c>
      <c r="E1112" s="14">
        <v>0.49</v>
      </c>
      <c r="F1112" s="3">
        <v>4</v>
      </c>
      <c r="G1112" s="3" t="s">
        <v>71</v>
      </c>
      <c r="H1112" s="19">
        <v>29.9</v>
      </c>
    </row>
    <row r="1113" spans="1:8" x14ac:dyDescent="0.2">
      <c r="B1113" s="2">
        <v>0.60416666666666663</v>
      </c>
      <c r="C1113" s="3">
        <v>87</v>
      </c>
      <c r="D1113" s="3">
        <v>109</v>
      </c>
      <c r="E1113" s="14">
        <v>0.48</v>
      </c>
      <c r="F1113" s="3">
        <v>2</v>
      </c>
      <c r="G1113" s="3" t="s">
        <v>34</v>
      </c>
      <c r="H1113" s="19">
        <v>29.9</v>
      </c>
    </row>
    <row r="1114" spans="1:8" x14ac:dyDescent="0.2">
      <c r="B1114" s="2">
        <v>0.61458333333333337</v>
      </c>
      <c r="C1114" s="3">
        <v>87</v>
      </c>
      <c r="D1114" s="3">
        <v>106</v>
      </c>
      <c r="E1114" s="14">
        <v>0.48</v>
      </c>
      <c r="F1114" s="3">
        <v>4</v>
      </c>
      <c r="G1114" s="3" t="s">
        <v>37</v>
      </c>
      <c r="H1114" s="19">
        <v>29.89</v>
      </c>
    </row>
    <row r="1115" spans="1:8" x14ac:dyDescent="0.2">
      <c r="B1115" s="2">
        <v>0.625</v>
      </c>
      <c r="C1115" s="3">
        <v>88</v>
      </c>
      <c r="D1115" s="3">
        <v>106</v>
      </c>
      <c r="E1115" s="14">
        <v>0.48</v>
      </c>
      <c r="F1115" s="3">
        <v>1</v>
      </c>
      <c r="G1115" s="3" t="s">
        <v>129</v>
      </c>
      <c r="H1115" s="19">
        <v>29.89</v>
      </c>
    </row>
    <row r="1116" spans="1:8" ht="13.5" customHeight="1" x14ac:dyDescent="0.2">
      <c r="B1116" s="2">
        <v>0.63541666666666663</v>
      </c>
      <c r="C1116" s="3">
        <v>88</v>
      </c>
      <c r="D1116" s="3">
        <v>105</v>
      </c>
      <c r="E1116" s="14">
        <v>0.47</v>
      </c>
      <c r="F1116" s="41">
        <v>1</v>
      </c>
      <c r="G1116" s="3" t="s">
        <v>37</v>
      </c>
      <c r="H1116" s="19">
        <v>29.88</v>
      </c>
    </row>
    <row r="1117" spans="1:8" ht="13.5" customHeight="1" x14ac:dyDescent="0.2">
      <c r="B1117" s="2"/>
      <c r="F1117" s="41"/>
    </row>
    <row r="1118" spans="1:8" x14ac:dyDescent="0.2">
      <c r="A1118" s="21">
        <v>41517</v>
      </c>
      <c r="B1118" s="2">
        <v>0.33333333333333331</v>
      </c>
      <c r="C1118" s="3">
        <v>75</v>
      </c>
      <c r="D1118" s="3">
        <v>87</v>
      </c>
      <c r="E1118" s="14">
        <v>0.79</v>
      </c>
      <c r="F1118" s="3">
        <v>1</v>
      </c>
      <c r="G1118" s="3" t="s">
        <v>34</v>
      </c>
      <c r="H1118" s="19">
        <v>29.82</v>
      </c>
    </row>
    <row r="1119" spans="1:8" x14ac:dyDescent="0.2">
      <c r="B1119" s="2">
        <v>0.34375</v>
      </c>
      <c r="C1119" s="3">
        <v>75</v>
      </c>
      <c r="D1119" s="3">
        <v>92</v>
      </c>
      <c r="E1119" s="14">
        <v>0.77</v>
      </c>
      <c r="F1119" s="3">
        <v>2</v>
      </c>
      <c r="G1119" s="3" t="s">
        <v>37</v>
      </c>
      <c r="H1119" s="19">
        <v>29.82</v>
      </c>
    </row>
    <row r="1120" spans="1:8" x14ac:dyDescent="0.2">
      <c r="B1120" s="2">
        <v>0.35416666666666669</v>
      </c>
      <c r="C1120" s="3">
        <v>76</v>
      </c>
      <c r="D1120" s="3">
        <v>92</v>
      </c>
      <c r="E1120" s="14">
        <v>0.76</v>
      </c>
      <c r="F1120" s="3">
        <v>3</v>
      </c>
      <c r="G1120" s="3" t="s">
        <v>129</v>
      </c>
      <c r="H1120" s="19">
        <v>29.82</v>
      </c>
    </row>
    <row r="1121" spans="2:8" x14ac:dyDescent="0.2">
      <c r="B1121" s="2">
        <v>0.36458333333333331</v>
      </c>
      <c r="C1121" s="3">
        <v>77</v>
      </c>
      <c r="D1121" s="3">
        <v>96</v>
      </c>
      <c r="E1121" s="14">
        <v>0.73</v>
      </c>
      <c r="F1121" s="3">
        <v>1</v>
      </c>
      <c r="G1121" s="3" t="s">
        <v>208</v>
      </c>
      <c r="H1121" s="19">
        <v>29.83</v>
      </c>
    </row>
    <row r="1122" spans="2:8" x14ac:dyDescent="0.2">
      <c r="B1122" s="2">
        <v>0.375</v>
      </c>
      <c r="C1122" s="3">
        <v>79</v>
      </c>
      <c r="D1122" s="3">
        <v>96</v>
      </c>
      <c r="E1122" s="14">
        <v>0.71</v>
      </c>
      <c r="F1122" s="3">
        <v>1</v>
      </c>
      <c r="G1122" s="3" t="s">
        <v>197</v>
      </c>
      <c r="H1122" s="19">
        <v>29.83</v>
      </c>
    </row>
    <row r="1123" spans="2:8" x14ac:dyDescent="0.2">
      <c r="B1123" s="2">
        <v>0.38541666666666674</v>
      </c>
      <c r="C1123" s="3">
        <v>78</v>
      </c>
      <c r="D1123" s="3">
        <v>97</v>
      </c>
      <c r="E1123" s="14">
        <v>0.72</v>
      </c>
      <c r="F1123" s="3">
        <v>0</v>
      </c>
      <c r="H1123" s="19">
        <v>29.83</v>
      </c>
    </row>
    <row r="1124" spans="2:8" x14ac:dyDescent="0.2">
      <c r="B1124" s="2">
        <v>0.39583333333333343</v>
      </c>
      <c r="C1124" s="3">
        <v>80</v>
      </c>
      <c r="D1124" s="3">
        <v>102</v>
      </c>
      <c r="E1124" s="14">
        <v>0.68</v>
      </c>
      <c r="F1124" s="3">
        <v>2</v>
      </c>
      <c r="G1124" s="3" t="s">
        <v>37</v>
      </c>
      <c r="H1124" s="19">
        <v>29.83</v>
      </c>
    </row>
    <row r="1125" spans="2:8" x14ac:dyDescent="0.2">
      <c r="B1125" s="2">
        <v>0.40625</v>
      </c>
      <c r="C1125" s="3">
        <v>79</v>
      </c>
      <c r="D1125" s="3">
        <v>103</v>
      </c>
      <c r="E1125" s="14">
        <v>0.68</v>
      </c>
      <c r="F1125" s="3">
        <v>4</v>
      </c>
      <c r="G1125" s="3" t="s">
        <v>37</v>
      </c>
      <c r="H1125" s="19">
        <v>29.83</v>
      </c>
    </row>
    <row r="1126" spans="2:8" x14ac:dyDescent="0.2">
      <c r="B1126" s="2">
        <v>0.4166666666666668</v>
      </c>
      <c r="C1126" s="3">
        <v>81</v>
      </c>
      <c r="D1126" s="3">
        <v>104</v>
      </c>
      <c r="E1126" s="14">
        <v>0.67</v>
      </c>
      <c r="F1126" s="3">
        <v>3</v>
      </c>
      <c r="G1126" s="3" t="s">
        <v>43</v>
      </c>
      <c r="H1126" s="19">
        <v>29.83</v>
      </c>
    </row>
    <row r="1127" spans="2:8" x14ac:dyDescent="0.2">
      <c r="B1127" s="2">
        <v>0.44791666666666691</v>
      </c>
      <c r="C1127" s="3">
        <v>83</v>
      </c>
      <c r="D1127" s="3">
        <v>112</v>
      </c>
      <c r="E1127" s="14">
        <v>0.62</v>
      </c>
      <c r="F1127" s="3">
        <v>6</v>
      </c>
      <c r="G1127" s="3" t="s">
        <v>37</v>
      </c>
      <c r="H1127" s="19">
        <v>29.83</v>
      </c>
    </row>
    <row r="1128" spans="2:8" x14ac:dyDescent="0.2">
      <c r="B1128" s="2">
        <v>0.45833333333333359</v>
      </c>
      <c r="C1128" s="3">
        <v>83</v>
      </c>
      <c r="D1128" s="3">
        <v>114</v>
      </c>
      <c r="E1128" s="14">
        <v>0.62</v>
      </c>
      <c r="F1128" s="3">
        <v>4</v>
      </c>
      <c r="G1128" s="3" t="s">
        <v>37</v>
      </c>
      <c r="H1128" s="19">
        <v>29.83</v>
      </c>
    </row>
    <row r="1129" spans="2:8" x14ac:dyDescent="0.2">
      <c r="B1129" s="1">
        <v>0.46875</v>
      </c>
      <c r="C1129" s="3">
        <v>84</v>
      </c>
      <c r="D1129" s="3">
        <v>115</v>
      </c>
      <c r="E1129" s="14">
        <v>0.59</v>
      </c>
      <c r="F1129" s="3">
        <v>2</v>
      </c>
      <c r="G1129" s="3" t="s">
        <v>43</v>
      </c>
      <c r="H1129" s="19">
        <v>29.82</v>
      </c>
    </row>
    <row r="1130" spans="2:8" x14ac:dyDescent="0.2">
      <c r="B1130" s="1">
        <v>0.47916666666666669</v>
      </c>
      <c r="C1130" s="3">
        <v>85</v>
      </c>
      <c r="D1130" s="3">
        <v>118</v>
      </c>
      <c r="E1130" s="14">
        <v>0.57999999999999996</v>
      </c>
      <c r="F1130" s="3">
        <v>3</v>
      </c>
      <c r="G1130" s="3" t="s">
        <v>37</v>
      </c>
      <c r="H1130" s="19">
        <v>29.82</v>
      </c>
    </row>
    <row r="1131" spans="2:8" x14ac:dyDescent="0.2">
      <c r="B1131" s="1">
        <v>0.48958333333333331</v>
      </c>
      <c r="C1131" s="3">
        <v>86</v>
      </c>
      <c r="D1131" s="3">
        <v>121</v>
      </c>
      <c r="E1131" s="14">
        <v>0.56999999999999995</v>
      </c>
      <c r="F1131" s="41">
        <v>3</v>
      </c>
      <c r="G1131" s="3" t="s">
        <v>34</v>
      </c>
      <c r="H1131" s="19">
        <v>29.82</v>
      </c>
    </row>
    <row r="1132" spans="2:8" x14ac:dyDescent="0.2">
      <c r="B1132" s="1">
        <v>0.5</v>
      </c>
      <c r="C1132" s="3">
        <v>87</v>
      </c>
      <c r="D1132" s="3">
        <v>119</v>
      </c>
      <c r="E1132" s="14">
        <v>0.55000000000000004</v>
      </c>
      <c r="F1132" s="3">
        <v>3</v>
      </c>
      <c r="G1132" s="3" t="s">
        <v>37</v>
      </c>
      <c r="H1132" s="19">
        <v>29.81</v>
      </c>
    </row>
    <row r="1133" spans="2:8" x14ac:dyDescent="0.2">
      <c r="B1133" s="1">
        <v>0.51041666666666663</v>
      </c>
      <c r="C1133" s="3">
        <v>87</v>
      </c>
      <c r="D1133" s="3">
        <v>122</v>
      </c>
      <c r="E1133" s="14">
        <v>0.54</v>
      </c>
      <c r="F1133" s="3">
        <v>5</v>
      </c>
      <c r="G1133" s="3" t="s">
        <v>190</v>
      </c>
      <c r="H1133" s="19">
        <v>29.8</v>
      </c>
    </row>
    <row r="1134" spans="2:8" x14ac:dyDescent="0.2">
      <c r="B1134" s="1">
        <v>0.52083333333333337</v>
      </c>
      <c r="C1134" s="3">
        <v>86</v>
      </c>
      <c r="D1134" s="3">
        <v>122</v>
      </c>
      <c r="E1134" s="14">
        <v>0.56000000000000005</v>
      </c>
      <c r="F1134" s="3">
        <v>5</v>
      </c>
      <c r="G1134" s="3" t="s">
        <v>197</v>
      </c>
      <c r="H1134" s="19">
        <v>29.8</v>
      </c>
    </row>
    <row r="1135" spans="2:8" x14ac:dyDescent="0.2">
      <c r="B1135" s="1">
        <v>0.53125</v>
      </c>
      <c r="C1135" s="3">
        <v>85</v>
      </c>
      <c r="D1135" s="3">
        <v>124</v>
      </c>
      <c r="E1135" s="14">
        <v>0.57999999999999996</v>
      </c>
      <c r="F1135" s="3">
        <v>4</v>
      </c>
      <c r="G1135" s="3" t="s">
        <v>197</v>
      </c>
      <c r="H1135" s="19">
        <v>29.8</v>
      </c>
    </row>
    <row r="1136" spans="2:8" x14ac:dyDescent="0.2">
      <c r="B1136" s="1">
        <v>0.54166666666666663</v>
      </c>
      <c r="C1136" s="3">
        <v>87</v>
      </c>
      <c r="D1136" s="3">
        <v>120</v>
      </c>
      <c r="E1136" s="14">
        <v>0.55000000000000004</v>
      </c>
      <c r="F1136" s="3">
        <v>4</v>
      </c>
      <c r="G1136" s="3" t="s">
        <v>37</v>
      </c>
      <c r="H1136" s="19">
        <v>29.79</v>
      </c>
    </row>
    <row r="1137" spans="1:8" x14ac:dyDescent="0.2">
      <c r="B1137" s="1">
        <v>0.54583333333333328</v>
      </c>
      <c r="C1137" s="3">
        <v>86</v>
      </c>
      <c r="D1137" s="3">
        <v>122</v>
      </c>
      <c r="E1137" s="13">
        <v>0.56999999999999995</v>
      </c>
      <c r="F1137" s="41">
        <v>4</v>
      </c>
      <c r="G1137" s="3" t="s">
        <v>43</v>
      </c>
      <c r="H1137" s="19">
        <v>29.79</v>
      </c>
    </row>
    <row r="1139" spans="1:8" x14ac:dyDescent="0.2">
      <c r="A1139" s="21">
        <v>41518</v>
      </c>
      <c r="B1139" s="2">
        <v>0.41666666666666669</v>
      </c>
      <c r="C1139" s="3">
        <v>81</v>
      </c>
      <c r="D1139" s="3">
        <v>106</v>
      </c>
      <c r="E1139" s="14">
        <v>0.84</v>
      </c>
      <c r="F1139" s="3">
        <v>3</v>
      </c>
      <c r="G1139" s="3" t="s">
        <v>129</v>
      </c>
      <c r="H1139" s="19">
        <v>29.8</v>
      </c>
    </row>
    <row r="1140" spans="1:8" x14ac:dyDescent="0.2">
      <c r="B1140" s="2">
        <v>0.42708333333333354</v>
      </c>
      <c r="C1140" s="3">
        <v>81</v>
      </c>
      <c r="D1140" s="3">
        <v>110</v>
      </c>
      <c r="E1140" s="14">
        <v>0.83</v>
      </c>
      <c r="F1140" s="3">
        <v>3</v>
      </c>
      <c r="G1140" s="3" t="s">
        <v>190</v>
      </c>
      <c r="H1140" s="19">
        <v>29.8</v>
      </c>
    </row>
    <row r="1141" spans="1:8" x14ac:dyDescent="0.2">
      <c r="B1141" s="2">
        <v>0.4375</v>
      </c>
      <c r="C1141" s="3">
        <v>81</v>
      </c>
      <c r="D1141" s="3">
        <v>111</v>
      </c>
      <c r="E1141" s="14">
        <v>0.82</v>
      </c>
      <c r="F1141" s="3">
        <v>2</v>
      </c>
      <c r="G1141" s="3" t="s">
        <v>37</v>
      </c>
      <c r="H1141" s="19">
        <v>29.8</v>
      </c>
    </row>
    <row r="1142" spans="1:8" x14ac:dyDescent="0.2">
      <c r="B1142" s="2">
        <v>0.44791666666666691</v>
      </c>
      <c r="C1142" s="3">
        <v>83</v>
      </c>
      <c r="D1142" s="3">
        <v>113</v>
      </c>
      <c r="E1142" s="14">
        <v>0.63</v>
      </c>
      <c r="F1142" s="3">
        <v>5</v>
      </c>
      <c r="G1142" s="3" t="s">
        <v>37</v>
      </c>
      <c r="H1142" s="19">
        <v>29.8</v>
      </c>
    </row>
    <row r="1143" spans="1:8" x14ac:dyDescent="0.2">
      <c r="B1143" s="2">
        <v>0.51041666666666663</v>
      </c>
      <c r="C1143" s="3">
        <v>84</v>
      </c>
      <c r="D1143" s="3">
        <v>121</v>
      </c>
      <c r="E1143" s="14">
        <v>0.57999999999999996</v>
      </c>
      <c r="F1143" s="3">
        <v>2</v>
      </c>
      <c r="G1143" s="3" t="s">
        <v>37</v>
      </c>
      <c r="H1143" s="19">
        <v>29.78</v>
      </c>
    </row>
    <row r="1144" spans="1:8" x14ac:dyDescent="0.2">
      <c r="B1144" s="2">
        <v>0.52083333333333337</v>
      </c>
      <c r="C1144" s="3">
        <v>85</v>
      </c>
      <c r="D1144" s="3">
        <v>123</v>
      </c>
      <c r="E1144" s="14">
        <v>0.56000000000000005</v>
      </c>
      <c r="F1144" s="3">
        <v>3</v>
      </c>
      <c r="G1144" s="3" t="s">
        <v>43</v>
      </c>
      <c r="H1144" s="19">
        <v>29.78</v>
      </c>
    </row>
    <row r="1145" spans="1:8" x14ac:dyDescent="0.2">
      <c r="B1145" s="2">
        <v>0.53125</v>
      </c>
      <c r="C1145" s="3">
        <v>86</v>
      </c>
      <c r="D1145" s="3">
        <v>126</v>
      </c>
      <c r="E1145" s="14">
        <v>0.56999999999999995</v>
      </c>
      <c r="F1145" s="3">
        <v>3</v>
      </c>
      <c r="G1145" s="3" t="s">
        <v>190</v>
      </c>
      <c r="H1145" s="19">
        <v>29.77</v>
      </c>
    </row>
    <row r="1146" spans="1:8" x14ac:dyDescent="0.2">
      <c r="B1146" s="2">
        <v>0.54166666666666663</v>
      </c>
      <c r="C1146" s="3">
        <v>86</v>
      </c>
      <c r="D1146" s="3">
        <v>126</v>
      </c>
      <c r="E1146" s="14">
        <v>0.55000000000000004</v>
      </c>
      <c r="F1146" s="3">
        <v>3</v>
      </c>
      <c r="G1146" s="3" t="s">
        <v>37</v>
      </c>
      <c r="H1146" s="19">
        <v>29.77</v>
      </c>
    </row>
    <row r="1147" spans="1:8" x14ac:dyDescent="0.2">
      <c r="B1147" s="2">
        <v>0.55208333333333337</v>
      </c>
      <c r="C1147" s="3">
        <v>87</v>
      </c>
      <c r="D1147" s="3">
        <v>126</v>
      </c>
      <c r="E1147" s="14">
        <v>0.53</v>
      </c>
      <c r="F1147" s="3">
        <v>5</v>
      </c>
      <c r="G1147" s="3" t="s">
        <v>208</v>
      </c>
      <c r="H1147" s="19">
        <v>29.77</v>
      </c>
    </row>
    <row r="1148" spans="1:8" x14ac:dyDescent="0.2">
      <c r="B1148" s="2">
        <v>0.5625</v>
      </c>
      <c r="C1148" s="3">
        <v>87</v>
      </c>
      <c r="D1148" s="3">
        <v>125</v>
      </c>
      <c r="E1148" s="14">
        <v>0.52</v>
      </c>
      <c r="F1148" s="3">
        <v>5</v>
      </c>
      <c r="G1148" s="3" t="s">
        <v>43</v>
      </c>
      <c r="H1148" s="19">
        <v>29.77</v>
      </c>
    </row>
    <row r="1149" spans="1:8" x14ac:dyDescent="0.2">
      <c r="B1149" s="2">
        <v>0.57291666666666663</v>
      </c>
      <c r="C1149" s="3">
        <v>87</v>
      </c>
      <c r="D1149" s="3">
        <v>126</v>
      </c>
      <c r="E1149" s="14">
        <v>0.55000000000000004</v>
      </c>
      <c r="F1149" s="3">
        <v>5</v>
      </c>
      <c r="G1149" s="3" t="s">
        <v>43</v>
      </c>
      <c r="H1149" s="19">
        <v>29.76</v>
      </c>
    </row>
    <row r="1150" spans="1:8" x14ac:dyDescent="0.2">
      <c r="B1150" s="2">
        <v>0.58333333333333337</v>
      </c>
      <c r="C1150" s="3">
        <v>87</v>
      </c>
      <c r="D1150" s="3">
        <v>125</v>
      </c>
      <c r="E1150" s="14">
        <v>0.55000000000000004</v>
      </c>
      <c r="F1150" s="3">
        <v>7</v>
      </c>
      <c r="G1150" s="3" t="s">
        <v>208</v>
      </c>
      <c r="H1150" s="19">
        <v>29.76</v>
      </c>
    </row>
    <row r="1151" spans="1:8" x14ac:dyDescent="0.2">
      <c r="B1151" s="1">
        <v>0.59375</v>
      </c>
      <c r="C1151" s="3">
        <v>87</v>
      </c>
      <c r="D1151" s="3">
        <v>127</v>
      </c>
      <c r="E1151" s="14">
        <v>0.56000000000000005</v>
      </c>
      <c r="F1151" s="3">
        <v>5</v>
      </c>
      <c r="G1151" s="3" t="s">
        <v>208</v>
      </c>
      <c r="H1151" s="19">
        <v>29.75</v>
      </c>
    </row>
    <row r="1152" spans="1:8" x14ac:dyDescent="0.2">
      <c r="B1152" s="1">
        <v>0.60416666666666663</v>
      </c>
      <c r="C1152" s="3">
        <v>85</v>
      </c>
      <c r="D1152" s="3">
        <v>122</v>
      </c>
      <c r="E1152" s="14">
        <v>0.57999999999999996</v>
      </c>
      <c r="F1152" s="3">
        <v>6</v>
      </c>
      <c r="G1152" s="3" t="s">
        <v>43</v>
      </c>
      <c r="H1152" s="19">
        <v>29.75</v>
      </c>
    </row>
    <row r="1153" spans="1:8" x14ac:dyDescent="0.2">
      <c r="B1153" s="1">
        <v>0.61458333333333337</v>
      </c>
      <c r="C1153" s="3">
        <v>86</v>
      </c>
      <c r="D1153" s="3">
        <v>124</v>
      </c>
      <c r="E1153" s="14">
        <v>0.59</v>
      </c>
      <c r="F1153" s="3">
        <v>8</v>
      </c>
      <c r="G1153" s="3" t="s">
        <v>37</v>
      </c>
      <c r="H1153" s="19">
        <v>29.75</v>
      </c>
    </row>
    <row r="1154" spans="1:8" x14ac:dyDescent="0.2">
      <c r="B1154" s="1">
        <v>0.625</v>
      </c>
      <c r="C1154" s="3">
        <v>86</v>
      </c>
      <c r="D1154" s="3">
        <v>124</v>
      </c>
      <c r="E1154" s="14">
        <v>0.59</v>
      </c>
      <c r="F1154" s="3">
        <v>3</v>
      </c>
      <c r="G1154" s="3" t="s">
        <v>208</v>
      </c>
      <c r="H1154" s="19">
        <v>29.75</v>
      </c>
    </row>
    <row r="1155" spans="1:8" x14ac:dyDescent="0.2">
      <c r="B1155" s="1">
        <v>0.63541666666666663</v>
      </c>
      <c r="C1155" s="3">
        <v>86</v>
      </c>
      <c r="D1155" s="3">
        <v>124</v>
      </c>
      <c r="E1155" s="14">
        <v>0.56999999999999995</v>
      </c>
      <c r="F1155" s="3">
        <v>6</v>
      </c>
      <c r="G1155" s="3" t="s">
        <v>43</v>
      </c>
      <c r="H1155" s="19">
        <v>29.74</v>
      </c>
    </row>
    <row r="1156" spans="1:8" x14ac:dyDescent="0.2">
      <c r="B1156" s="1">
        <v>0.64583333333333337</v>
      </c>
      <c r="C1156" s="3">
        <v>86</v>
      </c>
      <c r="D1156" s="3">
        <v>122</v>
      </c>
      <c r="E1156" s="14">
        <v>0.56999999999999995</v>
      </c>
      <c r="F1156" s="3">
        <v>7</v>
      </c>
      <c r="G1156" s="3" t="s">
        <v>208</v>
      </c>
      <c r="H1156" s="19">
        <v>29.74</v>
      </c>
    </row>
    <row r="1157" spans="1:8" x14ac:dyDescent="0.2">
      <c r="B1157" s="1">
        <v>0.65625</v>
      </c>
      <c r="C1157" s="3">
        <v>86</v>
      </c>
      <c r="D1157" s="3">
        <v>124</v>
      </c>
      <c r="E1157" s="14">
        <v>0.56999999999999995</v>
      </c>
      <c r="F1157" s="3">
        <v>4</v>
      </c>
      <c r="G1157" s="3" t="s">
        <v>37</v>
      </c>
      <c r="H1157" s="19">
        <v>29.73</v>
      </c>
    </row>
    <row r="1158" spans="1:8" x14ac:dyDescent="0.2">
      <c r="B1158" s="1">
        <v>0.66666666666666663</v>
      </c>
      <c r="C1158" s="3">
        <v>86</v>
      </c>
      <c r="D1158" s="3">
        <v>120</v>
      </c>
      <c r="E1158" s="13">
        <v>0.57999999999999996</v>
      </c>
      <c r="F1158" s="41">
        <v>3</v>
      </c>
      <c r="G1158" s="3" t="s">
        <v>37</v>
      </c>
      <c r="H1158" s="19">
        <v>29.73</v>
      </c>
    </row>
    <row r="1159" spans="1:8" x14ac:dyDescent="0.2">
      <c r="B1159" s="1">
        <v>0.67708333333333337</v>
      </c>
      <c r="C1159" s="3">
        <v>86</v>
      </c>
      <c r="D1159" s="3">
        <v>125</v>
      </c>
      <c r="E1159" s="13">
        <v>0.56999999999999995</v>
      </c>
      <c r="F1159" s="41">
        <v>6</v>
      </c>
      <c r="G1159" s="3" t="s">
        <v>180</v>
      </c>
      <c r="H1159" s="19">
        <v>29.73</v>
      </c>
    </row>
    <row r="1160" spans="1:8" x14ac:dyDescent="0.2">
      <c r="B1160" s="2">
        <v>0.6875</v>
      </c>
      <c r="C1160" s="3">
        <v>86</v>
      </c>
      <c r="D1160" s="3">
        <v>122</v>
      </c>
      <c r="E1160" s="14">
        <v>0.56999999999999995</v>
      </c>
      <c r="F1160" s="3">
        <v>8</v>
      </c>
      <c r="G1160" s="3" t="s">
        <v>208</v>
      </c>
      <c r="H1160" s="19">
        <v>29.73</v>
      </c>
    </row>
    <row r="1161" spans="1:8" x14ac:dyDescent="0.2">
      <c r="B1161" s="2">
        <v>0.69791666666666663</v>
      </c>
      <c r="C1161" s="3">
        <v>85</v>
      </c>
      <c r="D1161" s="3">
        <v>123</v>
      </c>
      <c r="E1161" s="13">
        <v>0.56999999999999995</v>
      </c>
      <c r="F1161" s="41">
        <v>5</v>
      </c>
      <c r="G1161" s="3" t="s">
        <v>37</v>
      </c>
      <c r="H1161" s="19">
        <v>29.72</v>
      </c>
    </row>
    <row r="1162" spans="1:8" x14ac:dyDescent="0.2">
      <c r="B1162" s="2">
        <v>0.70833333333333337</v>
      </c>
      <c r="C1162" s="3">
        <v>85</v>
      </c>
      <c r="D1162" s="3">
        <v>115</v>
      </c>
      <c r="E1162" s="13">
        <v>0.56999999999999995</v>
      </c>
      <c r="F1162" s="41">
        <v>3</v>
      </c>
      <c r="G1162" s="3" t="s">
        <v>43</v>
      </c>
      <c r="H1162" s="19">
        <v>29.72</v>
      </c>
    </row>
    <row r="1164" spans="1:8" x14ac:dyDescent="0.2">
      <c r="A1164" t="s">
        <v>314</v>
      </c>
    </row>
    <row r="1165" spans="1:8" x14ac:dyDescent="0.2">
      <c r="A1165" s="21">
        <v>41551</v>
      </c>
      <c r="B1165" s="2">
        <v>0.38541666666666674</v>
      </c>
      <c r="C1165" s="3">
        <v>80</v>
      </c>
      <c r="D1165" s="3">
        <v>90</v>
      </c>
      <c r="E1165" s="14">
        <v>0.75</v>
      </c>
      <c r="F1165" s="3">
        <v>1</v>
      </c>
      <c r="G1165" s="3" t="s">
        <v>37</v>
      </c>
      <c r="H1165" s="19">
        <v>29.87</v>
      </c>
    </row>
    <row r="1166" spans="1:8" x14ac:dyDescent="0.2">
      <c r="B1166" s="2">
        <v>0.39583333333333343</v>
      </c>
      <c r="C1166" s="3">
        <v>81</v>
      </c>
      <c r="D1166" s="3">
        <v>87</v>
      </c>
      <c r="E1166" s="14">
        <v>0.74</v>
      </c>
      <c r="F1166" s="3">
        <v>2</v>
      </c>
      <c r="G1166" s="3" t="s">
        <v>208</v>
      </c>
      <c r="H1166" s="19">
        <v>29.88</v>
      </c>
    </row>
    <row r="1167" spans="1:8" x14ac:dyDescent="0.2">
      <c r="B1167" s="2">
        <v>0.40625</v>
      </c>
      <c r="C1167" s="3">
        <v>82</v>
      </c>
      <c r="D1167" s="3">
        <v>87</v>
      </c>
      <c r="E1167" s="14">
        <v>0.71</v>
      </c>
      <c r="F1167" s="3">
        <v>3</v>
      </c>
      <c r="G1167" s="3" t="s">
        <v>37</v>
      </c>
      <c r="H1167" s="19">
        <v>29.88</v>
      </c>
    </row>
    <row r="1168" spans="1:8" x14ac:dyDescent="0.2">
      <c r="B1168" s="2">
        <v>0.53125</v>
      </c>
      <c r="C1168" s="3">
        <v>87</v>
      </c>
      <c r="D1168" s="3">
        <v>104</v>
      </c>
      <c r="E1168" s="14">
        <v>0.52</v>
      </c>
      <c r="F1168" s="3">
        <v>4</v>
      </c>
      <c r="G1168" s="3" t="s">
        <v>180</v>
      </c>
      <c r="H1168" s="19">
        <v>29.87</v>
      </c>
    </row>
    <row r="1169" spans="1:8" x14ac:dyDescent="0.2">
      <c r="B1169" s="1">
        <v>0.54166666666666663</v>
      </c>
      <c r="C1169" s="3">
        <v>89</v>
      </c>
      <c r="D1169" s="3">
        <v>104</v>
      </c>
      <c r="E1169" s="14">
        <v>0.51</v>
      </c>
      <c r="F1169" s="3">
        <v>5</v>
      </c>
      <c r="G1169" s="3" t="s">
        <v>43</v>
      </c>
      <c r="H1169" s="19">
        <v>29.86</v>
      </c>
    </row>
    <row r="1170" spans="1:8" x14ac:dyDescent="0.2">
      <c r="B1170" s="1">
        <v>0.55208333333333337</v>
      </c>
      <c r="C1170" s="3">
        <v>89</v>
      </c>
      <c r="D1170" s="3">
        <v>108</v>
      </c>
      <c r="E1170" s="14">
        <v>0.5</v>
      </c>
      <c r="F1170" s="3">
        <v>7</v>
      </c>
      <c r="G1170" s="3" t="s">
        <v>43</v>
      </c>
      <c r="H1170" s="19">
        <v>29.86</v>
      </c>
    </row>
    <row r="1171" spans="1:8" x14ac:dyDescent="0.2">
      <c r="B1171" s="2">
        <v>0.5625</v>
      </c>
      <c r="C1171" s="3">
        <v>89</v>
      </c>
      <c r="D1171" s="3">
        <v>107</v>
      </c>
      <c r="E1171" s="14">
        <v>0.5</v>
      </c>
      <c r="F1171" s="3">
        <v>2</v>
      </c>
      <c r="G1171" s="3" t="s">
        <v>180</v>
      </c>
      <c r="H1171" s="19">
        <v>29.85</v>
      </c>
    </row>
    <row r="1172" spans="1:8" x14ac:dyDescent="0.2">
      <c r="B1172" s="2">
        <v>0.57291666666666663</v>
      </c>
      <c r="C1172" s="3">
        <v>90</v>
      </c>
      <c r="D1172" s="3">
        <v>105</v>
      </c>
      <c r="E1172" s="14">
        <v>0.49</v>
      </c>
      <c r="F1172" s="3">
        <v>6</v>
      </c>
      <c r="G1172" s="3" t="s">
        <v>43</v>
      </c>
      <c r="H1172" s="19">
        <v>29.85</v>
      </c>
    </row>
    <row r="1173" spans="1:8" x14ac:dyDescent="0.2">
      <c r="B1173" s="2">
        <v>0.63541666666666663</v>
      </c>
      <c r="C1173" s="3">
        <v>90</v>
      </c>
      <c r="D1173" s="3">
        <v>109</v>
      </c>
      <c r="E1173" s="14">
        <v>0.47</v>
      </c>
      <c r="F1173" s="3">
        <v>3</v>
      </c>
      <c r="G1173" s="3" t="s">
        <v>129</v>
      </c>
      <c r="H1173" s="19">
        <v>29.82</v>
      </c>
    </row>
    <row r="1174" spans="1:8" x14ac:dyDescent="0.2">
      <c r="B1174" s="2">
        <v>0.64583333333333337</v>
      </c>
      <c r="C1174" s="3">
        <v>90</v>
      </c>
      <c r="D1174" s="3">
        <v>109</v>
      </c>
      <c r="E1174" s="14">
        <v>0.48</v>
      </c>
      <c r="F1174" s="3">
        <v>5</v>
      </c>
      <c r="G1174" s="3" t="s">
        <v>37</v>
      </c>
      <c r="H1174" s="19">
        <v>29.82</v>
      </c>
    </row>
    <row r="1175" spans="1:8" x14ac:dyDescent="0.2">
      <c r="B1175" s="2">
        <v>0.65625</v>
      </c>
      <c r="C1175" s="3">
        <v>91</v>
      </c>
      <c r="D1175" s="3">
        <v>108</v>
      </c>
      <c r="E1175" s="14">
        <v>0.46</v>
      </c>
      <c r="F1175" s="3">
        <v>7</v>
      </c>
      <c r="G1175" s="3" t="s">
        <v>37</v>
      </c>
      <c r="H1175" s="19">
        <v>29.82</v>
      </c>
    </row>
    <row r="1176" spans="1:8" x14ac:dyDescent="0.2">
      <c r="B1176" s="2">
        <v>0.66666666666666663</v>
      </c>
      <c r="C1176" s="3">
        <v>90</v>
      </c>
      <c r="D1176" s="3">
        <v>109</v>
      </c>
      <c r="E1176" s="14">
        <v>0.47</v>
      </c>
      <c r="F1176" s="3">
        <v>5</v>
      </c>
      <c r="G1176" s="3" t="s">
        <v>190</v>
      </c>
      <c r="H1176" s="19">
        <v>29.82</v>
      </c>
    </row>
    <row r="1177" spans="1:8" x14ac:dyDescent="0.2">
      <c r="B1177" s="2">
        <v>0.67708333333333337</v>
      </c>
      <c r="C1177" s="3">
        <v>90</v>
      </c>
      <c r="D1177" s="3">
        <v>108</v>
      </c>
      <c r="E1177" s="14">
        <v>0.48</v>
      </c>
      <c r="F1177" s="3">
        <v>2</v>
      </c>
      <c r="G1177" s="3" t="s">
        <v>129</v>
      </c>
      <c r="H1177" s="19">
        <v>29.82</v>
      </c>
    </row>
    <row r="1178" spans="1:8" x14ac:dyDescent="0.2">
      <c r="B1178" s="2">
        <v>0.6875</v>
      </c>
      <c r="C1178" s="3">
        <v>89</v>
      </c>
      <c r="D1178" s="3">
        <v>103</v>
      </c>
      <c r="E1178" s="14">
        <v>0.51</v>
      </c>
      <c r="F1178" s="3">
        <v>5</v>
      </c>
      <c r="G1178" s="3" t="s">
        <v>208</v>
      </c>
      <c r="H1178" s="19">
        <v>29.82</v>
      </c>
    </row>
    <row r="1179" spans="1:8" x14ac:dyDescent="0.2">
      <c r="B1179" s="2">
        <v>0.69791666666666663</v>
      </c>
      <c r="C1179" s="3">
        <v>89</v>
      </c>
      <c r="D1179" s="3">
        <v>103</v>
      </c>
      <c r="E1179" s="14">
        <v>0.49</v>
      </c>
      <c r="F1179" s="3">
        <v>5</v>
      </c>
      <c r="G1179" s="3" t="s">
        <v>43</v>
      </c>
      <c r="H1179" s="19">
        <v>29.82</v>
      </c>
    </row>
    <row r="1180" spans="1:8" x14ac:dyDescent="0.2">
      <c r="B1180" s="2">
        <v>0.70833333333333337</v>
      </c>
      <c r="C1180" s="3">
        <v>88</v>
      </c>
      <c r="D1180" s="3">
        <v>99</v>
      </c>
      <c r="E1180" s="14">
        <v>0.5</v>
      </c>
      <c r="F1180" s="3">
        <v>3</v>
      </c>
      <c r="G1180" s="3" t="s">
        <v>37</v>
      </c>
      <c r="H1180" s="19">
        <v>29.82</v>
      </c>
    </row>
    <row r="1181" spans="1:8" x14ac:dyDescent="0.2">
      <c r="B1181" s="2">
        <v>0.71875</v>
      </c>
      <c r="C1181" s="3">
        <v>89</v>
      </c>
      <c r="D1181" s="3">
        <v>101</v>
      </c>
      <c r="E1181" s="14">
        <v>0.51</v>
      </c>
      <c r="F1181" s="3">
        <v>9</v>
      </c>
      <c r="G1181" s="3" t="s">
        <v>208</v>
      </c>
      <c r="H1181" s="19">
        <v>29.82</v>
      </c>
    </row>
    <row r="1183" spans="1:8" x14ac:dyDescent="0.2">
      <c r="A1183" s="21">
        <v>41552</v>
      </c>
      <c r="B1183" s="2">
        <v>0.36458333333333331</v>
      </c>
      <c r="C1183" s="3">
        <v>82</v>
      </c>
      <c r="D1183" s="3">
        <v>93</v>
      </c>
      <c r="E1183" s="14">
        <v>0.79</v>
      </c>
      <c r="F1183" s="3">
        <v>3</v>
      </c>
      <c r="G1183" s="3" t="s">
        <v>37</v>
      </c>
      <c r="H1183" s="19">
        <v>29.86</v>
      </c>
    </row>
    <row r="1184" spans="1:8" x14ac:dyDescent="0.2">
      <c r="B1184" s="2">
        <v>0.375</v>
      </c>
      <c r="C1184" s="3">
        <v>83</v>
      </c>
      <c r="D1184" s="3">
        <v>92</v>
      </c>
      <c r="E1184" s="14">
        <v>0.77</v>
      </c>
      <c r="F1184" s="3">
        <v>2</v>
      </c>
      <c r="G1184" s="3" t="s">
        <v>71</v>
      </c>
      <c r="H1184" s="19">
        <v>29.87</v>
      </c>
    </row>
    <row r="1185" spans="2:8" x14ac:dyDescent="0.2">
      <c r="B1185" s="2">
        <v>0.38541666666666674</v>
      </c>
      <c r="C1185" s="3">
        <v>83</v>
      </c>
      <c r="D1185" s="3">
        <v>88</v>
      </c>
      <c r="E1185" s="14">
        <v>0.76</v>
      </c>
      <c r="F1185" s="3">
        <v>3</v>
      </c>
      <c r="G1185" s="3" t="s">
        <v>202</v>
      </c>
      <c r="H1185" s="19">
        <v>29.87</v>
      </c>
    </row>
    <row r="1186" spans="2:8" x14ac:dyDescent="0.2">
      <c r="B1186" s="2">
        <v>0.39583333333333343</v>
      </c>
      <c r="C1186" s="3">
        <v>84</v>
      </c>
      <c r="D1186" s="3">
        <v>90</v>
      </c>
      <c r="E1186" s="14">
        <v>0.75</v>
      </c>
      <c r="F1186" s="3">
        <v>1</v>
      </c>
      <c r="G1186" s="3" t="s">
        <v>71</v>
      </c>
      <c r="H1186" s="19">
        <v>29.87</v>
      </c>
    </row>
    <row r="1187" spans="2:8" x14ac:dyDescent="0.2">
      <c r="B1187" s="2">
        <v>0.40625</v>
      </c>
      <c r="C1187" s="3">
        <v>84</v>
      </c>
      <c r="D1187" s="3">
        <v>90</v>
      </c>
      <c r="E1187" s="14">
        <v>0.72</v>
      </c>
      <c r="F1187" s="3">
        <v>3</v>
      </c>
      <c r="G1187" s="3" t="s">
        <v>35</v>
      </c>
      <c r="H1187" s="19">
        <v>29.88</v>
      </c>
    </row>
    <row r="1188" spans="2:8" x14ac:dyDescent="0.2">
      <c r="B1188" s="2">
        <v>0.4166666666666668</v>
      </c>
      <c r="C1188" s="3">
        <v>85</v>
      </c>
      <c r="D1188" s="3">
        <v>96</v>
      </c>
      <c r="E1188" s="14">
        <v>0.7</v>
      </c>
      <c r="F1188" s="3">
        <v>1</v>
      </c>
      <c r="G1188" s="3" t="s">
        <v>180</v>
      </c>
      <c r="H1188" s="19">
        <v>29.88</v>
      </c>
    </row>
    <row r="1189" spans="2:8" x14ac:dyDescent="0.2">
      <c r="B1189" s="2">
        <v>0.42708333333333354</v>
      </c>
      <c r="C1189" s="3">
        <v>85</v>
      </c>
      <c r="D1189" s="3">
        <v>96</v>
      </c>
      <c r="E1189" s="14">
        <v>0.67</v>
      </c>
      <c r="F1189" s="3">
        <v>1</v>
      </c>
      <c r="G1189" s="3" t="s">
        <v>35</v>
      </c>
      <c r="H1189" s="19">
        <v>29.87</v>
      </c>
    </row>
    <row r="1190" spans="2:8" x14ac:dyDescent="0.2">
      <c r="B1190" s="2">
        <v>0.4375</v>
      </c>
      <c r="C1190" s="3">
        <v>84</v>
      </c>
      <c r="D1190" s="3">
        <v>96</v>
      </c>
      <c r="E1190" s="14">
        <v>0.71</v>
      </c>
      <c r="F1190" s="3">
        <v>1</v>
      </c>
      <c r="G1190" s="3" t="s">
        <v>190</v>
      </c>
      <c r="H1190" s="19">
        <v>29.87</v>
      </c>
    </row>
    <row r="1191" spans="2:8" x14ac:dyDescent="0.2">
      <c r="B1191" s="2">
        <v>0.44791666666666691</v>
      </c>
      <c r="C1191" s="3">
        <v>85</v>
      </c>
      <c r="D1191" s="3">
        <v>97</v>
      </c>
      <c r="E1191" s="14">
        <v>0.69</v>
      </c>
      <c r="F1191" s="3">
        <v>1</v>
      </c>
      <c r="G1191" s="3" t="s">
        <v>180</v>
      </c>
      <c r="H1191" s="19">
        <v>29.87</v>
      </c>
    </row>
    <row r="1192" spans="2:8" x14ac:dyDescent="0.2">
      <c r="B1192" s="2">
        <v>0.44791666666666691</v>
      </c>
      <c r="C1192" s="3">
        <v>87</v>
      </c>
      <c r="D1192" s="3">
        <v>102</v>
      </c>
      <c r="E1192" s="14">
        <v>0.65</v>
      </c>
      <c r="F1192" s="3">
        <v>2</v>
      </c>
      <c r="G1192" s="3" t="s">
        <v>180</v>
      </c>
      <c r="H1192" s="19">
        <v>29.88</v>
      </c>
    </row>
    <row r="1193" spans="2:8" x14ac:dyDescent="0.2">
      <c r="B1193" s="2">
        <v>0.45833333333333359</v>
      </c>
      <c r="C1193" s="3">
        <v>86</v>
      </c>
      <c r="D1193" s="3">
        <v>99</v>
      </c>
      <c r="E1193" s="14">
        <v>0.64</v>
      </c>
      <c r="F1193" s="3">
        <v>4</v>
      </c>
      <c r="G1193" s="3" t="s">
        <v>180</v>
      </c>
      <c r="H1193" s="19">
        <v>29.88</v>
      </c>
    </row>
    <row r="1194" spans="2:8" x14ac:dyDescent="0.2">
      <c r="B1194" s="1">
        <v>0.46875</v>
      </c>
      <c r="C1194" s="3">
        <v>86</v>
      </c>
      <c r="D1194" s="3">
        <v>101</v>
      </c>
      <c r="E1194" s="14">
        <v>0.64</v>
      </c>
      <c r="F1194" s="3">
        <v>1</v>
      </c>
      <c r="G1194" s="3" t="s">
        <v>34</v>
      </c>
      <c r="H1194" s="19">
        <v>29.88</v>
      </c>
    </row>
    <row r="1195" spans="2:8" x14ac:dyDescent="0.2">
      <c r="B1195" s="1">
        <v>0.47916666666666669</v>
      </c>
      <c r="C1195" s="3">
        <v>86</v>
      </c>
      <c r="D1195" s="3">
        <v>98</v>
      </c>
      <c r="E1195" s="14">
        <v>0.65</v>
      </c>
      <c r="F1195" s="3">
        <v>4</v>
      </c>
      <c r="G1195" s="3" t="s">
        <v>180</v>
      </c>
      <c r="H1195" s="19">
        <v>29.88</v>
      </c>
    </row>
    <row r="1196" spans="2:8" x14ac:dyDescent="0.2">
      <c r="B1196" s="1">
        <v>0.48958333333333331</v>
      </c>
      <c r="C1196" s="3">
        <v>85</v>
      </c>
      <c r="D1196" s="3">
        <v>101</v>
      </c>
      <c r="E1196" s="14">
        <v>0.65</v>
      </c>
      <c r="F1196" s="3">
        <v>1</v>
      </c>
      <c r="G1196" s="3" t="s">
        <v>34</v>
      </c>
      <c r="H1196" s="19">
        <v>29.88</v>
      </c>
    </row>
    <row r="1197" spans="2:8" x14ac:dyDescent="0.2">
      <c r="B1197" s="1">
        <v>0.5</v>
      </c>
      <c r="C1197" s="3">
        <v>88</v>
      </c>
      <c r="D1197" s="3">
        <v>107</v>
      </c>
      <c r="E1197" s="14">
        <v>0.61</v>
      </c>
      <c r="F1197" s="3">
        <v>2</v>
      </c>
      <c r="G1197" s="3" t="s">
        <v>190</v>
      </c>
      <c r="H1197" s="19">
        <v>29.88</v>
      </c>
    </row>
    <row r="1198" spans="2:8" x14ac:dyDescent="0.2">
      <c r="B1198" s="1">
        <v>0.54166666666666663</v>
      </c>
      <c r="C1198" s="3">
        <v>89</v>
      </c>
      <c r="D1198" s="3">
        <v>108</v>
      </c>
      <c r="E1198" s="14">
        <v>0.52</v>
      </c>
      <c r="F1198" s="3">
        <v>3</v>
      </c>
      <c r="G1198" s="3" t="s">
        <v>203</v>
      </c>
      <c r="H1198" s="19">
        <v>29.86</v>
      </c>
    </row>
    <row r="1199" spans="2:8" x14ac:dyDescent="0.2">
      <c r="B1199" s="1">
        <v>0.55208333333333337</v>
      </c>
      <c r="C1199" s="3">
        <v>90</v>
      </c>
      <c r="D1199" s="3">
        <v>115</v>
      </c>
      <c r="E1199" s="14">
        <v>0.5</v>
      </c>
      <c r="F1199" s="3">
        <v>4</v>
      </c>
      <c r="G1199" s="3" t="s">
        <v>35</v>
      </c>
      <c r="H1199" s="19">
        <v>29.85</v>
      </c>
    </row>
    <row r="1200" spans="2:8" x14ac:dyDescent="0.2">
      <c r="B1200" s="2">
        <v>0.5625</v>
      </c>
      <c r="C1200" s="3">
        <v>89</v>
      </c>
      <c r="D1200" s="3">
        <v>108</v>
      </c>
      <c r="E1200" s="14">
        <v>0.5</v>
      </c>
      <c r="F1200" s="3">
        <v>3</v>
      </c>
      <c r="G1200" s="3" t="s">
        <v>202</v>
      </c>
      <c r="H1200" s="19">
        <v>29.84</v>
      </c>
    </row>
    <row r="1201" spans="1:8" x14ac:dyDescent="0.2">
      <c r="B1201" s="2">
        <v>0.57291666666666663</v>
      </c>
      <c r="C1201" s="3">
        <v>90</v>
      </c>
      <c r="D1201" s="3">
        <v>112</v>
      </c>
      <c r="E1201" s="14">
        <v>0.48</v>
      </c>
      <c r="F1201" s="3">
        <v>2</v>
      </c>
      <c r="G1201" s="3" t="s">
        <v>35</v>
      </c>
      <c r="H1201" s="19">
        <v>29.84</v>
      </c>
    </row>
    <row r="1202" spans="1:8" x14ac:dyDescent="0.2">
      <c r="B1202" s="2">
        <v>0.58333333333333337</v>
      </c>
      <c r="C1202" s="3">
        <v>91</v>
      </c>
      <c r="D1202" s="3">
        <v>117</v>
      </c>
      <c r="E1202" s="13">
        <v>0.48</v>
      </c>
      <c r="F1202" s="41">
        <v>5</v>
      </c>
      <c r="G1202" s="3" t="s">
        <v>129</v>
      </c>
      <c r="H1202" s="19">
        <v>29.83</v>
      </c>
    </row>
    <row r="1203" spans="1:8" x14ac:dyDescent="0.2">
      <c r="B1203" s="2">
        <v>0.59375</v>
      </c>
      <c r="C1203" s="3">
        <v>89</v>
      </c>
      <c r="D1203" s="3">
        <v>103</v>
      </c>
      <c r="E1203" s="13">
        <v>0.5</v>
      </c>
      <c r="F1203" s="41">
        <v>2</v>
      </c>
      <c r="G1203" s="3" t="s">
        <v>71</v>
      </c>
      <c r="H1203" s="19">
        <v>29.82</v>
      </c>
    </row>
    <row r="1204" spans="1:8" x14ac:dyDescent="0.2">
      <c r="B1204" s="2">
        <v>0.60416666666666663</v>
      </c>
      <c r="C1204" s="3">
        <v>92</v>
      </c>
      <c r="D1204" s="3">
        <v>114</v>
      </c>
      <c r="E1204" s="14">
        <v>0.45</v>
      </c>
      <c r="F1204" s="3">
        <v>3</v>
      </c>
      <c r="G1204" s="3" t="s">
        <v>129</v>
      </c>
      <c r="H1204" s="19">
        <v>29.81</v>
      </c>
    </row>
    <row r="1205" spans="1:8" x14ac:dyDescent="0.2">
      <c r="B1205" s="2">
        <v>0.61458333333333337</v>
      </c>
      <c r="C1205" s="3">
        <v>93</v>
      </c>
      <c r="D1205" s="3">
        <v>113</v>
      </c>
      <c r="E1205" s="13">
        <v>0.44</v>
      </c>
      <c r="F1205" s="41">
        <v>6</v>
      </c>
      <c r="G1205" s="3" t="s">
        <v>71</v>
      </c>
      <c r="H1205" s="19">
        <v>29.81</v>
      </c>
    </row>
    <row r="1206" spans="1:8" x14ac:dyDescent="0.2">
      <c r="B1206" s="2">
        <v>0.625</v>
      </c>
      <c r="C1206" s="3">
        <v>93</v>
      </c>
      <c r="D1206" s="3">
        <v>113</v>
      </c>
      <c r="E1206" s="14">
        <v>0.42</v>
      </c>
      <c r="F1206" s="3">
        <v>4</v>
      </c>
      <c r="G1206" s="3" t="s">
        <v>180</v>
      </c>
      <c r="H1206" s="19">
        <v>29.81</v>
      </c>
    </row>
    <row r="1207" spans="1:8" x14ac:dyDescent="0.2">
      <c r="B1207" s="2">
        <v>0.63541666666666663</v>
      </c>
      <c r="C1207" s="3">
        <v>92</v>
      </c>
      <c r="D1207" s="3">
        <v>115</v>
      </c>
      <c r="E1207" s="13">
        <v>0.42</v>
      </c>
      <c r="F1207" s="41">
        <v>5</v>
      </c>
      <c r="G1207" s="3" t="s">
        <v>43</v>
      </c>
      <c r="H1207" s="19">
        <v>29.8</v>
      </c>
    </row>
    <row r="1208" spans="1:8" x14ac:dyDescent="0.2">
      <c r="B1208" s="2">
        <v>0.64583333333333337</v>
      </c>
      <c r="C1208" s="3">
        <v>92</v>
      </c>
      <c r="D1208" s="3">
        <v>115</v>
      </c>
      <c r="E1208" s="13">
        <v>0.42</v>
      </c>
      <c r="F1208" s="41">
        <v>5</v>
      </c>
      <c r="G1208" s="3" t="s">
        <v>201</v>
      </c>
      <c r="H1208" s="19">
        <v>29.79</v>
      </c>
    </row>
    <row r="1209" spans="1:8" x14ac:dyDescent="0.2">
      <c r="B1209" s="2">
        <v>0.65625</v>
      </c>
      <c r="C1209" s="3">
        <v>93</v>
      </c>
      <c r="D1209" s="3">
        <v>116</v>
      </c>
      <c r="E1209" s="14">
        <v>0.42</v>
      </c>
      <c r="F1209" s="3">
        <v>3</v>
      </c>
      <c r="G1209" s="3" t="s">
        <v>201</v>
      </c>
      <c r="H1209" s="19">
        <v>29.79</v>
      </c>
    </row>
    <row r="1210" spans="1:8" x14ac:dyDescent="0.2">
      <c r="B1210" s="2">
        <v>0.66666666666666663</v>
      </c>
      <c r="C1210" s="3">
        <v>93</v>
      </c>
      <c r="D1210" s="3">
        <v>116</v>
      </c>
      <c r="E1210" s="13">
        <v>0.41</v>
      </c>
      <c r="F1210" s="41">
        <v>2</v>
      </c>
      <c r="G1210" s="3" t="s">
        <v>129</v>
      </c>
      <c r="H1210" s="19">
        <v>29.79</v>
      </c>
    </row>
    <row r="1211" spans="1:8" x14ac:dyDescent="0.2">
      <c r="B1211" s="2">
        <v>0.67708333333333337</v>
      </c>
      <c r="C1211" s="3">
        <v>92</v>
      </c>
      <c r="D1211" s="3">
        <v>116</v>
      </c>
      <c r="E1211" s="13">
        <v>0.41</v>
      </c>
      <c r="F1211" s="41">
        <v>3</v>
      </c>
      <c r="G1211" s="3" t="s">
        <v>43</v>
      </c>
      <c r="H1211" s="3">
        <v>29.79</v>
      </c>
    </row>
    <row r="1212" spans="1:8" x14ac:dyDescent="0.2">
      <c r="B1212" s="2">
        <v>0.6875</v>
      </c>
      <c r="C1212" s="3">
        <v>92</v>
      </c>
      <c r="D1212" s="3">
        <v>109</v>
      </c>
      <c r="E1212" s="13">
        <v>0.42</v>
      </c>
      <c r="F1212" s="41">
        <v>5</v>
      </c>
      <c r="G1212" s="3" t="s">
        <v>197</v>
      </c>
      <c r="H1212" s="3">
        <v>29.79</v>
      </c>
    </row>
    <row r="1213" spans="1:8" x14ac:dyDescent="0.2">
      <c r="B1213" s="2">
        <v>0.69791666666666663</v>
      </c>
      <c r="C1213" s="3">
        <v>91</v>
      </c>
      <c r="D1213" s="3">
        <v>111</v>
      </c>
      <c r="E1213" s="13">
        <v>0.43</v>
      </c>
      <c r="F1213" s="41">
        <v>5</v>
      </c>
      <c r="G1213" s="3" t="s">
        <v>201</v>
      </c>
      <c r="H1213" s="3">
        <v>29.79</v>
      </c>
    </row>
    <row r="1214" spans="1:8" x14ac:dyDescent="0.2">
      <c r="B1214" s="2">
        <v>0.70833333333333337</v>
      </c>
      <c r="C1214" s="3">
        <v>92</v>
      </c>
      <c r="D1214" s="3">
        <v>111</v>
      </c>
      <c r="E1214" s="13">
        <v>0.42</v>
      </c>
      <c r="F1214" s="41">
        <v>5</v>
      </c>
      <c r="G1214" s="3" t="s">
        <v>201</v>
      </c>
      <c r="H1214" s="3">
        <v>29.79</v>
      </c>
    </row>
    <row r="1215" spans="1:8" x14ac:dyDescent="0.2">
      <c r="B1215" s="2"/>
    </row>
    <row r="1216" spans="1:8" x14ac:dyDescent="0.2">
      <c r="A1216" s="21">
        <v>41553</v>
      </c>
      <c r="B1216" s="2">
        <v>0.36458333333333331</v>
      </c>
      <c r="C1216" s="3">
        <v>64</v>
      </c>
      <c r="D1216" s="3">
        <v>70</v>
      </c>
      <c r="E1216" s="14">
        <v>1</v>
      </c>
      <c r="F1216" s="3">
        <v>8</v>
      </c>
      <c r="G1216" s="3" t="s">
        <v>130</v>
      </c>
      <c r="H1216" s="19">
        <v>30.03</v>
      </c>
    </row>
    <row r="1217" spans="1:8" x14ac:dyDescent="0.2">
      <c r="B1217" s="2">
        <v>0.375</v>
      </c>
      <c r="C1217" s="3">
        <v>59</v>
      </c>
      <c r="D1217" s="3">
        <v>67</v>
      </c>
      <c r="E1217" s="14">
        <v>1</v>
      </c>
      <c r="F1217" s="3">
        <v>8</v>
      </c>
      <c r="G1217" s="3" t="s">
        <v>130</v>
      </c>
      <c r="H1217" s="19">
        <v>30.03</v>
      </c>
    </row>
    <row r="1218" spans="1:8" x14ac:dyDescent="0.2">
      <c r="B1218" s="2">
        <v>0.38541666666666674</v>
      </c>
      <c r="C1218" s="3">
        <v>64</v>
      </c>
      <c r="D1218" s="3">
        <v>70</v>
      </c>
      <c r="E1218" s="14">
        <v>1</v>
      </c>
      <c r="F1218" s="3">
        <v>8</v>
      </c>
      <c r="G1218" s="3" t="s">
        <v>130</v>
      </c>
      <c r="H1218" s="19">
        <v>30.03</v>
      </c>
    </row>
    <row r="1219" spans="1:8" x14ac:dyDescent="0.2">
      <c r="B1219" s="2">
        <v>0.39583333333333343</v>
      </c>
      <c r="C1219" s="3">
        <v>59</v>
      </c>
      <c r="D1219" s="3">
        <v>67</v>
      </c>
      <c r="E1219" s="14">
        <v>1</v>
      </c>
      <c r="F1219" s="3">
        <v>8</v>
      </c>
      <c r="G1219" s="3" t="s">
        <v>130</v>
      </c>
      <c r="H1219" s="19">
        <v>30.03</v>
      </c>
    </row>
    <row r="1220" spans="1:8" x14ac:dyDescent="0.2">
      <c r="B1220" s="1">
        <v>0.5</v>
      </c>
      <c r="C1220" s="3">
        <v>63</v>
      </c>
      <c r="D1220" s="3">
        <v>73</v>
      </c>
      <c r="E1220" s="14">
        <v>0.68</v>
      </c>
      <c r="F1220" s="3">
        <v>5</v>
      </c>
      <c r="G1220" s="3" t="s">
        <v>203</v>
      </c>
      <c r="H1220" s="19">
        <v>30.03</v>
      </c>
    </row>
    <row r="1221" spans="1:8" x14ac:dyDescent="0.2">
      <c r="B1221" s="1">
        <v>0.51041666666666663</v>
      </c>
      <c r="C1221" s="3">
        <v>65</v>
      </c>
      <c r="D1221" s="3">
        <v>77</v>
      </c>
      <c r="E1221" s="14">
        <v>0.65</v>
      </c>
      <c r="F1221" s="3">
        <v>1</v>
      </c>
      <c r="G1221" s="3" t="s">
        <v>201</v>
      </c>
      <c r="H1221" s="19">
        <v>30.02</v>
      </c>
    </row>
    <row r="1222" spans="1:8" x14ac:dyDescent="0.2">
      <c r="B1222" s="1">
        <v>0.52083333333333337</v>
      </c>
      <c r="C1222" s="3">
        <v>67</v>
      </c>
      <c r="D1222" s="3">
        <v>80</v>
      </c>
      <c r="E1222" s="14">
        <v>0.56999999999999995</v>
      </c>
      <c r="F1222" s="3">
        <v>5</v>
      </c>
      <c r="G1222" s="3" t="s">
        <v>129</v>
      </c>
      <c r="H1222" s="19">
        <v>30.01</v>
      </c>
    </row>
    <row r="1223" spans="1:8" x14ac:dyDescent="0.2">
      <c r="B1223" s="1">
        <v>0.53125</v>
      </c>
      <c r="C1223" s="3">
        <v>68</v>
      </c>
      <c r="D1223" s="3">
        <v>81</v>
      </c>
      <c r="E1223" s="14">
        <v>0.52</v>
      </c>
      <c r="F1223" s="3">
        <v>7</v>
      </c>
      <c r="G1223" s="3" t="s">
        <v>201</v>
      </c>
      <c r="H1223" s="19">
        <v>30.01</v>
      </c>
    </row>
    <row r="1224" spans="1:8" x14ac:dyDescent="0.2">
      <c r="B1224" s="1">
        <v>0.54166666666666663</v>
      </c>
      <c r="C1224" s="3">
        <v>69</v>
      </c>
      <c r="D1224" s="3">
        <v>82</v>
      </c>
      <c r="E1224" s="14">
        <v>0.47</v>
      </c>
      <c r="F1224" s="3">
        <v>8</v>
      </c>
      <c r="G1224" s="3" t="s">
        <v>201</v>
      </c>
      <c r="H1224" s="19">
        <v>30.01</v>
      </c>
    </row>
    <row r="1225" spans="1:8" x14ac:dyDescent="0.2">
      <c r="B1225" s="1">
        <v>0.55208333333333337</v>
      </c>
      <c r="C1225" s="3">
        <v>71</v>
      </c>
      <c r="D1225" s="3">
        <v>87</v>
      </c>
      <c r="E1225" s="14">
        <v>0.42</v>
      </c>
      <c r="F1225" s="3">
        <v>8</v>
      </c>
      <c r="G1225" s="3" t="s">
        <v>71</v>
      </c>
      <c r="H1225" s="19">
        <v>30</v>
      </c>
    </row>
    <row r="1226" spans="1:8" x14ac:dyDescent="0.2">
      <c r="B1226" s="2">
        <v>0.5625</v>
      </c>
      <c r="C1226" s="3">
        <v>72</v>
      </c>
      <c r="D1226" s="3">
        <v>91</v>
      </c>
      <c r="E1226" s="14">
        <v>0.38</v>
      </c>
      <c r="F1226" s="3">
        <v>5</v>
      </c>
      <c r="G1226" s="3" t="s">
        <v>203</v>
      </c>
      <c r="H1226" s="19">
        <v>29.98</v>
      </c>
    </row>
    <row r="1227" spans="1:8" x14ac:dyDescent="0.2">
      <c r="B1227" s="2">
        <v>0.57291666666666663</v>
      </c>
      <c r="C1227" s="3">
        <v>72</v>
      </c>
      <c r="D1227" s="3">
        <v>91</v>
      </c>
      <c r="E1227" s="14">
        <v>0.38</v>
      </c>
      <c r="F1227" s="3">
        <v>5</v>
      </c>
      <c r="G1227" s="3" t="s">
        <v>203</v>
      </c>
      <c r="H1227" s="19">
        <v>29.98</v>
      </c>
    </row>
    <row r="1228" spans="1:8" x14ac:dyDescent="0.2">
      <c r="B1228" s="2">
        <v>0.58333333333333337</v>
      </c>
      <c r="C1228" s="3">
        <v>73</v>
      </c>
      <c r="D1228" s="3">
        <v>92</v>
      </c>
      <c r="E1228" s="14">
        <v>0.37</v>
      </c>
      <c r="F1228" s="3">
        <v>12</v>
      </c>
      <c r="G1228" s="3" t="s">
        <v>129</v>
      </c>
      <c r="H1228" s="19">
        <v>29.97</v>
      </c>
    </row>
    <row r="1229" spans="1:8" x14ac:dyDescent="0.2">
      <c r="B1229" s="2">
        <v>0.59375</v>
      </c>
      <c r="C1229" s="3">
        <v>74</v>
      </c>
      <c r="D1229" s="3">
        <v>92</v>
      </c>
      <c r="E1229" s="14">
        <v>0.37</v>
      </c>
      <c r="F1229" s="3">
        <v>5</v>
      </c>
      <c r="G1229" s="3" t="s">
        <v>129</v>
      </c>
      <c r="H1229" s="19">
        <v>29.96</v>
      </c>
    </row>
    <row r="1230" spans="1:8" x14ac:dyDescent="0.2">
      <c r="B1230" s="2">
        <v>0.60416666666666663</v>
      </c>
      <c r="C1230" s="3">
        <v>75</v>
      </c>
      <c r="D1230" s="3">
        <v>91</v>
      </c>
      <c r="E1230" s="14">
        <v>0.32</v>
      </c>
      <c r="F1230" s="3">
        <v>6</v>
      </c>
      <c r="G1230" s="3" t="s">
        <v>129</v>
      </c>
      <c r="H1230" s="19">
        <v>29.95</v>
      </c>
    </row>
    <row r="1231" spans="1:8" x14ac:dyDescent="0.2">
      <c r="B1231" s="2"/>
    </row>
    <row r="1232" spans="1:8" x14ac:dyDescent="0.2">
      <c r="A1232" t="s">
        <v>306</v>
      </c>
      <c r="B1232" s="2"/>
    </row>
    <row r="1233" spans="1:8" x14ac:dyDescent="0.2">
      <c r="A1233" s="21">
        <v>41565</v>
      </c>
      <c r="B1233" s="2">
        <v>0.39583333333333343</v>
      </c>
      <c r="C1233" s="3">
        <v>69</v>
      </c>
      <c r="D1233" s="3">
        <v>81</v>
      </c>
      <c r="E1233" s="14">
        <v>0.28999999999999998</v>
      </c>
      <c r="F1233" s="3">
        <v>1</v>
      </c>
      <c r="G1233" s="3" t="s">
        <v>34</v>
      </c>
      <c r="H1233" s="19">
        <v>28.82</v>
      </c>
    </row>
    <row r="1234" spans="1:8" x14ac:dyDescent="0.2">
      <c r="B1234" s="2">
        <v>0.40625</v>
      </c>
      <c r="C1234" s="3">
        <v>71</v>
      </c>
      <c r="D1234" s="3">
        <v>76</v>
      </c>
      <c r="E1234" s="14">
        <v>0.28999999999999998</v>
      </c>
      <c r="F1234" s="3">
        <v>1</v>
      </c>
      <c r="G1234" s="3" t="s">
        <v>190</v>
      </c>
      <c r="H1234" s="19">
        <v>28.83</v>
      </c>
    </row>
    <row r="1235" spans="1:8" x14ac:dyDescent="0.2">
      <c r="B1235" s="2">
        <v>0.4166666666666668</v>
      </c>
      <c r="C1235" s="3">
        <v>71</v>
      </c>
      <c r="D1235" s="3">
        <v>76</v>
      </c>
      <c r="E1235" s="14">
        <v>0.28999999999999998</v>
      </c>
      <c r="F1235" s="3">
        <v>1</v>
      </c>
      <c r="G1235" s="3" t="s">
        <v>37</v>
      </c>
      <c r="H1235" s="19">
        <v>28.82</v>
      </c>
    </row>
    <row r="1236" spans="1:8" x14ac:dyDescent="0.2">
      <c r="B1236" s="2">
        <v>0.42708333333333354</v>
      </c>
      <c r="C1236" s="3">
        <v>73</v>
      </c>
      <c r="D1236" s="3">
        <v>77</v>
      </c>
      <c r="E1236" s="14">
        <v>0.28000000000000003</v>
      </c>
      <c r="F1236" s="3">
        <v>1</v>
      </c>
      <c r="G1236" s="3" t="s">
        <v>180</v>
      </c>
      <c r="H1236" s="19">
        <v>28.82</v>
      </c>
    </row>
    <row r="1237" spans="1:8" x14ac:dyDescent="0.2">
      <c r="B1237" s="2">
        <v>0.4375</v>
      </c>
      <c r="C1237" s="3">
        <v>73</v>
      </c>
      <c r="D1237" s="3">
        <v>84</v>
      </c>
      <c r="E1237" s="14">
        <v>0.26</v>
      </c>
      <c r="F1237" s="3">
        <v>1</v>
      </c>
      <c r="G1237" s="3" t="s">
        <v>180</v>
      </c>
      <c r="H1237" s="19">
        <v>28.82</v>
      </c>
    </row>
    <row r="1238" spans="1:8" x14ac:dyDescent="0.2">
      <c r="B1238" s="2">
        <v>0.44791666666666691</v>
      </c>
      <c r="C1238" s="3">
        <v>73</v>
      </c>
      <c r="D1238" s="3">
        <v>90</v>
      </c>
      <c r="E1238" s="14">
        <v>0.25</v>
      </c>
      <c r="F1238" s="3">
        <v>1</v>
      </c>
      <c r="G1238" s="3" t="s">
        <v>180</v>
      </c>
      <c r="H1238" s="19">
        <v>28.82</v>
      </c>
    </row>
    <row r="1239" spans="1:8" x14ac:dyDescent="0.2">
      <c r="B1239" s="2">
        <v>0.45833333333333359</v>
      </c>
      <c r="C1239" s="3">
        <v>74</v>
      </c>
      <c r="D1239" s="3">
        <v>94</v>
      </c>
      <c r="E1239" s="14">
        <v>0.23</v>
      </c>
      <c r="F1239" s="3">
        <v>5</v>
      </c>
      <c r="G1239" s="3" t="s">
        <v>34</v>
      </c>
      <c r="H1239" s="19">
        <v>28.82</v>
      </c>
    </row>
    <row r="1240" spans="1:8" x14ac:dyDescent="0.2">
      <c r="B1240" s="1">
        <v>0.46875</v>
      </c>
      <c r="C1240" s="3">
        <v>75</v>
      </c>
      <c r="D1240" s="3">
        <v>98</v>
      </c>
      <c r="E1240" s="14">
        <v>0.23</v>
      </c>
      <c r="F1240" s="3">
        <v>5</v>
      </c>
      <c r="G1240" s="3" t="s">
        <v>34</v>
      </c>
      <c r="H1240" s="19">
        <v>28.81</v>
      </c>
    </row>
    <row r="1241" spans="1:8" x14ac:dyDescent="0.2">
      <c r="B1241" s="1">
        <v>0.47916666666666669</v>
      </c>
      <c r="C1241" s="3">
        <v>76</v>
      </c>
      <c r="D1241" s="3">
        <v>100</v>
      </c>
      <c r="E1241" s="14">
        <v>0.23</v>
      </c>
      <c r="F1241" s="3">
        <v>3</v>
      </c>
      <c r="G1241" s="3" t="s">
        <v>190</v>
      </c>
      <c r="H1241" s="19">
        <v>28.81</v>
      </c>
    </row>
    <row r="1242" spans="1:8" x14ac:dyDescent="0.2">
      <c r="B1242" s="1">
        <v>0.48958333333333331</v>
      </c>
      <c r="C1242" s="3">
        <v>77</v>
      </c>
      <c r="D1242" s="3">
        <v>104</v>
      </c>
      <c r="E1242" s="14">
        <v>0.21</v>
      </c>
      <c r="F1242" s="3">
        <v>5</v>
      </c>
      <c r="G1242" s="3" t="s">
        <v>34</v>
      </c>
      <c r="H1242" s="19">
        <v>28.81</v>
      </c>
    </row>
    <row r="1243" spans="1:8" x14ac:dyDescent="0.2">
      <c r="B1243" s="1">
        <v>0.5</v>
      </c>
      <c r="C1243" s="3">
        <v>78</v>
      </c>
      <c r="D1243" s="3">
        <v>106</v>
      </c>
      <c r="E1243" s="14">
        <v>0.21</v>
      </c>
      <c r="F1243" s="3">
        <v>2</v>
      </c>
      <c r="G1243" s="3" t="s">
        <v>180</v>
      </c>
      <c r="H1243" s="19">
        <v>28.81</v>
      </c>
    </row>
    <row r="1244" spans="1:8" x14ac:dyDescent="0.2">
      <c r="B1244" s="1">
        <v>0.51041666666666663</v>
      </c>
      <c r="C1244" s="3">
        <v>78</v>
      </c>
      <c r="D1244" s="3">
        <v>107</v>
      </c>
      <c r="E1244" s="14">
        <v>0.2</v>
      </c>
      <c r="F1244" s="3">
        <v>2</v>
      </c>
      <c r="G1244" s="3" t="s">
        <v>180</v>
      </c>
      <c r="H1244" s="19">
        <v>28.8</v>
      </c>
    </row>
    <row r="1245" spans="1:8" x14ac:dyDescent="0.2">
      <c r="B1245" s="2">
        <v>0.5625</v>
      </c>
      <c r="C1245" s="3">
        <v>82</v>
      </c>
      <c r="D1245" s="3">
        <v>113</v>
      </c>
      <c r="E1245" s="14">
        <v>0.17</v>
      </c>
      <c r="F1245" s="3">
        <v>3</v>
      </c>
      <c r="G1245" s="3" t="s">
        <v>71</v>
      </c>
      <c r="H1245" s="19">
        <v>28.78</v>
      </c>
    </row>
    <row r="1246" spans="1:8" x14ac:dyDescent="0.2">
      <c r="B1246" s="2">
        <v>0.57291666666666663</v>
      </c>
      <c r="C1246" s="3">
        <v>82</v>
      </c>
      <c r="D1246" s="3">
        <v>113</v>
      </c>
      <c r="E1246" s="14">
        <v>0.16</v>
      </c>
      <c r="F1246" s="3">
        <v>2</v>
      </c>
      <c r="G1246" s="3" t="s">
        <v>180</v>
      </c>
      <c r="H1246" s="19">
        <v>28.77</v>
      </c>
    </row>
    <row r="1247" spans="1:8" x14ac:dyDescent="0.2">
      <c r="B1247" s="2">
        <v>0.59375</v>
      </c>
      <c r="C1247" s="3">
        <v>84</v>
      </c>
      <c r="D1247" s="3">
        <v>112</v>
      </c>
      <c r="E1247" s="14">
        <v>0.14000000000000001</v>
      </c>
      <c r="F1247" s="3">
        <v>3</v>
      </c>
      <c r="G1247" s="3" t="s">
        <v>34</v>
      </c>
      <c r="H1247" s="19">
        <v>28.76</v>
      </c>
    </row>
    <row r="1248" spans="1:8" x14ac:dyDescent="0.2">
      <c r="B1248" s="2">
        <v>0.60416666666666663</v>
      </c>
      <c r="C1248" s="3">
        <v>85</v>
      </c>
      <c r="D1248" s="3">
        <v>112</v>
      </c>
      <c r="E1248" s="14">
        <v>0.14000000000000001</v>
      </c>
      <c r="F1248" s="3">
        <v>4</v>
      </c>
      <c r="G1248" s="3" t="s">
        <v>180</v>
      </c>
      <c r="H1248" s="19">
        <v>28.76</v>
      </c>
    </row>
    <row r="1249" spans="1:8" x14ac:dyDescent="0.2">
      <c r="B1249" s="2">
        <v>0.61458333333333337</v>
      </c>
      <c r="C1249" s="3">
        <v>85</v>
      </c>
      <c r="D1249" s="3">
        <v>111</v>
      </c>
      <c r="E1249" s="14">
        <v>0.15</v>
      </c>
      <c r="F1249" s="3">
        <v>2</v>
      </c>
      <c r="G1249" s="3" t="s">
        <v>190</v>
      </c>
      <c r="H1249" s="19">
        <v>28.75</v>
      </c>
    </row>
    <row r="1250" spans="1:8" x14ac:dyDescent="0.2">
      <c r="B1250" s="2">
        <v>0.625</v>
      </c>
      <c r="C1250" s="3">
        <v>85</v>
      </c>
      <c r="D1250" s="3">
        <v>110</v>
      </c>
      <c r="E1250" s="14">
        <v>0.16</v>
      </c>
      <c r="F1250" s="3">
        <v>5</v>
      </c>
      <c r="G1250" s="3" t="s">
        <v>190</v>
      </c>
      <c r="H1250" s="19">
        <v>28.75</v>
      </c>
    </row>
    <row r="1251" spans="1:8" x14ac:dyDescent="0.2">
      <c r="B1251" s="2">
        <v>0.63541666666666663</v>
      </c>
      <c r="C1251" s="3">
        <v>85</v>
      </c>
      <c r="D1251" s="3">
        <v>102</v>
      </c>
      <c r="E1251" s="14">
        <v>0.15</v>
      </c>
      <c r="F1251" s="3">
        <v>4</v>
      </c>
      <c r="G1251" s="3" t="s">
        <v>34</v>
      </c>
      <c r="H1251" s="19">
        <v>28.75</v>
      </c>
    </row>
    <row r="1252" spans="1:8" x14ac:dyDescent="0.2">
      <c r="B1252" s="2">
        <v>0.70833333333333337</v>
      </c>
      <c r="C1252" s="3">
        <v>84</v>
      </c>
      <c r="D1252" s="3">
        <v>92</v>
      </c>
      <c r="E1252" s="13">
        <v>0.14000000000000001</v>
      </c>
      <c r="F1252" s="41">
        <v>6</v>
      </c>
      <c r="G1252" s="3" t="s">
        <v>190</v>
      </c>
      <c r="H1252" s="19">
        <v>28.74</v>
      </c>
    </row>
    <row r="1253" spans="1:8" x14ac:dyDescent="0.2">
      <c r="B1253" s="2">
        <v>0.71875</v>
      </c>
      <c r="C1253" s="3">
        <v>83</v>
      </c>
      <c r="D1253" s="3">
        <v>86</v>
      </c>
      <c r="E1253" s="14">
        <v>0.15</v>
      </c>
      <c r="F1253" s="3">
        <v>8</v>
      </c>
      <c r="G1253" s="3" t="s">
        <v>34</v>
      </c>
      <c r="H1253" s="19">
        <v>28.74</v>
      </c>
    </row>
    <row r="1254" spans="1:8" x14ac:dyDescent="0.2">
      <c r="B1254" s="2">
        <v>0.72916666666666663</v>
      </c>
      <c r="C1254" s="3">
        <v>83</v>
      </c>
      <c r="D1254" s="3">
        <v>84</v>
      </c>
      <c r="E1254" s="14">
        <v>0.16</v>
      </c>
      <c r="F1254" s="3">
        <v>6</v>
      </c>
      <c r="G1254" s="3" t="s">
        <v>190</v>
      </c>
      <c r="H1254" s="19">
        <v>28.74</v>
      </c>
    </row>
    <row r="1255" spans="1:8" x14ac:dyDescent="0.2">
      <c r="B1255" s="2">
        <v>0.73958333333333337</v>
      </c>
      <c r="C1255" s="3">
        <v>82</v>
      </c>
      <c r="D1255" s="3">
        <v>82</v>
      </c>
      <c r="E1255" s="13">
        <v>0.17</v>
      </c>
      <c r="F1255" s="41">
        <v>4</v>
      </c>
      <c r="G1255" s="3" t="s">
        <v>180</v>
      </c>
      <c r="H1255" s="19">
        <v>28.75</v>
      </c>
    </row>
    <row r="1256" spans="1:8" x14ac:dyDescent="0.2">
      <c r="B1256" s="2">
        <v>0.75</v>
      </c>
      <c r="C1256" s="3">
        <v>81</v>
      </c>
      <c r="D1256" s="3">
        <v>80</v>
      </c>
      <c r="E1256" s="14">
        <v>0.18</v>
      </c>
      <c r="F1256" s="3">
        <v>4</v>
      </c>
      <c r="G1256" s="3" t="s">
        <v>190</v>
      </c>
      <c r="H1256" s="19">
        <v>28.75</v>
      </c>
    </row>
    <row r="1257" spans="1:8" x14ac:dyDescent="0.2">
      <c r="B1257" s="2">
        <v>0.76041666666666663</v>
      </c>
      <c r="C1257" s="3">
        <v>81</v>
      </c>
      <c r="D1257" s="3">
        <v>79</v>
      </c>
      <c r="E1257" s="13">
        <v>0.19</v>
      </c>
      <c r="F1257" s="41">
        <v>5</v>
      </c>
      <c r="G1257" s="3" t="s">
        <v>190</v>
      </c>
      <c r="H1257" s="19">
        <v>28.76</v>
      </c>
    </row>
    <row r="1258" spans="1:8" x14ac:dyDescent="0.2">
      <c r="B1258" s="2">
        <v>0.77083333333333337</v>
      </c>
      <c r="C1258" s="3">
        <v>80</v>
      </c>
      <c r="D1258" s="3">
        <v>75</v>
      </c>
      <c r="E1258" s="13">
        <v>0.19</v>
      </c>
      <c r="F1258" s="41">
        <v>6</v>
      </c>
      <c r="G1258" s="3" t="s">
        <v>34</v>
      </c>
      <c r="H1258" s="19">
        <v>28.76</v>
      </c>
    </row>
    <row r="1259" spans="1:8" x14ac:dyDescent="0.2">
      <c r="B1259" s="2">
        <v>0.77430555555555547</v>
      </c>
    </row>
    <row r="1260" spans="1:8" x14ac:dyDescent="0.2">
      <c r="B1260" s="2"/>
    </row>
    <row r="1261" spans="1:8" x14ac:dyDescent="0.2">
      <c r="A1261" s="21">
        <v>41566</v>
      </c>
      <c r="B1261" s="2">
        <v>0.58333333333333337</v>
      </c>
      <c r="C1261" s="3">
        <v>87</v>
      </c>
      <c r="D1261" s="3">
        <v>114</v>
      </c>
      <c r="E1261" s="14">
        <v>0.1</v>
      </c>
      <c r="F1261" s="3">
        <v>5</v>
      </c>
      <c r="G1261" s="3" t="s">
        <v>37</v>
      </c>
      <c r="H1261" s="19">
        <v>28.77</v>
      </c>
    </row>
    <row r="1262" spans="1:8" x14ac:dyDescent="0.2">
      <c r="B1262" s="2">
        <v>0.59375</v>
      </c>
      <c r="C1262" s="3">
        <v>87</v>
      </c>
      <c r="D1262" s="3">
        <v>112</v>
      </c>
      <c r="E1262" s="14">
        <v>0.1</v>
      </c>
      <c r="F1262" s="3">
        <v>5</v>
      </c>
      <c r="G1262" s="3" t="s">
        <v>37</v>
      </c>
      <c r="H1262" s="19">
        <v>28.77</v>
      </c>
    </row>
    <row r="1263" spans="1:8" x14ac:dyDescent="0.2">
      <c r="B1263" s="2">
        <v>0.60416666666666663</v>
      </c>
      <c r="C1263" s="3">
        <v>88</v>
      </c>
      <c r="D1263" s="3">
        <v>114</v>
      </c>
      <c r="E1263" s="14">
        <v>0.1</v>
      </c>
      <c r="F1263" s="3">
        <v>3</v>
      </c>
      <c r="G1263" s="3" t="s">
        <v>34</v>
      </c>
      <c r="H1263" s="19">
        <v>28.77</v>
      </c>
    </row>
    <row r="1264" spans="1:8" x14ac:dyDescent="0.2">
      <c r="B1264" s="2">
        <v>0.61458333333333337</v>
      </c>
      <c r="C1264" s="3">
        <v>88</v>
      </c>
      <c r="D1264" s="3">
        <v>112</v>
      </c>
      <c r="E1264" s="14">
        <v>0.1</v>
      </c>
      <c r="F1264" s="3" t="s">
        <v>43</v>
      </c>
      <c r="G1264" s="3" t="s">
        <v>180</v>
      </c>
      <c r="H1264" s="19">
        <v>28.77</v>
      </c>
    </row>
    <row r="1265" spans="2:8" x14ac:dyDescent="0.2">
      <c r="B1265" s="2">
        <v>0.625</v>
      </c>
      <c r="C1265" s="3">
        <v>88</v>
      </c>
      <c r="D1265" s="3">
        <v>112</v>
      </c>
      <c r="E1265" s="14">
        <v>0.1</v>
      </c>
      <c r="F1265" s="3">
        <v>5</v>
      </c>
      <c r="G1265" s="3" t="s">
        <v>34</v>
      </c>
      <c r="H1265" s="19">
        <v>28.76</v>
      </c>
    </row>
    <row r="1266" spans="2:8" x14ac:dyDescent="0.2">
      <c r="B1266" s="2">
        <v>0.71875</v>
      </c>
      <c r="C1266" s="3">
        <v>83</v>
      </c>
      <c r="D1266" s="3">
        <v>90</v>
      </c>
      <c r="E1266" s="14">
        <v>0.24</v>
      </c>
      <c r="F1266" s="3">
        <v>5</v>
      </c>
      <c r="G1266" s="3" t="s">
        <v>190</v>
      </c>
      <c r="H1266" s="19">
        <v>28.76</v>
      </c>
    </row>
    <row r="1267" spans="2:8" x14ac:dyDescent="0.2">
      <c r="B1267" s="2">
        <v>0.72916666666666663</v>
      </c>
      <c r="C1267" s="3">
        <v>81</v>
      </c>
      <c r="D1267" s="3">
        <v>91</v>
      </c>
      <c r="E1267" s="14">
        <v>0.3</v>
      </c>
      <c r="F1267" s="3">
        <v>5</v>
      </c>
      <c r="G1267" s="3" t="s">
        <v>34</v>
      </c>
      <c r="H1267" s="19">
        <v>28.76</v>
      </c>
    </row>
    <row r="1268" spans="2:8" x14ac:dyDescent="0.2">
      <c r="B1268" s="2">
        <v>0.73958333333333337</v>
      </c>
      <c r="C1268" s="3">
        <v>80</v>
      </c>
      <c r="D1268" s="3">
        <v>86</v>
      </c>
      <c r="E1268" s="14">
        <v>0.3</v>
      </c>
      <c r="F1268" s="3">
        <v>3</v>
      </c>
      <c r="G1268" s="3" t="s">
        <v>37</v>
      </c>
      <c r="H1268" s="19">
        <v>28.77</v>
      </c>
    </row>
    <row r="1269" spans="2:8" x14ac:dyDescent="0.2">
      <c r="B1269" s="2">
        <v>0.75</v>
      </c>
      <c r="C1269" s="3">
        <v>80</v>
      </c>
      <c r="D1269" s="3">
        <v>86</v>
      </c>
      <c r="E1269" s="14">
        <v>0.3</v>
      </c>
      <c r="F1269" s="3">
        <v>3</v>
      </c>
      <c r="G1269" s="3" t="s">
        <v>34</v>
      </c>
      <c r="H1269" s="19">
        <v>28.76</v>
      </c>
    </row>
    <row r="1270" spans="2:8" x14ac:dyDescent="0.2">
      <c r="B1270" s="2">
        <v>0.76041666666666663</v>
      </c>
      <c r="C1270" s="3">
        <v>79</v>
      </c>
      <c r="D1270" s="3">
        <v>85</v>
      </c>
      <c r="E1270" s="14">
        <v>0.3</v>
      </c>
      <c r="F1270" s="3">
        <v>4</v>
      </c>
      <c r="G1270" s="3" t="s">
        <v>190</v>
      </c>
      <c r="H1270" s="19">
        <v>28.77</v>
      </c>
    </row>
    <row r="1271" spans="2:8" x14ac:dyDescent="0.2">
      <c r="B1271" s="2">
        <v>0.77083333333333337</v>
      </c>
      <c r="C1271" s="3">
        <v>78</v>
      </c>
      <c r="D1271" s="3">
        <v>85</v>
      </c>
      <c r="E1271" s="14">
        <v>0.3</v>
      </c>
      <c r="F1271" s="3">
        <v>4</v>
      </c>
      <c r="G1271" s="3" t="s">
        <v>180</v>
      </c>
      <c r="H1271" s="19">
        <v>28.77</v>
      </c>
    </row>
    <row r="1272" spans="2:8" x14ac:dyDescent="0.2">
      <c r="B1272" s="2">
        <v>0.78125</v>
      </c>
      <c r="C1272" s="3">
        <v>77</v>
      </c>
      <c r="D1272" s="3">
        <v>83</v>
      </c>
      <c r="E1272" s="14">
        <v>0.28000000000000003</v>
      </c>
      <c r="F1272" s="3">
        <v>7</v>
      </c>
      <c r="G1272" s="3" t="s">
        <v>180</v>
      </c>
      <c r="H1272" s="19">
        <v>28.78</v>
      </c>
    </row>
    <row r="1273" spans="2:8" x14ac:dyDescent="0.2">
      <c r="B1273" s="2">
        <v>0.79166666666666663</v>
      </c>
      <c r="C1273" s="3">
        <v>76</v>
      </c>
      <c r="D1273" s="3">
        <v>81</v>
      </c>
      <c r="E1273" s="14">
        <v>0.28999999999999998</v>
      </c>
      <c r="F1273" s="3">
        <v>5</v>
      </c>
      <c r="G1273" s="3" t="s">
        <v>37</v>
      </c>
      <c r="H1273" s="19">
        <v>28.79</v>
      </c>
    </row>
    <row r="1274" spans="2:8" x14ac:dyDescent="0.2">
      <c r="B1274" s="2">
        <v>0.80208333333333337</v>
      </c>
      <c r="C1274" s="3">
        <v>75</v>
      </c>
      <c r="D1274" s="3">
        <v>80</v>
      </c>
      <c r="E1274" s="14">
        <v>0.3</v>
      </c>
      <c r="F1274" s="3">
        <v>5</v>
      </c>
      <c r="G1274" s="3" t="s">
        <v>34</v>
      </c>
      <c r="H1274" s="19">
        <v>28.79</v>
      </c>
    </row>
    <row r="1275" spans="2:8" x14ac:dyDescent="0.2">
      <c r="B1275" s="2">
        <v>0.8125</v>
      </c>
      <c r="C1275" s="3">
        <v>74</v>
      </c>
      <c r="D1275" s="3">
        <v>78</v>
      </c>
      <c r="E1275" s="14">
        <v>0.33</v>
      </c>
      <c r="F1275" s="3">
        <v>3</v>
      </c>
      <c r="G1275" s="3" t="s">
        <v>37</v>
      </c>
      <c r="H1275" s="19">
        <v>28.79</v>
      </c>
    </row>
    <row r="1276" spans="2:8" x14ac:dyDescent="0.2">
      <c r="B1276" s="2">
        <v>0.82291666666666663</v>
      </c>
      <c r="C1276" s="3">
        <v>73</v>
      </c>
      <c r="D1276" s="3">
        <v>79</v>
      </c>
      <c r="E1276" s="14">
        <v>0.34</v>
      </c>
      <c r="F1276" s="3">
        <v>2</v>
      </c>
      <c r="G1276" s="3" t="s">
        <v>37</v>
      </c>
      <c r="H1276" s="19">
        <v>28.8</v>
      </c>
    </row>
    <row r="1277" spans="2:8" x14ac:dyDescent="0.2">
      <c r="B1277" s="2">
        <v>0.83333333333333337</v>
      </c>
      <c r="C1277" s="3">
        <v>72</v>
      </c>
      <c r="D1277" s="3">
        <v>78</v>
      </c>
      <c r="E1277" s="14">
        <v>0.34</v>
      </c>
      <c r="F1277" s="3">
        <v>1</v>
      </c>
      <c r="G1277" s="3" t="s">
        <v>37</v>
      </c>
      <c r="H1277" s="19">
        <v>28.8</v>
      </c>
    </row>
    <row r="1278" spans="2:8" x14ac:dyDescent="0.2">
      <c r="B1278" s="2">
        <v>0.84375</v>
      </c>
      <c r="C1278" s="3">
        <v>72</v>
      </c>
      <c r="D1278" s="3">
        <v>77</v>
      </c>
      <c r="E1278" s="14">
        <v>0.34</v>
      </c>
      <c r="F1278" s="3">
        <v>1</v>
      </c>
      <c r="G1278" s="3" t="s">
        <v>43</v>
      </c>
      <c r="H1278" s="19">
        <v>28.8</v>
      </c>
    </row>
    <row r="1279" spans="2:8" x14ac:dyDescent="0.2">
      <c r="B1279" s="2">
        <v>0.85416666666666663</v>
      </c>
      <c r="C1279" s="3">
        <v>72</v>
      </c>
      <c r="D1279" s="3">
        <v>76</v>
      </c>
      <c r="E1279" s="14">
        <v>0.35</v>
      </c>
      <c r="F1279" s="3">
        <v>0</v>
      </c>
      <c r="H1279" s="19">
        <v>28.8</v>
      </c>
    </row>
    <row r="1280" spans="2:8" x14ac:dyDescent="0.2">
      <c r="B1280" s="2">
        <v>0.86458333333333304</v>
      </c>
      <c r="C1280" s="3">
        <v>71</v>
      </c>
      <c r="D1280" s="3">
        <v>76</v>
      </c>
      <c r="E1280" s="13">
        <v>0.39</v>
      </c>
      <c r="F1280" s="41">
        <v>2</v>
      </c>
      <c r="G1280" s="3" t="s">
        <v>143</v>
      </c>
      <c r="H1280" s="19">
        <v>28.8</v>
      </c>
    </row>
    <row r="1281" spans="2:8" x14ac:dyDescent="0.2">
      <c r="B1281" s="2">
        <v>0.875</v>
      </c>
      <c r="C1281" s="3">
        <v>70</v>
      </c>
      <c r="D1281" s="3">
        <v>76</v>
      </c>
      <c r="E1281" s="14">
        <v>0.39</v>
      </c>
      <c r="F1281" s="3">
        <v>0</v>
      </c>
      <c r="H1281" s="19">
        <v>28.81</v>
      </c>
    </row>
    <row r="1282" spans="2:8" x14ac:dyDescent="0.2">
      <c r="B1282" s="2">
        <v>0.88541666666666696</v>
      </c>
      <c r="C1282" s="3">
        <v>69</v>
      </c>
      <c r="D1282" s="3">
        <v>75</v>
      </c>
      <c r="E1282" s="14">
        <v>0.36</v>
      </c>
      <c r="F1282" s="3">
        <v>1</v>
      </c>
      <c r="G1282" s="3" t="s">
        <v>37</v>
      </c>
      <c r="H1282" s="19">
        <v>28.81</v>
      </c>
    </row>
    <row r="1283" spans="2:8" x14ac:dyDescent="0.2">
      <c r="B1283" s="2">
        <v>0.89583333333333337</v>
      </c>
      <c r="C1283" s="3">
        <v>69</v>
      </c>
      <c r="D1283" s="3">
        <v>75</v>
      </c>
      <c r="E1283" s="14">
        <v>0.36</v>
      </c>
      <c r="F1283" s="3">
        <v>0</v>
      </c>
      <c r="H1283" s="19">
        <v>28.81</v>
      </c>
    </row>
    <row r="1284" spans="2:8" x14ac:dyDescent="0.2">
      <c r="B1284" s="2"/>
    </row>
  </sheetData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61"/>
  <sheetViews>
    <sheetView workbookViewId="0"/>
    <sheetView workbookViewId="1"/>
  </sheetViews>
  <sheetFormatPr defaultRowHeight="12.75" x14ac:dyDescent="0.2"/>
  <cols>
    <col min="1" max="1" width="10" customWidth="1"/>
    <col min="3" max="4" width="9.140625" style="3" customWidth="1"/>
    <col min="5" max="5" width="9.140625" style="14" customWidth="1"/>
    <col min="6" max="7" width="9.140625" style="3" customWidth="1"/>
    <col min="8" max="8" width="9.140625" style="19" customWidth="1"/>
  </cols>
  <sheetData>
    <row r="1" spans="1:9" x14ac:dyDescent="0.2">
      <c r="A1" s="6" t="s">
        <v>216</v>
      </c>
      <c r="B1" s="24" t="s">
        <v>2</v>
      </c>
      <c r="C1" s="6" t="s">
        <v>3</v>
      </c>
      <c r="D1" s="6" t="s">
        <v>1</v>
      </c>
      <c r="E1" s="31" t="s">
        <v>156</v>
      </c>
      <c r="F1" s="6" t="s">
        <v>32</v>
      </c>
      <c r="G1" s="6" t="s">
        <v>217</v>
      </c>
      <c r="H1" s="33" t="s">
        <v>218</v>
      </c>
      <c r="I1" s="6"/>
    </row>
    <row r="2" spans="1:9" hidden="1" x14ac:dyDescent="0.2">
      <c r="B2" s="2"/>
    </row>
    <row r="3" spans="1:9" hidden="1" x14ac:dyDescent="0.2">
      <c r="B3" s="2"/>
    </row>
    <row r="4" spans="1:9" hidden="1" x14ac:dyDescent="0.2">
      <c r="B4" s="2"/>
    </row>
    <row r="5" spans="1:9" hidden="1" x14ac:dyDescent="0.2">
      <c r="B5" s="1"/>
    </row>
    <row r="6" spans="1:9" hidden="1" x14ac:dyDescent="0.2">
      <c r="B6" s="1"/>
    </row>
    <row r="7" spans="1:9" hidden="1" x14ac:dyDescent="0.2">
      <c r="B7" s="1"/>
    </row>
    <row r="8" spans="1:9" hidden="1" x14ac:dyDescent="0.2">
      <c r="B8" s="1"/>
    </row>
    <row r="9" spans="1:9" hidden="1" x14ac:dyDescent="0.2">
      <c r="B9" s="2"/>
    </row>
    <row r="10" spans="1:9" hidden="1" x14ac:dyDescent="0.2">
      <c r="B10" s="2"/>
    </row>
    <row r="11" spans="1:9" hidden="1" x14ac:dyDescent="0.2">
      <c r="B11" s="2"/>
    </row>
    <row r="12" spans="1:9" hidden="1" x14ac:dyDescent="0.2">
      <c r="B12" s="2"/>
    </row>
    <row r="13" spans="1:9" hidden="1" x14ac:dyDescent="0.2">
      <c r="B13" s="2"/>
    </row>
    <row r="14" spans="1:9" hidden="1" x14ac:dyDescent="0.2">
      <c r="B14" s="2"/>
    </row>
    <row r="15" spans="1:9" hidden="1" x14ac:dyDescent="0.2">
      <c r="B15" s="2"/>
    </row>
    <row r="16" spans="1:9" hidden="1" x14ac:dyDescent="0.2">
      <c r="B16" s="2"/>
    </row>
    <row r="17" spans="2:2" hidden="1" x14ac:dyDescent="0.2">
      <c r="B17" s="2"/>
    </row>
    <row r="18" spans="2:2" hidden="1" x14ac:dyDescent="0.2">
      <c r="B18" s="2"/>
    </row>
    <row r="19" spans="2:2" hidden="1" x14ac:dyDescent="0.2">
      <c r="B19" s="2"/>
    </row>
    <row r="20" spans="2:2" hidden="1" x14ac:dyDescent="0.2">
      <c r="B20" s="2"/>
    </row>
    <row r="21" spans="2:2" hidden="1" x14ac:dyDescent="0.2">
      <c r="B21" s="2"/>
    </row>
    <row r="22" spans="2:2" hidden="1" x14ac:dyDescent="0.2">
      <c r="B22" s="2"/>
    </row>
    <row r="23" spans="2:2" hidden="1" x14ac:dyDescent="0.2">
      <c r="B23" s="2"/>
    </row>
    <row r="24" spans="2:2" hidden="1" x14ac:dyDescent="0.2"/>
    <row r="25" spans="2:2" hidden="1" x14ac:dyDescent="0.2"/>
    <row r="26" spans="2:2" hidden="1" x14ac:dyDescent="0.2"/>
    <row r="27" spans="2:2" hidden="1" x14ac:dyDescent="0.2"/>
    <row r="28" spans="2:2" hidden="1" x14ac:dyDescent="0.2"/>
    <row r="29" spans="2:2" hidden="1" x14ac:dyDescent="0.2"/>
    <row r="30" spans="2:2" hidden="1" x14ac:dyDescent="0.2"/>
    <row r="31" spans="2:2" hidden="1" x14ac:dyDescent="0.2"/>
    <row r="32" spans="2: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spans="1:5" hidden="1" x14ac:dyDescent="0.2"/>
    <row r="962" spans="1:5" hidden="1" x14ac:dyDescent="0.2"/>
    <row r="963" spans="1:5" hidden="1" x14ac:dyDescent="0.2"/>
    <row r="964" spans="1:5" hidden="1" x14ac:dyDescent="0.2"/>
    <row r="965" spans="1:5" hidden="1" x14ac:dyDescent="0.2"/>
    <row r="966" spans="1:5" hidden="1" x14ac:dyDescent="0.2"/>
    <row r="967" spans="1:5" hidden="1" x14ac:dyDescent="0.2"/>
    <row r="968" spans="1:5" hidden="1" x14ac:dyDescent="0.2"/>
    <row r="969" spans="1:5" hidden="1" x14ac:dyDescent="0.2"/>
    <row r="970" spans="1:5" hidden="1" x14ac:dyDescent="0.2"/>
    <row r="971" spans="1:5" hidden="1" x14ac:dyDescent="0.2"/>
    <row r="972" spans="1:5" hidden="1" x14ac:dyDescent="0.2"/>
    <row r="973" spans="1:5" hidden="1" x14ac:dyDescent="0.2"/>
    <row r="974" spans="1:5" hidden="1" x14ac:dyDescent="0.2"/>
    <row r="975" spans="1:5" ht="12" customHeight="1" x14ac:dyDescent="0.2">
      <c r="A975" t="s">
        <v>299</v>
      </c>
      <c r="B975" s="2"/>
    </row>
    <row r="976" spans="1:5" x14ac:dyDescent="0.2">
      <c r="A976" s="21">
        <v>40973</v>
      </c>
      <c r="B976" s="1">
        <v>0.375</v>
      </c>
      <c r="C976" s="3">
        <v>60</v>
      </c>
      <c r="D976" s="3">
        <v>70</v>
      </c>
      <c r="E976" s="14">
        <v>0.3</v>
      </c>
    </row>
    <row r="977" spans="1:8" x14ac:dyDescent="0.2">
      <c r="B977" s="1">
        <v>0.39583333333333331</v>
      </c>
      <c r="C977" s="3">
        <v>62</v>
      </c>
      <c r="D977" s="3">
        <v>72</v>
      </c>
      <c r="E977" s="14">
        <v>0.31</v>
      </c>
    </row>
    <row r="978" spans="1:8" x14ac:dyDescent="0.2">
      <c r="B978" s="1">
        <v>0.41666666666666669</v>
      </c>
      <c r="C978" s="3">
        <v>63</v>
      </c>
      <c r="D978" s="3">
        <v>83</v>
      </c>
      <c r="E978" s="14">
        <v>0.31</v>
      </c>
      <c r="F978" s="3">
        <v>8</v>
      </c>
      <c r="G978" s="3" t="s">
        <v>190</v>
      </c>
      <c r="H978" s="19">
        <v>30.93</v>
      </c>
    </row>
    <row r="979" spans="1:8" x14ac:dyDescent="0.2">
      <c r="B979" s="1">
        <v>0.4375</v>
      </c>
      <c r="C979" s="3">
        <v>64</v>
      </c>
      <c r="D979" s="3">
        <v>82</v>
      </c>
      <c r="E979" s="14">
        <v>0.26</v>
      </c>
      <c r="F979" s="3">
        <v>8</v>
      </c>
      <c r="G979" s="3" t="s">
        <v>190</v>
      </c>
      <c r="H979" s="19">
        <v>30.92</v>
      </c>
    </row>
    <row r="980" spans="1:8" x14ac:dyDescent="0.2">
      <c r="B980" s="1">
        <v>0.45833333333333331</v>
      </c>
      <c r="C980" s="3">
        <v>66</v>
      </c>
      <c r="D980" s="3">
        <v>89</v>
      </c>
      <c r="E980" s="14">
        <v>0.21</v>
      </c>
      <c r="F980" s="3">
        <v>6</v>
      </c>
      <c r="G980" s="3" t="s">
        <v>34</v>
      </c>
      <c r="H980" s="19">
        <v>30.91</v>
      </c>
    </row>
    <row r="981" spans="1:8" x14ac:dyDescent="0.2">
      <c r="B981" s="1">
        <v>0.47916666666666669</v>
      </c>
      <c r="C981" s="3">
        <v>66</v>
      </c>
      <c r="D981" s="3">
        <v>95</v>
      </c>
      <c r="E981" s="14">
        <v>0.22</v>
      </c>
      <c r="F981" s="3">
        <v>6</v>
      </c>
      <c r="G981" s="3" t="s">
        <v>37</v>
      </c>
      <c r="H981" s="19">
        <v>30.91</v>
      </c>
    </row>
    <row r="982" spans="1:8" x14ac:dyDescent="0.2">
      <c r="B982" s="1">
        <v>0.5</v>
      </c>
      <c r="C982" s="3">
        <v>68</v>
      </c>
      <c r="D982" s="3">
        <v>100</v>
      </c>
      <c r="E982" s="14">
        <v>0.22</v>
      </c>
      <c r="F982" s="3">
        <v>7</v>
      </c>
      <c r="G982" s="3" t="s">
        <v>37</v>
      </c>
      <c r="H982" s="19">
        <v>30.9</v>
      </c>
    </row>
    <row r="983" spans="1:8" x14ac:dyDescent="0.2">
      <c r="B983" s="2">
        <v>0.5625</v>
      </c>
      <c r="C983" s="3">
        <v>71</v>
      </c>
      <c r="D983" s="3">
        <v>104</v>
      </c>
      <c r="E983" s="14">
        <v>0.2</v>
      </c>
      <c r="F983" s="3">
        <v>6</v>
      </c>
      <c r="G983" s="3" t="s">
        <v>37</v>
      </c>
      <c r="H983" s="19">
        <v>30.84</v>
      </c>
    </row>
    <row r="984" spans="1:8" x14ac:dyDescent="0.2">
      <c r="B984" s="2">
        <v>0.58333333333333337</v>
      </c>
      <c r="C984" s="3">
        <v>72</v>
      </c>
      <c r="D984" s="3">
        <v>105</v>
      </c>
      <c r="E984" s="14">
        <v>0.2</v>
      </c>
      <c r="F984" s="3">
        <v>5</v>
      </c>
      <c r="G984" s="3" t="s">
        <v>190</v>
      </c>
      <c r="H984" s="19">
        <v>30.83</v>
      </c>
    </row>
    <row r="985" spans="1:8" x14ac:dyDescent="0.2">
      <c r="B985" s="2">
        <v>0.60416666666666663</v>
      </c>
      <c r="C985" s="3">
        <v>72</v>
      </c>
      <c r="D985" s="3">
        <v>110</v>
      </c>
      <c r="E985" s="14">
        <v>0.2</v>
      </c>
      <c r="F985" s="3">
        <v>6</v>
      </c>
      <c r="G985" s="3" t="s">
        <v>37</v>
      </c>
      <c r="H985" s="19">
        <v>30.82</v>
      </c>
    </row>
    <row r="986" spans="1:8" x14ac:dyDescent="0.2">
      <c r="B986" s="2">
        <v>0.625</v>
      </c>
      <c r="C986" s="3">
        <v>73</v>
      </c>
      <c r="D986" s="3">
        <v>103</v>
      </c>
      <c r="E986" s="14">
        <v>0.19</v>
      </c>
      <c r="F986" s="3">
        <v>6</v>
      </c>
      <c r="G986" s="3" t="s">
        <v>202</v>
      </c>
      <c r="H986" s="19">
        <v>30.81</v>
      </c>
    </row>
    <row r="987" spans="1:8" x14ac:dyDescent="0.2">
      <c r="B987" s="2">
        <v>0.64583333333333337</v>
      </c>
      <c r="C987" s="3">
        <v>73</v>
      </c>
      <c r="D987" s="3">
        <v>102</v>
      </c>
      <c r="E987" s="14">
        <v>0.2</v>
      </c>
      <c r="F987" s="3">
        <v>6</v>
      </c>
      <c r="G987" s="3" t="s">
        <v>37</v>
      </c>
      <c r="H987" s="19">
        <v>30.78</v>
      </c>
    </row>
    <row r="988" spans="1:8" x14ac:dyDescent="0.2">
      <c r="B988" s="2">
        <v>0.66666666666666663</v>
      </c>
      <c r="C988" s="3">
        <v>75</v>
      </c>
      <c r="D988" s="3">
        <v>97</v>
      </c>
      <c r="E988" s="14">
        <v>0.19</v>
      </c>
      <c r="F988" s="3">
        <v>1</v>
      </c>
      <c r="G988" s="3" t="s">
        <v>208</v>
      </c>
      <c r="H988" s="19">
        <v>30.79</v>
      </c>
    </row>
    <row r="989" spans="1:8" x14ac:dyDescent="0.2">
      <c r="B989" s="2">
        <v>0.6875</v>
      </c>
      <c r="C989" s="3">
        <v>74</v>
      </c>
      <c r="D989" s="3">
        <v>93</v>
      </c>
      <c r="E989" s="14">
        <v>0.19</v>
      </c>
      <c r="F989" s="3">
        <v>3</v>
      </c>
      <c r="G989" s="3" t="s">
        <v>143</v>
      </c>
      <c r="H989" s="19">
        <v>30.79</v>
      </c>
    </row>
    <row r="990" spans="1:8" x14ac:dyDescent="0.2">
      <c r="B990" s="2">
        <v>0.70833333333333337</v>
      </c>
      <c r="C990" s="3">
        <v>74</v>
      </c>
      <c r="D990" s="3">
        <v>89</v>
      </c>
      <c r="E990" s="14">
        <v>0.19</v>
      </c>
      <c r="F990" s="3">
        <v>4</v>
      </c>
      <c r="G990" s="3" t="s">
        <v>190</v>
      </c>
      <c r="H990" s="19">
        <v>30.78</v>
      </c>
    </row>
    <row r="991" spans="1:8" x14ac:dyDescent="0.2">
      <c r="B991" s="2"/>
    </row>
    <row r="992" spans="1:8" x14ac:dyDescent="0.2">
      <c r="A992" s="21">
        <v>40974</v>
      </c>
      <c r="B992" s="1">
        <v>0.375</v>
      </c>
      <c r="C992" s="3">
        <v>61</v>
      </c>
      <c r="D992" s="3">
        <v>69</v>
      </c>
      <c r="E992" s="14">
        <v>0.74</v>
      </c>
    </row>
    <row r="993" spans="1:8" x14ac:dyDescent="0.2">
      <c r="B993" s="1">
        <v>0.39583333333333331</v>
      </c>
      <c r="C993" s="3">
        <v>67</v>
      </c>
      <c r="D993" s="3">
        <v>78</v>
      </c>
      <c r="E993" s="14">
        <v>0.57999999999999996</v>
      </c>
      <c r="F993" s="3">
        <v>6</v>
      </c>
      <c r="G993" s="3" t="s">
        <v>34</v>
      </c>
      <c r="H993" s="19">
        <v>30.93</v>
      </c>
    </row>
    <row r="994" spans="1:8" x14ac:dyDescent="0.2">
      <c r="B994" s="1">
        <v>0.41666666666666669</v>
      </c>
      <c r="C994" s="3">
        <v>71</v>
      </c>
      <c r="D994" s="3">
        <v>85</v>
      </c>
      <c r="E994" s="14">
        <v>0.4</v>
      </c>
      <c r="F994" s="3">
        <v>10</v>
      </c>
      <c r="G994" s="3" t="s">
        <v>37</v>
      </c>
      <c r="H994" s="19">
        <v>30.93</v>
      </c>
    </row>
    <row r="995" spans="1:8" x14ac:dyDescent="0.2">
      <c r="B995" s="1">
        <v>0.4375</v>
      </c>
      <c r="C995" s="3">
        <v>73</v>
      </c>
      <c r="D995" s="3">
        <v>87</v>
      </c>
      <c r="E995" s="14">
        <v>0.41</v>
      </c>
      <c r="F995" s="3">
        <v>6</v>
      </c>
      <c r="G995" s="3" t="s">
        <v>37</v>
      </c>
      <c r="H995" s="19">
        <v>30.93</v>
      </c>
    </row>
    <row r="996" spans="1:8" x14ac:dyDescent="0.2">
      <c r="A996" s="21"/>
      <c r="B996" s="1">
        <v>0.45833333333333331</v>
      </c>
      <c r="C996" s="3">
        <v>75</v>
      </c>
      <c r="D996" s="3">
        <v>93</v>
      </c>
      <c r="E996" s="14">
        <v>0.42</v>
      </c>
      <c r="F996" s="3">
        <v>18</v>
      </c>
      <c r="G996" s="3" t="s">
        <v>208</v>
      </c>
      <c r="H996" s="19">
        <v>30.93</v>
      </c>
    </row>
    <row r="997" spans="1:8" x14ac:dyDescent="0.2">
      <c r="B997" s="1">
        <v>0.47916666666666669</v>
      </c>
      <c r="C997" s="3">
        <v>76</v>
      </c>
      <c r="D997" s="3">
        <v>97</v>
      </c>
      <c r="E997" s="14">
        <v>0.4</v>
      </c>
      <c r="F997" s="3">
        <v>16</v>
      </c>
      <c r="G997" s="3" t="s">
        <v>37</v>
      </c>
      <c r="H997" s="19">
        <v>30.92</v>
      </c>
    </row>
    <row r="998" spans="1:8" x14ac:dyDescent="0.2">
      <c r="B998" s="1">
        <v>0.5</v>
      </c>
      <c r="C998" s="3">
        <v>75</v>
      </c>
      <c r="D998" s="3">
        <v>96</v>
      </c>
      <c r="E998" s="14">
        <v>0.41</v>
      </c>
      <c r="F998" s="3">
        <v>13</v>
      </c>
      <c r="G998" s="3" t="s">
        <v>208</v>
      </c>
      <c r="H998" s="19">
        <v>30.92</v>
      </c>
    </row>
    <row r="999" spans="1:8" x14ac:dyDescent="0.2">
      <c r="B999" s="1">
        <v>0.54166666666666663</v>
      </c>
      <c r="C999" s="3">
        <v>75</v>
      </c>
      <c r="D999" s="3">
        <v>89</v>
      </c>
      <c r="E999" s="14">
        <v>0.46</v>
      </c>
      <c r="F999" s="3">
        <v>14</v>
      </c>
      <c r="G999" s="3" t="s">
        <v>43</v>
      </c>
      <c r="H999" s="19">
        <v>30.89</v>
      </c>
    </row>
    <row r="1000" spans="1:8" x14ac:dyDescent="0.2">
      <c r="A1000" s="21"/>
      <c r="B1000" s="2">
        <v>0.5625</v>
      </c>
      <c r="C1000" s="3">
        <v>76</v>
      </c>
      <c r="D1000" s="3">
        <v>94</v>
      </c>
      <c r="E1000" s="14">
        <v>0.44</v>
      </c>
      <c r="F1000" s="3">
        <v>16</v>
      </c>
      <c r="G1000" s="3" t="s">
        <v>208</v>
      </c>
      <c r="H1000" s="19">
        <v>30.87</v>
      </c>
    </row>
    <row r="1001" spans="1:8" x14ac:dyDescent="0.2">
      <c r="B1001" s="2">
        <v>0.58333333333333337</v>
      </c>
      <c r="C1001" s="3">
        <v>74</v>
      </c>
      <c r="D1001" s="3">
        <v>92</v>
      </c>
      <c r="E1001" s="14">
        <v>0.48</v>
      </c>
      <c r="F1001" s="3">
        <v>19</v>
      </c>
      <c r="G1001" s="3" t="s">
        <v>43</v>
      </c>
      <c r="H1001" s="19">
        <v>30.86</v>
      </c>
    </row>
    <row r="1002" spans="1:8" x14ac:dyDescent="0.2">
      <c r="B1002" s="2">
        <v>0.60416666666666663</v>
      </c>
      <c r="C1002" s="3">
        <v>74</v>
      </c>
      <c r="D1002" s="3">
        <v>88</v>
      </c>
      <c r="E1002" s="14">
        <v>0.49</v>
      </c>
      <c r="F1002" s="3">
        <v>19</v>
      </c>
      <c r="G1002" s="3" t="s">
        <v>43</v>
      </c>
      <c r="H1002" s="19">
        <v>30.87</v>
      </c>
    </row>
    <row r="1003" spans="1:8" x14ac:dyDescent="0.2">
      <c r="B1003" s="2">
        <v>0.625</v>
      </c>
      <c r="C1003" s="3">
        <v>75</v>
      </c>
      <c r="D1003" s="3">
        <v>91</v>
      </c>
      <c r="E1003" s="14">
        <v>0.47</v>
      </c>
      <c r="F1003" s="3">
        <v>14</v>
      </c>
      <c r="G1003" s="3" t="s">
        <v>190</v>
      </c>
      <c r="H1003" s="19">
        <v>30.87</v>
      </c>
    </row>
    <row r="1004" spans="1:8" x14ac:dyDescent="0.2">
      <c r="B1004" s="2">
        <v>0.64583333333333337</v>
      </c>
      <c r="C1004" s="3">
        <v>73</v>
      </c>
      <c r="D1004" s="3">
        <v>88</v>
      </c>
      <c r="E1004" s="14">
        <v>0.5</v>
      </c>
      <c r="F1004" s="3">
        <v>14</v>
      </c>
      <c r="G1004" s="3" t="s">
        <v>208</v>
      </c>
      <c r="H1004" s="19">
        <v>30.87</v>
      </c>
    </row>
    <row r="1005" spans="1:8" x14ac:dyDescent="0.2">
      <c r="B1005" s="2">
        <v>0.66666666666666663</v>
      </c>
      <c r="C1005" s="3">
        <v>72</v>
      </c>
      <c r="D1005" s="3">
        <v>85</v>
      </c>
      <c r="E1005" s="14">
        <v>0.52</v>
      </c>
      <c r="F1005" s="3">
        <v>16</v>
      </c>
      <c r="G1005" s="3" t="s">
        <v>208</v>
      </c>
      <c r="H1005" s="19">
        <v>30.87</v>
      </c>
    </row>
    <row r="1006" spans="1:8" x14ac:dyDescent="0.2">
      <c r="B1006" s="2">
        <v>0.6875</v>
      </c>
      <c r="C1006" s="3">
        <v>72</v>
      </c>
      <c r="D1006" s="3">
        <v>82</v>
      </c>
      <c r="E1006" s="14">
        <v>0.55000000000000004</v>
      </c>
      <c r="F1006" s="3">
        <v>14</v>
      </c>
      <c r="G1006" s="3" t="s">
        <v>43</v>
      </c>
      <c r="H1006" s="19">
        <v>30.88</v>
      </c>
    </row>
    <row r="1007" spans="1:8" x14ac:dyDescent="0.2">
      <c r="B1007" s="1">
        <v>0.70833333333333337</v>
      </c>
      <c r="C1007" s="3">
        <v>71</v>
      </c>
      <c r="D1007" s="3">
        <v>80</v>
      </c>
      <c r="E1007" s="14">
        <v>0.56000000000000005</v>
      </c>
      <c r="F1007" s="3">
        <v>14</v>
      </c>
      <c r="G1007" s="3" t="s">
        <v>43</v>
      </c>
      <c r="H1007" s="19">
        <v>30.89</v>
      </c>
    </row>
    <row r="1008" spans="1:8" x14ac:dyDescent="0.2">
      <c r="B1008" s="2"/>
    </row>
    <row r="1009" spans="1:8" x14ac:dyDescent="0.2">
      <c r="A1009" s="21">
        <v>40975</v>
      </c>
      <c r="B1009" s="1">
        <v>0.375</v>
      </c>
      <c r="C1009" s="3">
        <v>67</v>
      </c>
      <c r="D1009" s="3">
        <v>76</v>
      </c>
      <c r="E1009" s="14">
        <v>0.73</v>
      </c>
      <c r="F1009" s="3">
        <v>12</v>
      </c>
      <c r="G1009" s="3" t="s">
        <v>37</v>
      </c>
      <c r="H1009" s="19">
        <v>30.9</v>
      </c>
    </row>
    <row r="1010" spans="1:8" x14ac:dyDescent="0.2">
      <c r="B1010" s="1">
        <v>0.39583333333333331</v>
      </c>
      <c r="C1010" s="3">
        <v>72</v>
      </c>
      <c r="D1010" s="3">
        <v>80</v>
      </c>
      <c r="E1010" s="14">
        <v>0.59</v>
      </c>
      <c r="F1010" s="3">
        <v>15</v>
      </c>
      <c r="G1010" s="3" t="s">
        <v>37</v>
      </c>
      <c r="H1010" s="19">
        <v>30.9</v>
      </c>
    </row>
    <row r="1011" spans="1:8" x14ac:dyDescent="0.2">
      <c r="B1011" s="1">
        <v>0.41666666666666669</v>
      </c>
      <c r="C1011" s="3">
        <v>75</v>
      </c>
      <c r="D1011" s="3">
        <v>88</v>
      </c>
      <c r="E1011" s="14">
        <v>0.53</v>
      </c>
      <c r="F1011" s="3">
        <v>12</v>
      </c>
      <c r="G1011" s="3" t="s">
        <v>190</v>
      </c>
      <c r="H1011" s="19">
        <v>30.91</v>
      </c>
    </row>
    <row r="1012" spans="1:8" x14ac:dyDescent="0.2">
      <c r="B1012" s="1">
        <v>0.4375</v>
      </c>
      <c r="C1012" s="3">
        <v>75</v>
      </c>
      <c r="D1012" s="3">
        <v>86</v>
      </c>
      <c r="E1012" s="14">
        <v>0.52</v>
      </c>
      <c r="F1012" s="3">
        <v>9</v>
      </c>
      <c r="G1012" s="3" t="s">
        <v>37</v>
      </c>
      <c r="H1012" s="19">
        <v>30.91</v>
      </c>
    </row>
    <row r="1013" spans="1:8" x14ac:dyDescent="0.2">
      <c r="B1013" s="1">
        <v>0.45833333333333331</v>
      </c>
      <c r="C1013" s="3">
        <v>76</v>
      </c>
      <c r="D1013" s="3">
        <v>97</v>
      </c>
      <c r="E1013" s="14">
        <v>0.42</v>
      </c>
      <c r="F1013" s="3">
        <v>12</v>
      </c>
      <c r="G1013" s="3" t="s">
        <v>43</v>
      </c>
      <c r="H1013" s="19">
        <v>30.89</v>
      </c>
    </row>
    <row r="1014" spans="1:8" x14ac:dyDescent="0.2">
      <c r="B1014" s="1">
        <v>0.47916666666666669</v>
      </c>
      <c r="C1014" s="3">
        <v>77</v>
      </c>
      <c r="D1014" s="3">
        <v>95</v>
      </c>
      <c r="E1014" s="14">
        <v>0.48</v>
      </c>
      <c r="F1014" s="3">
        <v>8</v>
      </c>
      <c r="G1014" s="3" t="s">
        <v>34</v>
      </c>
      <c r="H1014" s="19">
        <v>30.88</v>
      </c>
    </row>
    <row r="1015" spans="1:8" x14ac:dyDescent="0.2">
      <c r="B1015" s="1">
        <v>0.5</v>
      </c>
      <c r="C1015" s="3">
        <v>77</v>
      </c>
      <c r="D1015" s="3">
        <v>92</v>
      </c>
      <c r="E1015" s="14">
        <v>0.46</v>
      </c>
      <c r="F1015" s="3">
        <v>11</v>
      </c>
      <c r="G1015" s="3" t="s">
        <v>208</v>
      </c>
      <c r="H1015" s="19">
        <v>30.88</v>
      </c>
    </row>
    <row r="1016" spans="1:8" x14ac:dyDescent="0.2">
      <c r="B1016" s="1">
        <v>0.54166666666666663</v>
      </c>
      <c r="C1016" s="3">
        <v>80</v>
      </c>
      <c r="D1016" s="3">
        <v>104</v>
      </c>
      <c r="E1016" s="14">
        <v>0.42</v>
      </c>
      <c r="F1016" s="3">
        <v>9</v>
      </c>
      <c r="G1016" s="3" t="s">
        <v>208</v>
      </c>
      <c r="H1016" s="19">
        <v>30.82</v>
      </c>
    </row>
    <row r="1017" spans="1:8" x14ac:dyDescent="0.2">
      <c r="A1017" s="21"/>
      <c r="B1017" s="2">
        <v>0.5625</v>
      </c>
      <c r="C1017" s="3">
        <v>80</v>
      </c>
      <c r="D1017" s="3">
        <v>108</v>
      </c>
      <c r="E1017" s="14">
        <v>0.41</v>
      </c>
      <c r="F1017" s="3">
        <v>13</v>
      </c>
      <c r="G1017" s="3" t="s">
        <v>37</v>
      </c>
      <c r="H1017" s="19">
        <v>30.82</v>
      </c>
    </row>
    <row r="1018" spans="1:8" x14ac:dyDescent="0.2">
      <c r="B1018" s="2">
        <v>0.58333333333333337</v>
      </c>
      <c r="C1018" s="3">
        <v>80</v>
      </c>
      <c r="D1018" s="3">
        <v>107</v>
      </c>
      <c r="E1018" s="14">
        <v>0.42</v>
      </c>
      <c r="F1018" s="3">
        <v>11</v>
      </c>
      <c r="G1018" s="3" t="s">
        <v>37</v>
      </c>
      <c r="H1018" s="19">
        <v>30.81</v>
      </c>
    </row>
    <row r="1019" spans="1:8" x14ac:dyDescent="0.2">
      <c r="B1019" s="2">
        <v>0.60416666666666663</v>
      </c>
      <c r="C1019" s="3">
        <v>77</v>
      </c>
      <c r="D1019" s="3">
        <v>96</v>
      </c>
      <c r="E1019" s="14">
        <v>0.48</v>
      </c>
      <c r="F1019" s="3">
        <v>8</v>
      </c>
      <c r="G1019" s="3" t="s">
        <v>37</v>
      </c>
      <c r="H1019" s="19">
        <v>30.8</v>
      </c>
    </row>
    <row r="1020" spans="1:8" x14ac:dyDescent="0.2">
      <c r="B1020" s="2">
        <v>0.625</v>
      </c>
      <c r="C1020" s="3">
        <v>77</v>
      </c>
      <c r="D1020" s="3">
        <v>91</v>
      </c>
      <c r="E1020" s="14">
        <v>0.5</v>
      </c>
      <c r="F1020" s="3">
        <v>10</v>
      </c>
      <c r="G1020" s="3" t="s">
        <v>208</v>
      </c>
      <c r="H1020" s="19">
        <v>30.8</v>
      </c>
    </row>
    <row r="1021" spans="1:8" x14ac:dyDescent="0.2">
      <c r="B1021" s="2">
        <v>0.64583333333333337</v>
      </c>
      <c r="C1021" s="3">
        <v>77</v>
      </c>
      <c r="D1021" s="3">
        <v>94</v>
      </c>
      <c r="E1021" s="14">
        <v>0.52</v>
      </c>
      <c r="F1021" s="3">
        <v>6</v>
      </c>
      <c r="G1021" s="3" t="s">
        <v>37</v>
      </c>
      <c r="H1021" s="19">
        <v>30.8</v>
      </c>
    </row>
    <row r="1022" spans="1:8" x14ac:dyDescent="0.2">
      <c r="B1022" s="2">
        <v>0.66666666666666663</v>
      </c>
      <c r="C1022" s="3">
        <v>79</v>
      </c>
      <c r="D1022" s="3">
        <v>98</v>
      </c>
      <c r="E1022" s="14">
        <v>0.52</v>
      </c>
      <c r="F1022" s="3">
        <v>10</v>
      </c>
      <c r="G1022" s="3" t="s">
        <v>43</v>
      </c>
      <c r="H1022" s="19">
        <v>30.79</v>
      </c>
    </row>
    <row r="1023" spans="1:8" x14ac:dyDescent="0.2">
      <c r="B1023" s="2">
        <v>0.6875</v>
      </c>
      <c r="C1023" s="3">
        <v>78</v>
      </c>
      <c r="D1023" s="3">
        <v>94</v>
      </c>
      <c r="E1023" s="14">
        <v>0.51</v>
      </c>
      <c r="F1023" s="3">
        <v>11</v>
      </c>
      <c r="G1023" s="3" t="s">
        <v>37</v>
      </c>
      <c r="H1023" s="19">
        <v>30.79</v>
      </c>
    </row>
    <row r="1024" spans="1:8" x14ac:dyDescent="0.2">
      <c r="A1024" s="21"/>
      <c r="B1024" s="1">
        <v>0.70833333333333337</v>
      </c>
      <c r="C1024" s="3">
        <v>77</v>
      </c>
      <c r="D1024" s="3">
        <v>87</v>
      </c>
      <c r="E1024" s="14">
        <v>0.54</v>
      </c>
      <c r="F1024" s="3">
        <v>11</v>
      </c>
      <c r="G1024" s="3" t="s">
        <v>37</v>
      </c>
      <c r="H1024" s="19">
        <v>30.79</v>
      </c>
    </row>
    <row r="1025" spans="1:8" x14ac:dyDescent="0.2">
      <c r="B1025" s="2"/>
    </row>
    <row r="1026" spans="1:8" x14ac:dyDescent="0.2">
      <c r="A1026" s="21">
        <v>40976</v>
      </c>
      <c r="B1026" s="1">
        <v>0.375</v>
      </c>
      <c r="C1026" s="3">
        <v>73</v>
      </c>
      <c r="D1026" s="3">
        <v>80</v>
      </c>
      <c r="E1026" s="14">
        <v>0.81</v>
      </c>
      <c r="F1026" s="3">
        <v>9</v>
      </c>
      <c r="G1026" s="3" t="s">
        <v>43</v>
      </c>
      <c r="H1026" s="19">
        <v>30.81</v>
      </c>
    </row>
    <row r="1027" spans="1:8" x14ac:dyDescent="0.2">
      <c r="B1027" s="1">
        <v>0.39583333333333331</v>
      </c>
      <c r="C1027" s="3">
        <v>74</v>
      </c>
      <c r="D1027" s="3">
        <v>78</v>
      </c>
      <c r="E1027" s="14">
        <v>0.77</v>
      </c>
      <c r="F1027" s="3">
        <v>8</v>
      </c>
      <c r="G1027" s="3" t="s">
        <v>190</v>
      </c>
      <c r="H1027" s="19">
        <v>30.81</v>
      </c>
    </row>
    <row r="1028" spans="1:8" x14ac:dyDescent="0.2">
      <c r="B1028" s="1">
        <v>0.41666666666666669</v>
      </c>
      <c r="C1028" s="3">
        <v>76</v>
      </c>
      <c r="D1028" s="3">
        <v>88</v>
      </c>
      <c r="E1028" s="14">
        <v>0.69</v>
      </c>
      <c r="F1028" s="3">
        <v>11</v>
      </c>
      <c r="G1028" s="3" t="s">
        <v>37</v>
      </c>
      <c r="H1028" s="19">
        <v>30.81</v>
      </c>
    </row>
    <row r="1029" spans="1:8" x14ac:dyDescent="0.2">
      <c r="B1029" s="1">
        <v>0.4375</v>
      </c>
      <c r="C1029" s="3">
        <v>78</v>
      </c>
      <c r="D1029" s="3">
        <v>93</v>
      </c>
      <c r="E1029" s="14">
        <v>0.62</v>
      </c>
      <c r="F1029" s="3">
        <v>10</v>
      </c>
      <c r="G1029" s="3" t="s">
        <v>43</v>
      </c>
      <c r="H1029" s="19">
        <v>30.81</v>
      </c>
    </row>
    <row r="1030" spans="1:8" x14ac:dyDescent="0.2">
      <c r="B1030" s="1">
        <v>0.45833333333333331</v>
      </c>
      <c r="C1030" s="3">
        <v>80</v>
      </c>
      <c r="D1030" s="3">
        <v>99</v>
      </c>
      <c r="E1030" s="14">
        <v>0.56999999999999995</v>
      </c>
      <c r="F1030" s="3">
        <v>14</v>
      </c>
      <c r="G1030" s="3" t="s">
        <v>43</v>
      </c>
      <c r="H1030" s="19">
        <v>30.8</v>
      </c>
    </row>
    <row r="1031" spans="1:8" x14ac:dyDescent="0.2">
      <c r="B1031" s="1">
        <v>0.47916666666666669</v>
      </c>
      <c r="C1031" s="3">
        <v>81</v>
      </c>
      <c r="D1031" s="3">
        <v>105</v>
      </c>
      <c r="E1031" s="14">
        <v>0.53</v>
      </c>
      <c r="F1031" s="3">
        <v>8</v>
      </c>
      <c r="G1031" s="3" t="s">
        <v>43</v>
      </c>
      <c r="H1031" s="19">
        <v>30.78</v>
      </c>
    </row>
    <row r="1032" spans="1:8" x14ac:dyDescent="0.2">
      <c r="B1032" s="1">
        <v>0.5</v>
      </c>
      <c r="C1032" s="3">
        <v>82</v>
      </c>
      <c r="D1032" s="3">
        <v>99</v>
      </c>
      <c r="E1032" s="14">
        <v>0.51</v>
      </c>
      <c r="F1032" s="3">
        <v>8</v>
      </c>
      <c r="G1032" s="3" t="s">
        <v>208</v>
      </c>
      <c r="H1032" s="19">
        <v>30.77</v>
      </c>
    </row>
    <row r="1033" spans="1:8" x14ac:dyDescent="0.2">
      <c r="B1033" s="1">
        <v>0.54166666666666663</v>
      </c>
      <c r="C1033" s="3">
        <v>82</v>
      </c>
      <c r="D1033" s="3">
        <v>114</v>
      </c>
      <c r="E1033" s="14">
        <v>0.51</v>
      </c>
      <c r="F1033" s="3">
        <v>10</v>
      </c>
      <c r="G1033" s="3" t="s">
        <v>43</v>
      </c>
      <c r="H1033" s="19">
        <v>30.73</v>
      </c>
    </row>
    <row r="1034" spans="1:8" x14ac:dyDescent="0.2">
      <c r="B1034" s="2">
        <v>0.5625</v>
      </c>
      <c r="C1034" s="3">
        <v>79</v>
      </c>
      <c r="D1034" s="3">
        <v>104</v>
      </c>
      <c r="E1034" s="14">
        <v>0.56999999999999995</v>
      </c>
      <c r="F1034" s="3">
        <v>9</v>
      </c>
      <c r="G1034" s="3" t="s">
        <v>43</v>
      </c>
      <c r="H1034" s="19">
        <v>30.72</v>
      </c>
    </row>
    <row r="1035" spans="1:8" x14ac:dyDescent="0.2">
      <c r="B1035" s="2">
        <v>0.58333333333333337</v>
      </c>
      <c r="C1035" s="3">
        <v>78</v>
      </c>
      <c r="D1035" s="3">
        <v>105</v>
      </c>
      <c r="E1035" s="14">
        <v>0.57999999999999996</v>
      </c>
      <c r="F1035" s="3">
        <v>9</v>
      </c>
      <c r="G1035" s="3" t="s">
        <v>43</v>
      </c>
      <c r="H1035" s="19">
        <v>30.72</v>
      </c>
    </row>
    <row r="1036" spans="1:8" x14ac:dyDescent="0.2">
      <c r="B1036" s="2">
        <v>0.60416666666666663</v>
      </c>
      <c r="C1036" s="3">
        <v>80</v>
      </c>
      <c r="D1036" s="3">
        <v>106</v>
      </c>
      <c r="E1036" s="14">
        <v>0.52</v>
      </c>
      <c r="F1036" s="3">
        <v>5</v>
      </c>
      <c r="G1036" s="3" t="s">
        <v>43</v>
      </c>
      <c r="H1036" s="19">
        <v>30.71</v>
      </c>
    </row>
    <row r="1037" spans="1:8" x14ac:dyDescent="0.2">
      <c r="B1037" s="2">
        <v>0.625</v>
      </c>
      <c r="C1037" s="3">
        <v>75</v>
      </c>
      <c r="D1037" s="3">
        <v>94</v>
      </c>
      <c r="E1037" s="14">
        <v>0.73</v>
      </c>
      <c r="F1037" s="3">
        <v>10</v>
      </c>
      <c r="G1037" s="3" t="s">
        <v>208</v>
      </c>
      <c r="H1037" s="19">
        <v>30.71</v>
      </c>
    </row>
    <row r="1038" spans="1:8" x14ac:dyDescent="0.2">
      <c r="B1038" s="2">
        <v>0.64583333333333337</v>
      </c>
      <c r="C1038" s="3">
        <v>75</v>
      </c>
      <c r="D1038" s="3">
        <v>93</v>
      </c>
      <c r="E1038" s="14">
        <v>0.74</v>
      </c>
      <c r="F1038" s="3">
        <v>5</v>
      </c>
      <c r="G1038" s="3" t="s">
        <v>37</v>
      </c>
      <c r="H1038" s="19">
        <v>30.7</v>
      </c>
    </row>
    <row r="1039" spans="1:8" x14ac:dyDescent="0.2">
      <c r="B1039" s="2">
        <v>0.66666666666666663</v>
      </c>
      <c r="C1039" s="3">
        <v>76</v>
      </c>
      <c r="D1039" s="3">
        <v>92</v>
      </c>
      <c r="E1039" s="14">
        <v>0.71</v>
      </c>
      <c r="F1039" s="3">
        <v>8</v>
      </c>
      <c r="G1039" s="3" t="s">
        <v>43</v>
      </c>
      <c r="H1039" s="19">
        <v>30.71</v>
      </c>
    </row>
    <row r="1040" spans="1:8" x14ac:dyDescent="0.2">
      <c r="B1040" s="2">
        <v>0.6875</v>
      </c>
      <c r="C1040" s="3">
        <v>76</v>
      </c>
      <c r="D1040" s="3">
        <v>90</v>
      </c>
      <c r="E1040" s="14">
        <v>0.7</v>
      </c>
      <c r="F1040" s="3">
        <v>5</v>
      </c>
      <c r="G1040" s="3" t="s">
        <v>37</v>
      </c>
      <c r="H1040" s="19">
        <v>30.7</v>
      </c>
    </row>
    <row r="1041" spans="1:8" x14ac:dyDescent="0.2">
      <c r="B1041" s="1">
        <v>0.70833333333333337</v>
      </c>
      <c r="C1041" s="3">
        <v>75</v>
      </c>
      <c r="D1041" s="3">
        <v>89</v>
      </c>
      <c r="E1041" s="14">
        <v>0.69</v>
      </c>
      <c r="F1041" s="3">
        <v>10</v>
      </c>
      <c r="G1041" s="3" t="s">
        <v>43</v>
      </c>
      <c r="H1041" s="19">
        <v>30.7</v>
      </c>
    </row>
    <row r="1042" spans="1:8" x14ac:dyDescent="0.2">
      <c r="B1042" s="2"/>
    </row>
    <row r="1043" spans="1:8" x14ac:dyDescent="0.2">
      <c r="A1043" s="21">
        <v>40977</v>
      </c>
      <c r="B1043" s="1">
        <v>0.375</v>
      </c>
      <c r="C1043" s="3">
        <v>74</v>
      </c>
      <c r="D1043" s="3">
        <v>83</v>
      </c>
      <c r="E1043" s="14">
        <v>0.82</v>
      </c>
      <c r="F1043" s="3">
        <v>5</v>
      </c>
      <c r="G1043" s="3" t="s">
        <v>43</v>
      </c>
      <c r="H1043" s="19">
        <v>30.73</v>
      </c>
    </row>
    <row r="1044" spans="1:8" x14ac:dyDescent="0.2">
      <c r="B1044" s="1">
        <v>0.39583333333333331</v>
      </c>
      <c r="C1044" s="3">
        <v>76</v>
      </c>
      <c r="D1044" s="3">
        <v>88</v>
      </c>
      <c r="E1044" s="14">
        <v>0.77</v>
      </c>
      <c r="F1044" s="3">
        <v>6</v>
      </c>
      <c r="G1044" s="3" t="s">
        <v>37</v>
      </c>
      <c r="H1044" s="19">
        <v>30.73</v>
      </c>
    </row>
    <row r="1045" spans="1:8" x14ac:dyDescent="0.2">
      <c r="A1045" s="21"/>
      <c r="B1045" s="1">
        <v>0.41666666666666669</v>
      </c>
      <c r="C1045" s="3">
        <v>76</v>
      </c>
      <c r="D1045" s="3">
        <v>92</v>
      </c>
      <c r="E1045" s="14">
        <v>0.72</v>
      </c>
      <c r="F1045" s="3">
        <v>4</v>
      </c>
      <c r="G1045" s="3" t="s">
        <v>43</v>
      </c>
      <c r="H1045" s="19">
        <v>30.73</v>
      </c>
    </row>
    <row r="1046" spans="1:8" x14ac:dyDescent="0.2">
      <c r="B1046" s="1">
        <v>0.4375</v>
      </c>
      <c r="C1046" s="3">
        <v>78</v>
      </c>
      <c r="D1046" s="3">
        <v>96</v>
      </c>
      <c r="E1046" s="14">
        <v>0.7</v>
      </c>
      <c r="F1046" s="3">
        <v>3</v>
      </c>
      <c r="G1046" s="3" t="s">
        <v>43</v>
      </c>
      <c r="H1046" s="19">
        <v>30.72</v>
      </c>
    </row>
    <row r="1047" spans="1:8" x14ac:dyDescent="0.2">
      <c r="B1047" s="1">
        <v>0.45833333333333331</v>
      </c>
      <c r="C1047" s="3">
        <v>79</v>
      </c>
      <c r="D1047" s="3">
        <v>106</v>
      </c>
      <c r="E1047" s="14">
        <v>0.66</v>
      </c>
      <c r="F1047" s="3">
        <v>11</v>
      </c>
      <c r="G1047" s="3" t="s">
        <v>43</v>
      </c>
      <c r="H1047" s="19">
        <v>30.72</v>
      </c>
    </row>
    <row r="1048" spans="1:8" x14ac:dyDescent="0.2">
      <c r="B1048" s="1">
        <v>0.47916666666666669</v>
      </c>
      <c r="C1048" s="3">
        <v>80</v>
      </c>
      <c r="D1048" s="3">
        <v>106</v>
      </c>
      <c r="E1048" s="14">
        <v>0.62</v>
      </c>
      <c r="F1048" s="3">
        <v>5</v>
      </c>
      <c r="G1048" s="3" t="s">
        <v>208</v>
      </c>
      <c r="H1048" s="19">
        <v>30.71</v>
      </c>
    </row>
    <row r="1049" spans="1:8" x14ac:dyDescent="0.2">
      <c r="B1049" s="1">
        <v>0.5</v>
      </c>
      <c r="C1049" s="3">
        <v>81</v>
      </c>
      <c r="D1049" s="3">
        <v>108</v>
      </c>
      <c r="E1049" s="14">
        <v>0.59</v>
      </c>
      <c r="F1049" s="3">
        <v>8</v>
      </c>
      <c r="G1049" s="3" t="s">
        <v>37</v>
      </c>
      <c r="H1049" s="19">
        <v>30.69</v>
      </c>
    </row>
    <row r="1050" spans="1:8" x14ac:dyDescent="0.2">
      <c r="B1050" s="1">
        <v>0.54166666666666663</v>
      </c>
      <c r="C1050" s="3">
        <v>82</v>
      </c>
      <c r="D1050" s="3">
        <v>112</v>
      </c>
      <c r="E1050" s="14">
        <v>0.54</v>
      </c>
      <c r="F1050" s="3">
        <v>11</v>
      </c>
      <c r="G1050" s="3" t="s">
        <v>43</v>
      </c>
      <c r="H1050" s="19">
        <v>30.64</v>
      </c>
    </row>
    <row r="1051" spans="1:8" x14ac:dyDescent="0.2">
      <c r="B1051" s="2">
        <v>0.5625</v>
      </c>
      <c r="C1051" s="3">
        <v>82</v>
      </c>
      <c r="D1051" s="3">
        <v>117</v>
      </c>
      <c r="E1051" s="14">
        <v>0.53</v>
      </c>
      <c r="F1051" s="3">
        <v>3</v>
      </c>
      <c r="G1051" s="3" t="s">
        <v>37</v>
      </c>
      <c r="H1051" s="19">
        <v>30.63</v>
      </c>
    </row>
    <row r="1052" spans="1:8" x14ac:dyDescent="0.2">
      <c r="B1052" s="2">
        <v>0.58333333333333337</v>
      </c>
      <c r="C1052" s="3">
        <v>83</v>
      </c>
      <c r="D1052" s="3">
        <v>113</v>
      </c>
      <c r="E1052" s="14">
        <v>0.51</v>
      </c>
      <c r="F1052" s="3">
        <v>7</v>
      </c>
      <c r="G1052" s="3" t="s">
        <v>43</v>
      </c>
      <c r="H1052" s="19">
        <v>30.61</v>
      </c>
    </row>
    <row r="1053" spans="1:8" x14ac:dyDescent="0.2">
      <c r="A1053" s="21"/>
      <c r="B1053" s="2">
        <v>0.60416666666666663</v>
      </c>
      <c r="C1053" s="3">
        <v>82</v>
      </c>
      <c r="D1053" s="3">
        <v>114</v>
      </c>
      <c r="E1053" s="14">
        <v>0.46</v>
      </c>
      <c r="F1053" s="3">
        <v>8</v>
      </c>
      <c r="G1053" s="3" t="s">
        <v>37</v>
      </c>
      <c r="H1053" s="19">
        <v>30.6</v>
      </c>
    </row>
    <row r="1054" spans="1:8" x14ac:dyDescent="0.2">
      <c r="B1054" s="2">
        <v>0.625</v>
      </c>
      <c r="C1054" s="3">
        <v>84</v>
      </c>
      <c r="D1054" s="3">
        <v>113</v>
      </c>
      <c r="E1054" s="14">
        <v>0.47</v>
      </c>
      <c r="F1054" s="3">
        <v>4</v>
      </c>
      <c r="G1054" s="3" t="s">
        <v>43</v>
      </c>
      <c r="H1054" s="19">
        <v>30.59</v>
      </c>
    </row>
    <row r="1055" spans="1:8" x14ac:dyDescent="0.2">
      <c r="B1055" s="2">
        <v>0.64583333333333337</v>
      </c>
      <c r="C1055" s="3">
        <v>83</v>
      </c>
      <c r="D1055" s="3">
        <v>107</v>
      </c>
      <c r="E1055" s="14">
        <v>0.54</v>
      </c>
      <c r="F1055" s="3">
        <v>13</v>
      </c>
      <c r="G1055" s="3" t="s">
        <v>43</v>
      </c>
      <c r="H1055" s="19">
        <v>30.59</v>
      </c>
    </row>
    <row r="1056" spans="1:8" x14ac:dyDescent="0.2">
      <c r="B1056" s="2">
        <v>0.66666666666666663</v>
      </c>
      <c r="C1056" s="3">
        <v>80</v>
      </c>
      <c r="D1056" s="3">
        <v>98</v>
      </c>
      <c r="E1056" s="14">
        <v>0.55000000000000004</v>
      </c>
      <c r="F1056" s="3">
        <v>6</v>
      </c>
      <c r="G1056" s="3" t="s">
        <v>208</v>
      </c>
      <c r="H1056" s="19">
        <v>30.6</v>
      </c>
    </row>
    <row r="1057" spans="1:8" x14ac:dyDescent="0.2">
      <c r="B1057" s="2">
        <v>0.6875</v>
      </c>
      <c r="C1057" s="3">
        <v>80</v>
      </c>
      <c r="D1057" s="3">
        <v>95</v>
      </c>
      <c r="E1057" s="14">
        <v>0.59</v>
      </c>
      <c r="F1057" s="3">
        <v>5</v>
      </c>
      <c r="G1057" s="3" t="s">
        <v>208</v>
      </c>
      <c r="H1057" s="19">
        <v>30.59</v>
      </c>
    </row>
    <row r="1058" spans="1:8" x14ac:dyDescent="0.2">
      <c r="B1058" s="1">
        <v>0.70833333333333337</v>
      </c>
      <c r="C1058" s="3">
        <v>80</v>
      </c>
      <c r="D1058" s="3">
        <v>94</v>
      </c>
      <c r="E1058" s="14">
        <v>0.55000000000000004</v>
      </c>
      <c r="F1058" s="3">
        <v>5</v>
      </c>
      <c r="G1058" s="3" t="s">
        <v>208</v>
      </c>
      <c r="H1058" s="19">
        <v>30.59</v>
      </c>
    </row>
    <row r="1059" spans="1:8" x14ac:dyDescent="0.2">
      <c r="B1059" s="2"/>
    </row>
    <row r="1060" spans="1:8" x14ac:dyDescent="0.2">
      <c r="A1060" s="2" t="s">
        <v>289</v>
      </c>
      <c r="B1060" s="2"/>
    </row>
    <row r="1061" spans="1:8" x14ac:dyDescent="0.2">
      <c r="A1061" s="21">
        <v>40991</v>
      </c>
      <c r="B1061" s="2">
        <v>0.39583333333333343</v>
      </c>
      <c r="C1061" s="3">
        <v>72</v>
      </c>
      <c r="D1061" s="3">
        <v>80</v>
      </c>
      <c r="E1061" s="14">
        <v>0.84</v>
      </c>
      <c r="F1061" s="3">
        <v>0</v>
      </c>
      <c r="H1061" s="19">
        <v>30.7</v>
      </c>
    </row>
    <row r="1062" spans="1:8" x14ac:dyDescent="0.2">
      <c r="B1062" s="2">
        <v>0.40625</v>
      </c>
      <c r="C1062" s="3">
        <v>73</v>
      </c>
      <c r="D1062" s="3">
        <v>83</v>
      </c>
      <c r="E1062" s="14">
        <v>0.84</v>
      </c>
      <c r="F1062" s="3">
        <v>0</v>
      </c>
      <c r="H1062" s="19">
        <v>30.71</v>
      </c>
    </row>
    <row r="1063" spans="1:8" x14ac:dyDescent="0.2">
      <c r="B1063" s="2">
        <v>0.4166666666666668</v>
      </c>
      <c r="C1063" s="3">
        <v>73</v>
      </c>
      <c r="D1063" s="3">
        <v>88</v>
      </c>
      <c r="E1063" s="14">
        <v>0.79</v>
      </c>
      <c r="F1063" s="3">
        <v>5</v>
      </c>
      <c r="G1063" s="3" t="s">
        <v>43</v>
      </c>
      <c r="H1063" s="19">
        <v>30.7</v>
      </c>
    </row>
    <row r="1064" spans="1:8" x14ac:dyDescent="0.2">
      <c r="B1064" s="2">
        <v>0.42708333333333354</v>
      </c>
      <c r="C1064" s="3">
        <v>74</v>
      </c>
      <c r="D1064" s="3">
        <v>85</v>
      </c>
      <c r="E1064" s="14">
        <v>0.79</v>
      </c>
      <c r="F1064" s="3">
        <v>2</v>
      </c>
      <c r="G1064" s="3" t="s">
        <v>208</v>
      </c>
      <c r="H1064" s="19">
        <v>30.71</v>
      </c>
    </row>
    <row r="1065" spans="1:8" x14ac:dyDescent="0.2">
      <c r="B1065" s="1">
        <v>0.48958333333333331</v>
      </c>
      <c r="C1065" s="3">
        <v>78</v>
      </c>
      <c r="D1065" s="3">
        <v>112</v>
      </c>
      <c r="E1065" s="14">
        <v>0.68</v>
      </c>
      <c r="F1065" s="3">
        <v>6</v>
      </c>
      <c r="G1065" s="3" t="s">
        <v>190</v>
      </c>
      <c r="H1065" s="19">
        <v>30.69</v>
      </c>
    </row>
    <row r="1066" spans="1:8" x14ac:dyDescent="0.2">
      <c r="B1066" s="1">
        <v>0.5</v>
      </c>
      <c r="C1066" s="3">
        <v>78</v>
      </c>
      <c r="D1066" s="3">
        <v>112</v>
      </c>
      <c r="E1066" s="14">
        <v>0.68</v>
      </c>
      <c r="F1066" s="3">
        <v>6</v>
      </c>
      <c r="G1066" s="3" t="s">
        <v>35</v>
      </c>
      <c r="H1066" s="19">
        <v>30.69</v>
      </c>
    </row>
    <row r="1067" spans="1:8" x14ac:dyDescent="0.2">
      <c r="B1067" s="1">
        <v>0.51041666666666663</v>
      </c>
      <c r="C1067" s="3">
        <v>79</v>
      </c>
      <c r="D1067" s="3">
        <v>114</v>
      </c>
      <c r="E1067" s="14">
        <v>0.62</v>
      </c>
      <c r="F1067" s="3">
        <v>3</v>
      </c>
      <c r="G1067" s="3" t="s">
        <v>37</v>
      </c>
      <c r="H1067" s="19">
        <v>30.68</v>
      </c>
    </row>
    <row r="1068" spans="1:8" x14ac:dyDescent="0.2">
      <c r="A1068" s="21"/>
      <c r="B1068" s="1">
        <v>0.52083333333333337</v>
      </c>
      <c r="C1068" s="3">
        <v>80</v>
      </c>
      <c r="D1068" s="3">
        <v>117</v>
      </c>
      <c r="E1068" s="14">
        <v>0.6</v>
      </c>
      <c r="F1068" s="3">
        <v>3</v>
      </c>
      <c r="G1068" s="3" t="s">
        <v>34</v>
      </c>
      <c r="H1068" s="19">
        <v>30.68</v>
      </c>
    </row>
    <row r="1069" spans="1:8" x14ac:dyDescent="0.2">
      <c r="A1069" s="21"/>
      <c r="B1069" s="1">
        <v>0.53125</v>
      </c>
      <c r="C1069" s="3">
        <v>80</v>
      </c>
      <c r="D1069" s="3">
        <v>117</v>
      </c>
      <c r="E1069" s="14">
        <v>0.61</v>
      </c>
      <c r="F1069" s="3">
        <v>5</v>
      </c>
      <c r="G1069" s="3" t="s">
        <v>37</v>
      </c>
      <c r="H1069" s="19">
        <v>30.67</v>
      </c>
    </row>
    <row r="1070" spans="1:8" x14ac:dyDescent="0.2">
      <c r="B1070" s="1">
        <v>0.53472222222222221</v>
      </c>
      <c r="C1070" s="3">
        <v>81</v>
      </c>
      <c r="D1070" s="3">
        <v>116</v>
      </c>
      <c r="E1070" s="14">
        <v>0.61</v>
      </c>
      <c r="F1070" s="3">
        <v>3</v>
      </c>
      <c r="G1070" s="3" t="s">
        <v>180</v>
      </c>
      <c r="H1070" s="19">
        <v>30.67</v>
      </c>
    </row>
    <row r="1071" spans="1:8" x14ac:dyDescent="0.2">
      <c r="B1071" s="2">
        <v>0.57291666666666663</v>
      </c>
      <c r="C1071" s="3">
        <v>81</v>
      </c>
      <c r="D1071" s="3">
        <v>124</v>
      </c>
      <c r="E1071" s="14">
        <v>0.56999999999999995</v>
      </c>
      <c r="F1071" s="3">
        <v>4</v>
      </c>
      <c r="G1071" s="3" t="s">
        <v>208</v>
      </c>
      <c r="H1071" s="19">
        <v>30.64</v>
      </c>
    </row>
    <row r="1072" spans="1:8" x14ac:dyDescent="0.2">
      <c r="B1072" s="2">
        <v>0.58333333333333337</v>
      </c>
      <c r="C1072" s="3">
        <v>81</v>
      </c>
      <c r="D1072" s="3">
        <v>126</v>
      </c>
      <c r="E1072" s="14">
        <v>0.56000000000000005</v>
      </c>
      <c r="F1072" s="3">
        <v>8</v>
      </c>
      <c r="G1072" s="3" t="s">
        <v>37</v>
      </c>
      <c r="H1072" s="19">
        <v>30.64</v>
      </c>
    </row>
    <row r="1073" spans="1:8" x14ac:dyDescent="0.2">
      <c r="B1073" s="2">
        <v>0.59375</v>
      </c>
      <c r="C1073" s="3">
        <v>81</v>
      </c>
      <c r="D1073" s="3">
        <v>127</v>
      </c>
      <c r="E1073" s="14">
        <v>0.57999999999999996</v>
      </c>
      <c r="F1073" s="3">
        <v>7</v>
      </c>
      <c r="G1073" s="3" t="s">
        <v>190</v>
      </c>
      <c r="H1073" s="19">
        <v>30.64</v>
      </c>
    </row>
    <row r="1074" spans="1:8" x14ac:dyDescent="0.2">
      <c r="B1074" s="2">
        <v>0.60416666666666663</v>
      </c>
      <c r="C1074" s="3">
        <v>81</v>
      </c>
      <c r="D1074" s="3">
        <v>127</v>
      </c>
      <c r="E1074" s="14">
        <v>0.59</v>
      </c>
      <c r="F1074" s="3">
        <v>3</v>
      </c>
      <c r="G1074" s="3" t="s">
        <v>37</v>
      </c>
      <c r="H1074" s="19">
        <v>30.63</v>
      </c>
    </row>
    <row r="1075" spans="1:8" x14ac:dyDescent="0.2">
      <c r="B1075" s="2">
        <v>0.61458333333333337</v>
      </c>
      <c r="C1075" s="3">
        <v>81</v>
      </c>
      <c r="D1075" s="3">
        <v>128</v>
      </c>
      <c r="E1075" s="14">
        <v>0.59</v>
      </c>
      <c r="F1075" s="3">
        <v>5</v>
      </c>
      <c r="G1075" s="3" t="s">
        <v>37</v>
      </c>
      <c r="H1075" s="19">
        <v>30.62</v>
      </c>
    </row>
    <row r="1076" spans="1:8" x14ac:dyDescent="0.2">
      <c r="B1076" s="2">
        <v>0.625</v>
      </c>
      <c r="C1076" s="3">
        <v>81</v>
      </c>
      <c r="D1076" s="3">
        <v>126</v>
      </c>
      <c r="E1076" s="14">
        <v>0.61</v>
      </c>
      <c r="F1076" s="3">
        <v>8</v>
      </c>
      <c r="G1076" s="3" t="s">
        <v>43</v>
      </c>
      <c r="H1076" s="19">
        <v>30.62</v>
      </c>
    </row>
    <row r="1077" spans="1:8" x14ac:dyDescent="0.2">
      <c r="B1077" s="2">
        <v>0.63541666666666663</v>
      </c>
      <c r="C1077" s="3">
        <v>79</v>
      </c>
      <c r="D1077" s="3">
        <v>117</v>
      </c>
      <c r="E1077" s="14">
        <v>0.61</v>
      </c>
      <c r="F1077" s="3">
        <v>5</v>
      </c>
      <c r="G1077" s="3" t="s">
        <v>208</v>
      </c>
      <c r="H1077" s="19">
        <v>30.62</v>
      </c>
    </row>
    <row r="1078" spans="1:8" x14ac:dyDescent="0.2">
      <c r="B1078" s="2">
        <v>0.64583333333333337</v>
      </c>
      <c r="C1078" s="3">
        <v>81</v>
      </c>
      <c r="D1078" s="3">
        <v>124</v>
      </c>
      <c r="E1078" s="14">
        <v>0.61</v>
      </c>
      <c r="F1078" s="3">
        <v>10</v>
      </c>
      <c r="G1078" s="3" t="s">
        <v>37</v>
      </c>
      <c r="H1078" s="19">
        <v>30.61</v>
      </c>
    </row>
    <row r="1079" spans="1:8" x14ac:dyDescent="0.2">
      <c r="B1079" s="2">
        <v>0.65625</v>
      </c>
      <c r="C1079" s="3">
        <v>80</v>
      </c>
      <c r="D1079" s="3">
        <v>124</v>
      </c>
      <c r="E1079" s="14">
        <v>0.59</v>
      </c>
      <c r="F1079" s="3">
        <v>6</v>
      </c>
      <c r="G1079" s="3" t="s">
        <v>208</v>
      </c>
      <c r="H1079" s="19">
        <v>30.61</v>
      </c>
    </row>
    <row r="1080" spans="1:8" x14ac:dyDescent="0.2">
      <c r="B1080" s="2">
        <v>0.65972222222222221</v>
      </c>
      <c r="C1080" s="3">
        <v>80</v>
      </c>
      <c r="D1080" s="3">
        <v>124</v>
      </c>
      <c r="E1080" s="14">
        <v>0.59</v>
      </c>
      <c r="F1080" s="3">
        <v>6</v>
      </c>
      <c r="G1080" s="3" t="s">
        <v>37</v>
      </c>
      <c r="H1080" s="19">
        <v>30.61</v>
      </c>
    </row>
    <row r="1081" spans="1:8" x14ac:dyDescent="0.2">
      <c r="B1081" s="2"/>
    </row>
    <row r="1082" spans="1:8" x14ac:dyDescent="0.2">
      <c r="A1082" s="21">
        <v>40992</v>
      </c>
      <c r="B1082" s="2">
        <v>0.375</v>
      </c>
      <c r="C1082" s="3">
        <v>75</v>
      </c>
      <c r="D1082" s="3">
        <v>80</v>
      </c>
      <c r="E1082" s="14">
        <v>0.84</v>
      </c>
      <c r="F1082" s="3">
        <v>9</v>
      </c>
      <c r="G1082" s="3" t="s">
        <v>129</v>
      </c>
      <c r="H1082" s="19">
        <v>30.59</v>
      </c>
    </row>
    <row r="1083" spans="1:8" x14ac:dyDescent="0.2">
      <c r="B1083" s="2">
        <v>0.38541666666666674</v>
      </c>
      <c r="C1083" s="3">
        <v>74</v>
      </c>
      <c r="D1083" s="3">
        <v>82</v>
      </c>
      <c r="E1083" s="14">
        <v>0.83</v>
      </c>
      <c r="F1083" s="3">
        <v>12</v>
      </c>
      <c r="G1083" s="3" t="s">
        <v>201</v>
      </c>
      <c r="H1083" s="19">
        <v>30.59</v>
      </c>
    </row>
    <row r="1084" spans="1:8" x14ac:dyDescent="0.2">
      <c r="B1084" s="2">
        <v>0.39583333333333343</v>
      </c>
      <c r="C1084" s="3">
        <v>74</v>
      </c>
      <c r="D1084" s="3">
        <v>80</v>
      </c>
      <c r="E1084" s="14">
        <v>0.82</v>
      </c>
      <c r="F1084" s="3">
        <v>9</v>
      </c>
      <c r="G1084" s="3" t="s">
        <v>203</v>
      </c>
      <c r="H1084" s="19">
        <v>30.6</v>
      </c>
    </row>
    <row r="1085" spans="1:8" x14ac:dyDescent="0.2">
      <c r="B1085" s="2">
        <v>0.40625</v>
      </c>
      <c r="C1085" s="3">
        <v>76</v>
      </c>
      <c r="D1085" s="3">
        <v>90</v>
      </c>
      <c r="E1085" s="14">
        <v>0.77</v>
      </c>
      <c r="F1085" s="3">
        <v>5</v>
      </c>
      <c r="G1085" s="3" t="s">
        <v>201</v>
      </c>
      <c r="H1085" s="19">
        <v>30.6</v>
      </c>
    </row>
    <row r="1086" spans="1:8" x14ac:dyDescent="0.2">
      <c r="B1086" s="2">
        <v>0.4166666666666668</v>
      </c>
      <c r="C1086" s="3">
        <v>77</v>
      </c>
      <c r="D1086" s="3">
        <v>88</v>
      </c>
      <c r="E1086" s="14">
        <v>0.77</v>
      </c>
      <c r="F1086" s="3">
        <v>11</v>
      </c>
      <c r="G1086" s="3" t="s">
        <v>203</v>
      </c>
      <c r="H1086" s="19">
        <v>30.6</v>
      </c>
    </row>
    <row r="1087" spans="1:8" x14ac:dyDescent="0.2">
      <c r="B1087" s="2">
        <v>0.42708333333333354</v>
      </c>
      <c r="C1087" s="3">
        <v>78</v>
      </c>
      <c r="D1087" s="3">
        <v>90</v>
      </c>
      <c r="E1087" s="14">
        <v>0.71</v>
      </c>
      <c r="F1087" s="3">
        <v>8</v>
      </c>
      <c r="G1087" s="3" t="s">
        <v>203</v>
      </c>
      <c r="H1087" s="19">
        <v>30.6</v>
      </c>
    </row>
    <row r="1088" spans="1:8" x14ac:dyDescent="0.2">
      <c r="B1088" s="2">
        <v>0.4375</v>
      </c>
      <c r="C1088" s="3">
        <v>78</v>
      </c>
      <c r="D1088" s="3">
        <v>94</v>
      </c>
      <c r="E1088" s="14">
        <v>0.68</v>
      </c>
      <c r="F1088" s="3">
        <v>13</v>
      </c>
      <c r="G1088" s="3" t="s">
        <v>129</v>
      </c>
      <c r="H1088" s="19">
        <v>30.6</v>
      </c>
    </row>
    <row r="1089" spans="1:8" x14ac:dyDescent="0.2">
      <c r="B1089" s="2">
        <v>0.44791666666666691</v>
      </c>
      <c r="C1089" s="3">
        <v>78</v>
      </c>
      <c r="D1089" s="3">
        <v>97</v>
      </c>
      <c r="E1089" s="14">
        <v>0.67</v>
      </c>
      <c r="F1089" s="3">
        <v>10</v>
      </c>
      <c r="G1089" s="3" t="s">
        <v>71</v>
      </c>
      <c r="H1089" s="19">
        <v>30.6</v>
      </c>
    </row>
    <row r="1090" spans="1:8" x14ac:dyDescent="0.2">
      <c r="B1090" s="2">
        <v>0.45833333333333359</v>
      </c>
      <c r="C1090" s="3">
        <v>78</v>
      </c>
      <c r="D1090" s="3">
        <v>100</v>
      </c>
      <c r="E1090" s="14">
        <v>0.69</v>
      </c>
      <c r="F1090" s="3">
        <v>7</v>
      </c>
      <c r="G1090" s="3" t="s">
        <v>71</v>
      </c>
      <c r="H1090" s="19">
        <v>30.6</v>
      </c>
    </row>
    <row r="1091" spans="1:8" x14ac:dyDescent="0.2">
      <c r="A1091" s="21"/>
      <c r="B1091" s="2">
        <v>0.57291666666666663</v>
      </c>
      <c r="C1091" s="3">
        <v>80</v>
      </c>
      <c r="D1091" s="3">
        <v>118</v>
      </c>
      <c r="E1091" s="13">
        <v>0.68</v>
      </c>
      <c r="F1091" s="3">
        <v>9</v>
      </c>
      <c r="G1091" s="3" t="s">
        <v>129</v>
      </c>
      <c r="H1091" s="19">
        <v>30.56</v>
      </c>
    </row>
    <row r="1092" spans="1:8" x14ac:dyDescent="0.2">
      <c r="B1092" s="2">
        <v>0.58333333333333337</v>
      </c>
      <c r="C1092" s="3">
        <v>79</v>
      </c>
      <c r="D1092" s="3">
        <v>117</v>
      </c>
      <c r="E1092" s="13">
        <v>0.6</v>
      </c>
      <c r="F1092" s="3">
        <v>12</v>
      </c>
      <c r="G1092" s="3" t="s">
        <v>71</v>
      </c>
      <c r="H1092" s="19">
        <v>30.55</v>
      </c>
    </row>
    <row r="1093" spans="1:8" x14ac:dyDescent="0.2">
      <c r="B1093" s="2">
        <v>0.59375</v>
      </c>
      <c r="C1093" s="3">
        <v>80</v>
      </c>
      <c r="D1093" s="3">
        <v>117</v>
      </c>
      <c r="E1093" s="14">
        <v>0.62</v>
      </c>
      <c r="F1093" s="3">
        <v>10</v>
      </c>
      <c r="G1093" s="3" t="s">
        <v>202</v>
      </c>
      <c r="H1093" s="19">
        <v>30.54</v>
      </c>
    </row>
    <row r="1094" spans="1:8" x14ac:dyDescent="0.2">
      <c r="B1094" s="2">
        <v>0.60416666666666663</v>
      </c>
      <c r="C1094" s="3">
        <v>79</v>
      </c>
      <c r="D1094" s="3">
        <v>116</v>
      </c>
      <c r="E1094" s="14">
        <v>0.59</v>
      </c>
      <c r="F1094" s="3">
        <v>13</v>
      </c>
      <c r="G1094" s="3" t="s">
        <v>71</v>
      </c>
      <c r="H1094" s="19">
        <v>30.53</v>
      </c>
    </row>
    <row r="1095" spans="1:8" x14ac:dyDescent="0.2">
      <c r="B1095" s="2">
        <v>0.61458333333333337</v>
      </c>
      <c r="C1095" s="3">
        <v>80</v>
      </c>
      <c r="D1095" s="3">
        <v>118</v>
      </c>
      <c r="E1095" s="14">
        <v>0.6</v>
      </c>
      <c r="F1095" s="3">
        <v>11</v>
      </c>
      <c r="G1095" s="3" t="s">
        <v>71</v>
      </c>
      <c r="H1095" s="19">
        <v>30.53</v>
      </c>
    </row>
    <row r="1096" spans="1:8" x14ac:dyDescent="0.2">
      <c r="B1096" s="2">
        <v>0.625</v>
      </c>
      <c r="C1096" s="3">
        <v>79</v>
      </c>
      <c r="D1096" s="3">
        <v>115</v>
      </c>
      <c r="E1096" s="13">
        <v>0.57999999999999996</v>
      </c>
      <c r="F1096" s="3">
        <v>9</v>
      </c>
      <c r="G1096" s="3" t="s">
        <v>129</v>
      </c>
      <c r="H1096" s="19">
        <v>30.53</v>
      </c>
    </row>
    <row r="1097" spans="1:8" x14ac:dyDescent="0.2">
      <c r="B1097" s="2">
        <v>0.63541666666666663</v>
      </c>
      <c r="C1097" s="3">
        <v>79</v>
      </c>
      <c r="D1097" s="3">
        <v>111</v>
      </c>
      <c r="E1097" s="14">
        <v>0.59</v>
      </c>
      <c r="F1097" s="3">
        <v>7</v>
      </c>
      <c r="G1097" s="3" t="s">
        <v>203</v>
      </c>
      <c r="H1097" s="19">
        <v>30.52</v>
      </c>
    </row>
    <row r="1098" spans="1:8" x14ac:dyDescent="0.2">
      <c r="A1098" s="21"/>
      <c r="B1098" s="2">
        <v>0.64583333333333337</v>
      </c>
      <c r="C1098" s="3">
        <v>78</v>
      </c>
      <c r="D1098" s="3">
        <v>108</v>
      </c>
      <c r="E1098" s="14">
        <v>0.61</v>
      </c>
      <c r="F1098" s="3">
        <v>9</v>
      </c>
      <c r="G1098" s="3" t="s">
        <v>71</v>
      </c>
      <c r="H1098" s="19">
        <v>30.52</v>
      </c>
    </row>
    <row r="1099" spans="1:8" x14ac:dyDescent="0.2">
      <c r="B1099" s="2">
        <v>0.65625</v>
      </c>
      <c r="C1099" s="3">
        <v>78</v>
      </c>
      <c r="D1099" s="3">
        <v>105</v>
      </c>
      <c r="E1099" s="13">
        <v>0.6</v>
      </c>
      <c r="F1099" s="3">
        <v>6</v>
      </c>
      <c r="G1099" s="3" t="s">
        <v>203</v>
      </c>
      <c r="H1099" s="19">
        <v>30.51</v>
      </c>
    </row>
    <row r="1100" spans="1:8" x14ac:dyDescent="0.2">
      <c r="B1100" s="2">
        <v>0.66666666666666663</v>
      </c>
      <c r="C1100" s="3">
        <v>78</v>
      </c>
      <c r="D1100" s="3">
        <v>109</v>
      </c>
      <c r="E1100" s="13">
        <v>0.56999999999999995</v>
      </c>
      <c r="F1100" s="3">
        <v>14</v>
      </c>
      <c r="G1100" s="3" t="s">
        <v>71</v>
      </c>
      <c r="H1100" s="19">
        <v>30.51</v>
      </c>
    </row>
    <row r="1101" spans="1:8" x14ac:dyDescent="0.2">
      <c r="B1101" s="2">
        <v>0.67708333333333337</v>
      </c>
      <c r="C1101" s="3">
        <v>79</v>
      </c>
      <c r="D1101" s="3">
        <v>112</v>
      </c>
      <c r="E1101" s="14">
        <v>0.56000000000000005</v>
      </c>
      <c r="F1101" s="3">
        <v>10</v>
      </c>
      <c r="G1101" s="3" t="s">
        <v>201</v>
      </c>
      <c r="H1101" s="19">
        <v>30.5</v>
      </c>
    </row>
    <row r="1102" spans="1:8" x14ac:dyDescent="0.2">
      <c r="B1102" s="2">
        <v>0.6875</v>
      </c>
      <c r="C1102" s="3">
        <v>79</v>
      </c>
      <c r="D1102" s="3">
        <v>111</v>
      </c>
      <c r="E1102" s="13">
        <v>0.57999999999999996</v>
      </c>
      <c r="F1102" s="3">
        <v>14</v>
      </c>
      <c r="G1102" s="3" t="s">
        <v>71</v>
      </c>
      <c r="H1102" s="19">
        <v>30.5</v>
      </c>
    </row>
    <row r="1103" spans="1:8" x14ac:dyDescent="0.2">
      <c r="B1103" s="2">
        <v>0.69513888888888886</v>
      </c>
      <c r="C1103" s="3">
        <v>78</v>
      </c>
      <c r="D1103" s="3">
        <v>106</v>
      </c>
      <c r="E1103" s="14">
        <v>0.61</v>
      </c>
      <c r="F1103" s="3">
        <v>18</v>
      </c>
      <c r="G1103" s="3" t="s">
        <v>129</v>
      </c>
      <c r="H1103" s="19">
        <v>30.51</v>
      </c>
    </row>
    <row r="1104" spans="1:8" x14ac:dyDescent="0.2">
      <c r="B1104" s="1"/>
    </row>
    <row r="1105" spans="1:8" x14ac:dyDescent="0.2">
      <c r="A1105" s="21">
        <v>40993</v>
      </c>
      <c r="B1105" s="2">
        <v>0.34375</v>
      </c>
      <c r="C1105" s="3">
        <v>72</v>
      </c>
      <c r="D1105" s="3">
        <v>74</v>
      </c>
      <c r="E1105" s="14">
        <v>0.88</v>
      </c>
      <c r="F1105" s="3">
        <v>5</v>
      </c>
      <c r="G1105" s="3" t="s">
        <v>201</v>
      </c>
      <c r="H1105" s="19">
        <v>30.46</v>
      </c>
    </row>
    <row r="1106" spans="1:8" x14ac:dyDescent="0.2">
      <c r="B1106" s="2">
        <v>0.35416666666666669</v>
      </c>
      <c r="C1106" s="3">
        <v>73</v>
      </c>
      <c r="D1106" s="3">
        <v>79</v>
      </c>
      <c r="E1106" s="14">
        <v>0.86</v>
      </c>
      <c r="F1106" s="3">
        <v>2</v>
      </c>
      <c r="G1106" s="3" t="s">
        <v>201</v>
      </c>
      <c r="H1106" s="19">
        <v>30.47</v>
      </c>
    </row>
    <row r="1107" spans="1:8" x14ac:dyDescent="0.2">
      <c r="B1107" s="2">
        <v>0.36458333333333331</v>
      </c>
      <c r="C1107" s="3">
        <v>74</v>
      </c>
      <c r="D1107" s="3">
        <v>80</v>
      </c>
      <c r="E1107" s="14">
        <v>0.8</v>
      </c>
      <c r="F1107" s="3">
        <v>1</v>
      </c>
      <c r="G1107" s="3" t="s">
        <v>71</v>
      </c>
      <c r="H1107" s="19">
        <v>30.47</v>
      </c>
    </row>
    <row r="1108" spans="1:8" x14ac:dyDescent="0.2">
      <c r="B1108" s="2">
        <v>0.375</v>
      </c>
      <c r="C1108" s="3">
        <v>75</v>
      </c>
      <c r="D1108" s="3">
        <v>78</v>
      </c>
      <c r="E1108" s="14">
        <v>0.76</v>
      </c>
      <c r="F1108" s="3">
        <v>6</v>
      </c>
      <c r="G1108" s="3" t="s">
        <v>71</v>
      </c>
      <c r="H1108" s="19">
        <v>30.47</v>
      </c>
    </row>
    <row r="1109" spans="1:8" x14ac:dyDescent="0.2">
      <c r="B1109" s="1">
        <v>0.37986111111111115</v>
      </c>
      <c r="C1109" s="3">
        <v>76</v>
      </c>
      <c r="D1109" s="3">
        <v>81</v>
      </c>
      <c r="E1109" s="14">
        <v>0.72</v>
      </c>
      <c r="F1109" s="3">
        <v>3</v>
      </c>
      <c r="G1109" s="3" t="s">
        <v>130</v>
      </c>
      <c r="H1109" s="19">
        <v>30.47</v>
      </c>
    </row>
    <row r="1110" spans="1:8" x14ac:dyDescent="0.2">
      <c r="B1110" s="1">
        <v>0.48958333333333331</v>
      </c>
      <c r="C1110" s="3">
        <v>80</v>
      </c>
      <c r="D1110" s="3">
        <v>107</v>
      </c>
      <c r="E1110" s="14">
        <v>0.54</v>
      </c>
      <c r="F1110" s="3">
        <v>9</v>
      </c>
      <c r="G1110" s="3" t="s">
        <v>130</v>
      </c>
      <c r="H1110" s="19">
        <v>30.47</v>
      </c>
    </row>
    <row r="1111" spans="1:8" x14ac:dyDescent="0.2">
      <c r="B1111" s="1">
        <v>0.5</v>
      </c>
      <c r="C1111" s="3">
        <v>79</v>
      </c>
      <c r="D1111" s="3">
        <v>104</v>
      </c>
      <c r="E1111" s="13">
        <v>0.56000000000000005</v>
      </c>
    </row>
    <row r="1112" spans="1:8" x14ac:dyDescent="0.2">
      <c r="B1112" s="1">
        <v>0.51041666666666663</v>
      </c>
      <c r="C1112" s="3">
        <v>78</v>
      </c>
      <c r="D1112" s="3">
        <v>104</v>
      </c>
      <c r="E1112" s="13">
        <v>0.56999999999999995</v>
      </c>
    </row>
    <row r="1113" spans="1:8" x14ac:dyDescent="0.2">
      <c r="B1113" s="1">
        <v>0.52083333333333337</v>
      </c>
      <c r="C1113" s="3">
        <v>79</v>
      </c>
      <c r="D1113" s="3">
        <v>110</v>
      </c>
      <c r="E1113" s="13">
        <v>0.55000000000000004</v>
      </c>
      <c r="F1113" s="3">
        <v>6</v>
      </c>
      <c r="G1113" s="3" t="s">
        <v>143</v>
      </c>
      <c r="H1113" s="19">
        <v>30.47</v>
      </c>
    </row>
    <row r="1114" spans="1:8" x14ac:dyDescent="0.2">
      <c r="B1114" s="1">
        <v>0.53125</v>
      </c>
      <c r="C1114" s="3">
        <v>81</v>
      </c>
      <c r="D1114" s="3">
        <v>113</v>
      </c>
      <c r="E1114" s="14">
        <v>0.54</v>
      </c>
      <c r="F1114" s="3">
        <v>2</v>
      </c>
      <c r="G1114" s="3" t="s">
        <v>196</v>
      </c>
      <c r="H1114" s="19">
        <v>30.46</v>
      </c>
    </row>
    <row r="1115" spans="1:8" x14ac:dyDescent="0.2">
      <c r="B1115" s="1">
        <v>0.54166666666666663</v>
      </c>
      <c r="C1115" s="3">
        <v>82</v>
      </c>
      <c r="D1115" s="3">
        <v>117</v>
      </c>
      <c r="E1115" s="13">
        <v>0.49</v>
      </c>
      <c r="F1115" s="3">
        <v>8</v>
      </c>
      <c r="G1115" s="3" t="s">
        <v>196</v>
      </c>
      <c r="H1115" s="19">
        <v>30.46</v>
      </c>
    </row>
    <row r="1116" spans="1:8" x14ac:dyDescent="0.2">
      <c r="A1116" s="21"/>
      <c r="B1116" s="1">
        <v>0.55208333333333337</v>
      </c>
      <c r="C1116" s="3">
        <v>81</v>
      </c>
      <c r="D1116" s="3">
        <v>115</v>
      </c>
      <c r="E1116" s="14">
        <v>0.46</v>
      </c>
      <c r="F1116" s="3">
        <v>7</v>
      </c>
      <c r="G1116" s="3" t="s">
        <v>143</v>
      </c>
      <c r="H1116" s="19">
        <v>30.45</v>
      </c>
    </row>
    <row r="1117" spans="1:8" x14ac:dyDescent="0.2">
      <c r="A1117" s="21"/>
      <c r="B1117" s="2">
        <v>0.5625</v>
      </c>
      <c r="C1117" s="3">
        <v>81</v>
      </c>
      <c r="D1117" s="3">
        <v>117</v>
      </c>
      <c r="E1117" s="14">
        <v>0.45</v>
      </c>
      <c r="F1117" s="3">
        <v>10</v>
      </c>
      <c r="G1117" s="3" t="s">
        <v>43</v>
      </c>
      <c r="H1117" s="19">
        <v>30.45</v>
      </c>
    </row>
    <row r="1118" spans="1:8" x14ac:dyDescent="0.2">
      <c r="B1118" s="2">
        <v>0.57291666666666663</v>
      </c>
      <c r="C1118" s="3">
        <v>83</v>
      </c>
      <c r="D1118" s="3">
        <v>120</v>
      </c>
      <c r="E1118" s="14">
        <v>0.44</v>
      </c>
      <c r="F1118" s="3">
        <v>8</v>
      </c>
      <c r="G1118" s="3" t="s">
        <v>143</v>
      </c>
      <c r="H1118" s="19">
        <v>30.44</v>
      </c>
    </row>
    <row r="1119" spans="1:8" x14ac:dyDescent="0.2">
      <c r="B1119" s="2">
        <v>0.58333333333333337</v>
      </c>
      <c r="C1119" s="3">
        <v>82</v>
      </c>
      <c r="D1119" s="3">
        <v>124</v>
      </c>
      <c r="E1119" s="14">
        <v>0.34</v>
      </c>
      <c r="F1119" s="3">
        <v>7</v>
      </c>
      <c r="G1119" s="3" t="s">
        <v>197</v>
      </c>
      <c r="H1119" s="19">
        <v>30.44</v>
      </c>
    </row>
    <row r="1120" spans="1:8" x14ac:dyDescent="0.2">
      <c r="B1120" s="2">
        <v>0.59375</v>
      </c>
      <c r="C1120" s="3">
        <v>83</v>
      </c>
      <c r="D1120" s="3">
        <v>122</v>
      </c>
      <c r="E1120" s="14">
        <v>0.36</v>
      </c>
      <c r="F1120" s="3">
        <v>10</v>
      </c>
      <c r="G1120" s="3" t="s">
        <v>43</v>
      </c>
      <c r="H1120" s="19">
        <v>30.43</v>
      </c>
    </row>
    <row r="1121" spans="1:8" x14ac:dyDescent="0.2">
      <c r="B1121" s="2">
        <v>0.60416666666666663</v>
      </c>
      <c r="C1121" s="3">
        <v>82</v>
      </c>
      <c r="D1121" s="3">
        <v>126</v>
      </c>
      <c r="E1121" s="13">
        <v>0.33</v>
      </c>
      <c r="F1121" s="3">
        <v>7</v>
      </c>
      <c r="G1121" s="3" t="s">
        <v>197</v>
      </c>
      <c r="H1121" s="19">
        <v>30.43</v>
      </c>
    </row>
    <row r="1122" spans="1:8" x14ac:dyDescent="0.2">
      <c r="B1122" s="2">
        <v>0.61458333333333337</v>
      </c>
      <c r="C1122" s="3">
        <v>82</v>
      </c>
      <c r="D1122" s="3">
        <v>123</v>
      </c>
      <c r="E1122" s="14">
        <v>0.32</v>
      </c>
      <c r="F1122" s="3">
        <v>4</v>
      </c>
      <c r="G1122" s="3" t="s">
        <v>43</v>
      </c>
      <c r="H1122" s="19">
        <v>30.43</v>
      </c>
    </row>
    <row r="1123" spans="1:8" x14ac:dyDescent="0.2">
      <c r="B1123" s="2">
        <v>0.625</v>
      </c>
      <c r="C1123" s="3">
        <v>81</v>
      </c>
      <c r="D1123" s="3">
        <v>125</v>
      </c>
      <c r="E1123" s="14">
        <v>0.35</v>
      </c>
      <c r="F1123" s="3">
        <v>5</v>
      </c>
      <c r="G1123" s="3" t="s">
        <v>197</v>
      </c>
      <c r="H1123" s="19">
        <v>30.42</v>
      </c>
    </row>
    <row r="1124" spans="1:8" x14ac:dyDescent="0.2">
      <c r="B1124" s="2">
        <v>0.62916666666666665</v>
      </c>
      <c r="C1124" s="3">
        <v>81</v>
      </c>
      <c r="D1124" s="3">
        <v>125</v>
      </c>
      <c r="E1124" s="13">
        <v>0.36</v>
      </c>
      <c r="F1124" s="3">
        <v>3</v>
      </c>
      <c r="G1124" s="3" t="s">
        <v>43</v>
      </c>
      <c r="H1124" s="19">
        <v>30.42</v>
      </c>
    </row>
    <row r="1125" spans="1:8" x14ac:dyDescent="0.2">
      <c r="B1125" s="2"/>
    </row>
    <row r="1126" spans="1:8" x14ac:dyDescent="0.2">
      <c r="A1126" t="s">
        <v>268</v>
      </c>
      <c r="B1126" s="2"/>
    </row>
    <row r="1127" spans="1:8" x14ac:dyDescent="0.2">
      <c r="A1127" s="21">
        <v>40998</v>
      </c>
      <c r="B1127" s="1">
        <v>0.46875</v>
      </c>
      <c r="C1127" s="3">
        <v>68</v>
      </c>
      <c r="D1127" s="3">
        <v>88</v>
      </c>
      <c r="E1127" s="14">
        <v>0.85</v>
      </c>
      <c r="F1127" s="3">
        <v>3</v>
      </c>
      <c r="G1127" s="3" t="s">
        <v>129</v>
      </c>
      <c r="H1127" s="19">
        <v>29.86</v>
      </c>
    </row>
    <row r="1128" spans="1:8" x14ac:dyDescent="0.2">
      <c r="B1128" s="1">
        <v>0.47916666666666669</v>
      </c>
      <c r="C1128" s="3">
        <v>69</v>
      </c>
      <c r="D1128" s="3">
        <v>88</v>
      </c>
      <c r="E1128" s="14">
        <v>0.83</v>
      </c>
      <c r="F1128" s="3">
        <v>4</v>
      </c>
      <c r="G1128" s="3" t="s">
        <v>129</v>
      </c>
      <c r="H1128" s="19">
        <v>29.86</v>
      </c>
    </row>
    <row r="1129" spans="1:8" x14ac:dyDescent="0.2">
      <c r="B1129" s="1">
        <v>0.48958333333333331</v>
      </c>
      <c r="C1129" s="3">
        <v>70</v>
      </c>
      <c r="D1129" s="3">
        <v>90</v>
      </c>
      <c r="E1129" s="14">
        <v>0.8</v>
      </c>
      <c r="F1129" s="3">
        <v>3</v>
      </c>
      <c r="G1129" s="3" t="s">
        <v>129</v>
      </c>
      <c r="H1129" s="19">
        <v>29.85</v>
      </c>
    </row>
    <row r="1130" spans="1:8" x14ac:dyDescent="0.2">
      <c r="B1130" s="1">
        <v>0.5</v>
      </c>
      <c r="C1130" s="3">
        <v>71</v>
      </c>
      <c r="D1130" s="3">
        <v>90</v>
      </c>
      <c r="E1130" s="14">
        <v>0.79</v>
      </c>
      <c r="F1130" s="3">
        <v>5</v>
      </c>
      <c r="G1130" s="3" t="s">
        <v>201</v>
      </c>
      <c r="H1130" s="19">
        <v>29.84</v>
      </c>
    </row>
    <row r="1131" spans="1:8" x14ac:dyDescent="0.2">
      <c r="B1131" s="1">
        <v>0.51041666666666663</v>
      </c>
      <c r="C1131" s="3">
        <v>71</v>
      </c>
      <c r="D1131" s="3">
        <v>94</v>
      </c>
      <c r="E1131" s="14">
        <v>0.76</v>
      </c>
      <c r="F1131" s="3">
        <v>3</v>
      </c>
      <c r="G1131" s="3" t="s">
        <v>201</v>
      </c>
      <c r="H1131" s="19">
        <v>29.82</v>
      </c>
    </row>
    <row r="1132" spans="1:8" x14ac:dyDescent="0.2">
      <c r="B1132" s="1">
        <v>0.52083333333333337</v>
      </c>
      <c r="C1132" s="3">
        <v>72</v>
      </c>
      <c r="D1132" s="3">
        <v>94</v>
      </c>
      <c r="E1132" s="14">
        <v>0.73</v>
      </c>
      <c r="F1132" s="3">
        <v>3</v>
      </c>
      <c r="G1132" s="3" t="s">
        <v>201</v>
      </c>
      <c r="H1132" s="19">
        <v>29.81</v>
      </c>
    </row>
    <row r="1133" spans="1:8" x14ac:dyDescent="0.2">
      <c r="B1133" s="1">
        <v>0.53125</v>
      </c>
      <c r="C1133" s="3">
        <v>73</v>
      </c>
      <c r="D1133" s="3">
        <v>96</v>
      </c>
      <c r="E1133" s="14">
        <v>0.71</v>
      </c>
      <c r="F1133" s="3">
        <v>3</v>
      </c>
      <c r="G1133" s="3" t="s">
        <v>43</v>
      </c>
      <c r="H1133" s="19">
        <v>29.81</v>
      </c>
    </row>
    <row r="1134" spans="1:8" x14ac:dyDescent="0.2">
      <c r="B1134" s="1">
        <v>0.54166666666666663</v>
      </c>
      <c r="C1134" s="3">
        <v>74</v>
      </c>
      <c r="D1134" s="3">
        <v>101</v>
      </c>
      <c r="E1134" s="14">
        <v>0.66</v>
      </c>
      <c r="F1134" s="3">
        <v>3</v>
      </c>
      <c r="G1134" s="3" t="s">
        <v>129</v>
      </c>
      <c r="H1134" s="19">
        <v>29.81</v>
      </c>
    </row>
    <row r="1135" spans="1:8" x14ac:dyDescent="0.2">
      <c r="B1135" s="1">
        <v>0.55208333333333337</v>
      </c>
      <c r="C1135" s="3">
        <v>74</v>
      </c>
      <c r="D1135" s="3">
        <v>102</v>
      </c>
      <c r="E1135" s="14">
        <v>0.67</v>
      </c>
      <c r="F1135" s="3">
        <v>2</v>
      </c>
      <c r="G1135" s="3" t="s">
        <v>71</v>
      </c>
      <c r="H1135" s="19">
        <v>29.78</v>
      </c>
    </row>
    <row r="1136" spans="1:8" x14ac:dyDescent="0.2">
      <c r="B1136" s="2">
        <v>0.5625</v>
      </c>
      <c r="C1136" s="3">
        <v>74</v>
      </c>
      <c r="D1136" s="3">
        <v>96</v>
      </c>
      <c r="E1136" s="14">
        <v>0.67</v>
      </c>
      <c r="F1136" s="3">
        <v>1</v>
      </c>
      <c r="G1136" s="3" t="s">
        <v>71</v>
      </c>
      <c r="H1136" s="19">
        <v>29.77</v>
      </c>
    </row>
    <row r="1137" spans="1:8" x14ac:dyDescent="0.2">
      <c r="B1137" s="2">
        <v>0.64583333333333337</v>
      </c>
      <c r="C1137" s="3">
        <v>66</v>
      </c>
      <c r="D1137" s="3">
        <v>74</v>
      </c>
      <c r="E1137" s="14">
        <v>0.91</v>
      </c>
      <c r="F1137" s="3">
        <v>2</v>
      </c>
      <c r="G1137" s="3" t="s">
        <v>129</v>
      </c>
      <c r="H1137" s="19">
        <v>29.76</v>
      </c>
    </row>
    <row r="1138" spans="1:8" x14ac:dyDescent="0.2">
      <c r="B1138" s="2">
        <v>0.65625</v>
      </c>
      <c r="C1138" s="3">
        <v>66</v>
      </c>
      <c r="D1138" s="3">
        <v>73</v>
      </c>
      <c r="E1138" s="14">
        <v>0.91</v>
      </c>
      <c r="F1138" s="3">
        <v>0</v>
      </c>
      <c r="H1138" s="19">
        <v>29.76</v>
      </c>
    </row>
    <row r="1139" spans="1:8" x14ac:dyDescent="0.2">
      <c r="A1139" s="21"/>
      <c r="B1139" s="2">
        <v>0.66666666666666663</v>
      </c>
      <c r="C1139" s="3">
        <v>67</v>
      </c>
      <c r="D1139" s="3">
        <v>72</v>
      </c>
      <c r="E1139" s="14">
        <v>0.94</v>
      </c>
      <c r="F1139" s="3">
        <v>2</v>
      </c>
      <c r="G1139" s="3" t="s">
        <v>203</v>
      </c>
      <c r="H1139" s="19">
        <v>29.76</v>
      </c>
    </row>
    <row r="1140" spans="1:8" x14ac:dyDescent="0.2">
      <c r="B1140" s="2">
        <v>0.67708333333333337</v>
      </c>
      <c r="C1140" s="3">
        <v>66</v>
      </c>
      <c r="D1140" s="3">
        <v>69</v>
      </c>
      <c r="E1140" s="14">
        <v>0.94</v>
      </c>
      <c r="F1140" s="3">
        <v>1</v>
      </c>
      <c r="G1140" s="3" t="s">
        <v>35</v>
      </c>
      <c r="H1140" s="19">
        <v>29.76</v>
      </c>
    </row>
    <row r="1141" spans="1:8" x14ac:dyDescent="0.2">
      <c r="B1141" s="2"/>
    </row>
    <row r="1142" spans="1:8" x14ac:dyDescent="0.2">
      <c r="A1142" s="21">
        <v>40999</v>
      </c>
      <c r="B1142" s="2">
        <v>0.32291666666666669</v>
      </c>
      <c r="C1142" s="3">
        <v>63</v>
      </c>
      <c r="D1142" s="3">
        <v>67</v>
      </c>
      <c r="E1142" s="14">
        <v>1</v>
      </c>
      <c r="F1142" s="3">
        <v>2</v>
      </c>
      <c r="G1142" s="3" t="s">
        <v>71</v>
      </c>
      <c r="H1142" s="19">
        <v>29.71</v>
      </c>
    </row>
    <row r="1143" spans="1:8" x14ac:dyDescent="0.2">
      <c r="B1143" s="2">
        <v>0.33333333333333331</v>
      </c>
      <c r="C1143" s="3">
        <v>63</v>
      </c>
      <c r="D1143" s="3">
        <v>68</v>
      </c>
      <c r="E1143" s="14">
        <v>1</v>
      </c>
      <c r="F1143" s="3">
        <v>1</v>
      </c>
      <c r="G1143" s="3" t="s">
        <v>203</v>
      </c>
      <c r="H1143" s="19">
        <v>29.76</v>
      </c>
    </row>
    <row r="1144" spans="1:8" x14ac:dyDescent="0.2">
      <c r="B1144" s="2">
        <v>0.34375</v>
      </c>
      <c r="C1144" s="3">
        <v>63</v>
      </c>
      <c r="D1144" s="3">
        <v>70</v>
      </c>
      <c r="E1144" s="14">
        <v>1</v>
      </c>
      <c r="F1144" s="3">
        <v>1</v>
      </c>
      <c r="G1144" s="3" t="s">
        <v>34</v>
      </c>
      <c r="H1144" s="19">
        <v>29.78</v>
      </c>
    </row>
    <row r="1145" spans="1:8" x14ac:dyDescent="0.2">
      <c r="B1145" s="2">
        <v>0.35416666666666669</v>
      </c>
      <c r="C1145" s="3">
        <v>64</v>
      </c>
      <c r="D1145" s="3">
        <v>72</v>
      </c>
      <c r="E1145" s="14">
        <v>1</v>
      </c>
      <c r="F1145" s="3">
        <v>2</v>
      </c>
      <c r="G1145" s="3" t="s">
        <v>71</v>
      </c>
      <c r="H1145" s="19">
        <v>29.79</v>
      </c>
    </row>
    <row r="1146" spans="1:8" x14ac:dyDescent="0.2">
      <c r="B1146" s="2">
        <v>0.36458333333333331</v>
      </c>
      <c r="C1146" s="3">
        <v>65</v>
      </c>
      <c r="D1146" s="3">
        <v>75</v>
      </c>
      <c r="E1146" s="14">
        <v>1</v>
      </c>
      <c r="F1146" s="3">
        <v>0</v>
      </c>
      <c r="H1146" s="19">
        <v>29.8</v>
      </c>
    </row>
    <row r="1147" spans="1:8" x14ac:dyDescent="0.2">
      <c r="B1147" s="2">
        <v>0.375</v>
      </c>
      <c r="C1147" s="3">
        <v>66</v>
      </c>
      <c r="D1147" s="3">
        <v>74</v>
      </c>
      <c r="E1147" s="14">
        <v>0.98</v>
      </c>
      <c r="F1147" s="3">
        <v>3</v>
      </c>
      <c r="G1147" s="3" t="s">
        <v>203</v>
      </c>
      <c r="H1147" s="19">
        <v>29.8</v>
      </c>
    </row>
    <row r="1148" spans="1:8" x14ac:dyDescent="0.2">
      <c r="A1148" s="21"/>
      <c r="B1148" s="2">
        <v>0.38541666666666674</v>
      </c>
      <c r="C1148" s="3">
        <v>67</v>
      </c>
      <c r="D1148" s="3">
        <v>75</v>
      </c>
      <c r="E1148" s="14">
        <v>0.96</v>
      </c>
      <c r="F1148" s="3">
        <v>2</v>
      </c>
      <c r="G1148" s="3" t="s">
        <v>37</v>
      </c>
      <c r="H1148" s="19">
        <v>29.8</v>
      </c>
    </row>
    <row r="1149" spans="1:8" x14ac:dyDescent="0.2">
      <c r="A1149" s="21"/>
      <c r="B1149" s="2">
        <v>0.39583333333333343</v>
      </c>
      <c r="C1149" s="3">
        <v>68</v>
      </c>
      <c r="D1149" s="3">
        <v>80</v>
      </c>
      <c r="E1149" s="14">
        <v>0.93</v>
      </c>
      <c r="F1149" s="3">
        <v>3</v>
      </c>
      <c r="G1149" s="3" t="s">
        <v>208</v>
      </c>
      <c r="H1149" s="19">
        <v>29.8</v>
      </c>
    </row>
    <row r="1150" spans="1:8" x14ac:dyDescent="0.2">
      <c r="B1150" s="2">
        <v>0.40625</v>
      </c>
      <c r="C1150" s="3">
        <v>69</v>
      </c>
      <c r="D1150" s="3">
        <v>80</v>
      </c>
      <c r="E1150" s="14">
        <v>0.91</v>
      </c>
      <c r="F1150" s="3">
        <v>2</v>
      </c>
      <c r="G1150" s="3" t="s">
        <v>35</v>
      </c>
      <c r="H1150" s="19">
        <v>29.8</v>
      </c>
    </row>
    <row r="1151" spans="1:8" x14ac:dyDescent="0.2">
      <c r="B1151" s="2">
        <v>0.4166666666666668</v>
      </c>
      <c r="C1151" s="3">
        <v>72</v>
      </c>
      <c r="D1151" s="3">
        <v>87</v>
      </c>
      <c r="E1151" s="14">
        <v>0.84</v>
      </c>
      <c r="F1151" s="3">
        <v>1</v>
      </c>
      <c r="G1151" s="3" t="s">
        <v>34</v>
      </c>
      <c r="H1151" s="19">
        <v>29.79</v>
      </c>
    </row>
    <row r="1152" spans="1:8" x14ac:dyDescent="0.2">
      <c r="B1152" s="2">
        <v>0.42708333333333354</v>
      </c>
      <c r="C1152" s="3">
        <v>72</v>
      </c>
      <c r="D1152" s="3">
        <v>90</v>
      </c>
      <c r="E1152" s="14">
        <v>0.78</v>
      </c>
      <c r="F1152" s="3">
        <v>1</v>
      </c>
      <c r="G1152" s="3" t="s">
        <v>43</v>
      </c>
      <c r="H1152" s="19">
        <v>29.79</v>
      </c>
    </row>
    <row r="1153" spans="1:8" x14ac:dyDescent="0.2">
      <c r="B1153" s="2">
        <v>0.4375</v>
      </c>
      <c r="C1153" s="3">
        <v>74</v>
      </c>
      <c r="D1153" s="3">
        <v>92</v>
      </c>
      <c r="E1153" s="14">
        <v>0.73</v>
      </c>
      <c r="F1153" s="3">
        <v>2</v>
      </c>
      <c r="G1153" s="3" t="s">
        <v>203</v>
      </c>
      <c r="H1153" s="19">
        <v>29.78</v>
      </c>
    </row>
    <row r="1154" spans="1:8" x14ac:dyDescent="0.2">
      <c r="B1154" s="2">
        <v>0.44791666666666691</v>
      </c>
      <c r="C1154" s="3">
        <v>73</v>
      </c>
      <c r="D1154" s="3">
        <v>96</v>
      </c>
      <c r="E1154" s="14">
        <v>0.76</v>
      </c>
      <c r="F1154" s="3">
        <v>2</v>
      </c>
      <c r="G1154" s="3" t="s">
        <v>43</v>
      </c>
      <c r="H1154" s="19">
        <v>29.78</v>
      </c>
    </row>
    <row r="1155" spans="1:8" x14ac:dyDescent="0.2">
      <c r="B1155" s="2">
        <v>0.45833333333333359</v>
      </c>
      <c r="C1155" s="3">
        <v>73</v>
      </c>
      <c r="D1155" s="3">
        <v>92</v>
      </c>
      <c r="E1155" s="14">
        <v>0.74</v>
      </c>
      <c r="F1155" s="3">
        <v>1</v>
      </c>
      <c r="G1155" s="3" t="s">
        <v>208</v>
      </c>
      <c r="H1155" s="19">
        <v>29.78</v>
      </c>
    </row>
    <row r="1156" spans="1:8" x14ac:dyDescent="0.2">
      <c r="B1156" s="1"/>
    </row>
    <row r="1157" spans="1:8" x14ac:dyDescent="0.2">
      <c r="A1157" s="21">
        <v>41000</v>
      </c>
      <c r="B1157" s="2">
        <v>0.32291666666666669</v>
      </c>
      <c r="C1157" s="3">
        <v>60</v>
      </c>
      <c r="D1157" s="3">
        <v>71</v>
      </c>
      <c r="E1157" s="14">
        <v>0.97</v>
      </c>
      <c r="F1157" s="3">
        <v>2</v>
      </c>
      <c r="G1157" s="3" t="s">
        <v>208</v>
      </c>
      <c r="H1157" s="19">
        <v>29.81</v>
      </c>
    </row>
    <row r="1158" spans="1:8" x14ac:dyDescent="0.2">
      <c r="B1158" s="2">
        <v>0.33333333333333331</v>
      </c>
      <c r="C1158" s="3">
        <v>61</v>
      </c>
      <c r="D1158" s="3">
        <v>70</v>
      </c>
      <c r="E1158" s="14">
        <v>0.95</v>
      </c>
      <c r="F1158" s="3">
        <v>1</v>
      </c>
      <c r="G1158" s="3" t="s">
        <v>37</v>
      </c>
      <c r="H1158" s="19">
        <v>29.81</v>
      </c>
    </row>
    <row r="1159" spans="1:8" x14ac:dyDescent="0.2">
      <c r="B1159" s="2">
        <v>0.34375</v>
      </c>
      <c r="C1159" s="3">
        <v>63</v>
      </c>
      <c r="D1159" s="3">
        <v>68</v>
      </c>
      <c r="E1159" s="14">
        <v>0.9</v>
      </c>
      <c r="F1159" s="3">
        <v>1</v>
      </c>
      <c r="G1159" s="3" t="s">
        <v>180</v>
      </c>
      <c r="H1159" s="19">
        <v>29.81</v>
      </c>
    </row>
    <row r="1160" spans="1:8" x14ac:dyDescent="0.2">
      <c r="B1160" s="2">
        <v>0.35416666666666669</v>
      </c>
      <c r="C1160" s="3">
        <v>65</v>
      </c>
      <c r="D1160" s="3">
        <v>67</v>
      </c>
      <c r="E1160" s="14">
        <v>0.86</v>
      </c>
      <c r="F1160" s="3">
        <v>2</v>
      </c>
      <c r="G1160" s="3" t="s">
        <v>35</v>
      </c>
      <c r="H1160" s="19">
        <v>29.8</v>
      </c>
    </row>
    <row r="1161" spans="1:8" x14ac:dyDescent="0.2">
      <c r="B1161" s="2">
        <v>0.36458333333333331</v>
      </c>
      <c r="C1161" s="3">
        <v>66</v>
      </c>
      <c r="D1161" s="3">
        <v>76</v>
      </c>
      <c r="E1161" s="14">
        <v>0.84</v>
      </c>
      <c r="F1161" s="3">
        <v>1</v>
      </c>
      <c r="G1161" s="3" t="s">
        <v>180</v>
      </c>
      <c r="H1161" s="19">
        <v>29.8</v>
      </c>
    </row>
    <row r="1162" spans="1:8" x14ac:dyDescent="0.2">
      <c r="B1162" s="2">
        <v>0.375</v>
      </c>
      <c r="C1162" s="3">
        <v>67</v>
      </c>
      <c r="D1162" s="3">
        <v>79</v>
      </c>
      <c r="E1162" s="14">
        <v>0.82</v>
      </c>
      <c r="F1162" s="3">
        <v>5</v>
      </c>
      <c r="G1162" s="3" t="s">
        <v>203</v>
      </c>
      <c r="H1162" s="19">
        <v>29.79</v>
      </c>
    </row>
    <row r="1163" spans="1:8" x14ac:dyDescent="0.2">
      <c r="B1163" s="2">
        <v>0.38194444444444442</v>
      </c>
      <c r="C1163" s="3">
        <v>68</v>
      </c>
      <c r="D1163" s="3">
        <v>83</v>
      </c>
      <c r="E1163" s="14">
        <v>0.8</v>
      </c>
      <c r="F1163" s="3">
        <v>2</v>
      </c>
      <c r="G1163" s="3" t="s">
        <v>130</v>
      </c>
      <c r="H1163" s="19">
        <v>29.79</v>
      </c>
    </row>
    <row r="1164" spans="1:8" x14ac:dyDescent="0.2">
      <c r="B1164" s="2">
        <v>0.45833333333333359</v>
      </c>
      <c r="C1164" s="3">
        <v>79</v>
      </c>
      <c r="D1164" s="3">
        <v>109</v>
      </c>
      <c r="E1164" s="14">
        <v>0.57999999999999996</v>
      </c>
      <c r="F1164" s="3">
        <v>8</v>
      </c>
      <c r="G1164" s="3" t="s">
        <v>203</v>
      </c>
      <c r="H1164" s="19">
        <v>29.78</v>
      </c>
    </row>
    <row r="1165" spans="1:8" x14ac:dyDescent="0.2">
      <c r="A1165" s="21"/>
      <c r="B1165" s="1">
        <v>0.46875</v>
      </c>
      <c r="C1165" s="3">
        <v>78</v>
      </c>
      <c r="D1165" s="3">
        <v>107</v>
      </c>
      <c r="E1165" s="14">
        <v>0.57999999999999996</v>
      </c>
      <c r="F1165" s="3">
        <v>2</v>
      </c>
      <c r="G1165" s="3" t="s">
        <v>180</v>
      </c>
      <c r="H1165" s="19">
        <v>29.77</v>
      </c>
    </row>
    <row r="1166" spans="1:8" x14ac:dyDescent="0.2">
      <c r="B1166" s="1">
        <v>0.47916666666666669</v>
      </c>
      <c r="C1166" s="3">
        <v>79</v>
      </c>
      <c r="D1166" s="3">
        <v>107</v>
      </c>
      <c r="E1166" s="14">
        <v>0.54</v>
      </c>
      <c r="F1166" s="3">
        <v>7</v>
      </c>
      <c r="G1166" s="3" t="s">
        <v>203</v>
      </c>
      <c r="H1166" s="19">
        <v>29.76</v>
      </c>
    </row>
    <row r="1167" spans="1:8" x14ac:dyDescent="0.2">
      <c r="B1167" s="1">
        <v>0.48958333333333331</v>
      </c>
      <c r="C1167" s="3">
        <v>81</v>
      </c>
      <c r="D1167" s="3">
        <v>114</v>
      </c>
      <c r="E1167" s="13">
        <v>0.51</v>
      </c>
      <c r="F1167" s="3">
        <v>3</v>
      </c>
      <c r="G1167" s="3" t="s">
        <v>202</v>
      </c>
      <c r="H1167" s="19">
        <v>29.76</v>
      </c>
    </row>
    <row r="1168" spans="1:8" x14ac:dyDescent="0.2">
      <c r="B1168" s="1">
        <v>0.5</v>
      </c>
      <c r="C1168" s="3">
        <v>81</v>
      </c>
      <c r="D1168" s="3">
        <v>116</v>
      </c>
      <c r="E1168" s="14">
        <v>0.51</v>
      </c>
      <c r="F1168" s="3">
        <v>2</v>
      </c>
      <c r="G1168" s="3" t="s">
        <v>71</v>
      </c>
      <c r="H1168" s="19">
        <v>29.75</v>
      </c>
    </row>
    <row r="1169" spans="1:8" x14ac:dyDescent="0.2">
      <c r="B1169" s="1">
        <v>0.51041666666666663</v>
      </c>
      <c r="C1169" s="3">
        <v>82</v>
      </c>
      <c r="D1169" s="3">
        <v>117</v>
      </c>
      <c r="E1169" s="14">
        <v>0.49</v>
      </c>
      <c r="F1169" s="3">
        <v>6</v>
      </c>
      <c r="G1169" s="3" t="s">
        <v>203</v>
      </c>
      <c r="H1169" s="19">
        <v>29.75</v>
      </c>
    </row>
    <row r="1170" spans="1:8" x14ac:dyDescent="0.2">
      <c r="B1170" s="1">
        <v>0.52083333333333337</v>
      </c>
      <c r="C1170" s="3">
        <v>83</v>
      </c>
      <c r="D1170" s="3">
        <v>122</v>
      </c>
      <c r="E1170" s="13">
        <v>0.47</v>
      </c>
      <c r="F1170" s="3">
        <v>6</v>
      </c>
      <c r="G1170" s="3" t="s">
        <v>203</v>
      </c>
      <c r="H1170" s="19">
        <v>29.74</v>
      </c>
    </row>
    <row r="1171" spans="1:8" x14ac:dyDescent="0.2">
      <c r="B1171" s="1">
        <v>0.54166666666666663</v>
      </c>
      <c r="C1171" s="3">
        <v>82</v>
      </c>
      <c r="D1171" s="3">
        <v>123</v>
      </c>
      <c r="E1171" s="14">
        <v>0.48</v>
      </c>
      <c r="F1171" s="3">
        <v>5</v>
      </c>
      <c r="G1171" s="3" t="s">
        <v>71</v>
      </c>
      <c r="H1171" s="19">
        <v>29.73</v>
      </c>
    </row>
    <row r="1172" spans="1:8" x14ac:dyDescent="0.2">
      <c r="B1172" s="1">
        <v>0.55208333333333337</v>
      </c>
      <c r="C1172" s="3">
        <v>82</v>
      </c>
      <c r="D1172" s="3">
        <v>118</v>
      </c>
      <c r="E1172" s="14">
        <v>0.47</v>
      </c>
      <c r="F1172" s="3">
        <v>1</v>
      </c>
      <c r="G1172" s="3" t="s">
        <v>202</v>
      </c>
      <c r="H1172" s="19">
        <v>29.73</v>
      </c>
    </row>
    <row r="1173" spans="1:8" x14ac:dyDescent="0.2">
      <c r="B1173" s="2">
        <v>0.5625</v>
      </c>
      <c r="C1173" s="3">
        <v>82</v>
      </c>
      <c r="D1173" s="3">
        <v>119</v>
      </c>
      <c r="E1173" s="13">
        <v>0.44</v>
      </c>
      <c r="F1173" s="3">
        <v>5</v>
      </c>
      <c r="G1173" s="3" t="s">
        <v>129</v>
      </c>
      <c r="H1173" s="19">
        <v>29.72</v>
      </c>
    </row>
    <row r="1174" spans="1:8" x14ac:dyDescent="0.2">
      <c r="B1174" s="2">
        <v>0.57291666666666663</v>
      </c>
      <c r="C1174" s="3">
        <v>82</v>
      </c>
      <c r="D1174" s="3">
        <v>117</v>
      </c>
      <c r="E1174" s="14">
        <v>0.44</v>
      </c>
      <c r="F1174" s="3">
        <v>6</v>
      </c>
      <c r="G1174" s="3" t="s">
        <v>71</v>
      </c>
      <c r="H1174" s="19">
        <v>29.71</v>
      </c>
    </row>
    <row r="1175" spans="1:8" x14ac:dyDescent="0.2">
      <c r="B1175" s="2">
        <v>0.58333333333333337</v>
      </c>
      <c r="C1175" s="3">
        <v>82</v>
      </c>
      <c r="D1175" s="3">
        <v>110</v>
      </c>
      <c r="E1175" s="14">
        <v>0.44</v>
      </c>
      <c r="F1175" s="3">
        <v>3</v>
      </c>
      <c r="G1175" s="3" t="s">
        <v>71</v>
      </c>
      <c r="H1175" s="19">
        <v>29.71</v>
      </c>
    </row>
    <row r="1176" spans="1:8" x14ac:dyDescent="0.2">
      <c r="A1176" s="21"/>
      <c r="B1176" s="2">
        <v>0.59375</v>
      </c>
      <c r="C1176" s="3">
        <v>84</v>
      </c>
      <c r="D1176" s="3">
        <v>114</v>
      </c>
      <c r="E1176" s="14">
        <v>0.44</v>
      </c>
      <c r="F1176" s="3">
        <v>2</v>
      </c>
      <c r="G1176" s="3" t="s">
        <v>71</v>
      </c>
      <c r="H1176" s="19">
        <v>29.7</v>
      </c>
    </row>
    <row r="1177" spans="1:8" x14ac:dyDescent="0.2">
      <c r="B1177" s="2">
        <v>0.60416666666666663</v>
      </c>
      <c r="C1177" s="3">
        <v>83</v>
      </c>
      <c r="D1177" s="3">
        <v>115</v>
      </c>
      <c r="E1177" s="13">
        <v>0.44</v>
      </c>
      <c r="F1177" s="3">
        <v>1</v>
      </c>
      <c r="G1177" s="3" t="s">
        <v>202</v>
      </c>
      <c r="H1177" s="19">
        <v>23.7</v>
      </c>
    </row>
    <row r="1178" spans="1:8" x14ac:dyDescent="0.2">
      <c r="B1178" s="2">
        <v>0.61458333333333337</v>
      </c>
      <c r="C1178" s="3">
        <v>84</v>
      </c>
      <c r="D1178" s="3">
        <v>115</v>
      </c>
      <c r="E1178" s="14">
        <v>0.43</v>
      </c>
      <c r="F1178" s="3">
        <v>2</v>
      </c>
      <c r="G1178" s="3" t="s">
        <v>202</v>
      </c>
      <c r="H1178" s="19">
        <v>29.69</v>
      </c>
    </row>
    <row r="1179" spans="1:8" x14ac:dyDescent="0.2">
      <c r="B1179" s="2">
        <v>0.625</v>
      </c>
      <c r="C1179" s="3">
        <v>83</v>
      </c>
      <c r="D1179" s="3">
        <v>112</v>
      </c>
      <c r="E1179" s="14">
        <v>0.43</v>
      </c>
      <c r="F1179" s="3">
        <v>6</v>
      </c>
      <c r="G1179" s="3" t="s">
        <v>203</v>
      </c>
      <c r="H1179" s="19">
        <v>29.68</v>
      </c>
    </row>
    <row r="1180" spans="1:8" x14ac:dyDescent="0.2">
      <c r="B1180" s="2">
        <v>0.63541666666666663</v>
      </c>
      <c r="C1180" s="3">
        <v>85</v>
      </c>
      <c r="D1180" s="3">
        <v>119</v>
      </c>
      <c r="E1180" s="14">
        <v>0.42</v>
      </c>
      <c r="F1180" s="3">
        <v>8</v>
      </c>
      <c r="G1180" s="3" t="s">
        <v>203</v>
      </c>
      <c r="H1180" s="19">
        <v>29.68</v>
      </c>
    </row>
    <row r="1181" spans="1:8" x14ac:dyDescent="0.2">
      <c r="B1181" s="2">
        <v>0.64583333333333337</v>
      </c>
      <c r="C1181" s="3">
        <v>84</v>
      </c>
      <c r="D1181" s="3">
        <v>121</v>
      </c>
      <c r="E1181" s="14">
        <v>0.41</v>
      </c>
      <c r="F1181" s="3">
        <v>4</v>
      </c>
      <c r="G1181" s="3" t="s">
        <v>203</v>
      </c>
      <c r="H1181" s="19">
        <v>29.68</v>
      </c>
    </row>
    <row r="1182" spans="1:8" x14ac:dyDescent="0.2">
      <c r="B1182" s="2">
        <v>0.65625</v>
      </c>
      <c r="C1182" s="3">
        <v>85</v>
      </c>
      <c r="D1182" s="3">
        <v>122</v>
      </c>
      <c r="E1182" s="14">
        <v>0.4</v>
      </c>
      <c r="F1182" s="3">
        <v>8</v>
      </c>
      <c r="G1182" s="3" t="s">
        <v>203</v>
      </c>
      <c r="H1182" s="19">
        <v>29.67</v>
      </c>
    </row>
    <row r="1183" spans="1:8" x14ac:dyDescent="0.2">
      <c r="B1183" s="1"/>
    </row>
    <row r="1184" spans="1:8" x14ac:dyDescent="0.2">
      <c r="A1184" t="s">
        <v>250</v>
      </c>
      <c r="B1184" s="1"/>
    </row>
    <row r="1185" spans="1:8" x14ac:dyDescent="0.2">
      <c r="A1185" s="21">
        <v>41012</v>
      </c>
      <c r="B1185" s="2">
        <v>0.40625</v>
      </c>
      <c r="C1185" s="3">
        <v>56</v>
      </c>
      <c r="D1185" s="3">
        <v>60</v>
      </c>
      <c r="E1185" s="14">
        <v>0.88</v>
      </c>
      <c r="F1185" s="3">
        <v>6</v>
      </c>
      <c r="G1185" s="3" t="s">
        <v>71</v>
      </c>
      <c r="H1185" s="19">
        <v>30.52</v>
      </c>
    </row>
    <row r="1186" spans="1:8" x14ac:dyDescent="0.2">
      <c r="A1186" s="21"/>
      <c r="B1186" s="2">
        <v>0.4166666666666668</v>
      </c>
      <c r="C1186" s="3">
        <v>57</v>
      </c>
      <c r="D1186" s="3">
        <v>61</v>
      </c>
      <c r="E1186" s="14">
        <v>0.86</v>
      </c>
      <c r="F1186" s="3">
        <v>3</v>
      </c>
      <c r="G1186" s="3" t="s">
        <v>203</v>
      </c>
      <c r="H1186" s="19">
        <v>30.51</v>
      </c>
    </row>
    <row r="1187" spans="1:8" x14ac:dyDescent="0.2">
      <c r="B1187" s="2">
        <v>0.42708333333333354</v>
      </c>
      <c r="C1187" s="3">
        <v>58</v>
      </c>
      <c r="D1187" s="3">
        <v>63</v>
      </c>
      <c r="E1187" s="14">
        <v>0.87</v>
      </c>
      <c r="F1187" s="3">
        <v>3</v>
      </c>
      <c r="G1187" s="3" t="s">
        <v>43</v>
      </c>
      <c r="H1187" s="19">
        <v>30.51</v>
      </c>
    </row>
    <row r="1188" spans="1:8" x14ac:dyDescent="0.2">
      <c r="B1188" s="2">
        <v>0.4375</v>
      </c>
      <c r="C1188" s="3">
        <v>57</v>
      </c>
      <c r="D1188" s="3">
        <v>63</v>
      </c>
      <c r="E1188" s="14">
        <v>0.88</v>
      </c>
      <c r="F1188" s="3">
        <v>2</v>
      </c>
      <c r="G1188" s="3" t="s">
        <v>300</v>
      </c>
      <c r="H1188" s="19">
        <v>30.5</v>
      </c>
    </row>
    <row r="1189" spans="1:8" x14ac:dyDescent="0.2">
      <c r="B1189" s="2">
        <v>0.44791666666666691</v>
      </c>
      <c r="C1189" s="3">
        <v>58</v>
      </c>
      <c r="D1189" s="3">
        <v>66</v>
      </c>
      <c r="E1189" s="14">
        <v>0.85</v>
      </c>
      <c r="F1189" s="3">
        <v>5</v>
      </c>
      <c r="G1189" s="3" t="s">
        <v>37</v>
      </c>
      <c r="H1189" s="19">
        <v>30.49</v>
      </c>
    </row>
    <row r="1190" spans="1:8" x14ac:dyDescent="0.2">
      <c r="B1190" s="2">
        <v>0.45833333333333359</v>
      </c>
      <c r="C1190" s="3">
        <v>59</v>
      </c>
      <c r="D1190" s="3">
        <v>68</v>
      </c>
      <c r="E1190" s="14">
        <v>0.85</v>
      </c>
      <c r="F1190" s="3">
        <v>2</v>
      </c>
      <c r="G1190" s="3" t="s">
        <v>34</v>
      </c>
      <c r="H1190" s="19">
        <v>30.47</v>
      </c>
    </row>
    <row r="1191" spans="1:8" x14ac:dyDescent="0.2">
      <c r="B1191" s="1">
        <v>0.48958333333333331</v>
      </c>
      <c r="C1191" s="3">
        <v>59</v>
      </c>
      <c r="D1191" s="3">
        <v>70</v>
      </c>
      <c r="E1191" s="14">
        <v>0.83</v>
      </c>
      <c r="F1191" s="3">
        <v>8</v>
      </c>
      <c r="G1191" s="3" t="s">
        <v>34</v>
      </c>
      <c r="H1191" s="19">
        <v>30.45</v>
      </c>
    </row>
    <row r="1192" spans="1:8" x14ac:dyDescent="0.2">
      <c r="B1192" s="1">
        <v>0.5</v>
      </c>
      <c r="C1192" s="3">
        <v>58</v>
      </c>
      <c r="D1192" s="3">
        <v>67</v>
      </c>
      <c r="E1192" s="14">
        <v>0.85</v>
      </c>
      <c r="F1192" s="3">
        <v>4</v>
      </c>
      <c r="G1192" s="3" t="s">
        <v>34</v>
      </c>
      <c r="H1192" s="19">
        <v>30.44</v>
      </c>
    </row>
    <row r="1193" spans="1:8" x14ac:dyDescent="0.2">
      <c r="B1193" s="1">
        <v>0.51041666666666663</v>
      </c>
      <c r="C1193" s="3">
        <v>58</v>
      </c>
      <c r="D1193" s="3">
        <v>68</v>
      </c>
      <c r="E1193" s="14">
        <v>0.86</v>
      </c>
      <c r="F1193" s="3">
        <v>3</v>
      </c>
      <c r="G1193" s="3" t="s">
        <v>34</v>
      </c>
      <c r="H1193" s="19">
        <v>30.42</v>
      </c>
    </row>
    <row r="1194" spans="1:8" x14ac:dyDescent="0.2">
      <c r="A1194" s="21"/>
      <c r="B1194" s="1">
        <v>0.52083333333333337</v>
      </c>
      <c r="C1194" s="3">
        <v>57</v>
      </c>
      <c r="D1194" s="3">
        <v>63</v>
      </c>
      <c r="E1194" s="14">
        <v>0.9</v>
      </c>
      <c r="F1194" s="3">
        <v>4</v>
      </c>
      <c r="G1194" s="3" t="s">
        <v>37</v>
      </c>
      <c r="H1194" s="19">
        <v>30.42</v>
      </c>
    </row>
    <row r="1195" spans="1:8" x14ac:dyDescent="0.2">
      <c r="B1195" s="2">
        <v>0.59375</v>
      </c>
      <c r="C1195" s="3">
        <v>54</v>
      </c>
      <c r="D1195" s="3">
        <v>59</v>
      </c>
      <c r="E1195" s="14">
        <v>1</v>
      </c>
      <c r="F1195" s="3">
        <v>6</v>
      </c>
      <c r="G1195" s="3" t="s">
        <v>35</v>
      </c>
      <c r="H1195" s="19">
        <v>30.4</v>
      </c>
    </row>
    <row r="1196" spans="1:8" x14ac:dyDescent="0.2">
      <c r="B1196" s="2">
        <v>0.60416666666666663</v>
      </c>
      <c r="C1196" s="3">
        <v>54</v>
      </c>
      <c r="D1196" s="3">
        <v>59</v>
      </c>
      <c r="E1196" s="14">
        <v>1</v>
      </c>
      <c r="F1196" s="3">
        <v>1</v>
      </c>
      <c r="G1196" s="3" t="s">
        <v>202</v>
      </c>
      <c r="H1196" s="19">
        <v>30.4</v>
      </c>
    </row>
    <row r="1197" spans="1:8" x14ac:dyDescent="0.2">
      <c r="A1197" s="21"/>
      <c r="B1197" s="2">
        <v>0.61458333333333337</v>
      </c>
      <c r="C1197" s="3">
        <v>53</v>
      </c>
      <c r="D1197" s="3">
        <v>57</v>
      </c>
      <c r="E1197" s="14">
        <v>0.98</v>
      </c>
      <c r="F1197" s="3">
        <v>8</v>
      </c>
      <c r="G1197" s="3" t="s">
        <v>202</v>
      </c>
      <c r="H1197" s="19">
        <v>30.41</v>
      </c>
    </row>
    <row r="1198" spans="1:8" x14ac:dyDescent="0.2">
      <c r="B1198" s="2">
        <v>0.625</v>
      </c>
      <c r="C1198" s="3">
        <v>53</v>
      </c>
      <c r="D1198" s="3">
        <v>60</v>
      </c>
      <c r="E1198" s="14">
        <v>1</v>
      </c>
      <c r="F1198" s="3">
        <v>3</v>
      </c>
      <c r="G1198" s="3" t="s">
        <v>71</v>
      </c>
      <c r="H1198" s="19">
        <v>30.4</v>
      </c>
    </row>
    <row r="1199" spans="1:8" x14ac:dyDescent="0.2">
      <c r="B1199" s="2">
        <v>0.63541666666666663</v>
      </c>
    </row>
    <row r="1200" spans="1:8" x14ac:dyDescent="0.2">
      <c r="B1200" s="1"/>
    </row>
    <row r="1201" spans="1:8" x14ac:dyDescent="0.2">
      <c r="A1201" s="21">
        <v>41013</v>
      </c>
      <c r="B1201" s="2">
        <v>0.33333333333333331</v>
      </c>
      <c r="C1201" s="3">
        <v>55</v>
      </c>
      <c r="D1201" s="3">
        <v>58</v>
      </c>
      <c r="E1201" s="14">
        <v>0.63</v>
      </c>
      <c r="F1201" s="3">
        <v>5</v>
      </c>
      <c r="G1201" s="3" t="s">
        <v>34</v>
      </c>
      <c r="H1201" s="19">
        <v>30.48</v>
      </c>
    </row>
    <row r="1202" spans="1:8" x14ac:dyDescent="0.2">
      <c r="B1202" s="2">
        <v>0.34375</v>
      </c>
      <c r="C1202" s="3">
        <v>55</v>
      </c>
      <c r="D1202" s="3">
        <v>54</v>
      </c>
      <c r="E1202" s="14">
        <v>0.6</v>
      </c>
      <c r="F1202" s="3">
        <v>5</v>
      </c>
      <c r="G1202" s="3" t="s">
        <v>202</v>
      </c>
      <c r="H1202" s="19">
        <v>30.48</v>
      </c>
    </row>
    <row r="1203" spans="1:8" x14ac:dyDescent="0.2">
      <c r="B1203" s="2">
        <v>0.35416666666666669</v>
      </c>
      <c r="C1203" s="3">
        <v>56</v>
      </c>
      <c r="D1203" s="3">
        <v>56</v>
      </c>
      <c r="E1203" s="14">
        <v>0.56999999999999995</v>
      </c>
      <c r="F1203" s="3">
        <v>5</v>
      </c>
      <c r="G1203" s="3" t="s">
        <v>208</v>
      </c>
      <c r="H1203" s="19">
        <v>30.48</v>
      </c>
    </row>
    <row r="1204" spans="1:8" x14ac:dyDescent="0.2">
      <c r="B1204" s="2">
        <v>0.36458333333333331</v>
      </c>
      <c r="C1204" s="3">
        <v>56</v>
      </c>
      <c r="D1204" s="3">
        <v>57</v>
      </c>
      <c r="E1204" s="14">
        <v>0.56000000000000005</v>
      </c>
      <c r="F1204" s="3">
        <v>5</v>
      </c>
      <c r="G1204" s="3" t="s">
        <v>35</v>
      </c>
      <c r="H1204" s="19">
        <v>30.48</v>
      </c>
    </row>
    <row r="1205" spans="1:8" x14ac:dyDescent="0.2">
      <c r="B1205" s="2">
        <v>0.42708333333333354</v>
      </c>
      <c r="C1205" s="3">
        <v>59</v>
      </c>
      <c r="D1205" s="3">
        <v>73</v>
      </c>
      <c r="E1205" s="14">
        <v>0.51</v>
      </c>
      <c r="F1205" s="3">
        <v>4</v>
      </c>
      <c r="G1205" s="3" t="s">
        <v>180</v>
      </c>
      <c r="H1205" s="19">
        <v>30.51</v>
      </c>
    </row>
    <row r="1206" spans="1:8" x14ac:dyDescent="0.2">
      <c r="B1206" s="2">
        <v>0.4375</v>
      </c>
      <c r="C1206" s="3">
        <v>59</v>
      </c>
      <c r="D1206" s="3">
        <v>76</v>
      </c>
      <c r="E1206" s="14">
        <v>0.49</v>
      </c>
      <c r="F1206" s="3">
        <v>3</v>
      </c>
      <c r="G1206" s="3" t="s">
        <v>203</v>
      </c>
      <c r="H1206" s="19">
        <v>30.51</v>
      </c>
    </row>
    <row r="1207" spans="1:8" x14ac:dyDescent="0.2">
      <c r="B1207" s="2">
        <v>0.44791666666666691</v>
      </c>
      <c r="C1207" s="3">
        <v>60</v>
      </c>
      <c r="D1207" s="3">
        <v>79</v>
      </c>
      <c r="E1207" s="14">
        <v>0.49</v>
      </c>
      <c r="F1207" s="3">
        <v>3</v>
      </c>
      <c r="G1207" s="3" t="s">
        <v>71</v>
      </c>
      <c r="H1207" s="19">
        <v>30.51</v>
      </c>
    </row>
    <row r="1208" spans="1:8" x14ac:dyDescent="0.2">
      <c r="B1208" s="2">
        <v>0.45833333333333359</v>
      </c>
      <c r="C1208" s="3">
        <v>60</v>
      </c>
      <c r="D1208" s="3">
        <v>79</v>
      </c>
      <c r="E1208" s="14">
        <v>0.47</v>
      </c>
      <c r="F1208" s="3">
        <v>5</v>
      </c>
      <c r="G1208" s="3" t="s">
        <v>180</v>
      </c>
      <c r="H1208" s="19">
        <v>30.52</v>
      </c>
    </row>
    <row r="1209" spans="1:8" x14ac:dyDescent="0.2">
      <c r="B1209" s="1">
        <v>0.46875</v>
      </c>
      <c r="C1209" s="3">
        <v>60</v>
      </c>
      <c r="D1209" s="3">
        <v>65</v>
      </c>
      <c r="E1209" s="14">
        <v>0.46</v>
      </c>
      <c r="F1209" s="3">
        <v>6</v>
      </c>
      <c r="G1209" s="3" t="s">
        <v>202</v>
      </c>
      <c r="H1209" s="19">
        <v>30.52</v>
      </c>
    </row>
    <row r="1210" spans="1:8" x14ac:dyDescent="0.2">
      <c r="B1210" s="1">
        <v>0.47916666666666669</v>
      </c>
      <c r="C1210" s="3">
        <v>60</v>
      </c>
      <c r="D1210" s="3">
        <v>85</v>
      </c>
      <c r="E1210" s="14">
        <v>0.47</v>
      </c>
      <c r="F1210" s="3">
        <v>8</v>
      </c>
      <c r="G1210" s="3" t="s">
        <v>202</v>
      </c>
      <c r="H1210" s="19">
        <v>30.52</v>
      </c>
    </row>
    <row r="1211" spans="1:8" x14ac:dyDescent="0.2">
      <c r="B1211" s="1">
        <v>0.53125</v>
      </c>
      <c r="C1211" s="3">
        <v>62</v>
      </c>
      <c r="D1211" s="3">
        <v>94</v>
      </c>
      <c r="E1211" s="14">
        <v>0.41</v>
      </c>
      <c r="F1211" s="3">
        <v>8</v>
      </c>
      <c r="G1211" s="3" t="s">
        <v>180</v>
      </c>
      <c r="H1211" s="19">
        <v>30.52</v>
      </c>
    </row>
    <row r="1212" spans="1:8" x14ac:dyDescent="0.2">
      <c r="B1212" s="1">
        <v>0.54166666666666663</v>
      </c>
      <c r="C1212" s="3">
        <v>62</v>
      </c>
      <c r="D1212" s="3">
        <v>97</v>
      </c>
      <c r="E1212" s="14">
        <v>0.4</v>
      </c>
      <c r="F1212" s="3">
        <v>5</v>
      </c>
      <c r="G1212" s="3" t="s">
        <v>35</v>
      </c>
      <c r="H1212" s="19">
        <v>30.52</v>
      </c>
    </row>
    <row r="1213" spans="1:8" x14ac:dyDescent="0.2">
      <c r="A1213" s="21"/>
      <c r="B1213" s="1">
        <v>0.55208333333333337</v>
      </c>
      <c r="C1213" s="3">
        <v>61</v>
      </c>
      <c r="D1213" s="3">
        <v>98</v>
      </c>
      <c r="E1213" s="14">
        <v>0.4</v>
      </c>
      <c r="F1213" s="3">
        <v>8</v>
      </c>
      <c r="G1213" s="3" t="s">
        <v>35</v>
      </c>
      <c r="H1213" s="19">
        <v>30.52</v>
      </c>
    </row>
    <row r="1214" spans="1:8" x14ac:dyDescent="0.2">
      <c r="B1214" s="2">
        <v>0.5625</v>
      </c>
      <c r="C1214" s="3">
        <v>63</v>
      </c>
      <c r="D1214" s="3">
        <v>98</v>
      </c>
      <c r="E1214" s="14">
        <v>0.41</v>
      </c>
      <c r="F1214" s="3">
        <v>4</v>
      </c>
      <c r="G1214" s="3" t="s">
        <v>35</v>
      </c>
      <c r="H1214" s="19">
        <v>30.52</v>
      </c>
    </row>
    <row r="1215" spans="1:8" x14ac:dyDescent="0.2">
      <c r="B1215" s="2">
        <v>0.57291666666666663</v>
      </c>
      <c r="C1215" s="3">
        <v>63</v>
      </c>
      <c r="D1215" s="3">
        <v>99</v>
      </c>
      <c r="E1215" s="14">
        <v>0.39</v>
      </c>
      <c r="F1215" s="3">
        <v>11</v>
      </c>
      <c r="G1215" s="3" t="s">
        <v>203</v>
      </c>
      <c r="H1215" s="19">
        <v>30.52</v>
      </c>
    </row>
    <row r="1216" spans="1:8" x14ac:dyDescent="0.2">
      <c r="B1216" s="2">
        <v>0.58333333333333337</v>
      </c>
    </row>
    <row r="1217" spans="1:8" x14ac:dyDescent="0.2">
      <c r="B1217" s="2">
        <v>0.59375</v>
      </c>
    </row>
    <row r="1218" spans="1:8" x14ac:dyDescent="0.2">
      <c r="B1218" s="2">
        <v>0.60416666666666663</v>
      </c>
    </row>
    <row r="1219" spans="1:8" x14ac:dyDescent="0.2">
      <c r="B1219" s="2">
        <v>0.61458333333333337</v>
      </c>
    </row>
    <row r="1220" spans="1:8" x14ac:dyDescent="0.2">
      <c r="B1220" s="2">
        <v>0.625</v>
      </c>
    </row>
    <row r="1221" spans="1:8" x14ac:dyDescent="0.2">
      <c r="B1221" s="2">
        <v>0.63541666666666663</v>
      </c>
    </row>
    <row r="1222" spans="1:8" x14ac:dyDescent="0.2">
      <c r="B1222" s="2">
        <v>0.64583333333333337</v>
      </c>
    </row>
    <row r="1223" spans="1:8" x14ac:dyDescent="0.2">
      <c r="B1223" s="1"/>
    </row>
    <row r="1224" spans="1:8" x14ac:dyDescent="0.2">
      <c r="A1224" s="21">
        <v>41014</v>
      </c>
      <c r="B1224" s="2">
        <v>0.32291666666666669</v>
      </c>
      <c r="C1224" s="3">
        <v>53</v>
      </c>
      <c r="D1224" s="3">
        <v>58</v>
      </c>
      <c r="E1224" s="14">
        <v>0.78</v>
      </c>
      <c r="F1224" s="3">
        <v>2</v>
      </c>
      <c r="G1224" s="3" t="s">
        <v>43</v>
      </c>
      <c r="H1224" s="19">
        <v>30.76</v>
      </c>
    </row>
    <row r="1225" spans="1:8" x14ac:dyDescent="0.2">
      <c r="B1225" s="2">
        <v>0.33333333333333331</v>
      </c>
      <c r="C1225" s="3">
        <v>55</v>
      </c>
      <c r="D1225" s="3">
        <v>63</v>
      </c>
      <c r="E1225" s="14">
        <v>0.71</v>
      </c>
      <c r="F1225" s="3">
        <v>2</v>
      </c>
      <c r="G1225" s="3" t="s">
        <v>197</v>
      </c>
      <c r="H1225" s="19">
        <v>30.76</v>
      </c>
    </row>
    <row r="1226" spans="1:8" x14ac:dyDescent="0.2">
      <c r="B1226" s="2">
        <v>0.34375</v>
      </c>
      <c r="C1226" s="3">
        <v>57</v>
      </c>
      <c r="D1226" s="3">
        <v>63</v>
      </c>
      <c r="E1226" s="14">
        <v>0.7</v>
      </c>
      <c r="F1226" s="3">
        <v>3</v>
      </c>
      <c r="G1226" s="3" t="s">
        <v>197</v>
      </c>
      <c r="H1226" s="19">
        <v>30.76</v>
      </c>
    </row>
    <row r="1227" spans="1:8" x14ac:dyDescent="0.2">
      <c r="B1227" s="2">
        <v>0.375</v>
      </c>
      <c r="C1227" s="3">
        <v>57</v>
      </c>
      <c r="D1227" s="3">
        <v>68</v>
      </c>
      <c r="E1227" s="14">
        <v>0.7</v>
      </c>
      <c r="F1227" s="3">
        <v>2</v>
      </c>
      <c r="G1227" s="3" t="s">
        <v>197</v>
      </c>
      <c r="H1227" s="19">
        <v>30.76</v>
      </c>
    </row>
    <row r="1228" spans="1:8" x14ac:dyDescent="0.2">
      <c r="B1228" s="2">
        <v>0.38541666666666674</v>
      </c>
      <c r="C1228" s="3">
        <v>58</v>
      </c>
      <c r="D1228" s="3">
        <v>69</v>
      </c>
      <c r="E1228" s="14">
        <v>0.68</v>
      </c>
      <c r="F1228" s="3">
        <v>1</v>
      </c>
      <c r="G1228" s="3" t="s">
        <v>37</v>
      </c>
      <c r="H1228" s="19">
        <v>30.76</v>
      </c>
    </row>
    <row r="1229" spans="1:8" x14ac:dyDescent="0.2">
      <c r="B1229" s="2">
        <v>0.39583333333333343</v>
      </c>
      <c r="C1229" s="3">
        <v>58</v>
      </c>
      <c r="D1229" s="3">
        <v>71</v>
      </c>
      <c r="E1229" s="14">
        <v>0.69</v>
      </c>
      <c r="F1229" s="3">
        <v>3</v>
      </c>
      <c r="G1229" s="3" t="s">
        <v>197</v>
      </c>
      <c r="H1229" s="19">
        <v>30.76</v>
      </c>
    </row>
    <row r="1230" spans="1:8" ht="12.75" customHeight="1" x14ac:dyDescent="0.2">
      <c r="B1230" s="2">
        <v>0.40625</v>
      </c>
      <c r="C1230" s="3">
        <v>58</v>
      </c>
      <c r="D1230" s="3">
        <v>73</v>
      </c>
      <c r="E1230" s="14">
        <v>0.68</v>
      </c>
      <c r="F1230" s="3">
        <v>4</v>
      </c>
      <c r="G1230" s="3" t="s">
        <v>197</v>
      </c>
      <c r="H1230" s="19">
        <v>30.76</v>
      </c>
    </row>
    <row r="1231" spans="1:8" ht="12.75" customHeight="1" x14ac:dyDescent="0.2">
      <c r="B1231" s="2">
        <v>0.4375</v>
      </c>
      <c r="C1231" s="3">
        <v>59</v>
      </c>
      <c r="D1231" s="3">
        <v>81</v>
      </c>
      <c r="E1231" s="14">
        <v>0.68</v>
      </c>
      <c r="F1231" s="3">
        <v>6</v>
      </c>
      <c r="G1231" s="3" t="s">
        <v>196</v>
      </c>
      <c r="H1231" s="19">
        <v>30.76</v>
      </c>
    </row>
    <row r="1232" spans="1:8" ht="12.75" customHeight="1" x14ac:dyDescent="0.2">
      <c r="B1232" s="2">
        <v>0.44791666666666691</v>
      </c>
      <c r="C1232" s="3">
        <v>60</v>
      </c>
      <c r="D1232" s="3">
        <v>83</v>
      </c>
      <c r="E1232" s="14">
        <v>0.59</v>
      </c>
      <c r="F1232" s="3">
        <v>2</v>
      </c>
      <c r="G1232" s="3" t="s">
        <v>71</v>
      </c>
      <c r="H1232" s="19">
        <v>30.76</v>
      </c>
    </row>
    <row r="1233" spans="1:8" ht="12.75" customHeight="1" x14ac:dyDescent="0.2">
      <c r="B1233" s="2">
        <v>0.45833333333333359</v>
      </c>
      <c r="C1233" s="3">
        <v>60</v>
      </c>
      <c r="D1233" s="3">
        <v>88</v>
      </c>
      <c r="E1233" s="14">
        <v>0.63</v>
      </c>
      <c r="F1233" s="3">
        <v>2</v>
      </c>
      <c r="G1233" s="3" t="s">
        <v>35</v>
      </c>
      <c r="H1233" s="19">
        <v>30.76</v>
      </c>
    </row>
    <row r="1234" spans="1:8" ht="12.75" customHeight="1" x14ac:dyDescent="0.2">
      <c r="B1234" s="1">
        <v>0.46875</v>
      </c>
      <c r="C1234" s="3">
        <v>60</v>
      </c>
      <c r="D1234" s="3">
        <v>87</v>
      </c>
      <c r="E1234" s="14">
        <v>0.66</v>
      </c>
      <c r="F1234" s="3">
        <v>1</v>
      </c>
      <c r="G1234" s="3" t="s">
        <v>37</v>
      </c>
      <c r="H1234" s="19">
        <v>30.76</v>
      </c>
    </row>
    <row r="1235" spans="1:8" x14ac:dyDescent="0.2">
      <c r="B1235" s="1">
        <v>0.47916666666666669</v>
      </c>
      <c r="C1235" s="3">
        <v>59</v>
      </c>
      <c r="D1235" s="3">
        <v>91</v>
      </c>
      <c r="E1235" s="14">
        <v>0.65</v>
      </c>
      <c r="F1235" s="3">
        <v>1</v>
      </c>
      <c r="G1235" s="3" t="s">
        <v>34</v>
      </c>
      <c r="H1235" s="19">
        <v>30.75</v>
      </c>
    </row>
    <row r="1236" spans="1:8" x14ac:dyDescent="0.2">
      <c r="B1236" s="1">
        <v>0.48958333333333331</v>
      </c>
      <c r="C1236" s="3">
        <v>60</v>
      </c>
      <c r="D1236" s="3">
        <v>89</v>
      </c>
      <c r="E1236" s="14">
        <v>0.66</v>
      </c>
      <c r="F1236" s="3">
        <v>6</v>
      </c>
      <c r="G1236" s="3" t="s">
        <v>143</v>
      </c>
      <c r="H1236" s="19">
        <v>30.75</v>
      </c>
    </row>
    <row r="1237" spans="1:8" x14ac:dyDescent="0.2">
      <c r="B1237" s="1">
        <v>0.49305555555555558</v>
      </c>
      <c r="C1237" s="3">
        <v>60</v>
      </c>
      <c r="D1237" s="3">
        <v>91</v>
      </c>
      <c r="E1237" s="14">
        <v>0.65</v>
      </c>
      <c r="F1237" s="3">
        <v>6</v>
      </c>
      <c r="G1237" s="3" t="s">
        <v>129</v>
      </c>
      <c r="H1237" s="19">
        <v>30.75</v>
      </c>
    </row>
    <row r="1238" spans="1:8" x14ac:dyDescent="0.2">
      <c r="A1238" s="21"/>
      <c r="B1238" s="1">
        <v>0.53125</v>
      </c>
      <c r="C1238" s="3">
        <v>63</v>
      </c>
      <c r="D1238" s="3">
        <v>100</v>
      </c>
      <c r="E1238" s="14">
        <v>0.56999999999999995</v>
      </c>
      <c r="F1238" s="3">
        <v>4</v>
      </c>
      <c r="G1238" s="3" t="s">
        <v>196</v>
      </c>
      <c r="H1238" s="19">
        <v>30.73</v>
      </c>
    </row>
    <row r="1239" spans="1:8" x14ac:dyDescent="0.2">
      <c r="B1239" s="1">
        <v>0.54166666666666663</v>
      </c>
      <c r="C1239" s="3">
        <v>62</v>
      </c>
      <c r="D1239" s="3">
        <v>100</v>
      </c>
      <c r="E1239" s="14">
        <v>0.61</v>
      </c>
      <c r="F1239" s="3">
        <v>4</v>
      </c>
      <c r="G1239" s="3" t="s">
        <v>203</v>
      </c>
      <c r="H1239" s="19">
        <v>30.73</v>
      </c>
    </row>
    <row r="1240" spans="1:8" x14ac:dyDescent="0.2">
      <c r="B1240" s="1">
        <v>0.55208333333333337</v>
      </c>
      <c r="C1240" s="3">
        <v>62</v>
      </c>
      <c r="D1240" s="3">
        <v>97</v>
      </c>
      <c r="E1240" s="14">
        <v>0.61</v>
      </c>
      <c r="F1240" s="3">
        <v>4</v>
      </c>
      <c r="G1240" s="3" t="s">
        <v>129</v>
      </c>
      <c r="H1240" s="19">
        <v>30.72</v>
      </c>
    </row>
    <row r="1241" spans="1:8" x14ac:dyDescent="0.2">
      <c r="B1241" s="2">
        <v>0.5625</v>
      </c>
      <c r="C1241" s="3">
        <v>61</v>
      </c>
      <c r="D1241" s="3">
        <v>99</v>
      </c>
      <c r="E1241" s="14">
        <v>0.62</v>
      </c>
      <c r="F1241" s="3">
        <v>5</v>
      </c>
      <c r="G1241" s="3" t="s">
        <v>143</v>
      </c>
      <c r="H1241" s="19">
        <v>30.73</v>
      </c>
    </row>
    <row r="1242" spans="1:8" x14ac:dyDescent="0.2">
      <c r="A1242" s="21"/>
      <c r="B1242" s="2">
        <v>0.57291666666666663</v>
      </c>
      <c r="C1242" s="3">
        <v>62</v>
      </c>
      <c r="D1242" s="3">
        <v>99</v>
      </c>
      <c r="E1242" s="14">
        <v>0.62</v>
      </c>
      <c r="F1242" s="3">
        <v>2</v>
      </c>
      <c r="G1242" s="3" t="s">
        <v>129</v>
      </c>
      <c r="H1242" s="19">
        <v>30.72</v>
      </c>
    </row>
    <row r="1243" spans="1:8" x14ac:dyDescent="0.2">
      <c r="B1243" s="2">
        <v>0.58333333333333337</v>
      </c>
      <c r="C1243" s="3">
        <v>61</v>
      </c>
      <c r="D1243" s="3">
        <v>99</v>
      </c>
      <c r="E1243" s="14">
        <v>0.63</v>
      </c>
      <c r="F1243" s="3">
        <v>3</v>
      </c>
      <c r="G1243" s="3" t="s">
        <v>203</v>
      </c>
      <c r="H1243" s="19">
        <v>30.72</v>
      </c>
    </row>
    <row r="1244" spans="1:8" x14ac:dyDescent="0.2">
      <c r="B1244" s="2">
        <v>0.59375</v>
      </c>
      <c r="C1244" s="3">
        <v>61</v>
      </c>
      <c r="D1244" s="3">
        <v>101</v>
      </c>
      <c r="E1244" s="14">
        <v>0.66</v>
      </c>
      <c r="F1244" s="3">
        <v>6</v>
      </c>
      <c r="G1244" s="3" t="s">
        <v>129</v>
      </c>
      <c r="H1244" s="19">
        <v>30.72</v>
      </c>
    </row>
    <row r="1245" spans="1:8" x14ac:dyDescent="0.2">
      <c r="B1245" s="2">
        <v>0.60416666666666663</v>
      </c>
      <c r="C1245" s="3">
        <v>61</v>
      </c>
      <c r="D1245" s="3">
        <v>101</v>
      </c>
      <c r="E1245" s="14">
        <v>0.67</v>
      </c>
      <c r="F1245" s="3">
        <v>6</v>
      </c>
      <c r="G1245" s="3" t="s">
        <v>71</v>
      </c>
      <c r="H1245" s="19">
        <v>30.71</v>
      </c>
    </row>
    <row r="1246" spans="1:8" x14ac:dyDescent="0.2">
      <c r="B1246" s="2">
        <v>0.61458333333333337</v>
      </c>
      <c r="C1246" s="3">
        <v>62</v>
      </c>
      <c r="D1246" s="3">
        <v>102</v>
      </c>
      <c r="E1246" s="14">
        <v>0.67</v>
      </c>
      <c r="F1246" s="3">
        <v>4</v>
      </c>
      <c r="G1246" s="3" t="s">
        <v>202</v>
      </c>
      <c r="H1246" s="19">
        <v>30.71</v>
      </c>
    </row>
    <row r="1247" spans="1:8" x14ac:dyDescent="0.2">
      <c r="B1247" s="2">
        <v>0.625</v>
      </c>
      <c r="C1247" s="3">
        <v>62</v>
      </c>
      <c r="D1247" s="3">
        <v>99</v>
      </c>
      <c r="E1247" s="14">
        <v>0.69</v>
      </c>
      <c r="F1247" s="3">
        <v>4</v>
      </c>
      <c r="G1247" s="3" t="s">
        <v>180</v>
      </c>
      <c r="H1247" s="19">
        <v>30.7</v>
      </c>
    </row>
    <row r="1248" spans="1:8" x14ac:dyDescent="0.2">
      <c r="B1248" s="2">
        <v>0.63541666666666663</v>
      </c>
      <c r="C1248" s="3">
        <v>62</v>
      </c>
      <c r="D1248" s="3">
        <v>100</v>
      </c>
      <c r="E1248" s="14">
        <v>0.69</v>
      </c>
      <c r="F1248" s="3">
        <v>5</v>
      </c>
      <c r="G1248" s="3" t="s">
        <v>203</v>
      </c>
      <c r="H1248" s="19">
        <v>30.7</v>
      </c>
    </row>
    <row r="1249" spans="1:8" x14ac:dyDescent="0.2">
      <c r="B1249" s="2"/>
    </row>
    <row r="1250" spans="1:8" x14ac:dyDescent="0.2">
      <c r="A1250" t="s">
        <v>290</v>
      </c>
      <c r="B1250" s="2"/>
    </row>
    <row r="1251" spans="1:8" x14ac:dyDescent="0.2">
      <c r="A1251" s="21">
        <v>41027</v>
      </c>
      <c r="B1251" s="2">
        <v>0.32291666666666669</v>
      </c>
      <c r="C1251" s="3">
        <v>65</v>
      </c>
      <c r="D1251" s="3">
        <v>69</v>
      </c>
      <c r="E1251" s="14">
        <v>0.78</v>
      </c>
      <c r="F1251" s="3">
        <v>2</v>
      </c>
      <c r="G1251" s="3" t="s">
        <v>34</v>
      </c>
      <c r="H1251" s="19">
        <v>27.48</v>
      </c>
    </row>
    <row r="1252" spans="1:8" x14ac:dyDescent="0.2">
      <c r="B1252" s="2">
        <v>0.33333333333333331</v>
      </c>
      <c r="C1252" s="3">
        <v>65</v>
      </c>
      <c r="D1252" s="3">
        <v>68</v>
      </c>
      <c r="E1252" s="14">
        <v>0.77</v>
      </c>
      <c r="F1252" s="3">
        <v>1</v>
      </c>
      <c r="G1252" s="3" t="s">
        <v>43</v>
      </c>
      <c r="H1252" s="19">
        <v>27.49</v>
      </c>
    </row>
    <row r="1253" spans="1:8" x14ac:dyDescent="0.2">
      <c r="B1253" s="2">
        <v>0.34375</v>
      </c>
      <c r="C1253" s="3">
        <v>66</v>
      </c>
      <c r="D1253" s="3">
        <v>71</v>
      </c>
      <c r="E1253" s="14">
        <v>0.77</v>
      </c>
      <c r="F1253" s="3">
        <v>1</v>
      </c>
      <c r="G1253" s="3" t="s">
        <v>43</v>
      </c>
      <c r="H1253" s="19">
        <v>27.5</v>
      </c>
    </row>
    <row r="1254" spans="1:8" x14ac:dyDescent="0.2">
      <c r="B1254" s="2">
        <v>0.35416666666666669</v>
      </c>
      <c r="C1254" s="3">
        <v>66</v>
      </c>
      <c r="D1254" s="3">
        <v>73</v>
      </c>
      <c r="E1254" s="14">
        <v>0.75</v>
      </c>
      <c r="F1254" s="3">
        <v>0</v>
      </c>
      <c r="H1254" s="19">
        <v>27.5</v>
      </c>
    </row>
    <row r="1255" spans="1:8" x14ac:dyDescent="0.2">
      <c r="B1255" s="2">
        <v>0.36458333333333331</v>
      </c>
      <c r="C1255" s="3">
        <v>67</v>
      </c>
      <c r="D1255" s="3">
        <v>75</v>
      </c>
      <c r="E1255" s="14">
        <v>0.73</v>
      </c>
      <c r="F1255" s="3">
        <v>2</v>
      </c>
      <c r="G1255" s="3" t="s">
        <v>190</v>
      </c>
      <c r="H1255" s="19">
        <v>27.5</v>
      </c>
    </row>
    <row r="1256" spans="1:8" x14ac:dyDescent="0.2">
      <c r="B1256" s="2">
        <v>0.375</v>
      </c>
      <c r="C1256" s="3">
        <v>68</v>
      </c>
      <c r="D1256" s="3">
        <v>76</v>
      </c>
      <c r="E1256" s="14">
        <v>0.73</v>
      </c>
      <c r="F1256" s="3">
        <v>4</v>
      </c>
      <c r="G1256" s="3" t="s">
        <v>190</v>
      </c>
      <c r="H1256" s="19">
        <v>27.5</v>
      </c>
    </row>
    <row r="1257" spans="1:8" x14ac:dyDescent="0.2">
      <c r="B1257" s="2">
        <v>0.38541666666666674</v>
      </c>
      <c r="C1257" s="3">
        <v>68</v>
      </c>
      <c r="D1257" s="3">
        <v>76</v>
      </c>
      <c r="E1257" s="14">
        <v>0.72</v>
      </c>
      <c r="F1257" s="3">
        <v>0</v>
      </c>
      <c r="H1257" s="19">
        <v>27.5</v>
      </c>
    </row>
    <row r="1258" spans="1:8" x14ac:dyDescent="0.2">
      <c r="B1258" s="2">
        <v>0.3888888888888889</v>
      </c>
      <c r="C1258" s="3">
        <v>68</v>
      </c>
      <c r="D1258" s="3">
        <v>76</v>
      </c>
      <c r="E1258" s="14">
        <v>0.72</v>
      </c>
      <c r="F1258" s="3">
        <v>1</v>
      </c>
      <c r="G1258" s="3" t="s">
        <v>208</v>
      </c>
      <c r="H1258" s="19">
        <v>27.5</v>
      </c>
    </row>
    <row r="1259" spans="1:8" x14ac:dyDescent="0.2">
      <c r="A1259" s="21"/>
      <c r="B1259" s="2">
        <v>0.45833333333333359</v>
      </c>
      <c r="C1259" s="3">
        <v>72</v>
      </c>
      <c r="D1259" s="3">
        <v>90</v>
      </c>
      <c r="E1259" s="14">
        <v>0.67</v>
      </c>
      <c r="F1259" s="3">
        <v>1</v>
      </c>
      <c r="G1259" s="3" t="s">
        <v>37</v>
      </c>
      <c r="H1259" s="19">
        <v>27.5</v>
      </c>
    </row>
    <row r="1260" spans="1:8" x14ac:dyDescent="0.2">
      <c r="B1260" s="1">
        <v>0.46875</v>
      </c>
      <c r="C1260" s="3">
        <v>72</v>
      </c>
      <c r="D1260" s="3">
        <v>88</v>
      </c>
      <c r="E1260" s="14">
        <v>0.67</v>
      </c>
      <c r="F1260" s="3">
        <v>1</v>
      </c>
      <c r="G1260" s="3" t="s">
        <v>197</v>
      </c>
      <c r="H1260" s="19">
        <v>27.48</v>
      </c>
    </row>
    <row r="1261" spans="1:8" x14ac:dyDescent="0.2">
      <c r="B1261" s="1">
        <v>0.47916666666666669</v>
      </c>
      <c r="C1261" s="3">
        <v>73</v>
      </c>
      <c r="D1261" s="3">
        <v>86</v>
      </c>
      <c r="E1261" s="14">
        <v>0.66</v>
      </c>
      <c r="F1261" s="3">
        <v>1</v>
      </c>
      <c r="G1261" s="3" t="s">
        <v>34</v>
      </c>
      <c r="H1261" s="19">
        <v>27.48</v>
      </c>
    </row>
    <row r="1262" spans="1:8" x14ac:dyDescent="0.2">
      <c r="B1262" s="1">
        <v>0.48958333333333331</v>
      </c>
      <c r="C1262" s="3">
        <v>73</v>
      </c>
      <c r="D1262" s="3">
        <v>86</v>
      </c>
      <c r="E1262" s="14">
        <v>0.66</v>
      </c>
      <c r="F1262" s="3">
        <v>0</v>
      </c>
      <c r="H1262" s="19">
        <v>27.47</v>
      </c>
    </row>
    <row r="1263" spans="1:8" x14ac:dyDescent="0.2">
      <c r="B1263" s="1">
        <v>0.5</v>
      </c>
      <c r="C1263" s="3">
        <v>73</v>
      </c>
      <c r="D1263" s="3">
        <v>89</v>
      </c>
      <c r="E1263" s="14">
        <v>0.65</v>
      </c>
      <c r="F1263" s="3">
        <v>3</v>
      </c>
      <c r="G1263" s="3" t="s">
        <v>190</v>
      </c>
      <c r="H1263" s="19">
        <v>27.46</v>
      </c>
    </row>
    <row r="1264" spans="1:8" x14ac:dyDescent="0.2">
      <c r="B1264" s="2">
        <v>0.57291666666666663</v>
      </c>
      <c r="C1264" s="3">
        <v>74</v>
      </c>
      <c r="D1264" s="3">
        <v>91</v>
      </c>
      <c r="E1264" s="14">
        <v>0.66</v>
      </c>
      <c r="F1264" s="3">
        <v>2</v>
      </c>
      <c r="G1264" s="3" t="s">
        <v>190</v>
      </c>
      <c r="H1264" s="19">
        <v>27.43</v>
      </c>
    </row>
    <row r="1265" spans="1:8" x14ac:dyDescent="0.2">
      <c r="B1265" s="2">
        <v>0.58333333333333337</v>
      </c>
      <c r="C1265" s="3">
        <v>74</v>
      </c>
      <c r="D1265" s="3">
        <v>89</v>
      </c>
      <c r="E1265" s="14">
        <v>0.65</v>
      </c>
      <c r="F1265" s="3">
        <v>0</v>
      </c>
      <c r="H1265" s="19">
        <v>27.42</v>
      </c>
    </row>
    <row r="1266" spans="1:8" x14ac:dyDescent="0.2">
      <c r="B1266" s="2">
        <v>0.59375</v>
      </c>
      <c r="C1266" s="3">
        <v>74</v>
      </c>
      <c r="D1266" s="3">
        <v>90</v>
      </c>
      <c r="E1266" s="14">
        <v>0.66</v>
      </c>
      <c r="F1266" s="3">
        <v>0</v>
      </c>
      <c r="H1266" s="19">
        <v>27.42</v>
      </c>
    </row>
    <row r="1267" spans="1:8" x14ac:dyDescent="0.2">
      <c r="B1267" s="2">
        <v>0.60416666666666663</v>
      </c>
      <c r="C1267" s="3">
        <v>75</v>
      </c>
      <c r="D1267" s="3">
        <v>88</v>
      </c>
      <c r="E1267" s="14">
        <v>0.65</v>
      </c>
      <c r="F1267" s="3">
        <v>3</v>
      </c>
      <c r="G1267" s="3" t="s">
        <v>180</v>
      </c>
      <c r="H1267" s="19">
        <v>27.42</v>
      </c>
    </row>
    <row r="1268" spans="1:8" x14ac:dyDescent="0.2">
      <c r="B1268" s="2">
        <v>0.61458333333333337</v>
      </c>
      <c r="C1268" s="3">
        <v>74</v>
      </c>
      <c r="D1268" s="3">
        <v>88</v>
      </c>
      <c r="E1268" s="14">
        <v>0.65</v>
      </c>
      <c r="F1268" s="3">
        <v>0</v>
      </c>
      <c r="H1268" s="19">
        <v>27.41</v>
      </c>
    </row>
    <row r="1269" spans="1:8" x14ac:dyDescent="0.2">
      <c r="B1269" s="2">
        <v>0.625</v>
      </c>
      <c r="C1269" s="3">
        <v>75</v>
      </c>
      <c r="D1269" s="3">
        <v>87</v>
      </c>
      <c r="E1269" s="14">
        <v>0.65</v>
      </c>
      <c r="F1269" s="3">
        <v>0</v>
      </c>
      <c r="H1269" s="19">
        <v>27.41</v>
      </c>
    </row>
    <row r="1270" spans="1:8" x14ac:dyDescent="0.2">
      <c r="B1270" s="2">
        <v>0.63541666666666663</v>
      </c>
      <c r="C1270" s="3">
        <v>74</v>
      </c>
      <c r="D1270" s="3">
        <v>86</v>
      </c>
      <c r="E1270" s="14">
        <v>0.66</v>
      </c>
      <c r="F1270" s="3">
        <v>0</v>
      </c>
      <c r="H1270" s="19">
        <v>27.42</v>
      </c>
    </row>
    <row r="1271" spans="1:8" x14ac:dyDescent="0.2">
      <c r="A1271" s="21"/>
      <c r="B1271" s="2"/>
    </row>
    <row r="1272" spans="1:8" x14ac:dyDescent="0.2">
      <c r="A1272" s="21">
        <v>41028</v>
      </c>
      <c r="B1272" s="2">
        <v>0.34375</v>
      </c>
      <c r="C1272" s="3">
        <v>64</v>
      </c>
      <c r="D1272" s="3">
        <v>65</v>
      </c>
      <c r="E1272" s="14">
        <v>0.82</v>
      </c>
      <c r="F1272" s="3">
        <v>0</v>
      </c>
      <c r="H1272" s="19">
        <v>27.41</v>
      </c>
    </row>
    <row r="1273" spans="1:8" x14ac:dyDescent="0.2">
      <c r="B1273" s="2">
        <v>0.35416666666666669</v>
      </c>
      <c r="C1273" s="3">
        <v>64</v>
      </c>
      <c r="D1273" s="3">
        <v>67</v>
      </c>
      <c r="E1273" s="14">
        <v>0.81</v>
      </c>
      <c r="F1273" s="3">
        <v>2</v>
      </c>
      <c r="G1273" s="3" t="s">
        <v>203</v>
      </c>
      <c r="H1273" s="19">
        <v>27.41</v>
      </c>
    </row>
    <row r="1274" spans="1:8" x14ac:dyDescent="0.2">
      <c r="B1274" s="2">
        <v>0.36458333333333331</v>
      </c>
      <c r="C1274" s="3">
        <v>64</v>
      </c>
      <c r="D1274" s="3">
        <v>66</v>
      </c>
      <c r="E1274" s="14">
        <v>0.81</v>
      </c>
      <c r="F1274" s="3">
        <v>1</v>
      </c>
      <c r="G1274" s="3" t="s">
        <v>71</v>
      </c>
      <c r="H1274" s="19">
        <v>27.39</v>
      </c>
    </row>
    <row r="1275" spans="1:8" x14ac:dyDescent="0.2">
      <c r="B1275" s="2">
        <v>0.375</v>
      </c>
      <c r="C1275" s="3">
        <v>65</v>
      </c>
      <c r="D1275" s="3">
        <v>66</v>
      </c>
      <c r="E1275" s="14">
        <v>0.8</v>
      </c>
      <c r="F1275" s="3">
        <v>2</v>
      </c>
      <c r="G1275" s="3" t="s">
        <v>208</v>
      </c>
      <c r="H1275" s="19">
        <v>27.41</v>
      </c>
    </row>
    <row r="1276" spans="1:8" x14ac:dyDescent="0.2">
      <c r="B1276" s="1">
        <v>0.48958333333333331</v>
      </c>
      <c r="C1276" s="3">
        <v>71</v>
      </c>
      <c r="D1276" s="3">
        <v>76</v>
      </c>
      <c r="E1276" s="14">
        <v>0.72</v>
      </c>
      <c r="F1276" s="3">
        <v>3</v>
      </c>
      <c r="G1276" s="3" t="s">
        <v>129</v>
      </c>
      <c r="H1276" s="19">
        <v>27.42</v>
      </c>
    </row>
    <row r="1277" spans="1:8" x14ac:dyDescent="0.2">
      <c r="B1277" s="1">
        <v>0.5</v>
      </c>
      <c r="C1277" s="3">
        <v>70</v>
      </c>
      <c r="D1277" s="3">
        <v>76</v>
      </c>
      <c r="E1277" s="14">
        <v>0.73</v>
      </c>
      <c r="F1277" s="3">
        <v>5</v>
      </c>
      <c r="G1277" s="3" t="s">
        <v>129</v>
      </c>
      <c r="H1277" s="19">
        <v>27.41</v>
      </c>
    </row>
    <row r="1278" spans="1:8" x14ac:dyDescent="0.2">
      <c r="B1278" s="1">
        <v>0.51041666666666663</v>
      </c>
      <c r="C1278" s="3">
        <v>71</v>
      </c>
      <c r="D1278" s="3">
        <v>77</v>
      </c>
      <c r="E1278" s="14">
        <v>0.71</v>
      </c>
      <c r="F1278" s="3">
        <v>3</v>
      </c>
      <c r="G1278" s="3" t="s">
        <v>129</v>
      </c>
      <c r="H1278" s="19">
        <v>27.4</v>
      </c>
    </row>
    <row r="1279" spans="1:8" x14ac:dyDescent="0.2">
      <c r="B1279" s="1">
        <v>0.52083333333333337</v>
      </c>
      <c r="C1279" s="3">
        <v>71</v>
      </c>
      <c r="D1279" s="3">
        <v>77</v>
      </c>
      <c r="E1279" s="14">
        <v>0.71</v>
      </c>
      <c r="F1279" s="3">
        <v>1</v>
      </c>
      <c r="G1279" s="3" t="s">
        <v>129</v>
      </c>
      <c r="H1279" s="19">
        <v>27.4</v>
      </c>
    </row>
    <row r="1280" spans="1:8" x14ac:dyDescent="0.2">
      <c r="B1280" s="1">
        <v>0.53125</v>
      </c>
      <c r="C1280" s="3">
        <v>72</v>
      </c>
      <c r="D1280" s="3">
        <v>78</v>
      </c>
      <c r="E1280" s="14">
        <v>0.68</v>
      </c>
      <c r="F1280" s="3">
        <v>1</v>
      </c>
      <c r="G1280" s="3" t="s">
        <v>129</v>
      </c>
      <c r="H1280" s="19">
        <v>27.37</v>
      </c>
    </row>
    <row r="1281" spans="1:8" x14ac:dyDescent="0.2">
      <c r="B1281" s="1">
        <v>0.54166666666666663</v>
      </c>
      <c r="C1281" s="3">
        <v>72</v>
      </c>
      <c r="D1281" s="3">
        <v>79</v>
      </c>
      <c r="E1281" s="14">
        <v>0.69</v>
      </c>
      <c r="F1281" s="3">
        <v>2</v>
      </c>
      <c r="G1281" s="3" t="s">
        <v>203</v>
      </c>
      <c r="H1281" s="19">
        <v>27.39</v>
      </c>
    </row>
    <row r="1282" spans="1:8" x14ac:dyDescent="0.2">
      <c r="B1282" s="1">
        <v>0.55208333333333337</v>
      </c>
      <c r="C1282" s="3">
        <v>73</v>
      </c>
      <c r="D1282" s="3">
        <v>82</v>
      </c>
      <c r="E1282" s="14">
        <v>0.69</v>
      </c>
      <c r="F1282" s="3">
        <v>2</v>
      </c>
      <c r="G1282" s="3" t="s">
        <v>71</v>
      </c>
      <c r="H1282" s="19">
        <v>27.39</v>
      </c>
    </row>
    <row r="1283" spans="1:8" x14ac:dyDescent="0.2">
      <c r="B1283" s="2">
        <v>0.5625</v>
      </c>
      <c r="C1283" s="3">
        <v>72</v>
      </c>
      <c r="D1283" s="3">
        <v>79</v>
      </c>
      <c r="E1283" s="14">
        <v>0.71</v>
      </c>
      <c r="F1283" s="3">
        <v>4</v>
      </c>
      <c r="G1283" s="3" t="s">
        <v>129</v>
      </c>
      <c r="H1283" s="19">
        <v>27.39</v>
      </c>
    </row>
    <row r="1284" spans="1:8" x14ac:dyDescent="0.2">
      <c r="B1284" s="2">
        <v>0.57291666666666663</v>
      </c>
      <c r="C1284" s="3">
        <v>72</v>
      </c>
      <c r="D1284" s="3">
        <v>85</v>
      </c>
      <c r="E1284" s="14">
        <v>0.71</v>
      </c>
      <c r="F1284" s="3">
        <v>1</v>
      </c>
      <c r="G1284" s="3" t="s">
        <v>130</v>
      </c>
      <c r="H1284" s="19">
        <v>27.38</v>
      </c>
    </row>
    <row r="1285" spans="1:8" x14ac:dyDescent="0.2">
      <c r="A1285" s="21"/>
      <c r="B1285" s="2">
        <v>0.58333333333333337</v>
      </c>
      <c r="C1285" s="3">
        <v>74</v>
      </c>
      <c r="D1285" s="3">
        <v>82</v>
      </c>
      <c r="E1285" s="14">
        <v>0.67</v>
      </c>
      <c r="F1285" s="3">
        <v>3</v>
      </c>
      <c r="G1285" s="3" t="s">
        <v>129</v>
      </c>
      <c r="H1285" s="19">
        <v>27.38</v>
      </c>
    </row>
    <row r="1286" spans="1:8" x14ac:dyDescent="0.2">
      <c r="B1286" s="2">
        <v>0.59375</v>
      </c>
      <c r="C1286" s="3">
        <v>73</v>
      </c>
      <c r="D1286" s="3">
        <v>81</v>
      </c>
      <c r="E1286" s="14">
        <v>0.7</v>
      </c>
      <c r="F1286" s="3">
        <v>2</v>
      </c>
      <c r="G1286" s="3" t="s">
        <v>203</v>
      </c>
      <c r="H1286" s="19">
        <v>27.39</v>
      </c>
    </row>
    <row r="1287" spans="1:8" x14ac:dyDescent="0.2">
      <c r="B1287" s="2">
        <v>0.60416666666666663</v>
      </c>
      <c r="C1287" s="3">
        <v>72</v>
      </c>
      <c r="D1287" s="3">
        <v>79</v>
      </c>
      <c r="E1287" s="14">
        <v>0.71</v>
      </c>
      <c r="F1287" s="3">
        <v>3</v>
      </c>
      <c r="G1287" s="3" t="s">
        <v>35</v>
      </c>
      <c r="H1287" s="19">
        <v>27.4</v>
      </c>
    </row>
    <row r="1288" spans="1:8" x14ac:dyDescent="0.2">
      <c r="B1288" s="2">
        <v>0.60972222222222217</v>
      </c>
      <c r="C1288" s="3">
        <v>72</v>
      </c>
      <c r="D1288" s="3">
        <v>82</v>
      </c>
      <c r="E1288" s="14">
        <v>0.71</v>
      </c>
      <c r="F1288" s="3">
        <v>4</v>
      </c>
      <c r="G1288" s="3" t="s">
        <v>71</v>
      </c>
      <c r="H1288" s="19">
        <v>27.4</v>
      </c>
    </row>
    <row r="1289" spans="1:8" x14ac:dyDescent="0.2">
      <c r="B1289" s="2"/>
    </row>
    <row r="1290" spans="1:8" x14ac:dyDescent="0.2">
      <c r="A1290" t="s">
        <v>272</v>
      </c>
      <c r="B1290" s="2"/>
    </row>
    <row r="1291" spans="1:8" x14ac:dyDescent="0.2">
      <c r="A1291" s="21"/>
      <c r="B1291" s="2"/>
    </row>
    <row r="1292" spans="1:8" x14ac:dyDescent="0.2">
      <c r="A1292" s="21">
        <v>41039</v>
      </c>
      <c r="B1292" s="2">
        <v>0.375</v>
      </c>
      <c r="C1292" s="3">
        <v>53</v>
      </c>
      <c r="D1292" s="3">
        <v>71</v>
      </c>
      <c r="E1292" s="14">
        <v>0.59</v>
      </c>
      <c r="F1292" s="3">
        <v>4</v>
      </c>
      <c r="G1292" s="3" t="s">
        <v>190</v>
      </c>
      <c r="H1292" s="19">
        <v>29.82</v>
      </c>
    </row>
    <row r="1293" spans="1:8" x14ac:dyDescent="0.2">
      <c r="B1293" s="2">
        <v>0.38541666666666674</v>
      </c>
      <c r="C1293" s="3">
        <v>54</v>
      </c>
      <c r="D1293" s="3">
        <v>71</v>
      </c>
      <c r="E1293" s="14">
        <v>0.56000000000000005</v>
      </c>
      <c r="F1293" s="3">
        <v>2</v>
      </c>
      <c r="G1293" s="3" t="s">
        <v>43</v>
      </c>
      <c r="H1293" s="19">
        <v>29.82</v>
      </c>
    </row>
    <row r="1294" spans="1:8" x14ac:dyDescent="0.2">
      <c r="B1294" s="2">
        <v>0.39583333333333343</v>
      </c>
      <c r="C1294" s="3">
        <v>55</v>
      </c>
      <c r="D1294" s="3">
        <v>71</v>
      </c>
      <c r="E1294" s="14">
        <v>0.55000000000000004</v>
      </c>
      <c r="F1294" s="3">
        <v>3</v>
      </c>
      <c r="G1294" s="3" t="s">
        <v>43</v>
      </c>
      <c r="H1294" s="19">
        <v>29.81</v>
      </c>
    </row>
    <row r="1295" spans="1:8" x14ac:dyDescent="0.2">
      <c r="B1295" s="2">
        <v>0.40625</v>
      </c>
      <c r="C1295" s="3">
        <v>56</v>
      </c>
      <c r="D1295" s="3">
        <v>74</v>
      </c>
      <c r="E1295" s="14">
        <v>0.51</v>
      </c>
      <c r="F1295" s="3">
        <v>2</v>
      </c>
      <c r="G1295" s="3" t="s">
        <v>190</v>
      </c>
      <c r="H1295" s="19">
        <v>29.81</v>
      </c>
    </row>
    <row r="1296" spans="1:8" x14ac:dyDescent="0.2">
      <c r="B1296" s="2">
        <v>0.4166666666666668</v>
      </c>
      <c r="C1296" s="3">
        <v>57</v>
      </c>
      <c r="D1296" s="3">
        <v>78</v>
      </c>
      <c r="E1296" s="14">
        <v>0.51</v>
      </c>
      <c r="F1296" s="3">
        <v>3</v>
      </c>
      <c r="G1296" s="3" t="s">
        <v>190</v>
      </c>
      <c r="H1296" s="19">
        <v>29.81</v>
      </c>
    </row>
    <row r="1297" spans="1:8" x14ac:dyDescent="0.2">
      <c r="B1297" s="2">
        <v>0.42708333333333354</v>
      </c>
      <c r="C1297" s="3">
        <v>59</v>
      </c>
      <c r="D1297" s="3">
        <v>82</v>
      </c>
      <c r="E1297" s="14">
        <v>0.49</v>
      </c>
      <c r="F1297" s="3">
        <v>0</v>
      </c>
      <c r="H1297" s="19">
        <v>29.8</v>
      </c>
    </row>
    <row r="1298" spans="1:8" x14ac:dyDescent="0.2">
      <c r="B1298" s="2">
        <v>0.4375</v>
      </c>
      <c r="C1298" s="3">
        <v>61</v>
      </c>
      <c r="D1298" s="3">
        <v>84</v>
      </c>
      <c r="E1298" s="14">
        <v>0.46</v>
      </c>
      <c r="F1298" s="3">
        <v>2</v>
      </c>
      <c r="G1298" s="3" t="s">
        <v>43</v>
      </c>
      <c r="H1298" s="19">
        <v>29.8</v>
      </c>
    </row>
    <row r="1299" spans="1:8" x14ac:dyDescent="0.2">
      <c r="B1299" s="2">
        <v>0.44791666666666691</v>
      </c>
      <c r="C1299" s="3">
        <v>61</v>
      </c>
      <c r="D1299" s="3">
        <v>85</v>
      </c>
      <c r="E1299" s="14">
        <v>0.46</v>
      </c>
      <c r="F1299" s="3">
        <v>5</v>
      </c>
      <c r="G1299" s="3" t="s">
        <v>190</v>
      </c>
      <c r="H1299" s="19">
        <v>29.8</v>
      </c>
    </row>
    <row r="1300" spans="1:8" x14ac:dyDescent="0.2">
      <c r="B1300" s="2">
        <v>0.45833333333333359</v>
      </c>
      <c r="C1300" s="3">
        <v>61</v>
      </c>
      <c r="D1300" s="3">
        <v>89</v>
      </c>
      <c r="E1300" s="14">
        <v>0.46</v>
      </c>
      <c r="F1300" s="3">
        <v>6</v>
      </c>
      <c r="G1300" s="3" t="s">
        <v>34</v>
      </c>
      <c r="H1300" s="19">
        <v>29.8</v>
      </c>
    </row>
    <row r="1301" spans="1:8" x14ac:dyDescent="0.2">
      <c r="B1301" s="1">
        <v>0.46875</v>
      </c>
      <c r="C1301" s="3">
        <v>61</v>
      </c>
      <c r="D1301" s="3">
        <v>91</v>
      </c>
      <c r="E1301" s="14">
        <v>0.46</v>
      </c>
      <c r="F1301" s="3">
        <v>4</v>
      </c>
      <c r="G1301" s="3" t="s">
        <v>34</v>
      </c>
      <c r="H1301" s="19">
        <v>29.81</v>
      </c>
    </row>
    <row r="1302" spans="1:8" x14ac:dyDescent="0.2">
      <c r="B1302" s="1">
        <v>0.47916666666666669</v>
      </c>
      <c r="C1302" s="3">
        <v>61</v>
      </c>
      <c r="D1302" s="3">
        <v>93</v>
      </c>
      <c r="E1302" s="14">
        <v>0.45</v>
      </c>
      <c r="F1302" s="3">
        <v>5</v>
      </c>
      <c r="G1302" s="3" t="s">
        <v>190</v>
      </c>
      <c r="H1302" s="19">
        <v>29.81</v>
      </c>
    </row>
    <row r="1303" spans="1:8" x14ac:dyDescent="0.2">
      <c r="B1303" s="1">
        <v>0.48958333333333331</v>
      </c>
      <c r="C1303" s="3">
        <v>62</v>
      </c>
      <c r="D1303" s="3">
        <v>95</v>
      </c>
      <c r="E1303" s="14">
        <v>0.45</v>
      </c>
      <c r="F1303" s="3">
        <v>7</v>
      </c>
      <c r="G1303" s="3" t="s">
        <v>34</v>
      </c>
      <c r="H1303" s="19">
        <v>29.81</v>
      </c>
    </row>
    <row r="1304" spans="1:8" x14ac:dyDescent="0.2">
      <c r="B1304" s="1">
        <v>0.5</v>
      </c>
      <c r="C1304" s="3">
        <v>64</v>
      </c>
      <c r="D1304" s="3">
        <v>99</v>
      </c>
      <c r="E1304" s="14">
        <v>0.43</v>
      </c>
      <c r="F1304" s="3">
        <v>4</v>
      </c>
      <c r="G1304" s="3" t="s">
        <v>34</v>
      </c>
      <c r="H1304" s="19">
        <v>29.8</v>
      </c>
    </row>
    <row r="1305" spans="1:8" x14ac:dyDescent="0.2">
      <c r="B1305" s="1">
        <v>0.51041666666666663</v>
      </c>
      <c r="C1305" s="3">
        <v>64</v>
      </c>
      <c r="D1305" s="3">
        <v>100</v>
      </c>
      <c r="E1305" s="14">
        <v>0.44</v>
      </c>
      <c r="F1305" s="3">
        <v>6</v>
      </c>
      <c r="G1305" s="3" t="s">
        <v>190</v>
      </c>
      <c r="H1305" s="19">
        <v>29.8</v>
      </c>
    </row>
    <row r="1306" spans="1:8" x14ac:dyDescent="0.2">
      <c r="A1306" s="21"/>
      <c r="B1306" s="1">
        <v>0.52083333333333337</v>
      </c>
      <c r="C1306" s="3">
        <v>66</v>
      </c>
      <c r="D1306" s="3">
        <v>103</v>
      </c>
      <c r="E1306" s="14">
        <v>0.4</v>
      </c>
      <c r="F1306" s="3">
        <v>8</v>
      </c>
      <c r="G1306" s="3" t="s">
        <v>190</v>
      </c>
      <c r="H1306" s="19">
        <v>29.79</v>
      </c>
    </row>
    <row r="1307" spans="1:8" x14ac:dyDescent="0.2">
      <c r="B1307" s="1">
        <v>0.53125</v>
      </c>
      <c r="C1307" s="3">
        <v>65</v>
      </c>
      <c r="D1307" s="3">
        <v>104</v>
      </c>
      <c r="E1307" s="14">
        <v>0.4</v>
      </c>
      <c r="F1307" s="3">
        <v>6</v>
      </c>
      <c r="G1307" s="3" t="s">
        <v>180</v>
      </c>
      <c r="H1307" s="19">
        <v>29.78</v>
      </c>
    </row>
    <row r="1308" spans="1:8" x14ac:dyDescent="0.2">
      <c r="B1308" s="1">
        <v>0.54166666666666663</v>
      </c>
      <c r="C1308" s="3">
        <v>65</v>
      </c>
      <c r="D1308" s="3">
        <v>100</v>
      </c>
      <c r="E1308" s="14">
        <v>0.41</v>
      </c>
      <c r="F1308" s="3">
        <v>12</v>
      </c>
      <c r="G1308" s="3" t="s">
        <v>34</v>
      </c>
      <c r="H1308" s="19">
        <v>29.78</v>
      </c>
    </row>
    <row r="1309" spans="1:8" x14ac:dyDescent="0.2">
      <c r="B1309" s="1">
        <v>0.55208333333333337</v>
      </c>
      <c r="C1309" s="3">
        <v>66</v>
      </c>
      <c r="D1309" s="3">
        <v>107</v>
      </c>
      <c r="E1309" s="14">
        <v>0.37</v>
      </c>
      <c r="F1309" s="3">
        <v>11</v>
      </c>
      <c r="G1309" s="3" t="s">
        <v>190</v>
      </c>
      <c r="H1309" s="19">
        <v>29.77</v>
      </c>
    </row>
    <row r="1310" spans="1:8" x14ac:dyDescent="0.2">
      <c r="B1310" s="2">
        <v>0.5625</v>
      </c>
      <c r="C1310" s="3">
        <v>66</v>
      </c>
      <c r="D1310" s="3">
        <v>106</v>
      </c>
      <c r="E1310" s="14">
        <v>0.37</v>
      </c>
      <c r="F1310" s="3">
        <v>8</v>
      </c>
      <c r="G1310" s="3" t="s">
        <v>190</v>
      </c>
      <c r="H1310" s="19">
        <v>29.77</v>
      </c>
    </row>
    <row r="1311" spans="1:8" x14ac:dyDescent="0.2">
      <c r="B1311" s="2">
        <v>0.57291666666666663</v>
      </c>
      <c r="C1311" s="3">
        <v>67</v>
      </c>
      <c r="D1311" s="3">
        <v>109</v>
      </c>
      <c r="E1311" s="14">
        <v>0.35</v>
      </c>
      <c r="F1311" s="3">
        <v>5</v>
      </c>
      <c r="G1311" s="3" t="s">
        <v>180</v>
      </c>
      <c r="H1311" s="19">
        <v>29.77</v>
      </c>
    </row>
    <row r="1312" spans="1:8" x14ac:dyDescent="0.2">
      <c r="A1312" s="21"/>
      <c r="B1312" s="2">
        <v>0.58333333333333337</v>
      </c>
      <c r="C1312" s="3">
        <v>67</v>
      </c>
      <c r="D1312" s="3">
        <v>108</v>
      </c>
      <c r="E1312" s="14">
        <v>0.35</v>
      </c>
      <c r="F1312" s="3">
        <v>10</v>
      </c>
      <c r="G1312" s="3" t="s">
        <v>35</v>
      </c>
      <c r="H1312" s="19">
        <v>29.77</v>
      </c>
    </row>
    <row r="1313" spans="1:8" x14ac:dyDescent="0.2">
      <c r="B1313" s="2">
        <v>0.59375</v>
      </c>
      <c r="C1313" s="3">
        <v>67</v>
      </c>
      <c r="D1313" s="3">
        <v>106</v>
      </c>
      <c r="E1313" s="14">
        <v>0.35</v>
      </c>
      <c r="F1313" s="3">
        <v>10</v>
      </c>
      <c r="G1313" s="3" t="s">
        <v>34</v>
      </c>
      <c r="H1313" s="19">
        <v>29.76</v>
      </c>
    </row>
    <row r="1314" spans="1:8" x14ac:dyDescent="0.2">
      <c r="B1314" s="2">
        <v>0.60416666666666663</v>
      </c>
      <c r="C1314" s="3">
        <v>67</v>
      </c>
      <c r="D1314" s="3">
        <v>111</v>
      </c>
      <c r="E1314" s="14">
        <v>0.34</v>
      </c>
      <c r="F1314" s="3">
        <v>10</v>
      </c>
      <c r="G1314" s="3" t="s">
        <v>34</v>
      </c>
      <c r="H1314" s="19">
        <v>29.76</v>
      </c>
    </row>
    <row r="1315" spans="1:8" x14ac:dyDescent="0.2">
      <c r="B1315" s="2">
        <v>0.61458333333333337</v>
      </c>
      <c r="C1315" s="3">
        <v>69</v>
      </c>
      <c r="D1315" s="3">
        <v>113</v>
      </c>
      <c r="E1315" s="13">
        <v>0.31</v>
      </c>
      <c r="F1315" s="3">
        <v>5</v>
      </c>
      <c r="G1315" s="3" t="s">
        <v>190</v>
      </c>
      <c r="H1315" s="19">
        <v>29.76</v>
      </c>
    </row>
    <row r="1316" spans="1:8" x14ac:dyDescent="0.2">
      <c r="B1316" s="2"/>
    </row>
    <row r="1317" spans="1:8" x14ac:dyDescent="0.2">
      <c r="A1317" s="21">
        <v>41040</v>
      </c>
      <c r="B1317" s="2">
        <v>0.40625</v>
      </c>
      <c r="C1317" s="3">
        <v>61</v>
      </c>
      <c r="D1317" s="3">
        <v>80</v>
      </c>
      <c r="E1317" s="14">
        <v>0.45</v>
      </c>
      <c r="F1317" s="3">
        <v>3</v>
      </c>
      <c r="G1317" s="3" t="s">
        <v>201</v>
      </c>
      <c r="H1317" s="19">
        <v>29.95</v>
      </c>
    </row>
    <row r="1318" spans="1:8" x14ac:dyDescent="0.2">
      <c r="B1318" s="2">
        <v>0.4166666666666668</v>
      </c>
      <c r="C1318" s="3">
        <v>63</v>
      </c>
      <c r="D1318" s="3">
        <v>83</v>
      </c>
      <c r="E1318" s="14">
        <v>0.41</v>
      </c>
      <c r="F1318" s="3">
        <v>8</v>
      </c>
      <c r="G1318" s="3" t="s">
        <v>201</v>
      </c>
      <c r="H1318" s="19">
        <v>29.96</v>
      </c>
    </row>
    <row r="1319" spans="1:8" x14ac:dyDescent="0.2">
      <c r="B1319" s="2">
        <v>0.42708333333333354</v>
      </c>
      <c r="C1319" s="3">
        <v>63</v>
      </c>
      <c r="D1319" s="3">
        <v>84</v>
      </c>
      <c r="E1319" s="14">
        <v>0.4</v>
      </c>
      <c r="F1319" s="3">
        <v>6</v>
      </c>
      <c r="G1319" s="3" t="s">
        <v>201</v>
      </c>
      <c r="H1319" s="19">
        <v>29.95</v>
      </c>
    </row>
    <row r="1320" spans="1:8" x14ac:dyDescent="0.2">
      <c r="B1320" s="2">
        <v>0.4375</v>
      </c>
      <c r="C1320" s="3">
        <v>64</v>
      </c>
      <c r="D1320" s="3">
        <v>88</v>
      </c>
      <c r="E1320" s="14">
        <v>0.39</v>
      </c>
      <c r="F1320" s="3">
        <v>7</v>
      </c>
      <c r="G1320" s="3" t="s">
        <v>71</v>
      </c>
      <c r="H1320" s="19">
        <v>29.95</v>
      </c>
    </row>
    <row r="1321" spans="1:8" x14ac:dyDescent="0.2">
      <c r="B1321" s="2">
        <v>0.44791666666666691</v>
      </c>
      <c r="C1321" s="3">
        <v>65</v>
      </c>
      <c r="D1321" s="3">
        <v>90</v>
      </c>
      <c r="E1321" s="14">
        <v>0.36</v>
      </c>
      <c r="F1321" s="3">
        <v>5</v>
      </c>
      <c r="G1321" s="3" t="s">
        <v>196</v>
      </c>
      <c r="H1321" s="19">
        <v>29.96</v>
      </c>
    </row>
    <row r="1322" spans="1:8" x14ac:dyDescent="0.2">
      <c r="A1322" s="21"/>
      <c r="B1322" s="2">
        <v>0.45833333333333359</v>
      </c>
      <c r="C1322" s="3">
        <v>66</v>
      </c>
      <c r="D1322" s="3">
        <v>95</v>
      </c>
      <c r="E1322" s="14">
        <v>0.36</v>
      </c>
      <c r="F1322" s="3">
        <v>3</v>
      </c>
      <c r="G1322" s="3" t="s">
        <v>201</v>
      </c>
      <c r="H1322" s="19">
        <v>29.95</v>
      </c>
    </row>
    <row r="1323" spans="1:8" x14ac:dyDescent="0.2">
      <c r="B1323" s="1">
        <v>0.46875</v>
      </c>
      <c r="C1323" s="3">
        <v>67</v>
      </c>
      <c r="D1323" s="3">
        <v>96</v>
      </c>
      <c r="E1323" s="14">
        <v>0.33</v>
      </c>
      <c r="F1323" s="3">
        <v>4</v>
      </c>
      <c r="G1323" s="3" t="s">
        <v>196</v>
      </c>
      <c r="H1323" s="19">
        <v>29.95</v>
      </c>
    </row>
    <row r="1324" spans="1:8" x14ac:dyDescent="0.2">
      <c r="B1324" s="1">
        <v>0.47916666666666669</v>
      </c>
      <c r="C1324" s="3">
        <v>68</v>
      </c>
      <c r="D1324" s="3">
        <v>99</v>
      </c>
      <c r="E1324" s="14">
        <v>0.31</v>
      </c>
      <c r="F1324" s="3">
        <v>1</v>
      </c>
      <c r="G1324" s="3" t="s">
        <v>43</v>
      </c>
      <c r="H1324" s="19">
        <v>29.95</v>
      </c>
    </row>
    <row r="1325" spans="1:8" x14ac:dyDescent="0.2">
      <c r="B1325" s="1">
        <v>0.48958333333333331</v>
      </c>
      <c r="C1325" s="3">
        <v>68</v>
      </c>
      <c r="D1325" s="3">
        <v>102</v>
      </c>
      <c r="E1325" s="14">
        <v>0.28000000000000003</v>
      </c>
      <c r="F1325" s="3">
        <v>2</v>
      </c>
      <c r="G1325" s="3" t="s">
        <v>197</v>
      </c>
      <c r="H1325" s="19">
        <v>29.95</v>
      </c>
    </row>
    <row r="1326" spans="1:8" x14ac:dyDescent="0.2">
      <c r="B1326" s="1">
        <v>0.5</v>
      </c>
      <c r="C1326" s="3">
        <v>69</v>
      </c>
      <c r="D1326" s="3">
        <v>105</v>
      </c>
      <c r="E1326" s="14">
        <v>0.28999999999999998</v>
      </c>
      <c r="F1326" s="3">
        <v>1</v>
      </c>
      <c r="G1326" s="3" t="s">
        <v>43</v>
      </c>
      <c r="H1326" s="19">
        <v>29.95</v>
      </c>
    </row>
    <row r="1327" spans="1:8" x14ac:dyDescent="0.2">
      <c r="B1327" s="1">
        <v>0.51041666666666663</v>
      </c>
      <c r="C1327" s="3">
        <v>70</v>
      </c>
      <c r="D1327" s="3">
        <v>107</v>
      </c>
      <c r="E1327" s="14">
        <v>0.28999999999999998</v>
      </c>
      <c r="F1327" s="3">
        <v>6</v>
      </c>
      <c r="G1327" s="3" t="s">
        <v>201</v>
      </c>
      <c r="H1327" s="19">
        <v>29.96</v>
      </c>
    </row>
    <row r="1328" spans="1:8" x14ac:dyDescent="0.2">
      <c r="B1328" s="1">
        <v>0.52083333333333337</v>
      </c>
      <c r="C1328" s="3">
        <v>70</v>
      </c>
      <c r="D1328" s="3">
        <v>108</v>
      </c>
      <c r="E1328" s="14">
        <v>0.28000000000000003</v>
      </c>
      <c r="F1328" s="3">
        <v>5</v>
      </c>
      <c r="G1328" s="3" t="s">
        <v>196</v>
      </c>
      <c r="H1328" s="19">
        <v>29.96</v>
      </c>
    </row>
    <row r="1329" spans="1:8" x14ac:dyDescent="0.2">
      <c r="B1329" s="1">
        <v>0.53125</v>
      </c>
      <c r="C1329" s="3">
        <v>70</v>
      </c>
      <c r="D1329" s="3">
        <v>110</v>
      </c>
      <c r="E1329" s="14">
        <v>0.27</v>
      </c>
      <c r="F1329" s="3">
        <v>3</v>
      </c>
      <c r="G1329" s="3" t="s">
        <v>201</v>
      </c>
      <c r="H1329" s="19">
        <v>29.96</v>
      </c>
    </row>
    <row r="1330" spans="1:8" x14ac:dyDescent="0.2">
      <c r="A1330" s="21"/>
      <c r="B1330" s="1">
        <v>0.54166666666666663</v>
      </c>
      <c r="C1330" s="3">
        <v>71</v>
      </c>
      <c r="D1330" s="3">
        <v>114</v>
      </c>
      <c r="E1330" s="14">
        <v>0.28000000000000003</v>
      </c>
      <c r="F1330" s="3">
        <v>1</v>
      </c>
      <c r="G1330" s="3" t="s">
        <v>34</v>
      </c>
      <c r="H1330" s="19">
        <v>29.95</v>
      </c>
    </row>
    <row r="1331" spans="1:8" x14ac:dyDescent="0.2">
      <c r="B1331" s="1">
        <v>0.55208333333333337</v>
      </c>
      <c r="C1331" s="3">
        <v>72</v>
      </c>
      <c r="D1331" s="3">
        <v>114</v>
      </c>
      <c r="E1331" s="14">
        <v>0.27</v>
      </c>
      <c r="F1331" s="3">
        <v>4</v>
      </c>
      <c r="G1331" s="3" t="s">
        <v>197</v>
      </c>
      <c r="H1331" s="19">
        <v>29.94</v>
      </c>
    </row>
    <row r="1332" spans="1:8" x14ac:dyDescent="0.2">
      <c r="B1332" s="2">
        <v>0.5625</v>
      </c>
      <c r="C1332" s="3">
        <v>72</v>
      </c>
      <c r="D1332" s="3">
        <v>115</v>
      </c>
      <c r="E1332" s="14">
        <v>0.28000000000000003</v>
      </c>
      <c r="F1332" s="3">
        <v>5</v>
      </c>
      <c r="G1332" s="3" t="s">
        <v>203</v>
      </c>
      <c r="H1332" s="19">
        <v>29.94</v>
      </c>
    </row>
    <row r="1333" spans="1:8" x14ac:dyDescent="0.2">
      <c r="B1333" s="2">
        <v>0.57291666666666663</v>
      </c>
      <c r="C1333" s="3">
        <v>72</v>
      </c>
      <c r="D1333" s="3">
        <v>117</v>
      </c>
      <c r="E1333" s="14">
        <v>0.27</v>
      </c>
      <c r="F1333" s="3">
        <v>5</v>
      </c>
      <c r="G1333" s="3" t="s">
        <v>196</v>
      </c>
      <c r="H1333" s="19">
        <v>29.94</v>
      </c>
    </row>
    <row r="1334" spans="1:8" x14ac:dyDescent="0.2">
      <c r="B1334" s="2">
        <v>0.58333333333333337</v>
      </c>
      <c r="C1334" s="3">
        <v>72</v>
      </c>
      <c r="D1334" s="3">
        <v>119</v>
      </c>
      <c r="E1334" s="14">
        <v>0.27</v>
      </c>
      <c r="F1334" s="3">
        <v>2</v>
      </c>
      <c r="G1334" s="3" t="s">
        <v>37</v>
      </c>
      <c r="H1334" s="19">
        <v>29.93</v>
      </c>
    </row>
    <row r="1335" spans="1:8" x14ac:dyDescent="0.2">
      <c r="B1335" s="2">
        <v>0.59375</v>
      </c>
      <c r="C1335" s="3">
        <v>74</v>
      </c>
      <c r="D1335" s="3">
        <v>120</v>
      </c>
      <c r="E1335" s="14">
        <v>0.26</v>
      </c>
      <c r="F1335" s="3">
        <v>3</v>
      </c>
      <c r="G1335" s="3" t="s">
        <v>190</v>
      </c>
      <c r="H1335" s="19">
        <v>29.92</v>
      </c>
    </row>
    <row r="1336" spans="1:8" x14ac:dyDescent="0.2">
      <c r="B1336" s="2">
        <v>0.60416666666666663</v>
      </c>
      <c r="C1336" s="3">
        <v>73</v>
      </c>
      <c r="D1336" s="3">
        <v>123</v>
      </c>
      <c r="E1336" s="14">
        <v>0.27</v>
      </c>
      <c r="F1336" s="3">
        <v>3</v>
      </c>
      <c r="G1336" s="3" t="s">
        <v>201</v>
      </c>
      <c r="H1336" s="19">
        <v>29.92</v>
      </c>
    </row>
    <row r="1337" spans="1:8" x14ac:dyDescent="0.2">
      <c r="B1337" s="2">
        <v>0.61458333333333337</v>
      </c>
      <c r="C1337" s="3">
        <v>74</v>
      </c>
      <c r="D1337" s="3">
        <v>121</v>
      </c>
      <c r="E1337" s="14">
        <v>0.28000000000000003</v>
      </c>
      <c r="F1337" s="3">
        <v>2</v>
      </c>
      <c r="G1337" s="3" t="s">
        <v>43</v>
      </c>
      <c r="H1337" s="19">
        <v>29.92</v>
      </c>
    </row>
    <row r="1338" spans="1:8" x14ac:dyDescent="0.2">
      <c r="B1338" s="2">
        <v>0.625</v>
      </c>
      <c r="C1338" s="3">
        <v>74</v>
      </c>
      <c r="D1338" s="3">
        <v>121</v>
      </c>
      <c r="E1338" s="14">
        <v>0.26</v>
      </c>
      <c r="F1338" s="3">
        <v>1</v>
      </c>
      <c r="G1338" s="3" t="s">
        <v>190</v>
      </c>
      <c r="H1338" s="19">
        <v>29.92</v>
      </c>
    </row>
    <row r="1339" spans="1:8" x14ac:dyDescent="0.2">
      <c r="B1339" s="2">
        <v>0.67708333333333337</v>
      </c>
      <c r="C1339" s="3">
        <v>77</v>
      </c>
      <c r="D1339" s="3">
        <v>119</v>
      </c>
      <c r="E1339" s="14">
        <v>0.23</v>
      </c>
      <c r="F1339" s="3">
        <v>2</v>
      </c>
      <c r="G1339" s="3" t="s">
        <v>37</v>
      </c>
      <c r="H1339" s="19">
        <v>29.91</v>
      </c>
    </row>
    <row r="1340" spans="1:8" x14ac:dyDescent="0.2">
      <c r="B1340" s="2">
        <v>0.6875</v>
      </c>
      <c r="C1340" s="3">
        <v>77</v>
      </c>
      <c r="D1340" s="3">
        <v>119</v>
      </c>
      <c r="E1340" s="14">
        <v>0.23</v>
      </c>
      <c r="F1340" s="3">
        <v>2</v>
      </c>
      <c r="G1340" s="3" t="s">
        <v>37</v>
      </c>
      <c r="H1340" s="19">
        <v>29.91</v>
      </c>
    </row>
    <row r="1341" spans="1:8" x14ac:dyDescent="0.2">
      <c r="B1341" s="2">
        <v>0.69791666666666663</v>
      </c>
      <c r="C1341" s="3">
        <v>76</v>
      </c>
      <c r="D1341" s="3">
        <v>117</v>
      </c>
      <c r="E1341" s="14">
        <v>0.25</v>
      </c>
      <c r="F1341" s="3">
        <v>1</v>
      </c>
      <c r="G1341" s="3" t="s">
        <v>34</v>
      </c>
      <c r="H1341" s="19">
        <v>29.9</v>
      </c>
    </row>
    <row r="1342" spans="1:8" x14ac:dyDescent="0.2">
      <c r="B1342" s="2">
        <v>0.70833333333333337</v>
      </c>
      <c r="C1342" s="3">
        <v>76</v>
      </c>
      <c r="D1342" s="3">
        <v>116</v>
      </c>
      <c r="E1342" s="14">
        <v>0.25</v>
      </c>
      <c r="F1342" s="3">
        <v>3</v>
      </c>
      <c r="G1342" s="3" t="s">
        <v>190</v>
      </c>
      <c r="H1342" s="19">
        <v>29.9</v>
      </c>
    </row>
    <row r="1343" spans="1:8" x14ac:dyDescent="0.2">
      <c r="B1343" s="2">
        <v>0.71875</v>
      </c>
      <c r="C1343" s="3">
        <v>76</v>
      </c>
      <c r="D1343" s="3">
        <v>114</v>
      </c>
      <c r="E1343" s="14">
        <v>0.25</v>
      </c>
      <c r="F1343" s="3">
        <v>1</v>
      </c>
      <c r="G1343" s="3" t="s">
        <v>143</v>
      </c>
      <c r="H1343" s="19">
        <v>29.9</v>
      </c>
    </row>
    <row r="1344" spans="1:8" x14ac:dyDescent="0.2">
      <c r="A1344" s="21"/>
      <c r="B1344" s="2">
        <v>0.72916666666666663</v>
      </c>
      <c r="C1344" s="3">
        <v>77</v>
      </c>
      <c r="D1344" s="3">
        <v>114</v>
      </c>
      <c r="E1344" s="14">
        <v>0.23</v>
      </c>
      <c r="F1344" s="3">
        <v>1</v>
      </c>
      <c r="G1344" s="3" t="s">
        <v>190</v>
      </c>
      <c r="H1344" s="19">
        <v>29.9</v>
      </c>
    </row>
    <row r="1345" spans="1:8" x14ac:dyDescent="0.2">
      <c r="B1345" s="2">
        <v>0.73958333333333337</v>
      </c>
      <c r="C1345" s="3">
        <v>77</v>
      </c>
      <c r="D1345" s="3">
        <v>111</v>
      </c>
      <c r="E1345" s="14">
        <v>0.25</v>
      </c>
      <c r="F1345" s="3">
        <v>3</v>
      </c>
      <c r="G1345" s="3" t="s">
        <v>201</v>
      </c>
      <c r="H1345" s="19">
        <v>29.9</v>
      </c>
    </row>
    <row r="1346" spans="1:8" x14ac:dyDescent="0.2">
      <c r="B1346" s="2">
        <v>0.75</v>
      </c>
      <c r="C1346" s="3">
        <v>76</v>
      </c>
      <c r="D1346" s="3">
        <v>108</v>
      </c>
      <c r="E1346" s="14">
        <v>0.25</v>
      </c>
      <c r="F1346" s="3">
        <v>5</v>
      </c>
      <c r="G1346" s="3" t="s">
        <v>196</v>
      </c>
      <c r="H1346" s="19">
        <v>29.9</v>
      </c>
    </row>
    <row r="1347" spans="1:8" x14ac:dyDescent="0.2">
      <c r="B1347" s="2"/>
    </row>
    <row r="1348" spans="1:8" x14ac:dyDescent="0.2">
      <c r="A1348" s="21">
        <v>41041</v>
      </c>
      <c r="B1348" s="1">
        <v>0.48958333333333331</v>
      </c>
      <c r="C1348" s="3">
        <v>73</v>
      </c>
      <c r="D1348" s="3">
        <v>107</v>
      </c>
      <c r="E1348" s="14">
        <v>0.34</v>
      </c>
      <c r="F1348" s="3">
        <v>3</v>
      </c>
      <c r="G1348" s="3" t="s">
        <v>190</v>
      </c>
      <c r="H1348" s="19">
        <v>30.02</v>
      </c>
    </row>
    <row r="1349" spans="1:8" x14ac:dyDescent="0.2">
      <c r="B1349" s="1">
        <v>0.5</v>
      </c>
      <c r="C1349" s="3">
        <v>74</v>
      </c>
      <c r="D1349" s="3">
        <v>107</v>
      </c>
      <c r="E1349" s="14">
        <v>0.33</v>
      </c>
      <c r="F1349" s="3">
        <v>1</v>
      </c>
      <c r="G1349" s="3" t="s">
        <v>34</v>
      </c>
      <c r="H1349" s="19">
        <v>30</v>
      </c>
    </row>
    <row r="1350" spans="1:8" x14ac:dyDescent="0.2">
      <c r="A1350" s="21"/>
      <c r="B1350" s="1">
        <v>0.51041666666666663</v>
      </c>
      <c r="C1350" s="3">
        <v>76</v>
      </c>
      <c r="D1350" s="3">
        <v>110</v>
      </c>
      <c r="E1350" s="14">
        <v>0.33</v>
      </c>
      <c r="F1350" s="3">
        <v>3</v>
      </c>
      <c r="G1350" s="3" t="s">
        <v>196</v>
      </c>
      <c r="H1350" s="19">
        <v>30</v>
      </c>
    </row>
    <row r="1351" spans="1:8" x14ac:dyDescent="0.2">
      <c r="B1351" s="1">
        <v>0.52083333333333337</v>
      </c>
      <c r="C1351" s="3">
        <v>75</v>
      </c>
      <c r="D1351" s="3">
        <v>109</v>
      </c>
      <c r="E1351" s="14">
        <v>0.33</v>
      </c>
      <c r="F1351" s="3">
        <v>2</v>
      </c>
      <c r="G1351" s="3" t="s">
        <v>43</v>
      </c>
      <c r="H1351" s="19">
        <v>29.99</v>
      </c>
    </row>
    <row r="1352" spans="1:8" x14ac:dyDescent="0.2">
      <c r="B1352" s="1">
        <v>0.53125</v>
      </c>
      <c r="C1352" s="3">
        <v>75</v>
      </c>
      <c r="D1352" s="3">
        <v>115</v>
      </c>
      <c r="E1352" s="14">
        <v>0.32</v>
      </c>
      <c r="F1352" s="3">
        <v>5</v>
      </c>
      <c r="G1352" s="3" t="s">
        <v>196</v>
      </c>
      <c r="H1352" s="19">
        <v>29.99</v>
      </c>
    </row>
    <row r="1353" spans="1:8" x14ac:dyDescent="0.2">
      <c r="B1353" s="1">
        <v>0.54166666666666663</v>
      </c>
      <c r="C1353" s="3">
        <v>75</v>
      </c>
      <c r="D1353" s="3">
        <v>117</v>
      </c>
      <c r="E1353" s="14">
        <v>0.33</v>
      </c>
      <c r="F1353" s="3">
        <v>1</v>
      </c>
      <c r="G1353" s="3" t="s">
        <v>35</v>
      </c>
      <c r="H1353" s="19">
        <v>29.99</v>
      </c>
    </row>
    <row r="1354" spans="1:8" x14ac:dyDescent="0.2">
      <c r="B1354" s="1">
        <v>0.55208333333333337</v>
      </c>
      <c r="C1354" s="3">
        <v>78</v>
      </c>
      <c r="D1354" s="3">
        <v>119</v>
      </c>
      <c r="E1354" s="14">
        <v>0.3</v>
      </c>
      <c r="F1354" s="3">
        <v>2</v>
      </c>
      <c r="G1354" s="3" t="s">
        <v>71</v>
      </c>
      <c r="H1354" s="19">
        <v>29.97</v>
      </c>
    </row>
    <row r="1355" spans="1:8" x14ac:dyDescent="0.2">
      <c r="B1355" s="2">
        <v>0.5625</v>
      </c>
      <c r="C1355" s="3">
        <v>75</v>
      </c>
      <c r="D1355" s="3">
        <v>113</v>
      </c>
      <c r="E1355" s="14">
        <v>0.3</v>
      </c>
      <c r="F1355" s="3">
        <v>6</v>
      </c>
      <c r="G1355" s="3" t="s">
        <v>201</v>
      </c>
      <c r="H1355" s="19">
        <v>29.97</v>
      </c>
    </row>
    <row r="1356" spans="1:8" x14ac:dyDescent="0.2">
      <c r="B1356" s="2">
        <v>0.57291666666666663</v>
      </c>
      <c r="C1356" s="3">
        <v>75</v>
      </c>
      <c r="D1356" s="3">
        <v>119</v>
      </c>
      <c r="E1356" s="14">
        <v>0.31</v>
      </c>
      <c r="F1356" s="3">
        <v>3</v>
      </c>
      <c r="G1356" s="3" t="s">
        <v>43</v>
      </c>
      <c r="H1356" s="19">
        <v>29.97</v>
      </c>
    </row>
    <row r="1357" spans="1:8" x14ac:dyDescent="0.2">
      <c r="B1357" s="2">
        <v>0.58333333333333337</v>
      </c>
      <c r="C1357" s="3">
        <v>77</v>
      </c>
      <c r="D1357" s="3">
        <v>117</v>
      </c>
      <c r="E1357" s="14">
        <v>0.28999999999999998</v>
      </c>
      <c r="F1357" s="3">
        <v>5</v>
      </c>
      <c r="G1357" s="3" t="s">
        <v>129</v>
      </c>
      <c r="H1357" s="19">
        <v>29.97</v>
      </c>
    </row>
    <row r="1358" spans="1:8" x14ac:dyDescent="0.2">
      <c r="B1358" s="2">
        <v>0.59375</v>
      </c>
      <c r="C1358" s="3">
        <v>78</v>
      </c>
      <c r="D1358" s="3">
        <v>117</v>
      </c>
      <c r="E1358" s="14">
        <v>0.28000000000000003</v>
      </c>
      <c r="F1358" s="3">
        <v>3</v>
      </c>
      <c r="G1358" s="3" t="s">
        <v>201</v>
      </c>
      <c r="H1358" s="19">
        <v>29.96</v>
      </c>
    </row>
    <row r="1359" spans="1:8" x14ac:dyDescent="0.2">
      <c r="B1359" s="2">
        <v>0.60416666666666663</v>
      </c>
      <c r="C1359" s="3">
        <v>77</v>
      </c>
      <c r="D1359" s="3">
        <v>116</v>
      </c>
      <c r="E1359" s="14">
        <v>0.28000000000000003</v>
      </c>
      <c r="F1359" s="3">
        <v>3</v>
      </c>
      <c r="G1359" s="3" t="s">
        <v>201</v>
      </c>
      <c r="H1359" s="19">
        <v>29.96</v>
      </c>
    </row>
    <row r="1360" spans="1:8" x14ac:dyDescent="0.2">
      <c r="B1360" s="2">
        <v>0.61458333333333337</v>
      </c>
      <c r="C1360" s="3">
        <v>77</v>
      </c>
      <c r="D1360" s="3">
        <v>115</v>
      </c>
      <c r="E1360" s="14">
        <v>0.28999999999999998</v>
      </c>
      <c r="F1360" s="3">
        <v>1</v>
      </c>
      <c r="G1360" s="3" t="s">
        <v>34</v>
      </c>
      <c r="H1360" s="19">
        <v>29.95</v>
      </c>
    </row>
    <row r="1361" spans="1:8" x14ac:dyDescent="0.2">
      <c r="B1361" s="2">
        <v>0.625</v>
      </c>
      <c r="C1361" s="3">
        <v>77</v>
      </c>
      <c r="D1361" s="3">
        <v>113</v>
      </c>
      <c r="E1361" s="14">
        <v>0.28000000000000003</v>
      </c>
      <c r="F1361" s="3">
        <v>2</v>
      </c>
      <c r="G1361" s="3" t="s">
        <v>197</v>
      </c>
      <c r="H1361" s="19">
        <v>29.95</v>
      </c>
    </row>
    <row r="1362" spans="1:8" x14ac:dyDescent="0.2">
      <c r="B1362" s="2">
        <v>0.63541666666666663</v>
      </c>
      <c r="C1362" s="3">
        <v>75</v>
      </c>
      <c r="D1362" s="3">
        <v>111</v>
      </c>
      <c r="E1362" s="14">
        <v>0.31</v>
      </c>
      <c r="F1362" s="3">
        <v>1</v>
      </c>
      <c r="G1362" s="3" t="s">
        <v>37</v>
      </c>
      <c r="H1362" s="19">
        <v>29.95</v>
      </c>
    </row>
    <row r="1363" spans="1:8" x14ac:dyDescent="0.2">
      <c r="B1363" s="2">
        <v>0.64583333333333337</v>
      </c>
      <c r="C1363" s="3">
        <v>76</v>
      </c>
      <c r="D1363" s="3">
        <v>106</v>
      </c>
      <c r="E1363" s="14">
        <v>0.31</v>
      </c>
      <c r="F1363" s="3">
        <v>6</v>
      </c>
      <c r="G1363" s="3" t="s">
        <v>201</v>
      </c>
      <c r="H1363" s="19">
        <v>29.95</v>
      </c>
    </row>
    <row r="1364" spans="1:8" x14ac:dyDescent="0.2">
      <c r="B1364" s="2">
        <v>0.65625</v>
      </c>
      <c r="C1364" s="3">
        <v>75</v>
      </c>
      <c r="D1364" s="3">
        <v>103</v>
      </c>
      <c r="E1364" s="14">
        <v>0.31</v>
      </c>
      <c r="F1364" s="3">
        <v>2</v>
      </c>
      <c r="G1364" s="3" t="s">
        <v>201</v>
      </c>
      <c r="H1364" s="19">
        <v>29.95</v>
      </c>
    </row>
    <row r="1365" spans="1:8" x14ac:dyDescent="0.2">
      <c r="B1365" s="2">
        <v>0.66666666666666663</v>
      </c>
      <c r="C1365" s="3">
        <v>75</v>
      </c>
      <c r="D1365" s="3">
        <v>101</v>
      </c>
      <c r="E1365" s="14">
        <v>0.31</v>
      </c>
      <c r="F1365" s="3">
        <v>6</v>
      </c>
      <c r="G1365" s="3" t="s">
        <v>201</v>
      </c>
      <c r="H1365" s="19">
        <v>29.95</v>
      </c>
    </row>
    <row r="1366" spans="1:8" x14ac:dyDescent="0.2">
      <c r="B1366" s="2">
        <v>0.67708333333333337</v>
      </c>
      <c r="C1366" s="3">
        <v>75</v>
      </c>
      <c r="D1366" s="3">
        <v>101</v>
      </c>
      <c r="E1366" s="14">
        <v>0.31</v>
      </c>
      <c r="F1366" s="3">
        <v>5</v>
      </c>
      <c r="G1366" s="3" t="s">
        <v>201</v>
      </c>
      <c r="H1366" s="19">
        <v>29.95</v>
      </c>
    </row>
    <row r="1367" spans="1:8" x14ac:dyDescent="0.2">
      <c r="B1367" s="2">
        <v>0.6875</v>
      </c>
      <c r="C1367" s="3">
        <v>74</v>
      </c>
      <c r="D1367" s="3">
        <v>99</v>
      </c>
      <c r="E1367" s="14">
        <v>0.33</v>
      </c>
      <c r="F1367" s="3">
        <v>8</v>
      </c>
      <c r="G1367" s="3" t="s">
        <v>201</v>
      </c>
      <c r="H1367" s="19">
        <v>29.95</v>
      </c>
    </row>
    <row r="1368" spans="1:8" x14ac:dyDescent="0.2">
      <c r="A1368" s="21"/>
      <c r="B1368" s="2">
        <v>0.69791666666666663</v>
      </c>
      <c r="C1368" s="3">
        <v>73</v>
      </c>
      <c r="D1368" s="3">
        <v>96</v>
      </c>
      <c r="E1368" s="14">
        <v>0.33</v>
      </c>
      <c r="F1368" s="3">
        <v>6</v>
      </c>
      <c r="G1368" s="3" t="s">
        <v>196</v>
      </c>
      <c r="H1368" s="19">
        <v>29.95</v>
      </c>
    </row>
    <row r="1369" spans="1:8" x14ac:dyDescent="0.2">
      <c r="B1369" s="2">
        <v>0.70833333333333337</v>
      </c>
      <c r="C1369" s="3">
        <v>73</v>
      </c>
      <c r="D1369" s="3">
        <v>98</v>
      </c>
      <c r="E1369" s="14">
        <v>0.33</v>
      </c>
      <c r="F1369" s="3">
        <v>8</v>
      </c>
      <c r="G1369" s="3" t="s">
        <v>196</v>
      </c>
      <c r="H1369" s="19">
        <v>29.95</v>
      </c>
    </row>
    <row r="1370" spans="1:8" x14ac:dyDescent="0.2">
      <c r="B1370" s="2">
        <v>0.71875</v>
      </c>
      <c r="C1370" s="3">
        <v>74</v>
      </c>
      <c r="D1370" s="3">
        <v>100</v>
      </c>
      <c r="E1370" s="14">
        <v>0.33</v>
      </c>
      <c r="F1370" s="3">
        <v>6</v>
      </c>
      <c r="G1370" s="3" t="s">
        <v>196</v>
      </c>
      <c r="H1370" s="19">
        <v>29.95</v>
      </c>
    </row>
    <row r="1371" spans="1:8" x14ac:dyDescent="0.2">
      <c r="B1371" s="2">
        <v>0.72916666666666663</v>
      </c>
      <c r="C1371" s="3">
        <v>74</v>
      </c>
      <c r="D1371" s="3">
        <v>97</v>
      </c>
      <c r="E1371" s="14">
        <v>0.34</v>
      </c>
      <c r="F1371" s="3">
        <v>8</v>
      </c>
      <c r="G1371" s="3" t="s">
        <v>196</v>
      </c>
      <c r="H1371" s="19">
        <v>29.95</v>
      </c>
    </row>
    <row r="1372" spans="1:8" x14ac:dyDescent="0.2">
      <c r="B1372" s="2">
        <v>0.73958333333333337</v>
      </c>
      <c r="C1372" s="3">
        <v>73</v>
      </c>
      <c r="D1372" s="3">
        <v>94</v>
      </c>
      <c r="E1372" s="14">
        <v>0.32</v>
      </c>
      <c r="F1372" s="3">
        <v>5</v>
      </c>
      <c r="G1372" s="3" t="s">
        <v>130</v>
      </c>
      <c r="H1372" s="19">
        <v>29.94</v>
      </c>
    </row>
    <row r="1373" spans="1:8" x14ac:dyDescent="0.2">
      <c r="B1373" s="2">
        <v>0.75</v>
      </c>
      <c r="C1373" s="3">
        <v>73</v>
      </c>
      <c r="D1373" s="3">
        <v>94</v>
      </c>
      <c r="E1373" s="14">
        <v>0.32</v>
      </c>
      <c r="F1373" s="3">
        <v>4</v>
      </c>
      <c r="G1373" s="3" t="s">
        <v>201</v>
      </c>
      <c r="H1373" s="19">
        <v>29.95</v>
      </c>
    </row>
    <row r="1374" spans="1:8" x14ac:dyDescent="0.2">
      <c r="B1374" s="2"/>
    </row>
    <row r="1375" spans="1:8" x14ac:dyDescent="0.2">
      <c r="A1375" s="21">
        <v>41042</v>
      </c>
      <c r="B1375" s="1">
        <v>0.48958333333333331</v>
      </c>
      <c r="C1375" s="3">
        <v>74</v>
      </c>
      <c r="D1375" s="3">
        <v>105</v>
      </c>
      <c r="E1375" s="14">
        <v>0.41</v>
      </c>
      <c r="F1375" s="3">
        <v>6</v>
      </c>
      <c r="G1375" s="3" t="s">
        <v>129</v>
      </c>
      <c r="H1375" s="19">
        <v>29.9</v>
      </c>
    </row>
    <row r="1376" spans="1:8" x14ac:dyDescent="0.2">
      <c r="B1376" s="1">
        <v>0.5</v>
      </c>
      <c r="C1376" s="3">
        <v>74</v>
      </c>
      <c r="D1376" s="3">
        <v>107</v>
      </c>
      <c r="E1376" s="14">
        <v>0.42</v>
      </c>
      <c r="F1376" s="3">
        <v>4</v>
      </c>
      <c r="G1376" s="3" t="s">
        <v>37</v>
      </c>
      <c r="H1376" s="19">
        <v>29.89</v>
      </c>
    </row>
    <row r="1377" spans="1:8" x14ac:dyDescent="0.2">
      <c r="A1377" s="21"/>
      <c r="B1377" s="1">
        <v>0.51041666666666663</v>
      </c>
      <c r="C1377" s="3">
        <v>75</v>
      </c>
      <c r="D1377" s="3">
        <v>109</v>
      </c>
      <c r="E1377" s="14">
        <v>0.39</v>
      </c>
      <c r="F1377" s="3">
        <v>1</v>
      </c>
      <c r="G1377" s="3" t="s">
        <v>37</v>
      </c>
      <c r="H1377" s="19">
        <v>29.89</v>
      </c>
    </row>
    <row r="1378" spans="1:8" x14ac:dyDescent="0.2">
      <c r="B1378" s="1">
        <v>0.52083333333333337</v>
      </c>
      <c r="C1378" s="3">
        <v>75</v>
      </c>
      <c r="D1378" s="3">
        <v>112</v>
      </c>
      <c r="E1378" s="14">
        <v>0.4</v>
      </c>
      <c r="F1378" s="3">
        <v>5</v>
      </c>
      <c r="G1378" s="3" t="s">
        <v>37</v>
      </c>
      <c r="H1378" s="19">
        <v>29.89</v>
      </c>
    </row>
    <row r="1379" spans="1:8" x14ac:dyDescent="0.2">
      <c r="B1379" s="1">
        <v>0.53125</v>
      </c>
      <c r="C1379" s="3">
        <v>76</v>
      </c>
      <c r="D1379" s="3">
        <v>111</v>
      </c>
      <c r="E1379" s="14">
        <v>0.4</v>
      </c>
      <c r="F1379" s="3">
        <v>3</v>
      </c>
      <c r="G1379" s="3" t="s">
        <v>196</v>
      </c>
      <c r="H1379" s="19">
        <v>29.88</v>
      </c>
    </row>
    <row r="1380" spans="1:8" x14ac:dyDescent="0.2">
      <c r="B1380" s="1">
        <v>0.54166666666666663</v>
      </c>
      <c r="C1380" s="3">
        <v>76</v>
      </c>
      <c r="D1380" s="3">
        <v>113</v>
      </c>
      <c r="E1380" s="14">
        <v>0.4</v>
      </c>
      <c r="F1380" s="3">
        <v>2</v>
      </c>
      <c r="G1380" s="3" t="s">
        <v>129</v>
      </c>
      <c r="H1380" s="19">
        <v>29.87</v>
      </c>
    </row>
    <row r="1381" spans="1:8" x14ac:dyDescent="0.2">
      <c r="B1381" s="1">
        <v>0.55208333333333337</v>
      </c>
      <c r="C1381" s="3">
        <v>74</v>
      </c>
      <c r="D1381" s="3">
        <v>112</v>
      </c>
      <c r="E1381" s="14">
        <v>0.43</v>
      </c>
      <c r="F1381" s="3">
        <v>1</v>
      </c>
      <c r="G1381" s="3" t="s">
        <v>196</v>
      </c>
      <c r="H1381" s="19">
        <v>29.87</v>
      </c>
    </row>
    <row r="1382" spans="1:8" x14ac:dyDescent="0.2">
      <c r="B1382" s="2">
        <v>0.5625</v>
      </c>
      <c r="C1382" s="3">
        <v>76</v>
      </c>
      <c r="D1382" s="3">
        <v>118</v>
      </c>
      <c r="E1382" s="14">
        <v>0.4</v>
      </c>
      <c r="F1382" s="3">
        <v>1</v>
      </c>
      <c r="G1382" s="3" t="s">
        <v>71</v>
      </c>
      <c r="H1382" s="19">
        <v>29.86</v>
      </c>
    </row>
    <row r="1383" spans="1:8" x14ac:dyDescent="0.2">
      <c r="B1383" s="2">
        <v>0.57291666666666663</v>
      </c>
      <c r="C1383" s="3">
        <v>78</v>
      </c>
      <c r="D1383" s="3">
        <v>119</v>
      </c>
      <c r="E1383" s="14">
        <v>0.37</v>
      </c>
      <c r="F1383" s="3">
        <v>6</v>
      </c>
      <c r="G1383" s="3" t="s">
        <v>143</v>
      </c>
      <c r="H1383" s="19">
        <v>29.86</v>
      </c>
    </row>
    <row r="1384" spans="1:8" x14ac:dyDescent="0.2">
      <c r="B1384" s="2">
        <v>0.58333333333333337</v>
      </c>
      <c r="C1384" s="3">
        <v>79</v>
      </c>
      <c r="D1384" s="3">
        <v>121</v>
      </c>
      <c r="E1384" s="14">
        <v>0.34</v>
      </c>
      <c r="F1384" s="3">
        <v>1</v>
      </c>
      <c r="G1384" s="3" t="s">
        <v>190</v>
      </c>
      <c r="H1384" s="19">
        <v>29.86</v>
      </c>
    </row>
    <row r="1385" spans="1:8" x14ac:dyDescent="0.2">
      <c r="B1385" s="2">
        <v>0.59375</v>
      </c>
      <c r="C1385" s="3">
        <v>76</v>
      </c>
      <c r="D1385" s="3">
        <v>115</v>
      </c>
      <c r="E1385" s="14">
        <v>0.35</v>
      </c>
      <c r="F1385" s="3">
        <v>2</v>
      </c>
      <c r="G1385" s="3" t="s">
        <v>190</v>
      </c>
      <c r="H1385" s="19">
        <v>29.85</v>
      </c>
    </row>
    <row r="1386" spans="1:8" x14ac:dyDescent="0.2">
      <c r="B1386" s="2">
        <v>0.60416666666666663</v>
      </c>
      <c r="C1386" s="3">
        <v>78</v>
      </c>
      <c r="D1386" s="3">
        <v>115</v>
      </c>
      <c r="E1386" s="14">
        <v>0.36</v>
      </c>
      <c r="F1386" s="3">
        <v>9</v>
      </c>
      <c r="G1386" s="3" t="s">
        <v>143</v>
      </c>
      <c r="H1386" s="19">
        <v>29.85</v>
      </c>
    </row>
    <row r="1387" spans="1:8" x14ac:dyDescent="0.2">
      <c r="B1387" s="2">
        <v>0.61458333333333337</v>
      </c>
      <c r="C1387" s="3">
        <v>78</v>
      </c>
      <c r="D1387" s="3">
        <v>117</v>
      </c>
      <c r="E1387" s="14">
        <v>0.39</v>
      </c>
      <c r="F1387" s="3">
        <v>5</v>
      </c>
      <c r="G1387" s="3" t="s">
        <v>129</v>
      </c>
      <c r="H1387" s="19">
        <v>29.84</v>
      </c>
    </row>
    <row r="1388" spans="1:8" x14ac:dyDescent="0.2">
      <c r="A1388" s="21"/>
      <c r="B1388" s="2">
        <v>0.625</v>
      </c>
      <c r="C1388" s="3">
        <v>76</v>
      </c>
      <c r="D1388" s="3">
        <v>119</v>
      </c>
      <c r="E1388" s="14">
        <v>0.41</v>
      </c>
      <c r="F1388" s="3">
        <v>7</v>
      </c>
      <c r="G1388" s="3" t="s">
        <v>143</v>
      </c>
      <c r="H1388" s="19">
        <v>29.84</v>
      </c>
    </row>
    <row r="1389" spans="1:8" x14ac:dyDescent="0.2">
      <c r="B1389" s="2">
        <v>0.63541666666666663</v>
      </c>
      <c r="C1389" s="3">
        <v>76</v>
      </c>
      <c r="D1389" s="3">
        <v>119</v>
      </c>
      <c r="E1389" s="14">
        <v>0.39</v>
      </c>
      <c r="F1389" s="3">
        <v>10</v>
      </c>
      <c r="G1389" s="3" t="s">
        <v>196</v>
      </c>
      <c r="H1389" s="19">
        <v>29.84</v>
      </c>
    </row>
    <row r="1390" spans="1:8" x14ac:dyDescent="0.2">
      <c r="B1390" s="2">
        <v>0.64583333333333337</v>
      </c>
      <c r="C1390" s="3">
        <v>77</v>
      </c>
      <c r="D1390" s="3">
        <v>118</v>
      </c>
      <c r="E1390" s="14">
        <v>0.39</v>
      </c>
      <c r="F1390" s="3">
        <v>4</v>
      </c>
      <c r="G1390" s="3" t="s">
        <v>196</v>
      </c>
      <c r="H1390" s="19">
        <v>29.84</v>
      </c>
    </row>
    <row r="1391" spans="1:8" x14ac:dyDescent="0.2">
      <c r="B1391" s="2">
        <v>0.65625</v>
      </c>
      <c r="C1391" s="3">
        <v>78</v>
      </c>
      <c r="D1391" s="3">
        <v>118</v>
      </c>
      <c r="E1391" s="14">
        <v>0.39</v>
      </c>
      <c r="F1391" s="3">
        <v>5</v>
      </c>
      <c r="G1391" s="3" t="s">
        <v>143</v>
      </c>
      <c r="H1391" s="19">
        <v>29.84</v>
      </c>
    </row>
    <row r="1392" spans="1:8" x14ac:dyDescent="0.2">
      <c r="B1392" s="2">
        <v>0.66666666666666663</v>
      </c>
      <c r="C1392" s="3">
        <v>78</v>
      </c>
      <c r="D1392" s="3">
        <v>118</v>
      </c>
      <c r="E1392" s="14">
        <v>0.39</v>
      </c>
      <c r="F1392" s="3">
        <v>3</v>
      </c>
      <c r="G1392" s="3" t="s">
        <v>196</v>
      </c>
      <c r="H1392" s="19">
        <v>29.83</v>
      </c>
    </row>
    <row r="1393" spans="1:8" x14ac:dyDescent="0.2">
      <c r="B1393" s="2">
        <v>0.67708333333333337</v>
      </c>
      <c r="C1393" s="3">
        <v>79</v>
      </c>
      <c r="D1393" s="3">
        <v>122</v>
      </c>
      <c r="E1393" s="14">
        <v>0.39</v>
      </c>
      <c r="F1393" s="3">
        <v>5</v>
      </c>
      <c r="G1393" s="3" t="s">
        <v>143</v>
      </c>
      <c r="H1393" s="19">
        <v>29.82</v>
      </c>
    </row>
    <row r="1394" spans="1:8" x14ac:dyDescent="0.2">
      <c r="B1394" s="2">
        <v>0.6875</v>
      </c>
      <c r="C1394" s="3">
        <v>77</v>
      </c>
      <c r="D1394" s="3">
        <v>117</v>
      </c>
      <c r="E1394" s="14">
        <v>0.39</v>
      </c>
      <c r="F1394" s="3">
        <v>8</v>
      </c>
      <c r="G1394" s="3" t="s">
        <v>129</v>
      </c>
      <c r="H1394" s="19">
        <v>29.82</v>
      </c>
    </row>
    <row r="1395" spans="1:8" x14ac:dyDescent="0.2">
      <c r="B1395" s="2">
        <v>0.69791666666666663</v>
      </c>
      <c r="C1395" s="3">
        <v>77</v>
      </c>
      <c r="D1395" s="3">
        <v>117</v>
      </c>
      <c r="E1395" s="14">
        <v>0.39</v>
      </c>
      <c r="F1395" s="3">
        <v>3</v>
      </c>
      <c r="G1395" s="3" t="s">
        <v>196</v>
      </c>
      <c r="H1395" s="19">
        <v>29.82</v>
      </c>
    </row>
    <row r="1396" spans="1:8" x14ac:dyDescent="0.2">
      <c r="B1396" s="2">
        <v>0.70833333333333337</v>
      </c>
      <c r="C1396" s="3">
        <v>77</v>
      </c>
      <c r="D1396" s="3">
        <v>116</v>
      </c>
      <c r="E1396" s="14">
        <v>0.39</v>
      </c>
      <c r="F1396" s="3">
        <v>6</v>
      </c>
      <c r="G1396" s="3" t="s">
        <v>143</v>
      </c>
      <c r="H1396" s="19">
        <v>29.81</v>
      </c>
    </row>
    <row r="1397" spans="1:8" x14ac:dyDescent="0.2">
      <c r="A1397" s="21"/>
      <c r="B1397" s="2">
        <v>0.71875</v>
      </c>
      <c r="C1397" s="3">
        <v>78</v>
      </c>
      <c r="D1397" s="3">
        <v>116</v>
      </c>
      <c r="E1397" s="14">
        <v>0.37</v>
      </c>
      <c r="F1397" s="3">
        <v>3</v>
      </c>
      <c r="G1397" s="3" t="s">
        <v>196</v>
      </c>
      <c r="H1397" s="19">
        <v>29.81</v>
      </c>
    </row>
    <row r="1398" spans="1:8" x14ac:dyDescent="0.2">
      <c r="B1398" s="2">
        <v>0.72916666666666663</v>
      </c>
      <c r="C1398" s="3">
        <v>78</v>
      </c>
      <c r="D1398" s="3">
        <v>115</v>
      </c>
      <c r="E1398" s="14">
        <v>0.37</v>
      </c>
      <c r="F1398" s="3">
        <v>4</v>
      </c>
      <c r="G1398" s="3" t="s">
        <v>201</v>
      </c>
      <c r="H1398" s="19">
        <v>29.81</v>
      </c>
    </row>
    <row r="1399" spans="1:8" x14ac:dyDescent="0.2">
      <c r="B1399" s="2">
        <v>0.73958333333333337</v>
      </c>
      <c r="C1399" s="3">
        <v>77</v>
      </c>
      <c r="D1399" s="3">
        <v>113</v>
      </c>
      <c r="E1399" s="14">
        <v>0.38</v>
      </c>
      <c r="F1399" s="3">
        <v>5</v>
      </c>
      <c r="G1399" s="3" t="s">
        <v>196</v>
      </c>
      <c r="H1399" s="19">
        <v>29.82</v>
      </c>
    </row>
    <row r="1400" spans="1:8" x14ac:dyDescent="0.2">
      <c r="B1400" s="2">
        <v>0.75</v>
      </c>
      <c r="C1400" s="3">
        <v>77</v>
      </c>
      <c r="D1400" s="3">
        <v>112</v>
      </c>
      <c r="E1400" s="14">
        <v>0.36</v>
      </c>
      <c r="F1400" s="3">
        <v>8</v>
      </c>
      <c r="G1400" s="3" t="s">
        <v>196</v>
      </c>
      <c r="H1400" s="19">
        <v>29.82</v>
      </c>
    </row>
    <row r="1401" spans="1:8" x14ac:dyDescent="0.2">
      <c r="B1401" s="2"/>
    </row>
    <row r="1402" spans="1:8" x14ac:dyDescent="0.2">
      <c r="A1402" s="21">
        <v>41043</v>
      </c>
      <c r="B1402" s="1">
        <v>0.48958333333333331</v>
      </c>
      <c r="C1402" s="3">
        <v>71</v>
      </c>
      <c r="D1402" s="3">
        <v>106</v>
      </c>
      <c r="E1402" s="14">
        <v>0.51</v>
      </c>
      <c r="F1402" s="3">
        <v>1</v>
      </c>
      <c r="G1402" s="3" t="s">
        <v>35</v>
      </c>
      <c r="H1402" s="19">
        <v>29.85</v>
      </c>
    </row>
    <row r="1403" spans="1:8" x14ac:dyDescent="0.2">
      <c r="B1403" s="1">
        <v>0.5</v>
      </c>
      <c r="C1403" s="3">
        <v>72</v>
      </c>
      <c r="D1403" s="3">
        <v>108</v>
      </c>
      <c r="E1403" s="14">
        <v>0.5</v>
      </c>
      <c r="F1403" s="3">
        <v>3</v>
      </c>
      <c r="G1403" s="3" t="s">
        <v>190</v>
      </c>
      <c r="H1403" s="19">
        <v>29.85</v>
      </c>
    </row>
    <row r="1404" spans="1:8" x14ac:dyDescent="0.2">
      <c r="A1404" s="21"/>
      <c r="B1404" s="1">
        <v>0.51041666666666663</v>
      </c>
      <c r="C1404" s="3">
        <v>73</v>
      </c>
      <c r="D1404" s="3">
        <v>109</v>
      </c>
      <c r="E1404" s="14">
        <v>0.46</v>
      </c>
      <c r="F1404" s="3">
        <v>6</v>
      </c>
      <c r="G1404" s="3" t="s">
        <v>196</v>
      </c>
      <c r="H1404" s="19">
        <v>29.84</v>
      </c>
    </row>
    <row r="1405" spans="1:8" x14ac:dyDescent="0.2">
      <c r="B1405" s="1">
        <v>0.52083333333333337</v>
      </c>
      <c r="C1405" s="3">
        <v>73</v>
      </c>
      <c r="D1405" s="3">
        <v>111</v>
      </c>
      <c r="E1405" s="14">
        <v>0.45</v>
      </c>
      <c r="F1405" s="3">
        <v>6</v>
      </c>
      <c r="G1405" s="3" t="s">
        <v>34</v>
      </c>
      <c r="H1405" s="19">
        <v>29.84</v>
      </c>
    </row>
    <row r="1406" spans="1:8" x14ac:dyDescent="0.2">
      <c r="B1406" s="1">
        <v>0.53125</v>
      </c>
      <c r="C1406" s="3">
        <v>73</v>
      </c>
      <c r="D1406" s="3">
        <v>111</v>
      </c>
      <c r="E1406" s="14">
        <v>0.43</v>
      </c>
      <c r="F1406" s="3">
        <v>8</v>
      </c>
      <c r="G1406" s="3" t="s">
        <v>190</v>
      </c>
      <c r="H1406" s="19">
        <v>29.83</v>
      </c>
    </row>
    <row r="1407" spans="1:8" x14ac:dyDescent="0.2">
      <c r="B1407" s="1">
        <v>0.54166666666666663</v>
      </c>
      <c r="C1407" s="3">
        <v>73</v>
      </c>
      <c r="D1407" s="3">
        <v>117</v>
      </c>
      <c r="E1407" s="14">
        <v>0.45</v>
      </c>
      <c r="F1407" s="3">
        <v>5</v>
      </c>
      <c r="G1407" s="3" t="s">
        <v>190</v>
      </c>
      <c r="H1407" s="19">
        <v>29.83</v>
      </c>
    </row>
    <row r="1408" spans="1:8" x14ac:dyDescent="0.2">
      <c r="B1408" s="1">
        <v>0.55208333333333337</v>
      </c>
      <c r="C1408" s="3">
        <v>74</v>
      </c>
      <c r="D1408" s="3">
        <v>117</v>
      </c>
      <c r="E1408" s="14">
        <v>0.45</v>
      </c>
      <c r="F1408" s="3">
        <v>6</v>
      </c>
      <c r="G1408" s="3" t="s">
        <v>34</v>
      </c>
      <c r="H1408" s="19">
        <v>29.83</v>
      </c>
    </row>
    <row r="1409" spans="1:8" x14ac:dyDescent="0.2">
      <c r="B1409" s="2">
        <v>0.5625</v>
      </c>
      <c r="C1409" s="3">
        <v>75</v>
      </c>
      <c r="D1409" s="3">
        <v>118</v>
      </c>
      <c r="E1409" s="14">
        <v>0.44</v>
      </c>
      <c r="F1409" s="3">
        <v>1</v>
      </c>
      <c r="G1409" s="3" t="s">
        <v>34</v>
      </c>
      <c r="H1409" s="19">
        <v>29.82</v>
      </c>
    </row>
    <row r="1410" spans="1:8" x14ac:dyDescent="0.2">
      <c r="B1410" s="2">
        <v>0.57291666666666663</v>
      </c>
      <c r="C1410" s="3">
        <v>76</v>
      </c>
      <c r="D1410" s="3">
        <v>118</v>
      </c>
      <c r="E1410" s="14">
        <v>0.44</v>
      </c>
      <c r="F1410" s="3">
        <v>3</v>
      </c>
      <c r="G1410" s="3" t="s">
        <v>201</v>
      </c>
      <c r="H1410" s="19">
        <v>29.81</v>
      </c>
    </row>
    <row r="1411" spans="1:8" x14ac:dyDescent="0.2">
      <c r="B1411" s="2">
        <v>0.58333333333333337</v>
      </c>
      <c r="C1411" s="3">
        <v>76</v>
      </c>
      <c r="D1411" s="3">
        <v>121</v>
      </c>
      <c r="E1411" s="14">
        <v>0.43</v>
      </c>
      <c r="F1411" s="3">
        <v>3</v>
      </c>
      <c r="G1411" s="3" t="s">
        <v>190</v>
      </c>
      <c r="H1411" s="19">
        <v>29.8</v>
      </c>
    </row>
    <row r="1412" spans="1:8" x14ac:dyDescent="0.2">
      <c r="B1412" s="2">
        <v>0.59375</v>
      </c>
      <c r="C1412" s="3">
        <v>75</v>
      </c>
      <c r="D1412" s="3">
        <v>122</v>
      </c>
      <c r="E1412" s="14">
        <v>0.43</v>
      </c>
      <c r="F1412" s="3">
        <v>6</v>
      </c>
      <c r="G1412" s="3" t="s">
        <v>180</v>
      </c>
      <c r="H1412" s="19">
        <v>29.8</v>
      </c>
    </row>
    <row r="1413" spans="1:8" x14ac:dyDescent="0.2">
      <c r="B1413" s="2">
        <v>0.60416666666666663</v>
      </c>
      <c r="C1413" s="3">
        <v>76</v>
      </c>
      <c r="D1413" s="3">
        <v>123</v>
      </c>
      <c r="E1413" s="14">
        <v>0.41</v>
      </c>
      <c r="F1413" s="3">
        <v>4</v>
      </c>
      <c r="G1413" s="3" t="s">
        <v>190</v>
      </c>
      <c r="H1413" s="19">
        <v>29.8</v>
      </c>
    </row>
    <row r="1414" spans="1:8" x14ac:dyDescent="0.2">
      <c r="B1414" s="2">
        <v>0.61458333333333337</v>
      </c>
      <c r="C1414" s="3">
        <v>77</v>
      </c>
      <c r="D1414" s="3">
        <v>122</v>
      </c>
      <c r="E1414" s="14">
        <v>0.4</v>
      </c>
      <c r="F1414" s="3">
        <v>4</v>
      </c>
      <c r="G1414" s="3" t="s">
        <v>34</v>
      </c>
      <c r="H1414" s="19">
        <v>29.79</v>
      </c>
    </row>
    <row r="1415" spans="1:8" x14ac:dyDescent="0.2">
      <c r="B1415" s="2">
        <v>0.625</v>
      </c>
      <c r="C1415" s="3">
        <v>76</v>
      </c>
      <c r="D1415" s="3">
        <v>118</v>
      </c>
      <c r="E1415" s="14">
        <v>0.41</v>
      </c>
      <c r="F1415" s="3">
        <v>2</v>
      </c>
      <c r="G1415" s="3" t="s">
        <v>190</v>
      </c>
      <c r="H1415" s="19">
        <v>29.78</v>
      </c>
    </row>
    <row r="1416" spans="1:8" x14ac:dyDescent="0.2">
      <c r="A1416" s="21"/>
      <c r="B1416" s="2">
        <v>0.63541666666666663</v>
      </c>
      <c r="C1416" s="3">
        <v>79</v>
      </c>
      <c r="D1416" s="3">
        <v>128</v>
      </c>
      <c r="E1416" s="14">
        <v>0.37</v>
      </c>
      <c r="F1416" s="3">
        <v>1</v>
      </c>
      <c r="G1416" s="3" t="s">
        <v>143</v>
      </c>
      <c r="H1416" s="19">
        <v>29.78</v>
      </c>
    </row>
    <row r="1417" spans="1:8" x14ac:dyDescent="0.2">
      <c r="B1417" s="2">
        <v>0.64583333333333337</v>
      </c>
      <c r="C1417" s="3">
        <v>78</v>
      </c>
      <c r="D1417" s="3">
        <v>119</v>
      </c>
      <c r="E1417" s="14">
        <v>0.39</v>
      </c>
      <c r="F1417" s="3">
        <v>3</v>
      </c>
      <c r="G1417" s="3" t="s">
        <v>202</v>
      </c>
      <c r="H1417" s="19">
        <v>29.77</v>
      </c>
    </row>
    <row r="1418" spans="1:8" x14ac:dyDescent="0.2">
      <c r="B1418" s="2">
        <v>0.65625</v>
      </c>
      <c r="C1418" s="3">
        <v>78</v>
      </c>
      <c r="D1418" s="3">
        <v>123</v>
      </c>
      <c r="E1418" s="14">
        <v>0.36</v>
      </c>
      <c r="F1418" s="3">
        <v>3</v>
      </c>
      <c r="G1418" s="3" t="s">
        <v>35</v>
      </c>
      <c r="H1418" s="19">
        <v>29.77</v>
      </c>
    </row>
    <row r="1419" spans="1:8" x14ac:dyDescent="0.2">
      <c r="B1419" s="2">
        <v>0.66666666666666663</v>
      </c>
      <c r="C1419" s="3">
        <v>80</v>
      </c>
      <c r="D1419" s="3">
        <v>125</v>
      </c>
      <c r="E1419" s="14">
        <v>0.36</v>
      </c>
      <c r="F1419" s="3">
        <v>6</v>
      </c>
      <c r="G1419" s="3" t="s">
        <v>34</v>
      </c>
      <c r="H1419" s="19">
        <v>29.77</v>
      </c>
    </row>
    <row r="1420" spans="1:8" x14ac:dyDescent="0.2">
      <c r="B1420" s="2">
        <v>0.67708333333333337</v>
      </c>
      <c r="C1420" s="3">
        <v>79</v>
      </c>
      <c r="D1420" s="3">
        <v>118</v>
      </c>
      <c r="E1420" s="13">
        <v>0.35</v>
      </c>
      <c r="F1420" s="3">
        <v>1</v>
      </c>
      <c r="G1420" s="3" t="s">
        <v>34</v>
      </c>
      <c r="H1420" s="19">
        <v>29.76</v>
      </c>
    </row>
    <row r="1421" spans="1:8" x14ac:dyDescent="0.2">
      <c r="B1421" s="2">
        <v>0.6875</v>
      </c>
      <c r="C1421" s="3">
        <v>78</v>
      </c>
      <c r="D1421" s="3">
        <v>110</v>
      </c>
      <c r="E1421" s="14">
        <v>0.37</v>
      </c>
      <c r="F1421" s="3">
        <v>4</v>
      </c>
      <c r="G1421" s="3" t="s">
        <v>180</v>
      </c>
      <c r="H1421" s="19">
        <v>29.76</v>
      </c>
    </row>
    <row r="1422" spans="1:8" x14ac:dyDescent="0.2">
      <c r="B1422" s="2">
        <v>0.69791666666666663</v>
      </c>
      <c r="C1422" s="3">
        <v>79</v>
      </c>
      <c r="D1422" s="3">
        <v>112</v>
      </c>
      <c r="E1422" s="14">
        <v>0.35</v>
      </c>
      <c r="F1422" s="3">
        <v>3</v>
      </c>
      <c r="G1422" s="3" t="s">
        <v>190</v>
      </c>
      <c r="H1422" s="19">
        <v>29.76</v>
      </c>
    </row>
    <row r="1423" spans="1:8" x14ac:dyDescent="0.2">
      <c r="B1423" s="2">
        <v>0.70833333333333337</v>
      </c>
      <c r="C1423" s="3">
        <v>78</v>
      </c>
      <c r="D1423" s="3">
        <v>113</v>
      </c>
      <c r="E1423" s="14">
        <v>0.36</v>
      </c>
      <c r="F1423" s="3">
        <v>5</v>
      </c>
      <c r="G1423" s="3" t="s">
        <v>190</v>
      </c>
      <c r="H1423" s="19">
        <v>29.76</v>
      </c>
    </row>
    <row r="1424" spans="1:8" x14ac:dyDescent="0.2">
      <c r="B1424" s="2">
        <v>0.71875</v>
      </c>
      <c r="C1424" s="3">
        <v>79</v>
      </c>
      <c r="D1424" s="3">
        <v>112</v>
      </c>
      <c r="E1424" s="14">
        <v>0.36</v>
      </c>
      <c r="F1424" s="3">
        <v>3</v>
      </c>
      <c r="G1424" s="3" t="s">
        <v>35</v>
      </c>
      <c r="H1424" s="19">
        <v>29.75</v>
      </c>
    </row>
    <row r="1425" spans="1:8" x14ac:dyDescent="0.2">
      <c r="B1425" s="2">
        <v>0.72916666666666663</v>
      </c>
      <c r="C1425" s="3">
        <v>81</v>
      </c>
      <c r="D1425" s="3">
        <v>116</v>
      </c>
      <c r="E1425" s="14">
        <v>0.32</v>
      </c>
      <c r="F1425" s="3">
        <v>3</v>
      </c>
      <c r="G1425" s="3" t="s">
        <v>37</v>
      </c>
      <c r="H1425" s="19">
        <v>29.75</v>
      </c>
    </row>
    <row r="1426" spans="1:8" x14ac:dyDescent="0.2">
      <c r="B1426" s="2">
        <v>0.73958333333333337</v>
      </c>
      <c r="C1426" s="3">
        <v>82</v>
      </c>
      <c r="D1426" s="3">
        <v>117</v>
      </c>
      <c r="E1426" s="14">
        <v>0.34</v>
      </c>
      <c r="F1426" s="3">
        <v>1</v>
      </c>
      <c r="G1426" s="3" t="s">
        <v>190</v>
      </c>
      <c r="H1426" s="19">
        <v>29.74</v>
      </c>
    </row>
    <row r="1427" spans="1:8" x14ac:dyDescent="0.2">
      <c r="B1427" s="2">
        <v>0.75</v>
      </c>
      <c r="C1427" s="3">
        <v>80</v>
      </c>
      <c r="D1427" s="3">
        <v>114</v>
      </c>
      <c r="E1427" s="14">
        <v>0.31</v>
      </c>
      <c r="F1427" s="3">
        <v>4</v>
      </c>
      <c r="G1427" s="3" t="s">
        <v>37</v>
      </c>
      <c r="H1427" s="19">
        <v>29.74</v>
      </c>
    </row>
    <row r="1428" spans="1:8" x14ac:dyDescent="0.2">
      <c r="B1428" s="2"/>
    </row>
    <row r="1429" spans="1:8" x14ac:dyDescent="0.2">
      <c r="A1429" s="21">
        <v>41044</v>
      </c>
      <c r="B1429" s="1">
        <v>0.48958333333333331</v>
      </c>
      <c r="C1429" s="3">
        <v>79</v>
      </c>
      <c r="D1429" s="3">
        <v>109</v>
      </c>
      <c r="E1429" s="14">
        <v>0.2</v>
      </c>
      <c r="F1429" s="3">
        <v>4</v>
      </c>
      <c r="G1429" s="3" t="s">
        <v>34</v>
      </c>
      <c r="H1429" s="19">
        <v>29.79</v>
      </c>
    </row>
    <row r="1430" spans="1:8" x14ac:dyDescent="0.2">
      <c r="B1430" s="1">
        <v>0.5</v>
      </c>
      <c r="C1430" s="3">
        <v>78</v>
      </c>
      <c r="D1430" s="3">
        <v>112</v>
      </c>
      <c r="E1430" s="14">
        <v>0.2</v>
      </c>
      <c r="F1430" s="3">
        <v>2</v>
      </c>
      <c r="G1430" s="3" t="s">
        <v>34</v>
      </c>
      <c r="H1430" s="19">
        <v>29.78</v>
      </c>
    </row>
    <row r="1431" spans="1:8" x14ac:dyDescent="0.2">
      <c r="A1431" s="21"/>
      <c r="B1431" s="1">
        <v>0.51041666666666663</v>
      </c>
      <c r="C1431" s="3">
        <v>80</v>
      </c>
      <c r="D1431" s="3">
        <v>115</v>
      </c>
      <c r="E1431" s="14">
        <v>0.2</v>
      </c>
      <c r="F1431" s="3">
        <v>1</v>
      </c>
      <c r="G1431" s="3" t="s">
        <v>190</v>
      </c>
      <c r="H1431" s="19">
        <v>29.78</v>
      </c>
    </row>
    <row r="1432" spans="1:8" x14ac:dyDescent="0.2">
      <c r="B1432" s="1">
        <v>0.52083333333333337</v>
      </c>
      <c r="C1432" s="3">
        <v>79</v>
      </c>
      <c r="D1432" s="3">
        <v>116</v>
      </c>
      <c r="E1432" s="14">
        <v>0.19</v>
      </c>
      <c r="F1432" s="3">
        <v>3</v>
      </c>
      <c r="G1432" s="3" t="s">
        <v>208</v>
      </c>
      <c r="H1432" s="19">
        <v>29.77</v>
      </c>
    </row>
    <row r="1433" spans="1:8" x14ac:dyDescent="0.2">
      <c r="B1433" s="1">
        <v>0.53125</v>
      </c>
      <c r="C1433" s="3">
        <v>80</v>
      </c>
      <c r="D1433" s="3">
        <v>117</v>
      </c>
      <c r="E1433" s="14">
        <v>0.19</v>
      </c>
      <c r="F1433" s="3">
        <v>2</v>
      </c>
      <c r="G1433" s="3" t="s">
        <v>34</v>
      </c>
      <c r="H1433" s="19">
        <v>29.77</v>
      </c>
    </row>
    <row r="1434" spans="1:8" x14ac:dyDescent="0.2">
      <c r="B1434" s="1">
        <v>0.54166666666666663</v>
      </c>
      <c r="C1434" s="3">
        <v>81</v>
      </c>
      <c r="D1434" s="3">
        <v>120</v>
      </c>
      <c r="E1434" s="14">
        <v>0.19</v>
      </c>
      <c r="F1434" s="3">
        <v>3</v>
      </c>
      <c r="G1434" s="3" t="s">
        <v>37</v>
      </c>
      <c r="H1434" s="19">
        <v>29.77</v>
      </c>
    </row>
    <row r="1435" spans="1:8" x14ac:dyDescent="0.2">
      <c r="B1435" s="1">
        <v>0.55208333333333337</v>
      </c>
      <c r="C1435" s="3">
        <v>80</v>
      </c>
      <c r="D1435" s="3">
        <v>120</v>
      </c>
      <c r="E1435" s="14">
        <v>0.18</v>
      </c>
      <c r="F1435" s="3">
        <v>2</v>
      </c>
      <c r="G1435" s="3" t="s">
        <v>37</v>
      </c>
      <c r="H1435" s="19">
        <v>29.76</v>
      </c>
    </row>
    <row r="1436" spans="1:8" x14ac:dyDescent="0.2">
      <c r="B1436" s="2">
        <v>0.5625</v>
      </c>
      <c r="C1436" s="3">
        <v>80</v>
      </c>
      <c r="D1436" s="3">
        <v>122</v>
      </c>
      <c r="E1436" s="14">
        <v>0.18</v>
      </c>
      <c r="F1436" s="3">
        <v>1</v>
      </c>
      <c r="G1436" s="3" t="s">
        <v>37</v>
      </c>
      <c r="H1436" s="19">
        <v>29.76</v>
      </c>
    </row>
    <row r="1437" spans="1:8" x14ac:dyDescent="0.2">
      <c r="B1437" s="2">
        <v>0.57291666666666663</v>
      </c>
      <c r="C1437" s="3">
        <v>81</v>
      </c>
      <c r="D1437" s="3">
        <v>122</v>
      </c>
      <c r="E1437" s="14">
        <v>0.2</v>
      </c>
      <c r="F1437" s="3">
        <v>1</v>
      </c>
      <c r="G1437" s="3" t="s">
        <v>34</v>
      </c>
      <c r="H1437" s="19">
        <v>29.76</v>
      </c>
    </row>
    <row r="1438" spans="1:8" x14ac:dyDescent="0.2">
      <c r="B1438" s="2">
        <v>0.58333333333333337</v>
      </c>
      <c r="C1438" s="3">
        <v>82</v>
      </c>
      <c r="D1438" s="3">
        <v>125</v>
      </c>
      <c r="E1438" s="14">
        <v>0.2</v>
      </c>
      <c r="F1438" s="3">
        <v>3</v>
      </c>
      <c r="G1438" s="3" t="s">
        <v>180</v>
      </c>
      <c r="H1438" s="19">
        <v>29.76</v>
      </c>
    </row>
    <row r="1439" spans="1:8" x14ac:dyDescent="0.2">
      <c r="B1439" s="2">
        <v>0.59375</v>
      </c>
      <c r="C1439" s="3">
        <v>83</v>
      </c>
      <c r="D1439" s="3">
        <v>124</v>
      </c>
      <c r="E1439" s="14">
        <v>0.18</v>
      </c>
      <c r="F1439" s="3">
        <v>1</v>
      </c>
      <c r="G1439" s="3" t="s">
        <v>180</v>
      </c>
      <c r="H1439" s="19">
        <v>29.74</v>
      </c>
    </row>
    <row r="1440" spans="1:8" x14ac:dyDescent="0.2">
      <c r="A1440" s="21"/>
      <c r="B1440" s="2">
        <v>0.60416666666666663</v>
      </c>
      <c r="C1440" s="3">
        <v>82</v>
      </c>
      <c r="D1440" s="3">
        <v>126</v>
      </c>
      <c r="E1440" s="14">
        <v>0.18</v>
      </c>
      <c r="F1440" s="3">
        <v>3</v>
      </c>
      <c r="G1440" s="3" t="s">
        <v>208</v>
      </c>
      <c r="H1440" s="19">
        <v>29.74</v>
      </c>
    </row>
    <row r="1441" spans="1:8" x14ac:dyDescent="0.2">
      <c r="B1441" s="2">
        <v>0.61458333333333337</v>
      </c>
      <c r="C1441" s="3">
        <v>83</v>
      </c>
      <c r="D1441" s="3">
        <v>127</v>
      </c>
      <c r="E1441" s="14">
        <v>0.18</v>
      </c>
      <c r="F1441" s="3">
        <v>3</v>
      </c>
      <c r="G1441" s="3" t="s">
        <v>35</v>
      </c>
      <c r="H1441" s="19">
        <v>29.73</v>
      </c>
    </row>
    <row r="1442" spans="1:8" x14ac:dyDescent="0.2">
      <c r="B1442" s="2">
        <v>0.625</v>
      </c>
      <c r="C1442" s="3">
        <v>83</v>
      </c>
      <c r="D1442" s="3">
        <v>128</v>
      </c>
      <c r="E1442" s="14">
        <v>0.17</v>
      </c>
      <c r="F1442" s="3">
        <v>2</v>
      </c>
      <c r="G1442" s="3" t="s">
        <v>190</v>
      </c>
      <c r="H1442" s="19">
        <v>29.73</v>
      </c>
    </row>
    <row r="1443" spans="1:8" x14ac:dyDescent="0.2">
      <c r="B1443" s="2">
        <v>0.63541666666666663</v>
      </c>
      <c r="C1443" s="3">
        <v>83</v>
      </c>
      <c r="D1443" s="3">
        <v>126</v>
      </c>
      <c r="E1443" s="14">
        <v>0.18</v>
      </c>
      <c r="F1443" s="3">
        <v>3</v>
      </c>
      <c r="G1443" s="3" t="s">
        <v>71</v>
      </c>
      <c r="H1443" s="19">
        <v>29.73</v>
      </c>
    </row>
    <row r="1444" spans="1:8" x14ac:dyDescent="0.2">
      <c r="B1444" s="2">
        <v>0.64583333333333337</v>
      </c>
      <c r="C1444" s="3">
        <v>83</v>
      </c>
      <c r="D1444" s="3">
        <v>127</v>
      </c>
      <c r="E1444" s="14">
        <v>0.17</v>
      </c>
      <c r="F1444" s="3">
        <v>1</v>
      </c>
      <c r="G1444" s="3" t="s">
        <v>35</v>
      </c>
      <c r="H1444" s="19">
        <v>29.73</v>
      </c>
    </row>
    <row r="1445" spans="1:8" x14ac:dyDescent="0.2">
      <c r="B1445" s="2">
        <v>0.65625</v>
      </c>
      <c r="C1445" s="3">
        <v>83</v>
      </c>
      <c r="D1445" s="3">
        <v>128</v>
      </c>
      <c r="E1445" s="14">
        <v>0.17</v>
      </c>
      <c r="F1445" s="3">
        <v>1</v>
      </c>
      <c r="G1445" s="3" t="s">
        <v>34</v>
      </c>
      <c r="H1445" s="19">
        <v>29.72</v>
      </c>
    </row>
    <row r="1446" spans="1:8" x14ac:dyDescent="0.2">
      <c r="B1446" s="2">
        <v>0.66666666666666663</v>
      </c>
      <c r="C1446" s="3">
        <v>82</v>
      </c>
      <c r="D1446" s="3">
        <v>125</v>
      </c>
      <c r="E1446" s="14">
        <v>0.17</v>
      </c>
      <c r="F1446" s="3">
        <v>6</v>
      </c>
      <c r="G1446" s="3" t="s">
        <v>37</v>
      </c>
      <c r="H1446" s="19">
        <v>29.72</v>
      </c>
    </row>
    <row r="1447" spans="1:8" x14ac:dyDescent="0.2">
      <c r="B1447" s="2">
        <v>0.67708333333333337</v>
      </c>
      <c r="C1447" s="3">
        <v>83</v>
      </c>
      <c r="D1447" s="3">
        <v>125</v>
      </c>
      <c r="E1447" s="14">
        <v>0.17</v>
      </c>
      <c r="F1447" s="3">
        <v>2</v>
      </c>
      <c r="G1447" s="3" t="s">
        <v>37</v>
      </c>
      <c r="H1447" s="19">
        <v>29.72</v>
      </c>
    </row>
    <row r="1448" spans="1:8" x14ac:dyDescent="0.2">
      <c r="B1448" s="2">
        <v>0.6875</v>
      </c>
      <c r="C1448" s="3">
        <v>84</v>
      </c>
      <c r="D1448" s="3">
        <v>125</v>
      </c>
      <c r="E1448" s="14">
        <v>0.16</v>
      </c>
      <c r="F1448" s="3">
        <v>3</v>
      </c>
      <c r="G1448" s="3" t="s">
        <v>37</v>
      </c>
      <c r="H1448" s="19">
        <v>29.71</v>
      </c>
    </row>
    <row r="1449" spans="1:8" x14ac:dyDescent="0.2">
      <c r="B1449" s="2">
        <v>0.69791666666666663</v>
      </c>
      <c r="C1449" s="3">
        <v>82</v>
      </c>
      <c r="D1449" s="3">
        <v>124</v>
      </c>
      <c r="E1449" s="14">
        <v>0.17</v>
      </c>
      <c r="F1449" s="3">
        <v>2</v>
      </c>
      <c r="G1449" s="3" t="s">
        <v>197</v>
      </c>
      <c r="H1449" s="19">
        <v>29.71</v>
      </c>
    </row>
    <row r="1450" spans="1:8" x14ac:dyDescent="0.2">
      <c r="B1450" s="2">
        <v>0.70833333333333337</v>
      </c>
      <c r="C1450" s="3">
        <v>84</v>
      </c>
      <c r="D1450" s="3">
        <v>125</v>
      </c>
      <c r="E1450" s="14">
        <v>0.17</v>
      </c>
      <c r="F1450" s="3">
        <v>1</v>
      </c>
      <c r="G1450" s="3" t="s">
        <v>180</v>
      </c>
      <c r="H1450" s="19">
        <v>29.7</v>
      </c>
    </row>
    <row r="1451" spans="1:8" x14ac:dyDescent="0.2">
      <c r="B1451" s="2">
        <v>0.71875</v>
      </c>
      <c r="C1451" s="3">
        <v>83</v>
      </c>
      <c r="D1451" s="3">
        <v>123</v>
      </c>
      <c r="E1451" s="14">
        <v>0.18</v>
      </c>
      <c r="F1451" s="3">
        <v>1</v>
      </c>
      <c r="G1451" s="3" t="s">
        <v>34</v>
      </c>
      <c r="H1451" s="19">
        <v>29.7</v>
      </c>
    </row>
    <row r="1452" spans="1:8" x14ac:dyDescent="0.2">
      <c r="B1452" s="2">
        <v>0.72916666666666663</v>
      </c>
      <c r="C1452" s="3">
        <v>83</v>
      </c>
      <c r="D1452" s="3">
        <v>120</v>
      </c>
      <c r="E1452" s="14">
        <v>0.18</v>
      </c>
      <c r="F1452" s="3">
        <v>3</v>
      </c>
      <c r="G1452" s="3" t="s">
        <v>37</v>
      </c>
      <c r="H1452" s="19">
        <v>29.7</v>
      </c>
    </row>
    <row r="1453" spans="1:8" x14ac:dyDescent="0.2">
      <c r="B1453" s="2">
        <v>0.73958333333333337</v>
      </c>
      <c r="C1453" s="3">
        <v>84</v>
      </c>
      <c r="D1453" s="3">
        <v>120</v>
      </c>
      <c r="E1453" s="14">
        <v>0.18</v>
      </c>
      <c r="F1453" s="3">
        <v>4</v>
      </c>
      <c r="G1453" s="3" t="s">
        <v>190</v>
      </c>
      <c r="H1453" s="19">
        <v>29.7</v>
      </c>
    </row>
    <row r="1454" spans="1:8" x14ac:dyDescent="0.2">
      <c r="B1454" s="2">
        <v>0.75</v>
      </c>
      <c r="C1454" s="3">
        <v>84</v>
      </c>
      <c r="D1454" s="3">
        <v>118</v>
      </c>
      <c r="E1454" s="14">
        <v>0.19</v>
      </c>
      <c r="F1454" s="3">
        <v>1</v>
      </c>
      <c r="G1454" s="3" t="s">
        <v>34</v>
      </c>
      <c r="H1454" s="19">
        <v>29.7</v>
      </c>
    </row>
    <row r="1455" spans="1:8" x14ac:dyDescent="0.2">
      <c r="B1455" s="2"/>
    </row>
    <row r="1456" spans="1:8" x14ac:dyDescent="0.2">
      <c r="A1456" s="21">
        <v>41045</v>
      </c>
      <c r="B1456" s="1">
        <v>0.48958333333333331</v>
      </c>
      <c r="C1456" s="3">
        <v>73</v>
      </c>
      <c r="D1456" s="3">
        <v>107</v>
      </c>
      <c r="E1456" s="14">
        <v>0.48</v>
      </c>
      <c r="F1456" s="3">
        <v>5</v>
      </c>
      <c r="G1456" s="3" t="s">
        <v>37</v>
      </c>
      <c r="H1456" s="19">
        <v>29.75</v>
      </c>
    </row>
    <row r="1457" spans="1:8" x14ac:dyDescent="0.2">
      <c r="B1457" s="1">
        <v>0.5</v>
      </c>
      <c r="C1457" s="3">
        <v>73</v>
      </c>
      <c r="D1457" s="3">
        <v>107</v>
      </c>
      <c r="E1457" s="14">
        <v>0.48</v>
      </c>
      <c r="F1457" s="3">
        <v>10</v>
      </c>
      <c r="G1457" s="3" t="s">
        <v>34</v>
      </c>
      <c r="H1457" s="19">
        <v>29.76</v>
      </c>
    </row>
    <row r="1458" spans="1:8" x14ac:dyDescent="0.2">
      <c r="A1458" s="21"/>
      <c r="B1458" s="1">
        <v>0.51041666666666663</v>
      </c>
      <c r="C1458" s="3">
        <v>74</v>
      </c>
      <c r="D1458" s="3">
        <v>109</v>
      </c>
      <c r="E1458" s="14">
        <v>0.48</v>
      </c>
      <c r="F1458" s="3">
        <v>6</v>
      </c>
      <c r="G1458" s="3" t="s">
        <v>180</v>
      </c>
      <c r="H1458" s="19">
        <v>29.76</v>
      </c>
    </row>
    <row r="1459" spans="1:8" x14ac:dyDescent="0.2">
      <c r="B1459" s="1">
        <v>0.52083333333333337</v>
      </c>
      <c r="C1459" s="3">
        <v>74</v>
      </c>
      <c r="D1459" s="3">
        <v>110</v>
      </c>
      <c r="E1459" s="14">
        <v>0.48</v>
      </c>
      <c r="F1459" s="3">
        <v>6</v>
      </c>
      <c r="G1459" s="3" t="s">
        <v>190</v>
      </c>
      <c r="H1459" s="19">
        <v>29.76</v>
      </c>
    </row>
    <row r="1460" spans="1:8" x14ac:dyDescent="0.2">
      <c r="B1460" s="1">
        <v>0.53125</v>
      </c>
      <c r="C1460" s="3">
        <v>74</v>
      </c>
      <c r="D1460" s="3">
        <v>113</v>
      </c>
      <c r="E1460" s="14">
        <v>0.49</v>
      </c>
      <c r="F1460" s="3">
        <v>6</v>
      </c>
      <c r="G1460" s="3" t="s">
        <v>34</v>
      </c>
      <c r="H1460" s="19">
        <v>29.76</v>
      </c>
    </row>
    <row r="1461" spans="1:8" x14ac:dyDescent="0.2">
      <c r="B1461" s="1">
        <v>0.54166666666666663</v>
      </c>
      <c r="C1461" s="3">
        <v>74</v>
      </c>
      <c r="D1461" s="3">
        <v>110</v>
      </c>
      <c r="E1461" s="14">
        <v>0.49</v>
      </c>
      <c r="F1461" s="3">
        <v>9</v>
      </c>
      <c r="G1461" s="3" t="s">
        <v>190</v>
      </c>
      <c r="H1461" s="19">
        <v>29.76</v>
      </c>
    </row>
    <row r="1462" spans="1:8" x14ac:dyDescent="0.2">
      <c r="B1462" s="1">
        <v>0.55208333333333337</v>
      </c>
      <c r="C1462" s="3">
        <v>74</v>
      </c>
      <c r="D1462" s="3">
        <v>114</v>
      </c>
      <c r="E1462" s="14">
        <v>0.48</v>
      </c>
      <c r="F1462" s="3">
        <v>10</v>
      </c>
      <c r="G1462" s="3" t="s">
        <v>37</v>
      </c>
      <c r="H1462" s="19">
        <v>29.76</v>
      </c>
    </row>
    <row r="1463" spans="1:8" x14ac:dyDescent="0.2">
      <c r="B1463" s="2">
        <v>0.5625</v>
      </c>
      <c r="C1463" s="3">
        <v>74</v>
      </c>
      <c r="D1463" s="3">
        <v>115</v>
      </c>
      <c r="E1463" s="14">
        <v>0.44</v>
      </c>
      <c r="F1463" s="3">
        <v>4</v>
      </c>
      <c r="G1463" s="3" t="s">
        <v>37</v>
      </c>
      <c r="H1463" s="19">
        <v>29.76</v>
      </c>
    </row>
    <row r="1464" spans="1:8" x14ac:dyDescent="0.2">
      <c r="B1464" s="2">
        <v>0.57291666666666663</v>
      </c>
      <c r="C1464" s="3">
        <v>76</v>
      </c>
      <c r="D1464" s="3">
        <v>117</v>
      </c>
      <c r="E1464" s="14">
        <v>0.4</v>
      </c>
      <c r="F1464" s="3">
        <v>5</v>
      </c>
      <c r="G1464" s="3" t="s">
        <v>43</v>
      </c>
      <c r="H1464" s="19">
        <v>29.76</v>
      </c>
    </row>
    <row r="1465" spans="1:8" x14ac:dyDescent="0.2">
      <c r="B1465" s="2">
        <v>0.58333333333333337</v>
      </c>
      <c r="C1465" s="3">
        <v>75</v>
      </c>
      <c r="D1465" s="3">
        <v>116</v>
      </c>
      <c r="E1465" s="14">
        <v>0.39</v>
      </c>
      <c r="F1465" s="3">
        <v>16</v>
      </c>
      <c r="G1465" s="3" t="s">
        <v>180</v>
      </c>
      <c r="H1465" s="19">
        <v>29.76</v>
      </c>
    </row>
    <row r="1466" spans="1:8" x14ac:dyDescent="0.2">
      <c r="B1466" s="2">
        <v>0.59375</v>
      </c>
      <c r="C1466" s="3">
        <v>75</v>
      </c>
      <c r="D1466" s="3">
        <v>118</v>
      </c>
      <c r="E1466" s="14">
        <v>0.36</v>
      </c>
      <c r="F1466" s="3">
        <v>6</v>
      </c>
      <c r="G1466" s="3" t="s">
        <v>34</v>
      </c>
      <c r="H1466" s="19">
        <v>29.76</v>
      </c>
    </row>
    <row r="1467" spans="1:8" x14ac:dyDescent="0.2">
      <c r="A1467" s="21"/>
      <c r="B1467" s="2">
        <v>0.60416666666666663</v>
      </c>
      <c r="C1467" s="3">
        <v>75</v>
      </c>
      <c r="D1467" s="3">
        <v>119</v>
      </c>
      <c r="E1467" s="14">
        <v>0.36</v>
      </c>
      <c r="F1467" s="3">
        <v>4</v>
      </c>
      <c r="G1467" s="3" t="s">
        <v>34</v>
      </c>
      <c r="H1467" s="19">
        <v>29.76</v>
      </c>
    </row>
    <row r="1468" spans="1:8" x14ac:dyDescent="0.2">
      <c r="B1468" s="2">
        <v>0.61458333333333337</v>
      </c>
      <c r="C1468" s="3">
        <v>75</v>
      </c>
      <c r="D1468" s="3">
        <v>119</v>
      </c>
      <c r="E1468" s="14">
        <v>0.34</v>
      </c>
      <c r="F1468" s="3">
        <v>3</v>
      </c>
      <c r="G1468" s="3" t="s">
        <v>37</v>
      </c>
      <c r="H1468" s="19">
        <v>29.75</v>
      </c>
    </row>
    <row r="1469" spans="1:8" x14ac:dyDescent="0.2">
      <c r="B1469" s="2">
        <v>0.625</v>
      </c>
      <c r="C1469" s="3">
        <v>75</v>
      </c>
      <c r="D1469" s="3">
        <v>120</v>
      </c>
      <c r="E1469" s="14">
        <v>0.31</v>
      </c>
      <c r="F1469" s="3">
        <v>8</v>
      </c>
      <c r="G1469" s="3" t="s">
        <v>34</v>
      </c>
      <c r="H1469" s="19">
        <v>29.76</v>
      </c>
    </row>
    <row r="1470" spans="1:8" x14ac:dyDescent="0.2">
      <c r="B1470" s="2">
        <v>0.63541666666666663</v>
      </c>
      <c r="C1470" s="3">
        <v>76</v>
      </c>
      <c r="D1470" s="3">
        <v>120</v>
      </c>
      <c r="E1470" s="14">
        <v>0.3</v>
      </c>
      <c r="F1470" s="3">
        <v>10</v>
      </c>
      <c r="G1470" s="3" t="s">
        <v>34</v>
      </c>
      <c r="H1470" s="19">
        <v>29.76</v>
      </c>
    </row>
    <row r="1471" spans="1:8" x14ac:dyDescent="0.2">
      <c r="B1471" s="2">
        <v>0.64583333333333337</v>
      </c>
      <c r="C1471" s="3">
        <v>75</v>
      </c>
      <c r="D1471" s="3">
        <v>121</v>
      </c>
      <c r="E1471" s="14">
        <v>0.3</v>
      </c>
      <c r="F1471" s="3">
        <v>3</v>
      </c>
      <c r="G1471" s="3" t="s">
        <v>35</v>
      </c>
      <c r="H1471" s="19">
        <v>29.76</v>
      </c>
    </row>
    <row r="1472" spans="1:8" x14ac:dyDescent="0.2">
      <c r="B1472" s="2">
        <v>0.65625</v>
      </c>
      <c r="C1472" s="3">
        <v>76</v>
      </c>
      <c r="D1472" s="3">
        <v>122</v>
      </c>
      <c r="E1472" s="14">
        <v>0.28999999999999998</v>
      </c>
      <c r="F1472" s="3">
        <v>6</v>
      </c>
      <c r="G1472" s="3" t="s">
        <v>37</v>
      </c>
      <c r="H1472" s="19">
        <v>29.76</v>
      </c>
    </row>
    <row r="1473" spans="1:8" x14ac:dyDescent="0.2">
      <c r="B1473" s="2">
        <v>0.66666666666666663</v>
      </c>
      <c r="C1473" s="3">
        <v>77</v>
      </c>
      <c r="D1473" s="3">
        <v>120</v>
      </c>
      <c r="E1473" s="14">
        <v>0.28000000000000003</v>
      </c>
      <c r="F1473" s="3">
        <v>6</v>
      </c>
      <c r="G1473" s="3" t="s">
        <v>190</v>
      </c>
      <c r="H1473" s="19">
        <v>29.75</v>
      </c>
    </row>
    <row r="1474" spans="1:8" x14ac:dyDescent="0.2">
      <c r="B1474" s="2">
        <v>0.67708333333333337</v>
      </c>
      <c r="C1474" s="3">
        <v>77</v>
      </c>
      <c r="D1474" s="3">
        <v>120</v>
      </c>
      <c r="E1474" s="14">
        <v>0.28000000000000003</v>
      </c>
      <c r="F1474" s="3">
        <v>7</v>
      </c>
      <c r="G1474" s="3" t="s">
        <v>37</v>
      </c>
      <c r="H1474" s="19">
        <v>29.75</v>
      </c>
    </row>
    <row r="1475" spans="1:8" x14ac:dyDescent="0.2">
      <c r="B1475" s="2">
        <v>0.6875</v>
      </c>
      <c r="C1475" s="3">
        <v>77</v>
      </c>
      <c r="D1475" s="3">
        <v>119</v>
      </c>
      <c r="E1475" s="14">
        <v>0.27</v>
      </c>
      <c r="F1475" s="3">
        <v>5</v>
      </c>
      <c r="G1475" s="3" t="s">
        <v>190</v>
      </c>
      <c r="H1475" s="19">
        <v>29.75</v>
      </c>
    </row>
    <row r="1476" spans="1:8" x14ac:dyDescent="0.2">
      <c r="B1476" s="2">
        <v>0.69791666666666663</v>
      </c>
      <c r="C1476" s="3">
        <v>75</v>
      </c>
      <c r="D1476" s="3">
        <v>118</v>
      </c>
      <c r="E1476" s="14">
        <v>0.27</v>
      </c>
      <c r="F1476" s="3">
        <v>6</v>
      </c>
      <c r="G1476" s="3" t="s">
        <v>180</v>
      </c>
      <c r="H1476" s="19">
        <v>29.75</v>
      </c>
    </row>
    <row r="1477" spans="1:8" x14ac:dyDescent="0.2">
      <c r="B1477" s="2">
        <v>0.70833333333333337</v>
      </c>
      <c r="C1477" s="3">
        <v>77</v>
      </c>
      <c r="D1477" s="3">
        <v>117</v>
      </c>
      <c r="E1477" s="14">
        <v>0.27</v>
      </c>
      <c r="F1477" s="3">
        <v>3</v>
      </c>
      <c r="G1477" s="3" t="s">
        <v>43</v>
      </c>
      <c r="H1477" s="19">
        <v>29.75</v>
      </c>
    </row>
    <row r="1478" spans="1:8" x14ac:dyDescent="0.2">
      <c r="B1478" s="2">
        <v>0.71875</v>
      </c>
      <c r="C1478" s="3">
        <v>78</v>
      </c>
      <c r="D1478" s="3">
        <v>115</v>
      </c>
      <c r="E1478" s="14">
        <v>0.25</v>
      </c>
      <c r="F1478" s="3">
        <v>6</v>
      </c>
      <c r="G1478" s="3" t="s">
        <v>35</v>
      </c>
      <c r="H1478" s="19">
        <v>29.75</v>
      </c>
    </row>
    <row r="1479" spans="1:8" x14ac:dyDescent="0.2">
      <c r="B1479" s="2">
        <v>0.72916666666666663</v>
      </c>
      <c r="C1479" s="3">
        <v>77</v>
      </c>
      <c r="D1479" s="3">
        <v>114</v>
      </c>
      <c r="E1479" s="14">
        <v>0.26</v>
      </c>
      <c r="F1479" s="3">
        <v>5</v>
      </c>
      <c r="G1479" s="3" t="s">
        <v>190</v>
      </c>
      <c r="H1479" s="19">
        <v>29.75</v>
      </c>
    </row>
    <row r="1480" spans="1:8" x14ac:dyDescent="0.2">
      <c r="B1480" s="2">
        <v>0.73958333333333337</v>
      </c>
      <c r="C1480" s="3">
        <v>78</v>
      </c>
      <c r="D1480" s="3">
        <v>114</v>
      </c>
      <c r="E1480" s="14">
        <v>0.25</v>
      </c>
      <c r="F1480" s="3">
        <v>7</v>
      </c>
      <c r="G1480" s="3" t="s">
        <v>34</v>
      </c>
      <c r="H1480" s="19">
        <v>29.75</v>
      </c>
    </row>
    <row r="1481" spans="1:8" x14ac:dyDescent="0.2">
      <c r="B1481" s="2">
        <v>0.75</v>
      </c>
      <c r="C1481" s="3">
        <v>77</v>
      </c>
      <c r="D1481" s="3">
        <v>112</v>
      </c>
      <c r="E1481" s="14">
        <v>0.26</v>
      </c>
      <c r="F1481" s="3">
        <v>3</v>
      </c>
      <c r="G1481" s="3" t="s">
        <v>34</v>
      </c>
      <c r="H1481" s="19">
        <v>29.75</v>
      </c>
    </row>
    <row r="1482" spans="1:8" x14ac:dyDescent="0.2">
      <c r="B1482" s="2"/>
    </row>
    <row r="1483" spans="1:8" x14ac:dyDescent="0.2">
      <c r="A1483" s="21">
        <v>41046</v>
      </c>
      <c r="B1483" s="2">
        <v>0.33333333333333331</v>
      </c>
      <c r="C1483" s="3">
        <v>53</v>
      </c>
      <c r="D1483" s="3">
        <v>62</v>
      </c>
      <c r="E1483" s="14">
        <v>0.61</v>
      </c>
      <c r="F1483" s="3">
        <v>4</v>
      </c>
      <c r="G1483" s="3" t="s">
        <v>130</v>
      </c>
      <c r="H1483" s="19">
        <v>29.97</v>
      </c>
    </row>
    <row r="1484" spans="1:8" x14ac:dyDescent="0.2">
      <c r="B1484" s="2">
        <v>0.34375</v>
      </c>
      <c r="C1484" s="3">
        <v>56</v>
      </c>
      <c r="D1484" s="3">
        <v>65</v>
      </c>
      <c r="E1484" s="14">
        <v>0.54</v>
      </c>
      <c r="F1484" s="3">
        <v>3</v>
      </c>
      <c r="G1484" s="3" t="s">
        <v>197</v>
      </c>
      <c r="H1484" s="19">
        <v>29.97</v>
      </c>
    </row>
    <row r="1485" spans="1:8" x14ac:dyDescent="0.2">
      <c r="B1485" s="2">
        <v>0.35416666666666669</v>
      </c>
      <c r="C1485" s="3">
        <v>57</v>
      </c>
      <c r="D1485" s="3">
        <v>66</v>
      </c>
      <c r="E1485" s="14">
        <v>0.49</v>
      </c>
      <c r="F1485" s="3">
        <v>1</v>
      </c>
      <c r="G1485" s="3" t="s">
        <v>196</v>
      </c>
      <c r="H1485" s="19">
        <v>29.98</v>
      </c>
    </row>
    <row r="1486" spans="1:8" x14ac:dyDescent="0.2">
      <c r="B1486" s="2">
        <v>0.36458333333333331</v>
      </c>
      <c r="C1486" s="3">
        <v>59</v>
      </c>
      <c r="D1486" s="3">
        <v>71</v>
      </c>
      <c r="E1486" s="14">
        <v>0.45</v>
      </c>
      <c r="F1486" s="3">
        <v>3</v>
      </c>
      <c r="G1486" s="3" t="s">
        <v>197</v>
      </c>
      <c r="H1486" s="19">
        <v>29.97</v>
      </c>
    </row>
    <row r="1487" spans="1:8" x14ac:dyDescent="0.2">
      <c r="B1487" s="2">
        <v>0.375</v>
      </c>
      <c r="C1487" s="3">
        <v>60</v>
      </c>
      <c r="D1487" s="3">
        <v>74</v>
      </c>
      <c r="E1487" s="14">
        <v>0.43</v>
      </c>
      <c r="F1487" s="3">
        <v>4</v>
      </c>
      <c r="G1487" s="3" t="s">
        <v>196</v>
      </c>
      <c r="H1487" s="19">
        <v>29.97</v>
      </c>
    </row>
    <row r="1488" spans="1:8" x14ac:dyDescent="0.2">
      <c r="A1488" s="21"/>
      <c r="B1488" s="2">
        <v>0.38541666666666674</v>
      </c>
      <c r="C1488" s="3">
        <v>61</v>
      </c>
      <c r="D1488" s="3">
        <v>75</v>
      </c>
      <c r="E1488" s="14">
        <v>0.42</v>
      </c>
      <c r="F1488" s="3">
        <v>3</v>
      </c>
      <c r="G1488" s="3" t="s">
        <v>143</v>
      </c>
      <c r="H1488" s="19">
        <v>29.97</v>
      </c>
    </row>
    <row r="1489" spans="1:8" x14ac:dyDescent="0.2">
      <c r="B1489" s="2">
        <v>0.39583333333333343</v>
      </c>
      <c r="C1489" s="3">
        <v>62</v>
      </c>
      <c r="D1489" s="3">
        <v>80</v>
      </c>
      <c r="E1489" s="14">
        <v>0.4</v>
      </c>
      <c r="F1489" s="3">
        <v>4</v>
      </c>
      <c r="G1489" s="3" t="s">
        <v>130</v>
      </c>
      <c r="H1489" s="19">
        <v>29.97</v>
      </c>
    </row>
    <row r="1490" spans="1:8" x14ac:dyDescent="0.2">
      <c r="B1490" s="1">
        <v>0.44791666666666669</v>
      </c>
      <c r="C1490" s="3">
        <v>67</v>
      </c>
      <c r="D1490" s="3">
        <v>94</v>
      </c>
      <c r="E1490" s="14">
        <v>0.33</v>
      </c>
      <c r="F1490" s="3">
        <v>4</v>
      </c>
      <c r="G1490" s="3" t="s">
        <v>201</v>
      </c>
      <c r="H1490" s="19">
        <v>29.95</v>
      </c>
    </row>
    <row r="1491" spans="1:8" x14ac:dyDescent="0.2">
      <c r="B1491" s="1">
        <v>0.47916666666666669</v>
      </c>
      <c r="C1491" s="3">
        <v>69</v>
      </c>
      <c r="D1491" s="3">
        <v>103</v>
      </c>
      <c r="E1491" s="14">
        <v>0.3</v>
      </c>
      <c r="F1491" s="3">
        <v>1</v>
      </c>
      <c r="G1491" s="3" t="s">
        <v>35</v>
      </c>
      <c r="H1491" s="19">
        <v>29.92</v>
      </c>
    </row>
    <row r="1492" spans="1:8" x14ac:dyDescent="0.2">
      <c r="B1492" s="1">
        <v>0.48958333333333331</v>
      </c>
      <c r="C1492" s="3">
        <v>70</v>
      </c>
      <c r="D1492" s="3">
        <v>102</v>
      </c>
      <c r="E1492" s="14">
        <v>0.3</v>
      </c>
      <c r="F1492" s="3">
        <v>6</v>
      </c>
      <c r="G1492" s="3" t="s">
        <v>197</v>
      </c>
      <c r="H1492" s="19">
        <v>29.92</v>
      </c>
    </row>
    <row r="1493" spans="1:8" x14ac:dyDescent="0.2">
      <c r="B1493" s="1">
        <v>0.5</v>
      </c>
      <c r="C1493" s="3">
        <v>69</v>
      </c>
      <c r="D1493" s="3">
        <v>106</v>
      </c>
      <c r="E1493" s="14">
        <v>0.28999999999999998</v>
      </c>
      <c r="F1493" s="3">
        <v>3</v>
      </c>
      <c r="G1493" s="3" t="s">
        <v>197</v>
      </c>
      <c r="H1493" s="19">
        <v>29.93</v>
      </c>
    </row>
    <row r="1494" spans="1:8" x14ac:dyDescent="0.2">
      <c r="B1494" s="1">
        <v>0.51041666666666663</v>
      </c>
      <c r="C1494" s="3">
        <v>70</v>
      </c>
      <c r="D1494" s="3">
        <v>108</v>
      </c>
      <c r="E1494" s="14">
        <v>0.3</v>
      </c>
      <c r="F1494" s="3">
        <v>8</v>
      </c>
      <c r="G1494" s="3" t="s">
        <v>35</v>
      </c>
      <c r="H1494" s="19">
        <v>29.92</v>
      </c>
    </row>
    <row r="1495" spans="1:8" x14ac:dyDescent="0.2">
      <c r="B1495" s="1">
        <v>0.52083333333333337</v>
      </c>
      <c r="C1495" s="3">
        <v>72</v>
      </c>
      <c r="D1495" s="3">
        <v>111</v>
      </c>
      <c r="E1495" s="14">
        <v>0.3</v>
      </c>
      <c r="F1495" s="3">
        <v>3</v>
      </c>
      <c r="G1495" s="3" t="s">
        <v>37</v>
      </c>
      <c r="H1495" s="19">
        <v>29.91</v>
      </c>
    </row>
    <row r="1496" spans="1:8" x14ac:dyDescent="0.2">
      <c r="B1496" s="1">
        <v>0.53125</v>
      </c>
      <c r="C1496" s="3">
        <v>71</v>
      </c>
      <c r="D1496" s="3">
        <v>111</v>
      </c>
      <c r="E1496" s="14">
        <v>0.27</v>
      </c>
      <c r="F1496" s="3">
        <v>3</v>
      </c>
      <c r="G1496" s="3" t="s">
        <v>37</v>
      </c>
      <c r="H1496" s="19">
        <v>29.91</v>
      </c>
    </row>
    <row r="1497" spans="1:8" x14ac:dyDescent="0.2">
      <c r="B1497" s="1">
        <v>0.54166666666666663</v>
      </c>
      <c r="C1497" s="3">
        <v>72</v>
      </c>
      <c r="D1497" s="3">
        <v>114</v>
      </c>
      <c r="E1497" s="14">
        <v>0.27</v>
      </c>
      <c r="F1497" s="3">
        <v>1</v>
      </c>
      <c r="G1497" s="3" t="s">
        <v>34</v>
      </c>
      <c r="H1497" s="19">
        <v>29.91</v>
      </c>
    </row>
    <row r="1498" spans="1:8" x14ac:dyDescent="0.2">
      <c r="A1498" s="21"/>
      <c r="B1498" s="1">
        <v>0.55208333333333337</v>
      </c>
      <c r="C1498" s="3">
        <v>73</v>
      </c>
      <c r="D1498" s="3">
        <v>116</v>
      </c>
      <c r="E1498" s="14">
        <v>0.25</v>
      </c>
      <c r="F1498" s="3">
        <v>3</v>
      </c>
      <c r="G1498" s="3" t="s">
        <v>190</v>
      </c>
      <c r="H1498" s="19">
        <v>29.9</v>
      </c>
    </row>
    <row r="1499" spans="1:8" x14ac:dyDescent="0.2">
      <c r="B1499" s="2">
        <v>0.5625</v>
      </c>
      <c r="C1499" s="3">
        <v>73</v>
      </c>
      <c r="D1499" s="3">
        <v>118</v>
      </c>
      <c r="E1499" s="14">
        <v>0.24</v>
      </c>
      <c r="F1499" s="3">
        <v>4</v>
      </c>
      <c r="G1499" s="3" t="s">
        <v>201</v>
      </c>
      <c r="H1499" s="19">
        <v>29.89</v>
      </c>
    </row>
    <row r="1500" spans="1:8" x14ac:dyDescent="0.2">
      <c r="B1500" s="2">
        <v>0.57291666666666663</v>
      </c>
      <c r="C1500" s="3">
        <v>73</v>
      </c>
      <c r="D1500" s="3">
        <v>118</v>
      </c>
      <c r="E1500" s="14">
        <v>0.24</v>
      </c>
      <c r="F1500" s="3">
        <v>3</v>
      </c>
      <c r="G1500" s="3" t="s">
        <v>35</v>
      </c>
      <c r="H1500" s="19">
        <v>29.89</v>
      </c>
    </row>
    <row r="1501" spans="1:8" x14ac:dyDescent="0.2">
      <c r="B1501" s="2">
        <v>0.58333333333333337</v>
      </c>
      <c r="C1501" s="3">
        <v>74</v>
      </c>
      <c r="D1501" s="3">
        <v>120</v>
      </c>
      <c r="E1501" s="14">
        <v>0.24</v>
      </c>
      <c r="F1501" s="3">
        <v>3</v>
      </c>
      <c r="G1501" s="3" t="s">
        <v>129</v>
      </c>
      <c r="H1501" s="19">
        <v>29.88</v>
      </c>
    </row>
    <row r="1502" spans="1:8" x14ac:dyDescent="0.2">
      <c r="B1502" s="2">
        <v>0.59375</v>
      </c>
      <c r="C1502" s="3">
        <v>74</v>
      </c>
      <c r="D1502" s="3">
        <v>119</v>
      </c>
      <c r="E1502" s="14">
        <v>0.23</v>
      </c>
      <c r="F1502" s="3">
        <v>5</v>
      </c>
      <c r="G1502" s="3" t="s">
        <v>37</v>
      </c>
      <c r="H1502" s="19">
        <v>29.88</v>
      </c>
    </row>
    <row r="1503" spans="1:8" x14ac:dyDescent="0.2">
      <c r="B1503" s="2">
        <v>0.60416666666666663</v>
      </c>
      <c r="C1503" s="3">
        <v>75</v>
      </c>
      <c r="D1503" s="3">
        <v>125</v>
      </c>
      <c r="E1503" s="14">
        <v>0.21</v>
      </c>
      <c r="F1503" s="3">
        <v>8</v>
      </c>
      <c r="G1503" s="3" t="s">
        <v>180</v>
      </c>
      <c r="H1503" s="19">
        <v>29.87</v>
      </c>
    </row>
    <row r="1504" spans="1:8" x14ac:dyDescent="0.2">
      <c r="B1504" s="2">
        <v>0.61458333333333337</v>
      </c>
      <c r="C1504" s="3">
        <v>76</v>
      </c>
      <c r="D1504" s="3">
        <v>122</v>
      </c>
      <c r="E1504" s="14">
        <v>0.21</v>
      </c>
      <c r="F1504" s="3">
        <v>8</v>
      </c>
      <c r="G1504" s="3" t="s">
        <v>201</v>
      </c>
      <c r="H1504" s="19">
        <v>29.87</v>
      </c>
    </row>
    <row r="1505" spans="1:8" x14ac:dyDescent="0.2">
      <c r="B1505" s="2">
        <v>0.625</v>
      </c>
      <c r="C1505" s="3">
        <v>74</v>
      </c>
      <c r="D1505" s="3">
        <v>121</v>
      </c>
      <c r="E1505" s="14">
        <v>0.21</v>
      </c>
      <c r="F1505" s="3">
        <v>2</v>
      </c>
      <c r="G1505" s="3" t="s">
        <v>35</v>
      </c>
      <c r="H1505" s="19">
        <v>29.87</v>
      </c>
    </row>
    <row r="1506" spans="1:8" x14ac:dyDescent="0.2">
      <c r="B1506" s="2">
        <v>0.63541666666666663</v>
      </c>
      <c r="C1506" s="3">
        <v>75</v>
      </c>
      <c r="D1506" s="3">
        <v>123</v>
      </c>
      <c r="E1506" s="14">
        <v>0.21</v>
      </c>
      <c r="F1506" s="3">
        <v>2</v>
      </c>
      <c r="G1506" s="3" t="s">
        <v>197</v>
      </c>
      <c r="H1506" s="19">
        <v>29.87</v>
      </c>
    </row>
    <row r="1507" spans="1:8" x14ac:dyDescent="0.2">
      <c r="B1507" s="2">
        <v>0.64583333333333337</v>
      </c>
      <c r="C1507" s="3">
        <v>77</v>
      </c>
      <c r="D1507" s="3">
        <v>122</v>
      </c>
      <c r="E1507" s="14">
        <v>0.21</v>
      </c>
      <c r="F1507" s="3">
        <v>5</v>
      </c>
      <c r="G1507" s="3" t="s">
        <v>190</v>
      </c>
      <c r="H1507" s="19">
        <v>29.86</v>
      </c>
    </row>
    <row r="1508" spans="1:8" x14ac:dyDescent="0.2">
      <c r="B1508" s="2">
        <v>0.65625</v>
      </c>
      <c r="C1508" s="3">
        <v>76</v>
      </c>
      <c r="D1508" s="3">
        <v>122</v>
      </c>
      <c r="E1508" s="14">
        <v>0.22</v>
      </c>
      <c r="F1508" s="3">
        <v>4</v>
      </c>
      <c r="G1508" s="3" t="s">
        <v>35</v>
      </c>
      <c r="H1508" s="19">
        <v>29.85</v>
      </c>
    </row>
    <row r="1509" spans="1:8" x14ac:dyDescent="0.2">
      <c r="B1509" s="2">
        <v>0.66666666666666663</v>
      </c>
      <c r="C1509" s="3">
        <v>76</v>
      </c>
      <c r="D1509" s="3">
        <v>122</v>
      </c>
      <c r="E1509" s="14">
        <v>0.22</v>
      </c>
      <c r="F1509" s="3">
        <v>2</v>
      </c>
      <c r="G1509" s="3" t="s">
        <v>190</v>
      </c>
      <c r="H1509" s="19">
        <v>29.85</v>
      </c>
    </row>
    <row r="1510" spans="1:8" x14ac:dyDescent="0.2">
      <c r="B1510" s="2">
        <v>0.67708333333333337</v>
      </c>
      <c r="C1510" s="3">
        <v>77</v>
      </c>
      <c r="D1510" s="3">
        <v>121</v>
      </c>
      <c r="E1510" s="14">
        <v>0.21</v>
      </c>
      <c r="F1510" s="3">
        <v>4</v>
      </c>
      <c r="G1510" s="3" t="s">
        <v>190</v>
      </c>
      <c r="H1510" s="19">
        <v>29.84</v>
      </c>
    </row>
    <row r="1511" spans="1:8" x14ac:dyDescent="0.2">
      <c r="B1511" s="2">
        <v>0.6875</v>
      </c>
      <c r="C1511" s="3">
        <v>78</v>
      </c>
      <c r="D1511" s="3">
        <v>121</v>
      </c>
      <c r="E1511" s="14">
        <v>0.2</v>
      </c>
      <c r="F1511" s="3">
        <v>2</v>
      </c>
      <c r="G1511" s="3" t="s">
        <v>34</v>
      </c>
      <c r="H1511" s="19">
        <v>29.84</v>
      </c>
    </row>
    <row r="1512" spans="1:8" x14ac:dyDescent="0.2">
      <c r="B1512" s="2">
        <v>0.69791666666666663</v>
      </c>
      <c r="C1512" s="3">
        <v>78</v>
      </c>
      <c r="D1512" s="3">
        <v>120</v>
      </c>
      <c r="E1512" s="14">
        <v>0.2</v>
      </c>
      <c r="F1512" s="3">
        <v>4</v>
      </c>
      <c r="G1512" s="3" t="s">
        <v>190</v>
      </c>
      <c r="H1512" s="19">
        <v>29.84</v>
      </c>
    </row>
    <row r="1513" spans="1:8" x14ac:dyDescent="0.2">
      <c r="B1513" s="2">
        <v>0.70833333333333337</v>
      </c>
      <c r="C1513" s="3">
        <v>77</v>
      </c>
      <c r="D1513" s="3">
        <v>120</v>
      </c>
      <c r="E1513" s="14">
        <v>0.2</v>
      </c>
      <c r="F1513" s="3">
        <v>3</v>
      </c>
      <c r="G1513" s="3" t="s">
        <v>180</v>
      </c>
      <c r="H1513" s="19">
        <v>29.83</v>
      </c>
    </row>
    <row r="1514" spans="1:8" x14ac:dyDescent="0.2">
      <c r="B1514" s="2">
        <v>0.71875</v>
      </c>
      <c r="C1514" s="3">
        <v>78</v>
      </c>
      <c r="D1514" s="3">
        <v>118</v>
      </c>
      <c r="E1514" s="14">
        <v>0.21</v>
      </c>
      <c r="F1514" s="3">
        <v>3</v>
      </c>
      <c r="G1514" s="3" t="s">
        <v>34</v>
      </c>
      <c r="H1514" s="19">
        <v>29.83</v>
      </c>
    </row>
    <row r="1515" spans="1:8" x14ac:dyDescent="0.2">
      <c r="A1515" s="21"/>
      <c r="B1515" s="2">
        <v>0.72916666666666663</v>
      </c>
      <c r="C1515" s="3">
        <v>78</v>
      </c>
      <c r="D1515" s="3">
        <v>117</v>
      </c>
      <c r="E1515" s="14">
        <v>0.2</v>
      </c>
      <c r="F1515" s="3">
        <v>6</v>
      </c>
      <c r="G1515" s="3" t="s">
        <v>180</v>
      </c>
      <c r="H1515" s="19">
        <v>29.83</v>
      </c>
    </row>
    <row r="1516" spans="1:8" x14ac:dyDescent="0.2">
      <c r="B1516" s="2">
        <v>0.73958333333333337</v>
      </c>
      <c r="C1516" s="3">
        <v>78</v>
      </c>
      <c r="D1516" s="3">
        <v>114</v>
      </c>
      <c r="E1516" s="14">
        <v>0.19</v>
      </c>
      <c r="F1516" s="3">
        <v>8</v>
      </c>
      <c r="G1516" s="3" t="s">
        <v>34</v>
      </c>
      <c r="H1516" s="19">
        <v>29.82</v>
      </c>
    </row>
    <row r="1517" spans="1:8" x14ac:dyDescent="0.2">
      <c r="B1517" s="2">
        <v>0.75</v>
      </c>
      <c r="C1517" s="3">
        <v>79</v>
      </c>
      <c r="D1517" s="3">
        <v>114</v>
      </c>
      <c r="E1517" s="14">
        <v>0.19</v>
      </c>
      <c r="F1517" s="3">
        <v>5</v>
      </c>
      <c r="G1517" s="3" t="s">
        <v>35</v>
      </c>
      <c r="H1517" s="19">
        <v>29.83</v>
      </c>
    </row>
    <row r="1518" spans="1:8" x14ac:dyDescent="0.2">
      <c r="B1518" s="2">
        <v>0.76041666666666663</v>
      </c>
      <c r="C1518" s="3">
        <v>78</v>
      </c>
      <c r="D1518" s="3">
        <v>110</v>
      </c>
      <c r="E1518" s="14">
        <v>0.19</v>
      </c>
      <c r="F1518" s="3">
        <v>3</v>
      </c>
      <c r="G1518" s="3" t="s">
        <v>197</v>
      </c>
      <c r="H1518" s="19">
        <v>29.83</v>
      </c>
    </row>
    <row r="1519" spans="1:8" x14ac:dyDescent="0.2">
      <c r="B1519" s="2">
        <v>0.77083333333333337</v>
      </c>
      <c r="C1519" s="3">
        <v>77</v>
      </c>
      <c r="D1519" s="3">
        <v>114</v>
      </c>
      <c r="E1519" s="14">
        <v>0.19</v>
      </c>
      <c r="F1519" s="3">
        <v>3</v>
      </c>
      <c r="G1519" s="3" t="s">
        <v>201</v>
      </c>
      <c r="H1519" s="19">
        <v>29.82</v>
      </c>
    </row>
    <row r="1520" spans="1:8" x14ac:dyDescent="0.2">
      <c r="B1520" s="2">
        <v>0.78125</v>
      </c>
      <c r="C1520" s="3">
        <v>77</v>
      </c>
      <c r="D1520" s="3">
        <v>105</v>
      </c>
      <c r="E1520" s="14">
        <v>0.2</v>
      </c>
      <c r="F1520" s="3">
        <v>4</v>
      </c>
      <c r="G1520" s="3" t="s">
        <v>190</v>
      </c>
      <c r="H1520" s="19">
        <v>29.82</v>
      </c>
    </row>
    <row r="1521" spans="1:8" x14ac:dyDescent="0.2">
      <c r="B1521" s="2"/>
    </row>
    <row r="1522" spans="1:8" x14ac:dyDescent="0.2">
      <c r="A1522" s="21">
        <v>41047</v>
      </c>
      <c r="B1522" s="1">
        <v>0.48958333333333331</v>
      </c>
      <c r="C1522" s="3">
        <v>73</v>
      </c>
      <c r="D1522" s="3">
        <v>105</v>
      </c>
      <c r="E1522" s="14">
        <v>0.36</v>
      </c>
      <c r="F1522" s="3">
        <v>3</v>
      </c>
      <c r="G1522" s="3" t="s">
        <v>196</v>
      </c>
      <c r="H1522" s="19">
        <v>29.88</v>
      </c>
    </row>
    <row r="1523" spans="1:8" x14ac:dyDescent="0.2">
      <c r="B1523" s="1">
        <v>0.5</v>
      </c>
      <c r="C1523" s="3">
        <v>73</v>
      </c>
      <c r="D1523" s="3">
        <v>109</v>
      </c>
      <c r="E1523" s="14">
        <v>0.26</v>
      </c>
      <c r="F1523" s="3">
        <v>3</v>
      </c>
      <c r="G1523" s="3" t="s">
        <v>201</v>
      </c>
      <c r="H1523" s="19">
        <v>29.88</v>
      </c>
    </row>
    <row r="1524" spans="1:8" x14ac:dyDescent="0.2">
      <c r="B1524" s="1">
        <v>0.51041666666666663</v>
      </c>
      <c r="C1524" s="3">
        <v>74</v>
      </c>
      <c r="D1524" s="3">
        <v>110</v>
      </c>
      <c r="E1524" s="14">
        <v>0.35</v>
      </c>
      <c r="F1524" s="3">
        <v>1</v>
      </c>
      <c r="G1524" s="3" t="s">
        <v>190</v>
      </c>
      <c r="H1524" s="19">
        <v>29.87</v>
      </c>
    </row>
    <row r="1525" spans="1:8" x14ac:dyDescent="0.2">
      <c r="B1525" s="1">
        <v>0.52083333333333337</v>
      </c>
      <c r="C1525" s="3">
        <v>77</v>
      </c>
      <c r="D1525" s="3">
        <v>114</v>
      </c>
      <c r="E1525" s="14">
        <v>0.33</v>
      </c>
      <c r="F1525" s="3">
        <v>4</v>
      </c>
      <c r="G1525" s="3" t="s">
        <v>201</v>
      </c>
      <c r="H1525" s="19">
        <v>29.86</v>
      </c>
    </row>
    <row r="1526" spans="1:8" x14ac:dyDescent="0.2">
      <c r="B1526" s="1">
        <v>0.53125</v>
      </c>
      <c r="C1526" s="3">
        <v>77</v>
      </c>
      <c r="D1526" s="3">
        <v>116</v>
      </c>
      <c r="E1526" s="14">
        <v>0.33</v>
      </c>
      <c r="F1526" s="3">
        <v>4</v>
      </c>
      <c r="G1526" s="3" t="s">
        <v>201</v>
      </c>
      <c r="H1526" s="19">
        <v>29.86</v>
      </c>
    </row>
    <row r="1527" spans="1:8" x14ac:dyDescent="0.2">
      <c r="B1527" s="1">
        <v>0.54166666666666663</v>
      </c>
      <c r="C1527" s="3">
        <v>78</v>
      </c>
      <c r="D1527" s="3">
        <v>118</v>
      </c>
      <c r="E1527" s="14">
        <v>0.3</v>
      </c>
      <c r="F1527" s="3">
        <v>4</v>
      </c>
      <c r="G1527" s="3" t="s">
        <v>196</v>
      </c>
      <c r="H1527" s="19">
        <v>29.84</v>
      </c>
    </row>
    <row r="1528" spans="1:8" x14ac:dyDescent="0.2">
      <c r="B1528" s="1">
        <v>0.55208333333333337</v>
      </c>
      <c r="C1528" s="3">
        <v>77</v>
      </c>
      <c r="D1528" s="3">
        <v>119</v>
      </c>
      <c r="E1528" s="14">
        <v>0.28999999999999998</v>
      </c>
      <c r="F1528" s="3">
        <v>3</v>
      </c>
      <c r="G1528" s="3" t="s">
        <v>201</v>
      </c>
      <c r="H1528" s="19">
        <v>29.84</v>
      </c>
    </row>
    <row r="1529" spans="1:8" x14ac:dyDescent="0.2">
      <c r="B1529" s="2">
        <v>0.5625</v>
      </c>
      <c r="C1529" s="3">
        <v>78</v>
      </c>
      <c r="D1529" s="3">
        <v>123</v>
      </c>
      <c r="E1529" s="14">
        <v>0.28999999999999998</v>
      </c>
      <c r="F1529" s="3">
        <v>1</v>
      </c>
      <c r="G1529" s="3" t="s">
        <v>35</v>
      </c>
      <c r="H1529" s="19">
        <v>29.83</v>
      </c>
    </row>
    <row r="1530" spans="1:8" x14ac:dyDescent="0.2">
      <c r="B1530" s="2">
        <v>0.57291666666666663</v>
      </c>
      <c r="C1530" s="3">
        <v>79</v>
      </c>
      <c r="D1530" s="3">
        <v>124</v>
      </c>
      <c r="E1530" s="14">
        <v>0.28000000000000003</v>
      </c>
      <c r="F1530" s="3">
        <v>3</v>
      </c>
      <c r="G1530" s="3" t="s">
        <v>71</v>
      </c>
      <c r="H1530" s="19">
        <v>29.82</v>
      </c>
    </row>
    <row r="1531" spans="1:8" x14ac:dyDescent="0.2">
      <c r="B1531" s="2">
        <v>0.58333333333333337</v>
      </c>
      <c r="C1531" s="3">
        <v>80</v>
      </c>
      <c r="D1531" s="3">
        <v>119</v>
      </c>
      <c r="E1531" s="14">
        <v>0.27</v>
      </c>
      <c r="F1531" s="3">
        <v>3</v>
      </c>
      <c r="G1531" s="3" t="s">
        <v>201</v>
      </c>
      <c r="H1531" s="19">
        <v>29.82</v>
      </c>
    </row>
    <row r="1532" spans="1:8" x14ac:dyDescent="0.2">
      <c r="A1532" s="21"/>
      <c r="B1532" s="2">
        <v>0.59375</v>
      </c>
      <c r="C1532" s="3">
        <v>80</v>
      </c>
      <c r="D1532" s="3">
        <v>123</v>
      </c>
      <c r="E1532" s="14">
        <v>0.24</v>
      </c>
      <c r="F1532" s="3">
        <v>6</v>
      </c>
      <c r="G1532" s="3" t="s">
        <v>201</v>
      </c>
      <c r="H1532" s="19">
        <v>29.82</v>
      </c>
    </row>
    <row r="1533" spans="1:8" x14ac:dyDescent="0.2">
      <c r="B1533" s="2">
        <v>0.60416666666666663</v>
      </c>
      <c r="C1533" s="3">
        <v>80</v>
      </c>
      <c r="D1533" s="3">
        <v>125</v>
      </c>
      <c r="E1533" s="14">
        <v>0.26</v>
      </c>
      <c r="F1533" s="3">
        <v>2</v>
      </c>
      <c r="G1533" s="3" t="s">
        <v>201</v>
      </c>
      <c r="H1533" s="19">
        <v>29.82</v>
      </c>
    </row>
    <row r="1534" spans="1:8" x14ac:dyDescent="0.2">
      <c r="B1534" s="2">
        <v>0.61458333333333337</v>
      </c>
      <c r="C1534" s="3">
        <v>82</v>
      </c>
      <c r="D1534" s="3">
        <v>126</v>
      </c>
      <c r="E1534" s="14">
        <v>0.24</v>
      </c>
      <c r="F1534" s="3">
        <v>3</v>
      </c>
      <c r="G1534" s="3" t="s">
        <v>196</v>
      </c>
      <c r="H1534" s="19">
        <v>29.81</v>
      </c>
    </row>
    <row r="1535" spans="1:8" x14ac:dyDescent="0.2">
      <c r="B1535" s="2">
        <v>0.625</v>
      </c>
      <c r="C1535" s="3">
        <v>83</v>
      </c>
      <c r="D1535" s="3">
        <v>126</v>
      </c>
      <c r="E1535" s="14">
        <v>0.22</v>
      </c>
      <c r="F1535" s="3">
        <v>3</v>
      </c>
      <c r="G1535" s="3" t="s">
        <v>43</v>
      </c>
      <c r="H1535" s="19">
        <v>29.81</v>
      </c>
    </row>
    <row r="1536" spans="1:8" x14ac:dyDescent="0.2">
      <c r="A1536" s="21"/>
      <c r="B1536" s="2">
        <v>0.63541666666666663</v>
      </c>
      <c r="C1536" s="3">
        <v>81</v>
      </c>
      <c r="D1536" s="3">
        <v>127</v>
      </c>
      <c r="E1536" s="14">
        <v>0.24</v>
      </c>
      <c r="F1536" s="3">
        <v>2</v>
      </c>
      <c r="G1536" s="3" t="s">
        <v>143</v>
      </c>
      <c r="H1536" s="19">
        <v>29.8</v>
      </c>
    </row>
    <row r="1537" spans="1:8" x14ac:dyDescent="0.2">
      <c r="B1537" s="2">
        <v>0.64583333333333337</v>
      </c>
      <c r="C1537" s="3">
        <v>84</v>
      </c>
      <c r="D1537" s="3">
        <v>128</v>
      </c>
      <c r="E1537" s="14">
        <v>0.23</v>
      </c>
      <c r="F1537" s="3">
        <v>4</v>
      </c>
      <c r="G1537" s="3" t="s">
        <v>143</v>
      </c>
      <c r="H1537" s="19">
        <v>29.8</v>
      </c>
    </row>
    <row r="1538" spans="1:8" x14ac:dyDescent="0.2">
      <c r="B1538" s="2">
        <v>0.65625</v>
      </c>
      <c r="C1538" s="3">
        <v>83</v>
      </c>
      <c r="D1538" s="3">
        <v>126</v>
      </c>
      <c r="E1538" s="14">
        <v>0.2</v>
      </c>
      <c r="F1538" s="3">
        <v>7</v>
      </c>
      <c r="G1538" s="3" t="s">
        <v>143</v>
      </c>
      <c r="H1538" s="19">
        <v>29.79</v>
      </c>
    </row>
    <row r="1539" spans="1:8" x14ac:dyDescent="0.2">
      <c r="B1539" s="2">
        <v>0.66666666666666663</v>
      </c>
      <c r="C1539" s="3">
        <v>82</v>
      </c>
      <c r="D1539" s="3">
        <v>126</v>
      </c>
      <c r="E1539" s="14">
        <v>0.22</v>
      </c>
      <c r="F1539" s="3">
        <v>3</v>
      </c>
      <c r="G1539" s="3" t="s">
        <v>130</v>
      </c>
      <c r="H1539" s="19">
        <v>29.79</v>
      </c>
    </row>
    <row r="1540" spans="1:8" x14ac:dyDescent="0.2">
      <c r="B1540" s="2">
        <v>0.67708333333333337</v>
      </c>
      <c r="C1540" s="3">
        <v>83</v>
      </c>
      <c r="D1540" s="3">
        <v>125</v>
      </c>
      <c r="E1540" s="14">
        <v>0.2</v>
      </c>
      <c r="F1540" s="3">
        <v>8</v>
      </c>
      <c r="G1540" s="3" t="s">
        <v>201</v>
      </c>
      <c r="H1540" s="19">
        <v>29.79</v>
      </c>
    </row>
    <row r="1541" spans="1:8" x14ac:dyDescent="0.2">
      <c r="B1541" s="2">
        <v>0.6875</v>
      </c>
      <c r="C1541" s="3">
        <v>82</v>
      </c>
      <c r="D1541" s="3">
        <v>125</v>
      </c>
      <c r="E1541" s="14">
        <v>0.21</v>
      </c>
      <c r="F1541" s="3">
        <v>3</v>
      </c>
      <c r="G1541" s="3" t="s">
        <v>196</v>
      </c>
      <c r="H1541" s="19">
        <v>29.78</v>
      </c>
    </row>
    <row r="1542" spans="1:8" x14ac:dyDescent="0.2">
      <c r="B1542" s="2">
        <v>0.69791666666666663</v>
      </c>
      <c r="C1542" s="3">
        <v>85</v>
      </c>
      <c r="D1542" s="3">
        <v>125</v>
      </c>
      <c r="E1542" s="14">
        <v>0.21</v>
      </c>
      <c r="F1542" s="3">
        <v>3</v>
      </c>
      <c r="G1542" s="3" t="s">
        <v>203</v>
      </c>
      <c r="H1542" s="19">
        <v>29.78</v>
      </c>
    </row>
    <row r="1543" spans="1:8" x14ac:dyDescent="0.2">
      <c r="B1543" s="2">
        <v>0.70833333333333337</v>
      </c>
      <c r="C1543" s="3">
        <v>85</v>
      </c>
      <c r="D1543" s="3">
        <v>123</v>
      </c>
      <c r="E1543" s="14">
        <v>0.2</v>
      </c>
      <c r="F1543" s="3">
        <v>11</v>
      </c>
      <c r="G1543" s="3" t="s">
        <v>196</v>
      </c>
      <c r="H1543" s="19">
        <v>29.77</v>
      </c>
    </row>
    <row r="1544" spans="1:8" x14ac:dyDescent="0.2">
      <c r="B1544" s="2">
        <v>0.71875</v>
      </c>
      <c r="C1544" s="3">
        <v>86</v>
      </c>
      <c r="D1544" s="3">
        <v>122</v>
      </c>
      <c r="E1544" s="14">
        <v>0.19</v>
      </c>
      <c r="F1544" s="3">
        <v>7</v>
      </c>
      <c r="G1544" s="3" t="s">
        <v>201</v>
      </c>
      <c r="H1544" s="19">
        <v>29.77</v>
      </c>
    </row>
    <row r="1545" spans="1:8" x14ac:dyDescent="0.2">
      <c r="B1545" s="2">
        <v>0.72916666666666663</v>
      </c>
      <c r="C1545" s="3">
        <v>84</v>
      </c>
      <c r="D1545" s="3">
        <v>120</v>
      </c>
      <c r="E1545" s="14">
        <v>0.2</v>
      </c>
      <c r="F1545" s="3">
        <v>8</v>
      </c>
      <c r="G1545" s="3" t="s">
        <v>196</v>
      </c>
      <c r="H1545" s="19">
        <v>29.77</v>
      </c>
    </row>
    <row r="1546" spans="1:8" x14ac:dyDescent="0.2">
      <c r="B1546" s="2">
        <v>0.73958333333333337</v>
      </c>
      <c r="C1546" s="3">
        <v>83</v>
      </c>
      <c r="D1546" s="3">
        <v>117</v>
      </c>
      <c r="E1546" s="14">
        <v>0.2</v>
      </c>
      <c r="F1546" s="3">
        <v>4</v>
      </c>
      <c r="G1546" s="3" t="s">
        <v>196</v>
      </c>
      <c r="H1546" s="19">
        <v>29.77</v>
      </c>
    </row>
    <row r="1547" spans="1:8" x14ac:dyDescent="0.2">
      <c r="B1547" s="2">
        <v>0.75</v>
      </c>
      <c r="C1547" s="3">
        <v>84</v>
      </c>
      <c r="D1547" s="3">
        <v>116</v>
      </c>
      <c r="E1547" s="14">
        <v>0.21</v>
      </c>
      <c r="F1547" s="3">
        <v>10</v>
      </c>
      <c r="G1547" s="3" t="s">
        <v>196</v>
      </c>
      <c r="H1547" s="19">
        <v>29.76</v>
      </c>
    </row>
    <row r="1548" spans="1:8" x14ac:dyDescent="0.2">
      <c r="B1548" s="1"/>
    </row>
    <row r="1549" spans="1:8" x14ac:dyDescent="0.2">
      <c r="A1549" s="21">
        <v>41048</v>
      </c>
      <c r="B1549" s="2">
        <v>0.32291666666666669</v>
      </c>
      <c r="C1549" s="3">
        <v>64</v>
      </c>
      <c r="D1549" s="3">
        <v>72</v>
      </c>
      <c r="E1549" s="14">
        <v>0.6</v>
      </c>
      <c r="F1549" s="3">
        <v>0</v>
      </c>
      <c r="H1549" s="19">
        <v>29.9</v>
      </c>
    </row>
    <row r="1550" spans="1:8" x14ac:dyDescent="0.2">
      <c r="B1550" s="2">
        <v>0.33333333333333331</v>
      </c>
      <c r="C1550" s="3">
        <v>65</v>
      </c>
      <c r="D1550" s="3">
        <v>72</v>
      </c>
      <c r="E1550" s="14">
        <v>0.59</v>
      </c>
      <c r="F1550" s="3">
        <v>1</v>
      </c>
      <c r="G1550" s="3" t="s">
        <v>201</v>
      </c>
      <c r="H1550" s="19">
        <v>29.9</v>
      </c>
    </row>
    <row r="1551" spans="1:8" x14ac:dyDescent="0.2">
      <c r="B1551" s="2">
        <v>0.34375</v>
      </c>
      <c r="C1551" s="3">
        <v>66</v>
      </c>
      <c r="D1551" s="3">
        <v>76</v>
      </c>
      <c r="E1551" s="14">
        <v>0.57999999999999996</v>
      </c>
      <c r="F1551" s="3">
        <v>1</v>
      </c>
      <c r="G1551" s="3" t="s">
        <v>201</v>
      </c>
      <c r="H1551" s="19">
        <v>29.9</v>
      </c>
    </row>
    <row r="1552" spans="1:8" x14ac:dyDescent="0.2">
      <c r="A1552" s="21"/>
      <c r="B1552" s="2">
        <v>0.35416666666666669</v>
      </c>
      <c r="C1552" s="3">
        <v>67</v>
      </c>
      <c r="D1552" s="3">
        <v>76</v>
      </c>
      <c r="E1552" s="14">
        <v>0.56000000000000005</v>
      </c>
      <c r="F1552" s="3">
        <v>2</v>
      </c>
      <c r="G1552" s="3" t="s">
        <v>201</v>
      </c>
      <c r="H1552" s="19">
        <v>29.9</v>
      </c>
    </row>
    <row r="1553" spans="1:8" x14ac:dyDescent="0.2">
      <c r="B1553" s="2">
        <v>0.36458333333333331</v>
      </c>
      <c r="C1553" s="3">
        <v>69</v>
      </c>
      <c r="D1553" s="3">
        <v>78</v>
      </c>
      <c r="E1553" s="14">
        <v>0.53</v>
      </c>
      <c r="F1553" s="3">
        <v>3</v>
      </c>
      <c r="G1553" s="3" t="s">
        <v>196</v>
      </c>
      <c r="H1553" s="19">
        <v>29.91</v>
      </c>
    </row>
    <row r="1554" spans="1:8" x14ac:dyDescent="0.2">
      <c r="B1554" s="2">
        <v>0.375</v>
      </c>
      <c r="C1554" s="3">
        <v>70</v>
      </c>
      <c r="D1554" s="3">
        <v>81</v>
      </c>
      <c r="E1554" s="14">
        <v>0.51</v>
      </c>
      <c r="F1554" s="3">
        <v>2</v>
      </c>
      <c r="G1554" s="3" t="s">
        <v>196</v>
      </c>
      <c r="H1554" s="19">
        <v>29.9</v>
      </c>
    </row>
    <row r="1555" spans="1:8" x14ac:dyDescent="0.2">
      <c r="A1555" s="21"/>
      <c r="B1555" s="2">
        <v>0.38541666666666674</v>
      </c>
      <c r="C1555" s="3">
        <v>71</v>
      </c>
      <c r="D1555" s="3">
        <v>84</v>
      </c>
      <c r="E1555" s="14">
        <v>0.5</v>
      </c>
      <c r="F1555" s="3">
        <v>4</v>
      </c>
      <c r="G1555" s="3" t="s">
        <v>201</v>
      </c>
      <c r="H1555" s="19">
        <v>29.9</v>
      </c>
    </row>
    <row r="1556" spans="1:8" x14ac:dyDescent="0.2">
      <c r="B1556" s="2">
        <v>0.39583333333333343</v>
      </c>
      <c r="C1556" s="3">
        <v>72</v>
      </c>
      <c r="D1556" s="3">
        <v>86</v>
      </c>
      <c r="E1556" s="14">
        <v>0.5</v>
      </c>
      <c r="F1556" s="3">
        <v>4</v>
      </c>
      <c r="G1556" s="3" t="s">
        <v>196</v>
      </c>
      <c r="H1556" s="19">
        <v>29.9</v>
      </c>
    </row>
    <row r="1557" spans="1:8" x14ac:dyDescent="0.2">
      <c r="B1557" s="2">
        <v>0.40625</v>
      </c>
      <c r="C1557" s="3">
        <v>73</v>
      </c>
      <c r="D1557" s="3">
        <v>89</v>
      </c>
      <c r="E1557" s="14">
        <v>0.49</v>
      </c>
      <c r="F1557" s="3">
        <v>5</v>
      </c>
      <c r="G1557" s="3" t="s">
        <v>196</v>
      </c>
      <c r="H1557" s="19">
        <v>29.9</v>
      </c>
    </row>
    <row r="1558" spans="1:8" x14ac:dyDescent="0.2">
      <c r="B1558" s="2">
        <v>0.4166666666666668</v>
      </c>
      <c r="C1558" s="3">
        <v>74</v>
      </c>
      <c r="D1558" s="3">
        <v>91</v>
      </c>
      <c r="E1558" s="14">
        <v>0.48</v>
      </c>
      <c r="F1558" s="3">
        <v>5</v>
      </c>
      <c r="G1558" s="3" t="s">
        <v>196</v>
      </c>
      <c r="H1558" s="19">
        <v>29.9</v>
      </c>
    </row>
    <row r="1559" spans="1:8" x14ac:dyDescent="0.2">
      <c r="B1559" s="2">
        <v>0.45833333333333359</v>
      </c>
      <c r="C1559" s="3">
        <v>79</v>
      </c>
      <c r="D1559" s="3">
        <v>103</v>
      </c>
      <c r="E1559" s="14">
        <v>0.43</v>
      </c>
      <c r="F1559" s="3">
        <v>4</v>
      </c>
      <c r="G1559" s="3" t="s">
        <v>130</v>
      </c>
      <c r="H1559" s="19">
        <v>29.89</v>
      </c>
    </row>
    <row r="1560" spans="1:8" x14ac:dyDescent="0.2">
      <c r="B1560" s="1">
        <v>0.46875</v>
      </c>
      <c r="C1560" s="3">
        <v>80</v>
      </c>
      <c r="D1560" s="3">
        <v>106</v>
      </c>
      <c r="E1560" s="14">
        <v>0.42</v>
      </c>
      <c r="F1560" s="3">
        <v>4</v>
      </c>
      <c r="G1560" s="3" t="s">
        <v>143</v>
      </c>
      <c r="H1560" s="19">
        <v>29.88</v>
      </c>
    </row>
    <row r="1561" spans="1:8" x14ac:dyDescent="0.2">
      <c r="B1561" s="1">
        <v>0.47916666666666669</v>
      </c>
      <c r="C1561" s="3">
        <v>81</v>
      </c>
      <c r="D1561" s="3">
        <v>107</v>
      </c>
      <c r="E1561" s="14">
        <v>0.42</v>
      </c>
      <c r="F1561" s="3">
        <v>2</v>
      </c>
      <c r="G1561" s="3" t="s">
        <v>196</v>
      </c>
      <c r="H1561" s="19">
        <v>29.88</v>
      </c>
    </row>
    <row r="1562" spans="1:8" x14ac:dyDescent="0.2">
      <c r="B1562" s="1">
        <v>0.48958333333333331</v>
      </c>
      <c r="C1562" s="3">
        <v>81</v>
      </c>
      <c r="D1562" s="3">
        <v>111</v>
      </c>
      <c r="E1562" s="14">
        <v>0.42</v>
      </c>
      <c r="F1562" s="3">
        <v>2</v>
      </c>
      <c r="G1562" s="3" t="s">
        <v>201</v>
      </c>
      <c r="H1562" s="19">
        <v>29.88</v>
      </c>
    </row>
    <row r="1563" spans="1:8" x14ac:dyDescent="0.2">
      <c r="B1563" s="1">
        <v>0.5</v>
      </c>
      <c r="C1563" s="3">
        <v>82</v>
      </c>
      <c r="D1563" s="3">
        <v>112</v>
      </c>
      <c r="E1563" s="14">
        <v>0.42</v>
      </c>
      <c r="F1563" s="3">
        <v>1</v>
      </c>
      <c r="G1563" s="3" t="s">
        <v>43</v>
      </c>
      <c r="H1563" s="19">
        <v>29.87</v>
      </c>
    </row>
    <row r="1564" spans="1:8" x14ac:dyDescent="0.2">
      <c r="B1564" s="1">
        <v>0.51041666666666663</v>
      </c>
      <c r="C1564" s="3">
        <v>82</v>
      </c>
      <c r="D1564" s="3">
        <v>113</v>
      </c>
      <c r="E1564" s="14">
        <v>0.42</v>
      </c>
      <c r="F1564" s="3">
        <v>3</v>
      </c>
      <c r="G1564" s="3" t="s">
        <v>143</v>
      </c>
      <c r="H1564" s="19">
        <v>29.87</v>
      </c>
    </row>
    <row r="1565" spans="1:8" x14ac:dyDescent="0.2">
      <c r="B1565" s="1">
        <v>0.52083333333333337</v>
      </c>
      <c r="C1565" s="3">
        <v>84</v>
      </c>
      <c r="D1565" s="3">
        <v>113</v>
      </c>
      <c r="E1565" s="14">
        <v>0.42</v>
      </c>
      <c r="F1565" s="3">
        <v>2</v>
      </c>
      <c r="G1565" s="3" t="s">
        <v>196</v>
      </c>
      <c r="H1565" s="19">
        <v>29.87</v>
      </c>
    </row>
    <row r="1566" spans="1:8" x14ac:dyDescent="0.2">
      <c r="B1566" s="1">
        <v>0.53125</v>
      </c>
      <c r="C1566" s="3">
        <v>83</v>
      </c>
      <c r="D1566" s="3">
        <v>119</v>
      </c>
      <c r="E1566" s="14">
        <v>0.42</v>
      </c>
      <c r="F1566" s="3">
        <v>3</v>
      </c>
      <c r="G1566" s="3" t="s">
        <v>143</v>
      </c>
      <c r="H1566" s="19">
        <v>29.86</v>
      </c>
    </row>
    <row r="1567" spans="1:8" x14ac:dyDescent="0.2">
      <c r="B1567" s="1">
        <v>0.54166666666666663</v>
      </c>
      <c r="C1567" s="3">
        <v>83</v>
      </c>
      <c r="D1567" s="3">
        <v>119</v>
      </c>
      <c r="E1567" s="14">
        <v>0.41</v>
      </c>
      <c r="F1567" s="3">
        <v>3</v>
      </c>
      <c r="G1567" s="3" t="s">
        <v>143</v>
      </c>
      <c r="H1567" s="19">
        <v>29.86</v>
      </c>
    </row>
    <row r="1568" spans="1:8" x14ac:dyDescent="0.2">
      <c r="B1568" s="1">
        <v>0.55208333333333337</v>
      </c>
      <c r="C1568" s="3">
        <v>86</v>
      </c>
      <c r="D1568" s="3">
        <v>123</v>
      </c>
      <c r="E1568" s="14">
        <v>0.39</v>
      </c>
      <c r="F1568" s="3">
        <v>3</v>
      </c>
      <c r="G1568" s="3" t="s">
        <v>208</v>
      </c>
      <c r="H1568" s="19">
        <v>29.85</v>
      </c>
    </row>
    <row r="1569" spans="1:8" x14ac:dyDescent="0.2">
      <c r="B1569" s="2">
        <v>0.5625</v>
      </c>
      <c r="C1569" s="3">
        <v>85</v>
      </c>
      <c r="D1569" s="3">
        <v>123</v>
      </c>
      <c r="E1569" s="14">
        <v>0.38</v>
      </c>
      <c r="F1569" s="3">
        <v>7</v>
      </c>
      <c r="G1569" s="3" t="s">
        <v>201</v>
      </c>
      <c r="H1569" s="19">
        <v>29.84</v>
      </c>
    </row>
    <row r="1570" spans="1:8" x14ac:dyDescent="0.2">
      <c r="B1570" s="2">
        <v>0.57291666666666663</v>
      </c>
      <c r="C1570" s="3">
        <v>86</v>
      </c>
      <c r="D1570" s="3">
        <v>123</v>
      </c>
      <c r="E1570" s="14">
        <v>0.36</v>
      </c>
      <c r="F1570" s="3">
        <v>1</v>
      </c>
      <c r="G1570" s="3" t="s">
        <v>201</v>
      </c>
      <c r="H1570" s="19">
        <v>29.84</v>
      </c>
    </row>
    <row r="1571" spans="1:8" x14ac:dyDescent="0.2">
      <c r="B1571" s="2">
        <v>0.58333333333333337</v>
      </c>
      <c r="C1571" s="3">
        <v>87</v>
      </c>
      <c r="D1571" s="3">
        <v>125</v>
      </c>
      <c r="E1571" s="14">
        <v>0.35</v>
      </c>
      <c r="F1571" s="3">
        <v>1</v>
      </c>
      <c r="G1571" s="3" t="s">
        <v>43</v>
      </c>
      <c r="H1571" s="19">
        <v>29.83</v>
      </c>
    </row>
    <row r="1572" spans="1:8" x14ac:dyDescent="0.2">
      <c r="B1572" s="2">
        <v>0.59375</v>
      </c>
      <c r="C1572" s="3">
        <v>86</v>
      </c>
      <c r="D1572" s="3">
        <v>126</v>
      </c>
      <c r="E1572" s="14">
        <v>0.35</v>
      </c>
      <c r="F1572" s="3">
        <v>1</v>
      </c>
      <c r="G1572" s="3" t="s">
        <v>43</v>
      </c>
      <c r="H1572" s="19">
        <v>29.83</v>
      </c>
    </row>
    <row r="1573" spans="1:8" x14ac:dyDescent="0.2">
      <c r="A1573" s="21"/>
      <c r="B1573" s="2">
        <v>0.60416666666666663</v>
      </c>
      <c r="C1573" s="3">
        <v>86</v>
      </c>
      <c r="D1573" s="3">
        <v>127</v>
      </c>
      <c r="E1573" s="14">
        <v>0.34</v>
      </c>
      <c r="F1573" s="3">
        <v>3</v>
      </c>
      <c r="G1573" s="3" t="s">
        <v>201</v>
      </c>
      <c r="H1573" s="19">
        <v>29.83</v>
      </c>
    </row>
    <row r="1574" spans="1:8" x14ac:dyDescent="0.2">
      <c r="B1574" s="2">
        <v>0.61458333333333337</v>
      </c>
      <c r="C1574" s="3">
        <v>86</v>
      </c>
      <c r="D1574" s="3">
        <v>117</v>
      </c>
      <c r="E1574" s="14">
        <v>0.34</v>
      </c>
      <c r="F1574" s="3">
        <v>6</v>
      </c>
      <c r="G1574" s="3" t="s">
        <v>201</v>
      </c>
      <c r="H1574" s="19">
        <v>29.84</v>
      </c>
    </row>
    <row r="1575" spans="1:8" x14ac:dyDescent="0.2">
      <c r="B1575" s="2">
        <v>0.625</v>
      </c>
      <c r="C1575" s="3">
        <v>87</v>
      </c>
      <c r="D1575" s="3">
        <v>128</v>
      </c>
      <c r="E1575" s="14">
        <v>0.33</v>
      </c>
      <c r="F1575" s="3">
        <v>3</v>
      </c>
      <c r="G1575" s="3" t="s">
        <v>201</v>
      </c>
      <c r="H1575" s="19">
        <v>29.83</v>
      </c>
    </row>
    <row r="1576" spans="1:8" x14ac:dyDescent="0.2">
      <c r="B1576" s="2">
        <v>0.63541666666666663</v>
      </c>
      <c r="C1576" s="37">
        <v>90</v>
      </c>
      <c r="D1576" s="37">
        <v>129</v>
      </c>
      <c r="E1576" s="37">
        <v>33</v>
      </c>
      <c r="F1576" s="37">
        <v>1</v>
      </c>
      <c r="G1576" s="38" t="s">
        <v>190</v>
      </c>
      <c r="H1576" s="37">
        <v>29.82</v>
      </c>
    </row>
    <row r="1577" spans="1:8" x14ac:dyDescent="0.2">
      <c r="B1577" s="2">
        <v>0.64583333333333337</v>
      </c>
      <c r="C1577" s="3">
        <v>89</v>
      </c>
      <c r="D1577" s="3">
        <v>124</v>
      </c>
      <c r="E1577" s="14">
        <v>0.31</v>
      </c>
      <c r="F1577" s="3">
        <v>3</v>
      </c>
      <c r="G1577" s="3" t="s">
        <v>129</v>
      </c>
      <c r="H1577" s="19">
        <v>29.84</v>
      </c>
    </row>
    <row r="1578" spans="1:8" x14ac:dyDescent="0.2">
      <c r="B1578" s="2">
        <v>0.65625</v>
      </c>
      <c r="C1578" s="37">
        <v>87</v>
      </c>
      <c r="D1578" s="37">
        <v>122</v>
      </c>
      <c r="E1578" s="37">
        <v>31</v>
      </c>
      <c r="F1578" s="37">
        <v>2</v>
      </c>
      <c r="G1578" s="38" t="s">
        <v>208</v>
      </c>
      <c r="H1578" s="37">
        <v>29.82</v>
      </c>
    </row>
    <row r="1579" spans="1:8" x14ac:dyDescent="0.2">
      <c r="A1579" s="21"/>
      <c r="B1579" s="2">
        <v>0.66666666666666663</v>
      </c>
      <c r="C1579" s="3">
        <v>87</v>
      </c>
      <c r="D1579" s="3">
        <v>125</v>
      </c>
      <c r="E1579" s="14">
        <v>0.32</v>
      </c>
      <c r="F1579" s="3">
        <v>4</v>
      </c>
      <c r="G1579" s="3" t="s">
        <v>190</v>
      </c>
      <c r="H1579" s="19">
        <v>29.81</v>
      </c>
    </row>
    <row r="1580" spans="1:8" x14ac:dyDescent="0.2">
      <c r="B1580" s="2">
        <v>0.67708333333333337</v>
      </c>
      <c r="C1580" s="3">
        <v>87</v>
      </c>
      <c r="D1580" s="3">
        <v>118</v>
      </c>
      <c r="E1580" s="14">
        <v>0.32</v>
      </c>
      <c r="F1580" s="3">
        <v>2</v>
      </c>
      <c r="G1580" s="3" t="s">
        <v>201</v>
      </c>
      <c r="H1580" s="19">
        <v>29.81</v>
      </c>
    </row>
    <row r="1581" spans="1:8" x14ac:dyDescent="0.2">
      <c r="B1581" s="2">
        <v>0.6875</v>
      </c>
      <c r="C1581" s="3">
        <v>88</v>
      </c>
      <c r="D1581" s="3">
        <v>115</v>
      </c>
      <c r="E1581" s="14">
        <v>0.31</v>
      </c>
      <c r="F1581" s="3">
        <v>5</v>
      </c>
      <c r="G1581" s="3" t="s">
        <v>196</v>
      </c>
      <c r="H1581" s="19">
        <v>29.81</v>
      </c>
    </row>
    <row r="1582" spans="1:8" x14ac:dyDescent="0.2">
      <c r="B1582" s="2">
        <v>0.69791666666666663</v>
      </c>
      <c r="C1582" s="3">
        <v>90</v>
      </c>
      <c r="D1582" s="3">
        <v>123</v>
      </c>
      <c r="E1582" s="14">
        <v>0.28999999999999998</v>
      </c>
      <c r="F1582" s="3">
        <v>2</v>
      </c>
      <c r="G1582" s="3" t="s">
        <v>180</v>
      </c>
      <c r="H1582" s="19">
        <v>29.8</v>
      </c>
    </row>
    <row r="1583" spans="1:8" x14ac:dyDescent="0.2">
      <c r="B1583" s="2">
        <v>0.70833333333333337</v>
      </c>
      <c r="C1583" s="37">
        <v>87</v>
      </c>
      <c r="D1583" s="37">
        <v>116</v>
      </c>
      <c r="E1583" s="39">
        <v>0.31</v>
      </c>
      <c r="F1583" s="37">
        <v>6</v>
      </c>
      <c r="G1583" s="38" t="s">
        <v>196</v>
      </c>
      <c r="H1583" s="37">
        <v>29.81</v>
      </c>
    </row>
    <row r="1584" spans="1:8" x14ac:dyDescent="0.2">
      <c r="B1584" s="2">
        <v>0.71875</v>
      </c>
      <c r="C1584" s="37">
        <v>88</v>
      </c>
      <c r="D1584" s="37">
        <v>121</v>
      </c>
      <c r="E1584" s="39">
        <v>0.3</v>
      </c>
      <c r="F1584" s="37">
        <v>3</v>
      </c>
      <c r="G1584" s="37" t="s">
        <v>196</v>
      </c>
      <c r="H1584" s="37">
        <v>29.8</v>
      </c>
    </row>
    <row r="1585" spans="1:8" x14ac:dyDescent="0.2">
      <c r="B1585" s="2">
        <v>0.72916666666666663</v>
      </c>
      <c r="C1585" s="3">
        <v>88</v>
      </c>
      <c r="D1585" s="3">
        <v>117</v>
      </c>
      <c r="E1585" s="14">
        <v>0.3</v>
      </c>
      <c r="F1585" s="3">
        <v>8</v>
      </c>
      <c r="G1585" s="3" t="s">
        <v>196</v>
      </c>
      <c r="H1585" s="19">
        <v>29.8</v>
      </c>
    </row>
    <row r="1586" spans="1:8" x14ac:dyDescent="0.2">
      <c r="B1586" s="2">
        <v>0.73958333333333337</v>
      </c>
      <c r="C1586" s="3">
        <v>88</v>
      </c>
      <c r="D1586" s="3">
        <v>118</v>
      </c>
      <c r="E1586" s="14">
        <v>0.3</v>
      </c>
      <c r="F1586" s="3">
        <v>1</v>
      </c>
      <c r="G1586" s="3" t="s">
        <v>190</v>
      </c>
      <c r="H1586" s="19">
        <v>29.8</v>
      </c>
    </row>
    <row r="1587" spans="1:8" x14ac:dyDescent="0.2">
      <c r="B1587" s="2">
        <v>0.75</v>
      </c>
      <c r="C1587" s="37">
        <v>88</v>
      </c>
      <c r="D1587" s="37">
        <v>115</v>
      </c>
      <c r="E1587" s="39">
        <v>0.3</v>
      </c>
      <c r="F1587" s="37">
        <v>2</v>
      </c>
      <c r="G1587" s="37" t="s">
        <v>201</v>
      </c>
      <c r="H1587" s="37">
        <v>29.8</v>
      </c>
    </row>
    <row r="1588" spans="1:8" x14ac:dyDescent="0.2">
      <c r="B1588" s="1"/>
    </row>
    <row r="1589" spans="1:8" x14ac:dyDescent="0.2">
      <c r="A1589" s="21">
        <v>41049</v>
      </c>
      <c r="B1589" s="2">
        <v>0.36458333333333331</v>
      </c>
      <c r="C1589" s="3">
        <v>73</v>
      </c>
      <c r="D1589" s="3">
        <v>85</v>
      </c>
      <c r="E1589" s="14">
        <v>0.63</v>
      </c>
      <c r="F1589" s="3">
        <v>5</v>
      </c>
      <c r="G1589" s="3" t="s">
        <v>143</v>
      </c>
      <c r="H1589" s="19">
        <v>29.93</v>
      </c>
    </row>
    <row r="1590" spans="1:8" x14ac:dyDescent="0.2">
      <c r="B1590" s="2">
        <v>0.375</v>
      </c>
      <c r="C1590" s="3">
        <v>73</v>
      </c>
      <c r="D1590" s="3">
        <v>86</v>
      </c>
      <c r="E1590" s="14">
        <v>0.62</v>
      </c>
      <c r="F1590" s="3">
        <v>5</v>
      </c>
      <c r="G1590" s="3" t="s">
        <v>143</v>
      </c>
      <c r="H1590" s="19">
        <v>29.93</v>
      </c>
    </row>
    <row r="1591" spans="1:8" x14ac:dyDescent="0.2">
      <c r="B1591" s="2">
        <v>0.38541666666666674</v>
      </c>
      <c r="C1591" s="3">
        <v>75</v>
      </c>
      <c r="D1591" s="3">
        <v>88</v>
      </c>
      <c r="E1591" s="14">
        <v>0.6</v>
      </c>
      <c r="F1591" s="3">
        <v>6</v>
      </c>
      <c r="G1591" s="3" t="s">
        <v>201</v>
      </c>
      <c r="H1591" s="19">
        <v>29.93</v>
      </c>
    </row>
    <row r="1592" spans="1:8" x14ac:dyDescent="0.2">
      <c r="B1592" s="2">
        <v>0.39583333333333343</v>
      </c>
      <c r="C1592" s="3">
        <v>75</v>
      </c>
      <c r="D1592" s="3">
        <v>91</v>
      </c>
      <c r="E1592" s="14">
        <v>0.57999999999999996</v>
      </c>
      <c r="F1592" s="3">
        <v>3</v>
      </c>
      <c r="G1592" s="3" t="s">
        <v>201</v>
      </c>
      <c r="H1592" s="19">
        <v>29.92</v>
      </c>
    </row>
    <row r="1593" spans="1:8" x14ac:dyDescent="0.2">
      <c r="B1593" s="2">
        <v>0.40625</v>
      </c>
      <c r="C1593" s="3">
        <v>77</v>
      </c>
      <c r="D1593" s="3">
        <v>96</v>
      </c>
      <c r="E1593" s="13">
        <v>0.56000000000000005</v>
      </c>
      <c r="F1593" s="3">
        <v>6</v>
      </c>
      <c r="G1593" s="3" t="s">
        <v>196</v>
      </c>
      <c r="H1593" s="19">
        <v>29.92</v>
      </c>
    </row>
    <row r="1594" spans="1:8" x14ac:dyDescent="0.2">
      <c r="B1594" s="2">
        <v>0.4166666666666668</v>
      </c>
      <c r="C1594" s="3">
        <v>78</v>
      </c>
      <c r="D1594" s="3">
        <v>98</v>
      </c>
      <c r="E1594" s="14">
        <v>0.55000000000000004</v>
      </c>
      <c r="F1594" s="3">
        <v>3</v>
      </c>
      <c r="G1594" s="3" t="s">
        <v>201</v>
      </c>
      <c r="H1594" s="19">
        <v>29.92</v>
      </c>
    </row>
    <row r="1595" spans="1:8" x14ac:dyDescent="0.2">
      <c r="B1595" s="1">
        <v>0.48958333333333331</v>
      </c>
      <c r="C1595" s="3">
        <v>85</v>
      </c>
      <c r="D1595" s="3">
        <v>116</v>
      </c>
      <c r="E1595" s="14">
        <v>0.47</v>
      </c>
      <c r="F1595" s="3">
        <v>3</v>
      </c>
      <c r="G1595" s="3" t="s">
        <v>201</v>
      </c>
      <c r="H1595" s="19">
        <v>29.88</v>
      </c>
    </row>
    <row r="1596" spans="1:8" x14ac:dyDescent="0.2">
      <c r="A1596" s="21"/>
      <c r="B1596" s="1">
        <v>0.5</v>
      </c>
      <c r="C1596" s="3">
        <v>85</v>
      </c>
      <c r="D1596" s="3">
        <v>118</v>
      </c>
      <c r="E1596" s="14">
        <v>0.38</v>
      </c>
      <c r="F1596" s="3">
        <v>6</v>
      </c>
      <c r="G1596" s="3" t="s">
        <v>196</v>
      </c>
      <c r="H1596" s="19">
        <v>29.88</v>
      </c>
    </row>
    <row r="1597" spans="1:8" x14ac:dyDescent="0.2">
      <c r="B1597" s="1">
        <v>0.51041666666666663</v>
      </c>
      <c r="C1597" s="37">
        <v>86</v>
      </c>
      <c r="D1597" s="37">
        <v>114</v>
      </c>
      <c r="E1597" s="39">
        <v>0.4</v>
      </c>
      <c r="F1597" s="37">
        <v>1</v>
      </c>
      <c r="G1597" s="37" t="s">
        <v>190</v>
      </c>
      <c r="H1597" s="37">
        <v>29.87</v>
      </c>
    </row>
    <row r="1598" spans="1:8" x14ac:dyDescent="0.2">
      <c r="B1598" s="1">
        <v>0.52083333333333337</v>
      </c>
      <c r="C1598" s="37">
        <v>85</v>
      </c>
      <c r="D1598" s="37">
        <v>113</v>
      </c>
      <c r="E1598" s="39">
        <v>0.43</v>
      </c>
      <c r="F1598" s="37">
        <v>7</v>
      </c>
      <c r="G1598" s="37" t="s">
        <v>201</v>
      </c>
      <c r="H1598" s="37">
        <v>29.87</v>
      </c>
    </row>
    <row r="1599" spans="1:8" x14ac:dyDescent="0.2">
      <c r="B1599" s="1">
        <v>0.53125</v>
      </c>
      <c r="C1599" s="37">
        <v>85</v>
      </c>
      <c r="D1599" s="37">
        <v>121</v>
      </c>
      <c r="E1599" s="39">
        <v>0.41</v>
      </c>
      <c r="F1599" s="37">
        <v>2</v>
      </c>
      <c r="G1599" s="37" t="s">
        <v>129</v>
      </c>
      <c r="H1599" s="37">
        <v>29.87</v>
      </c>
    </row>
    <row r="1600" spans="1:8" x14ac:dyDescent="0.2">
      <c r="B1600" s="1">
        <v>0.54166666666666663</v>
      </c>
      <c r="C1600" s="37">
        <v>87</v>
      </c>
      <c r="D1600" s="37">
        <v>117</v>
      </c>
      <c r="E1600" s="39">
        <v>0.39</v>
      </c>
      <c r="F1600" s="37">
        <v>3</v>
      </c>
      <c r="G1600" s="37" t="s">
        <v>35</v>
      </c>
      <c r="H1600" s="37">
        <v>29.86</v>
      </c>
    </row>
    <row r="1601" spans="1:8" x14ac:dyDescent="0.2">
      <c r="B1601" s="1">
        <v>0.55208333333333337</v>
      </c>
      <c r="C1601" s="3">
        <v>87</v>
      </c>
      <c r="D1601" s="3">
        <v>113</v>
      </c>
      <c r="E1601" s="14">
        <v>0.37</v>
      </c>
      <c r="F1601" s="3">
        <v>3</v>
      </c>
      <c r="G1601" s="3" t="s">
        <v>201</v>
      </c>
      <c r="H1601" s="19">
        <v>29.85</v>
      </c>
    </row>
    <row r="1602" spans="1:8" x14ac:dyDescent="0.2">
      <c r="B1602" s="2">
        <v>0.5625</v>
      </c>
      <c r="C1602" s="3">
        <v>88</v>
      </c>
      <c r="D1602" s="3">
        <v>113</v>
      </c>
      <c r="E1602" s="14">
        <v>0.36</v>
      </c>
      <c r="F1602" s="3">
        <v>4</v>
      </c>
      <c r="G1602" s="3" t="s">
        <v>34</v>
      </c>
      <c r="H1602" s="19">
        <v>29.85</v>
      </c>
    </row>
    <row r="1603" spans="1:8" x14ac:dyDescent="0.2">
      <c r="B1603" s="2">
        <v>0.57291666666666663</v>
      </c>
      <c r="C1603" s="3">
        <v>88</v>
      </c>
      <c r="D1603" s="3">
        <v>123</v>
      </c>
      <c r="E1603" s="14">
        <v>0.36</v>
      </c>
      <c r="F1603" s="3">
        <v>3</v>
      </c>
      <c r="G1603" s="3" t="s">
        <v>43</v>
      </c>
      <c r="H1603" s="19">
        <v>29.85</v>
      </c>
    </row>
    <row r="1604" spans="1:8" x14ac:dyDescent="0.2">
      <c r="B1604" s="2">
        <v>0.58333333333333337</v>
      </c>
      <c r="C1604" s="37">
        <v>87</v>
      </c>
      <c r="D1604" s="37">
        <v>113</v>
      </c>
      <c r="E1604" s="37">
        <v>38</v>
      </c>
      <c r="F1604" s="37">
        <v>1</v>
      </c>
      <c r="G1604" s="37" t="s">
        <v>34</v>
      </c>
      <c r="H1604" s="37">
        <v>29.86</v>
      </c>
    </row>
    <row r="1605" spans="1:8" x14ac:dyDescent="0.2">
      <c r="B1605" s="2">
        <v>0.59375</v>
      </c>
      <c r="C1605" s="3">
        <v>89</v>
      </c>
      <c r="D1605" s="3">
        <v>120</v>
      </c>
      <c r="E1605" s="14">
        <v>0.35</v>
      </c>
      <c r="F1605" s="3">
        <v>1</v>
      </c>
      <c r="G1605" s="3" t="s">
        <v>37</v>
      </c>
      <c r="H1605" s="19">
        <v>29.84</v>
      </c>
    </row>
    <row r="1606" spans="1:8" x14ac:dyDescent="0.2">
      <c r="B1606" s="2">
        <v>0.60416666666666663</v>
      </c>
      <c r="C1606" s="3">
        <v>89</v>
      </c>
      <c r="D1606" s="3">
        <v>128</v>
      </c>
      <c r="E1606" s="14">
        <v>0.32</v>
      </c>
      <c r="F1606" s="3">
        <v>2</v>
      </c>
      <c r="G1606" s="3" t="s">
        <v>129</v>
      </c>
      <c r="H1606" s="19">
        <v>29.84</v>
      </c>
    </row>
    <row r="1607" spans="1:8" x14ac:dyDescent="0.2">
      <c r="A1607" s="21"/>
      <c r="B1607" s="2">
        <v>0.61458333333333337</v>
      </c>
      <c r="C1607" s="3">
        <v>88</v>
      </c>
      <c r="D1607" s="3">
        <v>127</v>
      </c>
      <c r="E1607" s="14">
        <v>0.33</v>
      </c>
      <c r="F1607" s="3">
        <v>2</v>
      </c>
      <c r="G1607" s="3" t="s">
        <v>208</v>
      </c>
      <c r="H1607" s="19">
        <v>29.83</v>
      </c>
    </row>
    <row r="1608" spans="1:8" x14ac:dyDescent="0.2">
      <c r="B1608" s="2">
        <v>0.625</v>
      </c>
      <c r="C1608" s="3">
        <v>87</v>
      </c>
      <c r="D1608" s="3">
        <v>124</v>
      </c>
      <c r="E1608" s="14">
        <v>0.34</v>
      </c>
      <c r="F1608" s="3">
        <v>3</v>
      </c>
      <c r="G1608" s="3" t="s">
        <v>201</v>
      </c>
      <c r="H1608" s="19">
        <v>29.83</v>
      </c>
    </row>
    <row r="1609" spans="1:8" x14ac:dyDescent="0.2">
      <c r="B1609" s="2">
        <v>0.63541666666666663</v>
      </c>
      <c r="C1609" s="3">
        <v>89</v>
      </c>
      <c r="D1609" s="3">
        <v>127</v>
      </c>
      <c r="E1609" s="14">
        <v>0.33</v>
      </c>
      <c r="F1609" s="3">
        <v>6</v>
      </c>
      <c r="G1609" s="3" t="s">
        <v>196</v>
      </c>
      <c r="H1609" s="19">
        <v>29.82</v>
      </c>
    </row>
    <row r="1610" spans="1:8" x14ac:dyDescent="0.2">
      <c r="A1610" s="21"/>
      <c r="B1610" s="2">
        <v>0.64583333333333337</v>
      </c>
      <c r="C1610" s="3">
        <v>90</v>
      </c>
      <c r="D1610" s="3">
        <v>128</v>
      </c>
      <c r="E1610" s="14">
        <v>0.32</v>
      </c>
      <c r="F1610" s="3">
        <v>5</v>
      </c>
      <c r="G1610" s="3" t="s">
        <v>201</v>
      </c>
      <c r="H1610" s="19">
        <v>29.81</v>
      </c>
    </row>
    <row r="1611" spans="1:8" x14ac:dyDescent="0.2">
      <c r="B1611" s="2">
        <v>0.65625</v>
      </c>
      <c r="C1611" s="3">
        <v>90</v>
      </c>
      <c r="D1611" s="3">
        <v>129</v>
      </c>
      <c r="E1611" s="14">
        <v>0.31</v>
      </c>
      <c r="F1611" s="3">
        <v>3</v>
      </c>
      <c r="G1611" s="3" t="s">
        <v>203</v>
      </c>
      <c r="H1611" s="19">
        <v>29.81</v>
      </c>
    </row>
    <row r="1612" spans="1:8" x14ac:dyDescent="0.2">
      <c r="B1612" s="2">
        <v>0.66666666666666663</v>
      </c>
      <c r="C1612" s="3">
        <v>89</v>
      </c>
      <c r="D1612" s="3">
        <v>125</v>
      </c>
      <c r="E1612" s="14">
        <v>0.32</v>
      </c>
      <c r="F1612" s="3">
        <v>1</v>
      </c>
      <c r="G1612" s="3" t="s">
        <v>35</v>
      </c>
      <c r="H1612" s="19">
        <v>29.81</v>
      </c>
    </row>
    <row r="1613" spans="1:8" x14ac:dyDescent="0.2">
      <c r="B1613" s="2">
        <v>0.67708333333333337</v>
      </c>
      <c r="C1613" s="3">
        <v>90</v>
      </c>
      <c r="D1613" s="3">
        <v>130</v>
      </c>
      <c r="E1613" s="14">
        <v>0.31</v>
      </c>
      <c r="F1613" s="3">
        <v>1</v>
      </c>
      <c r="G1613" s="3" t="s">
        <v>37</v>
      </c>
      <c r="H1613" s="19">
        <v>29.8</v>
      </c>
    </row>
    <row r="1614" spans="1:8" x14ac:dyDescent="0.2">
      <c r="B1614" s="2">
        <v>0.6875</v>
      </c>
      <c r="C1614" s="3">
        <v>90</v>
      </c>
      <c r="D1614" s="3">
        <v>129</v>
      </c>
      <c r="E1614" s="14">
        <v>0.31</v>
      </c>
      <c r="F1614" s="3">
        <v>3</v>
      </c>
      <c r="G1614" s="3" t="s">
        <v>201</v>
      </c>
      <c r="H1614" s="19">
        <v>29.79</v>
      </c>
    </row>
    <row r="1615" spans="1:8" x14ac:dyDescent="0.2">
      <c r="B1615" s="2">
        <v>0.69791666666666663</v>
      </c>
      <c r="C1615" s="3">
        <v>89</v>
      </c>
      <c r="D1615" s="3">
        <v>125</v>
      </c>
      <c r="E1615" s="14">
        <v>0.31</v>
      </c>
      <c r="F1615" s="3">
        <v>8</v>
      </c>
      <c r="G1615" s="3" t="s">
        <v>196</v>
      </c>
      <c r="H1615" s="19">
        <v>29.79</v>
      </c>
    </row>
    <row r="1616" spans="1:8" x14ac:dyDescent="0.2">
      <c r="B1616" s="2">
        <v>0.70833333333333337</v>
      </c>
      <c r="C1616" s="3">
        <v>90</v>
      </c>
      <c r="D1616" s="3">
        <v>125</v>
      </c>
      <c r="E1616" s="14">
        <v>0.32</v>
      </c>
      <c r="F1616" s="3">
        <v>4</v>
      </c>
      <c r="G1616" s="3" t="s">
        <v>196</v>
      </c>
      <c r="H1616" s="19">
        <v>29.78</v>
      </c>
    </row>
    <row r="1617" spans="1:8" x14ac:dyDescent="0.2">
      <c r="B1617" s="2">
        <v>0.71875</v>
      </c>
      <c r="C1617" s="3">
        <v>89</v>
      </c>
      <c r="D1617" s="3">
        <v>126</v>
      </c>
      <c r="E1617" s="14">
        <v>0.31</v>
      </c>
      <c r="F1617" s="3">
        <v>1</v>
      </c>
      <c r="G1617" s="3" t="s">
        <v>202</v>
      </c>
      <c r="H1617" s="19">
        <v>29.78</v>
      </c>
    </row>
    <row r="1618" spans="1:8" x14ac:dyDescent="0.2">
      <c r="A1618" s="21"/>
      <c r="B1618" s="2">
        <v>0.72916666666666663</v>
      </c>
      <c r="C1618" s="3">
        <v>90</v>
      </c>
      <c r="D1618" s="3">
        <v>120</v>
      </c>
      <c r="E1618" s="14">
        <v>0.31</v>
      </c>
      <c r="F1618" s="3">
        <v>5</v>
      </c>
      <c r="G1618" s="3" t="s">
        <v>201</v>
      </c>
      <c r="H1618" s="19">
        <v>29.78</v>
      </c>
    </row>
    <row r="1619" spans="1:8" x14ac:dyDescent="0.2">
      <c r="B1619" s="2">
        <v>0.73958333333333337</v>
      </c>
      <c r="C1619" s="3">
        <v>90</v>
      </c>
      <c r="D1619" s="3">
        <v>115</v>
      </c>
      <c r="E1619" s="14">
        <v>0.31</v>
      </c>
      <c r="F1619" s="3">
        <v>8</v>
      </c>
      <c r="G1619" s="3" t="s">
        <v>196</v>
      </c>
      <c r="H1619" s="19">
        <v>29.78</v>
      </c>
    </row>
    <row r="1620" spans="1:8" x14ac:dyDescent="0.2">
      <c r="B1620" s="2">
        <v>0.75</v>
      </c>
      <c r="C1620" s="3">
        <v>88</v>
      </c>
      <c r="D1620" s="3">
        <v>111</v>
      </c>
      <c r="E1620" s="14">
        <v>0.34</v>
      </c>
      <c r="F1620" s="3">
        <v>7</v>
      </c>
      <c r="G1620" s="3" t="s">
        <v>196</v>
      </c>
      <c r="H1620" s="19">
        <v>29.78</v>
      </c>
    </row>
    <row r="1621" spans="1:8" x14ac:dyDescent="0.2">
      <c r="B1621" s="2"/>
    </row>
    <row r="1622" spans="1:8" x14ac:dyDescent="0.2">
      <c r="A1622" s="21">
        <v>41053</v>
      </c>
      <c r="B1622" s="2">
        <v>0.36458333333333331</v>
      </c>
      <c r="C1622" s="3">
        <v>70</v>
      </c>
      <c r="D1622" s="3">
        <v>81</v>
      </c>
      <c r="E1622" s="14">
        <v>0.69</v>
      </c>
      <c r="F1622" s="3">
        <v>3</v>
      </c>
      <c r="G1622" s="3" t="s">
        <v>129</v>
      </c>
      <c r="H1622" s="19">
        <v>29.71</v>
      </c>
    </row>
    <row r="1623" spans="1:8" x14ac:dyDescent="0.2">
      <c r="B1623" s="2">
        <v>0.375</v>
      </c>
      <c r="C1623" s="3">
        <v>71</v>
      </c>
      <c r="D1623" s="3">
        <v>83</v>
      </c>
      <c r="E1623" s="14">
        <v>0.67</v>
      </c>
      <c r="F1623" s="3">
        <v>3</v>
      </c>
      <c r="G1623" s="3" t="s">
        <v>129</v>
      </c>
      <c r="H1623" s="19">
        <v>29.71</v>
      </c>
    </row>
    <row r="1624" spans="1:8" x14ac:dyDescent="0.2">
      <c r="B1624" s="2">
        <v>0.38541666666666674</v>
      </c>
      <c r="C1624" s="3">
        <v>72</v>
      </c>
      <c r="D1624" s="3">
        <v>84</v>
      </c>
      <c r="E1624" s="14">
        <v>0.64</v>
      </c>
      <c r="F1624" s="3">
        <v>3</v>
      </c>
      <c r="G1624" s="3" t="s">
        <v>201</v>
      </c>
      <c r="H1624" s="19">
        <v>29.71</v>
      </c>
    </row>
    <row r="1625" spans="1:8" x14ac:dyDescent="0.2">
      <c r="B1625" s="2">
        <v>0.39583333333333343</v>
      </c>
      <c r="C1625" s="3">
        <v>73</v>
      </c>
      <c r="D1625" s="3">
        <v>88</v>
      </c>
      <c r="E1625" s="14">
        <v>0.6</v>
      </c>
      <c r="F1625" s="3">
        <v>3</v>
      </c>
      <c r="G1625" s="3" t="s">
        <v>196</v>
      </c>
      <c r="H1625" s="19">
        <v>29.7</v>
      </c>
    </row>
    <row r="1626" spans="1:8" x14ac:dyDescent="0.2">
      <c r="B1626" s="2">
        <v>0.40625</v>
      </c>
      <c r="C1626" s="3">
        <v>74</v>
      </c>
      <c r="D1626" s="3">
        <v>91</v>
      </c>
      <c r="E1626" s="14">
        <v>0.56000000000000005</v>
      </c>
      <c r="F1626" s="3">
        <v>5</v>
      </c>
      <c r="G1626" s="3" t="s">
        <v>201</v>
      </c>
      <c r="H1626" s="19">
        <v>29.7</v>
      </c>
    </row>
    <row r="1627" spans="1:8" x14ac:dyDescent="0.2">
      <c r="B1627" s="2">
        <v>0.4166666666666668</v>
      </c>
      <c r="C1627" s="3">
        <v>75</v>
      </c>
      <c r="D1627" s="3">
        <v>93</v>
      </c>
      <c r="E1627" s="14">
        <v>0.52</v>
      </c>
      <c r="F1627" s="3">
        <v>9</v>
      </c>
      <c r="G1627" s="3" t="s">
        <v>201</v>
      </c>
      <c r="H1627" s="19">
        <v>29.7</v>
      </c>
    </row>
    <row r="1628" spans="1:8" x14ac:dyDescent="0.2">
      <c r="B1628" s="2">
        <v>0.42708333333333354</v>
      </c>
      <c r="C1628" s="3">
        <v>76</v>
      </c>
      <c r="D1628" s="3">
        <v>95</v>
      </c>
      <c r="E1628" s="14">
        <v>0.5</v>
      </c>
      <c r="F1628" s="3">
        <v>7</v>
      </c>
      <c r="G1628" s="3" t="s">
        <v>201</v>
      </c>
      <c r="H1628" s="19">
        <v>29.69</v>
      </c>
    </row>
    <row r="1629" spans="1:8" x14ac:dyDescent="0.2">
      <c r="B1629" s="2">
        <v>0.4375</v>
      </c>
      <c r="C1629" s="3">
        <v>77</v>
      </c>
      <c r="D1629" s="3">
        <v>99</v>
      </c>
      <c r="E1629" s="14">
        <v>0.47</v>
      </c>
      <c r="F1629" s="3">
        <v>3</v>
      </c>
      <c r="G1629" s="3" t="s">
        <v>130</v>
      </c>
      <c r="H1629" s="19">
        <v>29.69</v>
      </c>
    </row>
    <row r="1630" spans="1:8" x14ac:dyDescent="0.2">
      <c r="B1630" s="2">
        <v>0.44791666666666691</v>
      </c>
      <c r="C1630" s="3">
        <v>78</v>
      </c>
      <c r="D1630" s="3">
        <v>102</v>
      </c>
      <c r="E1630" s="14">
        <v>0.46</v>
      </c>
      <c r="F1630" s="3">
        <v>5</v>
      </c>
      <c r="G1630" s="3" t="s">
        <v>129</v>
      </c>
      <c r="H1630" s="19">
        <v>29.68</v>
      </c>
    </row>
    <row r="1631" spans="1:8" x14ac:dyDescent="0.2">
      <c r="B1631" s="2">
        <v>0.45833333333333359</v>
      </c>
      <c r="C1631" s="3">
        <v>78</v>
      </c>
      <c r="D1631" s="3">
        <v>103</v>
      </c>
      <c r="E1631" s="14">
        <v>0.44</v>
      </c>
      <c r="F1631" s="3">
        <v>8</v>
      </c>
      <c r="G1631" s="3" t="s">
        <v>143</v>
      </c>
      <c r="H1631" s="19">
        <v>29.67</v>
      </c>
    </row>
    <row r="1632" spans="1:8" x14ac:dyDescent="0.2">
      <c r="B1632" s="1">
        <v>0.46875</v>
      </c>
      <c r="C1632" s="3">
        <v>79</v>
      </c>
      <c r="D1632" s="3">
        <v>105</v>
      </c>
      <c r="E1632" s="14">
        <v>0.39</v>
      </c>
      <c r="F1632" s="3">
        <v>12</v>
      </c>
      <c r="G1632" s="3" t="s">
        <v>196</v>
      </c>
      <c r="H1632" s="19">
        <v>29.66</v>
      </c>
    </row>
    <row r="1633" spans="1:8" x14ac:dyDescent="0.2">
      <c r="B1633" s="1">
        <v>0.47916666666666669</v>
      </c>
      <c r="C1633" s="3">
        <v>79</v>
      </c>
      <c r="D1633" s="3">
        <v>106</v>
      </c>
      <c r="E1633" s="13">
        <v>0.38</v>
      </c>
      <c r="F1633" s="3">
        <v>10</v>
      </c>
      <c r="G1633" s="3" t="s">
        <v>201</v>
      </c>
      <c r="H1633" s="19">
        <v>29.66</v>
      </c>
    </row>
    <row r="1634" spans="1:8" x14ac:dyDescent="0.2">
      <c r="A1634" s="21"/>
      <c r="B1634" s="1">
        <v>0.48958333333333331</v>
      </c>
      <c r="C1634" s="3">
        <v>79</v>
      </c>
      <c r="D1634" s="3">
        <v>108</v>
      </c>
      <c r="E1634" s="14">
        <v>0.38</v>
      </c>
      <c r="F1634" s="3">
        <v>10</v>
      </c>
      <c r="G1634" s="3" t="s">
        <v>201</v>
      </c>
      <c r="H1634" s="19">
        <v>29.66</v>
      </c>
    </row>
    <row r="1635" spans="1:8" x14ac:dyDescent="0.2">
      <c r="B1635" s="1">
        <v>0.5</v>
      </c>
      <c r="C1635" s="3">
        <v>80</v>
      </c>
      <c r="D1635" s="3">
        <v>109</v>
      </c>
      <c r="E1635" s="14">
        <v>0.37</v>
      </c>
      <c r="F1635" s="3">
        <v>11</v>
      </c>
      <c r="G1635" s="3" t="s">
        <v>201</v>
      </c>
      <c r="H1635" s="19">
        <v>29.65</v>
      </c>
    </row>
    <row r="1636" spans="1:8" x14ac:dyDescent="0.2">
      <c r="B1636" s="1">
        <v>0.54166666666666663</v>
      </c>
      <c r="C1636" s="3">
        <v>82</v>
      </c>
      <c r="D1636" s="3">
        <v>118</v>
      </c>
      <c r="E1636" s="14">
        <v>0.35</v>
      </c>
      <c r="F1636" s="3">
        <v>10</v>
      </c>
      <c r="G1636" s="3" t="s">
        <v>201</v>
      </c>
      <c r="H1636" s="19">
        <v>29.62</v>
      </c>
    </row>
    <row r="1637" spans="1:8" x14ac:dyDescent="0.2">
      <c r="B1637" s="1">
        <v>0.55208333333333337</v>
      </c>
      <c r="C1637" s="3">
        <v>83</v>
      </c>
      <c r="D1637" s="3">
        <v>118</v>
      </c>
      <c r="E1637" s="14">
        <v>0.35</v>
      </c>
      <c r="F1637" s="3">
        <v>14</v>
      </c>
      <c r="G1637" s="3" t="s">
        <v>129</v>
      </c>
      <c r="H1637" s="19">
        <v>29.62</v>
      </c>
    </row>
    <row r="1638" spans="1:8" x14ac:dyDescent="0.2">
      <c r="B1638" s="2">
        <v>0.5625</v>
      </c>
      <c r="C1638" s="3">
        <v>82</v>
      </c>
      <c r="D1638" s="3">
        <v>119</v>
      </c>
      <c r="E1638" s="14">
        <v>0.35</v>
      </c>
      <c r="F1638" s="3">
        <v>9</v>
      </c>
      <c r="G1638" s="3" t="s">
        <v>130</v>
      </c>
      <c r="H1638" s="19">
        <v>29.62</v>
      </c>
    </row>
    <row r="1639" spans="1:8" x14ac:dyDescent="0.2">
      <c r="B1639" s="2">
        <v>0.57291666666666663</v>
      </c>
      <c r="C1639" s="3">
        <v>83</v>
      </c>
      <c r="D1639" s="3">
        <v>121</v>
      </c>
      <c r="E1639" s="14">
        <v>0.35</v>
      </c>
      <c r="F1639" s="3">
        <v>12</v>
      </c>
      <c r="G1639" s="3" t="s">
        <v>196</v>
      </c>
      <c r="H1639" s="19">
        <v>29.62</v>
      </c>
    </row>
    <row r="1640" spans="1:8" x14ac:dyDescent="0.2">
      <c r="B1640" s="2">
        <v>0.58333333333333337</v>
      </c>
      <c r="C1640" s="3">
        <v>84</v>
      </c>
      <c r="D1640" s="3">
        <v>120</v>
      </c>
      <c r="E1640" s="14">
        <v>0.35</v>
      </c>
      <c r="F1640" s="3">
        <v>11</v>
      </c>
      <c r="G1640" s="3" t="s">
        <v>129</v>
      </c>
      <c r="H1640" s="19">
        <v>29.62</v>
      </c>
    </row>
    <row r="1641" spans="1:8" x14ac:dyDescent="0.2">
      <c r="B1641" s="2">
        <v>0.59375</v>
      </c>
      <c r="C1641" s="3">
        <v>84</v>
      </c>
      <c r="D1641" s="3">
        <v>120</v>
      </c>
      <c r="E1641" s="14">
        <v>0.34</v>
      </c>
      <c r="F1641" s="3">
        <v>11</v>
      </c>
      <c r="G1641" s="3" t="s">
        <v>130</v>
      </c>
      <c r="H1641" s="19">
        <v>29.61</v>
      </c>
    </row>
    <row r="1642" spans="1:8" x14ac:dyDescent="0.2">
      <c r="B1642" s="2"/>
    </row>
    <row r="1643" spans="1:8" x14ac:dyDescent="0.2">
      <c r="A1643" s="21">
        <v>41054</v>
      </c>
      <c r="B1643" s="2">
        <v>0.44791666666666691</v>
      </c>
      <c r="C1643" s="3">
        <v>83</v>
      </c>
      <c r="D1643" s="3">
        <v>102</v>
      </c>
      <c r="E1643" s="14">
        <v>0.56000000000000005</v>
      </c>
      <c r="F1643" s="3">
        <v>1</v>
      </c>
      <c r="G1643" s="3" t="s">
        <v>197</v>
      </c>
      <c r="H1643" s="19">
        <v>29.76</v>
      </c>
    </row>
    <row r="1644" spans="1:8" x14ac:dyDescent="0.2">
      <c r="B1644" s="2">
        <v>0.45833333333333359</v>
      </c>
      <c r="C1644" s="3">
        <v>85</v>
      </c>
      <c r="D1644" s="3">
        <v>104</v>
      </c>
      <c r="E1644" s="14">
        <v>0.51</v>
      </c>
      <c r="F1644" s="3">
        <v>2</v>
      </c>
      <c r="G1644" s="3" t="s">
        <v>37</v>
      </c>
      <c r="H1644" s="19">
        <v>29.76</v>
      </c>
    </row>
    <row r="1645" spans="1:8" x14ac:dyDescent="0.2">
      <c r="B1645" s="1">
        <v>0.46875</v>
      </c>
      <c r="C1645" s="3">
        <v>85</v>
      </c>
      <c r="D1645" s="3">
        <v>111</v>
      </c>
      <c r="E1645" s="14">
        <v>0.49</v>
      </c>
      <c r="F1645" s="3">
        <v>2</v>
      </c>
      <c r="G1645" s="3" t="s">
        <v>180</v>
      </c>
      <c r="H1645" s="19">
        <v>29.76</v>
      </c>
    </row>
    <row r="1646" spans="1:8" x14ac:dyDescent="0.2">
      <c r="A1646" s="21"/>
      <c r="B1646" s="1">
        <v>0.47916666666666669</v>
      </c>
      <c r="C1646" s="3">
        <v>86</v>
      </c>
      <c r="D1646" s="3">
        <v>109</v>
      </c>
      <c r="E1646" s="14">
        <v>0.49</v>
      </c>
      <c r="F1646" s="3">
        <v>3</v>
      </c>
      <c r="G1646" s="3" t="s">
        <v>197</v>
      </c>
      <c r="H1646" s="19">
        <v>29.76</v>
      </c>
    </row>
    <row r="1647" spans="1:8" x14ac:dyDescent="0.2">
      <c r="A1647" s="21"/>
      <c r="B1647" s="1">
        <v>0.48958333333333331</v>
      </c>
      <c r="C1647" s="3">
        <v>83</v>
      </c>
      <c r="D1647" s="3">
        <v>111</v>
      </c>
      <c r="E1647" s="14">
        <v>0.51</v>
      </c>
      <c r="F1647" s="3">
        <v>2</v>
      </c>
      <c r="G1647" s="3" t="s">
        <v>203</v>
      </c>
      <c r="H1647" s="19">
        <v>29.77</v>
      </c>
    </row>
    <row r="1648" spans="1:8" x14ac:dyDescent="0.2">
      <c r="B1648" s="1">
        <v>0.5</v>
      </c>
      <c r="C1648" s="3">
        <v>86</v>
      </c>
      <c r="D1648" s="3">
        <v>114</v>
      </c>
      <c r="E1648" s="14">
        <v>0.49</v>
      </c>
      <c r="F1648" s="3">
        <v>3</v>
      </c>
      <c r="G1648" s="3" t="s">
        <v>130</v>
      </c>
      <c r="H1648" s="19">
        <v>29.77</v>
      </c>
    </row>
    <row r="1649" spans="1:8" x14ac:dyDescent="0.2">
      <c r="B1649" s="1">
        <v>0.51041666666666663</v>
      </c>
      <c r="C1649" s="3">
        <v>86</v>
      </c>
      <c r="D1649" s="3">
        <v>116</v>
      </c>
      <c r="E1649" s="14">
        <v>0.48</v>
      </c>
      <c r="F1649" s="3">
        <v>3</v>
      </c>
      <c r="G1649" s="3" t="s">
        <v>190</v>
      </c>
      <c r="H1649" s="19">
        <v>29.77</v>
      </c>
    </row>
    <row r="1650" spans="1:8" x14ac:dyDescent="0.2">
      <c r="B1650" s="1">
        <v>0.52083333333333337</v>
      </c>
      <c r="C1650" s="3">
        <v>86</v>
      </c>
      <c r="D1650" s="3">
        <v>117</v>
      </c>
      <c r="E1650" s="14">
        <v>0.49</v>
      </c>
      <c r="F1650" s="3">
        <v>3</v>
      </c>
      <c r="G1650" s="3" t="s">
        <v>129</v>
      </c>
      <c r="H1650" s="19">
        <v>29.78</v>
      </c>
    </row>
    <row r="1651" spans="1:8" x14ac:dyDescent="0.2">
      <c r="B1651" s="1">
        <v>0.53125</v>
      </c>
      <c r="C1651" s="3">
        <v>87</v>
      </c>
      <c r="D1651" s="3">
        <v>120</v>
      </c>
      <c r="E1651" s="14">
        <v>0.47</v>
      </c>
      <c r="F1651" s="3">
        <v>1</v>
      </c>
      <c r="G1651" s="3" t="s">
        <v>37</v>
      </c>
      <c r="H1651" s="19">
        <v>29.77</v>
      </c>
    </row>
    <row r="1652" spans="1:8" x14ac:dyDescent="0.2">
      <c r="A1652" s="21"/>
      <c r="B1652" s="1">
        <v>0.54166666666666663</v>
      </c>
      <c r="C1652" s="3">
        <v>88</v>
      </c>
      <c r="D1652" s="3">
        <v>126</v>
      </c>
      <c r="E1652" s="14">
        <v>0.47</v>
      </c>
      <c r="F1652" s="3">
        <v>1</v>
      </c>
      <c r="G1652" s="3" t="s">
        <v>37</v>
      </c>
      <c r="H1652" s="19">
        <v>29.77</v>
      </c>
    </row>
    <row r="1653" spans="1:8" x14ac:dyDescent="0.2">
      <c r="B1653" s="1">
        <v>0.55208333333333337</v>
      </c>
      <c r="C1653" s="3">
        <v>88</v>
      </c>
      <c r="D1653" s="3">
        <v>120</v>
      </c>
      <c r="E1653" s="14">
        <v>0.46</v>
      </c>
      <c r="F1653" s="3">
        <v>3</v>
      </c>
      <c r="G1653" s="3" t="s">
        <v>196</v>
      </c>
      <c r="H1653" s="19">
        <v>29.77</v>
      </c>
    </row>
    <row r="1654" spans="1:8" x14ac:dyDescent="0.2">
      <c r="B1654" s="2">
        <v>0.5625</v>
      </c>
      <c r="C1654" s="3">
        <v>87</v>
      </c>
      <c r="D1654" s="3">
        <v>120</v>
      </c>
      <c r="E1654" s="14">
        <v>0.47</v>
      </c>
      <c r="F1654" s="3">
        <v>5</v>
      </c>
      <c r="G1654" s="3" t="s">
        <v>201</v>
      </c>
      <c r="H1654" s="19">
        <v>29.77</v>
      </c>
    </row>
    <row r="1655" spans="1:8" x14ac:dyDescent="0.2">
      <c r="B1655" s="2"/>
    </row>
    <row r="1656" spans="1:8" x14ac:dyDescent="0.2">
      <c r="A1656" s="21">
        <v>41056</v>
      </c>
      <c r="B1656" s="2">
        <v>0.45833333333333359</v>
      </c>
      <c r="C1656" s="3">
        <v>88</v>
      </c>
      <c r="D1656" s="3">
        <v>111</v>
      </c>
      <c r="E1656" s="14">
        <v>0.41</v>
      </c>
      <c r="F1656" s="3">
        <v>1</v>
      </c>
      <c r="G1656" s="3" t="s">
        <v>208</v>
      </c>
      <c r="H1656" s="19">
        <v>29.84</v>
      </c>
    </row>
    <row r="1657" spans="1:8" x14ac:dyDescent="0.2">
      <c r="B1657" s="1">
        <v>0.46875</v>
      </c>
      <c r="C1657" s="3">
        <v>90</v>
      </c>
      <c r="D1657" s="3">
        <v>117</v>
      </c>
      <c r="E1657" s="14">
        <v>0.41</v>
      </c>
      <c r="F1657" s="3">
        <v>3</v>
      </c>
      <c r="G1657" s="3" t="s">
        <v>129</v>
      </c>
      <c r="H1657" s="19">
        <v>29.84</v>
      </c>
    </row>
    <row r="1658" spans="1:8" x14ac:dyDescent="0.2">
      <c r="B1658" s="1">
        <v>0.47916666666666669</v>
      </c>
      <c r="C1658" s="3">
        <v>88</v>
      </c>
      <c r="D1658" s="3">
        <v>114</v>
      </c>
      <c r="E1658" s="14">
        <v>0.4</v>
      </c>
      <c r="F1658" s="3">
        <v>4</v>
      </c>
      <c r="G1658" s="3" t="s">
        <v>201</v>
      </c>
      <c r="H1658" s="19">
        <v>29.83</v>
      </c>
    </row>
    <row r="1659" spans="1:8" x14ac:dyDescent="0.2">
      <c r="B1659" s="1">
        <v>0.48958333333333331</v>
      </c>
      <c r="C1659" s="3">
        <v>89</v>
      </c>
      <c r="D1659" s="3">
        <v>116</v>
      </c>
      <c r="E1659" s="14">
        <v>0.41</v>
      </c>
      <c r="F1659" s="3">
        <v>2</v>
      </c>
      <c r="G1659" s="3" t="s">
        <v>129</v>
      </c>
      <c r="H1659" s="19">
        <v>29.83</v>
      </c>
    </row>
    <row r="1660" spans="1:8" x14ac:dyDescent="0.2">
      <c r="B1660" s="1">
        <v>0.5</v>
      </c>
      <c r="C1660" s="3">
        <v>91</v>
      </c>
      <c r="D1660" s="3">
        <v>121</v>
      </c>
      <c r="E1660" s="14">
        <v>0.39</v>
      </c>
      <c r="F1660" s="3">
        <v>5</v>
      </c>
      <c r="G1660" s="3" t="s">
        <v>143</v>
      </c>
      <c r="H1660" s="19">
        <v>29.82</v>
      </c>
    </row>
    <row r="1661" spans="1:8" x14ac:dyDescent="0.2">
      <c r="B1661" s="1">
        <v>0.51041666666666663</v>
      </c>
      <c r="C1661" s="3">
        <v>91</v>
      </c>
      <c r="D1661" s="3">
        <v>121</v>
      </c>
      <c r="E1661" s="14">
        <v>0.39</v>
      </c>
      <c r="F1661" s="3">
        <v>4</v>
      </c>
      <c r="G1661" s="3" t="s">
        <v>196</v>
      </c>
      <c r="H1661" s="19">
        <v>29.82</v>
      </c>
    </row>
    <row r="1662" spans="1:8" x14ac:dyDescent="0.2">
      <c r="B1662" s="1">
        <v>0.52083333333333337</v>
      </c>
      <c r="C1662" s="3">
        <v>92</v>
      </c>
      <c r="D1662" s="3">
        <v>123</v>
      </c>
      <c r="E1662" s="14">
        <v>0.37</v>
      </c>
      <c r="F1662" s="3">
        <v>2</v>
      </c>
      <c r="G1662" s="3" t="s">
        <v>43</v>
      </c>
      <c r="H1662" s="19">
        <v>29.81</v>
      </c>
    </row>
    <row r="1663" spans="1:8" x14ac:dyDescent="0.2">
      <c r="B1663" s="1">
        <v>0.53125</v>
      </c>
      <c r="C1663" s="3">
        <v>92</v>
      </c>
      <c r="D1663" s="3">
        <v>127</v>
      </c>
      <c r="E1663" s="14">
        <v>0.38</v>
      </c>
      <c r="F1663" s="3">
        <v>1</v>
      </c>
      <c r="G1663" s="3" t="s">
        <v>197</v>
      </c>
      <c r="H1663" s="19">
        <v>29.81</v>
      </c>
    </row>
    <row r="1664" spans="1:8" x14ac:dyDescent="0.2">
      <c r="B1664" s="1">
        <v>0.54166666666666663</v>
      </c>
      <c r="C1664" s="3">
        <v>91</v>
      </c>
      <c r="D1664" s="3">
        <v>124</v>
      </c>
      <c r="E1664" s="14">
        <v>0.39</v>
      </c>
      <c r="F1664" s="3">
        <v>5</v>
      </c>
      <c r="G1664" s="3" t="s">
        <v>130</v>
      </c>
      <c r="H1664" s="19">
        <v>29.81</v>
      </c>
    </row>
    <row r="1665" spans="1:8" x14ac:dyDescent="0.2">
      <c r="B1665" s="1">
        <v>0.55208333333333337</v>
      </c>
      <c r="C1665" s="3">
        <v>91</v>
      </c>
      <c r="D1665" s="3">
        <v>126</v>
      </c>
      <c r="E1665" s="14">
        <v>0.38</v>
      </c>
      <c r="F1665" s="3">
        <v>3</v>
      </c>
      <c r="G1665" s="3" t="s">
        <v>196</v>
      </c>
      <c r="H1665" s="19">
        <v>29.8</v>
      </c>
    </row>
    <row r="1666" spans="1:8" x14ac:dyDescent="0.2">
      <c r="A1666" s="21"/>
      <c r="B1666" s="2">
        <v>0.5625</v>
      </c>
      <c r="C1666" s="3">
        <v>90</v>
      </c>
      <c r="D1666" s="3">
        <v>128</v>
      </c>
      <c r="E1666" s="14">
        <v>0.38</v>
      </c>
      <c r="F1666" s="3">
        <v>10</v>
      </c>
      <c r="G1666" s="3" t="s">
        <v>196</v>
      </c>
      <c r="H1666" s="19">
        <v>29.8</v>
      </c>
    </row>
    <row r="1667" spans="1:8" x14ac:dyDescent="0.2">
      <c r="A1667" s="21"/>
      <c r="B1667" s="2">
        <v>0.57291666666666663</v>
      </c>
      <c r="C1667" s="3">
        <v>90</v>
      </c>
      <c r="D1667" s="3">
        <v>130</v>
      </c>
      <c r="E1667" s="14">
        <v>0.39</v>
      </c>
      <c r="F1667" s="3">
        <v>10</v>
      </c>
      <c r="G1667" s="3" t="s">
        <v>130</v>
      </c>
      <c r="H1667" s="19">
        <v>29.8</v>
      </c>
    </row>
    <row r="1668" spans="1:8" x14ac:dyDescent="0.2">
      <c r="B1668" s="2">
        <v>0.58333333333333337</v>
      </c>
      <c r="C1668" s="3">
        <v>92</v>
      </c>
      <c r="D1668" s="3">
        <v>132</v>
      </c>
      <c r="E1668" s="14">
        <v>0.38</v>
      </c>
      <c r="F1668" s="3">
        <v>8</v>
      </c>
      <c r="G1668" s="3" t="s">
        <v>43</v>
      </c>
      <c r="H1668" s="19">
        <v>29.8</v>
      </c>
    </row>
    <row r="1669" spans="1:8" x14ac:dyDescent="0.2">
      <c r="B1669" s="2">
        <v>0.59375</v>
      </c>
      <c r="C1669" s="3">
        <v>93</v>
      </c>
      <c r="D1669" s="3">
        <v>133</v>
      </c>
      <c r="E1669" s="14">
        <v>0.37</v>
      </c>
      <c r="F1669" s="3">
        <v>8</v>
      </c>
      <c r="G1669" s="3" t="s">
        <v>129</v>
      </c>
      <c r="H1669" s="19">
        <v>29.79</v>
      </c>
    </row>
    <row r="1670" spans="1:8" x14ac:dyDescent="0.2">
      <c r="B1670" s="2">
        <v>0.60416666666666663</v>
      </c>
      <c r="C1670" s="3">
        <v>93</v>
      </c>
      <c r="D1670" s="3">
        <v>134</v>
      </c>
      <c r="E1670" s="14">
        <v>0.36</v>
      </c>
      <c r="F1670" s="3">
        <v>3</v>
      </c>
      <c r="G1670" s="3" t="s">
        <v>201</v>
      </c>
      <c r="H1670" s="19">
        <v>29.78</v>
      </c>
    </row>
    <row r="1671" spans="1:8" x14ac:dyDescent="0.2">
      <c r="B1671" s="2">
        <v>0.61458333333333337</v>
      </c>
      <c r="C1671" s="3">
        <v>91</v>
      </c>
      <c r="D1671" s="3">
        <v>127</v>
      </c>
      <c r="E1671" s="14">
        <v>0.37</v>
      </c>
      <c r="F1671" s="3">
        <v>6</v>
      </c>
      <c r="G1671" s="3" t="s">
        <v>201</v>
      </c>
      <c r="H1671" s="19">
        <v>29.78</v>
      </c>
    </row>
    <row r="1672" spans="1:8" x14ac:dyDescent="0.2">
      <c r="B1672" s="2">
        <v>0.625</v>
      </c>
      <c r="C1672" s="3">
        <v>93</v>
      </c>
      <c r="D1672" s="3">
        <v>128</v>
      </c>
      <c r="E1672" s="14">
        <v>0.35</v>
      </c>
      <c r="F1672" s="3">
        <v>2</v>
      </c>
      <c r="G1672" s="3" t="s">
        <v>203</v>
      </c>
      <c r="H1672" s="19">
        <v>29.77</v>
      </c>
    </row>
    <row r="1673" spans="1:8" x14ac:dyDescent="0.2">
      <c r="B1673" s="2">
        <v>0.63541666666666663</v>
      </c>
      <c r="C1673" s="3">
        <v>92</v>
      </c>
      <c r="D1673" s="3">
        <v>128</v>
      </c>
      <c r="E1673" s="14">
        <v>0.37</v>
      </c>
      <c r="F1673" s="3">
        <v>5</v>
      </c>
      <c r="G1673" s="3" t="s">
        <v>143</v>
      </c>
      <c r="H1673" s="19">
        <v>29.77</v>
      </c>
    </row>
    <row r="1674" spans="1:8" x14ac:dyDescent="0.2">
      <c r="B1674" s="2">
        <v>0.64583333333333337</v>
      </c>
      <c r="C1674" s="3">
        <v>93</v>
      </c>
      <c r="D1674" s="3">
        <v>128</v>
      </c>
      <c r="E1674" s="14">
        <v>0.37</v>
      </c>
      <c r="F1674" s="3">
        <v>7</v>
      </c>
      <c r="G1674" s="3" t="s">
        <v>201</v>
      </c>
      <c r="H1674" s="19">
        <v>29.77</v>
      </c>
    </row>
    <row r="1675" spans="1:8" x14ac:dyDescent="0.2">
      <c r="B1675" s="1"/>
    </row>
    <row r="1676" spans="1:8" x14ac:dyDescent="0.2">
      <c r="A1676" t="s">
        <v>301</v>
      </c>
      <c r="B1676" s="1"/>
    </row>
    <row r="1677" spans="1:8" x14ac:dyDescent="0.2">
      <c r="A1677" s="21">
        <v>41061</v>
      </c>
      <c r="B1677" s="2">
        <v>0.44791666666666691</v>
      </c>
      <c r="C1677" s="3">
        <v>59</v>
      </c>
      <c r="D1677" s="3">
        <v>63</v>
      </c>
      <c r="E1677" s="13">
        <v>0.97</v>
      </c>
      <c r="F1677" s="3">
        <v>3</v>
      </c>
      <c r="G1677" s="3" t="s">
        <v>43</v>
      </c>
      <c r="H1677" s="19">
        <v>29.55</v>
      </c>
    </row>
    <row r="1678" spans="1:8" x14ac:dyDescent="0.2">
      <c r="B1678" s="2">
        <v>0.45833333333333359</v>
      </c>
      <c r="C1678" s="3">
        <v>60</v>
      </c>
      <c r="D1678" s="3">
        <v>63</v>
      </c>
      <c r="E1678" s="14">
        <v>0.98</v>
      </c>
      <c r="F1678" s="3">
        <v>5</v>
      </c>
      <c r="G1678" s="3" t="s">
        <v>208</v>
      </c>
      <c r="H1678" s="19">
        <v>29.56</v>
      </c>
    </row>
    <row r="1679" spans="1:8" x14ac:dyDescent="0.2">
      <c r="B1679" s="1">
        <v>0.46875</v>
      </c>
      <c r="C1679" s="3">
        <v>60</v>
      </c>
      <c r="D1679" s="3">
        <v>64</v>
      </c>
      <c r="E1679" s="14">
        <v>0.98</v>
      </c>
      <c r="F1679" s="3">
        <v>3</v>
      </c>
      <c r="G1679" s="3" t="s">
        <v>37</v>
      </c>
      <c r="H1679" s="19">
        <v>29.56</v>
      </c>
    </row>
    <row r="1680" spans="1:8" x14ac:dyDescent="0.2">
      <c r="B1680" s="1">
        <v>0.47916666666666669</v>
      </c>
      <c r="C1680" s="3">
        <v>60</v>
      </c>
      <c r="D1680" s="3">
        <v>64</v>
      </c>
      <c r="E1680" s="14">
        <v>0.97</v>
      </c>
      <c r="F1680" s="3">
        <v>3</v>
      </c>
      <c r="G1680" s="3" t="s">
        <v>208</v>
      </c>
      <c r="H1680" s="19">
        <v>29.55</v>
      </c>
    </row>
    <row r="1681" spans="1:8" x14ac:dyDescent="0.2">
      <c r="B1681" s="1">
        <v>0.48958333333333331</v>
      </c>
      <c r="C1681" s="3">
        <v>61</v>
      </c>
      <c r="D1681" s="3">
        <v>65</v>
      </c>
      <c r="E1681" s="14">
        <v>0.98</v>
      </c>
      <c r="F1681" s="3">
        <v>3</v>
      </c>
      <c r="G1681" s="3" t="s">
        <v>37</v>
      </c>
      <c r="H1681" s="19">
        <v>29.54</v>
      </c>
    </row>
    <row r="1682" spans="1:8" x14ac:dyDescent="0.2">
      <c r="B1682" s="1">
        <v>0.5</v>
      </c>
      <c r="C1682" s="3">
        <v>61</v>
      </c>
      <c r="D1682" s="3">
        <v>65</v>
      </c>
      <c r="E1682" s="14">
        <v>0.98</v>
      </c>
      <c r="F1682" s="3">
        <v>6</v>
      </c>
      <c r="G1682" s="3" t="s">
        <v>37</v>
      </c>
      <c r="H1682" s="19">
        <v>29.54</v>
      </c>
    </row>
    <row r="1683" spans="1:8" x14ac:dyDescent="0.2">
      <c r="B1683" s="1">
        <v>0.51041666666666663</v>
      </c>
      <c r="C1683" s="3">
        <v>61</v>
      </c>
      <c r="D1683" s="3">
        <v>66</v>
      </c>
      <c r="E1683" s="14">
        <v>0.99</v>
      </c>
      <c r="F1683" s="3">
        <v>5</v>
      </c>
      <c r="G1683" s="3" t="s">
        <v>37</v>
      </c>
      <c r="H1683" s="19">
        <v>29.53</v>
      </c>
    </row>
    <row r="1684" spans="1:8" x14ac:dyDescent="0.2">
      <c r="B1684" s="1">
        <v>0.52083333333333337</v>
      </c>
      <c r="C1684" s="3">
        <v>61</v>
      </c>
      <c r="D1684" s="3">
        <v>67</v>
      </c>
      <c r="E1684" s="14">
        <v>0.98</v>
      </c>
      <c r="F1684" s="3">
        <v>3</v>
      </c>
      <c r="G1684" s="3" t="s">
        <v>208</v>
      </c>
      <c r="H1684" s="19">
        <v>29.52</v>
      </c>
    </row>
    <row r="1685" spans="1:8" x14ac:dyDescent="0.2">
      <c r="B1685" s="1">
        <v>0.53125</v>
      </c>
      <c r="C1685" s="3">
        <v>62</v>
      </c>
      <c r="D1685" s="3">
        <v>67</v>
      </c>
      <c r="E1685" s="14">
        <v>0.98</v>
      </c>
      <c r="F1685" s="3">
        <v>3</v>
      </c>
      <c r="G1685" s="3" t="s">
        <v>37</v>
      </c>
      <c r="H1685" s="19">
        <v>29.51</v>
      </c>
    </row>
    <row r="1686" spans="1:8" x14ac:dyDescent="0.2">
      <c r="B1686" s="1">
        <v>0.54166666666666663</v>
      </c>
      <c r="C1686" s="3">
        <v>62</v>
      </c>
      <c r="D1686" s="3">
        <v>67</v>
      </c>
      <c r="E1686" s="14">
        <v>0.99</v>
      </c>
      <c r="F1686" s="3">
        <v>2</v>
      </c>
      <c r="G1686" s="3" t="s">
        <v>208</v>
      </c>
      <c r="H1686" s="19">
        <v>29.51</v>
      </c>
    </row>
    <row r="1687" spans="1:8" x14ac:dyDescent="0.2">
      <c r="B1687" s="2">
        <v>0.60416666666666663</v>
      </c>
      <c r="C1687" s="3">
        <v>64</v>
      </c>
      <c r="D1687" s="3">
        <v>70</v>
      </c>
      <c r="E1687" s="14">
        <v>0.9</v>
      </c>
      <c r="F1687" s="3">
        <v>8</v>
      </c>
      <c r="G1687" s="3" t="s">
        <v>129</v>
      </c>
      <c r="H1687" s="19">
        <v>29.49</v>
      </c>
    </row>
    <row r="1688" spans="1:8" x14ac:dyDescent="0.2">
      <c r="B1688" s="2">
        <v>0.61458333333333337</v>
      </c>
      <c r="C1688" s="3">
        <v>65</v>
      </c>
      <c r="D1688" s="3">
        <v>74</v>
      </c>
      <c r="E1688" s="14">
        <v>0.9</v>
      </c>
      <c r="F1688" s="3">
        <v>5</v>
      </c>
      <c r="G1688" s="3" t="s">
        <v>129</v>
      </c>
      <c r="H1688" s="19">
        <v>29.49</v>
      </c>
    </row>
    <row r="1689" spans="1:8" x14ac:dyDescent="0.2">
      <c r="B1689" s="2">
        <v>0.625</v>
      </c>
      <c r="C1689" s="3">
        <v>67</v>
      </c>
      <c r="D1689" s="3">
        <v>81</v>
      </c>
      <c r="E1689" s="14">
        <v>0.85</v>
      </c>
      <c r="F1689" s="3">
        <v>4</v>
      </c>
      <c r="G1689" s="3" t="s">
        <v>202</v>
      </c>
      <c r="H1689" s="19">
        <v>29.48</v>
      </c>
    </row>
    <row r="1690" spans="1:8" x14ac:dyDescent="0.2">
      <c r="B1690" s="2">
        <v>0.63541666666666663</v>
      </c>
      <c r="C1690" s="3">
        <v>66</v>
      </c>
      <c r="D1690" s="3">
        <v>81</v>
      </c>
      <c r="E1690" s="14">
        <v>0.83</v>
      </c>
      <c r="F1690" s="3">
        <v>3</v>
      </c>
      <c r="G1690" s="3" t="s">
        <v>71</v>
      </c>
      <c r="H1690" s="19">
        <v>29.48</v>
      </c>
    </row>
    <row r="1691" spans="1:8" x14ac:dyDescent="0.2">
      <c r="B1691" s="2">
        <v>0.64583333333333337</v>
      </c>
      <c r="C1691" s="3">
        <v>66</v>
      </c>
      <c r="D1691" s="3">
        <v>75</v>
      </c>
      <c r="E1691" s="14">
        <v>0.81</v>
      </c>
      <c r="F1691" s="3">
        <v>5</v>
      </c>
      <c r="G1691" s="3" t="s">
        <v>202</v>
      </c>
      <c r="H1691" s="19">
        <v>29.48</v>
      </c>
    </row>
    <row r="1692" spans="1:8" x14ac:dyDescent="0.2">
      <c r="A1692" s="21"/>
      <c r="B1692" s="2">
        <v>0.65625</v>
      </c>
      <c r="C1692" s="3">
        <v>65</v>
      </c>
      <c r="D1692" s="3">
        <v>75</v>
      </c>
      <c r="E1692" s="14">
        <v>0.82</v>
      </c>
      <c r="F1692" s="3">
        <v>5</v>
      </c>
      <c r="G1692" s="3" t="s">
        <v>203</v>
      </c>
      <c r="H1692" s="19">
        <v>29.47</v>
      </c>
    </row>
    <row r="1693" spans="1:8" x14ac:dyDescent="0.2">
      <c r="B1693" s="2">
        <v>0.66666666666666663</v>
      </c>
      <c r="C1693" s="3">
        <v>65</v>
      </c>
      <c r="D1693" s="3">
        <v>77</v>
      </c>
      <c r="E1693" s="14">
        <v>0.84</v>
      </c>
      <c r="F1693" s="3">
        <v>4</v>
      </c>
      <c r="G1693" s="3" t="s">
        <v>35</v>
      </c>
      <c r="H1693" s="19">
        <v>29.48</v>
      </c>
    </row>
    <row r="1694" spans="1:8" x14ac:dyDescent="0.2">
      <c r="B1694" s="2">
        <v>0.67708333333333337</v>
      </c>
      <c r="C1694" s="3">
        <v>64</v>
      </c>
      <c r="D1694" s="3">
        <v>73</v>
      </c>
      <c r="E1694" s="14">
        <v>0.83</v>
      </c>
      <c r="F1694" s="3">
        <v>5</v>
      </c>
      <c r="G1694" s="3" t="s">
        <v>129</v>
      </c>
      <c r="H1694" s="19">
        <v>29.48</v>
      </c>
    </row>
    <row r="1695" spans="1:8" x14ac:dyDescent="0.2">
      <c r="B1695" s="2">
        <v>0.6875</v>
      </c>
      <c r="C1695" s="3">
        <v>62</v>
      </c>
      <c r="D1695" s="3">
        <v>72</v>
      </c>
      <c r="E1695" s="14">
        <v>0.86</v>
      </c>
      <c r="F1695" s="3">
        <v>4</v>
      </c>
      <c r="G1695" s="3" t="s">
        <v>129</v>
      </c>
      <c r="H1695" s="19">
        <v>29.49</v>
      </c>
    </row>
    <row r="1696" spans="1:8" x14ac:dyDescent="0.2">
      <c r="B1696" s="2">
        <v>0.69791666666666663</v>
      </c>
      <c r="C1696" s="3">
        <v>62</v>
      </c>
      <c r="D1696" s="3">
        <v>72</v>
      </c>
      <c r="E1696" s="14">
        <v>0.88</v>
      </c>
      <c r="F1696" s="3">
        <v>7</v>
      </c>
      <c r="G1696" s="3" t="s">
        <v>71</v>
      </c>
      <c r="H1696" s="19">
        <v>29.5</v>
      </c>
    </row>
    <row r="1697" spans="1:8" x14ac:dyDescent="0.2">
      <c r="B1697" s="2"/>
    </row>
    <row r="1698" spans="1:8" x14ac:dyDescent="0.2">
      <c r="A1698" s="21">
        <v>41062</v>
      </c>
      <c r="B1698" s="2">
        <v>0.32291666666666669</v>
      </c>
      <c r="C1698" s="3">
        <v>53</v>
      </c>
      <c r="D1698" s="3">
        <v>59</v>
      </c>
      <c r="E1698" s="13">
        <v>0.78</v>
      </c>
      <c r="F1698" s="3">
        <v>5</v>
      </c>
      <c r="G1698" s="3" t="s">
        <v>129</v>
      </c>
      <c r="H1698" s="19">
        <v>29.72</v>
      </c>
    </row>
    <row r="1699" spans="1:8" x14ac:dyDescent="0.2">
      <c r="B1699" s="2">
        <v>0.33333333333333331</v>
      </c>
      <c r="C1699" s="3">
        <v>53</v>
      </c>
      <c r="D1699" s="3">
        <v>58</v>
      </c>
      <c r="E1699" s="14">
        <v>0.78</v>
      </c>
      <c r="F1699" s="3">
        <v>8</v>
      </c>
      <c r="G1699" s="3" t="s">
        <v>71</v>
      </c>
      <c r="H1699" s="19">
        <v>29.71</v>
      </c>
    </row>
    <row r="1700" spans="1:8" x14ac:dyDescent="0.2">
      <c r="A1700" s="21"/>
      <c r="B1700" s="2">
        <v>0.34375</v>
      </c>
      <c r="C1700" s="3">
        <v>53</v>
      </c>
      <c r="D1700" s="3">
        <v>59</v>
      </c>
      <c r="E1700" s="13">
        <v>0.76</v>
      </c>
      <c r="F1700" s="3">
        <v>7</v>
      </c>
      <c r="G1700" s="3" t="s">
        <v>71</v>
      </c>
      <c r="H1700" s="19">
        <v>29.71</v>
      </c>
    </row>
    <row r="1701" spans="1:8" x14ac:dyDescent="0.2">
      <c r="B1701" s="2">
        <v>0.35416666666666669</v>
      </c>
      <c r="C1701" s="3">
        <v>54</v>
      </c>
      <c r="D1701" s="3">
        <v>61</v>
      </c>
      <c r="E1701" s="14">
        <v>0.74</v>
      </c>
      <c r="F1701" s="3">
        <v>4</v>
      </c>
      <c r="G1701" s="3" t="s">
        <v>71</v>
      </c>
      <c r="H1701" s="19">
        <v>29.71</v>
      </c>
    </row>
    <row r="1702" spans="1:8" x14ac:dyDescent="0.2">
      <c r="B1702" s="2">
        <v>0.36458333333333331</v>
      </c>
      <c r="C1702" s="3">
        <v>55</v>
      </c>
      <c r="D1702" s="3">
        <v>62</v>
      </c>
      <c r="E1702" s="14">
        <v>0.7</v>
      </c>
      <c r="F1702" s="3">
        <v>4</v>
      </c>
      <c r="G1702" s="3" t="s">
        <v>71</v>
      </c>
      <c r="H1702" s="19">
        <v>29.7</v>
      </c>
    </row>
    <row r="1703" spans="1:8" x14ac:dyDescent="0.2">
      <c r="B1703" s="2">
        <v>0.375</v>
      </c>
      <c r="C1703" s="3">
        <v>56</v>
      </c>
      <c r="D1703" s="3">
        <v>64</v>
      </c>
      <c r="E1703" s="14">
        <v>0.7</v>
      </c>
      <c r="F1703" s="3">
        <v>5</v>
      </c>
      <c r="G1703" s="3" t="s">
        <v>71</v>
      </c>
      <c r="H1703" s="19">
        <v>29.7</v>
      </c>
    </row>
    <row r="1704" spans="1:8" x14ac:dyDescent="0.2">
      <c r="B1704" s="2">
        <v>0.38541666666666674</v>
      </c>
      <c r="C1704" s="3">
        <v>57</v>
      </c>
      <c r="D1704" s="3">
        <v>67</v>
      </c>
      <c r="E1704" s="14">
        <v>0.68</v>
      </c>
      <c r="F1704" s="3">
        <v>9</v>
      </c>
      <c r="G1704" s="3" t="s">
        <v>71</v>
      </c>
      <c r="H1704" s="19">
        <v>29.7</v>
      </c>
    </row>
    <row r="1705" spans="1:8" x14ac:dyDescent="0.2">
      <c r="B1705" s="2">
        <v>0.39583333333333343</v>
      </c>
      <c r="C1705" s="3">
        <v>58</v>
      </c>
      <c r="D1705" s="3">
        <v>71</v>
      </c>
      <c r="E1705" s="14">
        <v>0.65</v>
      </c>
      <c r="F1705" s="3">
        <v>4</v>
      </c>
      <c r="G1705" s="3" t="s">
        <v>202</v>
      </c>
      <c r="H1705" s="19">
        <v>29.7</v>
      </c>
    </row>
    <row r="1706" spans="1:8" x14ac:dyDescent="0.2">
      <c r="B1706" s="2">
        <v>0.40625</v>
      </c>
      <c r="C1706" s="3">
        <v>57</v>
      </c>
      <c r="D1706" s="3">
        <v>67</v>
      </c>
      <c r="E1706" s="14">
        <v>0.65</v>
      </c>
      <c r="F1706" s="3">
        <v>3</v>
      </c>
      <c r="G1706" s="3" t="s">
        <v>71</v>
      </c>
      <c r="H1706" s="19">
        <v>29.69</v>
      </c>
    </row>
    <row r="1707" spans="1:8" x14ac:dyDescent="0.2">
      <c r="B1707" s="2">
        <v>0.4166666666666668</v>
      </c>
      <c r="C1707" s="3">
        <v>58</v>
      </c>
      <c r="D1707" s="3">
        <v>68</v>
      </c>
      <c r="E1707" s="14">
        <v>0.62</v>
      </c>
      <c r="F1707" s="3">
        <v>6</v>
      </c>
      <c r="G1707" s="3" t="s">
        <v>71</v>
      </c>
      <c r="H1707" s="19">
        <v>29.69</v>
      </c>
    </row>
    <row r="1708" spans="1:8" x14ac:dyDescent="0.2">
      <c r="B1708" s="1">
        <v>0.47916666666666669</v>
      </c>
      <c r="C1708" s="3">
        <v>62</v>
      </c>
      <c r="D1708" s="3">
        <v>87</v>
      </c>
      <c r="E1708" s="14">
        <v>0.57999999999999996</v>
      </c>
      <c r="F1708" s="3">
        <v>4</v>
      </c>
      <c r="G1708" s="3" t="s">
        <v>71</v>
      </c>
      <c r="H1708" s="19">
        <v>29.67</v>
      </c>
    </row>
    <row r="1709" spans="1:8" x14ac:dyDescent="0.2">
      <c r="B1709" s="1">
        <v>0.48958333333333331</v>
      </c>
      <c r="C1709" s="3">
        <v>62</v>
      </c>
      <c r="D1709" s="3">
        <v>88</v>
      </c>
      <c r="E1709" s="14">
        <v>0.56999999999999995</v>
      </c>
      <c r="F1709" s="3">
        <v>6</v>
      </c>
      <c r="G1709" s="3" t="s">
        <v>71</v>
      </c>
      <c r="H1709" s="19">
        <v>29.67</v>
      </c>
    </row>
    <row r="1710" spans="1:8" x14ac:dyDescent="0.2">
      <c r="B1710" s="1">
        <v>0.5</v>
      </c>
      <c r="C1710" s="3">
        <v>63</v>
      </c>
      <c r="D1710" s="3">
        <v>89</v>
      </c>
      <c r="E1710" s="14">
        <v>0.57999999999999996</v>
      </c>
      <c r="F1710" s="3">
        <v>7</v>
      </c>
      <c r="G1710" s="3" t="s">
        <v>129</v>
      </c>
      <c r="H1710" s="19">
        <v>29.67</v>
      </c>
    </row>
    <row r="1711" spans="1:8" x14ac:dyDescent="0.2">
      <c r="B1711" s="1">
        <v>0.51041666666666663</v>
      </c>
      <c r="C1711" s="3">
        <v>63</v>
      </c>
      <c r="D1711" s="3">
        <v>90</v>
      </c>
      <c r="E1711" s="14">
        <v>0.56999999999999995</v>
      </c>
      <c r="F1711" s="3">
        <v>7</v>
      </c>
      <c r="G1711" s="3" t="s">
        <v>71</v>
      </c>
      <c r="H1711" s="19">
        <v>29.67</v>
      </c>
    </row>
    <row r="1712" spans="1:8" x14ac:dyDescent="0.2">
      <c r="B1712" s="1">
        <v>0.52083333333333337</v>
      </c>
      <c r="C1712" s="3">
        <v>64</v>
      </c>
      <c r="D1712" s="3">
        <v>91</v>
      </c>
      <c r="E1712" s="14">
        <v>0.55000000000000004</v>
      </c>
      <c r="F1712" s="3">
        <v>5</v>
      </c>
      <c r="G1712" s="3" t="s">
        <v>129</v>
      </c>
      <c r="H1712" s="19">
        <v>29.66</v>
      </c>
    </row>
    <row r="1713" spans="1:8" x14ac:dyDescent="0.2">
      <c r="A1713" s="21"/>
      <c r="B1713" s="1">
        <v>0.53125</v>
      </c>
      <c r="C1713" s="3">
        <v>65</v>
      </c>
      <c r="D1713" s="3">
        <v>95</v>
      </c>
      <c r="E1713" s="14">
        <v>0.54</v>
      </c>
      <c r="F1713" s="3">
        <v>4</v>
      </c>
      <c r="G1713" s="3" t="s">
        <v>203</v>
      </c>
      <c r="H1713" s="19">
        <v>29.65</v>
      </c>
    </row>
    <row r="1714" spans="1:8" x14ac:dyDescent="0.2">
      <c r="A1714" s="21"/>
      <c r="B1714" s="1">
        <v>0.54166666666666663</v>
      </c>
      <c r="C1714" s="3">
        <v>66</v>
      </c>
      <c r="D1714" s="3">
        <v>96</v>
      </c>
      <c r="E1714" s="14">
        <v>0.51</v>
      </c>
      <c r="F1714" s="3">
        <v>10</v>
      </c>
      <c r="G1714" s="3" t="s">
        <v>71</v>
      </c>
      <c r="H1714" s="19">
        <v>29.65</v>
      </c>
    </row>
    <row r="1715" spans="1:8" x14ac:dyDescent="0.2">
      <c r="A1715" s="21"/>
      <c r="B1715" s="1">
        <v>0.55208333333333337</v>
      </c>
      <c r="C1715" s="3">
        <v>66</v>
      </c>
      <c r="D1715" s="3">
        <v>94</v>
      </c>
      <c r="E1715" s="14">
        <v>0.5</v>
      </c>
      <c r="F1715" s="3">
        <v>6</v>
      </c>
      <c r="G1715" s="3" t="s">
        <v>35</v>
      </c>
      <c r="H1715" s="19">
        <v>29.64</v>
      </c>
    </row>
    <row r="1716" spans="1:8" x14ac:dyDescent="0.2">
      <c r="B1716" s="2">
        <v>0.5625</v>
      </c>
      <c r="C1716" s="3">
        <v>68</v>
      </c>
      <c r="D1716" s="3">
        <v>95</v>
      </c>
      <c r="E1716" s="14">
        <v>0.5</v>
      </c>
      <c r="F1716" s="3">
        <v>6</v>
      </c>
      <c r="G1716" s="3" t="s">
        <v>202</v>
      </c>
      <c r="H1716" s="19">
        <v>29.63</v>
      </c>
    </row>
    <row r="1717" spans="1:8" x14ac:dyDescent="0.2">
      <c r="B1717" s="2">
        <v>0.57291666666666663</v>
      </c>
      <c r="C1717" s="3">
        <v>68</v>
      </c>
      <c r="D1717" s="3">
        <v>95</v>
      </c>
      <c r="E1717" s="14">
        <v>0.46</v>
      </c>
      <c r="F1717" s="3">
        <v>4</v>
      </c>
      <c r="G1717" s="3" t="s">
        <v>71</v>
      </c>
      <c r="H1717" s="19">
        <v>29.63</v>
      </c>
    </row>
    <row r="1718" spans="1:8" x14ac:dyDescent="0.2">
      <c r="B1718" s="2">
        <v>0.58333333333333337</v>
      </c>
      <c r="C1718" s="3">
        <v>68</v>
      </c>
      <c r="D1718" s="3">
        <v>95</v>
      </c>
      <c r="E1718" s="14">
        <v>0.44</v>
      </c>
      <c r="F1718" s="3">
        <v>6</v>
      </c>
      <c r="G1718" s="3" t="s">
        <v>129</v>
      </c>
      <c r="H1718" s="19">
        <v>29.63</v>
      </c>
    </row>
    <row r="1719" spans="1:8" x14ac:dyDescent="0.2">
      <c r="B1719" s="2">
        <v>0.59375</v>
      </c>
      <c r="C1719" s="3">
        <v>69</v>
      </c>
      <c r="D1719" s="3">
        <v>92</v>
      </c>
      <c r="E1719" s="14">
        <v>0.42</v>
      </c>
      <c r="F1719" s="3">
        <v>3</v>
      </c>
      <c r="G1719" s="3" t="s">
        <v>71</v>
      </c>
      <c r="H1719" s="19">
        <v>29.62</v>
      </c>
    </row>
    <row r="1720" spans="1:8" x14ac:dyDescent="0.2">
      <c r="B1720" s="2">
        <v>0.60416666666666663</v>
      </c>
      <c r="C1720" s="3">
        <v>70</v>
      </c>
      <c r="D1720" s="3">
        <v>91</v>
      </c>
      <c r="E1720" s="14">
        <v>0.42</v>
      </c>
      <c r="F1720" s="3">
        <v>6</v>
      </c>
      <c r="G1720" s="3" t="s">
        <v>129</v>
      </c>
      <c r="H1720" s="19">
        <v>29.61</v>
      </c>
    </row>
    <row r="1721" spans="1:8" x14ac:dyDescent="0.2">
      <c r="A1721" s="21"/>
      <c r="B1721" s="1"/>
    </row>
    <row r="1722" spans="1:8" x14ac:dyDescent="0.2">
      <c r="A1722" s="21">
        <v>41063</v>
      </c>
      <c r="B1722" s="2">
        <v>0.4375</v>
      </c>
      <c r="C1722" s="3">
        <v>69</v>
      </c>
      <c r="D1722" s="3">
        <v>85</v>
      </c>
      <c r="E1722" s="14">
        <v>0.52</v>
      </c>
      <c r="F1722" s="3">
        <v>5</v>
      </c>
      <c r="G1722" s="3" t="s">
        <v>202</v>
      </c>
      <c r="H1722" s="19">
        <v>29.68</v>
      </c>
    </row>
    <row r="1723" spans="1:8" x14ac:dyDescent="0.2">
      <c r="B1723" s="2">
        <v>0.44791666666666691</v>
      </c>
      <c r="C1723" s="3">
        <v>70</v>
      </c>
      <c r="D1723" s="3">
        <v>87</v>
      </c>
      <c r="E1723" s="14">
        <v>0.53</v>
      </c>
      <c r="F1723" s="3">
        <v>4</v>
      </c>
      <c r="G1723" s="3" t="s">
        <v>129</v>
      </c>
      <c r="H1723" s="19">
        <v>29.67</v>
      </c>
    </row>
    <row r="1724" spans="1:8" x14ac:dyDescent="0.2">
      <c r="B1724" s="2">
        <v>0.45833333333333359</v>
      </c>
      <c r="C1724" s="3">
        <v>70</v>
      </c>
      <c r="D1724" s="3">
        <v>85</v>
      </c>
      <c r="E1724" s="14">
        <v>0.5</v>
      </c>
      <c r="F1724" s="3">
        <v>6</v>
      </c>
      <c r="G1724" s="3" t="s">
        <v>71</v>
      </c>
      <c r="H1724" s="19">
        <v>29.67</v>
      </c>
    </row>
    <row r="1725" spans="1:8" x14ac:dyDescent="0.2">
      <c r="B1725" s="1">
        <v>0.46875</v>
      </c>
      <c r="C1725" s="3">
        <v>72</v>
      </c>
      <c r="D1725" s="3">
        <v>89</v>
      </c>
      <c r="E1725" s="14">
        <v>0.48</v>
      </c>
      <c r="F1725" s="3">
        <v>5</v>
      </c>
      <c r="G1725" s="3" t="s">
        <v>129</v>
      </c>
      <c r="H1725" s="19">
        <v>29.67</v>
      </c>
    </row>
    <row r="1726" spans="1:8" x14ac:dyDescent="0.2">
      <c r="B1726" s="2">
        <v>0.625</v>
      </c>
      <c r="C1726" s="3">
        <v>77</v>
      </c>
      <c r="D1726" s="3">
        <v>92</v>
      </c>
      <c r="E1726" s="14">
        <v>0.3</v>
      </c>
      <c r="F1726" s="3">
        <v>4</v>
      </c>
      <c r="G1726" s="3" t="s">
        <v>180</v>
      </c>
      <c r="H1726" s="19">
        <v>29.64</v>
      </c>
    </row>
    <row r="1727" spans="1:8" x14ac:dyDescent="0.2">
      <c r="B1727" s="2">
        <v>0.63541666666666663</v>
      </c>
      <c r="C1727" s="3">
        <v>76</v>
      </c>
      <c r="D1727" s="3">
        <v>88</v>
      </c>
      <c r="E1727" s="14">
        <v>0.3</v>
      </c>
      <c r="F1727" s="3">
        <v>5</v>
      </c>
      <c r="G1727" s="3" t="s">
        <v>71</v>
      </c>
      <c r="H1727" s="19">
        <v>29.64</v>
      </c>
    </row>
    <row r="1728" spans="1:8" x14ac:dyDescent="0.2">
      <c r="B1728" s="2">
        <v>0.64583333333333337</v>
      </c>
      <c r="C1728" s="3">
        <v>77</v>
      </c>
      <c r="D1728" s="3">
        <v>94</v>
      </c>
      <c r="E1728" s="14">
        <v>0.3</v>
      </c>
      <c r="F1728" s="3">
        <v>3</v>
      </c>
      <c r="G1728" s="3" t="s">
        <v>180</v>
      </c>
      <c r="H1728" s="19">
        <v>29.64</v>
      </c>
    </row>
    <row r="1729" spans="1:8" x14ac:dyDescent="0.2">
      <c r="B1729" s="2">
        <v>0.65625</v>
      </c>
      <c r="C1729" s="3">
        <v>77</v>
      </c>
      <c r="D1729" s="3">
        <v>94</v>
      </c>
      <c r="E1729" s="14">
        <v>0.31</v>
      </c>
      <c r="F1729" s="3">
        <v>9</v>
      </c>
      <c r="G1729" s="3" t="s">
        <v>35</v>
      </c>
      <c r="H1729" s="19">
        <v>29.63</v>
      </c>
    </row>
    <row r="1730" spans="1:8" x14ac:dyDescent="0.2">
      <c r="B1730" s="2">
        <v>0.66666666666666663</v>
      </c>
      <c r="C1730" s="3">
        <v>77</v>
      </c>
      <c r="D1730" s="3">
        <v>90</v>
      </c>
      <c r="E1730" s="14">
        <v>0.31</v>
      </c>
      <c r="F1730" s="3">
        <v>5</v>
      </c>
      <c r="G1730" s="3" t="s">
        <v>129</v>
      </c>
      <c r="H1730" s="19">
        <v>29.63</v>
      </c>
    </row>
    <row r="1731" spans="1:8" x14ac:dyDescent="0.2">
      <c r="B1731" s="2">
        <v>0.67708333333333337</v>
      </c>
      <c r="C1731" s="3">
        <v>77</v>
      </c>
      <c r="D1731" s="3">
        <v>88</v>
      </c>
      <c r="E1731" s="14">
        <v>0.31</v>
      </c>
      <c r="F1731" s="3">
        <v>6</v>
      </c>
      <c r="G1731" s="3" t="s">
        <v>35</v>
      </c>
      <c r="H1731" s="19" t="s">
        <v>302</v>
      </c>
    </row>
    <row r="1732" spans="1:8" x14ac:dyDescent="0.2">
      <c r="A1732" s="21"/>
      <c r="B1732" s="2">
        <v>0.6875</v>
      </c>
      <c r="C1732" s="3">
        <v>77</v>
      </c>
      <c r="D1732" s="3">
        <v>88</v>
      </c>
      <c r="E1732" s="14">
        <v>0.3</v>
      </c>
      <c r="F1732" s="3">
        <v>8</v>
      </c>
      <c r="G1732" s="3" t="s">
        <v>71</v>
      </c>
      <c r="H1732" s="19">
        <v>29.63</v>
      </c>
    </row>
    <row r="1733" spans="1:8" x14ac:dyDescent="0.2">
      <c r="A1733" s="21"/>
      <c r="B1733" s="2">
        <v>0.69791666666666663</v>
      </c>
      <c r="C1733" s="3">
        <v>77</v>
      </c>
      <c r="D1733" s="3">
        <v>91</v>
      </c>
      <c r="E1733" s="14">
        <v>0.31</v>
      </c>
      <c r="F1733" s="3">
        <v>6</v>
      </c>
      <c r="G1733" s="3" t="s">
        <v>71</v>
      </c>
      <c r="H1733" s="19">
        <v>29.64</v>
      </c>
    </row>
    <row r="1734" spans="1:8" x14ac:dyDescent="0.2">
      <c r="B1734" s="2">
        <v>0.70833333333333337</v>
      </c>
      <c r="C1734" s="3">
        <v>77</v>
      </c>
      <c r="D1734" s="3">
        <v>87</v>
      </c>
      <c r="E1734" s="14">
        <v>0.31</v>
      </c>
      <c r="F1734" s="3">
        <v>5</v>
      </c>
      <c r="G1734" s="3" t="s">
        <v>71</v>
      </c>
      <c r="H1734" s="19">
        <v>29.63</v>
      </c>
    </row>
    <row r="1735" spans="1:8" x14ac:dyDescent="0.2">
      <c r="B1735" s="2">
        <v>0.71875</v>
      </c>
      <c r="C1735" s="3">
        <v>77</v>
      </c>
      <c r="D1735" s="3">
        <v>87</v>
      </c>
      <c r="E1735" s="14">
        <v>0.32</v>
      </c>
      <c r="F1735" s="3">
        <v>7</v>
      </c>
      <c r="G1735" s="3" t="s">
        <v>203</v>
      </c>
      <c r="H1735" s="19">
        <v>29.64</v>
      </c>
    </row>
    <row r="1736" spans="1:8" x14ac:dyDescent="0.2">
      <c r="B1736" s="2">
        <v>0.72916666666666663</v>
      </c>
      <c r="C1736" s="3">
        <v>76</v>
      </c>
      <c r="D1736" s="3">
        <v>86</v>
      </c>
      <c r="E1736" s="14">
        <v>0.32</v>
      </c>
      <c r="F1736" s="3">
        <v>6</v>
      </c>
      <c r="G1736" s="3" t="s">
        <v>202</v>
      </c>
      <c r="H1736" s="19">
        <v>29.64</v>
      </c>
    </row>
    <row r="1737" spans="1:8" x14ac:dyDescent="0.2">
      <c r="B1737" s="2">
        <v>0.73958333333333337</v>
      </c>
      <c r="C1737" s="3">
        <v>75</v>
      </c>
      <c r="D1737" s="3">
        <v>84</v>
      </c>
      <c r="E1737" s="14">
        <v>0.34</v>
      </c>
      <c r="F1737" s="3">
        <v>6</v>
      </c>
      <c r="G1737" s="3" t="s">
        <v>71</v>
      </c>
      <c r="H1737" s="19">
        <v>29.64</v>
      </c>
    </row>
    <row r="1738" spans="1:8" x14ac:dyDescent="0.2">
      <c r="B1738" s="2">
        <v>0.75</v>
      </c>
      <c r="C1738" s="3">
        <v>76</v>
      </c>
      <c r="D1738" s="3">
        <v>84</v>
      </c>
      <c r="E1738" s="14">
        <v>0.32</v>
      </c>
      <c r="F1738" s="3">
        <v>8</v>
      </c>
      <c r="G1738" s="3" t="s">
        <v>202</v>
      </c>
      <c r="H1738" s="19">
        <v>29.63</v>
      </c>
    </row>
    <row r="1739" spans="1:8" x14ac:dyDescent="0.2">
      <c r="B1739" s="2">
        <v>0.76041666666666663</v>
      </c>
      <c r="C1739" s="3">
        <v>75</v>
      </c>
      <c r="D1739" s="3">
        <v>83</v>
      </c>
      <c r="E1739" s="14">
        <v>0.33</v>
      </c>
      <c r="F1739" s="3">
        <v>4</v>
      </c>
      <c r="G1739" s="3" t="s">
        <v>203</v>
      </c>
      <c r="H1739" s="19">
        <v>29.63</v>
      </c>
    </row>
    <row r="1740" spans="1:8" x14ac:dyDescent="0.2">
      <c r="B1740" s="2">
        <v>0.77083333333333337</v>
      </c>
      <c r="C1740" s="3">
        <v>75</v>
      </c>
      <c r="D1740" s="3">
        <v>80</v>
      </c>
      <c r="E1740" s="14">
        <v>0.34</v>
      </c>
      <c r="F1740" s="3">
        <v>6</v>
      </c>
      <c r="G1740" s="3" t="s">
        <v>71</v>
      </c>
      <c r="H1740" s="19">
        <v>29.64</v>
      </c>
    </row>
    <row r="1741" spans="1:8" x14ac:dyDescent="0.2">
      <c r="B1741" s="2">
        <v>0.78125</v>
      </c>
      <c r="C1741" s="3">
        <v>75</v>
      </c>
      <c r="D1741" s="3">
        <v>80</v>
      </c>
      <c r="E1741" s="14">
        <v>0.34</v>
      </c>
      <c r="F1741" s="3">
        <v>10</v>
      </c>
      <c r="G1741" s="3" t="s">
        <v>202</v>
      </c>
      <c r="H1741" s="19">
        <v>29.64</v>
      </c>
    </row>
    <row r="1742" spans="1:8" x14ac:dyDescent="0.2">
      <c r="B1742" s="2">
        <v>0.79166666666666663</v>
      </c>
      <c r="C1742" s="3">
        <v>75</v>
      </c>
      <c r="D1742" s="3">
        <v>80</v>
      </c>
      <c r="E1742" s="14">
        <v>0.35</v>
      </c>
      <c r="F1742" s="3">
        <v>4</v>
      </c>
      <c r="G1742" s="3" t="s">
        <v>203</v>
      </c>
      <c r="H1742" s="19">
        <v>29.64</v>
      </c>
    </row>
    <row r="1743" spans="1:8" x14ac:dyDescent="0.2">
      <c r="B1743" s="2">
        <v>0.80208333333333337</v>
      </c>
      <c r="C1743" s="3">
        <v>75</v>
      </c>
      <c r="D1743" s="3">
        <v>80</v>
      </c>
      <c r="E1743" s="14">
        <v>0.34</v>
      </c>
      <c r="F1743" s="3">
        <v>6</v>
      </c>
      <c r="G1743" s="3" t="s">
        <v>71</v>
      </c>
      <c r="H1743" s="19">
        <v>29.65</v>
      </c>
    </row>
    <row r="1744" spans="1:8" x14ac:dyDescent="0.2">
      <c r="B1744" s="2">
        <v>0.8125</v>
      </c>
    </row>
    <row r="1745" spans="1:8" x14ac:dyDescent="0.2">
      <c r="B1745" s="1"/>
    </row>
    <row r="1746" spans="1:8" x14ac:dyDescent="0.2">
      <c r="A1746" t="s">
        <v>259</v>
      </c>
      <c r="B1746" s="1"/>
    </row>
    <row r="1747" spans="1:8" x14ac:dyDescent="0.2">
      <c r="A1747" s="21">
        <v>41068</v>
      </c>
      <c r="B1747" s="1">
        <v>0.51041666666666663</v>
      </c>
      <c r="C1747" s="3">
        <v>82</v>
      </c>
      <c r="D1747" s="3">
        <v>112</v>
      </c>
      <c r="E1747" s="14">
        <v>0.47</v>
      </c>
      <c r="F1747" s="3">
        <v>1</v>
      </c>
      <c r="G1747" s="3" t="s">
        <v>71</v>
      </c>
      <c r="H1747" s="19">
        <v>29.86</v>
      </c>
    </row>
    <row r="1748" spans="1:8" x14ac:dyDescent="0.2">
      <c r="A1748" s="21"/>
      <c r="B1748" s="1">
        <v>0.52083333333333337</v>
      </c>
      <c r="C1748" s="3">
        <v>82</v>
      </c>
      <c r="D1748" s="3">
        <v>114</v>
      </c>
      <c r="E1748" s="14">
        <v>0.47</v>
      </c>
      <c r="F1748" s="3">
        <v>5</v>
      </c>
      <c r="G1748" s="3" t="s">
        <v>202</v>
      </c>
      <c r="H1748" s="19">
        <v>29.86</v>
      </c>
    </row>
    <row r="1749" spans="1:8" x14ac:dyDescent="0.2">
      <c r="B1749" s="1">
        <v>0.53125</v>
      </c>
      <c r="C1749" s="3">
        <v>84</v>
      </c>
      <c r="D1749" s="3">
        <v>114</v>
      </c>
      <c r="E1749" s="14">
        <v>0.42</v>
      </c>
      <c r="F1749" s="3">
        <v>5</v>
      </c>
      <c r="G1749" s="3" t="s">
        <v>202</v>
      </c>
      <c r="H1749" s="19">
        <v>29.85</v>
      </c>
    </row>
    <row r="1750" spans="1:8" x14ac:dyDescent="0.2">
      <c r="B1750" s="1">
        <v>0.54166666666666663</v>
      </c>
      <c r="C1750" s="3">
        <v>84</v>
      </c>
      <c r="D1750" s="3">
        <v>119</v>
      </c>
      <c r="E1750" s="14">
        <v>0.4</v>
      </c>
      <c r="F1750" s="3">
        <v>5</v>
      </c>
      <c r="G1750" s="3" t="s">
        <v>202</v>
      </c>
      <c r="H1750" s="19">
        <v>29.85</v>
      </c>
    </row>
    <row r="1751" spans="1:8" x14ac:dyDescent="0.2">
      <c r="B1751" s="1">
        <v>0.55208333333333337</v>
      </c>
      <c r="C1751" s="3">
        <v>84</v>
      </c>
      <c r="D1751" s="3">
        <v>118</v>
      </c>
      <c r="E1751" s="14">
        <v>0.4</v>
      </c>
      <c r="F1751" s="3">
        <v>3</v>
      </c>
      <c r="G1751" s="3" t="s">
        <v>71</v>
      </c>
      <c r="H1751" s="19">
        <v>29.84</v>
      </c>
    </row>
    <row r="1752" spans="1:8" x14ac:dyDescent="0.2">
      <c r="A1752" s="21"/>
      <c r="B1752" s="2">
        <v>0.5625</v>
      </c>
      <c r="C1752" s="3">
        <v>84</v>
      </c>
      <c r="D1752" s="3">
        <v>119</v>
      </c>
      <c r="E1752" s="14">
        <v>0.4</v>
      </c>
      <c r="F1752" s="3">
        <v>7</v>
      </c>
      <c r="G1752" s="3" t="s">
        <v>71</v>
      </c>
      <c r="H1752" s="19">
        <v>29.84</v>
      </c>
    </row>
    <row r="1753" spans="1:8" x14ac:dyDescent="0.2">
      <c r="B1753" s="2">
        <v>0.57291666666666663</v>
      </c>
      <c r="C1753" s="3">
        <v>84</v>
      </c>
      <c r="D1753" s="3">
        <v>120</v>
      </c>
      <c r="E1753" s="14">
        <v>0.42</v>
      </c>
      <c r="F1753" s="3">
        <v>8</v>
      </c>
      <c r="G1753" s="3" t="s">
        <v>35</v>
      </c>
      <c r="H1753" s="19">
        <v>29.83</v>
      </c>
    </row>
    <row r="1754" spans="1:8" x14ac:dyDescent="0.2">
      <c r="B1754" s="2">
        <v>0.58333333333333337</v>
      </c>
      <c r="C1754" s="3">
        <v>85</v>
      </c>
      <c r="D1754" s="3">
        <v>121</v>
      </c>
      <c r="E1754" s="14">
        <v>0.39</v>
      </c>
      <c r="F1754" s="3">
        <v>6</v>
      </c>
      <c r="G1754" s="3" t="s">
        <v>35</v>
      </c>
      <c r="H1754" s="19">
        <v>29.83</v>
      </c>
    </row>
    <row r="1755" spans="1:8" x14ac:dyDescent="0.2">
      <c r="B1755" s="2">
        <v>0.59375</v>
      </c>
      <c r="C1755" s="3">
        <v>86</v>
      </c>
      <c r="D1755" s="3">
        <v>122</v>
      </c>
      <c r="E1755" s="14">
        <v>0.38</v>
      </c>
      <c r="F1755" s="3">
        <v>3</v>
      </c>
      <c r="G1755" s="3" t="s">
        <v>202</v>
      </c>
      <c r="H1755" s="19">
        <v>29.82</v>
      </c>
    </row>
    <row r="1756" spans="1:8" x14ac:dyDescent="0.2">
      <c r="B1756" s="2">
        <v>0.60416666666666663</v>
      </c>
      <c r="C1756" s="37">
        <v>85</v>
      </c>
      <c r="D1756" s="37">
        <v>122</v>
      </c>
      <c r="E1756" s="39">
        <v>0.38</v>
      </c>
      <c r="F1756" s="3">
        <v>4</v>
      </c>
      <c r="G1756" s="3" t="s">
        <v>129</v>
      </c>
      <c r="H1756" s="19">
        <v>29.81</v>
      </c>
    </row>
    <row r="1757" spans="1:8" x14ac:dyDescent="0.2">
      <c r="B1757" s="2">
        <v>0.61458333333333337</v>
      </c>
      <c r="C1757" s="3">
        <v>86</v>
      </c>
      <c r="D1757" s="3">
        <v>124</v>
      </c>
      <c r="E1757" s="14">
        <v>0.38</v>
      </c>
      <c r="F1757" s="3">
        <v>2</v>
      </c>
      <c r="G1757" s="3" t="s">
        <v>202</v>
      </c>
      <c r="H1757" s="19">
        <v>29.81</v>
      </c>
    </row>
    <row r="1758" spans="1:8" x14ac:dyDescent="0.2">
      <c r="B1758" s="2">
        <v>0.625</v>
      </c>
      <c r="C1758" s="3">
        <v>86</v>
      </c>
      <c r="D1758" s="3">
        <v>122</v>
      </c>
      <c r="E1758" s="14">
        <v>0.37</v>
      </c>
      <c r="F1758" s="3">
        <v>3</v>
      </c>
      <c r="G1758" s="3" t="s">
        <v>203</v>
      </c>
      <c r="H1758" s="19">
        <v>29.81</v>
      </c>
    </row>
    <row r="1759" spans="1:8" x14ac:dyDescent="0.2">
      <c r="B1759" s="2">
        <v>0.66666666666666663</v>
      </c>
      <c r="C1759" s="3">
        <v>87</v>
      </c>
      <c r="D1759" s="3">
        <v>124</v>
      </c>
      <c r="E1759" s="14">
        <v>0.36</v>
      </c>
      <c r="F1759" s="3">
        <v>2</v>
      </c>
      <c r="G1759" s="3" t="s">
        <v>202</v>
      </c>
      <c r="H1759" s="19">
        <v>29.78</v>
      </c>
    </row>
    <row r="1760" spans="1:8" x14ac:dyDescent="0.2">
      <c r="B1760" s="2">
        <v>0.67708333333333337</v>
      </c>
      <c r="C1760" s="3">
        <v>88</v>
      </c>
      <c r="D1760" s="3">
        <v>120</v>
      </c>
      <c r="E1760" s="14">
        <v>0.36</v>
      </c>
      <c r="F1760" s="3">
        <v>2</v>
      </c>
      <c r="G1760" s="3" t="s">
        <v>129</v>
      </c>
      <c r="H1760" s="19">
        <v>29.77</v>
      </c>
    </row>
    <row r="1761" spans="1:8" x14ac:dyDescent="0.2">
      <c r="B1761" s="2">
        <v>0.6875</v>
      </c>
      <c r="C1761" s="3">
        <v>88</v>
      </c>
      <c r="D1761" s="3">
        <v>121</v>
      </c>
      <c r="E1761" s="14">
        <v>0.37</v>
      </c>
      <c r="F1761" s="3">
        <v>6</v>
      </c>
      <c r="G1761" s="3" t="s">
        <v>35</v>
      </c>
      <c r="H1761" s="19">
        <v>29.77</v>
      </c>
    </row>
    <row r="1762" spans="1:8" x14ac:dyDescent="0.2">
      <c r="B1762" s="2">
        <v>0.69791666666666663</v>
      </c>
      <c r="C1762" s="3">
        <v>88</v>
      </c>
      <c r="D1762" s="3">
        <v>117</v>
      </c>
      <c r="E1762" s="14">
        <v>0.35</v>
      </c>
      <c r="F1762" s="3">
        <v>3</v>
      </c>
      <c r="G1762" s="3" t="s">
        <v>203</v>
      </c>
      <c r="H1762" s="19">
        <v>29.76</v>
      </c>
    </row>
    <row r="1763" spans="1:8" x14ac:dyDescent="0.2">
      <c r="B1763" s="2">
        <v>0.78125</v>
      </c>
      <c r="C1763" s="3">
        <v>86</v>
      </c>
      <c r="D1763" s="3">
        <v>108</v>
      </c>
      <c r="E1763" s="14">
        <v>0.39</v>
      </c>
      <c r="F1763" s="3">
        <v>4</v>
      </c>
      <c r="G1763" s="3" t="s">
        <v>35</v>
      </c>
      <c r="H1763" s="19">
        <v>29.73</v>
      </c>
    </row>
    <row r="1764" spans="1:8" x14ac:dyDescent="0.2">
      <c r="B1764" s="2">
        <v>0.79166666666666663</v>
      </c>
      <c r="C1764" s="3">
        <v>87</v>
      </c>
      <c r="D1764" s="3">
        <v>102</v>
      </c>
      <c r="E1764" s="14">
        <v>0.39</v>
      </c>
      <c r="F1764" s="3">
        <v>4</v>
      </c>
      <c r="G1764" s="3" t="s">
        <v>71</v>
      </c>
      <c r="H1764" s="19">
        <v>29.73</v>
      </c>
    </row>
    <row r="1765" spans="1:8" x14ac:dyDescent="0.2">
      <c r="B1765" s="2">
        <v>0.80208333333333337</v>
      </c>
      <c r="C1765" s="3">
        <v>85</v>
      </c>
      <c r="D1765" s="3">
        <v>99</v>
      </c>
      <c r="E1765" s="14">
        <v>0.4</v>
      </c>
      <c r="F1765" s="3">
        <v>5</v>
      </c>
      <c r="G1765" s="3" t="s">
        <v>202</v>
      </c>
      <c r="H1765" s="19">
        <v>29.73</v>
      </c>
    </row>
    <row r="1766" spans="1:8" x14ac:dyDescent="0.2">
      <c r="B1766" s="2"/>
    </row>
    <row r="1767" spans="1:8" x14ac:dyDescent="0.2">
      <c r="A1767" s="21">
        <v>41069</v>
      </c>
      <c r="B1767" s="2">
        <v>0.79166666666666663</v>
      </c>
      <c r="C1767" s="3">
        <v>90</v>
      </c>
      <c r="D1767" s="3">
        <v>104</v>
      </c>
      <c r="E1767" s="14">
        <v>0.43</v>
      </c>
      <c r="F1767" s="3">
        <v>4</v>
      </c>
      <c r="G1767" s="3" t="s">
        <v>130</v>
      </c>
      <c r="H1767" s="19">
        <v>29.57</v>
      </c>
    </row>
    <row r="1768" spans="1:8" x14ac:dyDescent="0.2">
      <c r="B1768" s="2">
        <v>0.80208333333333337</v>
      </c>
      <c r="C1768" s="3">
        <v>90</v>
      </c>
      <c r="D1768" s="3">
        <v>105</v>
      </c>
      <c r="E1768" s="14">
        <v>0.43</v>
      </c>
      <c r="F1768" s="3">
        <v>9</v>
      </c>
      <c r="G1768" s="3" t="s">
        <v>129</v>
      </c>
      <c r="H1768" s="19">
        <v>29.57</v>
      </c>
    </row>
    <row r="1769" spans="1:8" x14ac:dyDescent="0.2">
      <c r="B1769" s="2">
        <v>0.8125</v>
      </c>
      <c r="C1769" s="3">
        <v>89</v>
      </c>
      <c r="D1769" s="3">
        <v>102</v>
      </c>
      <c r="E1769" s="14">
        <v>0.44</v>
      </c>
      <c r="F1769" s="3">
        <v>8</v>
      </c>
      <c r="G1769" s="3" t="s">
        <v>201</v>
      </c>
      <c r="H1769" s="19">
        <v>29.57</v>
      </c>
    </row>
    <row r="1770" spans="1:8" x14ac:dyDescent="0.2">
      <c r="A1770" s="21"/>
      <c r="B1770" s="2">
        <v>0.82291666666666663</v>
      </c>
      <c r="C1770" s="3">
        <v>89</v>
      </c>
      <c r="D1770" s="3">
        <v>100</v>
      </c>
      <c r="E1770" s="14">
        <v>0.45</v>
      </c>
      <c r="F1770" s="3">
        <v>2</v>
      </c>
      <c r="G1770" s="3" t="s">
        <v>201</v>
      </c>
      <c r="H1770" s="19">
        <v>29.57</v>
      </c>
    </row>
    <row r="1771" spans="1:8" x14ac:dyDescent="0.2">
      <c r="B1771" s="2">
        <v>0.83333333333333337</v>
      </c>
      <c r="C1771" s="3">
        <v>89</v>
      </c>
      <c r="D1771" s="3">
        <v>98</v>
      </c>
      <c r="E1771" s="14">
        <v>0.45</v>
      </c>
      <c r="F1771" s="3">
        <v>3</v>
      </c>
      <c r="G1771" s="3" t="s">
        <v>201</v>
      </c>
      <c r="H1771" s="19">
        <v>29.57</v>
      </c>
    </row>
    <row r="1772" spans="1:8" x14ac:dyDescent="0.2">
      <c r="B1772" s="2">
        <v>0.84375</v>
      </c>
      <c r="C1772" s="3">
        <v>88</v>
      </c>
      <c r="D1772" s="3">
        <v>98</v>
      </c>
      <c r="E1772" s="14">
        <v>0.45</v>
      </c>
      <c r="F1772" s="3">
        <v>11</v>
      </c>
      <c r="G1772" s="3" t="s">
        <v>129</v>
      </c>
      <c r="H1772" s="19">
        <v>29.58</v>
      </c>
    </row>
    <row r="1773" spans="1:8" x14ac:dyDescent="0.2">
      <c r="B1773" s="2">
        <v>0.85416666666666663</v>
      </c>
      <c r="C1773" s="3">
        <v>87</v>
      </c>
      <c r="D1773" s="3">
        <v>97</v>
      </c>
      <c r="E1773" s="14">
        <v>0.46</v>
      </c>
      <c r="F1773" s="3">
        <v>2</v>
      </c>
      <c r="G1773" s="3" t="s">
        <v>201</v>
      </c>
      <c r="H1773" s="19">
        <v>29.58</v>
      </c>
    </row>
    <row r="1774" spans="1:8" x14ac:dyDescent="0.2">
      <c r="B1774" s="2">
        <v>0.86458333333333337</v>
      </c>
      <c r="C1774" s="3">
        <v>87</v>
      </c>
      <c r="D1774" s="3">
        <v>96</v>
      </c>
      <c r="E1774" s="14">
        <v>0.49</v>
      </c>
      <c r="F1774" s="3">
        <v>1</v>
      </c>
      <c r="G1774" s="3" t="s">
        <v>201</v>
      </c>
      <c r="H1774" s="19">
        <v>29.58</v>
      </c>
    </row>
    <row r="1775" spans="1:8" x14ac:dyDescent="0.2">
      <c r="A1775" s="21"/>
      <c r="B1775" s="2">
        <v>0.875</v>
      </c>
      <c r="C1775" s="3">
        <v>86</v>
      </c>
      <c r="D1775" s="3">
        <v>94</v>
      </c>
      <c r="E1775" s="14">
        <v>0.51</v>
      </c>
      <c r="F1775" s="3">
        <v>5</v>
      </c>
      <c r="G1775" s="3" t="s">
        <v>203</v>
      </c>
      <c r="H1775" s="19">
        <v>29.58</v>
      </c>
    </row>
    <row r="1776" spans="1:8" x14ac:dyDescent="0.2">
      <c r="B1776" s="2">
        <v>0.88541666666666663</v>
      </c>
      <c r="C1776" s="3">
        <v>86</v>
      </c>
      <c r="D1776" s="3">
        <v>92</v>
      </c>
      <c r="E1776" s="14">
        <v>0.52</v>
      </c>
      <c r="F1776" s="3">
        <v>5</v>
      </c>
      <c r="G1776" s="3" t="s">
        <v>201</v>
      </c>
      <c r="H1776" s="19">
        <v>29.58</v>
      </c>
    </row>
    <row r="1777" spans="1:8" x14ac:dyDescent="0.2">
      <c r="B1777" s="2">
        <v>0.89583333333333337</v>
      </c>
      <c r="C1777" s="3">
        <v>85</v>
      </c>
      <c r="D1777" s="3">
        <v>93</v>
      </c>
      <c r="E1777" s="14">
        <v>0.53</v>
      </c>
      <c r="F1777" s="3">
        <v>3</v>
      </c>
      <c r="G1777" s="3" t="s">
        <v>201</v>
      </c>
      <c r="H1777" s="19">
        <v>29.59</v>
      </c>
    </row>
    <row r="1778" spans="1:8" x14ac:dyDescent="0.2">
      <c r="B1778" s="2">
        <v>0.90625</v>
      </c>
      <c r="C1778" s="3">
        <v>85</v>
      </c>
      <c r="D1778" s="3">
        <v>93</v>
      </c>
      <c r="E1778" s="14">
        <v>0.54</v>
      </c>
      <c r="F1778" s="3">
        <v>1</v>
      </c>
      <c r="G1778" s="3" t="s">
        <v>201</v>
      </c>
      <c r="H1778" s="19">
        <v>29.6</v>
      </c>
    </row>
    <row r="1779" spans="1:8" x14ac:dyDescent="0.2">
      <c r="B1779" s="2">
        <v>0.91666666666666663</v>
      </c>
      <c r="C1779" s="3">
        <v>85</v>
      </c>
      <c r="D1779" s="3">
        <v>93</v>
      </c>
      <c r="E1779" s="14">
        <v>0.55000000000000004</v>
      </c>
      <c r="F1779" s="3">
        <v>3</v>
      </c>
      <c r="G1779" s="3" t="s">
        <v>196</v>
      </c>
      <c r="H1779" s="19">
        <v>29.6</v>
      </c>
    </row>
    <row r="1780" spans="1:8" x14ac:dyDescent="0.2">
      <c r="B1780" s="2"/>
    </row>
    <row r="1781" spans="1:8" x14ac:dyDescent="0.2">
      <c r="A1781" t="s">
        <v>258</v>
      </c>
      <c r="B1781" s="2"/>
    </row>
    <row r="1782" spans="1:8" x14ac:dyDescent="0.2">
      <c r="A1782" s="21">
        <v>41075</v>
      </c>
      <c r="B1782" s="2">
        <v>0.36458333333333331</v>
      </c>
      <c r="C1782" s="3">
        <v>76</v>
      </c>
      <c r="D1782" s="3">
        <v>88</v>
      </c>
      <c r="E1782" s="14">
        <v>0.4</v>
      </c>
      <c r="F1782" s="3">
        <v>6</v>
      </c>
      <c r="G1782" s="3" t="s">
        <v>129</v>
      </c>
      <c r="H1782" s="19">
        <v>29.87</v>
      </c>
    </row>
    <row r="1783" spans="1:8" x14ac:dyDescent="0.2">
      <c r="B1783" s="2">
        <v>0.375</v>
      </c>
      <c r="C1783" s="3">
        <v>77</v>
      </c>
      <c r="D1783" s="3">
        <v>88</v>
      </c>
      <c r="E1783" s="14">
        <v>0.39</v>
      </c>
      <c r="F1783" s="3">
        <v>5</v>
      </c>
      <c r="G1783" s="3" t="s">
        <v>129</v>
      </c>
      <c r="H1783" s="19">
        <v>29.87</v>
      </c>
    </row>
    <row r="1784" spans="1:8" x14ac:dyDescent="0.2">
      <c r="B1784" s="2">
        <v>0.38541666666666674</v>
      </c>
      <c r="C1784" s="3">
        <v>78</v>
      </c>
      <c r="D1784" s="3">
        <v>86</v>
      </c>
      <c r="E1784" s="14">
        <v>0.39</v>
      </c>
      <c r="F1784" s="3">
        <v>6</v>
      </c>
      <c r="G1784" s="3" t="s">
        <v>203</v>
      </c>
      <c r="H1784" s="19">
        <v>29.87</v>
      </c>
    </row>
    <row r="1785" spans="1:8" x14ac:dyDescent="0.2">
      <c r="B1785" s="2">
        <v>0.39583333333333343</v>
      </c>
      <c r="C1785" s="3">
        <v>79</v>
      </c>
      <c r="D1785" s="3">
        <v>91</v>
      </c>
      <c r="E1785" s="14">
        <v>0.38</v>
      </c>
      <c r="F1785" s="3">
        <v>6</v>
      </c>
      <c r="G1785" s="3" t="s">
        <v>130</v>
      </c>
      <c r="H1785" s="19">
        <v>29.86</v>
      </c>
    </row>
    <row r="1786" spans="1:8" x14ac:dyDescent="0.2">
      <c r="B1786" s="2">
        <v>0.40625</v>
      </c>
      <c r="C1786" s="3">
        <v>81</v>
      </c>
      <c r="D1786" s="3">
        <v>95</v>
      </c>
      <c r="E1786" s="14">
        <v>0.37</v>
      </c>
      <c r="F1786" s="3">
        <v>4</v>
      </c>
      <c r="G1786" s="3" t="s">
        <v>130</v>
      </c>
      <c r="H1786" s="19">
        <v>29.86</v>
      </c>
    </row>
    <row r="1787" spans="1:8" x14ac:dyDescent="0.2">
      <c r="B1787" s="2">
        <v>0.4166666666666668</v>
      </c>
      <c r="C1787" s="3">
        <v>82</v>
      </c>
      <c r="D1787" s="3">
        <v>91</v>
      </c>
      <c r="E1787" s="14">
        <v>0.36</v>
      </c>
      <c r="F1787" s="3">
        <v>3</v>
      </c>
      <c r="G1787" s="3" t="s">
        <v>201</v>
      </c>
      <c r="H1787" s="19">
        <v>29.86</v>
      </c>
    </row>
    <row r="1788" spans="1:8" x14ac:dyDescent="0.2">
      <c r="A1788" s="21"/>
      <c r="B1788" s="2">
        <v>0.42708333333333354</v>
      </c>
      <c r="C1788" s="3">
        <v>82</v>
      </c>
      <c r="D1788" s="3">
        <v>97</v>
      </c>
      <c r="E1788" s="14">
        <v>0.36</v>
      </c>
      <c r="F1788" s="3">
        <v>7</v>
      </c>
      <c r="G1788" s="3" t="s">
        <v>129</v>
      </c>
      <c r="H1788" s="19">
        <v>29.86</v>
      </c>
    </row>
    <row r="1789" spans="1:8" x14ac:dyDescent="0.2">
      <c r="B1789" s="2">
        <v>0.4375</v>
      </c>
      <c r="C1789" s="3">
        <v>83</v>
      </c>
      <c r="D1789" s="3">
        <v>100</v>
      </c>
      <c r="E1789" s="14">
        <v>0.35</v>
      </c>
      <c r="F1789" s="3">
        <v>8</v>
      </c>
      <c r="G1789" s="3" t="s">
        <v>129</v>
      </c>
      <c r="H1789" s="19">
        <v>29.86</v>
      </c>
    </row>
    <row r="1790" spans="1:8" x14ac:dyDescent="0.2">
      <c r="B1790" s="2">
        <v>0.44791666666666691</v>
      </c>
      <c r="C1790" s="3">
        <v>84</v>
      </c>
      <c r="D1790" s="3">
        <v>100</v>
      </c>
      <c r="E1790" s="14">
        <v>0.35</v>
      </c>
      <c r="F1790" s="3">
        <v>6</v>
      </c>
      <c r="G1790" s="3" t="s">
        <v>201</v>
      </c>
      <c r="H1790" s="19">
        <v>29.86</v>
      </c>
    </row>
    <row r="1791" spans="1:8" x14ac:dyDescent="0.2">
      <c r="B1791" s="2">
        <v>0.45833333333333359</v>
      </c>
      <c r="C1791" s="3">
        <v>84</v>
      </c>
      <c r="D1791" s="3">
        <v>103</v>
      </c>
      <c r="E1791" s="14">
        <v>0.35</v>
      </c>
      <c r="F1791" s="3">
        <v>5</v>
      </c>
      <c r="G1791" s="3" t="s">
        <v>130</v>
      </c>
      <c r="H1791" s="19">
        <v>29.86</v>
      </c>
    </row>
    <row r="1792" spans="1:8" x14ac:dyDescent="0.2">
      <c r="B1792" s="1">
        <v>0.48958333333333331</v>
      </c>
      <c r="C1792" s="3">
        <v>84</v>
      </c>
      <c r="D1792" s="3">
        <v>107</v>
      </c>
      <c r="E1792" s="14">
        <v>0.34</v>
      </c>
      <c r="F1792" s="3">
        <v>6</v>
      </c>
      <c r="G1792" s="3" t="s">
        <v>130</v>
      </c>
      <c r="H1792" s="19">
        <v>29.86</v>
      </c>
    </row>
    <row r="1793" spans="1:8" x14ac:dyDescent="0.2">
      <c r="B1793" s="1">
        <v>0.5</v>
      </c>
      <c r="C1793" s="3">
        <v>85</v>
      </c>
      <c r="D1793" s="3">
        <v>107</v>
      </c>
      <c r="E1793" s="14">
        <v>0.33</v>
      </c>
      <c r="F1793" s="3">
        <v>4</v>
      </c>
      <c r="G1793" s="3" t="s">
        <v>129</v>
      </c>
      <c r="H1793" s="19">
        <v>29.86</v>
      </c>
    </row>
    <row r="1794" spans="1:8" x14ac:dyDescent="0.2">
      <c r="B1794" s="1">
        <v>0.51041666666666663</v>
      </c>
      <c r="C1794" s="3">
        <v>86</v>
      </c>
      <c r="D1794" s="3">
        <v>108</v>
      </c>
      <c r="E1794" s="14">
        <v>0.34</v>
      </c>
      <c r="F1794" s="3">
        <v>8</v>
      </c>
      <c r="G1794" s="3" t="s">
        <v>130</v>
      </c>
      <c r="H1794" s="19">
        <v>29.85</v>
      </c>
    </row>
    <row r="1795" spans="1:8" x14ac:dyDescent="0.2">
      <c r="B1795" s="1">
        <v>0.52083333333333337</v>
      </c>
      <c r="C1795" s="3">
        <v>86</v>
      </c>
      <c r="D1795" s="3">
        <v>109</v>
      </c>
      <c r="E1795" s="14">
        <v>0.32</v>
      </c>
      <c r="F1795" s="3">
        <v>5</v>
      </c>
      <c r="G1795" s="3" t="s">
        <v>201</v>
      </c>
      <c r="H1795" s="19">
        <v>29.85</v>
      </c>
    </row>
    <row r="1796" spans="1:8" x14ac:dyDescent="0.2">
      <c r="B1796" s="1">
        <v>0.53125</v>
      </c>
      <c r="C1796" s="3">
        <v>87</v>
      </c>
      <c r="D1796" s="3">
        <v>113</v>
      </c>
      <c r="E1796" s="14">
        <v>0.31</v>
      </c>
      <c r="F1796" s="3">
        <v>7</v>
      </c>
      <c r="G1796" s="3" t="s">
        <v>201</v>
      </c>
      <c r="H1796" s="19">
        <v>29.85</v>
      </c>
    </row>
    <row r="1797" spans="1:8" x14ac:dyDescent="0.2">
      <c r="B1797" s="1">
        <v>0.54166666666666663</v>
      </c>
      <c r="C1797" s="3">
        <v>87</v>
      </c>
      <c r="D1797" s="3">
        <v>114</v>
      </c>
      <c r="E1797" s="14">
        <v>0.3</v>
      </c>
      <c r="F1797" s="3">
        <v>3</v>
      </c>
      <c r="G1797" s="3" t="s">
        <v>71</v>
      </c>
      <c r="H1797" s="19">
        <v>29.84</v>
      </c>
    </row>
    <row r="1798" spans="1:8" x14ac:dyDescent="0.2">
      <c r="B1798" s="1">
        <v>0.55208333333333337</v>
      </c>
      <c r="C1798" s="3">
        <v>88</v>
      </c>
      <c r="D1798" s="3">
        <v>116</v>
      </c>
      <c r="E1798" s="14">
        <v>0.28999999999999998</v>
      </c>
      <c r="F1798" s="3">
        <v>4</v>
      </c>
      <c r="G1798" s="3" t="s">
        <v>130</v>
      </c>
      <c r="H1798" s="19">
        <v>29.84</v>
      </c>
    </row>
    <row r="1799" spans="1:8" x14ac:dyDescent="0.2">
      <c r="B1799" s="2">
        <v>0.5625</v>
      </c>
      <c r="C1799" s="3">
        <v>89</v>
      </c>
      <c r="D1799" s="3">
        <v>116</v>
      </c>
      <c r="E1799" s="14">
        <v>0.28999999999999998</v>
      </c>
      <c r="F1799" s="3">
        <v>4</v>
      </c>
      <c r="G1799" s="3" t="s">
        <v>129</v>
      </c>
      <c r="H1799" s="19">
        <v>29.84</v>
      </c>
    </row>
    <row r="1800" spans="1:8" x14ac:dyDescent="0.2">
      <c r="B1800" s="2">
        <v>0.57291666666666663</v>
      </c>
      <c r="C1800" s="3">
        <v>89</v>
      </c>
      <c r="D1800" s="3">
        <v>117</v>
      </c>
      <c r="E1800" s="14">
        <v>0.28000000000000003</v>
      </c>
      <c r="F1800" s="3">
        <v>3</v>
      </c>
      <c r="G1800" s="3" t="s">
        <v>130</v>
      </c>
      <c r="H1800" s="19">
        <v>29.83</v>
      </c>
    </row>
    <row r="1801" spans="1:8" x14ac:dyDescent="0.2">
      <c r="B1801" s="2">
        <v>0.58333333333333337</v>
      </c>
      <c r="C1801" s="3">
        <v>88</v>
      </c>
      <c r="D1801" s="3">
        <v>113</v>
      </c>
      <c r="E1801" s="14">
        <v>0.31</v>
      </c>
      <c r="F1801" s="3">
        <v>4</v>
      </c>
      <c r="G1801" s="3" t="s">
        <v>196</v>
      </c>
      <c r="H1801" s="19">
        <v>29.83</v>
      </c>
    </row>
    <row r="1802" spans="1:8" x14ac:dyDescent="0.2">
      <c r="B1802" s="2">
        <v>0.59375</v>
      </c>
      <c r="C1802" s="3">
        <v>87</v>
      </c>
      <c r="D1802" s="3">
        <v>114</v>
      </c>
      <c r="E1802" s="14">
        <v>0.32</v>
      </c>
      <c r="F1802" s="3">
        <v>9</v>
      </c>
      <c r="G1802" s="3" t="s">
        <v>143</v>
      </c>
      <c r="H1802" s="19">
        <v>29.83</v>
      </c>
    </row>
    <row r="1803" spans="1:8" x14ac:dyDescent="0.2">
      <c r="B1803" s="2">
        <v>0.66666666666666663</v>
      </c>
      <c r="C1803" s="3">
        <v>87</v>
      </c>
      <c r="D1803" s="3">
        <v>113</v>
      </c>
      <c r="E1803" s="14">
        <v>0.31</v>
      </c>
      <c r="F1803" s="3">
        <v>8</v>
      </c>
      <c r="G1803" s="3" t="s">
        <v>201</v>
      </c>
      <c r="H1803" s="19">
        <v>29.83</v>
      </c>
    </row>
    <row r="1804" spans="1:8" x14ac:dyDescent="0.2">
      <c r="A1804" s="21"/>
      <c r="B1804" s="2">
        <v>0.67708333333333337</v>
      </c>
      <c r="C1804" s="3">
        <v>87</v>
      </c>
      <c r="D1804" s="3">
        <v>113</v>
      </c>
      <c r="E1804" s="14">
        <v>0.31</v>
      </c>
      <c r="F1804" s="3">
        <v>5</v>
      </c>
      <c r="G1804" s="3" t="s">
        <v>143</v>
      </c>
      <c r="H1804" s="19">
        <v>29.83</v>
      </c>
    </row>
    <row r="1805" spans="1:8" x14ac:dyDescent="0.2">
      <c r="B1805" s="2">
        <v>0.6875</v>
      </c>
      <c r="C1805" s="3">
        <v>87</v>
      </c>
      <c r="D1805" s="3">
        <v>107</v>
      </c>
      <c r="E1805" s="14">
        <v>0.31</v>
      </c>
      <c r="F1805" s="3">
        <v>3</v>
      </c>
      <c r="G1805" s="3" t="s">
        <v>129</v>
      </c>
      <c r="H1805" s="19">
        <v>29.83</v>
      </c>
    </row>
    <row r="1806" spans="1:8" x14ac:dyDescent="0.2">
      <c r="B1806" s="2">
        <v>0.69791666666666663</v>
      </c>
      <c r="C1806" s="3">
        <v>86</v>
      </c>
      <c r="D1806" s="3">
        <v>108</v>
      </c>
      <c r="E1806" s="14">
        <v>0.31</v>
      </c>
      <c r="F1806" s="3">
        <v>3</v>
      </c>
      <c r="G1806" s="3" t="s">
        <v>201</v>
      </c>
      <c r="H1806" s="19">
        <v>29.83</v>
      </c>
    </row>
    <row r="1807" spans="1:8" x14ac:dyDescent="0.2">
      <c r="B1807" s="2">
        <v>0.72916666666666663</v>
      </c>
      <c r="C1807" s="3">
        <v>86</v>
      </c>
      <c r="D1807" s="3">
        <v>106</v>
      </c>
      <c r="E1807" s="14">
        <v>0.28999999999999998</v>
      </c>
      <c r="F1807" s="3">
        <v>5</v>
      </c>
      <c r="G1807" s="3" t="s">
        <v>130</v>
      </c>
      <c r="H1807" s="19">
        <v>29.83</v>
      </c>
    </row>
    <row r="1808" spans="1:8" x14ac:dyDescent="0.2">
      <c r="B1808" s="2">
        <v>0.73958333333333337</v>
      </c>
      <c r="C1808" s="3">
        <v>86</v>
      </c>
      <c r="D1808" s="3">
        <v>105</v>
      </c>
      <c r="E1808" s="14">
        <v>0.28999999999999998</v>
      </c>
      <c r="F1808" s="3">
        <v>6</v>
      </c>
      <c r="G1808" s="3" t="s">
        <v>201</v>
      </c>
      <c r="H1808" s="19">
        <v>29.83</v>
      </c>
    </row>
    <row r="1809" spans="1:8" x14ac:dyDescent="0.2">
      <c r="B1809" s="2">
        <v>0.75</v>
      </c>
      <c r="C1809" s="3">
        <v>85</v>
      </c>
      <c r="D1809" s="3">
        <v>104</v>
      </c>
      <c r="E1809" s="14">
        <v>0.28000000000000003</v>
      </c>
      <c r="F1809" s="3">
        <v>5</v>
      </c>
      <c r="G1809" s="3" t="s">
        <v>196</v>
      </c>
      <c r="H1809" s="19">
        <v>29.83</v>
      </c>
    </row>
    <row r="1810" spans="1:8" x14ac:dyDescent="0.2">
      <c r="B1810" s="2">
        <v>0.76041666666666663</v>
      </c>
      <c r="C1810" s="3">
        <v>86</v>
      </c>
      <c r="D1810" s="3">
        <v>101</v>
      </c>
      <c r="E1810" s="14">
        <v>0.26</v>
      </c>
      <c r="F1810" s="3">
        <v>6</v>
      </c>
      <c r="G1810" s="3" t="s">
        <v>129</v>
      </c>
      <c r="H1810" s="19">
        <v>29.83</v>
      </c>
    </row>
    <row r="1811" spans="1:8" x14ac:dyDescent="0.2">
      <c r="B1811" s="2">
        <v>0.77083333333333337</v>
      </c>
      <c r="C1811" s="3">
        <v>85</v>
      </c>
      <c r="D1811" s="3">
        <v>96</v>
      </c>
      <c r="E1811" s="14">
        <v>0.26</v>
      </c>
      <c r="F1811" s="3">
        <v>6</v>
      </c>
      <c r="G1811" s="3" t="s">
        <v>130</v>
      </c>
      <c r="H1811" s="19">
        <v>29.83</v>
      </c>
    </row>
    <row r="1812" spans="1:8" x14ac:dyDescent="0.2">
      <c r="A1812" s="21"/>
      <c r="B1812" s="2">
        <v>0.78125</v>
      </c>
    </row>
    <row r="1813" spans="1:8" x14ac:dyDescent="0.2">
      <c r="B1813" s="2"/>
    </row>
    <row r="1814" spans="1:8" x14ac:dyDescent="0.2">
      <c r="A1814" s="21">
        <v>41076</v>
      </c>
      <c r="B1814" s="1">
        <v>0.54166666666666663</v>
      </c>
      <c r="C1814" s="3">
        <v>75</v>
      </c>
      <c r="D1814" s="3">
        <v>87</v>
      </c>
      <c r="E1814" s="14">
        <v>0.84</v>
      </c>
      <c r="F1814" s="3">
        <v>10</v>
      </c>
      <c r="G1814" s="3" t="s">
        <v>129</v>
      </c>
      <c r="H1814" s="19">
        <v>29.77</v>
      </c>
    </row>
    <row r="1815" spans="1:8" x14ac:dyDescent="0.2">
      <c r="B1815" s="1">
        <v>0.55208333333333337</v>
      </c>
      <c r="C1815" s="3">
        <v>77</v>
      </c>
      <c r="D1815" s="3">
        <v>91</v>
      </c>
      <c r="E1815" s="14">
        <v>0.78</v>
      </c>
      <c r="F1815" s="3">
        <v>7</v>
      </c>
      <c r="G1815" s="3" t="s">
        <v>129</v>
      </c>
      <c r="H1815" s="19">
        <v>29.76</v>
      </c>
    </row>
    <row r="1816" spans="1:8" x14ac:dyDescent="0.2">
      <c r="B1816" s="2">
        <v>0.5625</v>
      </c>
      <c r="C1816" s="3">
        <v>78</v>
      </c>
      <c r="D1816" s="3">
        <v>97</v>
      </c>
      <c r="E1816" s="14">
        <v>0.72</v>
      </c>
      <c r="F1816" s="3">
        <v>7</v>
      </c>
      <c r="G1816" s="3" t="s">
        <v>130</v>
      </c>
      <c r="H1816" s="19">
        <v>29.76</v>
      </c>
    </row>
    <row r="1817" spans="1:8" x14ac:dyDescent="0.2">
      <c r="B1817" s="2">
        <v>0.57291666666666663</v>
      </c>
      <c r="C1817" s="3">
        <v>79</v>
      </c>
      <c r="D1817" s="3">
        <v>99</v>
      </c>
      <c r="E1817" s="14">
        <v>0.64</v>
      </c>
      <c r="F1817" s="3">
        <v>6</v>
      </c>
      <c r="G1817" s="3" t="s">
        <v>130</v>
      </c>
      <c r="H1817" s="19">
        <v>29.74</v>
      </c>
    </row>
    <row r="1818" spans="1:8" x14ac:dyDescent="0.2">
      <c r="B1818" s="2">
        <v>0.58333333333333337</v>
      </c>
      <c r="C1818" s="3">
        <v>81</v>
      </c>
      <c r="D1818" s="3">
        <v>103</v>
      </c>
      <c r="E1818" s="14">
        <v>0.64</v>
      </c>
      <c r="F1818" s="3">
        <v>6</v>
      </c>
      <c r="G1818" s="3" t="s">
        <v>201</v>
      </c>
      <c r="H1818" s="19">
        <v>29.74</v>
      </c>
    </row>
    <row r="1819" spans="1:8" x14ac:dyDescent="0.2">
      <c r="B1819" s="2">
        <v>0.59375</v>
      </c>
      <c r="C1819" s="3">
        <v>83</v>
      </c>
      <c r="D1819" s="3">
        <v>106</v>
      </c>
      <c r="E1819" s="14">
        <v>0.61</v>
      </c>
      <c r="F1819" s="3">
        <v>5</v>
      </c>
      <c r="G1819" s="3" t="s">
        <v>143</v>
      </c>
      <c r="H1819" s="19">
        <v>29.73</v>
      </c>
    </row>
    <row r="1820" spans="1:8" x14ac:dyDescent="0.2">
      <c r="B1820" s="2">
        <v>0.60416666666666663</v>
      </c>
      <c r="C1820" s="3">
        <v>84</v>
      </c>
      <c r="D1820" s="3">
        <v>107</v>
      </c>
      <c r="E1820" s="14">
        <v>0.56999999999999995</v>
      </c>
      <c r="F1820" s="3">
        <v>12</v>
      </c>
      <c r="G1820" s="3" t="s">
        <v>201</v>
      </c>
      <c r="H1820" s="19">
        <v>29.72</v>
      </c>
    </row>
    <row r="1821" spans="1:8" x14ac:dyDescent="0.2">
      <c r="B1821" s="2">
        <v>0.61458333333333337</v>
      </c>
      <c r="C1821" s="3">
        <v>85</v>
      </c>
      <c r="D1821" s="3">
        <v>106</v>
      </c>
      <c r="E1821" s="14">
        <v>0.54</v>
      </c>
      <c r="F1821" s="3">
        <v>11</v>
      </c>
      <c r="G1821" s="3" t="s">
        <v>130</v>
      </c>
      <c r="H1821" s="19">
        <v>29.71</v>
      </c>
    </row>
    <row r="1822" spans="1:8" x14ac:dyDescent="0.2">
      <c r="B1822" s="2">
        <v>0.625</v>
      </c>
      <c r="C1822" s="3">
        <v>86</v>
      </c>
      <c r="D1822" s="3">
        <v>110</v>
      </c>
      <c r="E1822" s="14">
        <v>0.53</v>
      </c>
      <c r="F1822" s="3">
        <v>8</v>
      </c>
      <c r="G1822" s="3" t="s">
        <v>71</v>
      </c>
      <c r="H1822" s="19">
        <v>29.7</v>
      </c>
    </row>
    <row r="1823" spans="1:8" x14ac:dyDescent="0.2">
      <c r="B1823" s="2">
        <v>0.63541666666666663</v>
      </c>
      <c r="C1823" s="3">
        <v>86</v>
      </c>
      <c r="D1823" s="3">
        <v>112</v>
      </c>
      <c r="E1823" s="14">
        <v>0.52</v>
      </c>
      <c r="F1823" s="3">
        <v>8</v>
      </c>
      <c r="G1823" s="3" t="s">
        <v>129</v>
      </c>
      <c r="H1823" s="19">
        <v>29.69</v>
      </c>
    </row>
    <row r="1824" spans="1:8" x14ac:dyDescent="0.2">
      <c r="B1824" s="2">
        <v>0.64583333333333337</v>
      </c>
      <c r="C1824" s="3">
        <v>85</v>
      </c>
      <c r="D1824" s="3">
        <v>104</v>
      </c>
      <c r="E1824" s="14">
        <v>0.53</v>
      </c>
      <c r="F1824" s="3">
        <v>10</v>
      </c>
      <c r="G1824" s="3" t="s">
        <v>203</v>
      </c>
      <c r="H1824" s="19">
        <v>29.68</v>
      </c>
    </row>
    <row r="1825" spans="1:8" x14ac:dyDescent="0.2">
      <c r="B1825" s="2">
        <v>0.65625</v>
      </c>
      <c r="C1825" s="3">
        <v>85</v>
      </c>
      <c r="D1825" s="3">
        <v>106</v>
      </c>
      <c r="E1825" s="14">
        <v>0.54</v>
      </c>
      <c r="F1825" s="3">
        <v>11</v>
      </c>
      <c r="G1825" s="3" t="s">
        <v>129</v>
      </c>
      <c r="H1825" s="19">
        <v>29.67</v>
      </c>
    </row>
    <row r="1826" spans="1:8" x14ac:dyDescent="0.2">
      <c r="B1826" s="2">
        <v>0.66666666666666663</v>
      </c>
      <c r="C1826" s="3">
        <v>86</v>
      </c>
      <c r="D1826" s="3">
        <v>106</v>
      </c>
      <c r="E1826" s="14">
        <v>0.53</v>
      </c>
      <c r="F1826" s="3">
        <v>6</v>
      </c>
      <c r="G1826" s="3" t="s">
        <v>203</v>
      </c>
      <c r="H1826" s="19">
        <v>29.65</v>
      </c>
    </row>
    <row r="1827" spans="1:8" x14ac:dyDescent="0.2">
      <c r="B1827" s="2"/>
    </row>
    <row r="1828" spans="1:8" x14ac:dyDescent="0.2">
      <c r="A1828" t="s">
        <v>260</v>
      </c>
      <c r="B1828" s="2"/>
    </row>
    <row r="1829" spans="1:8" x14ac:dyDescent="0.2">
      <c r="A1829" s="21">
        <v>41082</v>
      </c>
      <c r="B1829" s="2">
        <v>0.40625</v>
      </c>
      <c r="C1829" s="3">
        <v>75</v>
      </c>
      <c r="D1829" s="3">
        <v>95</v>
      </c>
      <c r="E1829" s="14">
        <v>0.54</v>
      </c>
      <c r="F1829" s="3">
        <v>5</v>
      </c>
      <c r="G1829" s="3" t="s">
        <v>129</v>
      </c>
      <c r="H1829" s="19">
        <v>29.66</v>
      </c>
    </row>
    <row r="1830" spans="1:8" x14ac:dyDescent="0.2">
      <c r="A1830" s="21"/>
      <c r="B1830" s="2">
        <v>0.4166666666666668</v>
      </c>
      <c r="C1830" s="3">
        <v>76</v>
      </c>
      <c r="D1830" s="3">
        <v>98</v>
      </c>
      <c r="E1830" s="14">
        <v>0.53</v>
      </c>
      <c r="F1830" s="3">
        <v>3</v>
      </c>
      <c r="G1830" s="3" t="s">
        <v>201</v>
      </c>
      <c r="H1830" s="19">
        <v>29.66</v>
      </c>
    </row>
    <row r="1831" spans="1:8" x14ac:dyDescent="0.2">
      <c r="B1831" s="2">
        <v>0.42708333333333354</v>
      </c>
      <c r="C1831" s="3">
        <v>77</v>
      </c>
      <c r="D1831" s="3">
        <v>99</v>
      </c>
      <c r="E1831" s="14">
        <v>0.52</v>
      </c>
      <c r="F1831" s="3">
        <v>5</v>
      </c>
      <c r="G1831" s="3" t="s">
        <v>71</v>
      </c>
      <c r="H1831" s="19">
        <v>29.66</v>
      </c>
    </row>
    <row r="1832" spans="1:8" x14ac:dyDescent="0.2">
      <c r="B1832" s="2">
        <v>0.4375</v>
      </c>
      <c r="C1832" s="3">
        <v>77</v>
      </c>
      <c r="D1832" s="3">
        <v>102</v>
      </c>
      <c r="E1832" s="14">
        <v>0.5</v>
      </c>
      <c r="F1832" s="3">
        <v>4</v>
      </c>
      <c r="G1832" s="3" t="s">
        <v>203</v>
      </c>
      <c r="H1832" s="19">
        <v>29.66</v>
      </c>
    </row>
    <row r="1833" spans="1:8" x14ac:dyDescent="0.2">
      <c r="B1833" s="2">
        <v>0.44791666666666691</v>
      </c>
      <c r="C1833" s="3">
        <v>78</v>
      </c>
      <c r="D1833" s="3">
        <v>104</v>
      </c>
      <c r="E1833" s="14">
        <v>0.51</v>
      </c>
      <c r="F1833" s="3">
        <v>3</v>
      </c>
      <c r="G1833" s="3" t="s">
        <v>202</v>
      </c>
      <c r="H1833" s="19">
        <v>29.65</v>
      </c>
    </row>
    <row r="1834" spans="1:8" x14ac:dyDescent="0.2">
      <c r="B1834" s="1">
        <v>0.55208333333333337</v>
      </c>
      <c r="C1834" s="3">
        <v>83</v>
      </c>
      <c r="D1834" s="3">
        <v>119</v>
      </c>
      <c r="E1834" s="14">
        <v>0.34</v>
      </c>
      <c r="F1834" s="3">
        <v>4</v>
      </c>
      <c r="G1834" s="3" t="s">
        <v>180</v>
      </c>
      <c r="H1834" s="19">
        <v>29.64</v>
      </c>
    </row>
    <row r="1835" spans="1:8" x14ac:dyDescent="0.2">
      <c r="B1835" s="2">
        <v>0.5625</v>
      </c>
      <c r="C1835" s="3">
        <v>81</v>
      </c>
      <c r="D1835" s="3">
        <v>119</v>
      </c>
      <c r="E1835" s="14">
        <v>0.35</v>
      </c>
      <c r="F1835" s="3">
        <v>3</v>
      </c>
      <c r="G1835" s="3" t="s">
        <v>202</v>
      </c>
      <c r="H1835" s="19">
        <v>29.64</v>
      </c>
    </row>
    <row r="1836" spans="1:8" x14ac:dyDescent="0.2">
      <c r="B1836" s="2">
        <v>0.57291666666666663</v>
      </c>
      <c r="C1836" s="3">
        <v>82</v>
      </c>
      <c r="D1836" s="3">
        <v>121</v>
      </c>
      <c r="E1836" s="14">
        <v>0.36</v>
      </c>
      <c r="F1836" s="3">
        <v>8</v>
      </c>
      <c r="G1836" s="3" t="s">
        <v>202</v>
      </c>
      <c r="H1836" s="19">
        <v>29.63</v>
      </c>
    </row>
    <row r="1837" spans="1:8" x14ac:dyDescent="0.2">
      <c r="B1837" s="2">
        <v>0.58333333333333337</v>
      </c>
      <c r="C1837" s="3">
        <v>82</v>
      </c>
      <c r="D1837" s="3">
        <v>120</v>
      </c>
      <c r="E1837" s="14">
        <v>0.36</v>
      </c>
      <c r="F1837" s="3">
        <v>3</v>
      </c>
      <c r="G1837" s="3" t="s">
        <v>202</v>
      </c>
      <c r="H1837" s="19">
        <v>29.62</v>
      </c>
    </row>
    <row r="1838" spans="1:8" x14ac:dyDescent="0.2">
      <c r="A1838" s="21"/>
      <c r="B1838" s="2">
        <v>0.59375</v>
      </c>
      <c r="C1838" s="3">
        <v>82</v>
      </c>
      <c r="D1838" s="3">
        <v>122</v>
      </c>
      <c r="E1838" s="14">
        <v>0.36</v>
      </c>
      <c r="F1838" s="3">
        <v>6</v>
      </c>
      <c r="G1838" s="3" t="s">
        <v>129</v>
      </c>
      <c r="H1838" s="19">
        <v>29.62</v>
      </c>
    </row>
    <row r="1839" spans="1:8" x14ac:dyDescent="0.2">
      <c r="A1839" s="21"/>
      <c r="B1839" s="2">
        <v>0.60416666666666663</v>
      </c>
      <c r="C1839" s="3">
        <v>83</v>
      </c>
      <c r="D1839" s="3">
        <v>113</v>
      </c>
      <c r="E1839" s="14">
        <v>0.65</v>
      </c>
      <c r="F1839" s="3">
        <v>4</v>
      </c>
      <c r="G1839" s="3" t="s">
        <v>202</v>
      </c>
      <c r="H1839" s="19">
        <v>29.62</v>
      </c>
    </row>
    <row r="1840" spans="1:8" x14ac:dyDescent="0.2">
      <c r="B1840" s="2">
        <v>0.61458333333333337</v>
      </c>
      <c r="C1840" s="3">
        <v>83</v>
      </c>
      <c r="D1840" s="3">
        <v>120</v>
      </c>
      <c r="E1840" s="14">
        <v>0.35</v>
      </c>
      <c r="F1840" s="3">
        <v>5</v>
      </c>
      <c r="G1840" s="3" t="s">
        <v>35</v>
      </c>
      <c r="H1840" s="19">
        <v>29.61</v>
      </c>
    </row>
    <row r="1841" spans="1:8" x14ac:dyDescent="0.2">
      <c r="B1841" s="2">
        <v>0.625</v>
      </c>
      <c r="C1841" s="3">
        <v>84</v>
      </c>
      <c r="D1841" s="3">
        <v>121</v>
      </c>
      <c r="E1841" s="14">
        <v>0.33</v>
      </c>
      <c r="F1841" s="3">
        <v>2</v>
      </c>
      <c r="G1841" s="3" t="s">
        <v>129</v>
      </c>
      <c r="H1841" s="19">
        <v>29.6</v>
      </c>
    </row>
    <row r="1842" spans="1:8" x14ac:dyDescent="0.2">
      <c r="B1842" s="2">
        <v>0.63541666666666663</v>
      </c>
      <c r="C1842" s="3">
        <v>84</v>
      </c>
      <c r="D1842" s="3">
        <v>121</v>
      </c>
      <c r="E1842" s="14">
        <v>0.34</v>
      </c>
      <c r="F1842" s="3">
        <v>3</v>
      </c>
      <c r="G1842" s="3" t="s">
        <v>190</v>
      </c>
      <c r="H1842" s="19">
        <v>29.6</v>
      </c>
    </row>
    <row r="1843" spans="1:8" x14ac:dyDescent="0.2">
      <c r="B1843" s="2">
        <v>0.70833333333333337</v>
      </c>
      <c r="C1843" s="3">
        <v>83</v>
      </c>
      <c r="D1843" s="3">
        <v>115</v>
      </c>
      <c r="E1843" s="14">
        <v>0.35</v>
      </c>
      <c r="F1843" s="3">
        <v>1</v>
      </c>
      <c r="G1843" s="3" t="s">
        <v>202</v>
      </c>
      <c r="H1843" s="19">
        <v>29.57</v>
      </c>
    </row>
    <row r="1844" spans="1:8" x14ac:dyDescent="0.2">
      <c r="B1844" s="2">
        <v>0.71875</v>
      </c>
      <c r="C1844" s="3">
        <v>83</v>
      </c>
      <c r="D1844" s="3">
        <v>114</v>
      </c>
      <c r="E1844" s="14">
        <v>0.35</v>
      </c>
      <c r="F1844" s="3">
        <v>3</v>
      </c>
      <c r="G1844" s="3" t="s">
        <v>35</v>
      </c>
      <c r="H1844" s="19">
        <v>29.57</v>
      </c>
    </row>
    <row r="1845" spans="1:8" x14ac:dyDescent="0.2">
      <c r="B1845" s="2">
        <v>0.72916666666666663</v>
      </c>
      <c r="C1845" s="3">
        <v>84</v>
      </c>
      <c r="D1845" s="3">
        <v>112</v>
      </c>
      <c r="E1845" s="14">
        <v>0.34</v>
      </c>
      <c r="F1845" s="3">
        <v>1</v>
      </c>
      <c r="G1845" s="3" t="s">
        <v>34</v>
      </c>
      <c r="H1845" s="19">
        <v>29.56</v>
      </c>
    </row>
    <row r="1846" spans="1:8" x14ac:dyDescent="0.2">
      <c r="B1846" s="2">
        <v>0.73958333333333337</v>
      </c>
      <c r="C1846" s="3">
        <v>84</v>
      </c>
      <c r="D1846" s="3">
        <v>112</v>
      </c>
      <c r="E1846" s="14">
        <v>0.35</v>
      </c>
      <c r="F1846" s="3">
        <v>4</v>
      </c>
      <c r="G1846" s="3" t="s">
        <v>180</v>
      </c>
      <c r="H1846" s="19">
        <v>29.56</v>
      </c>
    </row>
    <row r="1847" spans="1:8" x14ac:dyDescent="0.2">
      <c r="B1847" s="2">
        <v>0.75</v>
      </c>
      <c r="C1847" s="3">
        <v>85</v>
      </c>
      <c r="D1847" s="3">
        <v>110</v>
      </c>
      <c r="E1847" s="14">
        <v>0.34</v>
      </c>
      <c r="F1847" s="3">
        <v>5</v>
      </c>
      <c r="G1847" s="3" t="s">
        <v>37</v>
      </c>
      <c r="H1847" s="19">
        <v>29.56</v>
      </c>
    </row>
    <row r="1848" spans="1:8" x14ac:dyDescent="0.2">
      <c r="B1848" s="2">
        <v>0.76041666666666663</v>
      </c>
      <c r="C1848" s="3">
        <v>84</v>
      </c>
      <c r="D1848" s="3">
        <v>106</v>
      </c>
      <c r="E1848" s="14">
        <v>0.35</v>
      </c>
      <c r="F1848" s="3">
        <v>2</v>
      </c>
      <c r="G1848" s="3" t="s">
        <v>180</v>
      </c>
      <c r="H1848" s="19">
        <v>29.56</v>
      </c>
    </row>
    <row r="1849" spans="1:8" x14ac:dyDescent="0.2">
      <c r="B1849" s="2">
        <v>0.77083333333333337</v>
      </c>
      <c r="C1849" s="3">
        <v>84</v>
      </c>
      <c r="D1849" s="3">
        <v>105</v>
      </c>
      <c r="E1849" s="14">
        <v>0.35</v>
      </c>
      <c r="F1849" s="3">
        <v>3</v>
      </c>
      <c r="G1849" s="3" t="s">
        <v>37</v>
      </c>
      <c r="H1849" s="19">
        <v>29.56</v>
      </c>
    </row>
    <row r="1850" spans="1:8" x14ac:dyDescent="0.2">
      <c r="B1850" s="2">
        <v>0.78125</v>
      </c>
      <c r="C1850" s="3">
        <v>84</v>
      </c>
      <c r="D1850" s="3">
        <v>102</v>
      </c>
      <c r="E1850" s="14">
        <v>0.36</v>
      </c>
      <c r="F1850" s="3">
        <v>1</v>
      </c>
      <c r="G1850" s="3" t="s">
        <v>37</v>
      </c>
      <c r="H1850" s="19">
        <v>29.55</v>
      </c>
    </row>
    <row r="1851" spans="1:8" x14ac:dyDescent="0.2">
      <c r="A1851" s="21"/>
      <c r="B1851" s="2">
        <v>0.79166666666666663</v>
      </c>
      <c r="C1851" s="3">
        <v>84</v>
      </c>
      <c r="D1851" s="3">
        <v>102</v>
      </c>
      <c r="E1851" s="14">
        <v>0.35</v>
      </c>
      <c r="F1851" s="3">
        <v>1</v>
      </c>
      <c r="G1851" s="3" t="s">
        <v>37</v>
      </c>
      <c r="H1851" s="19">
        <v>29.55</v>
      </c>
    </row>
    <row r="1852" spans="1:8" x14ac:dyDescent="0.2">
      <c r="B1852" s="2">
        <v>0.80208333333333337</v>
      </c>
      <c r="C1852" s="3">
        <v>83</v>
      </c>
      <c r="D1852" s="3">
        <v>99</v>
      </c>
      <c r="E1852" s="14">
        <v>0.38</v>
      </c>
      <c r="F1852" s="3">
        <v>4</v>
      </c>
      <c r="G1852" s="3" t="s">
        <v>129</v>
      </c>
      <c r="H1852" s="19">
        <v>29.54</v>
      </c>
    </row>
    <row r="1853" spans="1:8" x14ac:dyDescent="0.2">
      <c r="B1853" s="2">
        <v>0.8125</v>
      </c>
      <c r="C1853" s="3">
        <v>83</v>
      </c>
      <c r="D1853" s="3">
        <v>97</v>
      </c>
      <c r="E1853" s="14">
        <v>0.4</v>
      </c>
      <c r="F1853" s="3">
        <v>3</v>
      </c>
      <c r="G1853" s="3" t="s">
        <v>71</v>
      </c>
      <c r="H1853" s="19">
        <v>29.54</v>
      </c>
    </row>
    <row r="1854" spans="1:8" x14ac:dyDescent="0.2">
      <c r="B1854" s="2"/>
    </row>
    <row r="1855" spans="1:8" x14ac:dyDescent="0.2">
      <c r="B1855" s="2">
        <v>0.59375</v>
      </c>
      <c r="C1855" s="3">
        <v>75</v>
      </c>
      <c r="D1855" s="3">
        <v>87</v>
      </c>
      <c r="E1855" s="14">
        <v>0.64</v>
      </c>
      <c r="F1855" s="3">
        <v>5</v>
      </c>
      <c r="G1855" s="3" t="s">
        <v>196</v>
      </c>
      <c r="H1855" s="19">
        <v>29.53</v>
      </c>
    </row>
    <row r="1856" spans="1:8" x14ac:dyDescent="0.2">
      <c r="A1856" s="21"/>
      <c r="B1856" s="2">
        <v>0.60416666666666663</v>
      </c>
      <c r="C1856" s="3">
        <v>77</v>
      </c>
      <c r="D1856" s="3">
        <v>87</v>
      </c>
      <c r="E1856" s="14">
        <v>0.62</v>
      </c>
      <c r="F1856" s="3">
        <v>6</v>
      </c>
      <c r="G1856" s="3" t="s">
        <v>196</v>
      </c>
      <c r="H1856" s="19">
        <v>29.53</v>
      </c>
    </row>
    <row r="1857" spans="1:8" x14ac:dyDescent="0.2">
      <c r="B1857" s="2">
        <v>0.61458333333333337</v>
      </c>
      <c r="C1857" s="3">
        <v>78</v>
      </c>
      <c r="D1857" s="3">
        <v>95</v>
      </c>
      <c r="E1857" s="14">
        <v>0.56999999999999995</v>
      </c>
      <c r="F1857" s="3">
        <v>12</v>
      </c>
      <c r="G1857" s="3" t="s">
        <v>130</v>
      </c>
      <c r="H1857" s="19">
        <v>29.53</v>
      </c>
    </row>
    <row r="1858" spans="1:8" x14ac:dyDescent="0.2">
      <c r="B1858" s="2">
        <v>0.625</v>
      </c>
      <c r="C1858" s="3">
        <v>78</v>
      </c>
      <c r="D1858" s="3">
        <v>95</v>
      </c>
      <c r="E1858" s="14">
        <v>0.54</v>
      </c>
      <c r="F1858" s="3">
        <v>6</v>
      </c>
      <c r="G1858" s="3" t="s">
        <v>196</v>
      </c>
      <c r="H1858" s="19">
        <v>29.53</v>
      </c>
    </row>
    <row r="1859" spans="1:8" x14ac:dyDescent="0.2">
      <c r="B1859" s="2">
        <v>0.875</v>
      </c>
      <c r="C1859" s="3">
        <v>70</v>
      </c>
      <c r="D1859" s="3">
        <v>73</v>
      </c>
      <c r="E1859" s="14">
        <v>0.87</v>
      </c>
      <c r="F1859" s="3">
        <v>2</v>
      </c>
      <c r="G1859" s="3" t="s">
        <v>143</v>
      </c>
      <c r="H1859" s="19">
        <v>29.53</v>
      </c>
    </row>
    <row r="1860" spans="1:8" x14ac:dyDescent="0.2">
      <c r="B1860" s="2">
        <v>0.88541666666666663</v>
      </c>
      <c r="C1860" s="3">
        <v>70</v>
      </c>
      <c r="D1860" s="3">
        <v>74</v>
      </c>
      <c r="E1860" s="14">
        <v>0.88</v>
      </c>
      <c r="F1860" s="3">
        <v>5</v>
      </c>
      <c r="G1860" s="3" t="s">
        <v>196</v>
      </c>
      <c r="H1860" s="19">
        <v>29.53</v>
      </c>
    </row>
    <row r="1861" spans="1:8" x14ac:dyDescent="0.2">
      <c r="B1861" s="2">
        <v>0.89583333333333337</v>
      </c>
      <c r="C1861" s="3">
        <v>70</v>
      </c>
      <c r="D1861" s="3">
        <v>74</v>
      </c>
      <c r="E1861" s="14">
        <v>0.89</v>
      </c>
      <c r="F1861" s="3">
        <v>6</v>
      </c>
      <c r="G1861" s="3" t="s">
        <v>130</v>
      </c>
      <c r="H1861" s="19">
        <v>29.54</v>
      </c>
    </row>
    <row r="1862" spans="1:8" x14ac:dyDescent="0.2">
      <c r="B1862" s="2">
        <v>0.90625</v>
      </c>
      <c r="C1862" s="3">
        <v>70</v>
      </c>
      <c r="D1862" s="3">
        <v>74</v>
      </c>
      <c r="E1862" s="14">
        <v>0.87</v>
      </c>
      <c r="F1862" s="3">
        <v>1</v>
      </c>
      <c r="G1862" s="3" t="s">
        <v>37</v>
      </c>
      <c r="H1862" s="19">
        <v>29.54</v>
      </c>
    </row>
    <row r="1863" spans="1:8" x14ac:dyDescent="0.2">
      <c r="B1863" s="2">
        <v>0.91666666666666663</v>
      </c>
      <c r="C1863" s="3">
        <v>70</v>
      </c>
      <c r="D1863" s="3">
        <v>74</v>
      </c>
      <c r="E1863" s="14">
        <v>0.84</v>
      </c>
      <c r="F1863" s="3">
        <v>5</v>
      </c>
      <c r="G1863" s="3" t="s">
        <v>143</v>
      </c>
      <c r="H1863" s="19">
        <v>29.55</v>
      </c>
    </row>
    <row r="1864" spans="1:8" x14ac:dyDescent="0.2">
      <c r="B1864" s="2">
        <v>0.92708333333333337</v>
      </c>
      <c r="C1864" s="3">
        <v>70</v>
      </c>
      <c r="D1864" s="3">
        <v>74</v>
      </c>
      <c r="E1864" s="14">
        <v>0.84</v>
      </c>
      <c r="F1864" s="3">
        <v>8</v>
      </c>
      <c r="G1864" s="3" t="s">
        <v>130</v>
      </c>
      <c r="H1864" s="19">
        <v>29.54</v>
      </c>
    </row>
    <row r="1865" spans="1:8" x14ac:dyDescent="0.2">
      <c r="B1865" s="2">
        <v>0.9375</v>
      </c>
      <c r="C1865" s="3">
        <v>71</v>
      </c>
      <c r="D1865" s="3">
        <v>75</v>
      </c>
      <c r="E1865" s="14">
        <v>0.83</v>
      </c>
      <c r="F1865" s="3">
        <v>5</v>
      </c>
      <c r="G1865" s="3" t="s">
        <v>196</v>
      </c>
      <c r="H1865" s="19">
        <v>29.55</v>
      </c>
    </row>
    <row r="1866" spans="1:8" x14ac:dyDescent="0.2">
      <c r="B1866" s="2">
        <v>0.94791666666666663</v>
      </c>
      <c r="C1866" s="3">
        <v>70</v>
      </c>
      <c r="D1866" s="3">
        <v>74</v>
      </c>
      <c r="E1866" s="14">
        <v>0.83</v>
      </c>
      <c r="F1866" s="3">
        <v>6</v>
      </c>
      <c r="G1866" s="3" t="s">
        <v>130</v>
      </c>
      <c r="H1866" s="19">
        <v>29.55</v>
      </c>
    </row>
    <row r="1867" spans="1:8" x14ac:dyDescent="0.2">
      <c r="B1867" s="2">
        <v>0.95833333333333337</v>
      </c>
      <c r="C1867" s="3">
        <v>70</v>
      </c>
      <c r="D1867" s="3">
        <v>74</v>
      </c>
      <c r="E1867" s="14">
        <v>0.83</v>
      </c>
      <c r="F1867" s="3">
        <v>3</v>
      </c>
      <c r="G1867" s="3" t="s">
        <v>197</v>
      </c>
      <c r="H1867" s="19">
        <v>29.55</v>
      </c>
    </row>
    <row r="1868" spans="1:8" x14ac:dyDescent="0.2">
      <c r="B1868" s="2">
        <v>0.96875</v>
      </c>
      <c r="C1868" s="3">
        <v>70</v>
      </c>
      <c r="D1868" s="3">
        <v>74</v>
      </c>
      <c r="E1868" s="14">
        <v>0.82</v>
      </c>
      <c r="F1868" s="3">
        <v>2</v>
      </c>
      <c r="G1868" s="3" t="s">
        <v>43</v>
      </c>
      <c r="H1868" s="19">
        <v>29.56</v>
      </c>
    </row>
    <row r="1869" spans="1:8" x14ac:dyDescent="0.2">
      <c r="B1869" s="2">
        <v>0.97916666666666663</v>
      </c>
      <c r="C1869" s="3">
        <v>70</v>
      </c>
      <c r="D1869" s="3">
        <v>74</v>
      </c>
      <c r="E1869" s="14">
        <v>0.82</v>
      </c>
      <c r="F1869" s="3">
        <v>4</v>
      </c>
      <c r="G1869" s="3" t="s">
        <v>130</v>
      </c>
      <c r="H1869" s="19">
        <v>29.56</v>
      </c>
    </row>
    <row r="1870" spans="1:8" x14ac:dyDescent="0.2">
      <c r="B1870" s="2">
        <v>0.98958333333333337</v>
      </c>
      <c r="C1870" s="3">
        <v>70</v>
      </c>
      <c r="D1870" s="3">
        <v>74</v>
      </c>
      <c r="E1870" s="14">
        <v>0.83</v>
      </c>
      <c r="F1870" s="3">
        <v>3</v>
      </c>
      <c r="G1870" s="3" t="s">
        <v>43</v>
      </c>
      <c r="H1870" s="19">
        <v>29.56</v>
      </c>
    </row>
    <row r="1871" spans="1:8" x14ac:dyDescent="0.2">
      <c r="A1871" s="21"/>
      <c r="B1871" s="2">
        <v>0</v>
      </c>
      <c r="C1871" s="3">
        <v>70</v>
      </c>
      <c r="D1871" s="3">
        <v>74</v>
      </c>
      <c r="E1871" s="14">
        <v>0.84</v>
      </c>
      <c r="F1871" s="3">
        <v>3</v>
      </c>
      <c r="G1871" s="3" t="s">
        <v>130</v>
      </c>
      <c r="H1871" s="19">
        <v>29.56</v>
      </c>
    </row>
    <row r="1872" spans="1:8" x14ac:dyDescent="0.2">
      <c r="B1872" s="2">
        <v>1.0416666666666666E-2</v>
      </c>
      <c r="C1872" s="3">
        <v>69</v>
      </c>
      <c r="D1872" s="3">
        <v>72</v>
      </c>
      <c r="E1872" s="14">
        <v>0.85</v>
      </c>
      <c r="F1872" s="3">
        <v>5</v>
      </c>
      <c r="G1872" s="3" t="s">
        <v>196</v>
      </c>
      <c r="H1872" s="19">
        <v>29.56</v>
      </c>
    </row>
    <row r="1873" spans="1:8" x14ac:dyDescent="0.2">
      <c r="B1873" s="2">
        <v>2.0833333333333332E-2</v>
      </c>
      <c r="C1873" s="3">
        <v>69</v>
      </c>
      <c r="D1873" s="3">
        <v>72</v>
      </c>
      <c r="E1873" s="14">
        <v>0.86</v>
      </c>
      <c r="F1873" s="3">
        <v>5</v>
      </c>
      <c r="G1873" s="3" t="s">
        <v>130</v>
      </c>
      <c r="H1873" s="19">
        <v>29.55</v>
      </c>
    </row>
    <row r="1874" spans="1:8" x14ac:dyDescent="0.2">
      <c r="B1874" s="2">
        <v>3.125E-2</v>
      </c>
    </row>
    <row r="1875" spans="1:8" x14ac:dyDescent="0.2">
      <c r="B1875" s="2"/>
    </row>
    <row r="1876" spans="1:8" x14ac:dyDescent="0.2">
      <c r="A1876" t="s">
        <v>276</v>
      </c>
      <c r="B1876" s="2"/>
    </row>
    <row r="1877" spans="1:8" x14ac:dyDescent="0.2">
      <c r="A1877" s="21">
        <v>41096</v>
      </c>
      <c r="B1877" s="2">
        <v>0.39583333333333343</v>
      </c>
      <c r="C1877" s="3">
        <v>78</v>
      </c>
      <c r="D1877" s="3">
        <v>95</v>
      </c>
      <c r="E1877" s="13">
        <v>0.71</v>
      </c>
      <c r="F1877" s="3">
        <v>2</v>
      </c>
      <c r="G1877" s="3" t="s">
        <v>71</v>
      </c>
      <c r="H1877" s="19">
        <v>30.16</v>
      </c>
    </row>
    <row r="1878" spans="1:8" x14ac:dyDescent="0.2">
      <c r="A1878" s="21"/>
      <c r="B1878" s="2">
        <v>0.40625</v>
      </c>
      <c r="C1878" s="3">
        <v>78</v>
      </c>
      <c r="D1878" s="3">
        <v>98</v>
      </c>
      <c r="E1878" s="14">
        <v>0.71</v>
      </c>
      <c r="F1878" s="3">
        <v>4</v>
      </c>
      <c r="G1878" s="3" t="s">
        <v>203</v>
      </c>
      <c r="H1878" s="19">
        <v>30.16</v>
      </c>
    </row>
    <row r="1879" spans="1:8" x14ac:dyDescent="0.2">
      <c r="B1879" s="2">
        <v>0.4166666666666668</v>
      </c>
      <c r="C1879" s="3">
        <v>79</v>
      </c>
      <c r="D1879" s="3">
        <v>100</v>
      </c>
      <c r="E1879" s="14">
        <v>0.71</v>
      </c>
      <c r="F1879" s="3">
        <v>5</v>
      </c>
      <c r="G1879" s="3" t="s">
        <v>71</v>
      </c>
      <c r="H1879" s="19">
        <v>30.16</v>
      </c>
    </row>
    <row r="1880" spans="1:8" x14ac:dyDescent="0.2">
      <c r="B1880" s="2">
        <v>0.42708333333333354</v>
      </c>
      <c r="C1880" s="3">
        <v>80</v>
      </c>
      <c r="D1880" s="3">
        <v>101</v>
      </c>
      <c r="E1880" s="14">
        <v>0.67</v>
      </c>
      <c r="F1880" s="3">
        <v>3</v>
      </c>
      <c r="G1880" s="3" t="s">
        <v>129</v>
      </c>
      <c r="H1880" s="19">
        <v>30.15</v>
      </c>
    </row>
    <row r="1881" spans="1:8" x14ac:dyDescent="0.2">
      <c r="B1881" s="2">
        <v>0.4375</v>
      </c>
      <c r="C1881" s="3">
        <v>82</v>
      </c>
      <c r="D1881" s="3">
        <v>108</v>
      </c>
      <c r="E1881" s="14">
        <v>0.66</v>
      </c>
      <c r="F1881" s="3">
        <v>3</v>
      </c>
      <c r="G1881" s="3" t="s">
        <v>129</v>
      </c>
      <c r="H1881" s="19">
        <v>30.15</v>
      </c>
    </row>
    <row r="1882" spans="1:8" x14ac:dyDescent="0.2">
      <c r="B1882" s="2">
        <v>0.44791666666666691</v>
      </c>
      <c r="C1882" s="3">
        <v>81</v>
      </c>
      <c r="D1882" s="3">
        <v>108</v>
      </c>
      <c r="E1882" s="14">
        <v>0.7</v>
      </c>
      <c r="F1882" s="3">
        <v>2</v>
      </c>
      <c r="G1882" s="3" t="s">
        <v>202</v>
      </c>
      <c r="H1882" s="19">
        <v>30.15</v>
      </c>
    </row>
    <row r="1883" spans="1:8" x14ac:dyDescent="0.2">
      <c r="B1883" s="2">
        <v>0.45833333333333359</v>
      </c>
      <c r="C1883" s="3">
        <v>82</v>
      </c>
      <c r="D1883" s="3">
        <v>108</v>
      </c>
      <c r="E1883" s="14">
        <v>0.71</v>
      </c>
      <c r="F1883" s="3">
        <v>3</v>
      </c>
      <c r="G1883" s="3" t="s">
        <v>71</v>
      </c>
      <c r="H1883" s="19">
        <v>30.15</v>
      </c>
    </row>
    <row r="1884" spans="1:8" x14ac:dyDescent="0.2">
      <c r="B1884" s="1">
        <v>0.46875</v>
      </c>
      <c r="C1884" s="3">
        <v>82</v>
      </c>
      <c r="D1884" s="3">
        <v>109</v>
      </c>
      <c r="E1884" s="14">
        <v>0.69</v>
      </c>
      <c r="F1884" s="3">
        <v>3</v>
      </c>
      <c r="G1884" s="3" t="s">
        <v>71</v>
      </c>
      <c r="H1884" s="19">
        <v>30.15</v>
      </c>
    </row>
    <row r="1885" spans="1:8" x14ac:dyDescent="0.2">
      <c r="B1885" s="1">
        <v>0.47916666666666669</v>
      </c>
      <c r="C1885" s="3">
        <v>83</v>
      </c>
      <c r="D1885" s="3">
        <v>112</v>
      </c>
      <c r="E1885" s="14">
        <v>0.68</v>
      </c>
      <c r="F1885" s="3">
        <v>2</v>
      </c>
      <c r="G1885" s="3" t="s">
        <v>71</v>
      </c>
      <c r="H1885" s="19">
        <v>30.14</v>
      </c>
    </row>
    <row r="1886" spans="1:8" x14ac:dyDescent="0.2">
      <c r="B1886" s="1">
        <v>0.48958333333333331</v>
      </c>
      <c r="C1886" s="3">
        <v>84</v>
      </c>
      <c r="D1886" s="3">
        <v>116</v>
      </c>
      <c r="E1886" s="14">
        <v>0.63</v>
      </c>
      <c r="F1886" s="3">
        <v>6</v>
      </c>
      <c r="G1886" s="3" t="s">
        <v>202</v>
      </c>
      <c r="H1886" s="19">
        <v>30.15</v>
      </c>
    </row>
    <row r="1887" spans="1:8" x14ac:dyDescent="0.2">
      <c r="B1887" s="1">
        <v>0.5</v>
      </c>
      <c r="C1887" s="3">
        <v>84</v>
      </c>
      <c r="D1887" s="3">
        <v>115</v>
      </c>
      <c r="E1887" s="14">
        <v>0.65</v>
      </c>
      <c r="F1887" s="3">
        <v>4</v>
      </c>
      <c r="G1887" s="3" t="s">
        <v>202</v>
      </c>
      <c r="H1887" s="19">
        <v>30.15</v>
      </c>
    </row>
    <row r="1888" spans="1:8" x14ac:dyDescent="0.2">
      <c r="B1888" s="1">
        <v>0.51041666666666663</v>
      </c>
      <c r="C1888" s="3">
        <v>85</v>
      </c>
      <c r="D1888" s="3">
        <v>116</v>
      </c>
      <c r="E1888" s="14">
        <v>0.62</v>
      </c>
      <c r="F1888" s="3">
        <v>6</v>
      </c>
      <c r="G1888" s="3" t="s">
        <v>71</v>
      </c>
      <c r="H1888" s="19">
        <v>30.15</v>
      </c>
    </row>
    <row r="1889" spans="1:8" x14ac:dyDescent="0.2">
      <c r="B1889" s="2">
        <v>0.57291666666666663</v>
      </c>
      <c r="C1889" s="3">
        <v>90</v>
      </c>
      <c r="D1889" s="3">
        <v>126</v>
      </c>
      <c r="E1889" s="14">
        <v>0.56999999999999995</v>
      </c>
      <c r="F1889" s="3">
        <v>4</v>
      </c>
      <c r="G1889" s="3" t="s">
        <v>202</v>
      </c>
      <c r="H1889" s="19">
        <v>30.14</v>
      </c>
    </row>
    <row r="1890" spans="1:8" x14ac:dyDescent="0.2">
      <c r="B1890" s="2">
        <v>0.58333333333333337</v>
      </c>
      <c r="C1890" s="3">
        <v>90</v>
      </c>
      <c r="D1890" s="3">
        <v>126</v>
      </c>
      <c r="E1890" s="14">
        <v>0.5</v>
      </c>
      <c r="F1890" s="3">
        <v>3</v>
      </c>
      <c r="G1890" s="3" t="s">
        <v>71</v>
      </c>
      <c r="H1890" s="19">
        <v>30.14</v>
      </c>
    </row>
    <row r="1891" spans="1:8" x14ac:dyDescent="0.2">
      <c r="B1891" s="2">
        <v>0.59375</v>
      </c>
      <c r="C1891" s="3">
        <v>90</v>
      </c>
      <c r="D1891" s="3">
        <v>126</v>
      </c>
      <c r="E1891" s="14">
        <v>0.5</v>
      </c>
      <c r="F1891" s="3">
        <v>1</v>
      </c>
      <c r="G1891" s="3" t="s">
        <v>203</v>
      </c>
      <c r="H1891" s="19">
        <v>30.13</v>
      </c>
    </row>
    <row r="1892" spans="1:8" x14ac:dyDescent="0.2">
      <c r="B1892" s="2">
        <v>0.60416666666666663</v>
      </c>
      <c r="C1892" s="3">
        <v>92</v>
      </c>
      <c r="D1892" s="3">
        <v>127</v>
      </c>
      <c r="E1892" s="14">
        <v>0.45</v>
      </c>
      <c r="F1892" s="3">
        <v>3</v>
      </c>
      <c r="G1892" s="3" t="s">
        <v>71</v>
      </c>
      <c r="H1892" s="19">
        <v>30.13</v>
      </c>
    </row>
    <row r="1893" spans="1:8" x14ac:dyDescent="0.2">
      <c r="B1893" s="2">
        <v>0.61458333333333337</v>
      </c>
      <c r="C1893" s="3">
        <v>93</v>
      </c>
      <c r="D1893" s="3">
        <v>127</v>
      </c>
      <c r="E1893" s="14">
        <v>0.44</v>
      </c>
      <c r="F1893" s="3">
        <v>2</v>
      </c>
      <c r="G1893" s="3" t="s">
        <v>71</v>
      </c>
      <c r="H1893" s="19">
        <v>30.13</v>
      </c>
    </row>
    <row r="1894" spans="1:8" x14ac:dyDescent="0.2">
      <c r="B1894" s="2">
        <v>0.625</v>
      </c>
      <c r="C1894" s="3">
        <v>92</v>
      </c>
      <c r="D1894" s="3">
        <v>125</v>
      </c>
      <c r="E1894" s="13">
        <v>0.43</v>
      </c>
      <c r="F1894" s="3">
        <v>1</v>
      </c>
      <c r="G1894" s="3" t="s">
        <v>71</v>
      </c>
      <c r="H1894" s="19">
        <v>30.13</v>
      </c>
    </row>
    <row r="1895" spans="1:8" x14ac:dyDescent="0.2">
      <c r="B1895" s="2">
        <v>0.63541666666666663</v>
      </c>
      <c r="C1895" s="3">
        <v>94</v>
      </c>
      <c r="D1895" s="3">
        <v>126</v>
      </c>
      <c r="E1895" s="14">
        <v>0.41</v>
      </c>
      <c r="F1895" s="3">
        <v>3</v>
      </c>
      <c r="G1895" s="3" t="s">
        <v>71</v>
      </c>
      <c r="H1895" s="19">
        <v>30.13</v>
      </c>
    </row>
    <row r="1896" spans="1:8" x14ac:dyDescent="0.2">
      <c r="B1896" s="2">
        <v>0.64583333333333337</v>
      </c>
      <c r="C1896" s="3">
        <v>92</v>
      </c>
      <c r="D1896" s="3">
        <v>125</v>
      </c>
      <c r="E1896" s="14">
        <v>0.43</v>
      </c>
      <c r="F1896" s="3">
        <v>1</v>
      </c>
      <c r="G1896" s="3" t="s">
        <v>129</v>
      </c>
      <c r="H1896" s="19">
        <v>30.13</v>
      </c>
    </row>
    <row r="1897" spans="1:8" x14ac:dyDescent="0.2">
      <c r="B1897" s="2">
        <v>0.65625</v>
      </c>
      <c r="C1897" s="3">
        <v>89</v>
      </c>
      <c r="D1897" s="3">
        <v>126</v>
      </c>
      <c r="E1897" s="14">
        <v>0.48</v>
      </c>
      <c r="F1897" s="3">
        <v>2</v>
      </c>
      <c r="G1897" s="3" t="s">
        <v>71</v>
      </c>
      <c r="H1897" s="19">
        <v>30.13</v>
      </c>
    </row>
    <row r="1898" spans="1:8" x14ac:dyDescent="0.2">
      <c r="B1898" s="2">
        <v>0.66666666666666663</v>
      </c>
      <c r="C1898" s="3">
        <v>89</v>
      </c>
      <c r="D1898" s="3">
        <v>125</v>
      </c>
      <c r="E1898" s="14">
        <v>0.49</v>
      </c>
      <c r="F1898" s="3">
        <v>1</v>
      </c>
      <c r="G1898" s="3" t="s">
        <v>201</v>
      </c>
      <c r="H1898" s="19">
        <v>30.13</v>
      </c>
    </row>
    <row r="1899" spans="1:8" x14ac:dyDescent="0.2">
      <c r="B1899" s="2"/>
    </row>
    <row r="1900" spans="1:8" x14ac:dyDescent="0.2">
      <c r="A1900" s="21">
        <v>41097</v>
      </c>
      <c r="B1900" s="2">
        <v>0.36458333333333331</v>
      </c>
      <c r="C1900" s="3">
        <v>72</v>
      </c>
      <c r="D1900" s="3">
        <v>79</v>
      </c>
      <c r="E1900" s="14">
        <v>0.71</v>
      </c>
      <c r="F1900" s="3">
        <v>4</v>
      </c>
      <c r="G1900" s="3" t="s">
        <v>37</v>
      </c>
      <c r="H1900" s="19">
        <v>30.18</v>
      </c>
    </row>
    <row r="1901" spans="1:8" x14ac:dyDescent="0.2">
      <c r="B1901" s="2">
        <v>0.375</v>
      </c>
      <c r="C1901" s="3">
        <v>73</v>
      </c>
      <c r="D1901" s="3">
        <v>78</v>
      </c>
      <c r="E1901" s="14">
        <v>0.66</v>
      </c>
      <c r="F1901" s="3">
        <v>8</v>
      </c>
      <c r="G1901" s="3" t="s">
        <v>43</v>
      </c>
      <c r="H1901" s="19">
        <v>30.17</v>
      </c>
    </row>
    <row r="1902" spans="1:8" x14ac:dyDescent="0.2">
      <c r="B1902" s="2">
        <v>0.38541666666666674</v>
      </c>
      <c r="C1902" s="3">
        <v>74</v>
      </c>
      <c r="D1902" s="3">
        <v>80</v>
      </c>
      <c r="E1902" s="14">
        <v>0.71</v>
      </c>
      <c r="F1902" s="3">
        <v>1</v>
      </c>
      <c r="G1902" s="3" t="s">
        <v>35</v>
      </c>
      <c r="H1902" s="19">
        <v>30.17</v>
      </c>
    </row>
    <row r="1903" spans="1:8" x14ac:dyDescent="0.2">
      <c r="B1903" s="2">
        <v>0.39583333333333343</v>
      </c>
      <c r="C1903" s="3">
        <v>74</v>
      </c>
      <c r="D1903" s="3">
        <v>79</v>
      </c>
      <c r="E1903" s="14">
        <v>0.69</v>
      </c>
      <c r="F1903" s="3">
        <v>8</v>
      </c>
      <c r="G1903" s="3" t="s">
        <v>208</v>
      </c>
      <c r="H1903" s="19">
        <v>30.22</v>
      </c>
    </row>
    <row r="1904" spans="1:8" x14ac:dyDescent="0.2">
      <c r="A1904" s="21"/>
      <c r="B1904" s="2">
        <v>0.40625</v>
      </c>
      <c r="C1904" s="3">
        <v>74</v>
      </c>
      <c r="D1904" s="3">
        <v>80</v>
      </c>
      <c r="E1904" s="14">
        <v>0.7</v>
      </c>
      <c r="F1904" s="3">
        <v>4</v>
      </c>
      <c r="G1904" s="3" t="s">
        <v>43</v>
      </c>
      <c r="H1904" s="19">
        <v>30.19</v>
      </c>
    </row>
    <row r="1905" spans="1:8" x14ac:dyDescent="0.2">
      <c r="A1905" s="21"/>
      <c r="B1905" s="2">
        <v>0.4166666666666668</v>
      </c>
      <c r="C1905" s="3">
        <v>74</v>
      </c>
      <c r="D1905" s="3">
        <v>80</v>
      </c>
      <c r="E1905" s="14">
        <v>0.74</v>
      </c>
      <c r="F1905" s="3">
        <v>3</v>
      </c>
      <c r="G1905" s="3" t="s">
        <v>197</v>
      </c>
      <c r="H1905" s="19">
        <v>30.18</v>
      </c>
    </row>
    <row r="1906" spans="1:8" x14ac:dyDescent="0.2">
      <c r="B1906" s="2">
        <v>0.42708333333333354</v>
      </c>
      <c r="C1906" s="3">
        <v>73</v>
      </c>
      <c r="D1906" s="3">
        <v>79</v>
      </c>
      <c r="E1906" s="14">
        <v>0.75</v>
      </c>
      <c r="F1906" s="3">
        <v>1</v>
      </c>
      <c r="G1906" s="3" t="s">
        <v>202</v>
      </c>
      <c r="H1906" s="19">
        <v>30.18</v>
      </c>
    </row>
    <row r="1907" spans="1:8" x14ac:dyDescent="0.2">
      <c r="B1907" s="2">
        <v>0.4375</v>
      </c>
      <c r="C1907" s="3">
        <v>74</v>
      </c>
      <c r="D1907" s="3">
        <v>83</v>
      </c>
      <c r="E1907" s="14">
        <v>0.75</v>
      </c>
      <c r="F1907" s="3">
        <v>2</v>
      </c>
      <c r="G1907" s="3" t="s">
        <v>190</v>
      </c>
      <c r="H1907" s="19">
        <v>30.17</v>
      </c>
    </row>
    <row r="1908" spans="1:8" x14ac:dyDescent="0.2">
      <c r="B1908" s="2">
        <v>0.44791666666666691</v>
      </c>
      <c r="C1908" s="3">
        <v>75</v>
      </c>
      <c r="D1908" s="3">
        <v>89</v>
      </c>
      <c r="E1908" s="14">
        <v>0.74</v>
      </c>
      <c r="F1908" s="3">
        <v>2</v>
      </c>
      <c r="G1908" s="3" t="s">
        <v>143</v>
      </c>
      <c r="H1908" s="19">
        <v>30.17</v>
      </c>
    </row>
    <row r="1909" spans="1:8" x14ac:dyDescent="0.2">
      <c r="B1909" s="1">
        <v>0.54166666666666663</v>
      </c>
      <c r="C1909" s="3">
        <v>77</v>
      </c>
      <c r="D1909" s="3">
        <v>105</v>
      </c>
      <c r="E1909" s="14">
        <v>0.63</v>
      </c>
      <c r="F1909" s="3">
        <v>4</v>
      </c>
      <c r="G1909" s="3" t="s">
        <v>196</v>
      </c>
      <c r="H1909" s="19">
        <v>30.16</v>
      </c>
    </row>
    <row r="1910" spans="1:8" x14ac:dyDescent="0.2">
      <c r="B1910" s="1">
        <v>0.55208333333333337</v>
      </c>
      <c r="C1910" s="3">
        <v>78</v>
      </c>
      <c r="D1910" s="3">
        <v>106</v>
      </c>
      <c r="E1910" s="14">
        <v>0.63</v>
      </c>
      <c r="F1910" s="3">
        <v>2</v>
      </c>
      <c r="G1910" s="3" t="s">
        <v>37</v>
      </c>
      <c r="H1910" s="19">
        <v>30.16</v>
      </c>
    </row>
    <row r="1911" spans="1:8" x14ac:dyDescent="0.2">
      <c r="B1911" s="2">
        <v>0.5625</v>
      </c>
      <c r="C1911" s="3">
        <v>79</v>
      </c>
      <c r="D1911" s="3">
        <v>108</v>
      </c>
      <c r="E1911" s="14">
        <v>0.59</v>
      </c>
      <c r="F1911" s="3">
        <v>8</v>
      </c>
      <c r="G1911" s="3" t="s">
        <v>35</v>
      </c>
      <c r="H1911" s="19">
        <v>30.16</v>
      </c>
    </row>
    <row r="1912" spans="1:8" x14ac:dyDescent="0.2">
      <c r="B1912" s="2">
        <v>0.57291666666666663</v>
      </c>
      <c r="C1912" s="3">
        <v>80</v>
      </c>
      <c r="D1912" s="3">
        <v>109</v>
      </c>
      <c r="E1912" s="14">
        <v>0.59</v>
      </c>
      <c r="F1912" s="3">
        <v>3</v>
      </c>
      <c r="G1912" s="3" t="s">
        <v>201</v>
      </c>
      <c r="H1912" s="19">
        <v>30.15</v>
      </c>
    </row>
    <row r="1913" spans="1:8" x14ac:dyDescent="0.2">
      <c r="B1913" s="2">
        <v>0.58333333333333337</v>
      </c>
      <c r="C1913" s="3">
        <v>81</v>
      </c>
      <c r="D1913" s="3">
        <v>109</v>
      </c>
      <c r="E1913" s="14">
        <v>0.56999999999999995</v>
      </c>
      <c r="F1913" s="3">
        <v>2</v>
      </c>
      <c r="G1913" s="3" t="s">
        <v>37</v>
      </c>
      <c r="H1913" s="19">
        <v>30.15</v>
      </c>
    </row>
    <row r="1914" spans="1:8" x14ac:dyDescent="0.2">
      <c r="A1914" s="21"/>
      <c r="B1914" s="2">
        <v>0.59375</v>
      </c>
      <c r="C1914" s="3">
        <v>81</v>
      </c>
      <c r="D1914" s="3">
        <v>111</v>
      </c>
      <c r="E1914" s="14">
        <v>0.59</v>
      </c>
      <c r="F1914" s="3">
        <v>3</v>
      </c>
      <c r="G1914" s="3" t="s">
        <v>196</v>
      </c>
      <c r="H1914" s="19">
        <v>30.14</v>
      </c>
    </row>
    <row r="1915" spans="1:8" x14ac:dyDescent="0.2">
      <c r="B1915" s="2">
        <v>0.65625</v>
      </c>
      <c r="C1915" s="3">
        <v>80</v>
      </c>
      <c r="D1915" s="3">
        <v>102</v>
      </c>
      <c r="E1915" s="14">
        <v>0.57999999999999996</v>
      </c>
      <c r="F1915" s="3">
        <v>3</v>
      </c>
      <c r="G1915" s="3" t="s">
        <v>143</v>
      </c>
      <c r="H1915" s="19">
        <v>30.14</v>
      </c>
    </row>
    <row r="1916" spans="1:8" x14ac:dyDescent="0.2">
      <c r="B1916" s="2">
        <v>0.66666666666666663</v>
      </c>
      <c r="C1916" s="3">
        <v>80</v>
      </c>
      <c r="D1916" s="3">
        <v>104</v>
      </c>
      <c r="E1916" s="14">
        <v>0.56000000000000005</v>
      </c>
      <c r="F1916" s="3">
        <v>1</v>
      </c>
      <c r="G1916" s="3" t="s">
        <v>180</v>
      </c>
      <c r="H1916" s="19">
        <v>30.14</v>
      </c>
    </row>
    <row r="1917" spans="1:8" x14ac:dyDescent="0.2">
      <c r="B1917" s="2">
        <v>0.67708333333333337</v>
      </c>
      <c r="C1917" s="3">
        <v>76</v>
      </c>
      <c r="D1917" s="3">
        <v>99</v>
      </c>
      <c r="E1917" s="14">
        <v>0.55000000000000004</v>
      </c>
      <c r="F1917" s="3">
        <v>3</v>
      </c>
      <c r="G1917" s="3" t="s">
        <v>196</v>
      </c>
      <c r="H1917" s="19">
        <v>30.14</v>
      </c>
    </row>
    <row r="1918" spans="1:8" x14ac:dyDescent="0.2">
      <c r="B1918" s="2">
        <v>0.6875</v>
      </c>
      <c r="C1918" s="3">
        <v>75</v>
      </c>
      <c r="D1918" s="3">
        <v>99</v>
      </c>
      <c r="E1918" s="14">
        <v>0.73</v>
      </c>
      <c r="F1918" s="3">
        <v>1</v>
      </c>
      <c r="G1918" s="3" t="s">
        <v>35</v>
      </c>
      <c r="H1918" s="19">
        <v>30.14</v>
      </c>
    </row>
    <row r="1919" spans="1:8" x14ac:dyDescent="0.2">
      <c r="B1919" s="2">
        <v>0.69791666666666663</v>
      </c>
      <c r="C1919" s="3">
        <v>77</v>
      </c>
      <c r="D1919" s="3">
        <v>99</v>
      </c>
      <c r="E1919" s="14">
        <v>0.69</v>
      </c>
      <c r="F1919" s="3">
        <v>2</v>
      </c>
      <c r="G1919" s="3" t="s">
        <v>197</v>
      </c>
      <c r="H1919" s="19">
        <v>30.14</v>
      </c>
    </row>
    <row r="1920" spans="1:8" x14ac:dyDescent="0.2">
      <c r="B1920" s="2">
        <v>0.70833333333333337</v>
      </c>
      <c r="C1920" s="3">
        <v>77</v>
      </c>
      <c r="D1920" s="3">
        <v>99</v>
      </c>
      <c r="E1920" s="14">
        <v>0.67</v>
      </c>
      <c r="F1920" s="3">
        <v>5</v>
      </c>
      <c r="G1920" s="3" t="s">
        <v>197</v>
      </c>
      <c r="H1920" s="19">
        <v>30.14</v>
      </c>
    </row>
    <row r="1921" spans="1:8" x14ac:dyDescent="0.2">
      <c r="B1921" s="2"/>
    </row>
    <row r="1922" spans="1:8" x14ac:dyDescent="0.2">
      <c r="A1922" s="21">
        <v>41098</v>
      </c>
      <c r="B1922" s="2">
        <v>0.34375</v>
      </c>
      <c r="C1922" s="3">
        <v>73</v>
      </c>
      <c r="D1922" s="3">
        <v>81</v>
      </c>
      <c r="E1922" s="14">
        <v>0.65</v>
      </c>
      <c r="F1922" s="3">
        <v>4</v>
      </c>
      <c r="G1922" s="3" t="s">
        <v>43</v>
      </c>
      <c r="H1922" s="19">
        <v>30.25</v>
      </c>
    </row>
    <row r="1923" spans="1:8" x14ac:dyDescent="0.2">
      <c r="B1923" s="2">
        <v>0.35416666666666669</v>
      </c>
      <c r="C1923" s="3">
        <v>74</v>
      </c>
      <c r="D1923" s="3">
        <v>84</v>
      </c>
      <c r="E1923" s="14">
        <v>0.63</v>
      </c>
      <c r="F1923" s="3">
        <v>1</v>
      </c>
      <c r="G1923" s="3" t="s">
        <v>71</v>
      </c>
      <c r="H1923" s="19">
        <v>30.24</v>
      </c>
    </row>
    <row r="1924" spans="1:8" x14ac:dyDescent="0.2">
      <c r="B1924" s="2">
        <v>0.36458333333333331</v>
      </c>
      <c r="C1924" s="3">
        <v>75</v>
      </c>
      <c r="D1924" s="3">
        <v>85</v>
      </c>
      <c r="E1924" s="14">
        <v>0.6</v>
      </c>
      <c r="F1924" s="3">
        <v>5</v>
      </c>
      <c r="G1924" s="3" t="s">
        <v>143</v>
      </c>
      <c r="H1924" s="19">
        <v>30.24</v>
      </c>
    </row>
    <row r="1925" spans="1:8" x14ac:dyDescent="0.2">
      <c r="B1925" s="2">
        <v>0.375</v>
      </c>
      <c r="C1925" s="3">
        <v>75</v>
      </c>
      <c r="D1925" s="3">
        <v>87</v>
      </c>
      <c r="E1925" s="14">
        <v>0.57999999999999996</v>
      </c>
      <c r="F1925" s="3">
        <v>4</v>
      </c>
      <c r="G1925" s="3" t="s">
        <v>197</v>
      </c>
      <c r="H1925" s="19">
        <v>30.24</v>
      </c>
    </row>
    <row r="1926" spans="1:8" x14ac:dyDescent="0.2">
      <c r="B1926" s="1">
        <v>0.5</v>
      </c>
      <c r="C1926" s="3">
        <v>81</v>
      </c>
      <c r="D1926" s="3">
        <v>109</v>
      </c>
      <c r="E1926" s="14">
        <v>0.46</v>
      </c>
      <c r="F1926" s="3">
        <v>2</v>
      </c>
      <c r="G1926" s="3" t="s">
        <v>71</v>
      </c>
      <c r="H1926" s="19">
        <v>30.24</v>
      </c>
    </row>
    <row r="1927" spans="1:8" x14ac:dyDescent="0.2">
      <c r="B1927" s="1">
        <v>0.51041666666666663</v>
      </c>
      <c r="C1927" s="3">
        <v>81</v>
      </c>
      <c r="D1927" s="3">
        <v>115</v>
      </c>
      <c r="E1927" s="14">
        <v>0.45</v>
      </c>
      <c r="F1927" s="3">
        <v>3</v>
      </c>
      <c r="G1927" s="3" t="s">
        <v>196</v>
      </c>
      <c r="H1927" s="19">
        <v>30.24</v>
      </c>
    </row>
    <row r="1928" spans="1:8" x14ac:dyDescent="0.2">
      <c r="A1928" s="21"/>
      <c r="B1928" s="1">
        <v>0.52083333333333337</v>
      </c>
      <c r="C1928" s="3">
        <v>80</v>
      </c>
      <c r="D1928" s="3">
        <v>114</v>
      </c>
      <c r="E1928" s="14">
        <v>0.47</v>
      </c>
      <c r="F1928" s="3">
        <v>3</v>
      </c>
      <c r="G1928" s="3" t="s">
        <v>71</v>
      </c>
      <c r="H1928" s="19">
        <v>30.24</v>
      </c>
    </row>
    <row r="1929" spans="1:8" x14ac:dyDescent="0.2">
      <c r="B1929" s="1">
        <v>0.53125</v>
      </c>
      <c r="C1929" s="3">
        <v>80</v>
      </c>
      <c r="D1929" s="3">
        <v>115</v>
      </c>
      <c r="E1929" s="14">
        <v>0.48</v>
      </c>
      <c r="F1929" s="3">
        <v>2</v>
      </c>
      <c r="G1929" s="3" t="s">
        <v>35</v>
      </c>
      <c r="H1929" s="19">
        <v>30.24</v>
      </c>
    </row>
    <row r="1930" spans="1:8" x14ac:dyDescent="0.2">
      <c r="B1930" s="1">
        <v>0.54166666666666663</v>
      </c>
      <c r="C1930" s="3">
        <v>81</v>
      </c>
      <c r="D1930" s="3">
        <v>121</v>
      </c>
      <c r="E1930" s="14">
        <v>0.48</v>
      </c>
      <c r="F1930" s="3">
        <v>1</v>
      </c>
      <c r="G1930" s="3" t="s">
        <v>129</v>
      </c>
      <c r="H1930" s="19">
        <v>30.24</v>
      </c>
    </row>
    <row r="1931" spans="1:8" x14ac:dyDescent="0.2">
      <c r="B1931" s="1">
        <v>0.55208333333333337</v>
      </c>
      <c r="C1931" s="3">
        <v>81</v>
      </c>
      <c r="D1931" s="3">
        <v>114</v>
      </c>
      <c r="E1931" s="14">
        <v>0.49</v>
      </c>
      <c r="F1931" s="3">
        <v>3</v>
      </c>
      <c r="G1931" s="3" t="s">
        <v>130</v>
      </c>
      <c r="H1931" s="19">
        <v>30.23</v>
      </c>
    </row>
    <row r="1932" spans="1:8" x14ac:dyDescent="0.2">
      <c r="B1932" s="2">
        <v>0.5625</v>
      </c>
      <c r="C1932" s="3">
        <v>80</v>
      </c>
      <c r="D1932" s="3">
        <v>111</v>
      </c>
      <c r="E1932" s="14">
        <v>0.47</v>
      </c>
      <c r="F1932" s="3">
        <v>4</v>
      </c>
      <c r="G1932" s="3" t="s">
        <v>130</v>
      </c>
      <c r="H1932" s="19">
        <v>30.23</v>
      </c>
    </row>
    <row r="1933" spans="1:8" x14ac:dyDescent="0.2">
      <c r="B1933" s="2">
        <v>0.57291666666666663</v>
      </c>
      <c r="C1933" s="3">
        <v>81</v>
      </c>
      <c r="D1933" s="3">
        <v>114</v>
      </c>
      <c r="E1933" s="14">
        <v>0.47</v>
      </c>
      <c r="F1933" s="3">
        <v>5</v>
      </c>
      <c r="G1933" s="3" t="s">
        <v>129</v>
      </c>
      <c r="H1933" s="19">
        <v>30.23</v>
      </c>
    </row>
    <row r="1934" spans="1:8" x14ac:dyDescent="0.2">
      <c r="A1934" s="21"/>
      <c r="B1934" s="2">
        <v>0.58333333333333337</v>
      </c>
      <c r="C1934" s="3">
        <v>81</v>
      </c>
      <c r="D1934" s="3">
        <v>118</v>
      </c>
      <c r="E1934" s="14">
        <v>0.48</v>
      </c>
      <c r="F1934" s="3">
        <v>2</v>
      </c>
      <c r="G1934" s="3" t="s">
        <v>143</v>
      </c>
      <c r="H1934" s="19">
        <v>30.22</v>
      </c>
    </row>
    <row r="1935" spans="1:8" x14ac:dyDescent="0.2">
      <c r="B1935" s="2">
        <v>0.59375</v>
      </c>
      <c r="C1935" s="3">
        <v>81</v>
      </c>
      <c r="D1935" s="3">
        <v>117</v>
      </c>
      <c r="E1935" s="14">
        <v>0.48</v>
      </c>
      <c r="F1935" s="3">
        <v>3</v>
      </c>
      <c r="G1935" s="3" t="s">
        <v>201</v>
      </c>
      <c r="H1935" s="19">
        <v>30.22</v>
      </c>
    </row>
    <row r="1936" spans="1:8" x14ac:dyDescent="0.2">
      <c r="B1936" s="2">
        <v>0.60416666666666663</v>
      </c>
      <c r="C1936" s="3">
        <v>81</v>
      </c>
      <c r="D1936" s="3">
        <v>116</v>
      </c>
      <c r="E1936" s="14">
        <v>0.5</v>
      </c>
      <c r="F1936" s="3">
        <v>3</v>
      </c>
      <c r="G1936" s="3" t="s">
        <v>143</v>
      </c>
      <c r="H1936" s="19">
        <v>30.21</v>
      </c>
    </row>
    <row r="1937" spans="1:8" x14ac:dyDescent="0.2">
      <c r="B1937" s="2"/>
    </row>
    <row r="1938" spans="1:8" x14ac:dyDescent="0.2">
      <c r="A1938" t="s">
        <v>277</v>
      </c>
      <c r="B1938" s="2"/>
    </row>
    <row r="1939" spans="1:8" x14ac:dyDescent="0.2">
      <c r="A1939" s="21">
        <v>41110</v>
      </c>
      <c r="B1939" s="2">
        <v>0.39583333333333343</v>
      </c>
      <c r="C1939" s="3">
        <v>67</v>
      </c>
      <c r="D1939" s="3">
        <v>74</v>
      </c>
      <c r="E1939" s="14">
        <v>0.59</v>
      </c>
      <c r="F1939" s="3">
        <v>0</v>
      </c>
      <c r="H1939" s="19">
        <v>28.41</v>
      </c>
    </row>
    <row r="1940" spans="1:8" x14ac:dyDescent="0.2">
      <c r="B1940" s="2">
        <v>0.40625</v>
      </c>
      <c r="C1940" s="3">
        <v>67</v>
      </c>
      <c r="D1940" s="3">
        <v>74</v>
      </c>
      <c r="E1940" s="14">
        <v>0.57999999999999996</v>
      </c>
      <c r="F1940" s="3">
        <v>2</v>
      </c>
      <c r="G1940" s="3" t="s">
        <v>196</v>
      </c>
      <c r="H1940" s="19">
        <v>28.41</v>
      </c>
    </row>
    <row r="1941" spans="1:8" x14ac:dyDescent="0.2">
      <c r="B1941" s="2">
        <v>0.4166666666666668</v>
      </c>
      <c r="C1941" s="3">
        <v>67</v>
      </c>
      <c r="D1941" s="3">
        <v>74</v>
      </c>
      <c r="E1941" s="14">
        <v>0.59</v>
      </c>
      <c r="F1941" s="3">
        <v>3</v>
      </c>
      <c r="G1941" s="3" t="s">
        <v>197</v>
      </c>
      <c r="H1941" s="19">
        <v>28.41</v>
      </c>
    </row>
    <row r="1942" spans="1:8" x14ac:dyDescent="0.2">
      <c r="B1942" s="2">
        <v>0.42708333333333354</v>
      </c>
      <c r="C1942" s="3">
        <v>69</v>
      </c>
      <c r="D1942" s="3">
        <v>78</v>
      </c>
      <c r="E1942" s="14">
        <v>0.56000000000000005</v>
      </c>
      <c r="F1942" s="3">
        <v>3</v>
      </c>
      <c r="G1942" s="3" t="s">
        <v>196</v>
      </c>
      <c r="H1942" s="19">
        <v>28.4</v>
      </c>
    </row>
    <row r="1943" spans="1:8" x14ac:dyDescent="0.2">
      <c r="B1943" s="2">
        <v>0.4375</v>
      </c>
      <c r="C1943" s="3">
        <v>69</v>
      </c>
      <c r="D1943" s="3">
        <v>80</v>
      </c>
      <c r="E1943" s="14">
        <v>0.54</v>
      </c>
      <c r="F1943" s="3">
        <v>2</v>
      </c>
      <c r="G1943" s="3" t="s">
        <v>197</v>
      </c>
      <c r="H1943" s="19">
        <v>28.4</v>
      </c>
    </row>
    <row r="1944" spans="1:8" x14ac:dyDescent="0.2">
      <c r="B1944" s="2">
        <v>0.44791666666666691</v>
      </c>
      <c r="C1944" s="3">
        <v>69</v>
      </c>
      <c r="D1944" s="3">
        <v>80</v>
      </c>
      <c r="E1944" s="14">
        <v>0.55000000000000004</v>
      </c>
      <c r="F1944" s="3">
        <v>5</v>
      </c>
      <c r="G1944" s="3" t="s">
        <v>130</v>
      </c>
      <c r="H1944" s="19">
        <v>28.39</v>
      </c>
    </row>
    <row r="1945" spans="1:8" x14ac:dyDescent="0.2">
      <c r="B1945" s="2">
        <v>0.45833333333333359</v>
      </c>
      <c r="C1945" s="3">
        <v>70</v>
      </c>
      <c r="D1945" s="3">
        <v>80</v>
      </c>
      <c r="E1945" s="14">
        <v>0.55000000000000004</v>
      </c>
      <c r="F1945" s="3">
        <v>5</v>
      </c>
      <c r="G1945" s="3" t="s">
        <v>196</v>
      </c>
      <c r="H1945" s="19">
        <v>28.39</v>
      </c>
    </row>
    <row r="1946" spans="1:8" x14ac:dyDescent="0.2">
      <c r="B1946" s="1">
        <v>0.46875</v>
      </c>
      <c r="C1946" s="3">
        <v>70</v>
      </c>
      <c r="D1946" s="3">
        <v>81</v>
      </c>
      <c r="E1946" s="14">
        <v>0.54</v>
      </c>
      <c r="F1946" s="3">
        <v>5</v>
      </c>
      <c r="G1946" s="3" t="s">
        <v>129</v>
      </c>
      <c r="H1946" s="19">
        <v>28.39</v>
      </c>
    </row>
    <row r="1947" spans="1:8" x14ac:dyDescent="0.2">
      <c r="B1947" s="1">
        <v>0.47916666666666669</v>
      </c>
      <c r="C1947" s="3">
        <v>70</v>
      </c>
      <c r="D1947" s="3">
        <v>84</v>
      </c>
      <c r="E1947" s="14">
        <v>0.54</v>
      </c>
      <c r="F1947" s="3">
        <v>6</v>
      </c>
      <c r="G1947" s="3" t="s">
        <v>196</v>
      </c>
      <c r="H1947" s="19">
        <v>28.38</v>
      </c>
    </row>
    <row r="1948" spans="1:8" x14ac:dyDescent="0.2">
      <c r="B1948" s="1">
        <v>0.48958333333333331</v>
      </c>
      <c r="C1948" s="3">
        <v>71</v>
      </c>
      <c r="D1948" s="3">
        <v>82</v>
      </c>
      <c r="E1948" s="14">
        <v>0.55000000000000004</v>
      </c>
      <c r="F1948" s="3">
        <v>6</v>
      </c>
      <c r="G1948" s="3" t="s">
        <v>130</v>
      </c>
      <c r="H1948" s="19">
        <v>28.38</v>
      </c>
    </row>
    <row r="1949" spans="1:8" x14ac:dyDescent="0.2">
      <c r="B1949" s="1">
        <v>0.49652777777777773</v>
      </c>
      <c r="C1949" s="3">
        <v>70</v>
      </c>
      <c r="D1949" s="3">
        <v>83</v>
      </c>
      <c r="E1949" s="14">
        <v>0.55000000000000004</v>
      </c>
      <c r="F1949" s="3">
        <v>5</v>
      </c>
      <c r="G1949" s="3" t="s">
        <v>201</v>
      </c>
      <c r="H1949" s="19">
        <v>28.37</v>
      </c>
    </row>
    <row r="1950" spans="1:8" x14ac:dyDescent="0.2">
      <c r="B1950" s="1">
        <v>0.53125</v>
      </c>
      <c r="C1950" s="3">
        <v>72</v>
      </c>
      <c r="D1950" s="3">
        <v>91</v>
      </c>
      <c r="E1950" s="14">
        <v>0.54</v>
      </c>
      <c r="F1950" s="3">
        <v>3</v>
      </c>
      <c r="G1950" s="3" t="s">
        <v>130</v>
      </c>
      <c r="H1950" s="19">
        <v>28.35</v>
      </c>
    </row>
    <row r="1951" spans="1:8" x14ac:dyDescent="0.2">
      <c r="B1951" s="1">
        <v>0.54166666666666663</v>
      </c>
      <c r="C1951" s="3">
        <v>75</v>
      </c>
      <c r="D1951" s="3">
        <v>95</v>
      </c>
      <c r="E1951" s="14">
        <v>0.48</v>
      </c>
      <c r="F1951" s="3">
        <v>6</v>
      </c>
      <c r="G1951" s="3" t="s">
        <v>203</v>
      </c>
      <c r="H1951" s="19">
        <v>28.35</v>
      </c>
    </row>
    <row r="1952" spans="1:8" x14ac:dyDescent="0.2">
      <c r="B1952" s="1">
        <v>0.55208333333333337</v>
      </c>
      <c r="C1952" s="3">
        <v>75</v>
      </c>
      <c r="D1952" s="3">
        <v>98</v>
      </c>
      <c r="E1952" s="14">
        <v>0.5</v>
      </c>
      <c r="F1952" s="3">
        <v>6</v>
      </c>
      <c r="G1952" s="3" t="s">
        <v>129</v>
      </c>
      <c r="H1952" s="19">
        <v>28.34</v>
      </c>
    </row>
    <row r="1953" spans="1:8" x14ac:dyDescent="0.2">
      <c r="B1953" s="2">
        <v>0.5625</v>
      </c>
      <c r="C1953" s="3">
        <v>75</v>
      </c>
      <c r="D1953" s="3">
        <v>99</v>
      </c>
      <c r="E1953" s="14">
        <v>0.5</v>
      </c>
      <c r="F1953" s="3">
        <v>4</v>
      </c>
      <c r="G1953" s="3" t="s">
        <v>129</v>
      </c>
      <c r="H1953" s="19">
        <v>28.34</v>
      </c>
    </row>
    <row r="1954" spans="1:8" x14ac:dyDescent="0.2">
      <c r="B1954" s="2">
        <v>0.60416666666666663</v>
      </c>
      <c r="C1954" s="3">
        <v>77</v>
      </c>
      <c r="D1954" s="3">
        <v>95</v>
      </c>
      <c r="E1954" s="14">
        <v>0.45</v>
      </c>
      <c r="F1954" s="3">
        <v>4</v>
      </c>
      <c r="G1954" s="3" t="s">
        <v>34</v>
      </c>
      <c r="H1954" s="19">
        <v>28.31</v>
      </c>
    </row>
    <row r="1955" spans="1:8" x14ac:dyDescent="0.2">
      <c r="B1955" s="2">
        <v>0.61458333333333337</v>
      </c>
      <c r="C1955" s="3">
        <v>76</v>
      </c>
      <c r="D1955" s="3">
        <v>96</v>
      </c>
      <c r="E1955" s="14">
        <v>0.45</v>
      </c>
      <c r="F1955" s="3">
        <v>8</v>
      </c>
      <c r="G1955" s="3" t="s">
        <v>130</v>
      </c>
      <c r="H1955" s="19">
        <v>28.31</v>
      </c>
    </row>
    <row r="1956" spans="1:8" x14ac:dyDescent="0.2">
      <c r="A1956" s="21"/>
      <c r="B1956" s="2">
        <v>0.625</v>
      </c>
      <c r="C1956" s="3">
        <v>77</v>
      </c>
      <c r="D1956" s="3">
        <v>99</v>
      </c>
      <c r="E1956" s="14">
        <v>0.42</v>
      </c>
      <c r="F1956" s="3">
        <v>8</v>
      </c>
      <c r="G1956" s="3" t="s">
        <v>130</v>
      </c>
      <c r="H1956" s="19">
        <v>28.31</v>
      </c>
    </row>
    <row r="1957" spans="1:8" x14ac:dyDescent="0.2">
      <c r="B1957" s="2">
        <v>0.63541666666666663</v>
      </c>
      <c r="C1957" s="3">
        <v>78</v>
      </c>
      <c r="D1957" s="3">
        <v>96</v>
      </c>
      <c r="E1957" s="14">
        <v>0.41</v>
      </c>
      <c r="F1957" s="3">
        <v>4</v>
      </c>
      <c r="G1957" s="3" t="s">
        <v>130</v>
      </c>
      <c r="H1957" s="19">
        <v>28.3</v>
      </c>
    </row>
    <row r="1958" spans="1:8" x14ac:dyDescent="0.2">
      <c r="B1958" s="2">
        <v>0.64583333333333337</v>
      </c>
      <c r="C1958" s="3">
        <v>77</v>
      </c>
      <c r="D1958" s="3">
        <v>97</v>
      </c>
      <c r="E1958" s="14">
        <v>0.43</v>
      </c>
      <c r="F1958" s="3">
        <v>8</v>
      </c>
      <c r="G1958" s="3" t="s">
        <v>130</v>
      </c>
      <c r="H1958" s="19">
        <v>28.3</v>
      </c>
    </row>
    <row r="1959" spans="1:8" x14ac:dyDescent="0.2">
      <c r="A1959" s="21"/>
      <c r="B1959" s="2"/>
    </row>
    <row r="1960" spans="1:8" x14ac:dyDescent="0.2">
      <c r="A1960" s="21">
        <v>41111</v>
      </c>
      <c r="B1960" s="2">
        <v>0.32291666666666669</v>
      </c>
      <c r="C1960" s="3">
        <v>63</v>
      </c>
      <c r="D1960" s="3">
        <v>69</v>
      </c>
      <c r="E1960" s="13">
        <v>0.79</v>
      </c>
      <c r="F1960" s="3">
        <v>3</v>
      </c>
      <c r="G1960" s="3" t="s">
        <v>201</v>
      </c>
      <c r="H1960" s="19">
        <v>28.05</v>
      </c>
    </row>
    <row r="1961" spans="1:8" x14ac:dyDescent="0.2">
      <c r="B1961" s="2">
        <v>0.33333333333333331</v>
      </c>
      <c r="C1961" s="3">
        <v>64</v>
      </c>
      <c r="D1961" s="3">
        <v>67</v>
      </c>
      <c r="E1961" s="14">
        <v>0.78</v>
      </c>
      <c r="F1961" s="3">
        <v>3</v>
      </c>
      <c r="G1961" s="3" t="s">
        <v>130</v>
      </c>
      <c r="H1961" s="19">
        <v>28.05</v>
      </c>
    </row>
    <row r="1962" spans="1:8" x14ac:dyDescent="0.2">
      <c r="B1962" s="2">
        <v>0.34375</v>
      </c>
      <c r="C1962" s="3">
        <v>64</v>
      </c>
      <c r="D1962" s="3">
        <v>67</v>
      </c>
      <c r="E1962" s="14">
        <v>0.78</v>
      </c>
      <c r="F1962" s="3">
        <v>4</v>
      </c>
      <c r="G1962" s="3" t="s">
        <v>196</v>
      </c>
      <c r="H1962" s="19">
        <v>28.03</v>
      </c>
    </row>
    <row r="1963" spans="1:8" x14ac:dyDescent="0.2">
      <c r="A1963" s="21"/>
      <c r="B1963" s="2">
        <v>0.35416666666666669</v>
      </c>
      <c r="C1963" s="3">
        <v>64</v>
      </c>
      <c r="D1963" s="3">
        <v>72</v>
      </c>
      <c r="E1963" s="14">
        <v>0.77</v>
      </c>
      <c r="F1963" s="3">
        <v>3</v>
      </c>
      <c r="G1963" s="3" t="s">
        <v>201</v>
      </c>
      <c r="H1963" s="19">
        <v>28.03</v>
      </c>
    </row>
    <row r="1964" spans="1:8" x14ac:dyDescent="0.2">
      <c r="B1964" s="2">
        <v>0.36458333333333331</v>
      </c>
      <c r="C1964" s="3">
        <v>64</v>
      </c>
      <c r="D1964" s="3">
        <v>68</v>
      </c>
      <c r="E1964" s="14">
        <v>0.75</v>
      </c>
      <c r="F1964" s="3">
        <v>2</v>
      </c>
      <c r="G1964" s="3" t="s">
        <v>130</v>
      </c>
      <c r="H1964" s="19">
        <v>28.02</v>
      </c>
    </row>
    <row r="1965" spans="1:8" x14ac:dyDescent="0.2">
      <c r="B1965" s="2">
        <v>0.375</v>
      </c>
      <c r="C1965" s="3">
        <v>64</v>
      </c>
      <c r="D1965" s="3">
        <v>70</v>
      </c>
      <c r="E1965" s="14">
        <v>0.74</v>
      </c>
      <c r="F1965" s="3">
        <v>2</v>
      </c>
      <c r="G1965" s="3" t="s">
        <v>130</v>
      </c>
      <c r="H1965" s="19">
        <v>28.03</v>
      </c>
    </row>
    <row r="1966" spans="1:8" x14ac:dyDescent="0.2">
      <c r="B1966" s="2">
        <v>0.38541666666666674</v>
      </c>
      <c r="C1966" s="3">
        <v>65</v>
      </c>
      <c r="D1966" s="3">
        <v>71</v>
      </c>
      <c r="E1966" s="14">
        <v>0.73</v>
      </c>
      <c r="F1966" s="3">
        <v>3</v>
      </c>
      <c r="G1966" s="3" t="s">
        <v>130</v>
      </c>
      <c r="H1966" s="19">
        <v>28.03</v>
      </c>
    </row>
    <row r="1967" spans="1:8" x14ac:dyDescent="0.2">
      <c r="A1967" s="21"/>
      <c r="B1967" s="2">
        <v>0.39583333333333343</v>
      </c>
      <c r="C1967" s="3">
        <v>65</v>
      </c>
      <c r="D1967" s="3">
        <v>73</v>
      </c>
      <c r="E1967" s="14">
        <v>0.72</v>
      </c>
      <c r="F1967" s="3">
        <v>3</v>
      </c>
      <c r="G1967" s="3" t="s">
        <v>201</v>
      </c>
      <c r="H1967" s="19">
        <v>28.03</v>
      </c>
    </row>
    <row r="1968" spans="1:8" x14ac:dyDescent="0.2">
      <c r="B1968" s="2">
        <v>0.40625</v>
      </c>
      <c r="C1968" s="3">
        <v>66</v>
      </c>
      <c r="D1968" s="3">
        <v>74</v>
      </c>
      <c r="E1968" s="14">
        <v>0.69</v>
      </c>
      <c r="F1968" s="3">
        <v>2</v>
      </c>
      <c r="G1968" s="3" t="s">
        <v>203</v>
      </c>
      <c r="H1968" s="19">
        <v>28.04</v>
      </c>
    </row>
    <row r="1969" spans="1:8" x14ac:dyDescent="0.2">
      <c r="B1969" s="2">
        <v>0.4166666666666668</v>
      </c>
      <c r="C1969" s="3">
        <v>67</v>
      </c>
      <c r="D1969" s="3">
        <v>78</v>
      </c>
      <c r="E1969" s="14">
        <v>0.67</v>
      </c>
      <c r="F1969" s="3">
        <v>2</v>
      </c>
      <c r="G1969" s="3" t="s">
        <v>129</v>
      </c>
      <c r="H1969" s="19">
        <v>28.04</v>
      </c>
    </row>
    <row r="1970" spans="1:8" x14ac:dyDescent="0.2">
      <c r="B1970" s="1">
        <v>0.48958333333333331</v>
      </c>
      <c r="C1970" s="3">
        <v>68</v>
      </c>
      <c r="D1970" s="3">
        <v>82</v>
      </c>
      <c r="E1970" s="14">
        <v>0.67</v>
      </c>
      <c r="F1970" s="3">
        <v>6</v>
      </c>
      <c r="G1970" s="3" t="s">
        <v>129</v>
      </c>
      <c r="H1970" s="19">
        <v>28.04</v>
      </c>
    </row>
    <row r="1971" spans="1:8" x14ac:dyDescent="0.2">
      <c r="B1971" s="1">
        <v>0.5</v>
      </c>
      <c r="C1971" s="3">
        <v>69</v>
      </c>
      <c r="D1971" s="3">
        <v>88</v>
      </c>
      <c r="E1971" s="14">
        <v>0.65</v>
      </c>
      <c r="F1971" s="3">
        <v>4</v>
      </c>
      <c r="G1971" s="3" t="s">
        <v>129</v>
      </c>
      <c r="H1971" s="19">
        <v>28.04</v>
      </c>
    </row>
    <row r="1972" spans="1:8" x14ac:dyDescent="0.2">
      <c r="B1972" s="1">
        <v>0.53125</v>
      </c>
      <c r="C1972" s="3">
        <v>70</v>
      </c>
      <c r="D1972" s="3">
        <v>88</v>
      </c>
      <c r="E1972" s="14">
        <v>0.67</v>
      </c>
      <c r="F1972" s="3">
        <v>3</v>
      </c>
      <c r="G1972" s="3" t="s">
        <v>71</v>
      </c>
      <c r="H1972" s="19">
        <v>28.04</v>
      </c>
    </row>
    <row r="1973" spans="1:8" x14ac:dyDescent="0.2">
      <c r="B1973" s="1">
        <v>0.54166666666666663</v>
      </c>
      <c r="C1973" s="3">
        <v>69</v>
      </c>
      <c r="D1973" s="3">
        <v>84</v>
      </c>
      <c r="E1973" s="14">
        <v>0.68</v>
      </c>
      <c r="F1973" s="3">
        <v>3</v>
      </c>
      <c r="G1973" s="3" t="s">
        <v>129</v>
      </c>
      <c r="H1973" s="19">
        <v>28.04</v>
      </c>
    </row>
    <row r="1974" spans="1:8" x14ac:dyDescent="0.2">
      <c r="B1974" s="1">
        <v>0.55208333333333337</v>
      </c>
      <c r="C1974" s="3">
        <v>67</v>
      </c>
      <c r="D1974" s="3">
        <v>82</v>
      </c>
      <c r="E1974" s="14">
        <v>0.77</v>
      </c>
      <c r="F1974" s="3">
        <v>4</v>
      </c>
      <c r="G1974" s="3" t="s">
        <v>201</v>
      </c>
      <c r="H1974" s="19">
        <v>28.05</v>
      </c>
    </row>
    <row r="1975" spans="1:8" x14ac:dyDescent="0.2">
      <c r="B1975" s="2">
        <v>0.5625</v>
      </c>
      <c r="C1975" s="3">
        <v>67</v>
      </c>
      <c r="D1975" s="3">
        <v>80</v>
      </c>
      <c r="E1975" s="14">
        <v>0.81</v>
      </c>
      <c r="F1975" s="3">
        <v>6</v>
      </c>
      <c r="G1975" s="3" t="s">
        <v>129</v>
      </c>
      <c r="H1975" s="19">
        <v>28.06</v>
      </c>
    </row>
    <row r="1976" spans="1:8" x14ac:dyDescent="0.2">
      <c r="B1976" s="2">
        <v>0.57291666666666663</v>
      </c>
      <c r="C1976" s="3">
        <v>65</v>
      </c>
      <c r="D1976" s="3">
        <v>76</v>
      </c>
      <c r="E1976" s="14">
        <v>0.89</v>
      </c>
      <c r="F1976" s="3">
        <v>5</v>
      </c>
      <c r="G1976" s="3" t="s">
        <v>143</v>
      </c>
      <c r="H1976" s="19">
        <v>28.06</v>
      </c>
    </row>
    <row r="1977" spans="1:8" x14ac:dyDescent="0.2">
      <c r="B1977" s="2">
        <v>0.58333333333333337</v>
      </c>
      <c r="C1977" s="3">
        <v>66</v>
      </c>
      <c r="D1977" s="3">
        <v>79</v>
      </c>
      <c r="E1977" s="14">
        <v>0.9</v>
      </c>
      <c r="F1977" s="3">
        <v>5</v>
      </c>
      <c r="G1977" s="3" t="s">
        <v>129</v>
      </c>
      <c r="H1977" s="19">
        <v>28.07</v>
      </c>
    </row>
    <row r="1978" spans="1:8" x14ac:dyDescent="0.2">
      <c r="B1978" s="2">
        <v>0.59097222222222223</v>
      </c>
      <c r="C1978" s="3">
        <v>66</v>
      </c>
      <c r="D1978" s="3">
        <v>76</v>
      </c>
      <c r="E1978" s="14">
        <v>0.85</v>
      </c>
      <c r="F1978" s="3">
        <v>5</v>
      </c>
      <c r="G1978" s="3" t="s">
        <v>71</v>
      </c>
      <c r="H1978" s="19">
        <v>28.08</v>
      </c>
    </row>
    <row r="1979" spans="1:8" x14ac:dyDescent="0.2">
      <c r="A1979" s="21"/>
      <c r="B1979" s="2">
        <v>0.63541666666666663</v>
      </c>
      <c r="C1979" s="3">
        <v>68</v>
      </c>
      <c r="D1979" s="3">
        <v>74</v>
      </c>
      <c r="E1979" s="14">
        <v>0.85</v>
      </c>
      <c r="F1979" s="3">
        <v>10</v>
      </c>
      <c r="G1979" s="3" t="s">
        <v>35</v>
      </c>
      <c r="H1979" s="19">
        <v>28.09</v>
      </c>
    </row>
    <row r="1980" spans="1:8" x14ac:dyDescent="0.2">
      <c r="B1980" s="2">
        <v>0.64583333333333337</v>
      </c>
      <c r="C1980" s="3">
        <v>69</v>
      </c>
      <c r="D1980" s="3">
        <v>76</v>
      </c>
      <c r="E1980" s="14">
        <v>0.83</v>
      </c>
      <c r="F1980" s="3">
        <v>13</v>
      </c>
      <c r="G1980" s="3" t="s">
        <v>202</v>
      </c>
      <c r="H1980" s="19">
        <v>28.09</v>
      </c>
    </row>
    <row r="1981" spans="1:8" x14ac:dyDescent="0.2">
      <c r="B1981" s="2">
        <v>0.65625</v>
      </c>
      <c r="C1981" s="3">
        <v>69</v>
      </c>
      <c r="D1981" s="3">
        <v>77</v>
      </c>
      <c r="E1981" s="14">
        <v>0.8</v>
      </c>
      <c r="F1981" s="3">
        <v>11</v>
      </c>
      <c r="G1981" s="3" t="s">
        <v>129</v>
      </c>
      <c r="H1981" s="19">
        <v>28.09</v>
      </c>
    </row>
    <row r="1982" spans="1:8" x14ac:dyDescent="0.2">
      <c r="B1982" s="2">
        <v>0.66666666666666663</v>
      </c>
      <c r="C1982" s="3">
        <v>70</v>
      </c>
      <c r="D1982" s="3">
        <v>81</v>
      </c>
      <c r="E1982" s="14">
        <v>0.75</v>
      </c>
      <c r="F1982" s="3">
        <v>12</v>
      </c>
      <c r="G1982" s="3" t="s">
        <v>129</v>
      </c>
      <c r="H1982" s="19">
        <v>28.1</v>
      </c>
    </row>
    <row r="1983" spans="1:8" x14ac:dyDescent="0.2">
      <c r="B1983" s="2">
        <v>0.67708333333333337</v>
      </c>
      <c r="C1983" s="3">
        <v>71</v>
      </c>
      <c r="D1983" s="3">
        <v>82</v>
      </c>
      <c r="E1983" s="14">
        <v>0.72</v>
      </c>
      <c r="F1983" s="3">
        <v>9</v>
      </c>
      <c r="G1983" s="3" t="s">
        <v>129</v>
      </c>
      <c r="H1983" s="19">
        <v>28.09</v>
      </c>
    </row>
    <row r="1984" spans="1:8" x14ac:dyDescent="0.2">
      <c r="B1984" s="2">
        <v>0.6875</v>
      </c>
      <c r="C1984" s="3">
        <v>70</v>
      </c>
      <c r="D1984" s="3">
        <v>82</v>
      </c>
      <c r="E1984" s="14">
        <v>0.71</v>
      </c>
      <c r="F1984" s="3">
        <v>9</v>
      </c>
      <c r="G1984" s="3" t="s">
        <v>71</v>
      </c>
      <c r="H1984" s="19">
        <v>28.09</v>
      </c>
    </row>
    <row r="1985" spans="1:8" x14ac:dyDescent="0.2">
      <c r="B1985" s="2">
        <v>0.69791666666666663</v>
      </c>
      <c r="C1985" s="3">
        <v>70</v>
      </c>
      <c r="D1985" s="3">
        <v>81</v>
      </c>
      <c r="E1985" s="14">
        <v>0.71</v>
      </c>
      <c r="F1985" s="3">
        <v>12</v>
      </c>
      <c r="G1985" s="3" t="s">
        <v>35</v>
      </c>
      <c r="H1985" s="19">
        <v>28.1</v>
      </c>
    </row>
    <row r="1986" spans="1:8" x14ac:dyDescent="0.2">
      <c r="B1986" s="1"/>
    </row>
    <row r="1987" spans="1:8" x14ac:dyDescent="0.2">
      <c r="A1987" s="21">
        <v>41112</v>
      </c>
      <c r="B1987" s="2">
        <v>0.32291666666666669</v>
      </c>
      <c r="C1987" s="3">
        <v>62</v>
      </c>
      <c r="D1987" s="3">
        <v>64</v>
      </c>
      <c r="E1987" s="14">
        <v>0.85</v>
      </c>
      <c r="F1987" s="3">
        <v>3</v>
      </c>
      <c r="G1987" s="3" t="s">
        <v>129</v>
      </c>
      <c r="H1987" s="19">
        <v>28.28</v>
      </c>
    </row>
    <row r="1988" spans="1:8" x14ac:dyDescent="0.2">
      <c r="B1988" s="2">
        <v>0.33333333333333331</v>
      </c>
      <c r="C1988" s="3">
        <v>62</v>
      </c>
      <c r="D1988" s="3">
        <v>62</v>
      </c>
      <c r="E1988" s="14">
        <v>0.84</v>
      </c>
      <c r="F1988" s="3">
        <v>2</v>
      </c>
      <c r="G1988" s="3" t="s">
        <v>71</v>
      </c>
      <c r="H1988" s="19">
        <v>28.28</v>
      </c>
    </row>
    <row r="1989" spans="1:8" x14ac:dyDescent="0.2">
      <c r="B1989" s="2">
        <v>0.34375</v>
      </c>
      <c r="C1989" s="3">
        <v>63</v>
      </c>
      <c r="D1989" s="3">
        <v>64</v>
      </c>
      <c r="E1989" s="14">
        <v>0.79</v>
      </c>
      <c r="F1989" s="3">
        <v>3</v>
      </c>
      <c r="G1989" s="3" t="s">
        <v>129</v>
      </c>
      <c r="H1989" s="19">
        <v>28.28</v>
      </c>
    </row>
    <row r="1990" spans="1:8" x14ac:dyDescent="0.2">
      <c r="B1990" s="2">
        <v>0.35416666666666669</v>
      </c>
      <c r="C1990" s="3">
        <v>65</v>
      </c>
      <c r="D1990" s="3">
        <v>64</v>
      </c>
      <c r="E1990" s="14">
        <v>0.77</v>
      </c>
      <c r="F1990" s="3">
        <v>3</v>
      </c>
      <c r="G1990" s="3" t="s">
        <v>71</v>
      </c>
      <c r="H1990" s="19">
        <v>28.28</v>
      </c>
    </row>
    <row r="1991" spans="1:8" x14ac:dyDescent="0.2">
      <c r="B1991" s="1">
        <v>0.51041666666666663</v>
      </c>
      <c r="C1991" s="3">
        <v>74</v>
      </c>
      <c r="D1991" s="3">
        <v>96</v>
      </c>
      <c r="E1991" s="14">
        <v>0.47</v>
      </c>
      <c r="F1991" s="3">
        <v>3</v>
      </c>
      <c r="G1991" s="3" t="s">
        <v>35</v>
      </c>
      <c r="H1991" s="19">
        <v>28.24</v>
      </c>
    </row>
    <row r="1992" spans="1:8" x14ac:dyDescent="0.2">
      <c r="A1992" s="21"/>
      <c r="B1992" s="1">
        <v>0.52083333333333337</v>
      </c>
      <c r="C1992" s="3">
        <v>75</v>
      </c>
      <c r="D1992" s="3">
        <v>97</v>
      </c>
      <c r="E1992" s="14">
        <v>0.45</v>
      </c>
      <c r="F1992" s="3">
        <v>4</v>
      </c>
      <c r="G1992" s="3" t="s">
        <v>203</v>
      </c>
      <c r="H1992" s="19">
        <v>28.24</v>
      </c>
    </row>
    <row r="1993" spans="1:8" x14ac:dyDescent="0.2">
      <c r="B1993" s="1">
        <v>0.53125</v>
      </c>
      <c r="C1993" s="3">
        <v>75</v>
      </c>
      <c r="D1993" s="3">
        <v>98</v>
      </c>
      <c r="E1993" s="14">
        <v>0.46</v>
      </c>
      <c r="F1993" s="3">
        <v>4</v>
      </c>
      <c r="G1993" s="3" t="s">
        <v>196</v>
      </c>
      <c r="H1993" s="19">
        <v>28.24</v>
      </c>
    </row>
    <row r="1994" spans="1:8" x14ac:dyDescent="0.2">
      <c r="B1994" s="1">
        <v>0.54166666666666663</v>
      </c>
      <c r="C1994" s="3">
        <v>76</v>
      </c>
      <c r="D1994" s="3">
        <v>100</v>
      </c>
      <c r="E1994" s="14">
        <v>0.44</v>
      </c>
      <c r="F1994" s="3">
        <v>3</v>
      </c>
      <c r="G1994" s="3" t="s">
        <v>196</v>
      </c>
      <c r="H1994" s="19">
        <v>28.23</v>
      </c>
    </row>
    <row r="1995" spans="1:8" x14ac:dyDescent="0.2">
      <c r="B1995" s="1">
        <v>0.55208333333333337</v>
      </c>
      <c r="C1995" s="3">
        <v>77</v>
      </c>
      <c r="D1995" s="3">
        <v>100</v>
      </c>
      <c r="E1995" s="14">
        <v>0.43</v>
      </c>
      <c r="F1995" s="3">
        <v>5</v>
      </c>
      <c r="G1995" s="3" t="s">
        <v>201</v>
      </c>
      <c r="H1995" s="19">
        <v>28.23</v>
      </c>
    </row>
    <row r="1996" spans="1:8" x14ac:dyDescent="0.2">
      <c r="B1996" s="2">
        <v>0.5625</v>
      </c>
      <c r="C1996" s="3">
        <v>77</v>
      </c>
      <c r="D1996" s="3">
        <v>103</v>
      </c>
      <c r="E1996" s="14">
        <v>0.39</v>
      </c>
      <c r="F1996" s="3">
        <v>2</v>
      </c>
      <c r="G1996" s="3" t="s">
        <v>34</v>
      </c>
      <c r="H1996" s="19">
        <v>28.23</v>
      </c>
    </row>
    <row r="1997" spans="1:8" x14ac:dyDescent="0.2">
      <c r="B1997" s="2">
        <v>0.57291666666666663</v>
      </c>
      <c r="C1997" s="3">
        <v>77</v>
      </c>
      <c r="D1997" s="3">
        <v>105</v>
      </c>
      <c r="E1997" s="14">
        <v>0.42</v>
      </c>
      <c r="F1997" s="3">
        <v>6</v>
      </c>
      <c r="G1997" s="3" t="s">
        <v>180</v>
      </c>
      <c r="H1997" s="19">
        <v>28.23</v>
      </c>
    </row>
    <row r="1998" spans="1:8" x14ac:dyDescent="0.2">
      <c r="B1998" s="2">
        <v>0.58333333333333337</v>
      </c>
      <c r="C1998" s="3">
        <v>77</v>
      </c>
      <c r="D1998" s="3">
        <v>105</v>
      </c>
      <c r="E1998" s="14">
        <v>0.42</v>
      </c>
      <c r="F1998" s="3">
        <v>8</v>
      </c>
      <c r="G1998" s="3" t="s">
        <v>129</v>
      </c>
      <c r="H1998" s="19">
        <v>28.23</v>
      </c>
    </row>
    <row r="1999" spans="1:8" x14ac:dyDescent="0.2">
      <c r="B1999" s="2">
        <v>0.59375</v>
      </c>
      <c r="C1999" s="3">
        <v>78</v>
      </c>
      <c r="D1999" s="3">
        <v>108</v>
      </c>
      <c r="E1999" s="14">
        <v>0.39</v>
      </c>
      <c r="F1999" s="3">
        <v>2</v>
      </c>
      <c r="G1999" s="3" t="s">
        <v>34</v>
      </c>
      <c r="H1999" s="19">
        <v>28.22</v>
      </c>
    </row>
    <row r="2000" spans="1:8" x14ac:dyDescent="0.2">
      <c r="A2000" s="20"/>
      <c r="B2000" s="2">
        <v>0.60069444444444442</v>
      </c>
      <c r="C2000" s="3">
        <v>78</v>
      </c>
      <c r="D2000" s="3">
        <v>108</v>
      </c>
      <c r="E2000" s="14">
        <v>0.37</v>
      </c>
      <c r="F2000" s="3">
        <v>3</v>
      </c>
      <c r="G2000" s="3" t="s">
        <v>35</v>
      </c>
      <c r="H2000" s="19">
        <v>28.22</v>
      </c>
    </row>
    <row r="2001" spans="1:8" x14ac:dyDescent="0.2">
      <c r="B2001" s="2"/>
    </row>
    <row r="2002" spans="1:8" x14ac:dyDescent="0.2">
      <c r="A2002" t="s">
        <v>303</v>
      </c>
      <c r="B2002" s="2"/>
    </row>
    <row r="2003" spans="1:8" x14ac:dyDescent="0.2">
      <c r="A2003" s="21">
        <v>41124</v>
      </c>
      <c r="B2003" s="2">
        <v>0.57291666666666663</v>
      </c>
      <c r="C2003" s="3">
        <v>90</v>
      </c>
      <c r="D2003" s="3">
        <v>129</v>
      </c>
      <c r="E2003" s="14">
        <v>0.4</v>
      </c>
      <c r="F2003" s="3">
        <v>7</v>
      </c>
      <c r="G2003" s="3" t="s">
        <v>35</v>
      </c>
      <c r="H2003" s="19">
        <v>29.06</v>
      </c>
    </row>
    <row r="2004" spans="1:8" x14ac:dyDescent="0.2">
      <c r="A2004" t="s">
        <v>251</v>
      </c>
      <c r="B2004" s="2">
        <v>0.58333333333333337</v>
      </c>
      <c r="C2004" s="3">
        <v>89</v>
      </c>
      <c r="D2004" s="3">
        <v>128</v>
      </c>
      <c r="E2004" s="14">
        <v>0.4</v>
      </c>
      <c r="F2004" s="3">
        <v>7</v>
      </c>
      <c r="G2004" s="3" t="s">
        <v>71</v>
      </c>
      <c r="H2004" s="19">
        <v>29.06</v>
      </c>
    </row>
    <row r="2005" spans="1:8" x14ac:dyDescent="0.2">
      <c r="B2005" s="2">
        <v>0.59375</v>
      </c>
      <c r="C2005" s="3">
        <v>89</v>
      </c>
      <c r="D2005" s="3">
        <v>130</v>
      </c>
      <c r="E2005" s="14">
        <v>0.39</v>
      </c>
      <c r="F2005" s="3">
        <v>5</v>
      </c>
      <c r="G2005" s="3" t="s">
        <v>202</v>
      </c>
      <c r="H2005" s="19">
        <v>29.06</v>
      </c>
    </row>
    <row r="2006" spans="1:8" x14ac:dyDescent="0.2">
      <c r="B2006" s="2">
        <v>0.60416666666666663</v>
      </c>
      <c r="C2006" s="3">
        <v>89</v>
      </c>
      <c r="D2006" s="3">
        <v>130</v>
      </c>
      <c r="E2006" s="14">
        <v>0.39</v>
      </c>
      <c r="F2006" s="3">
        <v>3</v>
      </c>
      <c r="G2006" s="3" t="s">
        <v>202</v>
      </c>
      <c r="H2006" s="19">
        <v>29.06</v>
      </c>
    </row>
    <row r="2007" spans="1:8" x14ac:dyDescent="0.2">
      <c r="B2007" s="2">
        <v>0.61458333333333337</v>
      </c>
      <c r="C2007" s="3">
        <v>89</v>
      </c>
      <c r="D2007" s="3">
        <v>129</v>
      </c>
      <c r="E2007" s="14">
        <v>0.38</v>
      </c>
      <c r="F2007" s="3">
        <v>6</v>
      </c>
      <c r="G2007" s="3" t="s">
        <v>202</v>
      </c>
      <c r="H2007" s="19">
        <v>29.05</v>
      </c>
    </row>
    <row r="2008" spans="1:8" x14ac:dyDescent="0.2">
      <c r="B2008" s="2">
        <v>0.625</v>
      </c>
      <c r="C2008" s="3">
        <v>90</v>
      </c>
      <c r="D2008" s="3">
        <v>132</v>
      </c>
      <c r="E2008" s="14">
        <v>0.38</v>
      </c>
      <c r="F2008" s="3">
        <v>5</v>
      </c>
      <c r="G2008" s="3" t="s">
        <v>202</v>
      </c>
      <c r="H2008" s="19">
        <v>29.05</v>
      </c>
    </row>
    <row r="2009" spans="1:8" x14ac:dyDescent="0.2">
      <c r="B2009" s="2">
        <v>0.63541666666666663</v>
      </c>
      <c r="C2009" s="3">
        <v>90</v>
      </c>
      <c r="D2009" s="3">
        <v>132</v>
      </c>
      <c r="E2009" s="14">
        <v>0.37</v>
      </c>
      <c r="F2009" s="3">
        <v>4</v>
      </c>
      <c r="G2009" s="3" t="s">
        <v>71</v>
      </c>
      <c r="H2009" s="19">
        <v>29.05</v>
      </c>
    </row>
    <row r="2010" spans="1:8" x14ac:dyDescent="0.2">
      <c r="B2010" s="2">
        <v>0.64583333333333337</v>
      </c>
      <c r="C2010" s="3">
        <v>89</v>
      </c>
      <c r="D2010" s="3">
        <v>131</v>
      </c>
      <c r="E2010" s="14">
        <v>0.37</v>
      </c>
      <c r="F2010" s="3">
        <v>3</v>
      </c>
      <c r="G2010" s="3" t="s">
        <v>71</v>
      </c>
      <c r="H2010" s="19">
        <v>29.05</v>
      </c>
    </row>
    <row r="2011" spans="1:8" x14ac:dyDescent="0.2">
      <c r="A2011" s="20"/>
      <c r="B2011" s="2"/>
    </row>
    <row r="2012" spans="1:8" x14ac:dyDescent="0.2">
      <c r="A2012" s="21">
        <v>41125</v>
      </c>
      <c r="B2012" s="2">
        <v>0.32291666666666669</v>
      </c>
      <c r="C2012" s="3">
        <v>72</v>
      </c>
      <c r="D2012" s="3">
        <v>84</v>
      </c>
      <c r="E2012" s="14">
        <v>0.82</v>
      </c>
      <c r="F2012" s="3">
        <v>3</v>
      </c>
      <c r="G2012" s="3" t="s">
        <v>71</v>
      </c>
      <c r="H2012" s="19">
        <v>29.15</v>
      </c>
    </row>
    <row r="2013" spans="1:8" x14ac:dyDescent="0.2">
      <c r="B2013" s="2">
        <v>0.33333333333333331</v>
      </c>
      <c r="C2013" s="3">
        <v>73</v>
      </c>
      <c r="D2013" s="3">
        <v>84</v>
      </c>
      <c r="E2013" s="14">
        <v>0.81</v>
      </c>
      <c r="F2013" s="3">
        <v>1</v>
      </c>
      <c r="G2013" s="3" t="s">
        <v>190</v>
      </c>
      <c r="H2013" s="19">
        <v>29.15</v>
      </c>
    </row>
    <row r="2014" spans="1:8" x14ac:dyDescent="0.2">
      <c r="B2014" s="2">
        <v>0.34375</v>
      </c>
      <c r="C2014" s="3">
        <v>75</v>
      </c>
      <c r="D2014" s="3">
        <v>86</v>
      </c>
      <c r="E2014" s="14">
        <v>0.76</v>
      </c>
      <c r="F2014" s="3">
        <v>2</v>
      </c>
      <c r="G2014" s="3" t="s">
        <v>202</v>
      </c>
      <c r="H2014" s="19">
        <v>29.15</v>
      </c>
    </row>
    <row r="2015" spans="1:8" x14ac:dyDescent="0.2">
      <c r="B2015" s="2">
        <v>0.35416666666666669</v>
      </c>
      <c r="C2015" s="3">
        <v>75</v>
      </c>
      <c r="D2015" s="3">
        <v>88</v>
      </c>
      <c r="E2015" s="14">
        <v>0.76</v>
      </c>
      <c r="F2015" s="3">
        <v>2</v>
      </c>
      <c r="G2015" s="3" t="s">
        <v>180</v>
      </c>
      <c r="H2015" s="19">
        <v>29.14</v>
      </c>
    </row>
    <row r="2016" spans="1:8" x14ac:dyDescent="0.2">
      <c r="B2016" s="2">
        <v>0.36458333333333331</v>
      </c>
      <c r="C2016" s="3">
        <v>76</v>
      </c>
      <c r="D2016" s="3">
        <v>91</v>
      </c>
      <c r="E2016" s="14">
        <v>0.74</v>
      </c>
      <c r="F2016" s="3">
        <v>7</v>
      </c>
      <c r="G2016" s="3" t="s">
        <v>71</v>
      </c>
      <c r="H2016" s="19">
        <v>29.14</v>
      </c>
    </row>
    <row r="2017" spans="1:8" x14ac:dyDescent="0.2">
      <c r="B2017" s="2">
        <v>0.375</v>
      </c>
      <c r="C2017" s="3">
        <v>75</v>
      </c>
      <c r="D2017" s="3">
        <v>91</v>
      </c>
      <c r="E2017" s="14">
        <v>0.76</v>
      </c>
      <c r="F2017" s="3">
        <v>3</v>
      </c>
      <c r="G2017" s="3" t="s">
        <v>71</v>
      </c>
      <c r="H2017" s="19">
        <v>29.14</v>
      </c>
    </row>
    <row r="2018" spans="1:8" x14ac:dyDescent="0.2">
      <c r="B2018" s="2">
        <v>0.44791666666666691</v>
      </c>
      <c r="C2018" s="3">
        <v>80</v>
      </c>
      <c r="D2018" s="3">
        <v>104</v>
      </c>
      <c r="E2018" s="14">
        <v>0.68</v>
      </c>
      <c r="F2018" s="3">
        <v>2</v>
      </c>
      <c r="G2018" s="3" t="s">
        <v>43</v>
      </c>
      <c r="H2018" s="19">
        <v>29.14</v>
      </c>
    </row>
    <row r="2019" spans="1:8" x14ac:dyDescent="0.2">
      <c r="A2019" s="21"/>
      <c r="B2019" s="2">
        <v>0.45833333333333359</v>
      </c>
      <c r="C2019" s="3">
        <v>80</v>
      </c>
      <c r="D2019" s="3">
        <v>103</v>
      </c>
      <c r="E2019" s="14">
        <v>0.69</v>
      </c>
      <c r="F2019" s="3">
        <v>3</v>
      </c>
      <c r="G2019" s="3" t="s">
        <v>35</v>
      </c>
      <c r="H2019" s="19">
        <v>29.13</v>
      </c>
    </row>
    <row r="2020" spans="1:8" x14ac:dyDescent="0.2">
      <c r="B2020" s="1">
        <v>0.46875</v>
      </c>
      <c r="C2020" s="3">
        <v>82</v>
      </c>
      <c r="D2020" s="3">
        <v>108</v>
      </c>
      <c r="E2020" s="14">
        <v>0.68</v>
      </c>
      <c r="F2020" s="3">
        <v>7</v>
      </c>
      <c r="G2020" s="3" t="s">
        <v>71</v>
      </c>
      <c r="H2020" s="19">
        <v>29.13</v>
      </c>
    </row>
    <row r="2021" spans="1:8" x14ac:dyDescent="0.2">
      <c r="B2021" s="1">
        <v>0.47916666666666669</v>
      </c>
      <c r="C2021" s="3">
        <v>82</v>
      </c>
      <c r="D2021" s="3">
        <v>107</v>
      </c>
      <c r="E2021" s="14">
        <v>0.68</v>
      </c>
      <c r="F2021" s="3">
        <v>1</v>
      </c>
      <c r="G2021" s="3" t="s">
        <v>43</v>
      </c>
      <c r="H2021" s="19">
        <v>29.12</v>
      </c>
    </row>
    <row r="2022" spans="1:8" x14ac:dyDescent="0.2">
      <c r="B2022" s="1">
        <v>0.48958333333333331</v>
      </c>
      <c r="C2022" s="3">
        <v>83</v>
      </c>
      <c r="D2022" s="3">
        <v>109</v>
      </c>
      <c r="E2022" s="14">
        <v>0.66</v>
      </c>
      <c r="F2022" s="3">
        <v>0</v>
      </c>
      <c r="H2022" s="19">
        <v>29.12</v>
      </c>
    </row>
    <row r="2023" spans="1:8" x14ac:dyDescent="0.2">
      <c r="B2023" s="1">
        <v>0.5</v>
      </c>
      <c r="C2023" s="3">
        <v>85</v>
      </c>
      <c r="D2023" s="3">
        <v>110</v>
      </c>
      <c r="E2023" s="14">
        <v>0.62</v>
      </c>
      <c r="F2023" s="3">
        <v>3</v>
      </c>
      <c r="G2023" s="3" t="s">
        <v>129</v>
      </c>
      <c r="H2023" s="19">
        <v>29.12</v>
      </c>
    </row>
    <row r="2024" spans="1:8" x14ac:dyDescent="0.2">
      <c r="B2024" s="1">
        <v>0.51041666666666663</v>
      </c>
      <c r="C2024" s="3">
        <v>84</v>
      </c>
      <c r="D2024" s="3">
        <v>108</v>
      </c>
      <c r="E2024" s="14">
        <v>0.65</v>
      </c>
      <c r="F2024" s="3">
        <v>2</v>
      </c>
      <c r="G2024" s="3" t="s">
        <v>201</v>
      </c>
      <c r="H2024" s="19">
        <v>29.12</v>
      </c>
    </row>
    <row r="2025" spans="1:8" x14ac:dyDescent="0.2">
      <c r="A2025" s="21"/>
      <c r="B2025" s="1"/>
    </row>
    <row r="2026" spans="1:8" x14ac:dyDescent="0.2">
      <c r="A2026" s="21">
        <v>41126</v>
      </c>
      <c r="B2026" s="2">
        <v>0.40625</v>
      </c>
      <c r="C2026" s="3">
        <v>73</v>
      </c>
      <c r="D2026" s="3">
        <v>77</v>
      </c>
      <c r="E2026" s="14">
        <v>0.96</v>
      </c>
      <c r="F2026" s="3">
        <v>2</v>
      </c>
      <c r="G2026" s="3" t="s">
        <v>143</v>
      </c>
      <c r="H2026" s="19">
        <v>29.11</v>
      </c>
    </row>
    <row r="2027" spans="1:8" x14ac:dyDescent="0.2">
      <c r="B2027" s="2">
        <v>0.4166666666666668</v>
      </c>
      <c r="C2027" s="3">
        <v>73</v>
      </c>
      <c r="D2027" s="3">
        <v>77</v>
      </c>
      <c r="E2027" s="14">
        <v>0.95</v>
      </c>
      <c r="F2027" s="3">
        <v>11</v>
      </c>
      <c r="G2027" s="3" t="s">
        <v>197</v>
      </c>
      <c r="H2027" s="19">
        <v>29.11</v>
      </c>
    </row>
    <row r="2028" spans="1:8" x14ac:dyDescent="0.2">
      <c r="B2028" s="2">
        <v>0.4236111111111111</v>
      </c>
      <c r="C2028" s="3">
        <v>73</v>
      </c>
      <c r="D2028" s="3">
        <v>77</v>
      </c>
      <c r="E2028" s="14">
        <v>0.94</v>
      </c>
      <c r="F2028" s="3">
        <v>6</v>
      </c>
      <c r="G2028" s="3" t="s">
        <v>197</v>
      </c>
      <c r="H2028" s="19">
        <v>29.11</v>
      </c>
    </row>
    <row r="2029" spans="1:8" x14ac:dyDescent="0.2">
      <c r="B2029" s="1">
        <v>0.52083333333333337</v>
      </c>
      <c r="C2029" s="3">
        <v>76</v>
      </c>
      <c r="D2029" s="3">
        <v>83</v>
      </c>
      <c r="E2029" s="14">
        <v>0.83</v>
      </c>
      <c r="F2029" s="3">
        <v>7</v>
      </c>
      <c r="G2029" s="3" t="s">
        <v>143</v>
      </c>
      <c r="H2029" s="19">
        <v>29.13</v>
      </c>
    </row>
    <row r="2030" spans="1:8" x14ac:dyDescent="0.2">
      <c r="B2030" s="1">
        <v>0.53125</v>
      </c>
      <c r="C2030" s="3">
        <v>76</v>
      </c>
      <c r="D2030" s="3">
        <v>83</v>
      </c>
      <c r="E2030" s="14">
        <v>0.83</v>
      </c>
      <c r="F2030" s="3">
        <v>3</v>
      </c>
      <c r="G2030" s="3" t="s">
        <v>71</v>
      </c>
      <c r="H2030" s="19">
        <v>29.14</v>
      </c>
    </row>
    <row r="2031" spans="1:8" x14ac:dyDescent="0.2">
      <c r="B2031" s="1">
        <v>0.54166666666666663</v>
      </c>
      <c r="C2031" s="3">
        <v>75</v>
      </c>
      <c r="D2031" s="3">
        <v>84</v>
      </c>
      <c r="E2031" s="14">
        <v>0.83</v>
      </c>
      <c r="F2031" s="3">
        <v>14</v>
      </c>
      <c r="G2031" s="3" t="s">
        <v>43</v>
      </c>
      <c r="H2031" s="19">
        <v>29.14</v>
      </c>
    </row>
    <row r="2032" spans="1:8" x14ac:dyDescent="0.2">
      <c r="A2032" s="21"/>
      <c r="B2032" s="1">
        <v>0.55208333333333337</v>
      </c>
      <c r="C2032" s="3">
        <v>75</v>
      </c>
      <c r="D2032" s="3">
        <v>85</v>
      </c>
      <c r="E2032" s="14">
        <v>0.84</v>
      </c>
      <c r="F2032" s="3">
        <v>3</v>
      </c>
      <c r="G2032" s="3" t="s">
        <v>43</v>
      </c>
      <c r="H2032" s="19">
        <v>29.15</v>
      </c>
    </row>
    <row r="2033" spans="1:8" x14ac:dyDescent="0.2">
      <c r="B2033" s="2">
        <v>0.5625</v>
      </c>
      <c r="C2033" s="3">
        <v>75</v>
      </c>
      <c r="D2033" s="3">
        <v>84</v>
      </c>
      <c r="E2033" s="14">
        <v>0.84</v>
      </c>
      <c r="F2033" s="3">
        <v>10</v>
      </c>
      <c r="G2033" s="3" t="s">
        <v>43</v>
      </c>
      <c r="H2033" s="19">
        <v>29.15</v>
      </c>
    </row>
    <row r="2034" spans="1:8" x14ac:dyDescent="0.2">
      <c r="B2034" s="2">
        <v>0.57291666666666663</v>
      </c>
      <c r="C2034" s="3">
        <v>75</v>
      </c>
      <c r="D2034" s="3">
        <v>85</v>
      </c>
      <c r="E2034" s="14">
        <v>0.84</v>
      </c>
      <c r="F2034" s="3">
        <v>6</v>
      </c>
      <c r="G2034" s="3" t="s">
        <v>197</v>
      </c>
      <c r="H2034" s="19">
        <v>29.15</v>
      </c>
    </row>
    <row r="2035" spans="1:8" x14ac:dyDescent="0.2">
      <c r="B2035" s="2">
        <v>0.58333333333333337</v>
      </c>
      <c r="C2035" s="3">
        <v>76</v>
      </c>
      <c r="D2035" s="3">
        <v>89</v>
      </c>
      <c r="E2035" s="14">
        <v>0.83</v>
      </c>
      <c r="F2035" s="3">
        <v>8</v>
      </c>
      <c r="G2035" s="3" t="s">
        <v>197</v>
      </c>
      <c r="H2035" s="19">
        <v>29.15</v>
      </c>
    </row>
    <row r="2036" spans="1:8" x14ac:dyDescent="0.2">
      <c r="B2036" s="2">
        <v>0.59375</v>
      </c>
      <c r="C2036" s="3">
        <v>76</v>
      </c>
      <c r="D2036" s="3">
        <v>88</v>
      </c>
      <c r="E2036" s="14">
        <v>0.83</v>
      </c>
      <c r="F2036" s="3">
        <v>7</v>
      </c>
      <c r="G2036" s="3" t="s">
        <v>43</v>
      </c>
      <c r="H2036" s="19">
        <v>29.16</v>
      </c>
    </row>
    <row r="2037" spans="1:8" x14ac:dyDescent="0.2">
      <c r="B2037" s="2">
        <v>0.60416666666666663</v>
      </c>
      <c r="C2037" s="3">
        <v>77</v>
      </c>
      <c r="D2037" s="3">
        <v>92</v>
      </c>
      <c r="E2037" s="14">
        <v>0.81</v>
      </c>
      <c r="F2037" s="3">
        <v>8</v>
      </c>
      <c r="G2037" s="3" t="s">
        <v>197</v>
      </c>
      <c r="H2037" s="19">
        <v>29.15</v>
      </c>
    </row>
    <row r="2038" spans="1:8" x14ac:dyDescent="0.2">
      <c r="A2038" s="21"/>
      <c r="B2038" s="2"/>
    </row>
    <row r="2039" spans="1:8" x14ac:dyDescent="0.2">
      <c r="A2039" t="s">
        <v>304</v>
      </c>
      <c r="B2039" s="2"/>
    </row>
    <row r="2040" spans="1:8" x14ac:dyDescent="0.2">
      <c r="A2040" s="21">
        <v>41145</v>
      </c>
      <c r="B2040" s="2">
        <v>0.60416666666666663</v>
      </c>
      <c r="C2040" s="3">
        <v>70</v>
      </c>
      <c r="D2040" s="3">
        <v>115</v>
      </c>
      <c r="E2040" s="14">
        <v>0.56000000000000005</v>
      </c>
      <c r="F2040" s="3">
        <v>5</v>
      </c>
      <c r="G2040" s="3" t="s">
        <v>201</v>
      </c>
      <c r="H2040" s="19">
        <v>30.41</v>
      </c>
    </row>
    <row r="2041" spans="1:8" x14ac:dyDescent="0.2">
      <c r="B2041" s="2">
        <v>0.61458333333333337</v>
      </c>
      <c r="C2041" s="3">
        <v>71</v>
      </c>
      <c r="D2041" s="3">
        <v>115</v>
      </c>
      <c r="E2041" s="14">
        <v>0.53</v>
      </c>
      <c r="F2041" s="3">
        <v>3</v>
      </c>
      <c r="G2041" s="3" t="s">
        <v>201</v>
      </c>
      <c r="H2041" s="19">
        <v>30.4</v>
      </c>
    </row>
    <row r="2042" spans="1:8" x14ac:dyDescent="0.2">
      <c r="B2042" s="2">
        <v>0.625</v>
      </c>
      <c r="C2042" s="3">
        <v>71</v>
      </c>
      <c r="D2042" s="3">
        <v>112</v>
      </c>
      <c r="E2042" s="14">
        <v>0.54</v>
      </c>
      <c r="F2042" s="3">
        <v>9</v>
      </c>
      <c r="G2042" s="3" t="s">
        <v>129</v>
      </c>
      <c r="H2042" s="19">
        <v>30.4</v>
      </c>
    </row>
    <row r="2043" spans="1:8" x14ac:dyDescent="0.2">
      <c r="B2043" s="2">
        <v>0.63541666666666663</v>
      </c>
      <c r="C2043" s="3">
        <v>71</v>
      </c>
      <c r="D2043" s="3">
        <v>112</v>
      </c>
      <c r="E2043" s="14">
        <v>0.54</v>
      </c>
      <c r="F2043" s="3">
        <v>4</v>
      </c>
      <c r="G2043" s="3" t="s">
        <v>129</v>
      </c>
      <c r="H2043" s="19">
        <v>30.39</v>
      </c>
    </row>
    <row r="2044" spans="1:8" x14ac:dyDescent="0.2">
      <c r="B2044" s="2">
        <v>0.64583333333333337</v>
      </c>
      <c r="C2044" s="3">
        <v>71</v>
      </c>
      <c r="D2044" s="3">
        <v>110</v>
      </c>
      <c r="E2044" s="14">
        <v>0.52</v>
      </c>
      <c r="F2044" s="3">
        <v>8</v>
      </c>
      <c r="G2044" s="3" t="s">
        <v>201</v>
      </c>
      <c r="H2044" s="19">
        <v>30.38</v>
      </c>
    </row>
    <row r="2045" spans="1:8" x14ac:dyDescent="0.2">
      <c r="B2045" s="2">
        <v>0.65625</v>
      </c>
      <c r="C2045" s="3">
        <v>72</v>
      </c>
      <c r="D2045" s="3">
        <v>111</v>
      </c>
      <c r="E2045" s="14">
        <v>0.53</v>
      </c>
      <c r="F2045" s="3">
        <v>5</v>
      </c>
      <c r="G2045" s="3" t="s">
        <v>196</v>
      </c>
      <c r="H2045" s="19">
        <v>30.37</v>
      </c>
    </row>
    <row r="2046" spans="1:8" x14ac:dyDescent="0.2">
      <c r="B2046" s="2">
        <v>0.66666666666666663</v>
      </c>
      <c r="C2046" s="3">
        <v>72</v>
      </c>
      <c r="D2046" s="3">
        <v>109</v>
      </c>
      <c r="E2046" s="14">
        <v>0.5</v>
      </c>
      <c r="F2046" s="3">
        <v>11</v>
      </c>
      <c r="G2046" s="3" t="s">
        <v>129</v>
      </c>
      <c r="H2046" s="19">
        <v>30.37</v>
      </c>
    </row>
    <row r="2047" spans="1:8" x14ac:dyDescent="0.2">
      <c r="B2047" s="2">
        <v>0.67013888888888884</v>
      </c>
      <c r="C2047" s="3">
        <v>72</v>
      </c>
      <c r="D2047" s="3">
        <v>106</v>
      </c>
      <c r="E2047" s="14">
        <v>0.51</v>
      </c>
      <c r="F2047" s="3">
        <v>2</v>
      </c>
      <c r="G2047" s="3" t="s">
        <v>129</v>
      </c>
      <c r="H2047" s="19">
        <v>30.37</v>
      </c>
    </row>
    <row r="2048" spans="1:8" x14ac:dyDescent="0.2">
      <c r="B2048" s="2"/>
    </row>
    <row r="2049" spans="1:8" x14ac:dyDescent="0.2">
      <c r="A2049" s="21">
        <v>41146</v>
      </c>
      <c r="B2049" s="2">
        <v>0.44791666666666691</v>
      </c>
      <c r="C2049" s="3">
        <v>58</v>
      </c>
      <c r="D2049" s="3">
        <v>80</v>
      </c>
      <c r="E2049" s="14">
        <v>0.81</v>
      </c>
      <c r="F2049" s="3">
        <v>3</v>
      </c>
      <c r="G2049" s="3" t="s">
        <v>34</v>
      </c>
      <c r="H2049" s="19">
        <v>30.46</v>
      </c>
    </row>
    <row r="2050" spans="1:8" x14ac:dyDescent="0.2">
      <c r="B2050" s="2">
        <v>0.45833333333333359</v>
      </c>
      <c r="C2050" s="3">
        <v>58</v>
      </c>
      <c r="D2050" s="3">
        <v>84</v>
      </c>
      <c r="E2050" s="14">
        <v>0.77</v>
      </c>
      <c r="F2050" s="3">
        <v>1</v>
      </c>
      <c r="G2050" s="3" t="s">
        <v>34</v>
      </c>
      <c r="H2050" s="19">
        <v>30.45</v>
      </c>
    </row>
    <row r="2051" spans="1:8" x14ac:dyDescent="0.2">
      <c r="B2051" s="1">
        <v>0.46875</v>
      </c>
      <c r="C2051" s="3">
        <v>60</v>
      </c>
      <c r="D2051" s="3">
        <v>89</v>
      </c>
      <c r="E2051" s="14">
        <v>0.73</v>
      </c>
      <c r="F2051" s="3">
        <v>5</v>
      </c>
      <c r="G2051" s="3" t="s">
        <v>196</v>
      </c>
      <c r="H2051" s="19">
        <v>30.45</v>
      </c>
    </row>
    <row r="2052" spans="1:8" x14ac:dyDescent="0.2">
      <c r="B2052" s="1">
        <v>0.47916666666666669</v>
      </c>
      <c r="C2052" s="3">
        <v>61</v>
      </c>
      <c r="D2052" s="3">
        <v>94</v>
      </c>
      <c r="E2052" s="14">
        <v>0.61</v>
      </c>
      <c r="F2052" s="3">
        <v>6</v>
      </c>
      <c r="G2052" s="3" t="s">
        <v>190</v>
      </c>
      <c r="H2052" s="19">
        <v>30.45</v>
      </c>
    </row>
    <row r="2053" spans="1:8" x14ac:dyDescent="0.2">
      <c r="B2053" s="1">
        <v>0.48958333333333331</v>
      </c>
      <c r="C2053" s="3">
        <v>63</v>
      </c>
      <c r="D2053" s="3">
        <v>99</v>
      </c>
      <c r="E2053" s="14">
        <v>0.65</v>
      </c>
      <c r="F2053" s="3">
        <v>2</v>
      </c>
      <c r="G2053" s="3" t="s">
        <v>37</v>
      </c>
      <c r="H2053" s="19">
        <v>30.44</v>
      </c>
    </row>
    <row r="2054" spans="1:8" x14ac:dyDescent="0.2">
      <c r="B2054" s="1">
        <v>0.49305555555555558</v>
      </c>
      <c r="C2054" s="3">
        <v>64</v>
      </c>
      <c r="D2054" s="3">
        <v>99</v>
      </c>
      <c r="E2054" s="14">
        <v>0.67</v>
      </c>
      <c r="F2054" s="3">
        <v>6</v>
      </c>
      <c r="G2054" s="3" t="s">
        <v>143</v>
      </c>
      <c r="H2054" s="19">
        <v>30.43</v>
      </c>
    </row>
    <row r="2055" spans="1:8" x14ac:dyDescent="0.2">
      <c r="B2055" s="2">
        <v>0.60416666666666663</v>
      </c>
      <c r="C2055" s="3">
        <v>68</v>
      </c>
      <c r="D2055" s="3">
        <v>105</v>
      </c>
      <c r="E2055" s="14">
        <v>0.57999999999999996</v>
      </c>
      <c r="F2055" s="3">
        <v>3</v>
      </c>
      <c r="G2055" s="3" t="s">
        <v>202</v>
      </c>
      <c r="H2055" s="19">
        <v>30.38</v>
      </c>
    </row>
    <row r="2056" spans="1:8" x14ac:dyDescent="0.2">
      <c r="A2056" s="21"/>
      <c r="B2056" s="2">
        <v>0.61458333333333337</v>
      </c>
      <c r="C2056" s="3">
        <v>69</v>
      </c>
      <c r="D2056" s="3">
        <v>105</v>
      </c>
      <c r="E2056" s="14">
        <v>0.57999999999999996</v>
      </c>
      <c r="F2056" s="3">
        <v>3</v>
      </c>
      <c r="G2056" s="3" t="s">
        <v>180</v>
      </c>
      <c r="H2056" s="19">
        <v>30.36</v>
      </c>
    </row>
    <row r="2057" spans="1:8" x14ac:dyDescent="0.2">
      <c r="B2057" s="2">
        <v>0.625</v>
      </c>
      <c r="C2057" s="3">
        <v>68</v>
      </c>
      <c r="D2057" s="3">
        <v>104</v>
      </c>
      <c r="E2057" s="14">
        <v>0.6</v>
      </c>
      <c r="F2057" s="3">
        <v>3</v>
      </c>
      <c r="G2057" s="3" t="s">
        <v>35</v>
      </c>
      <c r="H2057" s="19">
        <v>30.35</v>
      </c>
    </row>
    <row r="2058" spans="1:8" x14ac:dyDescent="0.2">
      <c r="B2058" s="2">
        <v>0.63541666666666663</v>
      </c>
      <c r="C2058" s="3">
        <v>69</v>
      </c>
      <c r="D2058" s="3">
        <v>103</v>
      </c>
      <c r="E2058" s="14">
        <v>0.56999999999999995</v>
      </c>
      <c r="F2058" s="3">
        <v>5</v>
      </c>
      <c r="G2058" s="3" t="s">
        <v>34</v>
      </c>
      <c r="H2058" s="19">
        <v>30.35</v>
      </c>
    </row>
    <row r="2059" spans="1:8" x14ac:dyDescent="0.2">
      <c r="B2059" s="2">
        <v>0.64583333333333337</v>
      </c>
      <c r="C2059" s="3">
        <v>69</v>
      </c>
      <c r="D2059" s="3">
        <v>102</v>
      </c>
      <c r="E2059" s="14">
        <v>0.56999999999999995</v>
      </c>
      <c r="F2059" s="3">
        <v>5</v>
      </c>
      <c r="G2059" s="3" t="s">
        <v>35</v>
      </c>
      <c r="H2059" s="19">
        <v>30.34</v>
      </c>
    </row>
    <row r="2060" spans="1:8" x14ac:dyDescent="0.2">
      <c r="B2060" s="2">
        <v>0.65625</v>
      </c>
      <c r="C2060" s="3">
        <v>69</v>
      </c>
      <c r="D2060" s="3">
        <v>100</v>
      </c>
      <c r="E2060" s="14">
        <v>0.56999999999999995</v>
      </c>
      <c r="F2060" s="3">
        <v>6</v>
      </c>
      <c r="G2060" s="3" t="s">
        <v>35</v>
      </c>
      <c r="H2060" s="19">
        <v>30.34</v>
      </c>
    </row>
    <row r="2061" spans="1:8" x14ac:dyDescent="0.2">
      <c r="B2061" s="2"/>
    </row>
    <row r="2062" spans="1:8" x14ac:dyDescent="0.2">
      <c r="A2062" s="21">
        <v>41147</v>
      </c>
      <c r="B2062" s="2">
        <v>0.36458333333333331</v>
      </c>
      <c r="C2062" s="3">
        <v>56</v>
      </c>
      <c r="D2062" s="3">
        <v>66</v>
      </c>
      <c r="E2062" s="14">
        <v>0.84</v>
      </c>
      <c r="F2062" s="3">
        <v>5</v>
      </c>
      <c r="G2062" s="3" t="s">
        <v>180</v>
      </c>
      <c r="H2062" s="19">
        <v>30.53</v>
      </c>
    </row>
    <row r="2063" spans="1:8" x14ac:dyDescent="0.2">
      <c r="A2063" s="21"/>
      <c r="B2063" s="2">
        <v>0.375</v>
      </c>
      <c r="C2063" s="3">
        <v>56</v>
      </c>
      <c r="D2063" s="3">
        <v>64</v>
      </c>
      <c r="E2063" s="14">
        <v>0.83</v>
      </c>
      <c r="F2063" s="3">
        <v>6</v>
      </c>
      <c r="G2063" s="3" t="s">
        <v>35</v>
      </c>
      <c r="H2063" s="19">
        <v>30.53</v>
      </c>
    </row>
    <row r="2064" spans="1:8" x14ac:dyDescent="0.2">
      <c r="B2064" s="2">
        <v>0.38541666666666674</v>
      </c>
      <c r="C2064" s="3">
        <v>58</v>
      </c>
      <c r="D2064" s="3">
        <v>71</v>
      </c>
      <c r="E2064" s="14">
        <v>0.78</v>
      </c>
      <c r="F2064" s="3">
        <v>5</v>
      </c>
      <c r="G2064" s="3" t="s">
        <v>35</v>
      </c>
      <c r="H2064" s="19">
        <v>30.52</v>
      </c>
    </row>
    <row r="2065" spans="2:8" x14ac:dyDescent="0.2">
      <c r="B2065" s="2">
        <v>0.39583333333333343</v>
      </c>
      <c r="C2065" s="3">
        <v>60</v>
      </c>
      <c r="D2065" s="3">
        <v>75</v>
      </c>
      <c r="E2065" s="14">
        <v>0.72</v>
      </c>
      <c r="F2065" s="3">
        <v>8</v>
      </c>
      <c r="G2065" s="3" t="s">
        <v>180</v>
      </c>
      <c r="H2065" s="19">
        <v>30.52</v>
      </c>
    </row>
    <row r="2066" spans="2:8" x14ac:dyDescent="0.2">
      <c r="B2066" s="1">
        <v>0.52083333333333337</v>
      </c>
      <c r="C2066" s="3">
        <v>68</v>
      </c>
      <c r="D2066" s="3">
        <v>107</v>
      </c>
      <c r="E2066" s="14">
        <v>0.49</v>
      </c>
      <c r="F2066" s="3">
        <v>5</v>
      </c>
      <c r="G2066" s="3" t="s">
        <v>71</v>
      </c>
      <c r="H2066" s="19">
        <v>30.52</v>
      </c>
    </row>
    <row r="2067" spans="2:8" x14ac:dyDescent="0.2">
      <c r="B2067" s="1">
        <v>0.53125</v>
      </c>
      <c r="C2067" s="3">
        <v>68</v>
      </c>
      <c r="D2067" s="3">
        <v>108</v>
      </c>
      <c r="E2067" s="14">
        <v>0.49</v>
      </c>
      <c r="F2067" s="3">
        <v>10</v>
      </c>
      <c r="G2067" s="3" t="s">
        <v>34</v>
      </c>
      <c r="H2067" s="19">
        <v>30.52</v>
      </c>
    </row>
    <row r="2068" spans="2:8" x14ac:dyDescent="0.2">
      <c r="B2068" s="1">
        <v>0.54166666666666663</v>
      </c>
      <c r="C2068" s="3">
        <v>69</v>
      </c>
      <c r="D2068" s="3">
        <v>109</v>
      </c>
      <c r="E2068" s="14">
        <v>0.49</v>
      </c>
      <c r="F2068" s="3">
        <v>5</v>
      </c>
      <c r="G2068" s="3" t="s">
        <v>190</v>
      </c>
      <c r="H2068" s="19">
        <v>30.52</v>
      </c>
    </row>
    <row r="2069" spans="2:8" x14ac:dyDescent="0.2">
      <c r="B2069" s="1">
        <v>0.55208333333333337</v>
      </c>
      <c r="C2069" s="3">
        <v>70</v>
      </c>
      <c r="D2069" s="3">
        <v>114</v>
      </c>
      <c r="E2069" s="14">
        <v>0.49</v>
      </c>
      <c r="F2069" s="3">
        <v>8</v>
      </c>
      <c r="G2069" s="3" t="s">
        <v>35</v>
      </c>
      <c r="H2069" s="19">
        <v>30.52</v>
      </c>
    </row>
    <row r="2070" spans="2:8" x14ac:dyDescent="0.2">
      <c r="B2070" s="2">
        <v>0.5625</v>
      </c>
      <c r="C2070" s="3">
        <v>69</v>
      </c>
      <c r="D2070" s="3">
        <v>113</v>
      </c>
      <c r="E2070" s="14">
        <v>0.47</v>
      </c>
      <c r="F2070" s="3">
        <v>3</v>
      </c>
      <c r="G2070" s="3" t="s">
        <v>35</v>
      </c>
      <c r="H2070" s="19">
        <v>30.51</v>
      </c>
    </row>
    <row r="2071" spans="2:8" x14ac:dyDescent="0.2">
      <c r="B2071" s="2">
        <v>0.57291666666666663</v>
      </c>
      <c r="C2071" s="3">
        <v>69</v>
      </c>
      <c r="D2071" s="3">
        <v>111</v>
      </c>
      <c r="E2071" s="14">
        <v>0.49</v>
      </c>
      <c r="F2071" s="3">
        <v>5</v>
      </c>
      <c r="G2071" s="3" t="s">
        <v>190</v>
      </c>
      <c r="H2071" s="19">
        <v>30.51</v>
      </c>
    </row>
    <row r="2072" spans="2:8" x14ac:dyDescent="0.2">
      <c r="B2072" s="2">
        <v>0.58333333333333337</v>
      </c>
      <c r="C2072" s="3">
        <v>69</v>
      </c>
      <c r="D2072" s="3">
        <v>112</v>
      </c>
      <c r="E2072" s="14">
        <v>0.47</v>
      </c>
      <c r="F2072" s="3">
        <v>4</v>
      </c>
      <c r="G2072" s="3" t="s">
        <v>34</v>
      </c>
      <c r="H2072" s="19">
        <v>30.5</v>
      </c>
    </row>
    <row r="2073" spans="2:8" x14ac:dyDescent="0.2">
      <c r="B2073" s="2">
        <v>0.59375</v>
      </c>
      <c r="C2073" s="3">
        <v>71</v>
      </c>
      <c r="D2073" s="3">
        <v>111</v>
      </c>
      <c r="E2073" s="14">
        <v>0.45</v>
      </c>
      <c r="F2073" s="3">
        <v>10</v>
      </c>
      <c r="G2073" s="3" t="s">
        <v>190</v>
      </c>
      <c r="H2073" s="19">
        <v>30.51</v>
      </c>
    </row>
    <row r="2074" spans="2:8" x14ac:dyDescent="0.2">
      <c r="B2074" s="2">
        <v>0.60416666666666663</v>
      </c>
      <c r="C2074" s="3">
        <v>70</v>
      </c>
      <c r="D2074" s="3">
        <v>111</v>
      </c>
      <c r="E2074" s="14">
        <v>0.46</v>
      </c>
      <c r="F2074" s="3">
        <v>9</v>
      </c>
      <c r="G2074" s="3" t="s">
        <v>34</v>
      </c>
      <c r="H2074" s="19">
        <v>30.51</v>
      </c>
    </row>
    <row r="2075" spans="2:8" x14ac:dyDescent="0.2">
      <c r="B2075" s="2">
        <v>0.61458333333333337</v>
      </c>
      <c r="C2075" s="3">
        <v>70</v>
      </c>
      <c r="D2075" s="3">
        <v>111</v>
      </c>
      <c r="E2075" s="14">
        <v>0.46</v>
      </c>
      <c r="F2075" s="3">
        <v>11</v>
      </c>
      <c r="G2075" s="3" t="s">
        <v>34</v>
      </c>
      <c r="H2075" s="19">
        <v>30.5</v>
      </c>
    </row>
    <row r="2076" spans="2:8" x14ac:dyDescent="0.2">
      <c r="B2076" s="2">
        <v>0.625</v>
      </c>
      <c r="C2076" s="3">
        <v>70</v>
      </c>
      <c r="D2076" s="3">
        <v>111</v>
      </c>
      <c r="E2076" s="14">
        <v>0.46</v>
      </c>
      <c r="F2076" s="3">
        <v>3</v>
      </c>
      <c r="G2076" s="3" t="s">
        <v>190</v>
      </c>
      <c r="H2076" s="19">
        <v>30.5</v>
      </c>
    </row>
    <row r="2077" spans="2:8" x14ac:dyDescent="0.2">
      <c r="B2077" s="2">
        <v>0.63541666666666663</v>
      </c>
      <c r="C2077" s="3">
        <v>71</v>
      </c>
      <c r="D2077" s="3">
        <v>111</v>
      </c>
      <c r="E2077" s="14">
        <v>0.46</v>
      </c>
      <c r="F2077" s="3">
        <v>9</v>
      </c>
      <c r="G2077" s="3" t="s">
        <v>190</v>
      </c>
      <c r="H2077" s="19">
        <v>30.5</v>
      </c>
    </row>
    <row r="2078" spans="2:8" x14ac:dyDescent="0.2">
      <c r="B2078" s="2">
        <v>0.64583333333333337</v>
      </c>
      <c r="C2078" s="3">
        <v>71</v>
      </c>
      <c r="D2078" s="3">
        <v>112</v>
      </c>
      <c r="E2078" s="14">
        <v>0.46</v>
      </c>
      <c r="F2078" s="3">
        <v>5</v>
      </c>
      <c r="G2078" s="3" t="s">
        <v>35</v>
      </c>
      <c r="H2078" s="19">
        <v>30.49</v>
      </c>
    </row>
    <row r="2079" spans="2:8" x14ac:dyDescent="0.2">
      <c r="B2079" s="2">
        <v>0.65625</v>
      </c>
      <c r="C2079" s="3">
        <v>70</v>
      </c>
      <c r="D2079" s="3">
        <v>109</v>
      </c>
      <c r="E2079" s="14">
        <v>0.47</v>
      </c>
      <c r="F2079" s="3">
        <v>4</v>
      </c>
      <c r="G2079" s="3" t="s">
        <v>37</v>
      </c>
      <c r="H2079" s="19">
        <v>30.49</v>
      </c>
    </row>
    <row r="2080" spans="2:8" x14ac:dyDescent="0.2">
      <c r="B2080" s="2">
        <v>0.65972222222222221</v>
      </c>
      <c r="C2080" s="3">
        <v>71</v>
      </c>
      <c r="D2080" s="3">
        <v>109</v>
      </c>
      <c r="E2080" s="14">
        <v>0.45</v>
      </c>
      <c r="F2080" s="3">
        <v>4</v>
      </c>
      <c r="G2080" s="3" t="s">
        <v>34</v>
      </c>
      <c r="H2080" s="19">
        <v>30.49</v>
      </c>
    </row>
    <row r="2081" spans="1:8" x14ac:dyDescent="0.2">
      <c r="B2081" s="2"/>
    </row>
    <row r="2082" spans="1:8" x14ac:dyDescent="0.2">
      <c r="A2082" t="s">
        <v>305</v>
      </c>
      <c r="B2082" s="2"/>
    </row>
    <row r="2083" spans="1:8" x14ac:dyDescent="0.2">
      <c r="A2083" s="21">
        <v>41152</v>
      </c>
      <c r="B2083" s="2">
        <v>0.39583333333333343</v>
      </c>
      <c r="C2083" s="3">
        <v>80</v>
      </c>
      <c r="D2083" s="3">
        <v>99</v>
      </c>
      <c r="E2083" s="14">
        <v>0.61</v>
      </c>
      <c r="F2083" s="3">
        <v>5</v>
      </c>
      <c r="G2083" s="3" t="s">
        <v>37</v>
      </c>
      <c r="H2083" s="19">
        <v>30.62</v>
      </c>
    </row>
    <row r="2084" spans="1:8" x14ac:dyDescent="0.2">
      <c r="B2084" s="2">
        <v>0.40625</v>
      </c>
      <c r="C2084" s="3">
        <v>82</v>
      </c>
      <c r="D2084" s="3">
        <v>104</v>
      </c>
      <c r="E2084" s="14">
        <v>0.57999999999999996</v>
      </c>
      <c r="F2084" s="3">
        <v>5</v>
      </c>
      <c r="G2084" s="3" t="s">
        <v>43</v>
      </c>
      <c r="H2084" s="19">
        <v>30.61</v>
      </c>
    </row>
    <row r="2085" spans="1:8" x14ac:dyDescent="0.2">
      <c r="B2085" s="2">
        <v>0.4166666666666668</v>
      </c>
      <c r="C2085" s="3">
        <v>82</v>
      </c>
      <c r="D2085" s="3">
        <v>104</v>
      </c>
      <c r="E2085" s="14">
        <v>0.56000000000000005</v>
      </c>
      <c r="F2085" s="3">
        <v>6</v>
      </c>
      <c r="G2085" s="3" t="s">
        <v>43</v>
      </c>
      <c r="H2085" s="19">
        <v>30.62</v>
      </c>
    </row>
    <row r="2086" spans="1:8" x14ac:dyDescent="0.2">
      <c r="B2086" s="2">
        <v>0.42708333333333354</v>
      </c>
      <c r="C2086" s="3">
        <v>83</v>
      </c>
      <c r="D2086" s="3">
        <v>104</v>
      </c>
      <c r="E2086" s="14">
        <v>0.52</v>
      </c>
      <c r="F2086" s="3">
        <v>3</v>
      </c>
      <c r="G2086" s="3" t="s">
        <v>208</v>
      </c>
      <c r="H2086" s="19">
        <v>30.61</v>
      </c>
    </row>
    <row r="2087" spans="1:8" x14ac:dyDescent="0.2">
      <c r="B2087" s="2">
        <v>0.4375</v>
      </c>
      <c r="C2087" s="3">
        <v>84</v>
      </c>
      <c r="D2087" s="3">
        <v>108</v>
      </c>
      <c r="E2087" s="14">
        <v>0.49</v>
      </c>
      <c r="F2087" s="3">
        <v>7</v>
      </c>
      <c r="G2087" s="3" t="s">
        <v>208</v>
      </c>
      <c r="H2087" s="19">
        <v>30.61</v>
      </c>
    </row>
    <row r="2088" spans="1:8" x14ac:dyDescent="0.2">
      <c r="B2088" s="2">
        <v>0.48958333333333331</v>
      </c>
      <c r="C2088" s="3">
        <v>89</v>
      </c>
      <c r="D2088" s="3">
        <v>121</v>
      </c>
      <c r="E2088" s="14">
        <v>0.34</v>
      </c>
      <c r="F2088" s="3">
        <v>5</v>
      </c>
      <c r="G2088" s="3" t="s">
        <v>37</v>
      </c>
      <c r="H2088" s="19">
        <v>30.58</v>
      </c>
    </row>
    <row r="2089" spans="1:8" x14ac:dyDescent="0.2">
      <c r="B2089" s="1">
        <v>0.5</v>
      </c>
      <c r="C2089" s="3">
        <v>88</v>
      </c>
      <c r="D2089" s="3">
        <v>122</v>
      </c>
      <c r="E2089" s="14">
        <v>0.36</v>
      </c>
      <c r="F2089" s="3">
        <v>5</v>
      </c>
      <c r="G2089" s="3" t="s">
        <v>208</v>
      </c>
      <c r="H2089" s="19">
        <v>30.57</v>
      </c>
    </row>
    <row r="2090" spans="1:8" x14ac:dyDescent="0.2">
      <c r="B2090" s="1">
        <v>0.51041666666666663</v>
      </c>
      <c r="C2090" s="3">
        <v>89</v>
      </c>
      <c r="D2090" s="3">
        <v>125</v>
      </c>
      <c r="E2090" s="14">
        <v>0.35</v>
      </c>
      <c r="F2090" s="3">
        <v>5</v>
      </c>
      <c r="G2090" s="3" t="s">
        <v>130</v>
      </c>
      <c r="H2090" s="19">
        <v>30.57</v>
      </c>
    </row>
    <row r="2091" spans="1:8" x14ac:dyDescent="0.2">
      <c r="B2091" s="1">
        <v>0.52083333333333337</v>
      </c>
      <c r="C2091" s="3">
        <v>90</v>
      </c>
      <c r="D2091" s="3">
        <v>123</v>
      </c>
      <c r="E2091" s="14">
        <v>0.31</v>
      </c>
      <c r="F2091" s="3">
        <v>5</v>
      </c>
      <c r="G2091" s="3" t="s">
        <v>43</v>
      </c>
      <c r="H2091" s="19">
        <v>30.57</v>
      </c>
    </row>
    <row r="2092" spans="1:8" x14ac:dyDescent="0.2">
      <c r="B2092" s="2">
        <v>0.60416666666666663</v>
      </c>
      <c r="C2092" s="3">
        <v>91</v>
      </c>
      <c r="D2092" s="3">
        <v>124</v>
      </c>
      <c r="E2092" s="14">
        <v>0.3</v>
      </c>
      <c r="F2092" s="3">
        <v>6</v>
      </c>
      <c r="G2092" s="3" t="s">
        <v>208</v>
      </c>
      <c r="H2092" s="19">
        <v>30.53</v>
      </c>
    </row>
    <row r="2093" spans="1:8" x14ac:dyDescent="0.2">
      <c r="B2093" s="2">
        <v>0.61458333333333337</v>
      </c>
      <c r="C2093" s="3">
        <v>92</v>
      </c>
      <c r="D2093" s="3">
        <v>123</v>
      </c>
      <c r="E2093" s="14">
        <v>0.28999999999999998</v>
      </c>
      <c r="F2093" s="3">
        <v>3</v>
      </c>
      <c r="G2093" s="3" t="s">
        <v>208</v>
      </c>
      <c r="H2093" s="19">
        <v>30.52</v>
      </c>
    </row>
    <row r="2094" spans="1:8" x14ac:dyDescent="0.2">
      <c r="B2094" s="2">
        <v>0.625</v>
      </c>
      <c r="C2094" s="3">
        <v>93</v>
      </c>
      <c r="D2094" s="3">
        <v>123</v>
      </c>
      <c r="E2094" s="14">
        <v>0.28000000000000003</v>
      </c>
      <c r="F2094" s="3">
        <v>2</v>
      </c>
      <c r="G2094" s="3" t="s">
        <v>208</v>
      </c>
      <c r="H2094" s="19">
        <v>30.52</v>
      </c>
    </row>
    <row r="2095" spans="1:8" x14ac:dyDescent="0.2">
      <c r="B2095" s="2">
        <v>0.63541666666666663</v>
      </c>
      <c r="C2095" s="3">
        <v>92</v>
      </c>
      <c r="D2095" s="3">
        <v>122</v>
      </c>
      <c r="E2095" s="14">
        <v>0.28999999999999998</v>
      </c>
      <c r="F2095" s="3">
        <v>1</v>
      </c>
      <c r="G2095" s="3" t="s">
        <v>37</v>
      </c>
      <c r="H2095" s="19">
        <v>30.51</v>
      </c>
    </row>
    <row r="2096" spans="1:8" x14ac:dyDescent="0.2">
      <c r="B2096" s="2">
        <v>0.64583333333333337</v>
      </c>
      <c r="C2096" s="3">
        <v>92</v>
      </c>
      <c r="D2096" s="3">
        <v>121</v>
      </c>
      <c r="E2096" s="14">
        <v>0.28000000000000003</v>
      </c>
      <c r="F2096" s="3">
        <v>8</v>
      </c>
      <c r="G2096" s="3" t="s">
        <v>208</v>
      </c>
      <c r="H2096" s="19">
        <v>30.51</v>
      </c>
    </row>
    <row r="2097" spans="1:8" x14ac:dyDescent="0.2">
      <c r="A2097" s="21"/>
      <c r="B2097" s="2">
        <v>0.65625</v>
      </c>
      <c r="C2097" s="3">
        <v>92</v>
      </c>
      <c r="D2097" s="3">
        <v>124</v>
      </c>
      <c r="E2097" s="14">
        <v>0.28000000000000003</v>
      </c>
      <c r="F2097" s="3">
        <v>6</v>
      </c>
      <c r="G2097" s="3" t="s">
        <v>43</v>
      </c>
      <c r="H2097" s="19">
        <v>30.51</v>
      </c>
    </row>
    <row r="2098" spans="1:8" x14ac:dyDescent="0.2">
      <c r="A2098" s="21"/>
      <c r="B2098" s="2">
        <v>0.66666666666666663</v>
      </c>
      <c r="C2098" s="3">
        <v>92</v>
      </c>
      <c r="D2098" s="3">
        <v>124</v>
      </c>
      <c r="E2098" s="14">
        <v>0.28999999999999998</v>
      </c>
      <c r="F2098" s="3">
        <v>5</v>
      </c>
      <c r="G2098" s="3" t="s">
        <v>208</v>
      </c>
      <c r="H2098" s="19">
        <v>30.5</v>
      </c>
    </row>
    <row r="2099" spans="1:8" x14ac:dyDescent="0.2">
      <c r="B2099" s="2">
        <v>0.67708333333333337</v>
      </c>
      <c r="C2099" s="3">
        <v>92</v>
      </c>
      <c r="D2099" s="3">
        <v>124</v>
      </c>
      <c r="E2099" s="14">
        <v>0.3</v>
      </c>
      <c r="F2099" s="3">
        <v>8</v>
      </c>
      <c r="G2099" s="3" t="s">
        <v>43</v>
      </c>
      <c r="H2099" s="19">
        <v>30.5</v>
      </c>
    </row>
    <row r="2100" spans="1:8" x14ac:dyDescent="0.2">
      <c r="B2100" s="2">
        <v>0.6875</v>
      </c>
      <c r="C2100" s="3">
        <v>93</v>
      </c>
      <c r="D2100" s="3">
        <v>120</v>
      </c>
      <c r="E2100" s="14">
        <v>0.31</v>
      </c>
      <c r="F2100" s="3">
        <v>6</v>
      </c>
      <c r="G2100" s="3" t="s">
        <v>37</v>
      </c>
      <c r="H2100" s="19">
        <v>30.5</v>
      </c>
    </row>
    <row r="2101" spans="1:8" x14ac:dyDescent="0.2">
      <c r="B2101" s="1"/>
    </row>
    <row r="2102" spans="1:8" x14ac:dyDescent="0.2">
      <c r="A2102" s="21">
        <v>41153</v>
      </c>
      <c r="B2102" s="2">
        <v>0.33333333333333331</v>
      </c>
      <c r="C2102" s="3">
        <v>80</v>
      </c>
      <c r="D2102" s="3">
        <v>85</v>
      </c>
      <c r="E2102" s="14">
        <v>0.63</v>
      </c>
      <c r="F2102" s="3">
        <v>2</v>
      </c>
      <c r="G2102" s="3" t="s">
        <v>43</v>
      </c>
      <c r="H2102" s="19">
        <v>30.56</v>
      </c>
    </row>
    <row r="2103" spans="1:8" x14ac:dyDescent="0.2">
      <c r="A2103" s="21"/>
      <c r="B2103" s="2">
        <v>0.34375</v>
      </c>
      <c r="C2103" s="3">
        <v>80</v>
      </c>
      <c r="D2103" s="3">
        <v>85</v>
      </c>
      <c r="E2103" s="14">
        <v>0.63</v>
      </c>
      <c r="F2103" s="3">
        <v>2</v>
      </c>
      <c r="G2103" s="3" t="s">
        <v>37</v>
      </c>
      <c r="H2103" s="19">
        <v>30.56</v>
      </c>
    </row>
    <row r="2104" spans="1:8" x14ac:dyDescent="0.2">
      <c r="B2104" s="2">
        <v>0.35416666666666669</v>
      </c>
      <c r="C2104" s="3">
        <v>80</v>
      </c>
      <c r="D2104" s="3">
        <v>86</v>
      </c>
      <c r="E2104" s="14">
        <v>0.64</v>
      </c>
      <c r="F2104" s="3">
        <v>1</v>
      </c>
      <c r="G2104" s="3" t="s">
        <v>34</v>
      </c>
      <c r="H2104" s="19">
        <v>30.56</v>
      </c>
    </row>
    <row r="2105" spans="1:8" x14ac:dyDescent="0.2">
      <c r="B2105" s="2">
        <v>0.36458333333333331</v>
      </c>
      <c r="C2105" s="3">
        <v>79</v>
      </c>
      <c r="D2105" s="3">
        <v>86</v>
      </c>
      <c r="E2105" s="14">
        <v>0.69</v>
      </c>
      <c r="F2105" s="3">
        <v>1</v>
      </c>
      <c r="G2105" s="3" t="s">
        <v>37</v>
      </c>
      <c r="H2105" s="19">
        <v>30.56</v>
      </c>
    </row>
    <row r="2106" spans="1:8" x14ac:dyDescent="0.2">
      <c r="B2106" s="2">
        <v>0.375</v>
      </c>
      <c r="C2106" s="3">
        <v>79</v>
      </c>
      <c r="D2106" s="3">
        <v>85</v>
      </c>
      <c r="E2106" s="14">
        <v>0.72</v>
      </c>
      <c r="F2106" s="3">
        <v>3</v>
      </c>
      <c r="G2106" s="3" t="s">
        <v>43</v>
      </c>
      <c r="H2106" s="19">
        <v>30.56</v>
      </c>
    </row>
    <row r="2107" spans="1:8" x14ac:dyDescent="0.2">
      <c r="B2107" s="2">
        <v>0.38541666666666674</v>
      </c>
      <c r="C2107" s="3">
        <v>79</v>
      </c>
      <c r="D2107" s="3">
        <v>86</v>
      </c>
      <c r="E2107" s="14">
        <v>0.72</v>
      </c>
      <c r="F2107" s="3">
        <v>0</v>
      </c>
      <c r="H2107" s="19">
        <v>30.56</v>
      </c>
    </row>
    <row r="2108" spans="1:8" x14ac:dyDescent="0.2">
      <c r="B2108" s="2">
        <v>0.39583333333333343</v>
      </c>
      <c r="C2108" s="3">
        <v>80</v>
      </c>
      <c r="D2108" s="3">
        <v>84</v>
      </c>
      <c r="E2108" s="14">
        <v>0.72</v>
      </c>
      <c r="F2108" s="3">
        <v>5</v>
      </c>
      <c r="G2108" s="3" t="s">
        <v>208</v>
      </c>
      <c r="H2108" s="19">
        <v>30.56</v>
      </c>
    </row>
    <row r="2109" spans="1:8" x14ac:dyDescent="0.2">
      <c r="B2109" s="2">
        <v>0.40625</v>
      </c>
      <c r="C2109" s="3">
        <v>81</v>
      </c>
      <c r="D2109" s="3">
        <v>86</v>
      </c>
      <c r="E2109" s="14">
        <v>0.69</v>
      </c>
      <c r="F2109" s="3">
        <v>6</v>
      </c>
      <c r="G2109" s="3" t="s">
        <v>43</v>
      </c>
      <c r="H2109" s="19">
        <v>30.57</v>
      </c>
    </row>
    <row r="2110" spans="1:8" x14ac:dyDescent="0.2">
      <c r="B2110" s="2">
        <v>0.4166666666666668</v>
      </c>
      <c r="C2110" s="3">
        <v>82</v>
      </c>
      <c r="D2110" s="3">
        <v>87</v>
      </c>
      <c r="E2110" s="14">
        <v>0.69</v>
      </c>
      <c r="F2110" s="3">
        <v>5</v>
      </c>
      <c r="G2110" s="3" t="s">
        <v>37</v>
      </c>
      <c r="H2110" s="19">
        <v>30.57</v>
      </c>
    </row>
    <row r="2111" spans="1:8" x14ac:dyDescent="0.2">
      <c r="B2111" s="2">
        <v>0.45833333333333359</v>
      </c>
      <c r="C2111" s="3">
        <v>84</v>
      </c>
      <c r="D2111" s="3">
        <v>96</v>
      </c>
      <c r="E2111" s="14">
        <v>0.61</v>
      </c>
      <c r="F2111" s="3">
        <v>7</v>
      </c>
      <c r="G2111" s="3" t="s">
        <v>208</v>
      </c>
      <c r="H2111" s="19">
        <v>30.56</v>
      </c>
    </row>
    <row r="2112" spans="1:8" x14ac:dyDescent="0.2">
      <c r="B2112" s="1">
        <v>0.46875</v>
      </c>
      <c r="C2112" s="3">
        <v>85</v>
      </c>
      <c r="D2112" s="3">
        <v>99</v>
      </c>
      <c r="E2112" s="14">
        <v>0.6</v>
      </c>
      <c r="F2112" s="3">
        <v>7</v>
      </c>
      <c r="G2112" s="3" t="s">
        <v>43</v>
      </c>
      <c r="H2112" s="19">
        <v>30.56</v>
      </c>
    </row>
    <row r="2113" spans="1:8" x14ac:dyDescent="0.2">
      <c r="B2113" s="1">
        <v>0.47916666666666669</v>
      </c>
      <c r="C2113" s="3">
        <v>85</v>
      </c>
      <c r="D2113" s="3">
        <v>97</v>
      </c>
      <c r="E2113" s="14">
        <v>0.6</v>
      </c>
      <c r="F2113" s="3">
        <v>6</v>
      </c>
      <c r="G2113" s="3" t="s">
        <v>197</v>
      </c>
      <c r="H2113" s="19">
        <v>30.55</v>
      </c>
    </row>
    <row r="2114" spans="1:8" x14ac:dyDescent="0.2">
      <c r="B2114" s="1">
        <v>0.48958333333333331</v>
      </c>
      <c r="C2114" s="3">
        <v>86</v>
      </c>
      <c r="D2114" s="3">
        <v>104</v>
      </c>
      <c r="E2114" s="14">
        <v>0.6</v>
      </c>
      <c r="F2114" s="3">
        <v>3</v>
      </c>
      <c r="G2114" s="3" t="s">
        <v>197</v>
      </c>
      <c r="H2114" s="19">
        <v>30.55</v>
      </c>
    </row>
    <row r="2115" spans="1:8" x14ac:dyDescent="0.2">
      <c r="B2115" s="1">
        <v>0.5</v>
      </c>
      <c r="C2115" s="3">
        <v>86</v>
      </c>
      <c r="D2115" s="3">
        <v>101</v>
      </c>
      <c r="E2115" s="14">
        <v>0.59</v>
      </c>
      <c r="F2115" s="3">
        <v>1</v>
      </c>
      <c r="G2115" s="3" t="s">
        <v>37</v>
      </c>
      <c r="H2115" s="19">
        <v>30.55</v>
      </c>
    </row>
    <row r="2116" spans="1:8" x14ac:dyDescent="0.2">
      <c r="B2116" s="1">
        <v>0.51041666666666663</v>
      </c>
      <c r="C2116" s="3">
        <v>86</v>
      </c>
      <c r="D2116" s="3">
        <v>103</v>
      </c>
      <c r="E2116" s="14">
        <v>0.59</v>
      </c>
      <c r="F2116" s="3">
        <v>4</v>
      </c>
      <c r="G2116" s="3" t="s">
        <v>197</v>
      </c>
      <c r="H2116" s="19">
        <v>30.54</v>
      </c>
    </row>
    <row r="2117" spans="1:8" x14ac:dyDescent="0.2">
      <c r="B2117" s="1">
        <v>0.52083333333333337</v>
      </c>
      <c r="C2117" s="3">
        <v>87</v>
      </c>
      <c r="D2117" s="3">
        <v>106</v>
      </c>
      <c r="E2117" s="14">
        <v>0.56999999999999995</v>
      </c>
      <c r="F2117" s="3">
        <v>5</v>
      </c>
      <c r="G2117" s="3" t="s">
        <v>43</v>
      </c>
      <c r="H2117" s="19">
        <v>30.54</v>
      </c>
    </row>
    <row r="2118" spans="1:8" x14ac:dyDescent="0.2">
      <c r="B2118" s="1">
        <v>0.53125</v>
      </c>
      <c r="C2118" s="3">
        <v>88</v>
      </c>
      <c r="D2118" s="3">
        <v>106</v>
      </c>
      <c r="E2118" s="14">
        <v>0.56999999999999995</v>
      </c>
      <c r="F2118" s="3">
        <v>6</v>
      </c>
      <c r="G2118" s="3" t="s">
        <v>208</v>
      </c>
      <c r="H2118" s="19">
        <v>30.54</v>
      </c>
    </row>
    <row r="2119" spans="1:8" x14ac:dyDescent="0.2">
      <c r="B2119" s="1">
        <v>0.54166666666666663</v>
      </c>
      <c r="C2119" s="3">
        <v>88</v>
      </c>
      <c r="D2119" s="3">
        <v>109</v>
      </c>
      <c r="E2119" s="14">
        <v>0.56999999999999995</v>
      </c>
      <c r="F2119" s="3">
        <v>1</v>
      </c>
      <c r="G2119" s="3" t="s">
        <v>34</v>
      </c>
      <c r="H2119" s="19">
        <v>30.53</v>
      </c>
    </row>
    <row r="2120" spans="1:8" x14ac:dyDescent="0.2">
      <c r="B2120" s="1">
        <v>0.55208333333333337</v>
      </c>
      <c r="C2120" s="3">
        <v>89</v>
      </c>
      <c r="D2120" s="3">
        <v>109</v>
      </c>
      <c r="E2120" s="14">
        <v>0.54</v>
      </c>
      <c r="F2120" s="3">
        <v>5</v>
      </c>
      <c r="G2120" s="3" t="s">
        <v>43</v>
      </c>
      <c r="H2120" s="19">
        <v>30.53</v>
      </c>
    </row>
    <row r="2121" spans="1:8" x14ac:dyDescent="0.2">
      <c r="B2121" s="2"/>
    </row>
    <row r="2122" spans="1:8" x14ac:dyDescent="0.2">
      <c r="A2122" s="21">
        <v>41154</v>
      </c>
      <c r="B2122" s="2">
        <v>0.39583333333333343</v>
      </c>
      <c r="C2122" s="3">
        <v>78</v>
      </c>
      <c r="D2122" s="3">
        <v>91</v>
      </c>
      <c r="E2122" s="14">
        <v>0.78</v>
      </c>
      <c r="F2122" s="3">
        <v>3</v>
      </c>
      <c r="G2122" s="3" t="s">
        <v>35</v>
      </c>
      <c r="H2122" s="19">
        <v>30.55</v>
      </c>
    </row>
    <row r="2123" spans="1:8" x14ac:dyDescent="0.2">
      <c r="A2123" s="21"/>
      <c r="B2123" s="2">
        <v>0.40625</v>
      </c>
      <c r="C2123" s="3">
        <v>78</v>
      </c>
      <c r="D2123" s="3">
        <v>90</v>
      </c>
      <c r="E2123" s="14">
        <v>0.77</v>
      </c>
      <c r="F2123" s="3">
        <v>1</v>
      </c>
      <c r="G2123" s="3" t="s">
        <v>34</v>
      </c>
      <c r="H2123" s="19">
        <v>30.55</v>
      </c>
    </row>
    <row r="2124" spans="1:8" x14ac:dyDescent="0.2">
      <c r="B2124" s="2">
        <v>0.4166666666666668</v>
      </c>
      <c r="C2124" s="3">
        <v>79</v>
      </c>
      <c r="D2124" s="3">
        <v>92</v>
      </c>
      <c r="E2124" s="13">
        <v>0.75</v>
      </c>
      <c r="F2124" s="3">
        <v>3</v>
      </c>
      <c r="G2124" s="3" t="s">
        <v>71</v>
      </c>
      <c r="H2124" s="19">
        <v>30.55</v>
      </c>
    </row>
    <row r="2125" spans="1:8" x14ac:dyDescent="0.2">
      <c r="B2125" s="2">
        <v>0.42708333333333354</v>
      </c>
      <c r="C2125" s="3">
        <v>79</v>
      </c>
      <c r="D2125" s="3">
        <v>94</v>
      </c>
      <c r="E2125" s="14">
        <v>0.75</v>
      </c>
      <c r="F2125" s="3">
        <v>3</v>
      </c>
      <c r="G2125" s="3" t="s">
        <v>129</v>
      </c>
      <c r="H2125" s="19">
        <v>30.55</v>
      </c>
    </row>
    <row r="2126" spans="1:8" x14ac:dyDescent="0.2">
      <c r="A2126" s="21"/>
      <c r="B2126" s="1">
        <v>0.52083333333333337</v>
      </c>
      <c r="C2126" s="3">
        <v>81</v>
      </c>
      <c r="D2126" s="3">
        <v>94</v>
      </c>
      <c r="E2126" s="14">
        <v>0.73</v>
      </c>
      <c r="F2126" s="3">
        <v>4</v>
      </c>
      <c r="G2126" s="3" t="s">
        <v>71</v>
      </c>
      <c r="H2126" s="19">
        <v>30.54</v>
      </c>
    </row>
    <row r="2127" spans="1:8" x14ac:dyDescent="0.2">
      <c r="B2127" s="1">
        <v>0.53125</v>
      </c>
      <c r="C2127" s="3">
        <v>81</v>
      </c>
      <c r="D2127" s="3">
        <v>93</v>
      </c>
      <c r="E2127" s="14">
        <v>0.75</v>
      </c>
      <c r="F2127" s="3">
        <v>4</v>
      </c>
      <c r="G2127" s="3" t="s">
        <v>129</v>
      </c>
      <c r="H2127" s="19">
        <v>30.54</v>
      </c>
    </row>
    <row r="2128" spans="1:8" x14ac:dyDescent="0.2">
      <c r="B2128" s="1">
        <v>0.54166666666666663</v>
      </c>
      <c r="C2128" s="3">
        <v>81</v>
      </c>
      <c r="D2128" s="3">
        <v>93</v>
      </c>
      <c r="E2128" s="14">
        <v>0.76</v>
      </c>
      <c r="F2128" s="3">
        <v>3</v>
      </c>
      <c r="G2128" s="3" t="s">
        <v>201</v>
      </c>
      <c r="H2128" s="19">
        <v>30.54</v>
      </c>
    </row>
    <row r="2129" spans="1:8" x14ac:dyDescent="0.2">
      <c r="B2129" s="1">
        <v>0.55208333333333337</v>
      </c>
      <c r="C2129" s="3">
        <v>81</v>
      </c>
      <c r="D2129" s="3">
        <v>93</v>
      </c>
      <c r="E2129" s="14">
        <v>0.76</v>
      </c>
      <c r="F2129" s="3">
        <v>3</v>
      </c>
      <c r="G2129" s="3" t="s">
        <v>130</v>
      </c>
      <c r="H2129" s="19">
        <v>30.54</v>
      </c>
    </row>
    <row r="2130" spans="1:8" x14ac:dyDescent="0.2">
      <c r="B2130" s="2">
        <v>0.5625</v>
      </c>
      <c r="C2130" s="3">
        <v>81</v>
      </c>
      <c r="D2130" s="3">
        <v>96</v>
      </c>
      <c r="E2130" s="14">
        <v>0.75</v>
      </c>
      <c r="F2130" s="3">
        <v>3</v>
      </c>
      <c r="G2130" s="3" t="s">
        <v>130</v>
      </c>
      <c r="H2130" s="19">
        <v>30.54</v>
      </c>
    </row>
    <row r="2131" spans="1:8" x14ac:dyDescent="0.2">
      <c r="B2131" s="2">
        <v>0.57291666666666663</v>
      </c>
      <c r="C2131" s="3">
        <v>82</v>
      </c>
      <c r="D2131" s="3">
        <v>94</v>
      </c>
      <c r="E2131" s="14">
        <v>0.74</v>
      </c>
      <c r="F2131" s="3">
        <v>2</v>
      </c>
      <c r="G2131" s="3" t="s">
        <v>71</v>
      </c>
      <c r="H2131" s="19">
        <v>30.53</v>
      </c>
    </row>
    <row r="2132" spans="1:8" x14ac:dyDescent="0.2">
      <c r="B2132" s="2">
        <v>0.60416666666666663</v>
      </c>
      <c r="C2132" s="3">
        <v>82</v>
      </c>
      <c r="D2132" s="3">
        <v>96</v>
      </c>
      <c r="E2132" s="14">
        <v>0.73</v>
      </c>
      <c r="F2132" s="3">
        <v>3</v>
      </c>
      <c r="G2132" s="3" t="s">
        <v>203</v>
      </c>
      <c r="H2132" s="19">
        <v>30.52</v>
      </c>
    </row>
    <row r="2133" spans="1:8" x14ac:dyDescent="0.2">
      <c r="B2133" s="2">
        <v>0.61458333333333337</v>
      </c>
      <c r="C2133" s="3">
        <v>82</v>
      </c>
      <c r="D2133" s="3">
        <v>95</v>
      </c>
      <c r="E2133" s="14">
        <v>0.73</v>
      </c>
      <c r="F2133" s="3">
        <v>2</v>
      </c>
      <c r="G2133" s="3" t="s">
        <v>190</v>
      </c>
      <c r="H2133" s="19">
        <v>30.52</v>
      </c>
    </row>
    <row r="2134" spans="1:8" x14ac:dyDescent="0.2">
      <c r="B2134" s="2">
        <v>0.625</v>
      </c>
      <c r="C2134" s="3">
        <v>82</v>
      </c>
      <c r="D2134" s="3">
        <v>94</v>
      </c>
      <c r="E2134" s="14">
        <v>0.72</v>
      </c>
      <c r="F2134" s="3">
        <v>4</v>
      </c>
      <c r="G2134" s="3" t="s">
        <v>203</v>
      </c>
      <c r="H2134" s="19">
        <v>30.51</v>
      </c>
    </row>
    <row r="2135" spans="1:8" x14ac:dyDescent="0.2">
      <c r="B2135" s="2">
        <v>0.63541666666666663</v>
      </c>
      <c r="C2135" s="3">
        <v>82</v>
      </c>
      <c r="D2135" s="3">
        <v>90</v>
      </c>
      <c r="E2135" s="14">
        <v>0.74</v>
      </c>
      <c r="F2135" s="3">
        <v>2</v>
      </c>
      <c r="G2135" s="3" t="s">
        <v>71</v>
      </c>
      <c r="H2135" s="19">
        <v>30.5</v>
      </c>
    </row>
    <row r="2136" spans="1:8" x14ac:dyDescent="0.2">
      <c r="B2136" s="2">
        <v>0.64583333333333337</v>
      </c>
      <c r="C2136" s="3">
        <v>81</v>
      </c>
      <c r="D2136" s="3">
        <v>88</v>
      </c>
      <c r="E2136" s="14">
        <v>0.74</v>
      </c>
      <c r="F2136" s="3">
        <v>3</v>
      </c>
      <c r="G2136" s="3" t="s">
        <v>129</v>
      </c>
      <c r="H2136" s="19">
        <v>30.5</v>
      </c>
    </row>
    <row r="2137" spans="1:8" x14ac:dyDescent="0.2">
      <c r="A2137" s="21"/>
      <c r="B2137" s="2">
        <v>0.65625</v>
      </c>
      <c r="C2137" s="3">
        <v>82</v>
      </c>
      <c r="D2137" s="3">
        <v>89</v>
      </c>
      <c r="E2137" s="14">
        <v>0.7</v>
      </c>
      <c r="F2137" s="3">
        <v>4</v>
      </c>
      <c r="G2137" s="3" t="s">
        <v>203</v>
      </c>
      <c r="H2137" s="19">
        <v>30.49</v>
      </c>
    </row>
    <row r="2138" spans="1:8" x14ac:dyDescent="0.2">
      <c r="B2138" s="2">
        <v>0.66666666666666663</v>
      </c>
      <c r="C2138" s="3">
        <v>82</v>
      </c>
      <c r="D2138" s="3">
        <v>93</v>
      </c>
      <c r="E2138" s="14">
        <v>0.7</v>
      </c>
      <c r="F2138" s="3">
        <v>1</v>
      </c>
      <c r="G2138" s="3" t="s">
        <v>34</v>
      </c>
      <c r="H2138" s="19">
        <v>30.48</v>
      </c>
    </row>
    <row r="2139" spans="1:8" x14ac:dyDescent="0.2">
      <c r="B2139" s="2">
        <v>0.67708333333333337</v>
      </c>
      <c r="C2139" s="3">
        <v>82</v>
      </c>
      <c r="D2139" s="3">
        <v>94</v>
      </c>
      <c r="E2139" s="14">
        <v>0.7</v>
      </c>
      <c r="F2139" s="3">
        <v>1</v>
      </c>
      <c r="G2139" s="3" t="s">
        <v>34</v>
      </c>
      <c r="H2139" s="19">
        <v>30.47</v>
      </c>
    </row>
    <row r="2140" spans="1:8" x14ac:dyDescent="0.2">
      <c r="B2140" s="2">
        <v>0.6875</v>
      </c>
      <c r="C2140" s="3">
        <v>82</v>
      </c>
      <c r="D2140" s="3">
        <v>94</v>
      </c>
      <c r="E2140" s="14">
        <v>0.68</v>
      </c>
      <c r="F2140" s="3">
        <v>2</v>
      </c>
      <c r="G2140" s="3" t="s">
        <v>71</v>
      </c>
      <c r="H2140" s="19">
        <v>30.47</v>
      </c>
    </row>
    <row r="2141" spans="1:8" x14ac:dyDescent="0.2">
      <c r="B2141" s="2">
        <v>0.69791666666666663</v>
      </c>
      <c r="C2141" s="3">
        <v>82</v>
      </c>
      <c r="D2141" s="3">
        <v>94</v>
      </c>
      <c r="E2141" s="14">
        <v>0.69</v>
      </c>
      <c r="F2141" s="3">
        <v>5</v>
      </c>
      <c r="G2141" s="3" t="s">
        <v>203</v>
      </c>
      <c r="H2141" s="19">
        <v>30.47</v>
      </c>
    </row>
    <row r="2142" spans="1:8" x14ac:dyDescent="0.2">
      <c r="B2142" s="2">
        <v>0.70833333333333337</v>
      </c>
      <c r="C2142" s="3">
        <v>83</v>
      </c>
      <c r="D2142" s="3">
        <v>95</v>
      </c>
      <c r="E2142" s="14">
        <v>0.68</v>
      </c>
      <c r="F2142" s="3">
        <v>2</v>
      </c>
      <c r="G2142" s="3" t="s">
        <v>129</v>
      </c>
      <c r="H2142" s="19">
        <v>30.47</v>
      </c>
    </row>
    <row r="2143" spans="1:8" x14ac:dyDescent="0.2">
      <c r="B2143" s="2"/>
    </row>
    <row r="2144" spans="1:8" x14ac:dyDescent="0.2">
      <c r="A2144" s="21" t="s">
        <v>306</v>
      </c>
      <c r="B2144" s="2"/>
    </row>
    <row r="2145" spans="1:8" x14ac:dyDescent="0.2">
      <c r="A2145" s="21">
        <v>41164</v>
      </c>
      <c r="B2145" s="1">
        <v>0.5</v>
      </c>
      <c r="C2145" s="3">
        <v>82</v>
      </c>
      <c r="D2145" s="3">
        <v>121</v>
      </c>
      <c r="E2145" s="14">
        <v>0.55000000000000004</v>
      </c>
      <c r="F2145" s="3">
        <v>1</v>
      </c>
      <c r="G2145" s="3" t="s">
        <v>43</v>
      </c>
      <c r="H2145" s="19">
        <v>29.33</v>
      </c>
    </row>
    <row r="2146" spans="1:8" x14ac:dyDescent="0.2">
      <c r="B2146" s="1">
        <v>0.51041666666666663</v>
      </c>
      <c r="C2146" s="3">
        <v>83</v>
      </c>
      <c r="D2146" s="3">
        <v>123</v>
      </c>
      <c r="E2146" s="14">
        <v>0.54</v>
      </c>
      <c r="F2146" s="3">
        <v>1</v>
      </c>
      <c r="G2146" s="3" t="s">
        <v>34</v>
      </c>
      <c r="H2146" s="19">
        <v>29.33</v>
      </c>
    </row>
    <row r="2147" spans="1:8" x14ac:dyDescent="0.2">
      <c r="B2147" s="1">
        <v>0.52083333333333337</v>
      </c>
      <c r="C2147" s="3">
        <v>83</v>
      </c>
      <c r="D2147" s="3">
        <v>125</v>
      </c>
      <c r="E2147" s="14">
        <v>0.51</v>
      </c>
      <c r="F2147" s="3">
        <v>4</v>
      </c>
      <c r="G2147" s="3" t="s">
        <v>71</v>
      </c>
      <c r="H2147" s="19">
        <v>29.31</v>
      </c>
    </row>
    <row r="2148" spans="1:8" x14ac:dyDescent="0.2">
      <c r="B2148" s="1">
        <v>0.53125</v>
      </c>
      <c r="C2148" s="3">
        <v>85</v>
      </c>
      <c r="D2148" s="3">
        <v>128</v>
      </c>
      <c r="E2148" s="14">
        <v>0.49</v>
      </c>
      <c r="F2148" s="3">
        <v>1</v>
      </c>
      <c r="G2148" s="3" t="s">
        <v>34</v>
      </c>
      <c r="H2148" s="19">
        <v>29.31</v>
      </c>
    </row>
    <row r="2149" spans="1:8" x14ac:dyDescent="0.2">
      <c r="B2149" s="1">
        <v>0.54166666666666663</v>
      </c>
      <c r="C2149" s="3">
        <v>85</v>
      </c>
      <c r="D2149" s="3">
        <v>128</v>
      </c>
      <c r="E2149" s="14">
        <v>0.48</v>
      </c>
      <c r="F2149" s="3">
        <v>3</v>
      </c>
      <c r="G2149" s="3" t="s">
        <v>202</v>
      </c>
      <c r="H2149" s="19">
        <v>29.3</v>
      </c>
    </row>
    <row r="2150" spans="1:8" x14ac:dyDescent="0.2">
      <c r="B2150" s="1">
        <v>0.55208333333333337</v>
      </c>
      <c r="C2150" s="3">
        <v>86</v>
      </c>
      <c r="D2150" s="3">
        <v>131</v>
      </c>
      <c r="E2150" s="14">
        <v>0.48</v>
      </c>
      <c r="F2150" s="3">
        <v>2</v>
      </c>
      <c r="G2150" s="3" t="s">
        <v>34</v>
      </c>
      <c r="H2150" s="19">
        <v>29.3</v>
      </c>
    </row>
    <row r="2151" spans="1:8" x14ac:dyDescent="0.2">
      <c r="B2151" s="2">
        <v>0.5625</v>
      </c>
      <c r="C2151" s="3">
        <v>88</v>
      </c>
      <c r="D2151" s="3">
        <v>128</v>
      </c>
      <c r="E2151" s="14">
        <v>0.43</v>
      </c>
      <c r="F2151" s="3">
        <v>6</v>
      </c>
      <c r="G2151" s="3" t="s">
        <v>35</v>
      </c>
      <c r="H2151" s="19">
        <v>29.28</v>
      </c>
    </row>
    <row r="2152" spans="1:8" x14ac:dyDescent="0.2">
      <c r="B2152" s="2">
        <v>0.57291666666666663</v>
      </c>
      <c r="C2152" s="3">
        <v>88</v>
      </c>
      <c r="D2152" s="3">
        <v>129</v>
      </c>
      <c r="E2152" s="14">
        <v>0.43</v>
      </c>
      <c r="F2152" s="3">
        <v>6</v>
      </c>
      <c r="G2152" s="3" t="s">
        <v>35</v>
      </c>
      <c r="H2152" s="19">
        <v>29.28</v>
      </c>
    </row>
    <row r="2153" spans="1:8" x14ac:dyDescent="0.2">
      <c r="B2153" s="2">
        <v>0.58333333333333337</v>
      </c>
      <c r="C2153" s="3">
        <v>88</v>
      </c>
      <c r="D2153" s="3">
        <v>130</v>
      </c>
      <c r="E2153" s="14">
        <v>0.42</v>
      </c>
      <c r="F2153" s="3">
        <v>3</v>
      </c>
      <c r="G2153" s="3" t="s">
        <v>71</v>
      </c>
      <c r="H2153" s="19">
        <v>29.27</v>
      </c>
    </row>
    <row r="2154" spans="1:8" x14ac:dyDescent="0.2">
      <c r="B2154" s="2">
        <v>0.59375</v>
      </c>
      <c r="C2154" s="3">
        <v>89</v>
      </c>
      <c r="D2154" s="3">
        <v>129</v>
      </c>
      <c r="E2154" s="14">
        <v>0.41</v>
      </c>
      <c r="F2154" s="3">
        <v>5</v>
      </c>
      <c r="G2154" s="3" t="s">
        <v>71</v>
      </c>
      <c r="H2154" s="19">
        <v>29.26</v>
      </c>
    </row>
    <row r="2155" spans="1:8" x14ac:dyDescent="0.2">
      <c r="B2155" s="2">
        <v>0.60416666666666663</v>
      </c>
      <c r="C2155" s="3">
        <v>89</v>
      </c>
      <c r="D2155" s="3">
        <v>128</v>
      </c>
      <c r="E2155" s="14">
        <v>0.4</v>
      </c>
      <c r="F2155" s="3">
        <v>8</v>
      </c>
      <c r="G2155" s="3" t="s">
        <v>71</v>
      </c>
      <c r="H2155" s="19">
        <v>29.26</v>
      </c>
    </row>
    <row r="2156" spans="1:8" x14ac:dyDescent="0.2">
      <c r="B2156" s="2">
        <v>0.61458333333333337</v>
      </c>
      <c r="C2156" s="3">
        <v>90</v>
      </c>
      <c r="D2156" s="3">
        <v>126</v>
      </c>
      <c r="E2156" s="14">
        <v>0.4</v>
      </c>
      <c r="F2156" s="3">
        <v>5</v>
      </c>
      <c r="G2156" s="3" t="s">
        <v>71</v>
      </c>
      <c r="H2156" s="19">
        <v>29.25</v>
      </c>
    </row>
    <row r="2157" spans="1:8" x14ac:dyDescent="0.2">
      <c r="B2157" s="2">
        <v>0.625</v>
      </c>
      <c r="C2157" s="3">
        <v>91</v>
      </c>
      <c r="D2157" s="3">
        <v>126</v>
      </c>
      <c r="E2157" s="14">
        <v>0.39</v>
      </c>
      <c r="F2157" s="3">
        <v>11</v>
      </c>
      <c r="G2157" s="3" t="s">
        <v>71</v>
      </c>
      <c r="H2157" s="19">
        <v>29.25</v>
      </c>
    </row>
    <row r="2158" spans="1:8" x14ac:dyDescent="0.2">
      <c r="B2158" s="2">
        <v>0.63541666666666663</v>
      </c>
      <c r="C2158" s="3">
        <v>90</v>
      </c>
      <c r="D2158" s="3">
        <v>126</v>
      </c>
      <c r="E2158" s="14">
        <v>0.39</v>
      </c>
      <c r="F2158" s="3">
        <v>4</v>
      </c>
      <c r="G2158" s="3" t="s">
        <v>71</v>
      </c>
      <c r="H2158" s="19">
        <v>29.24</v>
      </c>
    </row>
    <row r="2159" spans="1:8" x14ac:dyDescent="0.2">
      <c r="B2159" s="2">
        <v>0.64583333333333337</v>
      </c>
      <c r="C2159" s="3">
        <v>91</v>
      </c>
      <c r="D2159" s="3">
        <v>125</v>
      </c>
      <c r="E2159" s="14">
        <v>0.38</v>
      </c>
      <c r="F2159" s="3">
        <v>6</v>
      </c>
      <c r="G2159" s="3" t="s">
        <v>71</v>
      </c>
      <c r="H2159" s="19">
        <v>29.24</v>
      </c>
    </row>
    <row r="2160" spans="1:8" x14ac:dyDescent="0.2">
      <c r="B2160" s="2">
        <v>0.65625</v>
      </c>
      <c r="C2160" s="3">
        <v>90</v>
      </c>
      <c r="D2160" s="3">
        <v>122</v>
      </c>
      <c r="E2160" s="14">
        <v>0.39</v>
      </c>
      <c r="F2160" s="3">
        <v>6</v>
      </c>
      <c r="G2160" s="3" t="s">
        <v>71</v>
      </c>
      <c r="H2160" s="19">
        <v>29.24</v>
      </c>
    </row>
    <row r="2161" spans="1:8" x14ac:dyDescent="0.2">
      <c r="B2161" s="2">
        <v>0.66666666666666663</v>
      </c>
      <c r="C2161" s="3">
        <v>90</v>
      </c>
      <c r="D2161" s="3">
        <v>119</v>
      </c>
      <c r="E2161" s="14">
        <v>0.39</v>
      </c>
      <c r="F2161" s="3">
        <v>6</v>
      </c>
      <c r="G2161" s="3" t="s">
        <v>203</v>
      </c>
      <c r="H2161" s="19">
        <v>29.24</v>
      </c>
    </row>
    <row r="2162" spans="1:8" x14ac:dyDescent="0.2">
      <c r="B2162" s="2">
        <v>0.67708333333333337</v>
      </c>
      <c r="C2162" s="3">
        <v>90</v>
      </c>
      <c r="D2162" s="3">
        <v>118</v>
      </c>
      <c r="E2162" s="14">
        <v>0.39</v>
      </c>
      <c r="F2162" s="3">
        <v>5</v>
      </c>
      <c r="G2162" s="3" t="s">
        <v>35</v>
      </c>
      <c r="H2162" s="19">
        <v>29.24</v>
      </c>
    </row>
    <row r="2163" spans="1:8" x14ac:dyDescent="0.2">
      <c r="B2163" s="2">
        <v>0.6875</v>
      </c>
      <c r="C2163" s="3">
        <v>90</v>
      </c>
      <c r="D2163" s="3">
        <v>115</v>
      </c>
      <c r="E2163" s="14">
        <v>0.38</v>
      </c>
      <c r="F2163" s="3">
        <v>6</v>
      </c>
      <c r="G2163" s="3" t="s">
        <v>71</v>
      </c>
      <c r="H2163" s="19">
        <v>29.24</v>
      </c>
    </row>
    <row r="2164" spans="1:8" x14ac:dyDescent="0.2">
      <c r="B2164" s="2">
        <v>0.69791666666666663</v>
      </c>
      <c r="C2164" s="3">
        <v>90</v>
      </c>
      <c r="D2164" s="3">
        <v>114</v>
      </c>
      <c r="E2164" s="14">
        <v>0.37</v>
      </c>
      <c r="F2164" s="3">
        <v>6</v>
      </c>
      <c r="G2164" s="3" t="s">
        <v>180</v>
      </c>
      <c r="H2164" s="19">
        <v>29.24</v>
      </c>
    </row>
    <row r="2165" spans="1:8" x14ac:dyDescent="0.2">
      <c r="B2165" s="2">
        <v>0.70833333333333337</v>
      </c>
      <c r="C2165" s="3">
        <v>90</v>
      </c>
      <c r="D2165" s="3">
        <v>110</v>
      </c>
      <c r="E2165" s="14">
        <v>0.38</v>
      </c>
      <c r="F2165" s="3">
        <v>10</v>
      </c>
      <c r="G2165" s="3" t="s">
        <v>71</v>
      </c>
      <c r="H2165" s="19">
        <v>29.24</v>
      </c>
    </row>
    <row r="2166" spans="1:8" x14ac:dyDescent="0.2">
      <c r="A2166" s="21"/>
      <c r="B2166" s="2">
        <v>0.71875</v>
      </c>
      <c r="C2166" s="3">
        <v>89</v>
      </c>
      <c r="D2166" s="3">
        <v>109</v>
      </c>
      <c r="E2166" s="14">
        <v>0.39</v>
      </c>
      <c r="F2166" s="3">
        <v>8</v>
      </c>
      <c r="G2166" s="3" t="s">
        <v>35</v>
      </c>
      <c r="H2166" s="19">
        <v>29.24</v>
      </c>
    </row>
    <row r="2167" spans="1:8" x14ac:dyDescent="0.2">
      <c r="A2167" s="21"/>
      <c r="B2167" s="2">
        <v>0.72916666666666663</v>
      </c>
      <c r="C2167" s="3">
        <v>88</v>
      </c>
      <c r="D2167" s="3">
        <v>106</v>
      </c>
      <c r="E2167" s="14">
        <v>0.4</v>
      </c>
      <c r="F2167" s="3">
        <v>7</v>
      </c>
      <c r="G2167" s="3" t="s">
        <v>71</v>
      </c>
      <c r="H2167" s="19">
        <v>29.24</v>
      </c>
    </row>
    <row r="2168" spans="1:8" x14ac:dyDescent="0.2">
      <c r="B2168" s="2">
        <v>0.73958333333333337</v>
      </c>
      <c r="C2168" s="3">
        <v>87</v>
      </c>
      <c r="D2168" s="3">
        <v>102</v>
      </c>
      <c r="E2168" s="14">
        <v>0.44</v>
      </c>
      <c r="F2168" s="3">
        <v>8</v>
      </c>
      <c r="G2168" s="3" t="s">
        <v>35</v>
      </c>
      <c r="H2168" s="19">
        <v>29.25</v>
      </c>
    </row>
    <row r="2169" spans="1:8" x14ac:dyDescent="0.2">
      <c r="B2169" s="2">
        <v>0.75</v>
      </c>
      <c r="C2169" s="3">
        <v>87</v>
      </c>
      <c r="D2169" s="3">
        <v>102</v>
      </c>
      <c r="E2169" s="14">
        <v>0.44</v>
      </c>
      <c r="F2169" s="3">
        <v>5</v>
      </c>
      <c r="G2169" s="3" t="s">
        <v>35</v>
      </c>
      <c r="H2169" s="19">
        <v>29.25</v>
      </c>
    </row>
    <row r="2170" spans="1:8" x14ac:dyDescent="0.2">
      <c r="B2170" s="2">
        <v>0.76041666666666663</v>
      </c>
      <c r="C2170" s="3">
        <v>86</v>
      </c>
      <c r="D2170" s="3">
        <v>100</v>
      </c>
      <c r="E2170" s="14">
        <v>0.47</v>
      </c>
      <c r="F2170" s="3">
        <v>8</v>
      </c>
      <c r="G2170" s="3" t="s">
        <v>71</v>
      </c>
      <c r="H2170" s="19">
        <v>29.26</v>
      </c>
    </row>
    <row r="2171" spans="1:8" x14ac:dyDescent="0.2">
      <c r="B2171" s="2">
        <v>0.77083333333333337</v>
      </c>
      <c r="C2171" s="3">
        <v>85</v>
      </c>
      <c r="D2171" s="3">
        <v>96</v>
      </c>
      <c r="E2171" s="14">
        <v>0.5</v>
      </c>
      <c r="F2171" s="3">
        <v>6</v>
      </c>
      <c r="G2171" s="3" t="s">
        <v>35</v>
      </c>
      <c r="H2171" s="19">
        <v>29.26</v>
      </c>
    </row>
    <row r="2172" spans="1:8" x14ac:dyDescent="0.2">
      <c r="B2172" s="2">
        <v>0.78125</v>
      </c>
      <c r="C2172" s="3">
        <v>84</v>
      </c>
      <c r="D2172" s="3">
        <v>93</v>
      </c>
      <c r="E2172" s="14">
        <v>0.53</v>
      </c>
      <c r="F2172" s="3">
        <v>7</v>
      </c>
      <c r="G2172" s="3" t="s">
        <v>202</v>
      </c>
      <c r="H2172" s="19">
        <v>29.27</v>
      </c>
    </row>
    <row r="2173" spans="1:8" x14ac:dyDescent="0.2">
      <c r="B2173" s="2">
        <v>0.79166666666666663</v>
      </c>
      <c r="C2173" s="3">
        <v>83</v>
      </c>
      <c r="D2173" s="3">
        <v>92</v>
      </c>
      <c r="E2173" s="14">
        <v>0.52</v>
      </c>
      <c r="F2173" s="3">
        <v>4</v>
      </c>
      <c r="G2173" s="3" t="s">
        <v>37</v>
      </c>
      <c r="H2173" s="19">
        <v>29.28</v>
      </c>
    </row>
    <row r="2174" spans="1:8" x14ac:dyDescent="0.2">
      <c r="B2174" s="2">
        <v>0.80208333333333337</v>
      </c>
      <c r="C2174" s="3">
        <v>82</v>
      </c>
      <c r="D2174" s="3">
        <v>90</v>
      </c>
      <c r="E2174" s="14">
        <v>0.56000000000000005</v>
      </c>
      <c r="F2174" s="3">
        <v>8</v>
      </c>
      <c r="G2174" s="3" t="s">
        <v>71</v>
      </c>
      <c r="H2174" s="19">
        <v>29.28</v>
      </c>
    </row>
    <row r="2175" spans="1:8" x14ac:dyDescent="0.2">
      <c r="B2175" s="2">
        <v>0.8125</v>
      </c>
      <c r="C2175" s="3">
        <v>81</v>
      </c>
      <c r="D2175" s="3">
        <v>88</v>
      </c>
      <c r="E2175" s="14">
        <v>0.56000000000000005</v>
      </c>
      <c r="F2175" s="3">
        <v>8</v>
      </c>
      <c r="G2175" s="3" t="s">
        <v>71</v>
      </c>
      <c r="H2175" s="19">
        <v>29.3</v>
      </c>
    </row>
    <row r="2176" spans="1:8" x14ac:dyDescent="0.2">
      <c r="B2176" s="2">
        <v>0.82291666666666663</v>
      </c>
      <c r="C2176" s="3">
        <v>79</v>
      </c>
      <c r="D2176" s="3">
        <v>87</v>
      </c>
      <c r="E2176" s="14">
        <v>0.57999999999999996</v>
      </c>
      <c r="F2176" s="3">
        <v>3</v>
      </c>
      <c r="G2176" s="3" t="s">
        <v>203</v>
      </c>
      <c r="H2176" s="19">
        <v>29.31</v>
      </c>
    </row>
    <row r="2177" spans="1:9" x14ac:dyDescent="0.2">
      <c r="B2177" s="2">
        <v>0.83333333333333337</v>
      </c>
      <c r="C2177" s="3">
        <v>78</v>
      </c>
      <c r="D2177" s="3">
        <v>85</v>
      </c>
      <c r="E2177" s="14">
        <v>0.6</v>
      </c>
      <c r="F2177" s="3">
        <v>4</v>
      </c>
      <c r="G2177" s="3" t="s">
        <v>35</v>
      </c>
      <c r="H2177" s="19" t="s">
        <v>307</v>
      </c>
    </row>
    <row r="2178" spans="1:9" x14ac:dyDescent="0.2">
      <c r="B2178" s="2"/>
    </row>
    <row r="2179" spans="1:9" x14ac:dyDescent="0.2">
      <c r="A2179" s="21">
        <v>41166</v>
      </c>
      <c r="B2179" s="2">
        <v>0.40625</v>
      </c>
      <c r="C2179" s="3">
        <v>91</v>
      </c>
      <c r="D2179" s="3">
        <v>109</v>
      </c>
      <c r="E2179" s="14">
        <v>0.19</v>
      </c>
      <c r="F2179" s="3">
        <v>2</v>
      </c>
      <c r="G2179" s="3" t="s">
        <v>203</v>
      </c>
      <c r="H2179" s="19">
        <v>29.36</v>
      </c>
    </row>
    <row r="2180" spans="1:9" x14ac:dyDescent="0.2">
      <c r="B2180" s="2">
        <v>0.4166666666666668</v>
      </c>
      <c r="C2180" s="3">
        <v>93</v>
      </c>
      <c r="D2180" s="3">
        <v>112</v>
      </c>
      <c r="E2180" s="14">
        <v>0.19</v>
      </c>
      <c r="F2180" s="3">
        <v>2</v>
      </c>
      <c r="G2180" s="3" t="s">
        <v>37</v>
      </c>
      <c r="H2180" s="19">
        <v>29.36</v>
      </c>
    </row>
    <row r="2181" spans="1:9" x14ac:dyDescent="0.2">
      <c r="B2181" s="2">
        <v>0.42708333333333354</v>
      </c>
      <c r="C2181" s="3">
        <v>94</v>
      </c>
      <c r="D2181" s="3">
        <v>114</v>
      </c>
      <c r="E2181" s="14">
        <v>0.18</v>
      </c>
      <c r="F2181" s="3">
        <v>1</v>
      </c>
      <c r="G2181" s="3" t="s">
        <v>143</v>
      </c>
      <c r="H2181" s="19">
        <v>29.36</v>
      </c>
    </row>
    <row r="2182" spans="1:9" x14ac:dyDescent="0.2">
      <c r="B2182" s="2">
        <v>0.4375</v>
      </c>
      <c r="C2182" s="3">
        <v>95</v>
      </c>
      <c r="D2182" s="3">
        <v>118</v>
      </c>
      <c r="E2182" s="14">
        <v>0.17</v>
      </c>
      <c r="F2182" s="3">
        <v>3</v>
      </c>
      <c r="G2182" s="3" t="s">
        <v>34</v>
      </c>
      <c r="H2182" s="19">
        <v>29.35</v>
      </c>
    </row>
    <row r="2183" spans="1:9" x14ac:dyDescent="0.2">
      <c r="B2183" s="2">
        <v>0.44791666666666691</v>
      </c>
      <c r="C2183" s="3">
        <v>96</v>
      </c>
      <c r="D2183" s="3">
        <v>120</v>
      </c>
      <c r="E2183" s="14">
        <v>0.17</v>
      </c>
      <c r="F2183" s="3">
        <v>1</v>
      </c>
      <c r="G2183" s="3" t="s">
        <v>37</v>
      </c>
      <c r="H2183" s="19">
        <v>29.35</v>
      </c>
    </row>
    <row r="2184" spans="1:9" x14ac:dyDescent="0.2">
      <c r="B2184" s="2">
        <v>0.45833333333333359</v>
      </c>
      <c r="C2184" s="3">
        <v>98</v>
      </c>
      <c r="D2184" s="3">
        <v>123</v>
      </c>
      <c r="E2184" s="14">
        <v>0.16</v>
      </c>
      <c r="F2184" s="3">
        <v>1</v>
      </c>
      <c r="G2184" s="3" t="s">
        <v>130</v>
      </c>
      <c r="H2184" s="19">
        <v>29.35</v>
      </c>
    </row>
    <row r="2185" spans="1:9" x14ac:dyDescent="0.2">
      <c r="B2185" s="1">
        <v>0.46875</v>
      </c>
      <c r="C2185" s="3">
        <v>99</v>
      </c>
      <c r="D2185" s="3">
        <v>127</v>
      </c>
      <c r="E2185" s="14">
        <v>0.15</v>
      </c>
      <c r="F2185" s="3">
        <v>3</v>
      </c>
      <c r="G2185" s="3" t="s">
        <v>197</v>
      </c>
      <c r="H2185" s="19">
        <v>29.35</v>
      </c>
    </row>
    <row r="2186" spans="1:9" x14ac:dyDescent="0.2">
      <c r="A2186" s="21"/>
      <c r="B2186" s="1">
        <v>0.47916666666666669</v>
      </c>
      <c r="C2186" s="3">
        <v>98</v>
      </c>
      <c r="D2186" s="3">
        <v>128</v>
      </c>
      <c r="E2186" s="14">
        <v>0.15</v>
      </c>
      <c r="F2186" s="3">
        <v>3</v>
      </c>
      <c r="G2186" s="3" t="s">
        <v>71</v>
      </c>
      <c r="H2186" s="19">
        <v>29.34</v>
      </c>
    </row>
    <row r="2187" spans="1:9" x14ac:dyDescent="0.2">
      <c r="B2187" s="1">
        <v>0.48958333333333331</v>
      </c>
      <c r="C2187" s="3">
        <v>99</v>
      </c>
      <c r="D2187" s="3">
        <v>132</v>
      </c>
      <c r="E2187" s="14">
        <v>0.16</v>
      </c>
      <c r="F2187" s="3">
        <v>2</v>
      </c>
      <c r="G2187" s="3" t="s">
        <v>37</v>
      </c>
      <c r="H2187" s="19">
        <v>29.34</v>
      </c>
    </row>
    <row r="2188" spans="1:9" x14ac:dyDescent="0.2">
      <c r="B2188" s="1">
        <v>0.5</v>
      </c>
      <c r="C2188" s="3">
        <v>99</v>
      </c>
      <c r="D2188" s="3">
        <v>132</v>
      </c>
      <c r="E2188" s="14">
        <v>0.15</v>
      </c>
      <c r="F2188" s="3">
        <v>1</v>
      </c>
      <c r="G2188" s="3" t="s">
        <v>130</v>
      </c>
      <c r="H2188" s="19">
        <v>29.33</v>
      </c>
    </row>
    <row r="2189" spans="1:9" x14ac:dyDescent="0.2">
      <c r="B2189" s="1">
        <v>0.51041666666666663</v>
      </c>
      <c r="C2189" s="3">
        <v>101</v>
      </c>
      <c r="D2189" s="3">
        <v>132</v>
      </c>
      <c r="E2189" s="14">
        <v>0.12</v>
      </c>
      <c r="F2189" s="3">
        <v>8</v>
      </c>
      <c r="G2189" s="3" t="s">
        <v>197</v>
      </c>
      <c r="H2189" s="19">
        <v>29.33</v>
      </c>
    </row>
    <row r="2190" spans="1:9" x14ac:dyDescent="0.2">
      <c r="B2190" s="1">
        <v>0.54166666666666663</v>
      </c>
      <c r="C2190" s="3">
        <v>101</v>
      </c>
      <c r="D2190" s="3">
        <v>134</v>
      </c>
      <c r="E2190" s="14">
        <v>0.11</v>
      </c>
      <c r="F2190" s="3">
        <v>3</v>
      </c>
      <c r="G2190" s="3" t="s">
        <v>35</v>
      </c>
      <c r="H2190" s="19">
        <v>29.31</v>
      </c>
    </row>
    <row r="2191" spans="1:9" s="3" customFormat="1" x14ac:dyDescent="0.2">
      <c r="A2191" s="21"/>
      <c r="B2191" s="1">
        <v>0.55208333333333337</v>
      </c>
      <c r="C2191" s="3">
        <v>100</v>
      </c>
      <c r="D2191" s="3">
        <v>137</v>
      </c>
      <c r="E2191" s="14">
        <v>0.12</v>
      </c>
      <c r="F2191" s="3">
        <v>5</v>
      </c>
      <c r="G2191" s="3" t="s">
        <v>129</v>
      </c>
      <c r="H2191" s="19">
        <v>29.31</v>
      </c>
      <c r="I2191"/>
    </row>
    <row r="2192" spans="1:9" s="3" customFormat="1" x14ac:dyDescent="0.2">
      <c r="A2192"/>
      <c r="B2192" s="2">
        <v>0.5625</v>
      </c>
      <c r="C2192" s="3">
        <v>101</v>
      </c>
      <c r="D2192" s="3">
        <v>138</v>
      </c>
      <c r="E2192" s="14">
        <v>0.12</v>
      </c>
      <c r="F2192" s="3">
        <v>3</v>
      </c>
      <c r="G2192" s="3" t="s">
        <v>37</v>
      </c>
      <c r="H2192" s="19">
        <v>29.3</v>
      </c>
      <c r="I2192"/>
    </row>
    <row r="2193" spans="1:9" s="3" customFormat="1" x14ac:dyDescent="0.2">
      <c r="A2193"/>
      <c r="B2193" s="2">
        <v>0.59375</v>
      </c>
      <c r="C2193" s="3">
        <v>102</v>
      </c>
      <c r="D2193" s="3">
        <v>139</v>
      </c>
      <c r="E2193" s="14">
        <v>0.12</v>
      </c>
      <c r="F2193" s="3">
        <v>3</v>
      </c>
      <c r="G2193" s="3" t="s">
        <v>43</v>
      </c>
      <c r="H2193" s="19">
        <v>29.29</v>
      </c>
      <c r="I2193"/>
    </row>
    <row r="2194" spans="1:9" s="3" customFormat="1" x14ac:dyDescent="0.2">
      <c r="A2194"/>
      <c r="B2194" s="2">
        <v>0.60416666666666663</v>
      </c>
      <c r="C2194" s="3">
        <v>103</v>
      </c>
      <c r="D2194" s="3">
        <v>141</v>
      </c>
      <c r="E2194" s="14">
        <v>0.11</v>
      </c>
      <c r="F2194" s="3">
        <v>7</v>
      </c>
      <c r="G2194" s="3" t="s">
        <v>197</v>
      </c>
      <c r="H2194" s="19">
        <v>29.28</v>
      </c>
      <c r="I2194"/>
    </row>
    <row r="2195" spans="1:9" s="3" customFormat="1" x14ac:dyDescent="0.2">
      <c r="A2195"/>
      <c r="B2195" s="2">
        <v>0.61458333333333337</v>
      </c>
      <c r="C2195" s="3">
        <v>103</v>
      </c>
      <c r="D2195" s="3">
        <v>140</v>
      </c>
      <c r="E2195" s="14">
        <v>0.12</v>
      </c>
      <c r="F2195" s="3">
        <v>2</v>
      </c>
      <c r="G2195" s="3" t="s">
        <v>43</v>
      </c>
      <c r="H2195" s="19">
        <v>29.28</v>
      </c>
      <c r="I2195"/>
    </row>
    <row r="2196" spans="1:9" s="3" customFormat="1" x14ac:dyDescent="0.2">
      <c r="A2196"/>
      <c r="B2196" s="2">
        <v>0.625</v>
      </c>
      <c r="C2196" s="3">
        <v>103</v>
      </c>
      <c r="D2196" s="3">
        <v>136</v>
      </c>
      <c r="E2196" s="14">
        <v>0.11</v>
      </c>
      <c r="F2196" s="3">
        <v>6</v>
      </c>
      <c r="G2196" s="3" t="s">
        <v>71</v>
      </c>
      <c r="H2196" s="19">
        <v>29.27</v>
      </c>
      <c r="I2196"/>
    </row>
    <row r="2197" spans="1:9" s="3" customFormat="1" x14ac:dyDescent="0.2">
      <c r="A2197"/>
      <c r="B2197" s="2">
        <v>0.63541666666666663</v>
      </c>
      <c r="C2197" s="3">
        <v>103</v>
      </c>
      <c r="D2197" s="3">
        <v>136</v>
      </c>
      <c r="E2197" s="14">
        <v>0.11</v>
      </c>
      <c r="F2197" s="3">
        <v>3</v>
      </c>
      <c r="G2197" s="3" t="s">
        <v>197</v>
      </c>
      <c r="H2197" s="19">
        <v>29.26</v>
      </c>
      <c r="I2197"/>
    </row>
    <row r="2198" spans="1:9" s="3" customFormat="1" x14ac:dyDescent="0.2">
      <c r="A2198"/>
      <c r="B2198" s="2">
        <v>0.64583333333333337</v>
      </c>
      <c r="C2198" s="3">
        <v>104</v>
      </c>
      <c r="D2198" s="3">
        <v>142</v>
      </c>
      <c r="E2198" s="13">
        <v>0.11</v>
      </c>
      <c r="F2198" s="3">
        <v>3</v>
      </c>
      <c r="G2198" s="3" t="s">
        <v>197</v>
      </c>
      <c r="H2198" s="19">
        <v>29.26</v>
      </c>
      <c r="I2198"/>
    </row>
    <row r="2199" spans="1:9" s="3" customFormat="1" x14ac:dyDescent="0.2">
      <c r="A2199"/>
      <c r="B2199" s="2">
        <v>0.69791666666666663</v>
      </c>
      <c r="C2199" s="3">
        <v>103</v>
      </c>
      <c r="D2199" s="3">
        <v>123</v>
      </c>
      <c r="E2199" s="14">
        <v>0.12</v>
      </c>
      <c r="F2199" s="3">
        <v>2</v>
      </c>
      <c r="G2199" s="3" t="s">
        <v>37</v>
      </c>
      <c r="H2199" s="19">
        <v>29.23</v>
      </c>
      <c r="I2199"/>
    </row>
    <row r="2200" spans="1:9" s="3" customFormat="1" x14ac:dyDescent="0.2">
      <c r="A2200"/>
      <c r="B2200" s="2">
        <v>0.70833333333333337</v>
      </c>
      <c r="C2200" s="3">
        <v>103</v>
      </c>
      <c r="D2200" s="3">
        <v>123</v>
      </c>
      <c r="E2200" s="14">
        <v>0.11</v>
      </c>
      <c r="F2200" s="3">
        <v>5</v>
      </c>
      <c r="G2200" s="3" t="s">
        <v>43</v>
      </c>
      <c r="H2200" s="19">
        <v>29.24</v>
      </c>
      <c r="I2200"/>
    </row>
    <row r="2201" spans="1:9" s="3" customFormat="1" x14ac:dyDescent="0.2">
      <c r="A2201"/>
      <c r="B2201" s="2">
        <v>0.71875</v>
      </c>
      <c r="C2201" s="3">
        <v>102</v>
      </c>
      <c r="D2201" s="3">
        <v>120</v>
      </c>
      <c r="E2201" s="14">
        <v>0.12</v>
      </c>
      <c r="F2201" s="3">
        <v>3</v>
      </c>
      <c r="G2201" s="3" t="s">
        <v>37</v>
      </c>
      <c r="H2201" s="19">
        <v>29.24</v>
      </c>
      <c r="I2201"/>
    </row>
    <row r="2202" spans="1:9" s="3" customFormat="1" x14ac:dyDescent="0.2">
      <c r="A2202"/>
      <c r="B2202" s="2">
        <v>0.72916666666666663</v>
      </c>
      <c r="C2202" s="3">
        <v>101</v>
      </c>
      <c r="D2202" s="3">
        <v>116</v>
      </c>
      <c r="E2202" s="14">
        <v>0.15</v>
      </c>
      <c r="F2202" s="3">
        <v>5</v>
      </c>
      <c r="G2202" s="3" t="s">
        <v>180</v>
      </c>
      <c r="H2202" s="19">
        <v>29.23</v>
      </c>
      <c r="I2202"/>
    </row>
    <row r="2203" spans="1:9" s="3" customFormat="1" x14ac:dyDescent="0.2">
      <c r="A2203"/>
      <c r="B2203" s="2">
        <v>0.73958333333333337</v>
      </c>
      <c r="C2203" s="3">
        <v>99</v>
      </c>
      <c r="D2203" s="3">
        <v>113</v>
      </c>
      <c r="E2203" s="14">
        <v>0.18</v>
      </c>
      <c r="F2203" s="3">
        <v>5</v>
      </c>
      <c r="G2203" s="3" t="s">
        <v>37</v>
      </c>
      <c r="H2203" s="19">
        <v>29.24</v>
      </c>
      <c r="I2203"/>
    </row>
    <row r="2204" spans="1:9" s="3" customFormat="1" x14ac:dyDescent="0.2">
      <c r="A2204"/>
      <c r="B2204" s="2">
        <v>0.75</v>
      </c>
      <c r="C2204" s="3">
        <v>98</v>
      </c>
      <c r="D2204" s="3">
        <v>111</v>
      </c>
      <c r="E2204" s="13">
        <v>0.18</v>
      </c>
      <c r="F2204" s="3">
        <v>6</v>
      </c>
      <c r="G2204" s="3" t="s">
        <v>190</v>
      </c>
      <c r="H2204" s="19">
        <v>29.25</v>
      </c>
      <c r="I2204"/>
    </row>
    <row r="2205" spans="1:9" x14ac:dyDescent="0.2">
      <c r="B2205" s="2">
        <v>0.76041666666666663</v>
      </c>
      <c r="C2205" s="3">
        <v>98</v>
      </c>
      <c r="D2205" s="3">
        <v>105</v>
      </c>
      <c r="E2205" s="14">
        <v>0.18</v>
      </c>
      <c r="F2205" s="3">
        <v>11</v>
      </c>
      <c r="G2205" s="3" t="s">
        <v>202</v>
      </c>
      <c r="H2205" s="19">
        <v>29.25</v>
      </c>
    </row>
    <row r="2206" spans="1:9" x14ac:dyDescent="0.2">
      <c r="B2206" s="2">
        <v>0.77083333333333337</v>
      </c>
      <c r="C2206" s="3">
        <v>97</v>
      </c>
      <c r="D2206" s="3">
        <v>103</v>
      </c>
      <c r="E2206" s="14">
        <v>0.18</v>
      </c>
      <c r="F2206" s="3">
        <v>7</v>
      </c>
      <c r="G2206" s="3" t="s">
        <v>71</v>
      </c>
      <c r="H2206" s="19">
        <v>29.25</v>
      </c>
    </row>
    <row r="2208" spans="1:9" x14ac:dyDescent="0.2">
      <c r="A2208" s="21">
        <v>41167</v>
      </c>
      <c r="B2208" s="2">
        <v>0.61458333333333337</v>
      </c>
      <c r="C2208" s="3">
        <v>102</v>
      </c>
      <c r="D2208" s="3">
        <v>137</v>
      </c>
      <c r="E2208" s="14">
        <v>0.08</v>
      </c>
      <c r="F2208" s="3">
        <v>2</v>
      </c>
      <c r="G2208" s="3" t="s">
        <v>201</v>
      </c>
      <c r="H2208" s="19">
        <v>29.28</v>
      </c>
    </row>
    <row r="2209" spans="2:8" x14ac:dyDescent="0.2">
      <c r="B2209" s="2">
        <v>0.625</v>
      </c>
      <c r="C2209" s="3">
        <v>101</v>
      </c>
      <c r="D2209" s="3">
        <v>136</v>
      </c>
      <c r="E2209" s="14">
        <v>0.08</v>
      </c>
      <c r="F2209" s="3">
        <v>3</v>
      </c>
      <c r="G2209" s="3" t="s">
        <v>203</v>
      </c>
      <c r="H2209" s="19">
        <v>29.27</v>
      </c>
    </row>
    <row r="2210" spans="2:8" x14ac:dyDescent="0.2">
      <c r="B2210" s="2">
        <v>0.63541666666666663</v>
      </c>
      <c r="C2210" s="3">
        <v>102</v>
      </c>
      <c r="D2210" s="3">
        <v>135</v>
      </c>
      <c r="E2210" s="14">
        <v>0.09</v>
      </c>
      <c r="F2210" s="3">
        <v>3</v>
      </c>
      <c r="G2210" s="3" t="s">
        <v>71</v>
      </c>
      <c r="H2210" s="19">
        <v>29.27</v>
      </c>
    </row>
    <row r="2211" spans="2:8" x14ac:dyDescent="0.2">
      <c r="B2211" s="2">
        <v>0.64583333333333337</v>
      </c>
      <c r="C2211" s="3">
        <v>103</v>
      </c>
      <c r="D2211" s="3">
        <v>134</v>
      </c>
      <c r="E2211" s="14">
        <v>0.08</v>
      </c>
      <c r="F2211" s="3">
        <v>2</v>
      </c>
      <c r="G2211" s="3" t="s">
        <v>71</v>
      </c>
      <c r="H2211" s="19">
        <v>29.27</v>
      </c>
    </row>
    <row r="2212" spans="2:8" x14ac:dyDescent="0.2">
      <c r="B2212" s="2">
        <v>0.65625</v>
      </c>
      <c r="C2212" s="3">
        <v>102</v>
      </c>
      <c r="D2212" s="3">
        <v>134</v>
      </c>
      <c r="E2212" s="14">
        <v>0.1</v>
      </c>
      <c r="F2212" s="3">
        <v>2</v>
      </c>
      <c r="G2212" s="3" t="s">
        <v>196</v>
      </c>
      <c r="H2212" s="19">
        <v>29.26</v>
      </c>
    </row>
    <row r="2213" spans="2:8" x14ac:dyDescent="0.2">
      <c r="B2213" s="2">
        <v>0.70833333333333337</v>
      </c>
      <c r="C2213" s="3">
        <v>101</v>
      </c>
      <c r="D2213" s="3">
        <v>118</v>
      </c>
      <c r="E2213" s="14">
        <v>0.12</v>
      </c>
      <c r="F2213" s="3">
        <v>5</v>
      </c>
      <c r="G2213" s="3" t="s">
        <v>35</v>
      </c>
      <c r="H2213" s="19">
        <v>29.25</v>
      </c>
    </row>
    <row r="2214" spans="2:8" x14ac:dyDescent="0.2">
      <c r="B2214" s="2">
        <v>0.71875</v>
      </c>
      <c r="C2214" s="3">
        <v>99</v>
      </c>
      <c r="D2214" s="3">
        <v>115</v>
      </c>
      <c r="E2214" s="14">
        <v>0.13</v>
      </c>
      <c r="F2214" s="3">
        <v>6</v>
      </c>
      <c r="G2214" s="3" t="s">
        <v>202</v>
      </c>
      <c r="H2214" s="19">
        <v>29.25</v>
      </c>
    </row>
    <row r="2215" spans="2:8" x14ac:dyDescent="0.2">
      <c r="B2215" s="2">
        <v>0.72916666666666663</v>
      </c>
      <c r="C2215" s="3">
        <v>99</v>
      </c>
      <c r="D2215" s="3">
        <v>114</v>
      </c>
      <c r="E2215" s="14">
        <v>0.13</v>
      </c>
      <c r="F2215" s="3">
        <v>5</v>
      </c>
      <c r="G2215" s="3" t="s">
        <v>71</v>
      </c>
      <c r="H2215" s="19">
        <v>29.25</v>
      </c>
    </row>
    <row r="2216" spans="2:8" x14ac:dyDescent="0.2">
      <c r="B2216" s="2">
        <v>0.73958333333333337</v>
      </c>
      <c r="C2216" s="3">
        <v>98</v>
      </c>
      <c r="D2216" s="3">
        <v>113</v>
      </c>
      <c r="E2216" s="14">
        <v>0.14000000000000001</v>
      </c>
      <c r="F2216" s="3">
        <v>2</v>
      </c>
      <c r="G2216" s="3" t="s">
        <v>34</v>
      </c>
      <c r="H2216" s="19">
        <v>29.25</v>
      </c>
    </row>
    <row r="2217" spans="2:8" x14ac:dyDescent="0.2">
      <c r="B2217" s="2">
        <v>0.75</v>
      </c>
      <c r="C2217" s="3">
        <v>97</v>
      </c>
      <c r="D2217" s="3">
        <v>111</v>
      </c>
      <c r="E2217" s="14">
        <v>0.15</v>
      </c>
      <c r="F2217" s="3">
        <v>6</v>
      </c>
      <c r="G2217" s="3" t="s">
        <v>202</v>
      </c>
      <c r="H2217" s="19">
        <v>29.26</v>
      </c>
    </row>
    <row r="2218" spans="2:8" x14ac:dyDescent="0.2">
      <c r="B2218" s="2">
        <v>0.76041666666666663</v>
      </c>
      <c r="C2218" s="3">
        <v>95</v>
      </c>
      <c r="D2218" s="3">
        <v>109</v>
      </c>
      <c r="E2218" s="14">
        <v>0.16</v>
      </c>
      <c r="F2218" s="3">
        <v>8</v>
      </c>
      <c r="G2218" s="3" t="s">
        <v>202</v>
      </c>
      <c r="H2218" s="19">
        <v>29.26</v>
      </c>
    </row>
    <row r="2219" spans="2:8" x14ac:dyDescent="0.2">
      <c r="B2219" s="2">
        <v>0.77083333333333337</v>
      </c>
      <c r="C2219" s="3">
        <v>94</v>
      </c>
      <c r="D2219" s="3">
        <v>106</v>
      </c>
      <c r="E2219" s="14">
        <v>0.17</v>
      </c>
      <c r="F2219" s="3">
        <v>2</v>
      </c>
      <c r="G2219" s="3" t="s">
        <v>208</v>
      </c>
      <c r="H2219" s="19">
        <v>29.26</v>
      </c>
    </row>
    <row r="2220" spans="2:8" x14ac:dyDescent="0.2">
      <c r="B2220" s="2">
        <v>0.78125</v>
      </c>
      <c r="C2220" s="3">
        <v>93</v>
      </c>
      <c r="D2220" s="3">
        <v>103</v>
      </c>
      <c r="E2220" s="14">
        <v>0.18</v>
      </c>
      <c r="F2220" s="3">
        <v>4</v>
      </c>
      <c r="G2220" s="3" t="s">
        <v>34</v>
      </c>
      <c r="H2220" s="19">
        <v>29.27</v>
      </c>
    </row>
    <row r="2221" spans="2:8" x14ac:dyDescent="0.2">
      <c r="B2221" s="2">
        <v>0.79166666666666663</v>
      </c>
      <c r="C2221" s="3">
        <v>92</v>
      </c>
      <c r="D2221" s="3">
        <v>102</v>
      </c>
      <c r="E2221" s="14">
        <v>0.18</v>
      </c>
      <c r="F2221" s="3">
        <v>2</v>
      </c>
      <c r="G2221" s="3" t="s">
        <v>143</v>
      </c>
      <c r="H2221" s="19">
        <v>29.28</v>
      </c>
    </row>
    <row r="2222" spans="2:8" x14ac:dyDescent="0.2">
      <c r="B2222" s="2">
        <v>0.80208333333333337</v>
      </c>
      <c r="C2222" s="3">
        <v>91</v>
      </c>
      <c r="D2222" s="3">
        <v>100</v>
      </c>
      <c r="E2222" s="14">
        <v>0.19</v>
      </c>
      <c r="F2222" s="3">
        <v>2</v>
      </c>
      <c r="G2222" s="3" t="s">
        <v>202</v>
      </c>
      <c r="H2222" s="19">
        <v>29.28</v>
      </c>
    </row>
    <row r="2223" spans="2:8" x14ac:dyDescent="0.2">
      <c r="B2223" s="2">
        <v>0.8125</v>
      </c>
      <c r="C2223" s="3">
        <v>90</v>
      </c>
      <c r="D2223" s="3">
        <v>100</v>
      </c>
      <c r="E2223" s="14">
        <v>0.21</v>
      </c>
      <c r="F2223" s="3">
        <v>3</v>
      </c>
      <c r="G2223" s="3" t="s">
        <v>190</v>
      </c>
      <c r="H2223" s="19">
        <v>29.29</v>
      </c>
    </row>
    <row r="2224" spans="2:8" x14ac:dyDescent="0.2">
      <c r="B2224" s="2">
        <v>0.82291666666666663</v>
      </c>
      <c r="C2224" s="3">
        <v>89</v>
      </c>
      <c r="D2224" s="3">
        <v>97</v>
      </c>
      <c r="E2224" s="14">
        <v>0.21</v>
      </c>
      <c r="F2224" s="3">
        <v>3</v>
      </c>
      <c r="G2224" s="3" t="s">
        <v>35</v>
      </c>
      <c r="H2224" s="19">
        <v>29.29</v>
      </c>
    </row>
    <row r="2225" spans="1:8" x14ac:dyDescent="0.2">
      <c r="B2225" s="2">
        <v>0.83333333333333337</v>
      </c>
      <c r="C2225" s="3">
        <v>89</v>
      </c>
      <c r="D2225" s="3">
        <v>97</v>
      </c>
      <c r="E2225" s="14">
        <v>0.21</v>
      </c>
      <c r="F2225" s="3">
        <v>1</v>
      </c>
      <c r="G2225" s="3" t="s">
        <v>180</v>
      </c>
      <c r="H2225" s="19">
        <v>29.3</v>
      </c>
    </row>
    <row r="2226" spans="1:8" x14ac:dyDescent="0.2">
      <c r="B2226" s="2">
        <v>0.84375</v>
      </c>
      <c r="C2226" s="3">
        <v>88</v>
      </c>
      <c r="D2226" s="3">
        <v>97</v>
      </c>
      <c r="E2226" s="14">
        <v>0.22</v>
      </c>
      <c r="F2226" s="3">
        <v>2</v>
      </c>
      <c r="G2226" s="3" t="s">
        <v>35</v>
      </c>
      <c r="H2226" s="19">
        <v>29.31</v>
      </c>
    </row>
    <row r="2227" spans="1:8" x14ac:dyDescent="0.2">
      <c r="B2227" s="2">
        <v>0.85416666666666663</v>
      </c>
      <c r="C2227" s="3">
        <v>88</v>
      </c>
      <c r="D2227" s="3">
        <v>95</v>
      </c>
      <c r="E2227" s="14">
        <v>0.23</v>
      </c>
      <c r="F2227" s="3">
        <v>1</v>
      </c>
      <c r="G2227" s="3" t="s">
        <v>37</v>
      </c>
      <c r="H2227" s="19">
        <v>29.31</v>
      </c>
    </row>
    <row r="2228" spans="1:8" x14ac:dyDescent="0.2">
      <c r="B2228" s="2">
        <v>0.86458333333333337</v>
      </c>
      <c r="C2228" s="3">
        <v>87</v>
      </c>
      <c r="D2228" s="3">
        <v>95</v>
      </c>
      <c r="E2228" s="14">
        <v>0.23</v>
      </c>
      <c r="F2228" s="3">
        <v>0</v>
      </c>
      <c r="H2228" s="19">
        <v>29.32</v>
      </c>
    </row>
    <row r="2229" spans="1:8" x14ac:dyDescent="0.2">
      <c r="B2229" s="2">
        <v>0.875</v>
      </c>
      <c r="C2229" s="3">
        <v>86</v>
      </c>
      <c r="D2229" s="3">
        <v>94</v>
      </c>
      <c r="E2229" s="14">
        <v>0.25</v>
      </c>
      <c r="F2229" s="3">
        <v>1</v>
      </c>
      <c r="G2229" s="3" t="s">
        <v>37</v>
      </c>
      <c r="H2229" s="19">
        <v>29.33</v>
      </c>
    </row>
    <row r="2230" spans="1:8" x14ac:dyDescent="0.2">
      <c r="B2230" s="2"/>
    </row>
    <row r="2231" spans="1:8" x14ac:dyDescent="0.2">
      <c r="A2231" t="s">
        <v>288</v>
      </c>
      <c r="B2231" s="2"/>
    </row>
    <row r="2232" spans="1:8" x14ac:dyDescent="0.2">
      <c r="A2232" s="21">
        <v>41345</v>
      </c>
      <c r="B2232" s="2">
        <v>0.375</v>
      </c>
      <c r="C2232" s="3">
        <v>41</v>
      </c>
      <c r="D2232" s="3">
        <v>48</v>
      </c>
      <c r="E2232" s="14">
        <v>0.64</v>
      </c>
      <c r="F2232" s="3">
        <v>3</v>
      </c>
      <c r="G2232" s="3" t="s">
        <v>34</v>
      </c>
      <c r="H2232" s="19">
        <v>30.04</v>
      </c>
    </row>
    <row r="2233" spans="1:8" x14ac:dyDescent="0.2">
      <c r="B2233" s="2">
        <v>0.38541666666666674</v>
      </c>
      <c r="C2233" s="3">
        <v>42</v>
      </c>
      <c r="D2233" s="3">
        <v>52</v>
      </c>
      <c r="E2233" s="14">
        <v>0.63</v>
      </c>
      <c r="F2233" s="3">
        <v>5</v>
      </c>
      <c r="G2233" s="3" t="s">
        <v>35</v>
      </c>
      <c r="H2233" s="19">
        <v>30.05</v>
      </c>
    </row>
    <row r="2234" spans="1:8" x14ac:dyDescent="0.2">
      <c r="B2234" s="2">
        <v>0.39583333333333343</v>
      </c>
      <c r="C2234" s="3">
        <v>44</v>
      </c>
      <c r="D2234" s="3">
        <v>52</v>
      </c>
      <c r="E2234" s="14">
        <v>0.59</v>
      </c>
      <c r="F2234" s="3">
        <v>3</v>
      </c>
      <c r="G2234" s="3" t="s">
        <v>35</v>
      </c>
      <c r="H2234" s="19">
        <v>30.05</v>
      </c>
    </row>
    <row r="2235" spans="1:8" x14ac:dyDescent="0.2">
      <c r="B2235" s="2">
        <v>0.40625</v>
      </c>
      <c r="C2235" s="3">
        <v>46</v>
      </c>
      <c r="D2235" s="3">
        <v>54</v>
      </c>
      <c r="E2235" s="14">
        <v>0.56999999999999995</v>
      </c>
      <c r="F2235" s="3">
        <v>5</v>
      </c>
      <c r="G2235" s="3" t="s">
        <v>34</v>
      </c>
      <c r="H2235" s="19">
        <v>30.05</v>
      </c>
    </row>
    <row r="2236" spans="1:8" x14ac:dyDescent="0.2">
      <c r="B2236" s="2">
        <v>0.4166666666666668</v>
      </c>
    </row>
    <row r="2237" spans="1:8" x14ac:dyDescent="0.2">
      <c r="B2237" s="2">
        <v>0.42708333333333354</v>
      </c>
    </row>
    <row r="2238" spans="1:8" x14ac:dyDescent="0.2">
      <c r="B2238" s="2">
        <v>0.4375</v>
      </c>
    </row>
    <row r="2239" spans="1:8" x14ac:dyDescent="0.2">
      <c r="B2239" s="2">
        <v>0.44791666666666691</v>
      </c>
    </row>
    <row r="2240" spans="1:8" x14ac:dyDescent="0.2">
      <c r="B2240" s="2">
        <v>0.45833333333333359</v>
      </c>
    </row>
    <row r="2241" spans="2:2" x14ac:dyDescent="0.2">
      <c r="B2241" s="1">
        <v>0.46875</v>
      </c>
    </row>
    <row r="2242" spans="2:2" x14ac:dyDescent="0.2">
      <c r="B2242" s="1">
        <v>0.47916666666666669</v>
      </c>
    </row>
    <row r="2243" spans="2:2" x14ac:dyDescent="0.2">
      <c r="B2243" s="1">
        <v>0.48958333333333331</v>
      </c>
    </row>
    <row r="2244" spans="2:2" x14ac:dyDescent="0.2">
      <c r="B2244" s="1">
        <v>0.5</v>
      </c>
    </row>
    <row r="2245" spans="2:2" x14ac:dyDescent="0.2">
      <c r="B2245" s="1">
        <v>0.54166666666666663</v>
      </c>
    </row>
    <row r="2246" spans="2:2" x14ac:dyDescent="0.2">
      <c r="B2246" s="1">
        <v>0.55208333333333337</v>
      </c>
    </row>
    <row r="2247" spans="2:2" x14ac:dyDescent="0.2">
      <c r="B2247" s="2">
        <v>0.5625</v>
      </c>
    </row>
    <row r="2248" spans="2:2" x14ac:dyDescent="0.2">
      <c r="B2248" s="2">
        <v>0.57291666666666663</v>
      </c>
    </row>
    <row r="2249" spans="2:2" x14ac:dyDescent="0.2">
      <c r="B2249" s="2">
        <v>0.58333333333333337</v>
      </c>
    </row>
    <row r="2250" spans="2:2" x14ac:dyDescent="0.2">
      <c r="B2250" s="2">
        <v>0.59375</v>
      </c>
    </row>
    <row r="2251" spans="2:2" x14ac:dyDescent="0.2">
      <c r="B2251" s="2">
        <v>0.60416666666666663</v>
      </c>
    </row>
    <row r="2252" spans="2:2" x14ac:dyDescent="0.2">
      <c r="B2252" s="2">
        <v>0.61458333333333337</v>
      </c>
    </row>
    <row r="2253" spans="2:2" x14ac:dyDescent="0.2">
      <c r="B2253" s="2">
        <v>0.625</v>
      </c>
    </row>
    <row r="2254" spans="2:2" x14ac:dyDescent="0.2">
      <c r="B2254" s="2">
        <v>0.63541666666666663</v>
      </c>
    </row>
    <row r="2255" spans="2:2" x14ac:dyDescent="0.2">
      <c r="B2255" s="2">
        <v>0.64583333333333337</v>
      </c>
    </row>
    <row r="2256" spans="2:2" x14ac:dyDescent="0.2">
      <c r="B2256" s="2">
        <v>0.65625</v>
      </c>
    </row>
    <row r="2257" spans="2:2" x14ac:dyDescent="0.2">
      <c r="B2257" s="2">
        <v>0.66666666666666663</v>
      </c>
    </row>
    <row r="2258" spans="2:2" x14ac:dyDescent="0.2">
      <c r="B2258" s="2">
        <v>0.67708333333333337</v>
      </c>
    </row>
    <row r="2259" spans="2:2" x14ac:dyDescent="0.2">
      <c r="B2259" s="2">
        <v>0.6875</v>
      </c>
    </row>
    <row r="2260" spans="2:2" x14ac:dyDescent="0.2">
      <c r="B2260" s="2">
        <v>0.69791666666666663</v>
      </c>
    </row>
    <row r="2261" spans="2:2" x14ac:dyDescent="0.2">
      <c r="B2261" s="2">
        <v>0.70833333333333337</v>
      </c>
    </row>
  </sheetData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234"/>
  <sheetViews>
    <sheetView workbookViewId="0"/>
    <sheetView workbookViewId="1"/>
  </sheetViews>
  <sheetFormatPr defaultRowHeight="12.75" x14ac:dyDescent="0.2"/>
  <cols>
    <col min="1" max="1" width="10" customWidth="1"/>
    <col min="3" max="4" width="9.140625" style="3" customWidth="1"/>
    <col min="6" max="6" width="9.140625" style="14" customWidth="1"/>
    <col min="7" max="8" width="9.140625" style="3" customWidth="1"/>
    <col min="9" max="9" width="9.140625" style="19" customWidth="1"/>
  </cols>
  <sheetData>
    <row r="1" spans="1:10" x14ac:dyDescent="0.2">
      <c r="A1" s="6" t="s">
        <v>216</v>
      </c>
      <c r="B1" s="24" t="s">
        <v>2</v>
      </c>
      <c r="C1" s="6" t="s">
        <v>3</v>
      </c>
      <c r="D1" s="6" t="s">
        <v>1</v>
      </c>
      <c r="E1" s="6"/>
      <c r="F1" s="31" t="s">
        <v>156</v>
      </c>
      <c r="G1" s="6" t="s">
        <v>32</v>
      </c>
      <c r="H1" s="6" t="s">
        <v>217</v>
      </c>
      <c r="I1" s="33" t="s">
        <v>218</v>
      </c>
      <c r="J1" s="6" t="s">
        <v>223</v>
      </c>
    </row>
    <row r="2" spans="1:10" hidden="1" x14ac:dyDescent="0.2">
      <c r="B2" s="2"/>
    </row>
    <row r="3" spans="1:10" hidden="1" x14ac:dyDescent="0.2">
      <c r="B3" s="2"/>
    </row>
    <row r="4" spans="1:10" hidden="1" x14ac:dyDescent="0.2">
      <c r="B4" s="2"/>
    </row>
    <row r="5" spans="1:10" hidden="1" x14ac:dyDescent="0.2">
      <c r="B5" s="1"/>
    </row>
    <row r="6" spans="1:10" hidden="1" x14ac:dyDescent="0.2">
      <c r="B6" s="1"/>
    </row>
    <row r="7" spans="1:10" hidden="1" x14ac:dyDescent="0.2">
      <c r="B7" s="1"/>
    </row>
    <row r="8" spans="1:10" hidden="1" x14ac:dyDescent="0.2">
      <c r="B8" s="1"/>
    </row>
    <row r="9" spans="1:10" hidden="1" x14ac:dyDescent="0.2">
      <c r="B9" s="2"/>
    </row>
    <row r="10" spans="1:10" hidden="1" x14ac:dyDescent="0.2">
      <c r="B10" s="2"/>
    </row>
    <row r="11" spans="1:10" hidden="1" x14ac:dyDescent="0.2">
      <c r="B11" s="2"/>
    </row>
    <row r="12" spans="1:10" hidden="1" x14ac:dyDescent="0.2">
      <c r="B12" s="2"/>
    </row>
    <row r="13" spans="1:10" hidden="1" x14ac:dyDescent="0.2">
      <c r="B13" s="2"/>
    </row>
    <row r="14" spans="1:10" hidden="1" x14ac:dyDescent="0.2">
      <c r="B14" s="2"/>
    </row>
    <row r="15" spans="1:10" hidden="1" x14ac:dyDescent="0.2">
      <c r="B15" s="2"/>
    </row>
    <row r="16" spans="1:10" hidden="1" x14ac:dyDescent="0.2">
      <c r="B16" s="2"/>
    </row>
    <row r="17" spans="2:2" hidden="1" x14ac:dyDescent="0.2">
      <c r="B17" s="2"/>
    </row>
    <row r="18" spans="2:2" hidden="1" x14ac:dyDescent="0.2">
      <c r="B18" s="2"/>
    </row>
    <row r="19" spans="2:2" hidden="1" x14ac:dyDescent="0.2">
      <c r="B19" s="2"/>
    </row>
    <row r="20" spans="2:2" hidden="1" x14ac:dyDescent="0.2">
      <c r="B20" s="2"/>
    </row>
    <row r="21" spans="2:2" hidden="1" x14ac:dyDescent="0.2">
      <c r="B21" s="2"/>
    </row>
    <row r="22" spans="2:2" hidden="1" x14ac:dyDescent="0.2">
      <c r="B22" s="2"/>
    </row>
    <row r="23" spans="2:2" hidden="1" x14ac:dyDescent="0.2">
      <c r="B23" s="2"/>
    </row>
    <row r="24" spans="2:2" hidden="1" x14ac:dyDescent="0.2"/>
    <row r="25" spans="2:2" hidden="1" x14ac:dyDescent="0.2"/>
    <row r="26" spans="2:2" hidden="1" x14ac:dyDescent="0.2"/>
    <row r="27" spans="2:2" hidden="1" x14ac:dyDescent="0.2"/>
    <row r="28" spans="2:2" hidden="1" x14ac:dyDescent="0.2"/>
    <row r="29" spans="2:2" hidden="1" x14ac:dyDescent="0.2"/>
    <row r="30" spans="2:2" hidden="1" x14ac:dyDescent="0.2"/>
    <row r="31" spans="2:2" hidden="1" x14ac:dyDescent="0.2"/>
    <row r="32" spans="2: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spans="1:14" hidden="1" x14ac:dyDescent="0.2"/>
    <row r="962" spans="1:14" hidden="1" x14ac:dyDescent="0.2"/>
    <row r="963" spans="1:14" hidden="1" x14ac:dyDescent="0.2"/>
    <row r="964" spans="1:14" hidden="1" x14ac:dyDescent="0.2"/>
    <row r="965" spans="1:14" hidden="1" x14ac:dyDescent="0.2"/>
    <row r="966" spans="1:14" hidden="1" x14ac:dyDescent="0.2"/>
    <row r="967" spans="1:14" hidden="1" x14ac:dyDescent="0.2"/>
    <row r="968" spans="1:14" hidden="1" x14ac:dyDescent="0.2"/>
    <row r="969" spans="1:14" hidden="1" x14ac:dyDescent="0.2"/>
    <row r="970" spans="1:14" hidden="1" x14ac:dyDescent="0.2"/>
    <row r="971" spans="1:14" hidden="1" x14ac:dyDescent="0.2"/>
    <row r="972" spans="1:14" hidden="1" x14ac:dyDescent="0.2"/>
    <row r="973" spans="1:14" hidden="1" x14ac:dyDescent="0.2"/>
    <row r="974" spans="1:14" hidden="1" x14ac:dyDescent="0.2"/>
    <row r="975" spans="1:14" ht="12" customHeight="1" x14ac:dyDescent="0.2">
      <c r="A975" t="s">
        <v>247</v>
      </c>
      <c r="B975" s="2"/>
      <c r="L975" t="s">
        <v>623</v>
      </c>
    </row>
    <row r="976" spans="1:14" x14ac:dyDescent="0.2">
      <c r="A976" s="21">
        <v>40616</v>
      </c>
      <c r="B976" s="2">
        <v>0.4166666666666668</v>
      </c>
      <c r="C976" s="3">
        <v>61</v>
      </c>
      <c r="D976" s="3">
        <v>65</v>
      </c>
      <c r="F976" s="14">
        <v>0.73</v>
      </c>
      <c r="G976" s="3">
        <v>5</v>
      </c>
      <c r="H976" s="3" t="s">
        <v>130</v>
      </c>
      <c r="I976" s="19">
        <v>29.48</v>
      </c>
      <c r="L976">
        <f>MAX(D:D)</f>
        <v>134</v>
      </c>
      <c r="N976" t="s">
        <v>294</v>
      </c>
    </row>
    <row r="977" spans="2:14" x14ac:dyDescent="0.2">
      <c r="B977" s="2">
        <v>0.42708333333333354</v>
      </c>
      <c r="C977" s="3">
        <v>63</v>
      </c>
      <c r="D977" s="3">
        <v>72</v>
      </c>
      <c r="F977" s="14">
        <v>0.69</v>
      </c>
      <c r="G977" s="3">
        <v>4</v>
      </c>
      <c r="H977" s="3" t="s">
        <v>130</v>
      </c>
      <c r="I977" s="19">
        <v>29.49</v>
      </c>
      <c r="N977" s="21">
        <v>40760</v>
      </c>
    </row>
    <row r="978" spans="2:14" x14ac:dyDescent="0.2">
      <c r="B978" s="2">
        <v>0.4375</v>
      </c>
      <c r="C978" s="3">
        <v>63</v>
      </c>
      <c r="D978" s="3">
        <v>73</v>
      </c>
      <c r="F978" s="14">
        <v>0.69</v>
      </c>
      <c r="G978" s="3">
        <v>6</v>
      </c>
      <c r="H978" s="3" t="s">
        <v>129</v>
      </c>
      <c r="I978" s="19">
        <v>29.48</v>
      </c>
    </row>
    <row r="979" spans="2:14" x14ac:dyDescent="0.2">
      <c r="B979" s="2">
        <v>0.44791666666666691</v>
      </c>
      <c r="C979" s="3">
        <v>64</v>
      </c>
      <c r="D979" s="3">
        <v>74</v>
      </c>
      <c r="F979" s="14">
        <v>0.67</v>
      </c>
      <c r="G979" s="3">
        <v>9</v>
      </c>
      <c r="H979" s="3" t="s">
        <v>130</v>
      </c>
      <c r="I979" s="19">
        <v>29.48</v>
      </c>
    </row>
    <row r="980" spans="2:14" x14ac:dyDescent="0.2">
      <c r="B980" s="2">
        <v>0.45833333333333359</v>
      </c>
      <c r="C980" s="3">
        <v>65</v>
      </c>
      <c r="D980" s="3">
        <v>79</v>
      </c>
      <c r="F980" s="14">
        <v>0.65</v>
      </c>
      <c r="G980" s="3">
        <v>7</v>
      </c>
      <c r="H980" s="3" t="s">
        <v>130</v>
      </c>
      <c r="I980" s="19">
        <v>29.48</v>
      </c>
    </row>
    <row r="981" spans="2:14" x14ac:dyDescent="0.2">
      <c r="B981" s="1">
        <v>0.46875</v>
      </c>
      <c r="C981" s="3">
        <v>66</v>
      </c>
      <c r="D981" s="3">
        <v>84</v>
      </c>
      <c r="F981" s="14">
        <v>0.63</v>
      </c>
      <c r="G981" s="3">
        <v>5</v>
      </c>
      <c r="H981" s="3" t="s">
        <v>201</v>
      </c>
      <c r="I981" s="19">
        <v>29.47</v>
      </c>
    </row>
    <row r="982" spans="2:14" x14ac:dyDescent="0.2">
      <c r="B982" s="1">
        <v>0.47916666666666669</v>
      </c>
      <c r="C982" s="3">
        <v>68</v>
      </c>
      <c r="D982" s="3">
        <v>91</v>
      </c>
      <c r="F982" s="14">
        <v>0.62</v>
      </c>
      <c r="G982" s="3">
        <v>4</v>
      </c>
      <c r="H982" s="3" t="s">
        <v>196</v>
      </c>
      <c r="I982" s="19">
        <v>29.47</v>
      </c>
    </row>
    <row r="983" spans="2:14" x14ac:dyDescent="0.2">
      <c r="B983" s="1">
        <v>0.48958333333333331</v>
      </c>
      <c r="C983" s="3">
        <v>69</v>
      </c>
      <c r="D983" s="3">
        <v>89</v>
      </c>
      <c r="F983" s="14">
        <v>0.59</v>
      </c>
      <c r="G983" s="3">
        <v>5</v>
      </c>
      <c r="H983" s="3" t="s">
        <v>196</v>
      </c>
      <c r="I983" s="19">
        <v>29.46</v>
      </c>
    </row>
    <row r="984" spans="2:14" x14ac:dyDescent="0.2">
      <c r="B984" s="1">
        <v>0.5</v>
      </c>
      <c r="C984" s="3">
        <v>70</v>
      </c>
      <c r="D984" s="3">
        <v>95</v>
      </c>
      <c r="F984" s="14">
        <v>0.56999999999999995</v>
      </c>
      <c r="G984" s="3">
        <v>9</v>
      </c>
      <c r="H984" s="3" t="s">
        <v>130</v>
      </c>
      <c r="I984" s="19">
        <v>29.46</v>
      </c>
    </row>
    <row r="985" spans="2:14" x14ac:dyDescent="0.2">
      <c r="B985" s="2">
        <v>0.58333333333333337</v>
      </c>
      <c r="C985" s="3">
        <v>75</v>
      </c>
      <c r="D985" s="3">
        <v>102</v>
      </c>
      <c r="F985" s="14">
        <v>0.47</v>
      </c>
      <c r="G985" s="3">
        <v>6</v>
      </c>
      <c r="H985" s="3" t="s">
        <v>196</v>
      </c>
      <c r="I985" s="19">
        <v>29.39</v>
      </c>
    </row>
    <row r="986" spans="2:14" x14ac:dyDescent="0.2">
      <c r="B986" s="2">
        <v>0.59375</v>
      </c>
      <c r="C986" s="3">
        <v>74</v>
      </c>
      <c r="D986" s="3">
        <v>97</v>
      </c>
      <c r="F986" s="14">
        <v>0.47</v>
      </c>
      <c r="G986" s="3">
        <v>6</v>
      </c>
      <c r="H986" s="3" t="s">
        <v>143</v>
      </c>
      <c r="I986" s="19">
        <v>29.38</v>
      </c>
    </row>
    <row r="987" spans="2:14" x14ac:dyDescent="0.2">
      <c r="B987" s="2">
        <v>0.60416666666666663</v>
      </c>
      <c r="C987" s="3">
        <v>75</v>
      </c>
      <c r="D987" s="3">
        <v>97</v>
      </c>
      <c r="F987" s="14">
        <v>0.47</v>
      </c>
      <c r="G987" s="3">
        <v>6</v>
      </c>
      <c r="H987" s="3" t="s">
        <v>196</v>
      </c>
      <c r="I987" s="19">
        <v>29.38</v>
      </c>
    </row>
    <row r="988" spans="2:14" x14ac:dyDescent="0.2">
      <c r="B988" s="2">
        <v>0.61458333333333337</v>
      </c>
      <c r="C988" s="3">
        <v>75</v>
      </c>
      <c r="D988" s="3">
        <v>101</v>
      </c>
      <c r="F988" s="14">
        <v>0.46</v>
      </c>
      <c r="G988" s="3">
        <v>7</v>
      </c>
      <c r="H988" s="3" t="s">
        <v>130</v>
      </c>
      <c r="I988" s="19">
        <v>29.36</v>
      </c>
    </row>
    <row r="989" spans="2:14" x14ac:dyDescent="0.2">
      <c r="B989" s="2">
        <v>0.625</v>
      </c>
      <c r="C989" s="3">
        <v>75</v>
      </c>
      <c r="D989" s="3">
        <v>96</v>
      </c>
      <c r="F989" s="14">
        <v>0.46</v>
      </c>
      <c r="G989" s="3">
        <v>3</v>
      </c>
      <c r="H989" s="3" t="s">
        <v>143</v>
      </c>
      <c r="I989" s="19">
        <v>29.36</v>
      </c>
    </row>
    <row r="990" spans="2:14" x14ac:dyDescent="0.2">
      <c r="B990" s="2">
        <v>0.63541666666666663</v>
      </c>
      <c r="C990" s="3">
        <v>75</v>
      </c>
      <c r="D990" s="3">
        <v>93</v>
      </c>
      <c r="F990" s="14">
        <v>0.46</v>
      </c>
      <c r="G990" s="3">
        <v>7</v>
      </c>
      <c r="H990" s="3" t="s">
        <v>196</v>
      </c>
      <c r="I990" s="19">
        <v>29.36</v>
      </c>
    </row>
    <row r="991" spans="2:14" x14ac:dyDescent="0.2">
      <c r="B991" s="2">
        <v>0.64583333333333337</v>
      </c>
      <c r="C991" s="3">
        <v>75</v>
      </c>
      <c r="D991" s="3">
        <v>97</v>
      </c>
      <c r="F991" s="14">
        <v>0.47</v>
      </c>
      <c r="G991" s="3">
        <v>4</v>
      </c>
      <c r="H991" s="3" t="s">
        <v>196</v>
      </c>
      <c r="I991" s="19">
        <v>29.35</v>
      </c>
    </row>
    <row r="992" spans="2:14" x14ac:dyDescent="0.2">
      <c r="B992" s="2">
        <v>0.65625</v>
      </c>
      <c r="C992" s="3">
        <v>75</v>
      </c>
      <c r="D992" s="3">
        <v>95</v>
      </c>
      <c r="F992" s="14">
        <v>0.47</v>
      </c>
      <c r="G992" s="3">
        <v>5</v>
      </c>
      <c r="H992" s="3" t="s">
        <v>196</v>
      </c>
      <c r="I992" s="19">
        <v>29.35</v>
      </c>
    </row>
    <row r="993" spans="1:9" x14ac:dyDescent="0.2">
      <c r="B993" s="2">
        <v>0.66666666666666663</v>
      </c>
      <c r="C993" s="3">
        <v>75</v>
      </c>
      <c r="D993" s="3">
        <v>90</v>
      </c>
      <c r="F993" s="14">
        <v>0.46</v>
      </c>
      <c r="G993" s="3">
        <v>7</v>
      </c>
      <c r="H993" s="3" t="s">
        <v>196</v>
      </c>
      <c r="I993" s="19">
        <v>29.34</v>
      </c>
    </row>
    <row r="994" spans="1:9" x14ac:dyDescent="0.2">
      <c r="B994" s="2">
        <v>0.67708333333333337</v>
      </c>
      <c r="C994" s="3">
        <v>74</v>
      </c>
      <c r="D994" s="3">
        <v>86</v>
      </c>
      <c r="F994" s="14">
        <v>0.46</v>
      </c>
      <c r="G994" s="3">
        <v>6</v>
      </c>
      <c r="H994" s="3" t="s">
        <v>196</v>
      </c>
      <c r="I994" s="19">
        <v>29.33</v>
      </c>
    </row>
    <row r="995" spans="1:9" x14ac:dyDescent="0.2">
      <c r="B995" s="2">
        <v>0.6875</v>
      </c>
      <c r="C995" s="3">
        <v>74</v>
      </c>
      <c r="D995" s="3">
        <v>85</v>
      </c>
      <c r="F995" s="14">
        <v>0.47</v>
      </c>
      <c r="G995" s="3">
        <v>3</v>
      </c>
      <c r="H995" s="3" t="s">
        <v>196</v>
      </c>
      <c r="I995" s="19">
        <v>29.33</v>
      </c>
    </row>
    <row r="996" spans="1:9" x14ac:dyDescent="0.2">
      <c r="A996" s="21"/>
      <c r="B996" s="2">
        <v>0.69791666666666663</v>
      </c>
      <c r="C996" s="3">
        <v>74</v>
      </c>
      <c r="D996" s="3">
        <v>83</v>
      </c>
      <c r="F996" s="14">
        <v>0.48</v>
      </c>
      <c r="G996" s="3">
        <v>10</v>
      </c>
      <c r="H996" s="3" t="s">
        <v>196</v>
      </c>
      <c r="I996" s="19">
        <v>29.33</v>
      </c>
    </row>
    <row r="997" spans="1:9" x14ac:dyDescent="0.2">
      <c r="B997" s="2">
        <v>0.70833333333333337</v>
      </c>
      <c r="C997" s="3">
        <v>73</v>
      </c>
      <c r="D997" s="3">
        <v>80</v>
      </c>
      <c r="F997" s="14">
        <v>0.49</v>
      </c>
      <c r="G997" s="3">
        <v>5</v>
      </c>
      <c r="H997" s="3" t="s">
        <v>196</v>
      </c>
      <c r="I997" s="19">
        <v>29.33</v>
      </c>
    </row>
    <row r="998" spans="1:9" x14ac:dyDescent="0.2">
      <c r="B998" s="2">
        <v>0.71875</v>
      </c>
      <c r="C998" s="3">
        <v>73</v>
      </c>
      <c r="D998" s="3">
        <v>79</v>
      </c>
      <c r="F998" s="14">
        <v>0.5</v>
      </c>
      <c r="G998" s="3">
        <v>6</v>
      </c>
      <c r="H998" s="3" t="s">
        <v>196</v>
      </c>
      <c r="I998" s="19">
        <v>29.33</v>
      </c>
    </row>
    <row r="999" spans="1:9" x14ac:dyDescent="0.2">
      <c r="B999" s="2"/>
    </row>
    <row r="1000" spans="1:9" x14ac:dyDescent="0.2">
      <c r="A1000" s="21">
        <v>40617</v>
      </c>
      <c r="B1000" s="2">
        <v>0.38541666666666674</v>
      </c>
      <c r="C1000" s="3">
        <v>53</v>
      </c>
      <c r="D1000" s="3">
        <v>61</v>
      </c>
      <c r="F1000" s="14">
        <v>0.76</v>
      </c>
      <c r="G1000" s="3">
        <v>1</v>
      </c>
      <c r="H1000" s="3" t="s">
        <v>130</v>
      </c>
      <c r="I1000" s="19">
        <v>29.46</v>
      </c>
    </row>
    <row r="1001" spans="1:9" x14ac:dyDescent="0.2">
      <c r="B1001" s="2">
        <v>0.39583333333333343</v>
      </c>
      <c r="C1001" s="3">
        <v>53</v>
      </c>
      <c r="D1001" s="3">
        <v>62</v>
      </c>
      <c r="F1001" s="14">
        <v>0.75</v>
      </c>
      <c r="G1001" s="3">
        <v>4</v>
      </c>
      <c r="H1001" s="3" t="s">
        <v>130</v>
      </c>
      <c r="I1001" s="19">
        <v>29.47</v>
      </c>
    </row>
    <row r="1002" spans="1:9" x14ac:dyDescent="0.2">
      <c r="B1002" s="2">
        <v>0.40625</v>
      </c>
      <c r="C1002" s="3">
        <v>54</v>
      </c>
      <c r="D1002" s="3">
        <v>70</v>
      </c>
      <c r="F1002" s="14">
        <v>0.74</v>
      </c>
      <c r="G1002" s="3">
        <v>3</v>
      </c>
      <c r="H1002" s="3" t="s">
        <v>180</v>
      </c>
      <c r="I1002" s="19">
        <v>29.47</v>
      </c>
    </row>
    <row r="1003" spans="1:9" x14ac:dyDescent="0.2">
      <c r="B1003" s="2">
        <v>0.4166666666666668</v>
      </c>
      <c r="C1003" s="3">
        <v>55</v>
      </c>
      <c r="D1003" s="3">
        <v>70</v>
      </c>
      <c r="F1003" s="14">
        <v>0.69</v>
      </c>
      <c r="G1003" s="3">
        <v>1</v>
      </c>
      <c r="H1003" s="3" t="s">
        <v>196</v>
      </c>
      <c r="I1003" s="19">
        <v>29.47</v>
      </c>
    </row>
    <row r="1004" spans="1:9" x14ac:dyDescent="0.2">
      <c r="B1004" s="2">
        <v>0.42708333333333354</v>
      </c>
      <c r="C1004" s="3">
        <v>56</v>
      </c>
      <c r="D1004" s="3">
        <v>69</v>
      </c>
      <c r="F1004" s="14">
        <v>0.65</v>
      </c>
      <c r="G1004" s="3">
        <v>1</v>
      </c>
      <c r="H1004" s="3" t="s">
        <v>196</v>
      </c>
      <c r="I1004" s="19">
        <v>29.47</v>
      </c>
    </row>
    <row r="1005" spans="1:9" x14ac:dyDescent="0.2">
      <c r="B1005" s="1">
        <v>0.47916666666666669</v>
      </c>
      <c r="C1005" s="3">
        <v>59</v>
      </c>
      <c r="D1005" s="3">
        <v>83</v>
      </c>
      <c r="F1005" s="14">
        <v>0.56000000000000005</v>
      </c>
      <c r="G1005" s="3">
        <v>4</v>
      </c>
      <c r="H1005" s="3" t="s">
        <v>196</v>
      </c>
      <c r="I1005" s="19">
        <v>29.47</v>
      </c>
    </row>
    <row r="1006" spans="1:9" x14ac:dyDescent="0.2">
      <c r="B1006" s="1">
        <v>0.48958333333333331</v>
      </c>
      <c r="C1006" s="3">
        <v>60</v>
      </c>
      <c r="D1006" s="3">
        <v>93</v>
      </c>
      <c r="F1006" s="14">
        <v>0.55000000000000004</v>
      </c>
      <c r="G1006" s="3">
        <v>6</v>
      </c>
      <c r="H1006" s="3" t="s">
        <v>130</v>
      </c>
      <c r="I1006" s="19">
        <v>29.46</v>
      </c>
    </row>
    <row r="1007" spans="1:9" x14ac:dyDescent="0.2">
      <c r="B1007" s="1">
        <v>0.5</v>
      </c>
      <c r="C1007" s="3">
        <v>60</v>
      </c>
      <c r="D1007" s="3">
        <v>89</v>
      </c>
      <c r="F1007" s="14">
        <v>0.54</v>
      </c>
      <c r="G1007" s="3">
        <v>4</v>
      </c>
      <c r="H1007" s="3" t="s">
        <v>201</v>
      </c>
      <c r="I1007" s="19">
        <v>29.45</v>
      </c>
    </row>
    <row r="1008" spans="1:9" x14ac:dyDescent="0.2">
      <c r="B1008" s="2">
        <v>0.51041666666666663</v>
      </c>
      <c r="C1008" s="3">
        <v>61</v>
      </c>
      <c r="D1008" s="3">
        <v>96</v>
      </c>
      <c r="F1008" s="14">
        <v>0.53</v>
      </c>
      <c r="G1008" s="3">
        <v>2</v>
      </c>
      <c r="H1008" s="3" t="s">
        <v>143</v>
      </c>
      <c r="I1008" s="19">
        <v>29.45</v>
      </c>
    </row>
    <row r="1009" spans="1:9" x14ac:dyDescent="0.2">
      <c r="B1009" s="2">
        <v>0.52083333333333337</v>
      </c>
      <c r="C1009" s="3">
        <v>61</v>
      </c>
      <c r="D1009" s="3">
        <v>94</v>
      </c>
      <c r="F1009" s="14">
        <v>0.61</v>
      </c>
      <c r="G1009" s="3">
        <v>5</v>
      </c>
      <c r="H1009" s="3" t="s">
        <v>143</v>
      </c>
      <c r="I1009" s="19">
        <v>29.44</v>
      </c>
    </row>
    <row r="1010" spans="1:9" x14ac:dyDescent="0.2">
      <c r="B1010" s="2">
        <v>0.59375</v>
      </c>
      <c r="C1010" s="3">
        <v>63</v>
      </c>
      <c r="D1010" s="3">
        <v>99</v>
      </c>
      <c r="F1010" s="14">
        <v>0.48</v>
      </c>
      <c r="G1010" s="3">
        <v>4</v>
      </c>
      <c r="H1010" s="3" t="s">
        <v>130</v>
      </c>
      <c r="I1010" s="19">
        <v>29.41</v>
      </c>
    </row>
    <row r="1011" spans="1:9" x14ac:dyDescent="0.2">
      <c r="B1011" s="2">
        <v>0.60416666666666663</v>
      </c>
      <c r="C1011" s="3">
        <v>64</v>
      </c>
      <c r="D1011" s="3">
        <v>98</v>
      </c>
      <c r="F1011" s="14">
        <v>0.48</v>
      </c>
      <c r="G1011" s="3">
        <v>6</v>
      </c>
      <c r="H1011" s="3" t="s">
        <v>130</v>
      </c>
      <c r="I1011" s="19">
        <v>29.41</v>
      </c>
    </row>
    <row r="1012" spans="1:9" x14ac:dyDescent="0.2">
      <c r="B1012" s="2">
        <v>0.61458333333333337</v>
      </c>
      <c r="C1012" s="3">
        <v>64</v>
      </c>
      <c r="D1012" s="3">
        <v>101</v>
      </c>
      <c r="F1012" s="14">
        <v>0.48</v>
      </c>
      <c r="G1012" s="3">
        <v>4</v>
      </c>
      <c r="H1012" s="3" t="s">
        <v>196</v>
      </c>
      <c r="I1012" s="19">
        <v>29.41</v>
      </c>
    </row>
    <row r="1013" spans="1:9" x14ac:dyDescent="0.2">
      <c r="B1013" s="2">
        <v>0.625</v>
      </c>
      <c r="C1013" s="3">
        <v>64</v>
      </c>
      <c r="D1013" s="3">
        <v>99</v>
      </c>
      <c r="F1013" s="14">
        <v>0.48</v>
      </c>
      <c r="G1013" s="3">
        <v>8</v>
      </c>
      <c r="H1013" s="3" t="s">
        <v>201</v>
      </c>
      <c r="I1013" s="19">
        <v>29.41</v>
      </c>
    </row>
    <row r="1014" spans="1:9" x14ac:dyDescent="0.2">
      <c r="B1014" s="2">
        <v>0.63541666666666663</v>
      </c>
      <c r="C1014" s="3">
        <v>64</v>
      </c>
      <c r="D1014" s="3">
        <v>94</v>
      </c>
      <c r="F1014" s="14">
        <v>0.48</v>
      </c>
      <c r="G1014" s="3">
        <v>6</v>
      </c>
      <c r="H1014" s="3" t="s">
        <v>196</v>
      </c>
      <c r="I1014" s="19">
        <v>29.41</v>
      </c>
    </row>
    <row r="1015" spans="1:9" x14ac:dyDescent="0.2">
      <c r="B1015" s="2">
        <v>0.64583333333333337</v>
      </c>
      <c r="C1015" s="3">
        <v>63</v>
      </c>
      <c r="D1015" s="3">
        <v>89</v>
      </c>
      <c r="F1015" s="14">
        <v>0.48</v>
      </c>
      <c r="G1015" s="3">
        <v>7</v>
      </c>
      <c r="H1015" s="3" t="s">
        <v>196</v>
      </c>
      <c r="I1015" s="19">
        <v>29.41</v>
      </c>
    </row>
    <row r="1016" spans="1:9" x14ac:dyDescent="0.2">
      <c r="B1016" s="2">
        <v>0.65625</v>
      </c>
      <c r="C1016" s="3">
        <v>63</v>
      </c>
      <c r="D1016" s="3">
        <v>91</v>
      </c>
      <c r="F1016" s="14">
        <v>0.49</v>
      </c>
      <c r="G1016" s="3">
        <v>2</v>
      </c>
      <c r="H1016" s="3" t="s">
        <v>130</v>
      </c>
      <c r="I1016" s="19">
        <v>29.41</v>
      </c>
    </row>
    <row r="1017" spans="1:9" x14ac:dyDescent="0.2">
      <c r="A1017" s="21"/>
      <c r="B1017" s="2">
        <v>0.66666666666666663</v>
      </c>
      <c r="C1017" s="3">
        <v>64</v>
      </c>
      <c r="D1017" s="3">
        <v>89</v>
      </c>
      <c r="F1017" s="14">
        <v>0.48</v>
      </c>
      <c r="G1017" s="3">
        <v>2</v>
      </c>
      <c r="H1017" s="3" t="s">
        <v>197</v>
      </c>
      <c r="I1017" s="19">
        <v>29.41</v>
      </c>
    </row>
    <row r="1018" spans="1:9" x14ac:dyDescent="0.2">
      <c r="B1018" s="2">
        <v>0.67708333333333337</v>
      </c>
      <c r="C1018" s="3">
        <v>63</v>
      </c>
      <c r="D1018" s="3">
        <v>90</v>
      </c>
      <c r="F1018" s="14">
        <v>0.47</v>
      </c>
      <c r="G1018" s="3">
        <v>6</v>
      </c>
      <c r="H1018" s="3" t="s">
        <v>130</v>
      </c>
      <c r="I1018" s="19">
        <v>29.41</v>
      </c>
    </row>
    <row r="1019" spans="1:9" x14ac:dyDescent="0.2">
      <c r="B1019" s="2">
        <v>0.6875</v>
      </c>
      <c r="C1019" s="3">
        <v>63</v>
      </c>
      <c r="D1019" s="3">
        <v>88</v>
      </c>
      <c r="F1019" s="14">
        <v>0.48</v>
      </c>
      <c r="G1019" s="3">
        <v>7</v>
      </c>
      <c r="H1019" s="3" t="s">
        <v>130</v>
      </c>
      <c r="I1019" s="19">
        <v>29.41</v>
      </c>
    </row>
    <row r="1020" spans="1:9" x14ac:dyDescent="0.2">
      <c r="B1020" s="2">
        <v>0.69791666666666663</v>
      </c>
      <c r="C1020" s="3">
        <v>63</v>
      </c>
      <c r="D1020" s="3">
        <v>81</v>
      </c>
      <c r="F1020" s="14">
        <v>0.48</v>
      </c>
      <c r="G1020" s="3">
        <v>4</v>
      </c>
      <c r="H1020" s="3" t="s">
        <v>196</v>
      </c>
      <c r="I1020" s="19">
        <v>29.41</v>
      </c>
    </row>
    <row r="1021" spans="1:9" x14ac:dyDescent="0.2">
      <c r="B1021" s="2">
        <v>0.70833333333333337</v>
      </c>
      <c r="C1021" s="3">
        <v>63</v>
      </c>
      <c r="D1021" s="3">
        <v>86</v>
      </c>
      <c r="F1021" s="14">
        <v>0.49</v>
      </c>
      <c r="G1021" s="3">
        <v>4</v>
      </c>
      <c r="H1021" s="3" t="s">
        <v>130</v>
      </c>
      <c r="I1021" s="19">
        <v>29.41</v>
      </c>
    </row>
    <row r="1022" spans="1:9" x14ac:dyDescent="0.2">
      <c r="B1022" s="2">
        <v>0.71875</v>
      </c>
      <c r="C1022" s="3">
        <v>62</v>
      </c>
      <c r="D1022" s="3">
        <v>81</v>
      </c>
      <c r="F1022" s="14">
        <v>0.5</v>
      </c>
      <c r="G1022" s="3">
        <v>3</v>
      </c>
      <c r="H1022" s="3" t="s">
        <v>196</v>
      </c>
      <c r="I1022" s="19">
        <v>29.42</v>
      </c>
    </row>
    <row r="1023" spans="1:9" x14ac:dyDescent="0.2">
      <c r="B1023" s="2"/>
    </row>
    <row r="1024" spans="1:9" x14ac:dyDescent="0.2">
      <c r="A1024" s="21">
        <v>40618</v>
      </c>
      <c r="B1024" s="2">
        <v>0.38541666666666674</v>
      </c>
      <c r="C1024" s="3">
        <v>48</v>
      </c>
      <c r="D1024" s="3">
        <v>55</v>
      </c>
      <c r="F1024" s="14">
        <v>0.67</v>
      </c>
      <c r="G1024" s="3">
        <v>5</v>
      </c>
      <c r="H1024" s="3" t="s">
        <v>190</v>
      </c>
      <c r="I1024" s="19">
        <v>29.62</v>
      </c>
    </row>
    <row r="1025" spans="2:9" x14ac:dyDescent="0.2">
      <c r="B1025" s="2">
        <v>0.39583333333333343</v>
      </c>
      <c r="C1025" s="3">
        <v>48</v>
      </c>
      <c r="D1025" s="3">
        <v>59</v>
      </c>
      <c r="F1025" s="14">
        <v>0.67</v>
      </c>
      <c r="G1025" s="3">
        <v>2</v>
      </c>
      <c r="H1025" s="3" t="s">
        <v>190</v>
      </c>
      <c r="I1025" s="19">
        <v>29.62</v>
      </c>
    </row>
    <row r="1026" spans="2:9" x14ac:dyDescent="0.2">
      <c r="B1026" s="2">
        <v>0.40625</v>
      </c>
      <c r="C1026" s="3">
        <v>49</v>
      </c>
      <c r="D1026" s="3">
        <v>60</v>
      </c>
      <c r="F1026" s="14">
        <v>0.67</v>
      </c>
      <c r="G1026" s="3">
        <v>7</v>
      </c>
      <c r="H1026" s="3" t="s">
        <v>224</v>
      </c>
      <c r="I1026" s="19">
        <v>29.62</v>
      </c>
    </row>
    <row r="1027" spans="2:9" x14ac:dyDescent="0.2">
      <c r="B1027" s="2">
        <v>0.4166666666666668</v>
      </c>
      <c r="C1027" s="3">
        <v>49</v>
      </c>
      <c r="D1027" s="3">
        <v>64</v>
      </c>
      <c r="F1027" s="14">
        <v>0.66</v>
      </c>
      <c r="G1027" s="3">
        <v>7</v>
      </c>
      <c r="H1027" s="3" t="s">
        <v>34</v>
      </c>
      <c r="I1027" s="19">
        <v>29.62</v>
      </c>
    </row>
    <row r="1028" spans="2:9" x14ac:dyDescent="0.2">
      <c r="B1028" s="2">
        <v>0.42708333333333354</v>
      </c>
      <c r="C1028" s="3">
        <v>49</v>
      </c>
      <c r="D1028" s="3">
        <v>65</v>
      </c>
      <c r="F1028" s="14">
        <v>0.65</v>
      </c>
      <c r="G1028" s="3">
        <v>9</v>
      </c>
      <c r="H1028" s="3" t="s">
        <v>34</v>
      </c>
      <c r="I1028" s="19">
        <v>29.63</v>
      </c>
    </row>
    <row r="1029" spans="2:9" x14ac:dyDescent="0.2">
      <c r="B1029" s="2">
        <v>0.4375</v>
      </c>
      <c r="C1029" s="3">
        <v>50</v>
      </c>
      <c r="D1029" s="3">
        <v>66</v>
      </c>
      <c r="F1029" s="14">
        <v>0.65</v>
      </c>
      <c r="G1029" s="3">
        <v>6</v>
      </c>
      <c r="H1029" s="3" t="s">
        <v>180</v>
      </c>
      <c r="I1029" s="19">
        <v>29.63</v>
      </c>
    </row>
    <row r="1030" spans="2:9" x14ac:dyDescent="0.2">
      <c r="B1030" s="2">
        <v>0.44791666666666691</v>
      </c>
      <c r="C1030" s="3">
        <v>51</v>
      </c>
      <c r="D1030" s="3">
        <v>76</v>
      </c>
      <c r="F1030" s="14">
        <v>0.64</v>
      </c>
      <c r="G1030" s="3">
        <v>0</v>
      </c>
      <c r="I1030" s="19">
        <v>29.62</v>
      </c>
    </row>
    <row r="1031" spans="2:9" x14ac:dyDescent="0.2">
      <c r="B1031" s="2">
        <v>0.45833333333333359</v>
      </c>
      <c r="C1031" s="3">
        <v>52</v>
      </c>
      <c r="D1031" s="3">
        <v>79</v>
      </c>
      <c r="F1031" s="14">
        <v>0.62</v>
      </c>
      <c r="G1031" s="3">
        <v>3</v>
      </c>
      <c r="H1031" s="3" t="s">
        <v>180</v>
      </c>
      <c r="I1031" s="19">
        <v>29.62</v>
      </c>
    </row>
    <row r="1032" spans="2:9" x14ac:dyDescent="0.2">
      <c r="B1032" s="1">
        <v>0.46875</v>
      </c>
      <c r="C1032" s="3">
        <v>54</v>
      </c>
      <c r="D1032" s="3">
        <v>84</v>
      </c>
      <c r="F1032" s="14">
        <v>0.57999999999999996</v>
      </c>
      <c r="G1032" s="3">
        <v>2</v>
      </c>
      <c r="H1032" s="3" t="s">
        <v>190</v>
      </c>
      <c r="I1032" s="19">
        <v>29.62</v>
      </c>
    </row>
    <row r="1033" spans="2:9" x14ac:dyDescent="0.2">
      <c r="B1033" s="1">
        <v>0.47916666666666669</v>
      </c>
      <c r="C1033" s="3">
        <v>55</v>
      </c>
      <c r="D1033" s="3">
        <v>86</v>
      </c>
      <c r="F1033" s="14">
        <v>0.57999999999999996</v>
      </c>
      <c r="G1033" s="3">
        <v>5</v>
      </c>
      <c r="H1033" s="3" t="s">
        <v>180</v>
      </c>
      <c r="I1033" s="19">
        <v>29.61</v>
      </c>
    </row>
    <row r="1034" spans="2:9" x14ac:dyDescent="0.2">
      <c r="B1034" s="1">
        <v>0.48958333333333331</v>
      </c>
      <c r="C1034" s="3">
        <v>55</v>
      </c>
      <c r="D1034" s="3">
        <v>94</v>
      </c>
      <c r="F1034" s="14">
        <v>0.56999999999999995</v>
      </c>
      <c r="G1034" s="3">
        <v>1</v>
      </c>
      <c r="H1034" s="3" t="s">
        <v>37</v>
      </c>
      <c r="I1034" s="19">
        <v>29.61</v>
      </c>
    </row>
    <row r="1035" spans="2:9" x14ac:dyDescent="0.2">
      <c r="B1035" s="1">
        <v>0.55208333333333337</v>
      </c>
      <c r="C1035" s="3">
        <v>62</v>
      </c>
      <c r="D1035" s="3">
        <v>105</v>
      </c>
      <c r="F1035" s="14">
        <v>0.49</v>
      </c>
      <c r="G1035" s="3">
        <v>3</v>
      </c>
      <c r="H1035" s="3" t="s">
        <v>196</v>
      </c>
      <c r="I1035" s="19">
        <v>29.58</v>
      </c>
    </row>
    <row r="1036" spans="2:9" x14ac:dyDescent="0.2">
      <c r="B1036" s="2">
        <v>0.5625</v>
      </c>
      <c r="C1036" s="3">
        <v>63</v>
      </c>
      <c r="D1036" s="3">
        <v>105</v>
      </c>
      <c r="F1036" s="14">
        <v>0.49</v>
      </c>
      <c r="G1036" s="3">
        <v>5</v>
      </c>
      <c r="H1036" s="3" t="s">
        <v>190</v>
      </c>
      <c r="I1036" s="19">
        <v>29.57</v>
      </c>
    </row>
    <row r="1037" spans="2:9" x14ac:dyDescent="0.2">
      <c r="B1037" s="2">
        <v>0.57291666666666663</v>
      </c>
      <c r="C1037" s="3">
        <v>63</v>
      </c>
      <c r="D1037" s="3">
        <v>107</v>
      </c>
      <c r="F1037" s="14">
        <v>0.48</v>
      </c>
      <c r="G1037" s="3">
        <v>2</v>
      </c>
      <c r="H1037" s="3" t="s">
        <v>196</v>
      </c>
      <c r="I1037" s="19">
        <v>29.57</v>
      </c>
    </row>
    <row r="1038" spans="2:9" x14ac:dyDescent="0.2">
      <c r="B1038" s="2">
        <v>0.58333333333333337</v>
      </c>
      <c r="C1038" s="3">
        <v>63</v>
      </c>
      <c r="D1038" s="3">
        <v>106</v>
      </c>
      <c r="F1038" s="14">
        <v>0.48</v>
      </c>
      <c r="G1038" s="3">
        <v>4</v>
      </c>
      <c r="H1038" s="3" t="s">
        <v>34</v>
      </c>
      <c r="I1038" s="19">
        <v>29.56</v>
      </c>
    </row>
    <row r="1039" spans="2:9" x14ac:dyDescent="0.2">
      <c r="B1039" s="2">
        <v>0.59375</v>
      </c>
      <c r="C1039" s="3">
        <v>63</v>
      </c>
      <c r="D1039" s="3">
        <v>108</v>
      </c>
      <c r="F1039" s="14">
        <v>0.47</v>
      </c>
      <c r="G1039" s="3">
        <v>6</v>
      </c>
      <c r="H1039" s="3" t="s">
        <v>130</v>
      </c>
      <c r="I1039" s="19">
        <v>29.55</v>
      </c>
    </row>
    <row r="1040" spans="2:9" x14ac:dyDescent="0.2">
      <c r="B1040" s="2">
        <v>0.60416666666666663</v>
      </c>
      <c r="C1040" s="3">
        <v>64</v>
      </c>
      <c r="D1040" s="3">
        <v>108</v>
      </c>
      <c r="F1040" s="14">
        <v>0.46</v>
      </c>
      <c r="G1040" s="3">
        <v>1</v>
      </c>
      <c r="H1040" s="3" t="s">
        <v>43</v>
      </c>
      <c r="I1040" s="19">
        <v>29.55</v>
      </c>
    </row>
    <row r="1041" spans="1:9" x14ac:dyDescent="0.2">
      <c r="B1041" s="2">
        <v>0.61458333333333337</v>
      </c>
      <c r="C1041" s="3">
        <v>65</v>
      </c>
      <c r="D1041" s="3">
        <v>106</v>
      </c>
      <c r="F1041" s="14">
        <v>0.46</v>
      </c>
      <c r="G1041" s="3">
        <v>3</v>
      </c>
      <c r="H1041" s="3" t="s">
        <v>190</v>
      </c>
      <c r="I1041" s="19">
        <v>29.54</v>
      </c>
    </row>
    <row r="1042" spans="1:9" x14ac:dyDescent="0.2">
      <c r="B1042" s="2">
        <v>0.625</v>
      </c>
      <c r="C1042" s="3">
        <v>65</v>
      </c>
      <c r="D1042" s="3">
        <v>106</v>
      </c>
      <c r="F1042" s="14">
        <v>0.46</v>
      </c>
      <c r="G1042" s="3">
        <v>7</v>
      </c>
      <c r="H1042" s="3" t="s">
        <v>34</v>
      </c>
      <c r="I1042" s="19">
        <v>29.54</v>
      </c>
    </row>
    <row r="1043" spans="1:9" x14ac:dyDescent="0.2">
      <c r="B1043" s="2">
        <v>0.63541666666666663</v>
      </c>
      <c r="C1043" s="3">
        <v>65</v>
      </c>
      <c r="D1043" s="3">
        <v>106</v>
      </c>
      <c r="F1043" s="14">
        <v>0.46</v>
      </c>
      <c r="G1043" s="3">
        <v>0</v>
      </c>
      <c r="I1043" s="19">
        <v>29.54</v>
      </c>
    </row>
    <row r="1044" spans="1:9" x14ac:dyDescent="0.2">
      <c r="B1044" s="2">
        <v>0.64583333333333337</v>
      </c>
      <c r="C1044" s="3">
        <v>65</v>
      </c>
      <c r="D1044" s="3">
        <v>106</v>
      </c>
      <c r="F1044" s="14">
        <v>0.46</v>
      </c>
      <c r="G1044" s="3">
        <v>2</v>
      </c>
      <c r="H1044" s="3" t="s">
        <v>180</v>
      </c>
      <c r="I1044" s="19">
        <v>29.53</v>
      </c>
    </row>
    <row r="1045" spans="1:9" x14ac:dyDescent="0.2">
      <c r="A1045" s="21"/>
      <c r="B1045" s="2">
        <v>0.65625</v>
      </c>
      <c r="C1045" s="3">
        <v>65</v>
      </c>
      <c r="D1045" s="3">
        <v>106</v>
      </c>
      <c r="F1045" s="14">
        <v>0.45</v>
      </c>
      <c r="G1045" s="3">
        <v>0</v>
      </c>
      <c r="I1045" s="19">
        <v>29.53</v>
      </c>
    </row>
    <row r="1046" spans="1:9" x14ac:dyDescent="0.2">
      <c r="B1046" s="2">
        <v>0.66666666666666663</v>
      </c>
      <c r="C1046" s="3">
        <v>66</v>
      </c>
      <c r="D1046" s="3">
        <v>102</v>
      </c>
      <c r="F1046" s="14">
        <v>0.45</v>
      </c>
      <c r="G1046" s="3">
        <v>2</v>
      </c>
      <c r="H1046" s="3" t="s">
        <v>190</v>
      </c>
      <c r="I1046" s="19">
        <v>29.53</v>
      </c>
    </row>
    <row r="1047" spans="1:9" x14ac:dyDescent="0.2">
      <c r="B1047" s="2">
        <v>0.67708333333333337</v>
      </c>
      <c r="C1047" s="3">
        <v>66</v>
      </c>
      <c r="D1047" s="3">
        <v>100</v>
      </c>
      <c r="F1047" s="14">
        <v>0.44</v>
      </c>
      <c r="G1047" s="3">
        <v>5</v>
      </c>
      <c r="H1047" s="3" t="s">
        <v>34</v>
      </c>
      <c r="I1047" s="19">
        <v>29.53</v>
      </c>
    </row>
    <row r="1048" spans="1:9" x14ac:dyDescent="0.2">
      <c r="B1048" s="2">
        <v>0.6875</v>
      </c>
      <c r="C1048" s="3">
        <v>66</v>
      </c>
      <c r="D1048" s="3">
        <v>97</v>
      </c>
      <c r="F1048" s="14">
        <v>0.44</v>
      </c>
      <c r="G1048" s="3">
        <v>1</v>
      </c>
      <c r="H1048" s="3" t="s">
        <v>35</v>
      </c>
      <c r="I1048" s="19">
        <v>29.53</v>
      </c>
    </row>
    <row r="1049" spans="1:9" x14ac:dyDescent="0.2">
      <c r="B1049" s="2">
        <v>0.69791666666666663</v>
      </c>
      <c r="C1049" s="3">
        <v>66</v>
      </c>
      <c r="D1049" s="3">
        <v>95</v>
      </c>
      <c r="F1049" s="14">
        <v>0.44</v>
      </c>
      <c r="G1049" s="3">
        <v>2</v>
      </c>
      <c r="H1049" s="3" t="s">
        <v>34</v>
      </c>
      <c r="I1049" s="19">
        <v>29.53</v>
      </c>
    </row>
    <row r="1050" spans="1:9" x14ac:dyDescent="0.2">
      <c r="B1050" s="2">
        <v>0.70833333333333337</v>
      </c>
      <c r="C1050" s="3">
        <v>66</v>
      </c>
      <c r="D1050" s="3">
        <v>95</v>
      </c>
      <c r="F1050" s="14">
        <v>0.44</v>
      </c>
      <c r="G1050" s="3">
        <v>2</v>
      </c>
      <c r="H1050" s="3" t="s">
        <v>130</v>
      </c>
      <c r="I1050" s="19">
        <v>29.53</v>
      </c>
    </row>
    <row r="1051" spans="1:9" x14ac:dyDescent="0.2">
      <c r="B1051" s="2"/>
    </row>
    <row r="1052" spans="1:9" x14ac:dyDescent="0.2">
      <c r="A1052" t="s">
        <v>289</v>
      </c>
      <c r="B1052" s="2"/>
    </row>
    <row r="1053" spans="1:9" x14ac:dyDescent="0.2">
      <c r="A1053" s="21">
        <v>40627</v>
      </c>
      <c r="B1053" s="2">
        <v>0.4166666666666668</v>
      </c>
      <c r="C1053" s="3">
        <v>75</v>
      </c>
      <c r="D1053" s="3">
        <v>89</v>
      </c>
      <c r="F1053" s="14">
        <v>0.64</v>
      </c>
      <c r="G1053" s="3">
        <v>1</v>
      </c>
      <c r="H1053" s="3" t="s">
        <v>202</v>
      </c>
      <c r="I1053" s="19">
        <v>29.99</v>
      </c>
    </row>
    <row r="1054" spans="1:9" x14ac:dyDescent="0.2">
      <c r="B1054" s="2">
        <v>0.42708333333333354</v>
      </c>
      <c r="C1054" s="3">
        <v>76</v>
      </c>
      <c r="D1054" s="3">
        <v>91</v>
      </c>
      <c r="F1054" s="14">
        <v>0.63</v>
      </c>
      <c r="G1054" s="3">
        <v>0</v>
      </c>
      <c r="I1054" s="19">
        <v>30</v>
      </c>
    </row>
    <row r="1055" spans="1:9" x14ac:dyDescent="0.2">
      <c r="B1055" s="2">
        <v>0.4375</v>
      </c>
      <c r="C1055" s="3">
        <v>77</v>
      </c>
      <c r="D1055" s="3">
        <v>93</v>
      </c>
      <c r="F1055" s="14">
        <v>0.59</v>
      </c>
      <c r="G1055" s="3">
        <v>0</v>
      </c>
      <c r="I1055" s="19">
        <v>29.99</v>
      </c>
    </row>
    <row r="1056" spans="1:9" x14ac:dyDescent="0.2">
      <c r="B1056" s="2">
        <v>0.44791666666666691</v>
      </c>
      <c r="C1056" s="3">
        <v>78</v>
      </c>
      <c r="D1056" s="3">
        <v>97</v>
      </c>
      <c r="F1056" s="14">
        <v>0.6</v>
      </c>
      <c r="G1056" s="3">
        <v>4</v>
      </c>
      <c r="H1056" s="3" t="s">
        <v>71</v>
      </c>
      <c r="I1056" s="19">
        <v>30</v>
      </c>
    </row>
    <row r="1057" spans="1:9" x14ac:dyDescent="0.2">
      <c r="B1057" s="2">
        <v>0.45833333333333359</v>
      </c>
      <c r="C1057" s="3">
        <v>79</v>
      </c>
      <c r="D1057" s="3">
        <v>98</v>
      </c>
      <c r="F1057" s="14">
        <v>0.59</v>
      </c>
      <c r="G1057" s="3">
        <v>4</v>
      </c>
      <c r="H1057" s="3" t="s">
        <v>203</v>
      </c>
      <c r="I1057" s="19">
        <v>30</v>
      </c>
    </row>
    <row r="1058" spans="1:9" x14ac:dyDescent="0.2">
      <c r="B1058" s="1">
        <v>0.46875</v>
      </c>
      <c r="C1058" s="3">
        <v>79</v>
      </c>
      <c r="D1058" s="3">
        <v>103</v>
      </c>
      <c r="F1058" s="14">
        <v>0.56000000000000005</v>
      </c>
      <c r="G1058" s="3">
        <v>6</v>
      </c>
      <c r="H1058" s="3" t="s">
        <v>71</v>
      </c>
      <c r="I1058" s="19">
        <v>30</v>
      </c>
    </row>
    <row r="1059" spans="1:9" x14ac:dyDescent="0.2">
      <c r="B1059" s="2">
        <v>0.58333333333333337</v>
      </c>
      <c r="C1059" s="3">
        <v>81</v>
      </c>
      <c r="D1059" s="3">
        <v>122</v>
      </c>
      <c r="F1059" s="14">
        <v>0.56999999999999995</v>
      </c>
      <c r="G1059" s="3">
        <v>4</v>
      </c>
      <c r="H1059" s="3" t="s">
        <v>37</v>
      </c>
      <c r="I1059" s="19">
        <v>29.97</v>
      </c>
    </row>
    <row r="1060" spans="1:9" x14ac:dyDescent="0.2">
      <c r="A1060" s="2"/>
      <c r="B1060" s="2">
        <v>0.59375</v>
      </c>
      <c r="C1060" s="3">
        <v>82</v>
      </c>
      <c r="D1060" s="3">
        <v>123</v>
      </c>
      <c r="F1060" s="14">
        <v>0.49</v>
      </c>
      <c r="G1060" s="3">
        <v>4</v>
      </c>
      <c r="H1060" s="3" t="s">
        <v>37</v>
      </c>
      <c r="I1060" s="19">
        <v>29.97</v>
      </c>
    </row>
    <row r="1061" spans="1:9" x14ac:dyDescent="0.2">
      <c r="B1061" s="2">
        <v>0.60416666666666663</v>
      </c>
      <c r="C1061" s="3">
        <v>83</v>
      </c>
      <c r="D1061" s="3">
        <v>124</v>
      </c>
      <c r="F1061" s="14">
        <v>0.45</v>
      </c>
      <c r="G1061" s="3">
        <v>4</v>
      </c>
      <c r="H1061" s="3" t="s">
        <v>208</v>
      </c>
      <c r="I1061" s="19">
        <v>29.96</v>
      </c>
    </row>
    <row r="1062" spans="1:9" x14ac:dyDescent="0.2">
      <c r="B1062" s="2">
        <v>0.61458333333333337</v>
      </c>
      <c r="C1062" s="3">
        <v>83</v>
      </c>
      <c r="D1062" s="3">
        <v>124</v>
      </c>
      <c r="F1062" s="14">
        <v>0.4</v>
      </c>
      <c r="G1062" s="3">
        <v>6</v>
      </c>
      <c r="H1062" s="3" t="s">
        <v>208</v>
      </c>
      <c r="I1062" s="19">
        <v>29.97</v>
      </c>
    </row>
    <row r="1063" spans="1:9" x14ac:dyDescent="0.2">
      <c r="B1063" s="2">
        <v>0.625</v>
      </c>
      <c r="C1063" s="3">
        <v>84</v>
      </c>
      <c r="D1063" s="3">
        <v>128</v>
      </c>
      <c r="F1063" s="14">
        <v>0.39</v>
      </c>
      <c r="G1063" s="3">
        <v>4</v>
      </c>
      <c r="H1063" s="3" t="s">
        <v>208</v>
      </c>
      <c r="I1063" s="19">
        <v>29.96</v>
      </c>
    </row>
    <row r="1064" spans="1:9" x14ac:dyDescent="0.2">
      <c r="B1064" s="2">
        <v>0.63541666666666663</v>
      </c>
      <c r="C1064" s="3">
        <v>84</v>
      </c>
      <c r="D1064" s="3">
        <v>130</v>
      </c>
      <c r="F1064" s="14">
        <v>0.39</v>
      </c>
      <c r="G1064" s="3">
        <v>7</v>
      </c>
      <c r="H1064" s="3" t="s">
        <v>37</v>
      </c>
      <c r="I1064" s="19">
        <v>29.96</v>
      </c>
    </row>
    <row r="1065" spans="1:9" x14ac:dyDescent="0.2">
      <c r="B1065" s="2">
        <v>0.64583333333333337</v>
      </c>
      <c r="C1065" s="3">
        <v>84</v>
      </c>
      <c r="D1065" s="3">
        <v>130</v>
      </c>
      <c r="F1065" s="14">
        <v>0.35</v>
      </c>
      <c r="G1065" s="3">
        <v>8</v>
      </c>
      <c r="H1065" s="3" t="s">
        <v>37</v>
      </c>
      <c r="I1065" s="19">
        <v>29.95</v>
      </c>
    </row>
    <row r="1066" spans="1:9" x14ac:dyDescent="0.2">
      <c r="B1066" s="2">
        <v>0.65625</v>
      </c>
      <c r="C1066" s="3">
        <v>84</v>
      </c>
      <c r="D1066" s="3">
        <v>126</v>
      </c>
      <c r="F1066" s="14">
        <v>0.38</v>
      </c>
      <c r="G1066" s="3">
        <v>6</v>
      </c>
      <c r="H1066" s="3" t="s">
        <v>37</v>
      </c>
      <c r="I1066" s="19">
        <v>29.95</v>
      </c>
    </row>
    <row r="1067" spans="1:9" x14ac:dyDescent="0.2">
      <c r="B1067" s="2">
        <v>0.66666666666666663</v>
      </c>
      <c r="C1067" s="3">
        <v>83</v>
      </c>
      <c r="D1067" s="3">
        <v>128</v>
      </c>
      <c r="F1067" s="14">
        <v>0.4</v>
      </c>
      <c r="G1067" s="3">
        <v>7</v>
      </c>
      <c r="H1067" s="3" t="s">
        <v>43</v>
      </c>
      <c r="I1067" s="19">
        <v>29.95</v>
      </c>
    </row>
    <row r="1068" spans="1:9" x14ac:dyDescent="0.2">
      <c r="A1068" s="21"/>
      <c r="B1068" s="2"/>
    </row>
    <row r="1069" spans="1:9" x14ac:dyDescent="0.2">
      <c r="A1069" s="21">
        <v>40628</v>
      </c>
      <c r="B1069" s="2">
        <v>0.38194444444444442</v>
      </c>
      <c r="C1069" s="3">
        <v>72</v>
      </c>
      <c r="D1069" s="3">
        <v>80</v>
      </c>
      <c r="F1069" s="14">
        <v>0.84</v>
      </c>
      <c r="G1069" s="3">
        <v>2</v>
      </c>
      <c r="H1069" s="3" t="s">
        <v>180</v>
      </c>
      <c r="I1069" s="19">
        <v>29.96</v>
      </c>
    </row>
    <row r="1070" spans="1:9" x14ac:dyDescent="0.2">
      <c r="B1070" s="2">
        <v>0.39583333333333343</v>
      </c>
      <c r="C1070" s="3">
        <v>73</v>
      </c>
      <c r="D1070" s="3">
        <v>83</v>
      </c>
      <c r="F1070" s="14">
        <v>0.83</v>
      </c>
      <c r="G1070" s="3">
        <v>3</v>
      </c>
      <c r="H1070" s="3" t="s">
        <v>35</v>
      </c>
      <c r="I1070" s="19">
        <v>29.96</v>
      </c>
    </row>
    <row r="1071" spans="1:9" x14ac:dyDescent="0.2">
      <c r="B1071" s="2">
        <v>0.40625</v>
      </c>
      <c r="C1071" s="3">
        <v>73</v>
      </c>
      <c r="D1071" s="3">
        <v>87</v>
      </c>
      <c r="F1071" s="14">
        <v>0.83</v>
      </c>
      <c r="G1071" s="3">
        <v>3</v>
      </c>
      <c r="H1071" s="3" t="s">
        <v>34</v>
      </c>
      <c r="I1071" s="19">
        <v>29.97</v>
      </c>
    </row>
    <row r="1072" spans="1:9" x14ac:dyDescent="0.2">
      <c r="B1072" s="2">
        <v>0.4166666666666668</v>
      </c>
      <c r="C1072" s="3">
        <v>74</v>
      </c>
      <c r="D1072" s="3">
        <v>88</v>
      </c>
      <c r="F1072" s="14">
        <v>0.82</v>
      </c>
      <c r="G1072" s="3">
        <v>2</v>
      </c>
      <c r="H1072" s="3" t="s">
        <v>35</v>
      </c>
      <c r="I1072" s="19">
        <v>29.97</v>
      </c>
    </row>
    <row r="1073" spans="2:9" x14ac:dyDescent="0.2">
      <c r="B1073" s="2">
        <v>0.42708333333333354</v>
      </c>
      <c r="C1073" s="3">
        <v>75</v>
      </c>
      <c r="D1073" s="3">
        <v>90</v>
      </c>
      <c r="F1073" s="14">
        <v>0.8</v>
      </c>
      <c r="G1073" s="3">
        <v>5</v>
      </c>
      <c r="H1073" s="3" t="s">
        <v>180</v>
      </c>
      <c r="I1073" s="19">
        <v>29.97</v>
      </c>
    </row>
    <row r="1074" spans="2:9" x14ac:dyDescent="0.2">
      <c r="B1074" s="2">
        <v>0.4375</v>
      </c>
      <c r="C1074" s="3">
        <v>75</v>
      </c>
      <c r="D1074" s="3">
        <v>92</v>
      </c>
      <c r="F1074" s="14">
        <v>0.79</v>
      </c>
      <c r="G1074" s="3">
        <v>3</v>
      </c>
      <c r="H1074" s="3" t="s">
        <v>190</v>
      </c>
      <c r="I1074" s="19">
        <v>29.98</v>
      </c>
    </row>
    <row r="1075" spans="2:9" x14ac:dyDescent="0.2">
      <c r="B1075" s="2">
        <v>0.44791666666666691</v>
      </c>
      <c r="C1075" s="3">
        <v>76</v>
      </c>
      <c r="D1075" s="3">
        <v>99</v>
      </c>
      <c r="F1075" s="14">
        <v>0.77</v>
      </c>
      <c r="G1075" s="3">
        <v>4</v>
      </c>
      <c r="H1075" s="3" t="s">
        <v>180</v>
      </c>
      <c r="I1075" s="19">
        <v>29.98</v>
      </c>
    </row>
    <row r="1076" spans="2:9" x14ac:dyDescent="0.2">
      <c r="B1076" s="2">
        <v>0.45833333333333359</v>
      </c>
      <c r="C1076" s="3">
        <v>77</v>
      </c>
      <c r="D1076" s="3">
        <v>96</v>
      </c>
      <c r="F1076" s="14">
        <v>0.76</v>
      </c>
      <c r="G1076" s="3">
        <v>4</v>
      </c>
      <c r="H1076" s="3" t="s">
        <v>35</v>
      </c>
      <c r="I1076" s="19">
        <v>29.98</v>
      </c>
    </row>
    <row r="1077" spans="2:9" x14ac:dyDescent="0.2">
      <c r="B1077" s="1">
        <v>0.46875</v>
      </c>
      <c r="C1077" s="3">
        <v>77</v>
      </c>
      <c r="D1077" s="3">
        <v>95</v>
      </c>
      <c r="F1077" s="14">
        <v>0.75</v>
      </c>
      <c r="G1077" s="3">
        <v>4</v>
      </c>
      <c r="H1077" s="3" t="s">
        <v>35</v>
      </c>
      <c r="I1077" s="19">
        <v>29.99</v>
      </c>
    </row>
    <row r="1078" spans="2:9" x14ac:dyDescent="0.2">
      <c r="B1078" s="1">
        <v>0.55208333333333337</v>
      </c>
      <c r="C1078" s="3">
        <v>83</v>
      </c>
      <c r="D1078" s="3">
        <v>117</v>
      </c>
      <c r="F1078" s="14">
        <v>0.56999999999999995</v>
      </c>
      <c r="G1078" s="3">
        <v>6</v>
      </c>
      <c r="H1078" s="3" t="s">
        <v>37</v>
      </c>
      <c r="I1078" s="19">
        <v>29.97</v>
      </c>
    </row>
    <row r="1079" spans="2:9" x14ac:dyDescent="0.2">
      <c r="B1079" s="2">
        <v>0.5625</v>
      </c>
      <c r="C1079" s="3">
        <v>83</v>
      </c>
      <c r="D1079" s="3">
        <v>120</v>
      </c>
      <c r="F1079" s="14">
        <v>0.55000000000000004</v>
      </c>
      <c r="G1079" s="3">
        <v>11</v>
      </c>
      <c r="H1079" s="3" t="s">
        <v>37</v>
      </c>
      <c r="I1079" s="19">
        <v>29.96</v>
      </c>
    </row>
    <row r="1080" spans="2:9" x14ac:dyDescent="0.2">
      <c r="B1080" s="2">
        <v>0.57291666666666663</v>
      </c>
      <c r="C1080" s="3">
        <v>84</v>
      </c>
      <c r="D1080" s="3">
        <v>120</v>
      </c>
      <c r="F1080" s="14">
        <v>0.52</v>
      </c>
      <c r="G1080" s="3">
        <v>11</v>
      </c>
      <c r="H1080" s="3" t="s">
        <v>37</v>
      </c>
      <c r="I1080" s="19">
        <v>29.96</v>
      </c>
    </row>
    <row r="1081" spans="2:9" x14ac:dyDescent="0.2">
      <c r="B1081" s="2">
        <v>0.58333333333333337</v>
      </c>
      <c r="C1081" s="3">
        <v>84</v>
      </c>
      <c r="D1081" s="3">
        <v>122</v>
      </c>
      <c r="F1081" s="14">
        <v>0.52</v>
      </c>
      <c r="G1081" s="3">
        <v>10</v>
      </c>
      <c r="H1081" s="3" t="s">
        <v>37</v>
      </c>
      <c r="I1081" s="19">
        <v>29.95</v>
      </c>
    </row>
    <row r="1082" spans="2:9" x14ac:dyDescent="0.2">
      <c r="B1082" s="2">
        <v>0.59375</v>
      </c>
      <c r="C1082" s="3">
        <v>84</v>
      </c>
      <c r="D1082" s="3">
        <v>121</v>
      </c>
      <c r="F1082" s="14">
        <v>0.53</v>
      </c>
      <c r="G1082" s="3">
        <v>10</v>
      </c>
      <c r="H1082" s="3" t="s">
        <v>208</v>
      </c>
      <c r="I1082" s="19">
        <v>29.95</v>
      </c>
    </row>
    <row r="1083" spans="2:9" x14ac:dyDescent="0.2">
      <c r="B1083" s="2">
        <v>0.60416666666666663</v>
      </c>
      <c r="C1083" s="3">
        <v>84</v>
      </c>
      <c r="D1083" s="3">
        <v>124</v>
      </c>
      <c r="F1083" s="14">
        <v>0.52</v>
      </c>
      <c r="G1083" s="3">
        <v>7</v>
      </c>
      <c r="H1083" s="3" t="s">
        <v>37</v>
      </c>
      <c r="I1083" s="19">
        <v>29.94</v>
      </c>
    </row>
    <row r="1084" spans="2:9" x14ac:dyDescent="0.2">
      <c r="B1084" s="2">
        <v>0.61458333333333337</v>
      </c>
      <c r="C1084" s="3">
        <v>85</v>
      </c>
      <c r="D1084" s="3">
        <v>127</v>
      </c>
      <c r="F1084" s="14">
        <v>0.48</v>
      </c>
      <c r="G1084" s="3">
        <v>7</v>
      </c>
      <c r="H1084" s="3" t="s">
        <v>37</v>
      </c>
      <c r="I1084" s="19">
        <v>29.94</v>
      </c>
    </row>
    <row r="1085" spans="2:9" x14ac:dyDescent="0.2">
      <c r="B1085" s="2">
        <v>0.625</v>
      </c>
      <c r="C1085" s="3">
        <v>85</v>
      </c>
      <c r="D1085" s="3">
        <v>126</v>
      </c>
      <c r="F1085" s="14">
        <v>0.49</v>
      </c>
      <c r="G1085" s="3">
        <v>7</v>
      </c>
      <c r="H1085" s="3" t="s">
        <v>37</v>
      </c>
      <c r="I1085" s="19">
        <v>29.93</v>
      </c>
    </row>
    <row r="1086" spans="2:9" x14ac:dyDescent="0.2">
      <c r="B1086" s="2">
        <v>0.63541666666666663</v>
      </c>
      <c r="C1086" s="3">
        <v>84</v>
      </c>
      <c r="D1086" s="3">
        <v>123</v>
      </c>
      <c r="F1086" s="14">
        <v>0.5</v>
      </c>
      <c r="G1086" s="3">
        <v>6</v>
      </c>
      <c r="H1086" s="3" t="s">
        <v>208</v>
      </c>
      <c r="I1086" s="19">
        <v>29.93</v>
      </c>
    </row>
    <row r="1087" spans="2:9" x14ac:dyDescent="0.2">
      <c r="B1087" s="2">
        <v>0.64583333333333337</v>
      </c>
      <c r="C1087" s="3">
        <v>84</v>
      </c>
      <c r="D1087" s="3">
        <v>126</v>
      </c>
      <c r="F1087" s="14">
        <v>0.49</v>
      </c>
      <c r="G1087" s="3">
        <v>5</v>
      </c>
      <c r="H1087" s="3" t="s">
        <v>37</v>
      </c>
      <c r="I1087" s="19">
        <v>29.92</v>
      </c>
    </row>
    <row r="1088" spans="2:9" x14ac:dyDescent="0.2">
      <c r="B1088" s="2">
        <v>0.65625</v>
      </c>
      <c r="C1088" s="3">
        <v>84</v>
      </c>
      <c r="D1088" s="3">
        <v>126</v>
      </c>
      <c r="F1088" s="14">
        <v>0.5</v>
      </c>
      <c r="G1088" s="3">
        <v>8</v>
      </c>
      <c r="H1088" s="3" t="s">
        <v>37</v>
      </c>
      <c r="I1088" s="19">
        <v>29.92</v>
      </c>
    </row>
    <row r="1089" spans="1:9" x14ac:dyDescent="0.2">
      <c r="B1089" s="2">
        <v>0.66666666666666663</v>
      </c>
      <c r="C1089" s="3">
        <v>83</v>
      </c>
      <c r="D1089" s="3">
        <v>126</v>
      </c>
      <c r="F1089" s="14">
        <v>0.48</v>
      </c>
      <c r="G1089" s="3">
        <v>10</v>
      </c>
      <c r="H1089" s="3" t="s">
        <v>37</v>
      </c>
      <c r="I1089" s="19">
        <v>29.92</v>
      </c>
    </row>
    <row r="1090" spans="1:9" x14ac:dyDescent="0.2">
      <c r="B1090" s="2"/>
    </row>
    <row r="1091" spans="1:9" x14ac:dyDescent="0.2">
      <c r="A1091" s="21">
        <v>40629</v>
      </c>
      <c r="B1091" s="2">
        <v>0.33333333333333331</v>
      </c>
      <c r="C1091" s="3">
        <v>73</v>
      </c>
      <c r="D1091" s="3">
        <v>73</v>
      </c>
      <c r="F1091" s="14">
        <v>0.78</v>
      </c>
      <c r="G1091" s="3">
        <v>4</v>
      </c>
      <c r="H1091" s="3" t="s">
        <v>37</v>
      </c>
      <c r="I1091" s="19">
        <v>29.92</v>
      </c>
    </row>
    <row r="1092" spans="1:9" x14ac:dyDescent="0.2">
      <c r="B1092" s="2">
        <v>0.34375</v>
      </c>
      <c r="C1092" s="3">
        <v>74</v>
      </c>
      <c r="D1092" s="3">
        <v>75</v>
      </c>
      <c r="F1092" s="14">
        <v>0.78</v>
      </c>
      <c r="G1092" s="3">
        <v>4</v>
      </c>
      <c r="H1092" s="3" t="s">
        <v>208</v>
      </c>
      <c r="I1092" s="19">
        <v>29.92</v>
      </c>
    </row>
    <row r="1093" spans="1:9" x14ac:dyDescent="0.2">
      <c r="B1093" s="2">
        <v>0.35416666666666669</v>
      </c>
      <c r="C1093" s="3">
        <v>75</v>
      </c>
      <c r="D1093" s="3">
        <v>76</v>
      </c>
      <c r="F1093" s="14">
        <v>0.76</v>
      </c>
      <c r="G1093" s="3">
        <v>4</v>
      </c>
      <c r="H1093" s="3" t="s">
        <v>208</v>
      </c>
      <c r="I1093" s="19">
        <v>29.92</v>
      </c>
    </row>
    <row r="1094" spans="1:9" x14ac:dyDescent="0.2">
      <c r="B1094" s="2">
        <v>0.36458333333333331</v>
      </c>
      <c r="C1094" s="3">
        <v>76</v>
      </c>
      <c r="D1094" s="3">
        <v>82</v>
      </c>
      <c r="F1094" s="14">
        <v>0.75</v>
      </c>
      <c r="G1094" s="3">
        <v>2</v>
      </c>
      <c r="H1094" s="3" t="s">
        <v>34</v>
      </c>
      <c r="I1094" s="19">
        <v>29.93</v>
      </c>
    </row>
    <row r="1095" spans="1:9" x14ac:dyDescent="0.2">
      <c r="B1095" s="2">
        <v>0.375</v>
      </c>
      <c r="C1095" s="3">
        <v>76</v>
      </c>
      <c r="D1095" s="3">
        <v>77</v>
      </c>
      <c r="F1095" s="14">
        <v>0.76</v>
      </c>
      <c r="G1095" s="3">
        <v>3</v>
      </c>
      <c r="H1095" s="3" t="s">
        <v>37</v>
      </c>
      <c r="I1095" s="19">
        <v>29.94</v>
      </c>
    </row>
    <row r="1096" spans="1:9" x14ac:dyDescent="0.2">
      <c r="B1096" s="2">
        <v>0.38194444444444442</v>
      </c>
      <c r="C1096" s="3">
        <v>76</v>
      </c>
      <c r="D1096" s="3">
        <v>76</v>
      </c>
      <c r="F1096" s="14">
        <v>0.76</v>
      </c>
      <c r="G1096" s="3">
        <v>6</v>
      </c>
      <c r="H1096" s="3" t="s">
        <v>202</v>
      </c>
      <c r="I1096" s="19">
        <v>29.94</v>
      </c>
    </row>
    <row r="1097" spans="1:9" x14ac:dyDescent="0.2">
      <c r="B1097" s="2">
        <v>0.4375</v>
      </c>
      <c r="C1097" s="3">
        <v>79</v>
      </c>
      <c r="D1097" s="3">
        <v>98</v>
      </c>
      <c r="F1097" s="14">
        <v>0.66</v>
      </c>
      <c r="G1097" s="3">
        <v>3</v>
      </c>
      <c r="H1097" s="3" t="s">
        <v>34</v>
      </c>
      <c r="I1097" s="19">
        <v>29.95</v>
      </c>
    </row>
    <row r="1098" spans="1:9" x14ac:dyDescent="0.2">
      <c r="A1098" s="21"/>
      <c r="B1098" s="2">
        <v>0.44791666666666691</v>
      </c>
      <c r="C1098" s="3">
        <v>80</v>
      </c>
      <c r="D1098" s="3">
        <v>98</v>
      </c>
      <c r="F1098" s="14">
        <v>0.61</v>
      </c>
      <c r="G1098" s="3">
        <v>5</v>
      </c>
      <c r="H1098" s="3" t="s">
        <v>190</v>
      </c>
      <c r="I1098" s="19">
        <v>29.95</v>
      </c>
    </row>
    <row r="1099" spans="1:9" x14ac:dyDescent="0.2">
      <c r="B1099" s="2">
        <v>0.45833333333333359</v>
      </c>
      <c r="C1099" s="3">
        <v>82</v>
      </c>
      <c r="D1099" s="3">
        <v>100</v>
      </c>
      <c r="F1099" s="14">
        <v>0.56999999999999995</v>
      </c>
      <c r="G1099" s="3">
        <v>7</v>
      </c>
      <c r="H1099" s="3" t="s">
        <v>190</v>
      </c>
      <c r="I1099" s="19">
        <v>29.95</v>
      </c>
    </row>
    <row r="1100" spans="1:9" x14ac:dyDescent="0.2">
      <c r="B1100" s="1">
        <v>0.46875</v>
      </c>
      <c r="C1100" s="3">
        <v>83</v>
      </c>
      <c r="D1100" s="3">
        <v>105</v>
      </c>
      <c r="F1100" s="14">
        <v>0.54</v>
      </c>
      <c r="G1100" s="3">
        <v>14</v>
      </c>
      <c r="H1100" s="3" t="s">
        <v>37</v>
      </c>
      <c r="I1100" s="19">
        <v>29.95</v>
      </c>
    </row>
    <row r="1101" spans="1:9" x14ac:dyDescent="0.2">
      <c r="B1101" s="1">
        <v>0.47916666666666669</v>
      </c>
      <c r="C1101" s="3">
        <v>84</v>
      </c>
      <c r="D1101" s="3">
        <v>106</v>
      </c>
      <c r="F1101" s="14">
        <v>0.53</v>
      </c>
      <c r="G1101" s="3">
        <v>15</v>
      </c>
      <c r="H1101" s="3" t="s">
        <v>37</v>
      </c>
      <c r="I1101" s="19">
        <v>29.95</v>
      </c>
    </row>
    <row r="1102" spans="1:9" x14ac:dyDescent="0.2">
      <c r="B1102" s="1">
        <v>0.48958333333333331</v>
      </c>
      <c r="C1102" s="3">
        <v>84</v>
      </c>
      <c r="D1102" s="3">
        <v>108</v>
      </c>
      <c r="F1102" s="14">
        <v>0.52</v>
      </c>
      <c r="G1102" s="3">
        <v>13</v>
      </c>
      <c r="H1102" s="3" t="s">
        <v>37</v>
      </c>
      <c r="I1102" s="19">
        <v>29.95</v>
      </c>
    </row>
    <row r="1103" spans="1:9" x14ac:dyDescent="0.2">
      <c r="B1103" s="1">
        <v>0.51041666666666663</v>
      </c>
      <c r="C1103" s="3">
        <v>85</v>
      </c>
      <c r="D1103" s="3">
        <v>114</v>
      </c>
      <c r="F1103" s="14">
        <v>0.53</v>
      </c>
      <c r="G1103" s="3">
        <v>9</v>
      </c>
      <c r="H1103" s="3" t="s">
        <v>37</v>
      </c>
      <c r="I1103" s="19">
        <v>29.94</v>
      </c>
    </row>
    <row r="1104" spans="1:9" x14ac:dyDescent="0.2">
      <c r="B1104" s="1">
        <v>0.52083333333333337</v>
      </c>
      <c r="C1104" s="3">
        <v>85</v>
      </c>
      <c r="D1104" s="3">
        <v>115</v>
      </c>
      <c r="F1104" s="14">
        <v>0.54</v>
      </c>
      <c r="G1104" s="3">
        <v>6</v>
      </c>
      <c r="H1104" s="3" t="s">
        <v>37</v>
      </c>
      <c r="I1104" s="19">
        <v>29.94</v>
      </c>
    </row>
    <row r="1105" spans="1:9" x14ac:dyDescent="0.2">
      <c r="B1105" s="1">
        <v>0.53125</v>
      </c>
      <c r="C1105" s="3">
        <v>85</v>
      </c>
      <c r="D1105" s="3">
        <v>115</v>
      </c>
      <c r="F1105" s="14">
        <v>0.54</v>
      </c>
      <c r="G1105" s="3">
        <v>13</v>
      </c>
      <c r="H1105" s="3" t="s">
        <v>208</v>
      </c>
      <c r="I1105" s="19">
        <v>29.94</v>
      </c>
    </row>
    <row r="1106" spans="1:9" x14ac:dyDescent="0.2">
      <c r="B1106" s="1">
        <v>0.54166666666666663</v>
      </c>
      <c r="C1106" s="3">
        <v>84</v>
      </c>
      <c r="D1106" s="3">
        <v>118</v>
      </c>
      <c r="F1106" s="14">
        <v>0.55000000000000004</v>
      </c>
      <c r="G1106" s="3">
        <v>9</v>
      </c>
      <c r="H1106" s="3" t="s">
        <v>208</v>
      </c>
      <c r="I1106" s="19">
        <v>29.94</v>
      </c>
    </row>
    <row r="1107" spans="1:9" x14ac:dyDescent="0.2">
      <c r="B1107" s="1">
        <v>0.55208333333333337</v>
      </c>
      <c r="C1107" s="3">
        <v>85</v>
      </c>
      <c r="D1107" s="3">
        <v>121</v>
      </c>
      <c r="F1107" s="14">
        <v>0.55000000000000004</v>
      </c>
      <c r="G1107" s="3">
        <v>15</v>
      </c>
      <c r="H1107" s="3" t="s">
        <v>208</v>
      </c>
      <c r="I1107" s="19">
        <v>29.93</v>
      </c>
    </row>
    <row r="1108" spans="1:9" x14ac:dyDescent="0.2">
      <c r="B1108" s="2">
        <v>0.5625</v>
      </c>
      <c r="C1108" s="3">
        <v>84</v>
      </c>
      <c r="D1108" s="3">
        <v>121</v>
      </c>
      <c r="F1108" s="14">
        <v>0.54</v>
      </c>
      <c r="G1108" s="3">
        <v>9</v>
      </c>
      <c r="H1108" s="3" t="s">
        <v>37</v>
      </c>
      <c r="I1108" s="19">
        <v>29.93</v>
      </c>
    </row>
    <row r="1109" spans="1:9" x14ac:dyDescent="0.2">
      <c r="B1109" s="2">
        <v>0.57291666666666663</v>
      </c>
      <c r="C1109" s="3">
        <v>85</v>
      </c>
      <c r="D1109" s="3">
        <v>122</v>
      </c>
      <c r="F1109" s="14">
        <v>0.51</v>
      </c>
      <c r="G1109" s="3">
        <v>13</v>
      </c>
      <c r="H1109" s="3" t="s">
        <v>37</v>
      </c>
      <c r="I1109" s="19">
        <v>29.93</v>
      </c>
    </row>
    <row r="1110" spans="1:9" x14ac:dyDescent="0.2">
      <c r="B1110" s="2">
        <v>0.58333333333333337</v>
      </c>
      <c r="C1110" s="3">
        <v>85</v>
      </c>
      <c r="D1110" s="3">
        <v>120</v>
      </c>
      <c r="F1110" s="14">
        <v>0.51</v>
      </c>
      <c r="G1110" s="3">
        <v>13</v>
      </c>
      <c r="H1110" s="3" t="s">
        <v>37</v>
      </c>
      <c r="I1110" s="19">
        <v>29.92</v>
      </c>
    </row>
    <row r="1111" spans="1:9" x14ac:dyDescent="0.2">
      <c r="B1111" s="2">
        <v>0.59375</v>
      </c>
      <c r="C1111" s="3">
        <v>85</v>
      </c>
      <c r="D1111" s="3">
        <v>121</v>
      </c>
      <c r="F1111" s="14">
        <v>0.51</v>
      </c>
      <c r="G1111" s="3">
        <v>15</v>
      </c>
      <c r="H1111" s="3" t="s">
        <v>37</v>
      </c>
      <c r="I1111" s="19">
        <v>29.91</v>
      </c>
    </row>
    <row r="1112" spans="1:9" x14ac:dyDescent="0.2">
      <c r="B1112" s="2">
        <v>0.60416666666666663</v>
      </c>
      <c r="C1112" s="3">
        <v>86</v>
      </c>
      <c r="D1112" s="3">
        <v>123</v>
      </c>
      <c r="F1112" s="14">
        <v>0.51</v>
      </c>
      <c r="G1112" s="3">
        <v>10</v>
      </c>
      <c r="H1112" s="3" t="s">
        <v>37</v>
      </c>
      <c r="I1112" s="19">
        <v>29.91</v>
      </c>
    </row>
    <row r="1113" spans="1:9" x14ac:dyDescent="0.2">
      <c r="B1113" s="2">
        <v>0.61458333333333337</v>
      </c>
      <c r="C1113" s="3">
        <v>86</v>
      </c>
      <c r="D1113" s="3">
        <v>124</v>
      </c>
      <c r="F1113" s="14">
        <v>0.49</v>
      </c>
      <c r="G1113" s="3">
        <v>9</v>
      </c>
      <c r="H1113" s="3" t="s">
        <v>37</v>
      </c>
      <c r="I1113" s="19">
        <v>29.91</v>
      </c>
    </row>
    <row r="1114" spans="1:9" x14ac:dyDescent="0.2">
      <c r="B1114" s="2">
        <v>0.625</v>
      </c>
      <c r="C1114" s="3">
        <v>86</v>
      </c>
      <c r="D1114" s="3">
        <v>127</v>
      </c>
      <c r="F1114" s="14">
        <v>0.49</v>
      </c>
      <c r="G1114" s="3">
        <v>11</v>
      </c>
      <c r="H1114" s="3" t="s">
        <v>37</v>
      </c>
      <c r="I1114" s="19">
        <v>29.9</v>
      </c>
    </row>
    <row r="1115" spans="1:9" x14ac:dyDescent="0.2">
      <c r="B1115" s="2"/>
    </row>
    <row r="1116" spans="1:9" x14ac:dyDescent="0.2">
      <c r="A1116" s="21" t="s">
        <v>268</v>
      </c>
      <c r="B1116" s="2"/>
    </row>
    <row r="1117" spans="1:9" x14ac:dyDescent="0.2">
      <c r="A1117" s="21">
        <v>40641</v>
      </c>
      <c r="B1117" s="1">
        <v>0.5</v>
      </c>
      <c r="C1117" s="3">
        <v>80</v>
      </c>
      <c r="D1117" s="3">
        <v>93</v>
      </c>
      <c r="F1117" s="14">
        <v>0.67</v>
      </c>
      <c r="G1117" s="3">
        <v>6</v>
      </c>
      <c r="H1117" s="3" t="s">
        <v>35</v>
      </c>
      <c r="I1117" s="19">
        <v>29.34</v>
      </c>
    </row>
    <row r="1118" spans="1:9" x14ac:dyDescent="0.2">
      <c r="B1118" s="1">
        <v>0.51041666666666663</v>
      </c>
      <c r="C1118" s="3">
        <v>80</v>
      </c>
      <c r="D1118" s="3">
        <v>92</v>
      </c>
      <c r="F1118" s="14">
        <v>0.67</v>
      </c>
      <c r="G1118" s="3">
        <v>12</v>
      </c>
      <c r="H1118" s="3" t="s">
        <v>43</v>
      </c>
      <c r="I1118" s="19">
        <v>29.34</v>
      </c>
    </row>
    <row r="1119" spans="1:9" x14ac:dyDescent="0.2">
      <c r="B1119" s="1">
        <v>0.52083333333333337</v>
      </c>
      <c r="C1119" s="3">
        <v>80</v>
      </c>
      <c r="D1119" s="3">
        <v>101</v>
      </c>
      <c r="F1119" s="14">
        <v>0.67</v>
      </c>
      <c r="G1119" s="3">
        <v>6</v>
      </c>
      <c r="H1119" s="3" t="s">
        <v>43</v>
      </c>
      <c r="I1119" s="19">
        <v>29.33</v>
      </c>
    </row>
    <row r="1120" spans="1:9" x14ac:dyDescent="0.2">
      <c r="B1120" s="1">
        <v>0.53125</v>
      </c>
      <c r="C1120" s="3">
        <v>81</v>
      </c>
      <c r="D1120" s="3">
        <v>102</v>
      </c>
      <c r="F1120" s="14">
        <v>0.65</v>
      </c>
      <c r="G1120" s="3">
        <v>14</v>
      </c>
      <c r="H1120" s="3" t="s">
        <v>208</v>
      </c>
      <c r="I1120" s="19">
        <v>29.32</v>
      </c>
    </row>
    <row r="1121" spans="2:9" x14ac:dyDescent="0.2">
      <c r="B1121" s="1">
        <v>0.54166666666666663</v>
      </c>
      <c r="C1121" s="3">
        <v>82</v>
      </c>
      <c r="D1121" s="3">
        <v>100</v>
      </c>
      <c r="F1121" s="14">
        <v>0.62</v>
      </c>
      <c r="G1121" s="3">
        <v>3</v>
      </c>
      <c r="H1121" s="3" t="s">
        <v>37</v>
      </c>
      <c r="I1121" s="19">
        <v>29.31</v>
      </c>
    </row>
    <row r="1122" spans="2:9" x14ac:dyDescent="0.2">
      <c r="B1122" s="1">
        <v>0.55208333333333337</v>
      </c>
      <c r="C1122" s="3">
        <v>82</v>
      </c>
      <c r="D1122" s="3">
        <v>93</v>
      </c>
      <c r="F1122" s="14">
        <v>0.62</v>
      </c>
      <c r="G1122" s="3">
        <v>5</v>
      </c>
      <c r="H1122" s="3" t="s">
        <v>37</v>
      </c>
      <c r="I1122" s="19">
        <v>29.32</v>
      </c>
    </row>
    <row r="1123" spans="2:9" x14ac:dyDescent="0.2">
      <c r="B1123" s="2">
        <v>0.5625</v>
      </c>
      <c r="C1123" s="3">
        <v>81</v>
      </c>
      <c r="D1123" s="3">
        <v>90</v>
      </c>
      <c r="F1123" s="14">
        <v>0.64</v>
      </c>
      <c r="G1123" s="3">
        <v>6</v>
      </c>
      <c r="H1123" s="3" t="s">
        <v>43</v>
      </c>
      <c r="I1123" s="19">
        <v>29.33</v>
      </c>
    </row>
    <row r="1124" spans="2:9" x14ac:dyDescent="0.2">
      <c r="B1124" s="2">
        <v>0.57291666666666663</v>
      </c>
      <c r="C1124" s="3">
        <v>81</v>
      </c>
      <c r="D1124" s="3">
        <v>90</v>
      </c>
      <c r="F1124" s="14">
        <v>0.65</v>
      </c>
      <c r="G1124" s="3">
        <v>3</v>
      </c>
      <c r="H1124" s="3" t="s">
        <v>43</v>
      </c>
      <c r="I1124" s="19">
        <v>29.33</v>
      </c>
    </row>
    <row r="1125" spans="2:9" x14ac:dyDescent="0.2">
      <c r="B1125" s="2">
        <v>0.58333333333333337</v>
      </c>
      <c r="C1125" s="3">
        <v>81</v>
      </c>
      <c r="D1125" s="3">
        <v>92</v>
      </c>
      <c r="F1125" s="14">
        <v>0.66</v>
      </c>
      <c r="G1125" s="3">
        <v>5</v>
      </c>
      <c r="H1125" s="3" t="s">
        <v>208</v>
      </c>
      <c r="I1125" s="19">
        <v>29.33</v>
      </c>
    </row>
    <row r="1126" spans="2:9" x14ac:dyDescent="0.2">
      <c r="B1126" s="2">
        <v>0.59375</v>
      </c>
      <c r="C1126" s="3">
        <v>81</v>
      </c>
      <c r="D1126" s="3">
        <v>91</v>
      </c>
      <c r="F1126" s="14">
        <v>0.65</v>
      </c>
      <c r="G1126" s="3">
        <v>11</v>
      </c>
      <c r="H1126" s="3" t="s">
        <v>37</v>
      </c>
      <c r="I1126" s="19">
        <v>29.32</v>
      </c>
    </row>
    <row r="1127" spans="2:9" x14ac:dyDescent="0.2">
      <c r="B1127" s="2">
        <v>0.60416666666666663</v>
      </c>
      <c r="C1127" s="3">
        <v>80</v>
      </c>
      <c r="D1127" s="3">
        <v>91</v>
      </c>
      <c r="F1127" s="14">
        <v>0.77</v>
      </c>
      <c r="G1127" s="3">
        <v>3</v>
      </c>
      <c r="H1127" s="3" t="s">
        <v>130</v>
      </c>
      <c r="I1127" s="19">
        <v>29.32</v>
      </c>
    </row>
    <row r="1128" spans="2:9" x14ac:dyDescent="0.2">
      <c r="B1128" s="2">
        <v>0.61458333333333337</v>
      </c>
      <c r="C1128" s="3">
        <v>80</v>
      </c>
      <c r="D1128" s="3">
        <v>89</v>
      </c>
      <c r="F1128" s="14">
        <v>0.76</v>
      </c>
      <c r="G1128" s="3">
        <v>2</v>
      </c>
      <c r="H1128" s="3" t="s">
        <v>129</v>
      </c>
      <c r="I1128" s="19">
        <v>29.32</v>
      </c>
    </row>
    <row r="1129" spans="2:9" x14ac:dyDescent="0.2">
      <c r="B1129" s="2">
        <v>0.625</v>
      </c>
      <c r="C1129" s="3">
        <v>80</v>
      </c>
      <c r="D1129" s="3">
        <v>89</v>
      </c>
      <c r="F1129" s="14">
        <v>0.77</v>
      </c>
      <c r="G1129" s="3">
        <v>3</v>
      </c>
      <c r="H1129" s="3" t="s">
        <v>208</v>
      </c>
      <c r="I1129" s="19">
        <v>29.31</v>
      </c>
    </row>
    <row r="1130" spans="2:9" x14ac:dyDescent="0.2">
      <c r="B1130" s="2">
        <v>0.63541666666666663</v>
      </c>
      <c r="C1130" s="3">
        <v>80</v>
      </c>
      <c r="D1130" s="3">
        <v>92</v>
      </c>
      <c r="F1130" s="14">
        <v>0.76</v>
      </c>
      <c r="G1130" s="3">
        <v>1</v>
      </c>
      <c r="H1130" s="3" t="s">
        <v>208</v>
      </c>
      <c r="I1130" s="19">
        <v>29.31</v>
      </c>
    </row>
    <row r="1131" spans="2:9" x14ac:dyDescent="0.2">
      <c r="B1131" s="2">
        <v>0.64583333333333337</v>
      </c>
      <c r="C1131" s="3">
        <v>80</v>
      </c>
      <c r="D1131" s="3">
        <v>94</v>
      </c>
      <c r="F1131" s="14">
        <v>0.72</v>
      </c>
      <c r="G1131" s="3">
        <v>0</v>
      </c>
      <c r="I1131" s="19">
        <v>29.3</v>
      </c>
    </row>
    <row r="1132" spans="2:9" x14ac:dyDescent="0.2">
      <c r="B1132" s="2">
        <v>0.65625</v>
      </c>
      <c r="C1132" s="3">
        <v>81</v>
      </c>
      <c r="D1132" s="3">
        <v>93</v>
      </c>
      <c r="F1132" s="14">
        <v>0.71</v>
      </c>
      <c r="G1132" s="3">
        <v>3</v>
      </c>
      <c r="H1132" s="3" t="s">
        <v>43</v>
      </c>
      <c r="I1132" s="19">
        <v>29.29</v>
      </c>
    </row>
    <row r="1133" spans="2:9" x14ac:dyDescent="0.2">
      <c r="B1133" s="2">
        <v>0.66666666666666663</v>
      </c>
      <c r="C1133" s="3">
        <v>81</v>
      </c>
      <c r="D1133" s="3">
        <v>94</v>
      </c>
      <c r="F1133" s="14">
        <v>0.69</v>
      </c>
      <c r="G1133" s="3">
        <v>6</v>
      </c>
      <c r="H1133" s="3" t="s">
        <v>37</v>
      </c>
      <c r="I1133" s="19">
        <v>29.29</v>
      </c>
    </row>
    <row r="1134" spans="2:9" x14ac:dyDescent="0.2">
      <c r="B1134" s="2">
        <v>0.67708333333333337</v>
      </c>
      <c r="C1134" s="3">
        <v>82</v>
      </c>
      <c r="D1134" s="3">
        <v>95</v>
      </c>
      <c r="F1134" s="14">
        <v>0.68</v>
      </c>
      <c r="G1134" s="3">
        <v>2</v>
      </c>
      <c r="H1134" s="3" t="s">
        <v>37</v>
      </c>
      <c r="I1134" s="19">
        <v>29.29</v>
      </c>
    </row>
    <row r="1135" spans="2:9" x14ac:dyDescent="0.2">
      <c r="B1135" s="2">
        <v>0.6875</v>
      </c>
      <c r="C1135" s="3">
        <v>82</v>
      </c>
      <c r="D1135" s="3">
        <v>91</v>
      </c>
      <c r="F1135" s="14">
        <v>0.67</v>
      </c>
      <c r="G1135" s="3">
        <v>3</v>
      </c>
      <c r="H1135" s="3" t="s">
        <v>43</v>
      </c>
      <c r="I1135" s="19">
        <v>29.29</v>
      </c>
    </row>
    <row r="1136" spans="2:9" x14ac:dyDescent="0.2">
      <c r="B1136" s="2">
        <v>0.69791666666666663</v>
      </c>
      <c r="C1136" s="3">
        <v>82</v>
      </c>
      <c r="D1136" s="3">
        <v>90</v>
      </c>
      <c r="F1136" s="14">
        <v>0.67</v>
      </c>
      <c r="G1136" s="3">
        <v>3</v>
      </c>
      <c r="H1136" s="3" t="s">
        <v>208</v>
      </c>
      <c r="I1136" s="19">
        <v>29.29</v>
      </c>
    </row>
    <row r="1137" spans="1:9" x14ac:dyDescent="0.2">
      <c r="B1137" s="2">
        <v>0.70833333333333337</v>
      </c>
      <c r="C1137" s="3">
        <v>82</v>
      </c>
      <c r="D1137" s="3">
        <v>90</v>
      </c>
      <c r="F1137" s="14">
        <v>0.66</v>
      </c>
      <c r="G1137" s="3">
        <v>5</v>
      </c>
      <c r="H1137" s="3" t="s">
        <v>208</v>
      </c>
      <c r="I1137" s="19">
        <v>29.29</v>
      </c>
    </row>
    <row r="1138" spans="1:9" x14ac:dyDescent="0.2">
      <c r="B1138" s="2"/>
    </row>
    <row r="1139" spans="1:9" x14ac:dyDescent="0.2">
      <c r="A1139" s="21">
        <v>40642</v>
      </c>
      <c r="B1139" s="2">
        <v>0.32291666666666669</v>
      </c>
      <c r="C1139" s="3">
        <v>72</v>
      </c>
      <c r="D1139" s="3">
        <v>73</v>
      </c>
      <c r="F1139" s="14">
        <v>0.84</v>
      </c>
      <c r="G1139" s="3">
        <v>4</v>
      </c>
      <c r="H1139" s="3" t="s">
        <v>208</v>
      </c>
      <c r="I1139" s="19">
        <v>29.44</v>
      </c>
    </row>
    <row r="1140" spans="1:9" x14ac:dyDescent="0.2">
      <c r="B1140" s="2">
        <v>0.33333333333333331</v>
      </c>
      <c r="C1140" s="3">
        <v>72</v>
      </c>
      <c r="D1140" s="3">
        <v>74</v>
      </c>
      <c r="F1140" s="14">
        <v>0.84</v>
      </c>
      <c r="G1140" s="3">
        <v>1</v>
      </c>
      <c r="H1140" s="3" t="s">
        <v>208</v>
      </c>
      <c r="I1140" s="19">
        <v>29.44</v>
      </c>
    </row>
    <row r="1141" spans="1:9" x14ac:dyDescent="0.2">
      <c r="A1141" s="21"/>
      <c r="B1141" s="2">
        <v>0.34375</v>
      </c>
      <c r="C1141" s="3">
        <v>73</v>
      </c>
      <c r="D1141" s="3">
        <v>76</v>
      </c>
      <c r="F1141" s="14">
        <v>0.82</v>
      </c>
      <c r="G1141" s="3">
        <v>4</v>
      </c>
      <c r="H1141" s="3" t="s">
        <v>43</v>
      </c>
      <c r="I1141" s="19">
        <v>29.44</v>
      </c>
    </row>
    <row r="1142" spans="1:9" x14ac:dyDescent="0.2">
      <c r="B1142" s="2">
        <v>0.35416666666666669</v>
      </c>
      <c r="C1142" s="3">
        <v>73</v>
      </c>
      <c r="D1142" s="3">
        <v>77</v>
      </c>
      <c r="F1142" s="14">
        <v>0.79</v>
      </c>
      <c r="G1142" s="3">
        <v>0</v>
      </c>
      <c r="I1142" s="19">
        <v>29.45</v>
      </c>
    </row>
    <row r="1143" spans="1:9" x14ac:dyDescent="0.2">
      <c r="B1143" s="2">
        <v>0.36458333333333331</v>
      </c>
      <c r="C1143" s="3">
        <v>74</v>
      </c>
      <c r="D1143" s="3">
        <v>78</v>
      </c>
      <c r="F1143" s="14">
        <v>0.78</v>
      </c>
      <c r="G1143" s="3">
        <v>4</v>
      </c>
      <c r="H1143" s="3" t="s">
        <v>208</v>
      </c>
      <c r="I1143" s="19">
        <v>29.45</v>
      </c>
    </row>
    <row r="1144" spans="1:9" x14ac:dyDescent="0.2">
      <c r="B1144" s="2">
        <v>0.375</v>
      </c>
      <c r="C1144" s="3">
        <v>75</v>
      </c>
      <c r="D1144" s="3">
        <v>87</v>
      </c>
      <c r="F1144" s="14">
        <v>0.77</v>
      </c>
      <c r="G1144" s="3">
        <v>4</v>
      </c>
      <c r="H1144" s="3" t="s">
        <v>43</v>
      </c>
      <c r="I1144" s="19">
        <v>29.45</v>
      </c>
    </row>
    <row r="1145" spans="1:9" x14ac:dyDescent="0.2">
      <c r="B1145" s="2">
        <v>0.38541666666666674</v>
      </c>
      <c r="C1145" s="3">
        <v>76</v>
      </c>
      <c r="D1145" s="3">
        <v>83</v>
      </c>
      <c r="F1145" s="14">
        <v>0.73</v>
      </c>
      <c r="G1145" s="3">
        <v>4</v>
      </c>
      <c r="H1145" s="3" t="s">
        <v>37</v>
      </c>
      <c r="I1145" s="19">
        <v>29.45</v>
      </c>
    </row>
    <row r="1146" spans="1:9" x14ac:dyDescent="0.2">
      <c r="B1146" s="2">
        <v>0.39583333333333343</v>
      </c>
      <c r="C1146" s="3">
        <v>77</v>
      </c>
      <c r="D1146" s="3">
        <v>89</v>
      </c>
      <c r="F1146" s="14">
        <v>0.72</v>
      </c>
      <c r="G1146" s="3">
        <v>6</v>
      </c>
      <c r="H1146" s="3" t="s">
        <v>208</v>
      </c>
      <c r="I1146" s="19">
        <v>29.45</v>
      </c>
    </row>
    <row r="1147" spans="1:9" x14ac:dyDescent="0.2">
      <c r="B1147" s="2">
        <v>0.40625</v>
      </c>
      <c r="C1147" s="3">
        <v>77</v>
      </c>
      <c r="D1147" s="3">
        <v>90</v>
      </c>
      <c r="F1147" s="14">
        <v>0.77</v>
      </c>
      <c r="G1147" s="3">
        <v>4</v>
      </c>
      <c r="H1147" s="3" t="s">
        <v>208</v>
      </c>
      <c r="I1147" s="19">
        <v>29.45</v>
      </c>
    </row>
    <row r="1148" spans="1:9" x14ac:dyDescent="0.2">
      <c r="B1148" s="2">
        <v>0.4166666666666668</v>
      </c>
      <c r="C1148" s="3">
        <v>79</v>
      </c>
      <c r="D1148" s="3">
        <v>93</v>
      </c>
      <c r="F1148" s="14">
        <v>0.68</v>
      </c>
      <c r="G1148" s="3">
        <v>5</v>
      </c>
      <c r="H1148" s="3" t="s">
        <v>43</v>
      </c>
      <c r="I1148" s="19">
        <v>29.45</v>
      </c>
    </row>
    <row r="1149" spans="1:9" x14ac:dyDescent="0.2">
      <c r="B1149" s="2">
        <v>0.42708333333333354</v>
      </c>
      <c r="C1149" s="3">
        <v>79</v>
      </c>
      <c r="D1149" s="3">
        <v>85</v>
      </c>
      <c r="F1149" s="14">
        <v>0.67</v>
      </c>
      <c r="G1149" s="3">
        <v>6</v>
      </c>
      <c r="H1149" s="3" t="s">
        <v>37</v>
      </c>
      <c r="I1149" s="19">
        <v>29.45</v>
      </c>
    </row>
    <row r="1150" spans="1:9" x14ac:dyDescent="0.2">
      <c r="B1150" s="2">
        <v>0.4375</v>
      </c>
      <c r="C1150" s="3">
        <v>79</v>
      </c>
      <c r="D1150" s="3">
        <v>97</v>
      </c>
      <c r="F1150" s="14">
        <v>0.68</v>
      </c>
      <c r="G1150" s="3">
        <v>1</v>
      </c>
      <c r="H1150" s="3" t="s">
        <v>43</v>
      </c>
      <c r="I1150" s="19">
        <v>29.46</v>
      </c>
    </row>
    <row r="1151" spans="1:9" x14ac:dyDescent="0.2">
      <c r="B1151" s="2"/>
    </row>
    <row r="1152" spans="1:9" x14ac:dyDescent="0.2">
      <c r="A1152" s="21">
        <v>40643</v>
      </c>
      <c r="B1152" s="2">
        <v>0.32291666666666669</v>
      </c>
      <c r="C1152" s="3">
        <v>69</v>
      </c>
      <c r="D1152" s="3">
        <v>73</v>
      </c>
      <c r="F1152" s="14">
        <v>0.81</v>
      </c>
      <c r="G1152" s="3">
        <v>2</v>
      </c>
      <c r="H1152" s="3" t="s">
        <v>208</v>
      </c>
      <c r="I1152" s="19">
        <v>29.42</v>
      </c>
    </row>
    <row r="1153" spans="1:9" x14ac:dyDescent="0.2">
      <c r="A1153" s="21"/>
      <c r="B1153" s="2">
        <v>0.33333333333333331</v>
      </c>
      <c r="C1153" s="3">
        <v>69</v>
      </c>
      <c r="D1153" s="3">
        <v>74</v>
      </c>
      <c r="F1153" s="14">
        <v>0.81</v>
      </c>
      <c r="G1153" s="3">
        <v>2</v>
      </c>
      <c r="H1153" s="3" t="s">
        <v>208</v>
      </c>
      <c r="I1153" s="19">
        <v>29.42</v>
      </c>
    </row>
    <row r="1154" spans="1:9" x14ac:dyDescent="0.2">
      <c r="B1154" s="2">
        <v>0.34375</v>
      </c>
      <c r="C1154" s="3">
        <v>70</v>
      </c>
      <c r="D1154" s="3">
        <v>77</v>
      </c>
      <c r="F1154" s="14">
        <v>0.8</v>
      </c>
      <c r="G1154" s="3">
        <v>1</v>
      </c>
      <c r="H1154" s="3" t="s">
        <v>43</v>
      </c>
      <c r="I1154" s="19">
        <v>29.42</v>
      </c>
    </row>
    <row r="1155" spans="1:9" x14ac:dyDescent="0.2">
      <c r="B1155" s="2">
        <v>0.375</v>
      </c>
      <c r="C1155" s="3">
        <v>72</v>
      </c>
      <c r="D1155" s="3">
        <v>81</v>
      </c>
      <c r="F1155" s="14">
        <v>0.75</v>
      </c>
      <c r="G1155" s="3">
        <v>1</v>
      </c>
      <c r="H1155" s="3" t="s">
        <v>208</v>
      </c>
      <c r="I1155" s="19">
        <v>29.42</v>
      </c>
    </row>
    <row r="1156" spans="1:9" x14ac:dyDescent="0.2">
      <c r="B1156" s="2">
        <v>0.38541666666666674</v>
      </c>
      <c r="C1156" s="3">
        <v>73</v>
      </c>
      <c r="D1156" s="3">
        <v>82</v>
      </c>
      <c r="F1156" s="14">
        <v>0.73</v>
      </c>
      <c r="G1156" s="3">
        <v>5</v>
      </c>
      <c r="H1156" s="3" t="s">
        <v>43</v>
      </c>
      <c r="I1156" s="19">
        <v>29.42</v>
      </c>
    </row>
    <row r="1157" spans="1:9" x14ac:dyDescent="0.2">
      <c r="B1157" s="2">
        <v>0.39583333333333343</v>
      </c>
      <c r="C1157" s="3">
        <v>74</v>
      </c>
      <c r="D1157" s="3">
        <v>84</v>
      </c>
      <c r="F1157" s="14">
        <v>0.72</v>
      </c>
      <c r="G1157" s="3">
        <v>7</v>
      </c>
      <c r="H1157" s="3" t="s">
        <v>208</v>
      </c>
      <c r="I1157" s="19">
        <v>29.43</v>
      </c>
    </row>
    <row r="1158" spans="1:9" x14ac:dyDescent="0.2">
      <c r="B1158" s="1">
        <v>0.48958333333333331</v>
      </c>
      <c r="C1158" s="3">
        <v>80</v>
      </c>
      <c r="D1158" s="3">
        <v>109</v>
      </c>
      <c r="F1158" s="14">
        <v>0.59</v>
      </c>
      <c r="G1158" s="3">
        <v>2</v>
      </c>
      <c r="H1158" s="3" t="s">
        <v>37</v>
      </c>
      <c r="I1158" s="19">
        <v>29.42</v>
      </c>
    </row>
    <row r="1159" spans="1:9" x14ac:dyDescent="0.2">
      <c r="B1159" s="1">
        <v>0.5</v>
      </c>
      <c r="C1159" s="3">
        <v>81</v>
      </c>
      <c r="D1159" s="3">
        <v>112</v>
      </c>
      <c r="F1159" s="14">
        <v>0.56999999999999995</v>
      </c>
      <c r="G1159" s="3">
        <v>3</v>
      </c>
      <c r="H1159" s="3" t="s">
        <v>37</v>
      </c>
      <c r="I1159" s="19">
        <v>29.41</v>
      </c>
    </row>
    <row r="1160" spans="1:9" x14ac:dyDescent="0.2">
      <c r="B1160" s="1">
        <v>0.51041666666666663</v>
      </c>
      <c r="C1160" s="3">
        <v>82</v>
      </c>
      <c r="D1160" s="3">
        <v>115</v>
      </c>
      <c r="F1160" s="14">
        <v>0.56000000000000005</v>
      </c>
      <c r="G1160" s="3">
        <v>5</v>
      </c>
      <c r="H1160" s="3" t="s">
        <v>37</v>
      </c>
      <c r="I1160" s="19">
        <v>29.41</v>
      </c>
    </row>
    <row r="1161" spans="1:9" x14ac:dyDescent="0.2">
      <c r="B1161" s="1">
        <v>0.52083333333333337</v>
      </c>
      <c r="C1161" s="3">
        <v>83</v>
      </c>
      <c r="D1161" s="3">
        <v>118</v>
      </c>
      <c r="F1161" s="14">
        <v>0.55000000000000004</v>
      </c>
      <c r="G1161" s="3">
        <v>2</v>
      </c>
      <c r="H1161" s="3" t="s">
        <v>37</v>
      </c>
      <c r="I1161" s="19">
        <v>29.4</v>
      </c>
    </row>
    <row r="1162" spans="1:9" x14ac:dyDescent="0.2">
      <c r="B1162" s="1">
        <v>0.53125</v>
      </c>
      <c r="C1162" s="3">
        <v>84</v>
      </c>
      <c r="D1162" s="3">
        <v>121</v>
      </c>
      <c r="F1162" s="14">
        <v>0.53</v>
      </c>
      <c r="G1162" s="3">
        <v>2</v>
      </c>
      <c r="H1162" s="3" t="s">
        <v>190</v>
      </c>
      <c r="I1162" s="19">
        <v>29.4</v>
      </c>
    </row>
    <row r="1163" spans="1:9" x14ac:dyDescent="0.2">
      <c r="B1163" s="1">
        <v>0.54166666666666663</v>
      </c>
      <c r="C1163" s="3">
        <v>84</v>
      </c>
      <c r="D1163" s="3">
        <v>121</v>
      </c>
      <c r="F1163" s="14">
        <v>0.52</v>
      </c>
      <c r="G1163" s="3">
        <v>7</v>
      </c>
      <c r="H1163" s="3" t="s">
        <v>208</v>
      </c>
      <c r="I1163" s="19">
        <v>29.39</v>
      </c>
    </row>
    <row r="1164" spans="1:9" x14ac:dyDescent="0.2">
      <c r="B1164" s="1">
        <v>0.55208333333333337</v>
      </c>
      <c r="C1164" s="3">
        <v>85</v>
      </c>
      <c r="D1164" s="3">
        <v>123</v>
      </c>
      <c r="F1164" s="14">
        <v>0.52</v>
      </c>
      <c r="G1164" s="3">
        <v>5</v>
      </c>
      <c r="H1164" s="3" t="s">
        <v>43</v>
      </c>
      <c r="I1164" s="19">
        <v>29.39</v>
      </c>
    </row>
    <row r="1165" spans="1:9" x14ac:dyDescent="0.2">
      <c r="B1165" s="2">
        <v>0.58333333333333337</v>
      </c>
      <c r="C1165" s="3">
        <v>86</v>
      </c>
      <c r="D1165" s="3">
        <v>128</v>
      </c>
      <c r="F1165" s="14">
        <v>0.49</v>
      </c>
      <c r="G1165" s="3">
        <v>5</v>
      </c>
      <c r="H1165" s="3" t="s">
        <v>208</v>
      </c>
      <c r="I1165" s="19">
        <v>29.37</v>
      </c>
    </row>
    <row r="1166" spans="1:9" x14ac:dyDescent="0.2">
      <c r="B1166" s="2">
        <v>0.59375</v>
      </c>
      <c r="C1166" s="3">
        <v>87</v>
      </c>
      <c r="D1166" s="3">
        <v>127</v>
      </c>
      <c r="F1166" s="14">
        <v>0.48</v>
      </c>
      <c r="G1166" s="3">
        <v>3</v>
      </c>
      <c r="H1166" s="3" t="s">
        <v>43</v>
      </c>
      <c r="I1166" s="19">
        <v>29.36</v>
      </c>
    </row>
    <row r="1167" spans="1:9" x14ac:dyDescent="0.2">
      <c r="B1167" s="2">
        <v>0.60416666666666663</v>
      </c>
      <c r="C1167" s="3">
        <v>87</v>
      </c>
      <c r="D1167" s="3">
        <v>125</v>
      </c>
      <c r="F1167" s="14">
        <v>0.48</v>
      </c>
      <c r="G1167" s="3">
        <v>3</v>
      </c>
      <c r="H1167" s="3" t="s">
        <v>37</v>
      </c>
      <c r="I1167" s="19">
        <v>29.36</v>
      </c>
    </row>
    <row r="1168" spans="1:9" x14ac:dyDescent="0.2">
      <c r="B1168" s="2">
        <v>0.61458333333333337</v>
      </c>
      <c r="C1168" s="3">
        <v>87</v>
      </c>
      <c r="D1168" s="3">
        <v>126</v>
      </c>
      <c r="F1168" s="14">
        <v>0.48</v>
      </c>
      <c r="G1168" s="3">
        <v>4</v>
      </c>
      <c r="H1168" s="3" t="s">
        <v>208</v>
      </c>
      <c r="I1168" s="19">
        <v>29.36</v>
      </c>
    </row>
    <row r="1169" spans="1:9" x14ac:dyDescent="0.2">
      <c r="A1169" s="21"/>
      <c r="B1169" s="2">
        <v>0.625</v>
      </c>
      <c r="C1169" s="3">
        <v>87</v>
      </c>
      <c r="D1169" s="3">
        <v>123</v>
      </c>
      <c r="F1169" s="14">
        <v>0.47</v>
      </c>
      <c r="G1169" s="3">
        <v>0</v>
      </c>
      <c r="I1169" s="19">
        <v>29.35</v>
      </c>
    </row>
    <row r="1170" spans="1:9" x14ac:dyDescent="0.2">
      <c r="B1170" s="2">
        <v>0.63541666666666663</v>
      </c>
      <c r="C1170" s="3">
        <v>88</v>
      </c>
      <c r="D1170" s="3">
        <v>124</v>
      </c>
      <c r="F1170" s="14">
        <v>0.47</v>
      </c>
      <c r="G1170" s="3">
        <v>3</v>
      </c>
      <c r="H1170" s="3" t="s">
        <v>208</v>
      </c>
      <c r="I1170" s="19">
        <v>29.34</v>
      </c>
    </row>
    <row r="1171" spans="1:9" x14ac:dyDescent="0.2">
      <c r="B1171" s="2">
        <v>0.64583333333333337</v>
      </c>
      <c r="C1171" s="3">
        <v>88</v>
      </c>
      <c r="D1171" s="3">
        <v>125</v>
      </c>
      <c r="F1171" s="14">
        <v>0.47</v>
      </c>
      <c r="G1171" s="3">
        <v>5</v>
      </c>
      <c r="H1171" s="3" t="s">
        <v>208</v>
      </c>
      <c r="I1171" s="19">
        <v>29.33</v>
      </c>
    </row>
    <row r="1172" spans="1:9" x14ac:dyDescent="0.2">
      <c r="B1172" s="2">
        <v>0.65625</v>
      </c>
      <c r="C1172" s="3">
        <v>88</v>
      </c>
      <c r="D1172" s="3">
        <v>121</v>
      </c>
      <c r="F1172" s="14">
        <v>0.45</v>
      </c>
      <c r="G1172" s="3">
        <v>5</v>
      </c>
      <c r="H1172" s="3" t="s">
        <v>43</v>
      </c>
      <c r="I1172" s="19">
        <v>29.33</v>
      </c>
    </row>
    <row r="1173" spans="1:9" x14ac:dyDescent="0.2">
      <c r="B1173" s="2">
        <v>0.66666666666666663</v>
      </c>
      <c r="C1173" s="3">
        <v>88</v>
      </c>
      <c r="D1173" s="3">
        <v>121</v>
      </c>
      <c r="F1173" s="14">
        <v>0.46</v>
      </c>
      <c r="G1173" s="3">
        <v>5</v>
      </c>
      <c r="H1173" s="3" t="s">
        <v>43</v>
      </c>
      <c r="I1173" s="19">
        <v>29.33</v>
      </c>
    </row>
    <row r="1174" spans="1:9" x14ac:dyDescent="0.2">
      <c r="B1174" s="2">
        <v>0.67708333333333337</v>
      </c>
      <c r="C1174" s="3">
        <v>88</v>
      </c>
      <c r="D1174" s="3">
        <v>118</v>
      </c>
      <c r="F1174" s="14">
        <v>0.47</v>
      </c>
      <c r="G1174" s="3">
        <v>4</v>
      </c>
      <c r="H1174" s="3" t="s">
        <v>208</v>
      </c>
      <c r="I1174" s="19">
        <v>29.32</v>
      </c>
    </row>
    <row r="1175" spans="1:9" x14ac:dyDescent="0.2">
      <c r="B1175" s="2">
        <v>0.6875</v>
      </c>
      <c r="C1175" s="3">
        <v>88</v>
      </c>
      <c r="D1175" s="3">
        <v>115</v>
      </c>
      <c r="F1175" s="14">
        <v>0.46</v>
      </c>
      <c r="G1175" s="3">
        <v>7</v>
      </c>
      <c r="H1175" s="3" t="s">
        <v>208</v>
      </c>
      <c r="I1175" s="19">
        <v>29.32</v>
      </c>
    </row>
    <row r="1176" spans="1:9" x14ac:dyDescent="0.2">
      <c r="B1176" s="2">
        <v>0.69791666666666663</v>
      </c>
      <c r="C1176" s="3">
        <v>88</v>
      </c>
      <c r="D1176" s="3">
        <v>114</v>
      </c>
      <c r="F1176" s="14">
        <v>0.46</v>
      </c>
      <c r="G1176" s="3">
        <v>8</v>
      </c>
      <c r="H1176" s="3" t="s">
        <v>37</v>
      </c>
      <c r="I1176" s="19">
        <v>29.32</v>
      </c>
    </row>
    <row r="1177" spans="1:9" x14ac:dyDescent="0.2">
      <c r="B1177" s="2">
        <v>0.70833333333333337</v>
      </c>
      <c r="C1177" s="3">
        <v>87</v>
      </c>
      <c r="D1177" s="3">
        <v>111</v>
      </c>
      <c r="F1177" s="14">
        <v>0.47</v>
      </c>
      <c r="G1177" s="3">
        <v>5</v>
      </c>
      <c r="H1177" s="3" t="s">
        <v>208</v>
      </c>
      <c r="I1177" s="19">
        <v>29.31</v>
      </c>
    </row>
    <row r="1178" spans="1:9" x14ac:dyDescent="0.2">
      <c r="B1178" s="2"/>
    </row>
    <row r="1179" spans="1:9" x14ac:dyDescent="0.2">
      <c r="A1179" t="s">
        <v>250</v>
      </c>
      <c r="B1179" s="2"/>
    </row>
    <row r="1180" spans="1:9" x14ac:dyDescent="0.2">
      <c r="A1180" s="21">
        <v>40648</v>
      </c>
      <c r="B1180" s="2">
        <v>0.4166666666666668</v>
      </c>
      <c r="C1180" s="3">
        <v>75</v>
      </c>
      <c r="D1180" s="3">
        <v>83</v>
      </c>
      <c r="F1180" s="14">
        <v>0.43</v>
      </c>
      <c r="G1180" s="3">
        <v>2</v>
      </c>
      <c r="H1180" s="3" t="s">
        <v>203</v>
      </c>
      <c r="I1180" s="19">
        <v>30.05</v>
      </c>
    </row>
    <row r="1181" spans="1:9" x14ac:dyDescent="0.2">
      <c r="B1181" s="2">
        <v>0.42708333333333354</v>
      </c>
      <c r="C1181" s="3">
        <v>76</v>
      </c>
      <c r="D1181" s="3">
        <v>86</v>
      </c>
      <c r="F1181" s="14">
        <v>0.45</v>
      </c>
      <c r="G1181" s="3">
        <v>3</v>
      </c>
      <c r="H1181" s="3" t="s">
        <v>203</v>
      </c>
      <c r="I1181" s="19">
        <v>30.05</v>
      </c>
    </row>
    <row r="1182" spans="1:9" x14ac:dyDescent="0.2">
      <c r="B1182" s="2">
        <v>0.4375</v>
      </c>
      <c r="C1182" s="3">
        <v>77</v>
      </c>
      <c r="D1182" s="3">
        <v>89</v>
      </c>
      <c r="F1182" s="14">
        <v>0.45</v>
      </c>
      <c r="G1182" s="3">
        <v>4</v>
      </c>
      <c r="H1182" s="3" t="s">
        <v>208</v>
      </c>
      <c r="I1182" s="19">
        <v>30.04</v>
      </c>
    </row>
    <row r="1183" spans="1:9" x14ac:dyDescent="0.2">
      <c r="B1183" s="2">
        <v>0.44791666666666691</v>
      </c>
      <c r="C1183" s="3">
        <v>76</v>
      </c>
      <c r="D1183" s="3">
        <v>91</v>
      </c>
      <c r="F1183" s="14">
        <v>0.45</v>
      </c>
      <c r="G1183" s="3">
        <v>4</v>
      </c>
      <c r="H1183" s="3" t="s">
        <v>37</v>
      </c>
      <c r="I1183" s="19">
        <v>30.04</v>
      </c>
    </row>
    <row r="1184" spans="1:9" x14ac:dyDescent="0.2">
      <c r="B1184" s="2">
        <v>0.45833333333333359</v>
      </c>
      <c r="C1184" s="3">
        <v>75</v>
      </c>
      <c r="D1184" s="3">
        <v>96</v>
      </c>
      <c r="F1184" s="14">
        <v>0.42</v>
      </c>
      <c r="G1184" s="3">
        <v>2</v>
      </c>
      <c r="H1184" s="3" t="s">
        <v>208</v>
      </c>
      <c r="I1184" s="19">
        <v>30.04</v>
      </c>
    </row>
    <row r="1185" spans="1:9" x14ac:dyDescent="0.2">
      <c r="B1185" s="1">
        <v>0.46875</v>
      </c>
      <c r="C1185" s="3">
        <v>76</v>
      </c>
      <c r="D1185" s="3">
        <v>99</v>
      </c>
      <c r="F1185" s="14">
        <v>0.42</v>
      </c>
      <c r="G1185" s="3">
        <v>2</v>
      </c>
      <c r="H1185" s="3" t="s">
        <v>37</v>
      </c>
      <c r="I1185" s="19">
        <v>30.04</v>
      </c>
    </row>
    <row r="1186" spans="1:9" x14ac:dyDescent="0.2">
      <c r="B1186" s="1">
        <v>0.51041666666666663</v>
      </c>
      <c r="C1186" s="3">
        <v>79</v>
      </c>
      <c r="D1186" s="3">
        <v>107</v>
      </c>
      <c r="F1186" s="14">
        <v>0.36</v>
      </c>
      <c r="G1186" s="3">
        <v>3</v>
      </c>
      <c r="H1186" s="3" t="s">
        <v>208</v>
      </c>
      <c r="I1186" s="19">
        <v>30.01</v>
      </c>
    </row>
    <row r="1187" spans="1:9" x14ac:dyDescent="0.2">
      <c r="B1187" s="1">
        <v>0.52083333333333337</v>
      </c>
      <c r="C1187" s="3">
        <v>81</v>
      </c>
      <c r="D1187" s="3">
        <v>109</v>
      </c>
      <c r="F1187" s="14">
        <v>0.34</v>
      </c>
      <c r="G1187" s="3">
        <v>3</v>
      </c>
      <c r="H1187" s="3" t="s">
        <v>37</v>
      </c>
      <c r="I1187" s="19">
        <v>30.01</v>
      </c>
    </row>
    <row r="1188" spans="1:9" x14ac:dyDescent="0.2">
      <c r="B1188" s="1">
        <v>0.53125</v>
      </c>
      <c r="C1188" s="3">
        <v>81</v>
      </c>
      <c r="D1188" s="3">
        <v>107</v>
      </c>
      <c r="F1188" s="14">
        <v>0.33</v>
      </c>
      <c r="G1188" s="3">
        <v>3</v>
      </c>
      <c r="H1188" s="3" t="s">
        <v>208</v>
      </c>
      <c r="I1188" s="19">
        <v>30</v>
      </c>
    </row>
    <row r="1189" spans="1:9" x14ac:dyDescent="0.2">
      <c r="B1189" s="1">
        <v>0.54166666666666663</v>
      </c>
      <c r="C1189" s="3">
        <v>81</v>
      </c>
      <c r="D1189" s="3">
        <v>112</v>
      </c>
      <c r="F1189" s="14">
        <v>0.32</v>
      </c>
      <c r="G1189" s="3">
        <v>6</v>
      </c>
      <c r="H1189" s="3" t="s">
        <v>37</v>
      </c>
      <c r="I1189" s="19">
        <v>30</v>
      </c>
    </row>
    <row r="1190" spans="1:9" x14ac:dyDescent="0.2">
      <c r="A1190" s="21"/>
      <c r="B1190" s="1">
        <v>0.55208333333333337</v>
      </c>
      <c r="C1190" s="3">
        <v>81</v>
      </c>
      <c r="D1190" s="3">
        <v>114</v>
      </c>
      <c r="F1190" s="14">
        <v>0.33</v>
      </c>
      <c r="G1190" s="3">
        <v>4</v>
      </c>
      <c r="H1190" s="3" t="s">
        <v>190</v>
      </c>
      <c r="I1190" s="19">
        <v>29.99</v>
      </c>
    </row>
    <row r="1191" spans="1:9" x14ac:dyDescent="0.2">
      <c r="B1191" s="2">
        <v>0.59375</v>
      </c>
      <c r="C1191" s="3">
        <v>86</v>
      </c>
      <c r="D1191" s="3">
        <v>117</v>
      </c>
      <c r="F1191" s="14">
        <v>0.28999999999999998</v>
      </c>
      <c r="G1191" s="3">
        <v>3</v>
      </c>
      <c r="H1191" s="3" t="s">
        <v>43</v>
      </c>
      <c r="I1191" s="19">
        <v>29.96</v>
      </c>
    </row>
    <row r="1192" spans="1:9" x14ac:dyDescent="0.2">
      <c r="B1192" s="2">
        <v>0.60416666666666663</v>
      </c>
      <c r="C1192" s="3">
        <v>86</v>
      </c>
      <c r="D1192" s="3">
        <v>118</v>
      </c>
      <c r="F1192" s="14">
        <v>0.28000000000000003</v>
      </c>
      <c r="G1192" s="3">
        <v>3</v>
      </c>
      <c r="H1192" s="3" t="s">
        <v>34</v>
      </c>
      <c r="I1192" s="19">
        <v>29.96</v>
      </c>
    </row>
    <row r="1193" spans="1:9" x14ac:dyDescent="0.2">
      <c r="B1193" s="2">
        <v>0.61458333333333337</v>
      </c>
      <c r="C1193" s="3">
        <v>86</v>
      </c>
      <c r="D1193" s="3">
        <v>120</v>
      </c>
      <c r="F1193" s="14">
        <v>0.28000000000000003</v>
      </c>
      <c r="G1193" s="3">
        <v>4</v>
      </c>
      <c r="H1193" s="3" t="s">
        <v>190</v>
      </c>
      <c r="I1193" s="19">
        <v>29.95</v>
      </c>
    </row>
    <row r="1194" spans="1:9" x14ac:dyDescent="0.2">
      <c r="B1194" s="2">
        <v>0.625</v>
      </c>
      <c r="C1194" s="3">
        <v>87</v>
      </c>
      <c r="D1194" s="3">
        <v>116</v>
      </c>
      <c r="F1194" s="14">
        <v>0.26</v>
      </c>
      <c r="G1194" s="3">
        <v>4</v>
      </c>
      <c r="H1194" s="3" t="s">
        <v>37</v>
      </c>
      <c r="I1194" s="19">
        <v>29.94</v>
      </c>
    </row>
    <row r="1195" spans="1:9" x14ac:dyDescent="0.2">
      <c r="B1195" s="2">
        <v>0.63541666666666663</v>
      </c>
      <c r="C1195" s="3">
        <v>88</v>
      </c>
      <c r="D1195" s="3">
        <v>114</v>
      </c>
      <c r="F1195" s="14">
        <v>0.27</v>
      </c>
      <c r="G1195" s="3">
        <v>4</v>
      </c>
      <c r="H1195" s="3" t="s">
        <v>37</v>
      </c>
      <c r="I1195" s="19">
        <v>29.93</v>
      </c>
    </row>
    <row r="1196" spans="1:9" x14ac:dyDescent="0.2">
      <c r="B1196" s="2">
        <v>0.64236111111111105</v>
      </c>
      <c r="C1196" s="3">
        <v>88</v>
      </c>
      <c r="D1196" s="3">
        <v>113</v>
      </c>
      <c r="F1196" s="14">
        <v>0.27</v>
      </c>
      <c r="G1196" s="3">
        <v>3</v>
      </c>
      <c r="H1196" s="3" t="s">
        <v>37</v>
      </c>
      <c r="I1196" s="19">
        <v>29.93</v>
      </c>
    </row>
    <row r="1197" spans="1:9" x14ac:dyDescent="0.2">
      <c r="B1197" s="2"/>
    </row>
    <row r="1198" spans="1:9" x14ac:dyDescent="0.2">
      <c r="A1198" s="21">
        <v>40649</v>
      </c>
      <c r="B1198" s="2">
        <v>0.33333333333333331</v>
      </c>
      <c r="C1198" s="3">
        <v>66</v>
      </c>
      <c r="D1198" s="3">
        <v>73</v>
      </c>
      <c r="F1198" s="14">
        <v>0.57999999999999996</v>
      </c>
      <c r="G1198" s="3">
        <v>0</v>
      </c>
      <c r="I1198" s="19">
        <v>29.86</v>
      </c>
    </row>
    <row r="1199" spans="1:9" x14ac:dyDescent="0.2">
      <c r="B1199" s="2">
        <v>0.34375</v>
      </c>
      <c r="C1199" s="3">
        <v>68</v>
      </c>
      <c r="D1199" s="3">
        <v>72</v>
      </c>
      <c r="F1199" s="14">
        <v>0.52</v>
      </c>
      <c r="G1199" s="3">
        <v>1</v>
      </c>
      <c r="H1199" s="3" t="s">
        <v>129</v>
      </c>
      <c r="I1199" s="19">
        <v>29.87</v>
      </c>
    </row>
    <row r="1200" spans="1:9" x14ac:dyDescent="0.2">
      <c r="B1200" s="2">
        <v>0.35416666666666669</v>
      </c>
      <c r="C1200" s="3">
        <v>69</v>
      </c>
      <c r="D1200" s="3">
        <v>73</v>
      </c>
      <c r="F1200" s="14">
        <v>0.51</v>
      </c>
      <c r="G1200" s="3">
        <v>0</v>
      </c>
      <c r="I1200" s="19">
        <v>29.86</v>
      </c>
    </row>
    <row r="1201" spans="1:9" x14ac:dyDescent="0.2">
      <c r="B1201" s="2">
        <v>0.36458333333333331</v>
      </c>
      <c r="C1201" s="3">
        <v>71</v>
      </c>
      <c r="D1201" s="3">
        <v>76</v>
      </c>
      <c r="F1201" s="14">
        <v>0.53</v>
      </c>
      <c r="G1201" s="3">
        <v>0</v>
      </c>
      <c r="I1201" s="19">
        <v>29.87</v>
      </c>
    </row>
    <row r="1202" spans="1:9" x14ac:dyDescent="0.2">
      <c r="B1202" s="2">
        <v>0.42708333333333354</v>
      </c>
      <c r="C1202" s="3">
        <v>74</v>
      </c>
      <c r="D1202" s="3">
        <v>91</v>
      </c>
      <c r="F1202" s="14">
        <v>0.52</v>
      </c>
      <c r="G1202" s="3">
        <v>2</v>
      </c>
      <c r="H1202" s="3" t="s">
        <v>208</v>
      </c>
      <c r="I1202" s="19">
        <v>29.87</v>
      </c>
    </row>
    <row r="1203" spans="1:9" x14ac:dyDescent="0.2">
      <c r="B1203" s="2">
        <v>0.4375</v>
      </c>
      <c r="C1203" s="3">
        <v>74</v>
      </c>
      <c r="D1203" s="3">
        <v>94</v>
      </c>
      <c r="F1203" s="14">
        <v>0.51</v>
      </c>
      <c r="G1203" s="3">
        <v>0</v>
      </c>
      <c r="I1203" s="19">
        <v>29.87</v>
      </c>
    </row>
    <row r="1204" spans="1:9" x14ac:dyDescent="0.2">
      <c r="A1204" s="21"/>
      <c r="B1204" s="2">
        <v>0.44791666666666691</v>
      </c>
      <c r="C1204" s="3">
        <v>74</v>
      </c>
      <c r="D1204" s="3">
        <v>96</v>
      </c>
      <c r="F1204" s="14">
        <v>0.52</v>
      </c>
      <c r="G1204" s="3">
        <v>2</v>
      </c>
      <c r="H1204" s="3" t="s">
        <v>208</v>
      </c>
      <c r="I1204" s="19">
        <v>29.87</v>
      </c>
    </row>
    <row r="1205" spans="1:9" x14ac:dyDescent="0.2">
      <c r="B1205" s="2">
        <v>0.45833333333333359</v>
      </c>
      <c r="C1205" s="3">
        <v>75</v>
      </c>
      <c r="D1205" s="3">
        <v>97</v>
      </c>
      <c r="F1205" s="14">
        <v>0.51</v>
      </c>
      <c r="G1205" s="3">
        <v>2</v>
      </c>
      <c r="H1205" s="3" t="s">
        <v>208</v>
      </c>
      <c r="I1205" s="19">
        <v>29.87</v>
      </c>
    </row>
    <row r="1206" spans="1:9" x14ac:dyDescent="0.2">
      <c r="B1206" s="1">
        <v>0.46875</v>
      </c>
      <c r="C1206" s="3">
        <v>75</v>
      </c>
      <c r="D1206" s="3">
        <v>100</v>
      </c>
      <c r="F1206" s="14">
        <v>0.51</v>
      </c>
      <c r="G1206" s="3">
        <v>1</v>
      </c>
      <c r="H1206" s="3" t="s">
        <v>34</v>
      </c>
      <c r="I1206" s="19">
        <v>29.86</v>
      </c>
    </row>
    <row r="1207" spans="1:9" x14ac:dyDescent="0.2">
      <c r="B1207" s="1">
        <v>0.47916666666666669</v>
      </c>
      <c r="C1207" s="3">
        <v>76</v>
      </c>
      <c r="D1207" s="3">
        <v>101</v>
      </c>
      <c r="F1207" s="14">
        <v>0.52</v>
      </c>
      <c r="G1207" s="3">
        <v>1</v>
      </c>
      <c r="H1207" s="3" t="s">
        <v>35</v>
      </c>
      <c r="I1207" s="19">
        <v>29.85</v>
      </c>
    </row>
    <row r="1208" spans="1:9" x14ac:dyDescent="0.2">
      <c r="B1208" s="1">
        <v>0.53125</v>
      </c>
      <c r="C1208" s="3">
        <v>79</v>
      </c>
      <c r="D1208" s="3">
        <v>115</v>
      </c>
      <c r="F1208" s="14">
        <v>0.42</v>
      </c>
      <c r="G1208" s="3">
        <v>2</v>
      </c>
      <c r="H1208" s="3" t="s">
        <v>37</v>
      </c>
      <c r="I1208" s="19">
        <v>29.83</v>
      </c>
    </row>
    <row r="1209" spans="1:9" x14ac:dyDescent="0.2">
      <c r="B1209" s="1">
        <v>0.54166666666666663</v>
      </c>
      <c r="C1209" s="3">
        <v>79</v>
      </c>
      <c r="D1209" s="3">
        <v>112</v>
      </c>
      <c r="F1209" s="14">
        <v>0.41</v>
      </c>
      <c r="G1209" s="3">
        <v>3</v>
      </c>
      <c r="H1209" s="3" t="s">
        <v>208</v>
      </c>
      <c r="I1209" s="19">
        <v>29.83</v>
      </c>
    </row>
    <row r="1210" spans="1:9" x14ac:dyDescent="0.2">
      <c r="B1210" s="1">
        <v>0.55208333333333337</v>
      </c>
      <c r="C1210" s="3">
        <v>79</v>
      </c>
      <c r="D1210" s="3">
        <v>113</v>
      </c>
      <c r="F1210" s="14">
        <v>0.42</v>
      </c>
      <c r="G1210" s="3">
        <v>3</v>
      </c>
      <c r="H1210" s="3" t="s">
        <v>190</v>
      </c>
      <c r="I1210" s="19">
        <v>29.83</v>
      </c>
    </row>
    <row r="1211" spans="1:9" x14ac:dyDescent="0.2">
      <c r="B1211" s="2">
        <v>0.5625</v>
      </c>
      <c r="C1211" s="3">
        <v>80</v>
      </c>
      <c r="D1211" s="3">
        <v>115</v>
      </c>
      <c r="F1211" s="14">
        <v>0.42</v>
      </c>
      <c r="G1211" s="3">
        <v>5</v>
      </c>
      <c r="H1211" s="3" t="s">
        <v>190</v>
      </c>
      <c r="I1211" s="19">
        <v>29.82</v>
      </c>
    </row>
    <row r="1212" spans="1:9" x14ac:dyDescent="0.2">
      <c r="B1212" s="2">
        <v>0.57291666666666663</v>
      </c>
      <c r="C1212" s="3">
        <v>82</v>
      </c>
      <c r="D1212" s="3">
        <v>116</v>
      </c>
      <c r="F1212" s="14">
        <v>0.41</v>
      </c>
      <c r="G1212" s="3">
        <v>2</v>
      </c>
      <c r="H1212" s="3" t="s">
        <v>208</v>
      </c>
      <c r="I1212" s="19">
        <v>29.81</v>
      </c>
    </row>
    <row r="1213" spans="1:9" x14ac:dyDescent="0.2">
      <c r="B1213" s="2">
        <v>0.58333333333333337</v>
      </c>
      <c r="C1213" s="3">
        <v>82</v>
      </c>
      <c r="D1213" s="3">
        <v>117</v>
      </c>
      <c r="F1213" s="14">
        <v>0.4</v>
      </c>
      <c r="G1213" s="3">
        <v>2</v>
      </c>
      <c r="H1213" s="3" t="s">
        <v>190</v>
      </c>
      <c r="I1213" s="19">
        <v>29.81</v>
      </c>
    </row>
    <row r="1214" spans="1:9" x14ac:dyDescent="0.2">
      <c r="B1214" s="2">
        <v>0.60416666666666663</v>
      </c>
      <c r="C1214" s="3">
        <v>86</v>
      </c>
      <c r="D1214" s="3">
        <v>118</v>
      </c>
      <c r="F1214" s="14">
        <v>0.35</v>
      </c>
      <c r="G1214" s="3">
        <v>3</v>
      </c>
      <c r="H1214" s="3" t="s">
        <v>208</v>
      </c>
      <c r="I1214" s="19">
        <v>29.8</v>
      </c>
    </row>
    <row r="1215" spans="1:9" x14ac:dyDescent="0.2">
      <c r="B1215" s="2">
        <v>0.61458333333333337</v>
      </c>
      <c r="C1215" s="3">
        <v>87</v>
      </c>
      <c r="D1215" s="3">
        <v>118</v>
      </c>
      <c r="F1215" s="14">
        <v>0.37</v>
      </c>
      <c r="G1215" s="3">
        <v>2</v>
      </c>
      <c r="H1215" s="3" t="s">
        <v>37</v>
      </c>
      <c r="I1215" s="19">
        <v>29.79</v>
      </c>
    </row>
    <row r="1216" spans="1:9" x14ac:dyDescent="0.2">
      <c r="B1216" s="2">
        <v>0.625</v>
      </c>
      <c r="C1216" s="3">
        <v>87</v>
      </c>
      <c r="D1216" s="3">
        <v>120</v>
      </c>
      <c r="F1216" s="14">
        <v>0.36</v>
      </c>
      <c r="G1216" s="3">
        <v>2</v>
      </c>
      <c r="H1216" s="3" t="s">
        <v>190</v>
      </c>
      <c r="I1216" s="19">
        <v>29.79</v>
      </c>
    </row>
    <row r="1217" spans="1:9" x14ac:dyDescent="0.2">
      <c r="B1217" s="2">
        <v>0.63541666666666663</v>
      </c>
      <c r="C1217" s="3">
        <v>88</v>
      </c>
      <c r="D1217" s="3">
        <v>118</v>
      </c>
      <c r="F1217" s="14">
        <v>0.33</v>
      </c>
      <c r="G1217" s="3">
        <v>2</v>
      </c>
      <c r="H1217" s="3" t="s">
        <v>37</v>
      </c>
      <c r="I1217" s="19">
        <v>29.78</v>
      </c>
    </row>
    <row r="1218" spans="1:9" x14ac:dyDescent="0.2">
      <c r="B1218" s="2">
        <v>0.64583333333333337</v>
      </c>
      <c r="C1218" s="3">
        <v>88</v>
      </c>
      <c r="D1218" s="3">
        <v>117</v>
      </c>
      <c r="F1218" s="14">
        <v>0.33</v>
      </c>
      <c r="G1218" s="3">
        <v>2</v>
      </c>
      <c r="H1218" s="3" t="s">
        <v>37</v>
      </c>
      <c r="I1218" s="19">
        <v>29.78</v>
      </c>
    </row>
    <row r="1219" spans="1:9" x14ac:dyDescent="0.2">
      <c r="B1219" s="2">
        <v>0.65625</v>
      </c>
      <c r="C1219" s="3">
        <v>87</v>
      </c>
      <c r="D1219" s="3">
        <v>116</v>
      </c>
      <c r="F1219" s="14">
        <v>0.33</v>
      </c>
      <c r="G1219" s="3">
        <v>1</v>
      </c>
      <c r="H1219" s="3" t="s">
        <v>208</v>
      </c>
      <c r="I1219" s="19">
        <v>29.78</v>
      </c>
    </row>
    <row r="1220" spans="1:9" x14ac:dyDescent="0.2">
      <c r="B1220" s="2"/>
    </row>
    <row r="1221" spans="1:9" x14ac:dyDescent="0.2">
      <c r="A1221" s="21">
        <v>40650</v>
      </c>
      <c r="B1221" s="2">
        <v>0.33333333333333331</v>
      </c>
      <c r="C1221" s="3">
        <v>61</v>
      </c>
      <c r="D1221" s="3">
        <v>71</v>
      </c>
      <c r="F1221" s="14">
        <v>0.82</v>
      </c>
      <c r="G1221" s="3">
        <v>1</v>
      </c>
      <c r="H1221" s="3" t="s">
        <v>203</v>
      </c>
      <c r="I1221" s="19">
        <v>29.85</v>
      </c>
    </row>
    <row r="1222" spans="1:9" x14ac:dyDescent="0.2">
      <c r="B1222" s="2">
        <v>0.34375</v>
      </c>
      <c r="C1222" s="3">
        <v>61</v>
      </c>
      <c r="D1222" s="3">
        <v>72</v>
      </c>
      <c r="F1222" s="14">
        <v>0.82</v>
      </c>
      <c r="G1222" s="3">
        <v>1</v>
      </c>
      <c r="H1222" s="3" t="s">
        <v>71</v>
      </c>
      <c r="I1222" s="19">
        <v>29.84</v>
      </c>
    </row>
    <row r="1223" spans="1:9" x14ac:dyDescent="0.2">
      <c r="B1223" s="2">
        <v>0.38541666666666674</v>
      </c>
      <c r="C1223" s="3">
        <v>62</v>
      </c>
      <c r="D1223" s="3">
        <v>73</v>
      </c>
      <c r="F1223" s="14">
        <v>0.8</v>
      </c>
      <c r="G1223" s="3">
        <v>2</v>
      </c>
      <c r="H1223" s="3" t="s">
        <v>203</v>
      </c>
      <c r="I1223" s="19">
        <v>29.86</v>
      </c>
    </row>
    <row r="1224" spans="1:9" x14ac:dyDescent="0.2">
      <c r="B1224" s="2">
        <v>0.39583333333333343</v>
      </c>
      <c r="C1224" s="3">
        <v>63</v>
      </c>
      <c r="D1224" s="3">
        <v>75</v>
      </c>
      <c r="F1224" s="14">
        <v>0.8</v>
      </c>
      <c r="G1224" s="3">
        <v>1</v>
      </c>
      <c r="H1224" s="3" t="s">
        <v>202</v>
      </c>
      <c r="I1224" s="19">
        <v>29.86</v>
      </c>
    </row>
    <row r="1225" spans="1:9" x14ac:dyDescent="0.2">
      <c r="B1225" s="2">
        <v>0.40625</v>
      </c>
      <c r="C1225" s="3">
        <v>63</v>
      </c>
      <c r="D1225" s="3">
        <v>76</v>
      </c>
      <c r="F1225" s="14">
        <v>0.79</v>
      </c>
      <c r="G1225" s="3">
        <v>5</v>
      </c>
      <c r="H1225" s="3" t="s">
        <v>203</v>
      </c>
      <c r="I1225" s="19">
        <v>29.86</v>
      </c>
    </row>
    <row r="1226" spans="1:9" x14ac:dyDescent="0.2">
      <c r="B1226" s="2">
        <v>0.44791666666666691</v>
      </c>
      <c r="C1226" s="3">
        <v>63</v>
      </c>
      <c r="D1226" s="3">
        <v>80</v>
      </c>
      <c r="F1226" s="14">
        <v>0.78</v>
      </c>
      <c r="G1226" s="3">
        <v>2</v>
      </c>
      <c r="H1226" s="3" t="s">
        <v>203</v>
      </c>
      <c r="I1226" s="19">
        <v>29.88</v>
      </c>
    </row>
    <row r="1227" spans="1:9" x14ac:dyDescent="0.2">
      <c r="B1227" s="2">
        <v>0.45833333333333359</v>
      </c>
      <c r="C1227" s="3">
        <v>63</v>
      </c>
      <c r="D1227" s="3">
        <v>80</v>
      </c>
      <c r="F1227" s="14">
        <v>0.78</v>
      </c>
      <c r="G1227" s="3">
        <v>1</v>
      </c>
      <c r="H1227" s="3" t="s">
        <v>190</v>
      </c>
      <c r="I1227" s="19">
        <v>29.88</v>
      </c>
    </row>
    <row r="1228" spans="1:9" x14ac:dyDescent="0.2">
      <c r="B1228" s="1">
        <v>0.46875</v>
      </c>
      <c r="C1228" s="3">
        <v>64</v>
      </c>
      <c r="D1228" s="3">
        <v>84</v>
      </c>
      <c r="F1228" s="14">
        <v>0.76</v>
      </c>
      <c r="G1228" s="3">
        <v>3</v>
      </c>
      <c r="H1228" s="3" t="s">
        <v>34</v>
      </c>
      <c r="I1228" s="19">
        <v>29.87</v>
      </c>
    </row>
    <row r="1229" spans="1:9" x14ac:dyDescent="0.2">
      <c r="B1229" s="1">
        <v>0.47916666666666669</v>
      </c>
      <c r="C1229" s="3">
        <v>64</v>
      </c>
      <c r="D1229" s="3">
        <v>84</v>
      </c>
      <c r="F1229" s="14">
        <v>0.76</v>
      </c>
      <c r="G1229" s="3">
        <v>4</v>
      </c>
      <c r="H1229" s="3" t="s">
        <v>34</v>
      </c>
      <c r="I1229" s="19">
        <v>29.88</v>
      </c>
    </row>
    <row r="1230" spans="1:9" x14ac:dyDescent="0.2">
      <c r="B1230" s="1">
        <v>0.48958333333333331</v>
      </c>
      <c r="C1230" s="3">
        <v>65</v>
      </c>
      <c r="D1230" s="3">
        <v>85</v>
      </c>
      <c r="F1230" s="14">
        <v>0.74</v>
      </c>
      <c r="G1230" s="3">
        <v>2</v>
      </c>
      <c r="H1230" s="3" t="s">
        <v>190</v>
      </c>
      <c r="I1230" s="19">
        <v>29.88</v>
      </c>
    </row>
    <row r="1231" spans="1:9" x14ac:dyDescent="0.2">
      <c r="B1231" s="1">
        <v>0.5</v>
      </c>
      <c r="C1231" s="3">
        <v>65</v>
      </c>
      <c r="D1231" s="3">
        <v>86</v>
      </c>
      <c r="F1231" s="14">
        <v>0.74</v>
      </c>
      <c r="G1231" s="3">
        <v>3</v>
      </c>
      <c r="H1231" s="3" t="s">
        <v>197</v>
      </c>
      <c r="I1231" s="19">
        <v>29.88</v>
      </c>
    </row>
    <row r="1232" spans="1:9" x14ac:dyDescent="0.2">
      <c r="B1232" s="1">
        <v>0.53125</v>
      </c>
      <c r="C1232" s="3">
        <v>66</v>
      </c>
      <c r="D1232" s="3">
        <v>90</v>
      </c>
      <c r="F1232" s="14">
        <v>0.72</v>
      </c>
      <c r="G1232" s="3">
        <v>2</v>
      </c>
      <c r="H1232" s="3" t="s">
        <v>34</v>
      </c>
      <c r="I1232" s="19">
        <v>29.87</v>
      </c>
    </row>
    <row r="1233" spans="1:9" x14ac:dyDescent="0.2">
      <c r="B1233" s="1">
        <v>0.54166666666666663</v>
      </c>
      <c r="C1233" s="3">
        <v>66</v>
      </c>
      <c r="D1233" s="3">
        <v>89</v>
      </c>
      <c r="F1233" s="14">
        <v>0.72</v>
      </c>
      <c r="G1233" s="3">
        <v>3</v>
      </c>
      <c r="H1233" s="3" t="s">
        <v>202</v>
      </c>
      <c r="I1233" s="19">
        <v>29.87</v>
      </c>
    </row>
    <row r="1234" spans="1:9" x14ac:dyDescent="0.2">
      <c r="B1234" s="1">
        <v>0.55208333333333337</v>
      </c>
      <c r="C1234" s="3">
        <v>66</v>
      </c>
      <c r="D1234" s="3">
        <v>93</v>
      </c>
      <c r="F1234" s="14">
        <v>0.71</v>
      </c>
      <c r="G1234" s="3">
        <v>3</v>
      </c>
      <c r="H1234" s="3" t="s">
        <v>37</v>
      </c>
      <c r="I1234" s="19">
        <v>29.87</v>
      </c>
    </row>
    <row r="1235" spans="1:9" x14ac:dyDescent="0.2">
      <c r="B1235" s="2">
        <v>0.5625</v>
      </c>
      <c r="C1235" s="3">
        <v>67</v>
      </c>
      <c r="D1235" s="3">
        <v>95</v>
      </c>
      <c r="F1235" s="14">
        <v>0.71</v>
      </c>
      <c r="G1235" s="3">
        <v>3</v>
      </c>
      <c r="H1235" s="3" t="s">
        <v>129</v>
      </c>
      <c r="I1235" s="19">
        <v>29.87</v>
      </c>
    </row>
    <row r="1236" spans="1:9" x14ac:dyDescent="0.2">
      <c r="B1236" s="2">
        <v>0.57291666666666663</v>
      </c>
      <c r="C1236" s="3">
        <v>68</v>
      </c>
      <c r="D1236" s="3">
        <v>95</v>
      </c>
      <c r="F1236" s="14">
        <v>0.69</v>
      </c>
      <c r="G1236" s="3">
        <v>2</v>
      </c>
      <c r="H1236" s="3" t="s">
        <v>203</v>
      </c>
      <c r="I1236" s="19">
        <v>29.86</v>
      </c>
    </row>
    <row r="1237" spans="1:9" x14ac:dyDescent="0.2">
      <c r="B1237" s="2">
        <v>0.58333333333333337</v>
      </c>
      <c r="C1237" s="3">
        <v>68</v>
      </c>
      <c r="D1237" s="3">
        <v>97</v>
      </c>
      <c r="F1237" s="14">
        <v>0.68</v>
      </c>
      <c r="G1237" s="3">
        <v>2</v>
      </c>
      <c r="H1237" s="3" t="s">
        <v>129</v>
      </c>
      <c r="I1237" s="19">
        <v>29.87</v>
      </c>
    </row>
    <row r="1238" spans="1:9" ht="12.75" customHeight="1" x14ac:dyDescent="0.2">
      <c r="B1238" s="2">
        <v>0.59375</v>
      </c>
      <c r="C1238" s="3">
        <v>68</v>
      </c>
      <c r="D1238" s="3">
        <v>99</v>
      </c>
      <c r="F1238" s="14">
        <v>0.68</v>
      </c>
      <c r="G1238" s="3">
        <v>3</v>
      </c>
      <c r="H1238" s="3" t="s">
        <v>71</v>
      </c>
      <c r="I1238" s="19">
        <v>29.86</v>
      </c>
    </row>
    <row r="1239" spans="1:9" ht="12.75" customHeight="1" x14ac:dyDescent="0.2">
      <c r="B1239" s="2">
        <v>0.60416666666666663</v>
      </c>
      <c r="C1239" s="3">
        <v>68</v>
      </c>
      <c r="D1239" s="3">
        <v>101</v>
      </c>
      <c r="F1239" s="14">
        <v>0.68</v>
      </c>
      <c r="G1239" s="3">
        <v>5</v>
      </c>
      <c r="H1239" s="3" t="s">
        <v>37</v>
      </c>
      <c r="I1239" s="19">
        <v>29.86</v>
      </c>
    </row>
    <row r="1240" spans="1:9" ht="12.75" customHeight="1" x14ac:dyDescent="0.2">
      <c r="B1240" s="2">
        <v>0.61458333333333337</v>
      </c>
      <c r="C1240" s="3">
        <v>69</v>
      </c>
      <c r="D1240" s="3">
        <v>102</v>
      </c>
      <c r="F1240" s="14">
        <v>0.68</v>
      </c>
      <c r="G1240" s="3">
        <v>1</v>
      </c>
      <c r="H1240" s="3" t="s">
        <v>129</v>
      </c>
      <c r="I1240" s="19">
        <v>29.86</v>
      </c>
    </row>
    <row r="1241" spans="1:9" ht="12.75" customHeight="1" x14ac:dyDescent="0.2">
      <c r="B1241" s="2">
        <v>0.625</v>
      </c>
      <c r="C1241" s="3">
        <v>69</v>
      </c>
      <c r="D1241" s="3">
        <v>99</v>
      </c>
      <c r="F1241" s="14">
        <v>0.67</v>
      </c>
      <c r="G1241" s="3">
        <v>2</v>
      </c>
      <c r="H1241" s="3" t="s">
        <v>143</v>
      </c>
      <c r="I1241" s="19">
        <v>29.86</v>
      </c>
    </row>
    <row r="1242" spans="1:9" ht="12.75" customHeight="1" x14ac:dyDescent="0.2">
      <c r="B1242" s="2">
        <v>0.63541666666666663</v>
      </c>
      <c r="C1242" s="3">
        <v>69</v>
      </c>
      <c r="D1242" s="3">
        <v>98</v>
      </c>
      <c r="F1242" s="14">
        <v>0.67</v>
      </c>
      <c r="G1242" s="3">
        <v>3</v>
      </c>
      <c r="H1242" s="3" t="s">
        <v>37</v>
      </c>
      <c r="I1242" s="19">
        <v>29.85</v>
      </c>
    </row>
    <row r="1243" spans="1:9" x14ac:dyDescent="0.2">
      <c r="B1243" s="2">
        <v>0.64166666666666672</v>
      </c>
      <c r="C1243" s="3">
        <v>69</v>
      </c>
      <c r="D1243" s="3">
        <v>101</v>
      </c>
      <c r="F1243" s="14">
        <v>0.67</v>
      </c>
      <c r="G1243" s="3">
        <v>1</v>
      </c>
      <c r="H1243" s="3" t="s">
        <v>35</v>
      </c>
      <c r="I1243" s="19">
        <v>29.85</v>
      </c>
    </row>
    <row r="1244" spans="1:9" x14ac:dyDescent="0.2">
      <c r="B1244" s="2"/>
    </row>
    <row r="1245" spans="1:9" x14ac:dyDescent="0.2">
      <c r="A1245" t="s">
        <v>290</v>
      </c>
      <c r="B1245" s="2"/>
    </row>
    <row r="1246" spans="1:9" x14ac:dyDescent="0.2">
      <c r="A1246" s="21">
        <v>40663</v>
      </c>
      <c r="B1246" s="2">
        <v>0.35416666666666669</v>
      </c>
      <c r="C1246" s="3">
        <v>68</v>
      </c>
      <c r="D1246" s="3">
        <v>76</v>
      </c>
      <c r="F1246" s="14">
        <v>0.76</v>
      </c>
      <c r="G1246" s="3">
        <v>2</v>
      </c>
      <c r="H1246" s="3" t="s">
        <v>34</v>
      </c>
      <c r="I1246" s="19">
        <v>27.5</v>
      </c>
    </row>
    <row r="1247" spans="1:9" x14ac:dyDescent="0.2">
      <c r="B1247" s="2">
        <v>0.36458333333333331</v>
      </c>
      <c r="C1247" s="3">
        <v>70</v>
      </c>
      <c r="D1247" s="3">
        <v>83</v>
      </c>
      <c r="F1247" s="14">
        <v>0.73</v>
      </c>
      <c r="G1247" s="3">
        <v>2</v>
      </c>
      <c r="H1247" s="3" t="s">
        <v>197</v>
      </c>
      <c r="I1247" s="19">
        <v>27.5</v>
      </c>
    </row>
    <row r="1248" spans="1:9" x14ac:dyDescent="0.2">
      <c r="B1248" s="2">
        <v>0.375</v>
      </c>
      <c r="C1248" s="3">
        <v>70</v>
      </c>
      <c r="D1248" s="3">
        <v>81</v>
      </c>
      <c r="F1248" s="14">
        <v>0.72</v>
      </c>
      <c r="G1248" s="3">
        <v>0</v>
      </c>
      <c r="I1248" s="19">
        <v>27.5</v>
      </c>
    </row>
    <row r="1249" spans="1:9" x14ac:dyDescent="0.2">
      <c r="B1249" s="2">
        <v>0.38541666666666674</v>
      </c>
      <c r="C1249" s="3">
        <v>71</v>
      </c>
      <c r="D1249" s="3">
        <v>86</v>
      </c>
      <c r="F1249" s="14">
        <v>0.7</v>
      </c>
      <c r="G1249" s="3">
        <v>1</v>
      </c>
      <c r="H1249" s="3" t="s">
        <v>180</v>
      </c>
      <c r="I1249" s="19">
        <v>27.51</v>
      </c>
    </row>
    <row r="1250" spans="1:9" x14ac:dyDescent="0.2">
      <c r="A1250" s="21"/>
      <c r="B1250" s="2">
        <v>0.39583333333333343</v>
      </c>
      <c r="C1250" s="3">
        <v>72</v>
      </c>
      <c r="D1250" s="3">
        <v>80</v>
      </c>
      <c r="F1250" s="14">
        <v>0.69</v>
      </c>
      <c r="G1250" s="3">
        <v>2</v>
      </c>
      <c r="H1250" s="3" t="s">
        <v>37</v>
      </c>
      <c r="I1250" s="19">
        <v>27.51</v>
      </c>
    </row>
    <row r="1251" spans="1:9" x14ac:dyDescent="0.2">
      <c r="B1251" s="2">
        <v>0.40625</v>
      </c>
      <c r="C1251" s="3">
        <v>74</v>
      </c>
      <c r="D1251" s="3">
        <v>88</v>
      </c>
      <c r="F1251" s="14">
        <v>0.66</v>
      </c>
      <c r="G1251" s="3">
        <v>3</v>
      </c>
      <c r="H1251" s="3" t="s">
        <v>197</v>
      </c>
      <c r="I1251" s="19">
        <v>27.51</v>
      </c>
    </row>
    <row r="1252" spans="1:9" x14ac:dyDescent="0.2">
      <c r="B1252" s="2">
        <v>0.48958333333333331</v>
      </c>
      <c r="C1252" s="3">
        <v>81</v>
      </c>
      <c r="D1252" s="3">
        <v>111</v>
      </c>
      <c r="F1252" s="14">
        <v>0.47</v>
      </c>
      <c r="G1252" s="3">
        <v>0</v>
      </c>
      <c r="I1252" s="19">
        <v>27.45</v>
      </c>
    </row>
    <row r="1253" spans="1:9" x14ac:dyDescent="0.2">
      <c r="B1253" s="1">
        <v>0.5</v>
      </c>
      <c r="C1253" s="3">
        <v>81</v>
      </c>
      <c r="D1253" s="3">
        <v>112</v>
      </c>
      <c r="F1253" s="14">
        <v>0.49</v>
      </c>
      <c r="G1253" s="3">
        <v>3</v>
      </c>
      <c r="H1253" s="3" t="s">
        <v>37</v>
      </c>
      <c r="I1253" s="19">
        <v>27.45</v>
      </c>
    </row>
    <row r="1254" spans="1:9" x14ac:dyDescent="0.2">
      <c r="B1254" s="1">
        <v>0.51041666666666663</v>
      </c>
      <c r="C1254" s="3">
        <v>81</v>
      </c>
      <c r="D1254" s="3">
        <v>112</v>
      </c>
      <c r="F1254" s="14">
        <v>0.47</v>
      </c>
      <c r="G1254" s="3">
        <v>1</v>
      </c>
      <c r="H1254" s="3" t="s">
        <v>37</v>
      </c>
      <c r="I1254" s="19">
        <v>27.45</v>
      </c>
    </row>
    <row r="1255" spans="1:9" x14ac:dyDescent="0.2">
      <c r="B1255" s="1">
        <v>0.52083333333333337</v>
      </c>
      <c r="C1255" s="3">
        <v>81</v>
      </c>
      <c r="D1255" s="3">
        <v>113</v>
      </c>
      <c r="F1255" s="14">
        <v>0.47</v>
      </c>
      <c r="G1255" s="3">
        <v>2</v>
      </c>
      <c r="H1255" s="3" t="s">
        <v>71</v>
      </c>
      <c r="I1255" s="19">
        <v>27.44</v>
      </c>
    </row>
    <row r="1256" spans="1:9" x14ac:dyDescent="0.2">
      <c r="B1256" s="1">
        <v>0.53125</v>
      </c>
      <c r="C1256" s="3">
        <v>81</v>
      </c>
      <c r="D1256" s="3">
        <v>114</v>
      </c>
      <c r="F1256" s="14">
        <v>0.47</v>
      </c>
      <c r="G1256" s="3">
        <v>9</v>
      </c>
      <c r="H1256" s="3" t="s">
        <v>202</v>
      </c>
      <c r="I1256" s="19">
        <v>27.44</v>
      </c>
    </row>
    <row r="1257" spans="1:9" x14ac:dyDescent="0.2">
      <c r="B1257" s="1">
        <v>0.54166666666666663</v>
      </c>
      <c r="C1257" s="3">
        <v>81</v>
      </c>
      <c r="D1257" s="3">
        <v>107</v>
      </c>
      <c r="F1257" s="14">
        <v>0.46</v>
      </c>
      <c r="G1257" s="3">
        <v>5</v>
      </c>
      <c r="H1257" s="3" t="s">
        <v>190</v>
      </c>
      <c r="I1257" s="19">
        <v>27.43</v>
      </c>
    </row>
    <row r="1258" spans="1:9" x14ac:dyDescent="0.2">
      <c r="B1258" s="2">
        <v>0.54861111111111105</v>
      </c>
      <c r="C1258" s="3">
        <v>81</v>
      </c>
      <c r="D1258" s="3">
        <v>114</v>
      </c>
      <c r="F1258" s="14">
        <v>0.47</v>
      </c>
      <c r="G1258" s="3">
        <v>6</v>
      </c>
      <c r="H1258" s="3" t="s">
        <v>202</v>
      </c>
      <c r="I1258" s="19">
        <v>27.43</v>
      </c>
    </row>
    <row r="1259" spans="1:9" x14ac:dyDescent="0.2">
      <c r="B1259" s="2">
        <v>0.61458333333333337</v>
      </c>
      <c r="C1259" s="3">
        <v>82</v>
      </c>
      <c r="D1259" s="3">
        <v>113</v>
      </c>
      <c r="F1259" s="14">
        <v>0.4</v>
      </c>
      <c r="G1259" s="3">
        <v>4</v>
      </c>
      <c r="H1259" s="3" t="s">
        <v>202</v>
      </c>
      <c r="I1259" s="19">
        <v>27.4</v>
      </c>
    </row>
    <row r="1260" spans="1:9" x14ac:dyDescent="0.2">
      <c r="B1260" s="2">
        <v>0.625</v>
      </c>
      <c r="C1260" s="3">
        <v>83</v>
      </c>
      <c r="D1260" s="3">
        <v>113</v>
      </c>
      <c r="F1260" s="14">
        <v>0.4</v>
      </c>
      <c r="G1260" s="3">
        <v>3</v>
      </c>
      <c r="H1260" s="3" t="s">
        <v>202</v>
      </c>
      <c r="I1260" s="19">
        <v>27.4</v>
      </c>
    </row>
    <row r="1261" spans="1:9" x14ac:dyDescent="0.2">
      <c r="B1261" s="2">
        <v>0.63541666666666663</v>
      </c>
      <c r="C1261" s="3">
        <v>83</v>
      </c>
      <c r="D1261" s="3">
        <v>108</v>
      </c>
      <c r="F1261" s="14">
        <v>0.39</v>
      </c>
      <c r="G1261" s="3">
        <v>2</v>
      </c>
      <c r="H1261" s="3" t="s">
        <v>71</v>
      </c>
      <c r="I1261" s="19">
        <v>27.4</v>
      </c>
    </row>
    <row r="1262" spans="1:9" x14ac:dyDescent="0.2">
      <c r="B1262" s="2">
        <v>0.64583333333333337</v>
      </c>
      <c r="C1262" s="3">
        <v>83</v>
      </c>
      <c r="D1262" s="3">
        <v>107</v>
      </c>
      <c r="F1262" s="14">
        <v>0.4</v>
      </c>
      <c r="G1262" s="3">
        <v>5</v>
      </c>
      <c r="H1262" s="3" t="s">
        <v>202</v>
      </c>
      <c r="I1262" s="19">
        <v>27.4</v>
      </c>
    </row>
    <row r="1263" spans="1:9" x14ac:dyDescent="0.2">
      <c r="B1263" s="2">
        <v>0.65625</v>
      </c>
      <c r="C1263" s="3">
        <v>83</v>
      </c>
      <c r="D1263" s="3">
        <v>104</v>
      </c>
      <c r="F1263" s="14">
        <v>0.38</v>
      </c>
      <c r="G1263" s="3">
        <v>2</v>
      </c>
      <c r="H1263" s="3" t="s">
        <v>129</v>
      </c>
      <c r="I1263" s="19">
        <v>27.4</v>
      </c>
    </row>
    <row r="1264" spans="1:9" x14ac:dyDescent="0.2">
      <c r="B1264" s="2">
        <v>0.66666666666666663</v>
      </c>
      <c r="C1264" s="3">
        <v>83</v>
      </c>
      <c r="D1264" s="3">
        <v>103</v>
      </c>
      <c r="F1264" s="14">
        <v>0.38</v>
      </c>
      <c r="G1264" s="3">
        <v>5</v>
      </c>
      <c r="H1264" s="3" t="s">
        <v>35</v>
      </c>
      <c r="I1264" s="19">
        <v>27.4</v>
      </c>
    </row>
    <row r="1265" spans="1:9" x14ac:dyDescent="0.2">
      <c r="B1265" s="2">
        <v>0.67708333333333337</v>
      </c>
      <c r="C1265" s="3">
        <v>82</v>
      </c>
      <c r="D1265" s="3">
        <v>99</v>
      </c>
      <c r="F1265" s="14">
        <v>0.39</v>
      </c>
      <c r="G1265" s="3">
        <v>3</v>
      </c>
      <c r="H1265" s="3" t="s">
        <v>71</v>
      </c>
      <c r="I1265" s="19">
        <v>27.4</v>
      </c>
    </row>
    <row r="1266" spans="1:9" x14ac:dyDescent="0.2">
      <c r="B1266" s="2"/>
    </row>
    <row r="1267" spans="1:9" x14ac:dyDescent="0.2">
      <c r="A1267" s="21">
        <v>40664</v>
      </c>
      <c r="B1267" s="2">
        <v>0.35416666666666669</v>
      </c>
      <c r="C1267" s="3">
        <v>72</v>
      </c>
      <c r="D1267" s="3">
        <v>80</v>
      </c>
      <c r="F1267" s="14">
        <v>0.6</v>
      </c>
      <c r="G1267" s="3">
        <v>0</v>
      </c>
      <c r="I1267" s="19">
        <v>27.46</v>
      </c>
    </row>
    <row r="1268" spans="1:9" x14ac:dyDescent="0.2">
      <c r="B1268" s="2">
        <v>0.36458333333333331</v>
      </c>
      <c r="C1268" s="3">
        <v>74</v>
      </c>
      <c r="D1268" s="3">
        <v>78</v>
      </c>
      <c r="F1268" s="14">
        <v>0.57999999999999996</v>
      </c>
      <c r="G1268" s="3">
        <v>1</v>
      </c>
      <c r="H1268" s="3" t="s">
        <v>35</v>
      </c>
      <c r="I1268" s="19">
        <v>27.46</v>
      </c>
    </row>
    <row r="1269" spans="1:9" x14ac:dyDescent="0.2">
      <c r="B1269" s="2">
        <v>0.375</v>
      </c>
      <c r="C1269" s="3">
        <v>76</v>
      </c>
      <c r="D1269" s="3">
        <v>86</v>
      </c>
      <c r="F1269" s="14">
        <v>0.56000000000000005</v>
      </c>
      <c r="G1269" s="3">
        <v>0</v>
      </c>
      <c r="I1269" s="19">
        <v>27.46</v>
      </c>
    </row>
    <row r="1270" spans="1:9" x14ac:dyDescent="0.2">
      <c r="B1270" s="1">
        <v>0.53125</v>
      </c>
      <c r="C1270" s="3">
        <v>77</v>
      </c>
      <c r="D1270" s="3">
        <v>89</v>
      </c>
      <c r="F1270" s="14">
        <v>0.65</v>
      </c>
      <c r="G1270" s="3">
        <v>3</v>
      </c>
      <c r="H1270" s="3" t="s">
        <v>35</v>
      </c>
      <c r="I1270" s="19">
        <v>27.42</v>
      </c>
    </row>
    <row r="1271" spans="1:9" x14ac:dyDescent="0.2">
      <c r="B1271" s="1">
        <v>0.54166666666666663</v>
      </c>
      <c r="C1271" s="3">
        <v>75</v>
      </c>
      <c r="D1271" s="3">
        <v>84</v>
      </c>
      <c r="F1271" s="14">
        <v>0.73</v>
      </c>
      <c r="G1271" s="3">
        <v>0</v>
      </c>
      <c r="I1271" s="19">
        <v>27.42</v>
      </c>
    </row>
    <row r="1272" spans="1:9" x14ac:dyDescent="0.2">
      <c r="B1272" s="1">
        <v>0.55208333333333337</v>
      </c>
      <c r="C1272" s="3">
        <v>74</v>
      </c>
      <c r="D1272" s="3">
        <v>82</v>
      </c>
      <c r="F1272" s="14">
        <v>0.75</v>
      </c>
      <c r="G1272" s="3">
        <v>0</v>
      </c>
      <c r="I1272" s="19">
        <v>27.41</v>
      </c>
    </row>
    <row r="1273" spans="1:9" x14ac:dyDescent="0.2">
      <c r="B1273" s="2">
        <v>0.5625</v>
      </c>
      <c r="C1273" s="3">
        <v>74</v>
      </c>
      <c r="D1273" s="3">
        <v>80</v>
      </c>
      <c r="F1273" s="14">
        <v>0.77</v>
      </c>
      <c r="G1273" s="3">
        <v>0</v>
      </c>
      <c r="I1273" s="19">
        <v>27.4</v>
      </c>
    </row>
    <row r="1274" spans="1:9" x14ac:dyDescent="0.2">
      <c r="B1274" s="2">
        <v>0.57291666666666663</v>
      </c>
      <c r="C1274" s="3">
        <v>72</v>
      </c>
      <c r="D1274" s="3">
        <v>73</v>
      </c>
      <c r="F1274" s="14">
        <v>0.7</v>
      </c>
      <c r="G1274" s="3">
        <v>7</v>
      </c>
      <c r="H1274" s="3" t="s">
        <v>71</v>
      </c>
      <c r="I1274" s="19">
        <v>27.43</v>
      </c>
    </row>
    <row r="1275" spans="1:9" x14ac:dyDescent="0.2">
      <c r="B1275" s="2">
        <v>0.58333333333333337</v>
      </c>
      <c r="C1275" s="3">
        <v>65</v>
      </c>
      <c r="D1275" s="3">
        <v>72</v>
      </c>
      <c r="F1275" s="14">
        <v>0.82</v>
      </c>
      <c r="G1275" s="3">
        <v>3</v>
      </c>
      <c r="H1275" s="3" t="s">
        <v>35</v>
      </c>
      <c r="I1275" s="19">
        <v>27.43</v>
      </c>
    </row>
    <row r="1276" spans="1:9" x14ac:dyDescent="0.2">
      <c r="B1276" s="2">
        <v>0.66666666666666663</v>
      </c>
      <c r="C1276" s="3">
        <v>66</v>
      </c>
      <c r="D1276" s="3">
        <v>71</v>
      </c>
      <c r="F1276" s="14">
        <v>0.82</v>
      </c>
      <c r="G1276" s="3">
        <v>2</v>
      </c>
      <c r="H1276" s="3" t="s">
        <v>35</v>
      </c>
      <c r="I1276" s="19">
        <v>27.43</v>
      </c>
    </row>
    <row r="1277" spans="1:9" x14ac:dyDescent="0.2">
      <c r="B1277" s="2">
        <v>0.67708333333333337</v>
      </c>
      <c r="C1277" s="3">
        <v>66</v>
      </c>
      <c r="D1277" s="3">
        <v>71</v>
      </c>
      <c r="F1277" s="14">
        <v>0.83</v>
      </c>
      <c r="G1277" s="3">
        <v>0</v>
      </c>
      <c r="I1277" s="19">
        <v>27.44</v>
      </c>
    </row>
    <row r="1278" spans="1:9" x14ac:dyDescent="0.2">
      <c r="B1278" s="2"/>
    </row>
    <row r="1279" spans="1:9" x14ac:dyDescent="0.2">
      <c r="A1279" s="21">
        <v>40665</v>
      </c>
      <c r="B1279" s="2">
        <v>0.35416666666666669</v>
      </c>
      <c r="C1279" s="3">
        <v>68</v>
      </c>
      <c r="D1279" s="3">
        <v>72</v>
      </c>
      <c r="F1279" s="14">
        <v>0.79</v>
      </c>
      <c r="G1279" s="3">
        <v>1</v>
      </c>
      <c r="H1279" s="3" t="s">
        <v>202</v>
      </c>
      <c r="I1279" s="19">
        <v>27.49</v>
      </c>
    </row>
    <row r="1280" spans="1:9" x14ac:dyDescent="0.2">
      <c r="B1280" s="2">
        <v>0.36458333333333331</v>
      </c>
      <c r="C1280" s="3">
        <v>68</v>
      </c>
      <c r="D1280" s="3">
        <v>73</v>
      </c>
      <c r="F1280" s="14">
        <v>0.78</v>
      </c>
      <c r="G1280" s="3">
        <v>3</v>
      </c>
      <c r="H1280" s="3" t="s">
        <v>35</v>
      </c>
      <c r="I1280" s="19">
        <v>27.49</v>
      </c>
    </row>
    <row r="1281" spans="1:9" x14ac:dyDescent="0.2">
      <c r="B1281" s="2">
        <v>0.375</v>
      </c>
      <c r="C1281" s="3">
        <v>68</v>
      </c>
      <c r="D1281" s="3">
        <v>73</v>
      </c>
      <c r="F1281" s="14">
        <v>0.78</v>
      </c>
      <c r="G1281" s="3">
        <v>0</v>
      </c>
      <c r="I1281" s="19">
        <v>27.49</v>
      </c>
    </row>
    <row r="1282" spans="1:9" x14ac:dyDescent="0.2">
      <c r="B1282" s="2">
        <v>0.38541666666666674</v>
      </c>
      <c r="C1282" s="3">
        <v>67</v>
      </c>
      <c r="D1282" s="3">
        <v>70</v>
      </c>
      <c r="F1282" s="14">
        <v>0.81</v>
      </c>
      <c r="G1282" s="3">
        <v>4</v>
      </c>
      <c r="H1282" s="3" t="s">
        <v>71</v>
      </c>
      <c r="I1282" s="19">
        <v>27.49</v>
      </c>
    </row>
    <row r="1283" spans="1:9" x14ac:dyDescent="0.2">
      <c r="B1283" s="2">
        <v>0.39583333333333343</v>
      </c>
      <c r="C1283" s="3">
        <v>67</v>
      </c>
      <c r="D1283" s="3">
        <v>71</v>
      </c>
      <c r="F1283" s="14">
        <v>0.82</v>
      </c>
      <c r="G1283" s="3">
        <v>2</v>
      </c>
      <c r="H1283" s="3" t="s">
        <v>35</v>
      </c>
      <c r="I1283" s="19">
        <v>27.5</v>
      </c>
    </row>
    <row r="1284" spans="1:9" x14ac:dyDescent="0.2">
      <c r="B1284" s="2">
        <v>0.40625</v>
      </c>
      <c r="C1284" s="3">
        <v>67</v>
      </c>
      <c r="D1284" s="3">
        <v>71</v>
      </c>
      <c r="F1284" s="14">
        <v>0.82</v>
      </c>
      <c r="G1284" s="3">
        <v>2</v>
      </c>
      <c r="H1284" s="3" t="s">
        <v>202</v>
      </c>
      <c r="I1284" s="19">
        <v>27.51</v>
      </c>
    </row>
    <row r="1285" spans="1:9" x14ac:dyDescent="0.2">
      <c r="B1285" s="2">
        <v>0.4166666666666668</v>
      </c>
      <c r="C1285" s="3">
        <v>67</v>
      </c>
      <c r="D1285" s="3">
        <v>71</v>
      </c>
      <c r="F1285" s="14">
        <v>0.81</v>
      </c>
      <c r="G1285" s="3">
        <v>4</v>
      </c>
      <c r="H1285" s="3" t="s">
        <v>35</v>
      </c>
      <c r="I1285" s="19">
        <v>27.51</v>
      </c>
    </row>
    <row r="1286" spans="1:9" x14ac:dyDescent="0.2">
      <c r="B1286" s="2">
        <v>0.42708333333333354</v>
      </c>
      <c r="C1286" s="3">
        <v>67</v>
      </c>
      <c r="D1286" s="3">
        <v>69</v>
      </c>
      <c r="F1286" s="14">
        <v>0.81</v>
      </c>
      <c r="G1286" s="3">
        <v>1</v>
      </c>
      <c r="H1286" s="3" t="s">
        <v>202</v>
      </c>
      <c r="I1286" s="19">
        <v>27.51</v>
      </c>
    </row>
    <row r="1287" spans="1:9" x14ac:dyDescent="0.2">
      <c r="B1287" s="2">
        <v>0.4375</v>
      </c>
      <c r="C1287" s="3">
        <v>67</v>
      </c>
      <c r="D1287" s="3">
        <v>70</v>
      </c>
      <c r="F1287" s="14">
        <v>0.82</v>
      </c>
      <c r="G1287" s="3">
        <v>2</v>
      </c>
      <c r="H1287" s="3" t="s">
        <v>71</v>
      </c>
      <c r="I1287" s="19">
        <v>27.51</v>
      </c>
    </row>
    <row r="1288" spans="1:9" x14ac:dyDescent="0.2">
      <c r="B1288" s="2">
        <v>0.44791666666666691</v>
      </c>
    </row>
    <row r="1289" spans="1:9" x14ac:dyDescent="0.2">
      <c r="B1289" s="2">
        <v>0.45833333333333359</v>
      </c>
    </row>
    <row r="1290" spans="1:9" x14ac:dyDescent="0.2">
      <c r="B1290" s="2"/>
    </row>
    <row r="1291" spans="1:9" x14ac:dyDescent="0.2">
      <c r="A1291" t="s">
        <v>272</v>
      </c>
      <c r="B1291" s="2"/>
    </row>
    <row r="1292" spans="1:9" x14ac:dyDescent="0.2">
      <c r="A1292" s="21">
        <v>40675</v>
      </c>
      <c r="B1292" s="2">
        <v>0.35416666666666669</v>
      </c>
      <c r="C1292" s="3">
        <v>74</v>
      </c>
      <c r="D1292" s="3">
        <v>80</v>
      </c>
      <c r="F1292" s="14">
        <v>0.73</v>
      </c>
      <c r="G1292" s="3">
        <v>3</v>
      </c>
      <c r="H1292" s="3" t="s">
        <v>34</v>
      </c>
      <c r="I1292" s="19">
        <v>29.12</v>
      </c>
    </row>
    <row r="1293" spans="1:9" x14ac:dyDescent="0.2">
      <c r="B1293" s="2">
        <v>0.36458333333333331</v>
      </c>
      <c r="C1293" s="3">
        <v>74</v>
      </c>
      <c r="D1293" s="3">
        <v>81</v>
      </c>
      <c r="F1293" s="14">
        <v>0.71</v>
      </c>
      <c r="G1293" s="3">
        <v>0</v>
      </c>
      <c r="I1293" s="19">
        <v>29.12</v>
      </c>
    </row>
    <row r="1294" spans="1:9" x14ac:dyDescent="0.2">
      <c r="B1294" s="2">
        <v>0.375</v>
      </c>
      <c r="C1294" s="3">
        <v>75</v>
      </c>
      <c r="D1294" s="3">
        <v>81</v>
      </c>
      <c r="F1294" s="14">
        <v>0.72</v>
      </c>
      <c r="G1294" s="3">
        <v>1</v>
      </c>
      <c r="H1294" s="3" t="s">
        <v>34</v>
      </c>
      <c r="I1294" s="19">
        <v>29.13</v>
      </c>
    </row>
    <row r="1295" spans="1:9" x14ac:dyDescent="0.2">
      <c r="B1295" s="2">
        <v>0.38541666666666674</v>
      </c>
      <c r="C1295" s="3">
        <v>75</v>
      </c>
      <c r="D1295" s="3">
        <v>81</v>
      </c>
      <c r="F1295" s="14">
        <v>0.72</v>
      </c>
      <c r="G1295" s="3">
        <v>3</v>
      </c>
      <c r="H1295" s="3" t="s">
        <v>34</v>
      </c>
      <c r="I1295" s="19">
        <v>29.14</v>
      </c>
    </row>
    <row r="1296" spans="1:9" x14ac:dyDescent="0.2">
      <c r="B1296" s="2">
        <v>0.39583333333333343</v>
      </c>
      <c r="C1296" s="3">
        <v>75</v>
      </c>
      <c r="D1296" s="3">
        <v>81</v>
      </c>
      <c r="F1296" s="14">
        <v>0.71</v>
      </c>
      <c r="G1296" s="3">
        <v>0</v>
      </c>
      <c r="I1296" s="19">
        <v>29.14</v>
      </c>
    </row>
    <row r="1297" spans="1:9" x14ac:dyDescent="0.2">
      <c r="B1297" s="2">
        <v>0.40625</v>
      </c>
      <c r="C1297" s="3">
        <v>76</v>
      </c>
      <c r="D1297" s="3">
        <v>91</v>
      </c>
      <c r="F1297" s="14">
        <v>0.66</v>
      </c>
      <c r="G1297" s="3">
        <v>1</v>
      </c>
      <c r="H1297" s="3" t="s">
        <v>34</v>
      </c>
      <c r="I1297" s="19">
        <v>29.15</v>
      </c>
    </row>
    <row r="1298" spans="1:9" x14ac:dyDescent="0.2">
      <c r="A1298" s="21"/>
      <c r="B1298" s="2">
        <v>0.4166666666666668</v>
      </c>
      <c r="C1298" s="3">
        <v>77</v>
      </c>
      <c r="D1298" s="3">
        <v>95</v>
      </c>
      <c r="F1298" s="14">
        <v>0.67</v>
      </c>
      <c r="G1298" s="3">
        <v>0</v>
      </c>
      <c r="I1298" s="19">
        <v>29.15</v>
      </c>
    </row>
    <row r="1299" spans="1:9" x14ac:dyDescent="0.2">
      <c r="B1299" s="2">
        <v>0.42708333333333354</v>
      </c>
      <c r="C1299" s="3">
        <v>79</v>
      </c>
      <c r="D1299" s="3">
        <v>96</v>
      </c>
      <c r="F1299" s="14">
        <v>0.79</v>
      </c>
      <c r="G1299" s="3">
        <v>0</v>
      </c>
      <c r="I1299" s="19">
        <v>29.15</v>
      </c>
    </row>
    <row r="1300" spans="1:9" x14ac:dyDescent="0.2">
      <c r="B1300" s="2">
        <v>0.4375</v>
      </c>
      <c r="C1300" s="3">
        <v>80</v>
      </c>
      <c r="D1300" s="3">
        <v>95</v>
      </c>
      <c r="F1300" s="14">
        <v>0.62</v>
      </c>
      <c r="G1300" s="3">
        <v>0</v>
      </c>
      <c r="I1300" s="19">
        <v>29.15</v>
      </c>
    </row>
    <row r="1301" spans="1:9" x14ac:dyDescent="0.2">
      <c r="B1301" s="2">
        <v>0.44791666666666691</v>
      </c>
      <c r="C1301" s="3">
        <v>81</v>
      </c>
      <c r="D1301" s="3">
        <v>100</v>
      </c>
      <c r="F1301" s="14">
        <v>0.6</v>
      </c>
      <c r="G1301" s="3">
        <v>7</v>
      </c>
      <c r="H1301" s="3" t="s">
        <v>180</v>
      </c>
      <c r="I1301" s="19">
        <v>29.15</v>
      </c>
    </row>
    <row r="1302" spans="1:9" x14ac:dyDescent="0.2">
      <c r="B1302" s="2">
        <v>0.45833333333333359</v>
      </c>
      <c r="C1302" s="3">
        <v>82</v>
      </c>
      <c r="D1302" s="3">
        <v>103</v>
      </c>
      <c r="F1302" s="14">
        <v>0.57999999999999996</v>
      </c>
      <c r="G1302" s="3">
        <v>6</v>
      </c>
      <c r="H1302" s="3" t="s">
        <v>180</v>
      </c>
      <c r="I1302" s="19">
        <v>29.15</v>
      </c>
    </row>
    <row r="1303" spans="1:9" x14ac:dyDescent="0.2">
      <c r="B1303" s="1">
        <v>0.46875</v>
      </c>
      <c r="C1303" s="3">
        <v>83</v>
      </c>
      <c r="D1303" s="3">
        <v>107</v>
      </c>
      <c r="F1303" s="14">
        <v>0.57999999999999996</v>
      </c>
      <c r="G1303" s="3">
        <v>3</v>
      </c>
      <c r="H1303" s="3" t="s">
        <v>180</v>
      </c>
      <c r="I1303" s="19">
        <v>29.15</v>
      </c>
    </row>
    <row r="1304" spans="1:9" x14ac:dyDescent="0.2">
      <c r="B1304" s="1">
        <v>0.47916666666666669</v>
      </c>
      <c r="C1304" s="3">
        <v>84</v>
      </c>
      <c r="D1304" s="3">
        <v>111</v>
      </c>
      <c r="F1304" s="14">
        <v>0.56999999999999995</v>
      </c>
      <c r="G1304" s="3">
        <v>3</v>
      </c>
      <c r="H1304" s="3" t="s">
        <v>34</v>
      </c>
      <c r="I1304" s="19">
        <v>29.15</v>
      </c>
    </row>
    <row r="1305" spans="1:9" x14ac:dyDescent="0.2">
      <c r="B1305" s="1">
        <v>0.48958333333333331</v>
      </c>
      <c r="C1305" s="3">
        <v>84</v>
      </c>
      <c r="D1305" s="3">
        <v>115</v>
      </c>
      <c r="F1305" s="14">
        <v>0.56000000000000005</v>
      </c>
      <c r="G1305" s="3">
        <v>2</v>
      </c>
      <c r="H1305" s="3" t="s">
        <v>202</v>
      </c>
      <c r="I1305" s="19">
        <v>29.15</v>
      </c>
    </row>
    <row r="1306" spans="1:9" x14ac:dyDescent="0.2">
      <c r="B1306" s="1">
        <v>0.5</v>
      </c>
      <c r="C1306" s="3">
        <v>85</v>
      </c>
      <c r="D1306" s="3">
        <v>111</v>
      </c>
      <c r="F1306" s="14">
        <v>0.55000000000000004</v>
      </c>
      <c r="G1306" s="3">
        <v>2</v>
      </c>
      <c r="H1306" s="3" t="s">
        <v>35</v>
      </c>
      <c r="I1306" s="19">
        <v>29.14</v>
      </c>
    </row>
    <row r="1307" spans="1:9" x14ac:dyDescent="0.2">
      <c r="B1307" s="1">
        <v>0.51041666666666663</v>
      </c>
      <c r="C1307" s="3">
        <v>85</v>
      </c>
      <c r="D1307" s="3">
        <v>114</v>
      </c>
      <c r="F1307" s="14">
        <v>0.53</v>
      </c>
      <c r="G1307" s="3">
        <v>11</v>
      </c>
      <c r="H1307" s="3" t="s">
        <v>202</v>
      </c>
      <c r="I1307" s="19">
        <v>29.14</v>
      </c>
    </row>
    <row r="1308" spans="1:9" x14ac:dyDescent="0.2">
      <c r="B1308" s="1">
        <v>0.52083333333333337</v>
      </c>
      <c r="C1308" s="3">
        <v>86</v>
      </c>
      <c r="D1308" s="3">
        <v>117</v>
      </c>
      <c r="F1308" s="14">
        <v>0.51</v>
      </c>
      <c r="G1308" s="3">
        <v>9</v>
      </c>
      <c r="H1308" s="3" t="s">
        <v>180</v>
      </c>
      <c r="I1308" s="19">
        <v>29.13</v>
      </c>
    </row>
    <row r="1309" spans="1:9" x14ac:dyDescent="0.2">
      <c r="B1309" s="1">
        <v>0.53125</v>
      </c>
      <c r="C1309" s="3">
        <v>87</v>
      </c>
      <c r="D1309" s="3">
        <v>119</v>
      </c>
      <c r="F1309" s="14">
        <v>0.5</v>
      </c>
      <c r="G1309" s="3">
        <v>6</v>
      </c>
      <c r="H1309" s="3" t="s">
        <v>202</v>
      </c>
      <c r="I1309" s="19">
        <v>29.12</v>
      </c>
    </row>
    <row r="1310" spans="1:9" x14ac:dyDescent="0.2">
      <c r="B1310" s="1">
        <v>0.54166666666666663</v>
      </c>
      <c r="C1310" s="3">
        <v>87</v>
      </c>
      <c r="D1310" s="3">
        <v>121</v>
      </c>
      <c r="F1310" s="14">
        <v>0.48</v>
      </c>
      <c r="G1310" s="3">
        <v>5</v>
      </c>
      <c r="H1310" s="3" t="s">
        <v>202</v>
      </c>
      <c r="I1310" s="19">
        <v>29.12</v>
      </c>
    </row>
    <row r="1311" spans="1:9" x14ac:dyDescent="0.2">
      <c r="B1311" s="1">
        <v>0.55208333333333337</v>
      </c>
      <c r="C1311" s="3">
        <v>87</v>
      </c>
      <c r="D1311" s="3">
        <v>117</v>
      </c>
      <c r="E1311" s="21"/>
      <c r="F1311" s="14">
        <v>0.51</v>
      </c>
      <c r="G1311" s="3">
        <v>2</v>
      </c>
      <c r="H1311" s="3" t="s">
        <v>34</v>
      </c>
      <c r="I1311" s="19">
        <v>29.11</v>
      </c>
    </row>
    <row r="1312" spans="1:9" x14ac:dyDescent="0.2">
      <c r="B1312" s="2">
        <v>0.5625</v>
      </c>
      <c r="C1312" s="3">
        <v>87</v>
      </c>
      <c r="D1312" s="3">
        <v>118</v>
      </c>
      <c r="F1312" s="14">
        <v>0.5</v>
      </c>
      <c r="G1312" s="3">
        <v>4</v>
      </c>
      <c r="H1312" s="3" t="s">
        <v>180</v>
      </c>
      <c r="I1312" s="19">
        <v>29.11</v>
      </c>
    </row>
    <row r="1313" spans="1:9" x14ac:dyDescent="0.2">
      <c r="A1313" s="21"/>
      <c r="B1313" s="2">
        <v>0.57291666666666663</v>
      </c>
      <c r="C1313" s="3">
        <v>87</v>
      </c>
      <c r="D1313" s="3">
        <v>117</v>
      </c>
      <c r="F1313" s="14">
        <v>0.45</v>
      </c>
      <c r="G1313" s="3">
        <v>7</v>
      </c>
      <c r="H1313" s="3" t="s">
        <v>35</v>
      </c>
      <c r="I1313" s="19">
        <v>29.1</v>
      </c>
    </row>
    <row r="1314" spans="1:9" x14ac:dyDescent="0.2">
      <c r="B1314" s="2">
        <v>0.58333333333333337</v>
      </c>
      <c r="C1314" s="3">
        <v>88</v>
      </c>
      <c r="D1314" s="3">
        <v>120</v>
      </c>
      <c r="F1314" s="14">
        <v>0.45</v>
      </c>
      <c r="G1314" s="3">
        <v>6</v>
      </c>
      <c r="H1314" s="3" t="s">
        <v>208</v>
      </c>
      <c r="I1314" s="19">
        <v>29.1</v>
      </c>
    </row>
    <row r="1315" spans="1:9" x14ac:dyDescent="0.2">
      <c r="B1315" s="2">
        <v>0.59375</v>
      </c>
      <c r="C1315" s="3">
        <v>88</v>
      </c>
      <c r="D1315" s="3">
        <v>113</v>
      </c>
      <c r="F1315" s="14">
        <v>0.45</v>
      </c>
      <c r="G1315" s="3">
        <v>1</v>
      </c>
      <c r="H1315" s="3" t="s">
        <v>34</v>
      </c>
      <c r="I1315" s="19">
        <v>29.1</v>
      </c>
    </row>
    <row r="1316" spans="1:9" x14ac:dyDescent="0.2">
      <c r="B1316" s="2">
        <v>0.60416666666666663</v>
      </c>
      <c r="C1316" s="3">
        <v>87</v>
      </c>
      <c r="D1316" s="3">
        <v>111</v>
      </c>
      <c r="F1316" s="14">
        <v>0.46</v>
      </c>
      <c r="G1316" s="3">
        <v>1</v>
      </c>
      <c r="H1316" s="3" t="s">
        <v>34</v>
      </c>
      <c r="I1316" s="19">
        <v>29.09</v>
      </c>
    </row>
    <row r="1317" spans="1:9" x14ac:dyDescent="0.2">
      <c r="B1317" s="2">
        <v>0.61111111111111105</v>
      </c>
      <c r="C1317" s="3">
        <v>87</v>
      </c>
      <c r="D1317" s="3">
        <v>110</v>
      </c>
      <c r="F1317" s="14">
        <v>0.46</v>
      </c>
      <c r="G1317" s="3">
        <v>2</v>
      </c>
      <c r="H1317" s="3" t="s">
        <v>180</v>
      </c>
      <c r="I1317" s="19">
        <v>29.09</v>
      </c>
    </row>
    <row r="1318" spans="1:9" x14ac:dyDescent="0.2">
      <c r="B1318" s="2"/>
    </row>
    <row r="1319" spans="1:9" x14ac:dyDescent="0.2">
      <c r="A1319" s="21">
        <v>40676</v>
      </c>
      <c r="B1319" s="2">
        <v>0.375</v>
      </c>
      <c r="C1319" s="3">
        <v>71</v>
      </c>
      <c r="D1319" s="3">
        <v>84</v>
      </c>
      <c r="F1319" s="14">
        <v>0.76</v>
      </c>
      <c r="G1319" s="3">
        <v>1</v>
      </c>
      <c r="H1319" s="3" t="s">
        <v>35</v>
      </c>
      <c r="I1319" s="19">
        <v>29.01</v>
      </c>
    </row>
    <row r="1320" spans="1:9" x14ac:dyDescent="0.2">
      <c r="B1320" s="2">
        <v>0.38541666666666674</v>
      </c>
      <c r="C1320" s="3">
        <v>72</v>
      </c>
      <c r="D1320" s="3">
        <v>86</v>
      </c>
      <c r="F1320" s="14">
        <v>0.74</v>
      </c>
      <c r="G1320" s="3">
        <v>1</v>
      </c>
      <c r="H1320" s="3" t="s">
        <v>129</v>
      </c>
      <c r="I1320" s="19">
        <v>29</v>
      </c>
    </row>
    <row r="1321" spans="1:9" x14ac:dyDescent="0.2">
      <c r="B1321" s="2">
        <v>0.39583333333333343</v>
      </c>
      <c r="C1321" s="3">
        <v>72</v>
      </c>
      <c r="D1321" s="3">
        <v>86</v>
      </c>
      <c r="F1321" s="14">
        <v>0.73</v>
      </c>
      <c r="G1321" s="3">
        <v>1</v>
      </c>
      <c r="H1321" s="3" t="s">
        <v>71</v>
      </c>
      <c r="I1321" s="19">
        <v>28.99</v>
      </c>
    </row>
    <row r="1322" spans="1:9" x14ac:dyDescent="0.2">
      <c r="B1322" s="2">
        <v>0.40625</v>
      </c>
      <c r="C1322" s="3">
        <v>73</v>
      </c>
      <c r="D1322" s="3">
        <v>87</v>
      </c>
      <c r="F1322" s="14">
        <v>0.72</v>
      </c>
      <c r="G1322" s="3">
        <v>2</v>
      </c>
      <c r="H1322" s="3" t="s">
        <v>129</v>
      </c>
      <c r="I1322" s="19">
        <v>28.98</v>
      </c>
    </row>
    <row r="1323" spans="1:9" x14ac:dyDescent="0.2">
      <c r="B1323" s="2">
        <v>0.4166666666666668</v>
      </c>
      <c r="C1323" s="3">
        <v>73</v>
      </c>
      <c r="D1323" s="3">
        <v>91</v>
      </c>
      <c r="F1323" s="14">
        <v>0.71</v>
      </c>
      <c r="G1323" s="3">
        <v>2</v>
      </c>
      <c r="H1323" s="3" t="s">
        <v>129</v>
      </c>
      <c r="I1323" s="19">
        <v>28.99</v>
      </c>
    </row>
    <row r="1324" spans="1:9" x14ac:dyDescent="0.2">
      <c r="B1324" s="2">
        <v>0.42708333333333354</v>
      </c>
      <c r="C1324" s="3">
        <v>74</v>
      </c>
      <c r="D1324" s="3">
        <v>95</v>
      </c>
      <c r="F1324" s="14">
        <v>0.7</v>
      </c>
      <c r="G1324" s="3">
        <v>0</v>
      </c>
      <c r="I1324" s="19">
        <v>28.99</v>
      </c>
    </row>
    <row r="1325" spans="1:9" x14ac:dyDescent="0.2">
      <c r="B1325" s="2">
        <v>0.4375</v>
      </c>
      <c r="C1325" s="3">
        <v>75</v>
      </c>
      <c r="D1325" s="3">
        <v>98</v>
      </c>
      <c r="F1325" s="14">
        <v>0.68</v>
      </c>
      <c r="G1325" s="3">
        <v>2</v>
      </c>
      <c r="H1325" s="3" t="s">
        <v>35</v>
      </c>
      <c r="I1325" s="19">
        <v>28.99</v>
      </c>
    </row>
    <row r="1326" spans="1:9" x14ac:dyDescent="0.2">
      <c r="B1326" s="2">
        <v>0.44791666666666691</v>
      </c>
      <c r="C1326" s="3">
        <v>77</v>
      </c>
      <c r="D1326" s="3">
        <v>96</v>
      </c>
      <c r="F1326" s="14">
        <v>0.66</v>
      </c>
      <c r="G1326" s="3">
        <v>6</v>
      </c>
      <c r="H1326" s="3" t="s">
        <v>35</v>
      </c>
      <c r="I1326" s="19">
        <v>29</v>
      </c>
    </row>
    <row r="1327" spans="1:9" x14ac:dyDescent="0.2">
      <c r="B1327" s="2">
        <v>0.45833333333333359</v>
      </c>
      <c r="C1327" s="3">
        <v>77</v>
      </c>
      <c r="D1327" s="3">
        <v>100</v>
      </c>
      <c r="F1327" s="14">
        <v>0.66</v>
      </c>
      <c r="G1327" s="3">
        <v>12</v>
      </c>
      <c r="H1327" s="3" t="s">
        <v>34</v>
      </c>
      <c r="I1327" s="19">
        <v>28.99</v>
      </c>
    </row>
    <row r="1328" spans="1:9" x14ac:dyDescent="0.2">
      <c r="B1328" s="1">
        <v>0.46875</v>
      </c>
      <c r="C1328" s="3">
        <v>77</v>
      </c>
      <c r="D1328" s="3">
        <v>103</v>
      </c>
      <c r="F1328" s="14">
        <v>0.66</v>
      </c>
      <c r="G1328" s="3">
        <v>9</v>
      </c>
      <c r="H1328" s="3" t="s">
        <v>180</v>
      </c>
      <c r="I1328" s="19">
        <v>28.99</v>
      </c>
    </row>
    <row r="1329" spans="1:9" x14ac:dyDescent="0.2">
      <c r="A1329" s="21"/>
      <c r="B1329" s="1">
        <v>0.47916666666666669</v>
      </c>
      <c r="C1329" s="3">
        <v>77</v>
      </c>
      <c r="D1329" s="3">
        <v>107</v>
      </c>
      <c r="F1329" s="14">
        <v>0.65</v>
      </c>
      <c r="G1329" s="3">
        <v>7</v>
      </c>
      <c r="H1329" s="3" t="s">
        <v>34</v>
      </c>
      <c r="I1329" s="19">
        <v>28.98</v>
      </c>
    </row>
    <row r="1330" spans="1:9" x14ac:dyDescent="0.2">
      <c r="B1330" s="1">
        <v>0.48958333333333331</v>
      </c>
      <c r="C1330" s="3">
        <v>78</v>
      </c>
      <c r="D1330" s="3">
        <v>107</v>
      </c>
      <c r="F1330" s="14">
        <v>0.64</v>
      </c>
      <c r="G1330" s="3">
        <v>4</v>
      </c>
      <c r="H1330" s="3" t="s">
        <v>180</v>
      </c>
      <c r="I1330" s="19">
        <v>28.98</v>
      </c>
    </row>
    <row r="1331" spans="1:9" x14ac:dyDescent="0.2">
      <c r="B1331" s="1">
        <v>0.5</v>
      </c>
      <c r="C1331" s="3">
        <v>78</v>
      </c>
      <c r="D1331" s="3">
        <v>110</v>
      </c>
      <c r="F1331" s="14">
        <v>0.63</v>
      </c>
      <c r="G1331" s="3">
        <v>5</v>
      </c>
      <c r="H1331" s="3" t="s">
        <v>180</v>
      </c>
      <c r="I1331" s="19">
        <v>28.98</v>
      </c>
    </row>
    <row r="1332" spans="1:9" x14ac:dyDescent="0.2">
      <c r="B1332" s="1">
        <v>0.51041666666666663</v>
      </c>
      <c r="C1332" s="3">
        <v>79</v>
      </c>
      <c r="D1332" s="3">
        <v>108</v>
      </c>
      <c r="F1332" s="14">
        <v>0.63</v>
      </c>
      <c r="G1332" s="3">
        <v>12</v>
      </c>
      <c r="H1332" s="3" t="s">
        <v>34</v>
      </c>
      <c r="I1332" s="19">
        <v>28.98</v>
      </c>
    </row>
    <row r="1333" spans="1:9" x14ac:dyDescent="0.2">
      <c r="B1333" s="1">
        <v>0.52083333333333337</v>
      </c>
      <c r="C1333" s="3">
        <v>79</v>
      </c>
      <c r="D1333" s="3">
        <v>110</v>
      </c>
      <c r="F1333" s="14">
        <v>0.63</v>
      </c>
      <c r="G1333" s="3">
        <v>2</v>
      </c>
      <c r="H1333" s="3" t="s">
        <v>35</v>
      </c>
      <c r="I1333" s="19">
        <v>28.97</v>
      </c>
    </row>
    <row r="1334" spans="1:9" x14ac:dyDescent="0.2">
      <c r="B1334" s="1">
        <v>0.53125</v>
      </c>
      <c r="C1334" s="3">
        <v>79</v>
      </c>
      <c r="D1334" s="3">
        <v>106</v>
      </c>
      <c r="F1334" s="14">
        <v>0.57999999999999996</v>
      </c>
      <c r="G1334" s="3">
        <v>2</v>
      </c>
      <c r="H1334" s="3" t="s">
        <v>291</v>
      </c>
      <c r="I1334" s="19">
        <v>28.97</v>
      </c>
    </row>
    <row r="1335" spans="1:9" x14ac:dyDescent="0.2">
      <c r="B1335" s="1">
        <v>0.54166666666666663</v>
      </c>
      <c r="C1335" s="3">
        <v>79</v>
      </c>
      <c r="D1335" s="3">
        <v>107</v>
      </c>
      <c r="F1335" s="14">
        <v>0.57999999999999996</v>
      </c>
      <c r="G1335" s="3">
        <v>5</v>
      </c>
      <c r="H1335" s="3" t="s">
        <v>180</v>
      </c>
      <c r="I1335" s="19">
        <v>28.96</v>
      </c>
    </row>
    <row r="1336" spans="1:9" x14ac:dyDescent="0.2">
      <c r="B1336" s="2"/>
    </row>
    <row r="1337" spans="1:9" x14ac:dyDescent="0.2">
      <c r="A1337" s="21">
        <v>40677</v>
      </c>
      <c r="B1337" s="1">
        <v>0.5</v>
      </c>
      <c r="C1337" s="3">
        <v>70</v>
      </c>
      <c r="D1337" s="3">
        <v>104</v>
      </c>
      <c r="F1337" s="14">
        <v>0.63</v>
      </c>
      <c r="G1337" s="3">
        <v>3</v>
      </c>
      <c r="H1337" s="3" t="s">
        <v>34</v>
      </c>
      <c r="I1337" s="19">
        <v>28.86</v>
      </c>
    </row>
    <row r="1338" spans="1:9" x14ac:dyDescent="0.2">
      <c r="B1338" s="1">
        <v>0.51041666666666663</v>
      </c>
      <c r="C1338" s="3">
        <v>71</v>
      </c>
      <c r="D1338" s="3">
        <v>95</v>
      </c>
      <c r="F1338" s="14">
        <v>0.63</v>
      </c>
      <c r="G1338" s="3">
        <v>1</v>
      </c>
      <c r="H1338" s="3" t="s">
        <v>35</v>
      </c>
      <c r="I1338" s="19">
        <v>28.87</v>
      </c>
    </row>
    <row r="1339" spans="1:9" x14ac:dyDescent="0.2">
      <c r="B1339" s="1">
        <v>0.52083333333333337</v>
      </c>
      <c r="C1339" s="3">
        <v>71</v>
      </c>
      <c r="D1339" s="3">
        <v>99</v>
      </c>
      <c r="F1339" s="14">
        <v>0.61</v>
      </c>
      <c r="G1339" s="3">
        <v>0</v>
      </c>
      <c r="I1339" s="19">
        <v>28.86</v>
      </c>
    </row>
    <row r="1340" spans="1:9" x14ac:dyDescent="0.2">
      <c r="B1340" s="1">
        <v>0.53125</v>
      </c>
      <c r="C1340" s="3">
        <v>71</v>
      </c>
      <c r="D1340" s="3">
        <v>96</v>
      </c>
      <c r="F1340" s="14">
        <v>0.62</v>
      </c>
      <c r="G1340" s="3">
        <v>2</v>
      </c>
      <c r="H1340" s="3" t="s">
        <v>43</v>
      </c>
      <c r="I1340" s="19">
        <v>28.86</v>
      </c>
    </row>
    <row r="1341" spans="1:9" x14ac:dyDescent="0.2">
      <c r="B1341" s="1">
        <v>0.54166666666666663</v>
      </c>
      <c r="C1341" s="3">
        <v>71</v>
      </c>
      <c r="D1341" s="3">
        <v>96</v>
      </c>
      <c r="F1341" s="14">
        <v>0.61</v>
      </c>
      <c r="G1341" s="3">
        <v>3</v>
      </c>
      <c r="H1341" s="3" t="s">
        <v>34</v>
      </c>
      <c r="I1341" s="19">
        <v>28.85</v>
      </c>
    </row>
    <row r="1342" spans="1:9" x14ac:dyDescent="0.2">
      <c r="B1342" s="1">
        <v>0.55208333333333337</v>
      </c>
      <c r="C1342" s="3">
        <v>72</v>
      </c>
      <c r="D1342" s="3">
        <v>96</v>
      </c>
      <c r="F1342" s="14">
        <v>0.61</v>
      </c>
      <c r="G1342" s="3">
        <v>7</v>
      </c>
      <c r="H1342" s="3" t="s">
        <v>180</v>
      </c>
      <c r="I1342" s="19">
        <v>28.85</v>
      </c>
    </row>
    <row r="1343" spans="1:9" x14ac:dyDescent="0.2">
      <c r="B1343" s="2">
        <v>0.5625</v>
      </c>
      <c r="C1343" s="3">
        <v>72</v>
      </c>
      <c r="D1343" s="3">
        <v>103</v>
      </c>
      <c r="F1343" s="14">
        <v>0.6</v>
      </c>
      <c r="G1343" s="3">
        <v>1</v>
      </c>
      <c r="H1343" s="3" t="s">
        <v>190</v>
      </c>
      <c r="I1343" s="19">
        <v>28.85</v>
      </c>
    </row>
    <row r="1344" spans="1:9" x14ac:dyDescent="0.2">
      <c r="B1344" s="2">
        <v>0.57291666666666663</v>
      </c>
      <c r="C1344" s="3">
        <v>73</v>
      </c>
      <c r="D1344" s="3">
        <v>98</v>
      </c>
      <c r="F1344" s="14">
        <v>0.57999999999999996</v>
      </c>
      <c r="G1344" s="3">
        <v>3</v>
      </c>
      <c r="H1344" s="3" t="s">
        <v>180</v>
      </c>
      <c r="I1344" s="19">
        <v>28.84</v>
      </c>
    </row>
    <row r="1345" spans="1:9" x14ac:dyDescent="0.2">
      <c r="B1345" s="2">
        <v>0.58333333333333337</v>
      </c>
      <c r="C1345" s="3">
        <v>72</v>
      </c>
      <c r="D1345" s="3">
        <v>95</v>
      </c>
      <c r="F1345" s="14">
        <v>0.59</v>
      </c>
      <c r="G1345" s="3">
        <v>3</v>
      </c>
      <c r="H1345" s="3" t="s">
        <v>197</v>
      </c>
      <c r="I1345" s="19">
        <v>28.84</v>
      </c>
    </row>
    <row r="1346" spans="1:9" x14ac:dyDescent="0.2">
      <c r="B1346" s="2">
        <v>0.59375</v>
      </c>
      <c r="C1346" s="3">
        <v>73</v>
      </c>
      <c r="D1346" s="3">
        <v>104</v>
      </c>
      <c r="F1346" s="14">
        <v>0.59</v>
      </c>
      <c r="G1346" s="3">
        <v>3</v>
      </c>
      <c r="H1346" s="3" t="s">
        <v>130</v>
      </c>
      <c r="I1346" s="19">
        <v>28.83</v>
      </c>
    </row>
    <row r="1347" spans="1:9" x14ac:dyDescent="0.2">
      <c r="B1347" s="2">
        <v>0.60416666666666663</v>
      </c>
      <c r="C1347" s="3">
        <v>73</v>
      </c>
      <c r="D1347" s="3">
        <v>104</v>
      </c>
      <c r="F1347" s="14">
        <v>0.57999999999999996</v>
      </c>
      <c r="G1347" s="3">
        <v>1</v>
      </c>
      <c r="H1347" s="3" t="s">
        <v>130</v>
      </c>
      <c r="I1347" s="19">
        <v>28.82</v>
      </c>
    </row>
    <row r="1348" spans="1:9" x14ac:dyDescent="0.2">
      <c r="B1348" s="2">
        <v>0.61458333333333337</v>
      </c>
      <c r="C1348" s="3">
        <v>74</v>
      </c>
      <c r="D1348" s="3">
        <v>99</v>
      </c>
      <c r="F1348" s="14">
        <v>0.56999999999999995</v>
      </c>
      <c r="G1348" s="3">
        <v>2</v>
      </c>
      <c r="H1348" s="3" t="s">
        <v>203</v>
      </c>
      <c r="I1348" s="19">
        <v>28.82</v>
      </c>
    </row>
    <row r="1349" spans="1:9" x14ac:dyDescent="0.2">
      <c r="B1349" s="2">
        <v>0.625</v>
      </c>
      <c r="C1349" s="3">
        <v>74</v>
      </c>
      <c r="D1349" s="3">
        <v>90</v>
      </c>
      <c r="F1349" s="14">
        <v>0.61</v>
      </c>
      <c r="G1349" s="3">
        <v>3</v>
      </c>
      <c r="H1349" s="3" t="s">
        <v>34</v>
      </c>
      <c r="I1349" s="19">
        <v>28.82</v>
      </c>
    </row>
    <row r="1350" spans="1:9" x14ac:dyDescent="0.2">
      <c r="B1350" s="2">
        <v>0.69791666666666663</v>
      </c>
      <c r="C1350" s="3">
        <v>73</v>
      </c>
      <c r="D1350" s="3">
        <v>94</v>
      </c>
      <c r="E1350" t="s">
        <v>251</v>
      </c>
      <c r="F1350" s="14">
        <v>0.63</v>
      </c>
      <c r="G1350" s="3">
        <v>0</v>
      </c>
      <c r="H1350" s="3" t="s">
        <v>37</v>
      </c>
      <c r="I1350" s="19">
        <v>28.8</v>
      </c>
    </row>
    <row r="1351" spans="1:9" x14ac:dyDescent="0.2">
      <c r="A1351" s="21"/>
      <c r="B1351" s="2">
        <v>0.70833333333333337</v>
      </c>
      <c r="C1351" s="3">
        <v>73</v>
      </c>
      <c r="D1351" s="3">
        <v>93</v>
      </c>
      <c r="F1351" s="14">
        <v>0.56999999999999995</v>
      </c>
      <c r="G1351" s="3">
        <v>2</v>
      </c>
      <c r="H1351" s="3" t="s">
        <v>130</v>
      </c>
      <c r="I1351" s="19">
        <v>28.8</v>
      </c>
    </row>
    <row r="1352" spans="1:9" x14ac:dyDescent="0.2">
      <c r="B1352" s="2">
        <v>0.71875</v>
      </c>
      <c r="C1352" s="3">
        <v>72</v>
      </c>
      <c r="D1352" s="3">
        <v>90</v>
      </c>
      <c r="F1352" s="14">
        <v>0.57999999999999996</v>
      </c>
      <c r="G1352" s="3">
        <v>0</v>
      </c>
      <c r="I1352" s="19">
        <v>28.8</v>
      </c>
    </row>
    <row r="1353" spans="1:9" x14ac:dyDescent="0.2">
      <c r="B1353" s="2">
        <v>0.72916666666666663</v>
      </c>
    </row>
    <row r="1354" spans="1:9" x14ac:dyDescent="0.2">
      <c r="B1354" s="2">
        <v>0.73958333333333337</v>
      </c>
    </row>
    <row r="1355" spans="1:9" x14ac:dyDescent="0.2">
      <c r="B1355" s="2">
        <v>0.75</v>
      </c>
    </row>
    <row r="1356" spans="1:9" x14ac:dyDescent="0.2">
      <c r="B1356" s="2"/>
    </row>
    <row r="1357" spans="1:9" x14ac:dyDescent="0.2">
      <c r="A1357" s="21">
        <v>40679</v>
      </c>
      <c r="B1357" s="1">
        <v>0.48958333333333331</v>
      </c>
      <c r="C1357" s="3">
        <v>55</v>
      </c>
      <c r="D1357" s="3">
        <v>87</v>
      </c>
      <c r="F1357" s="14">
        <v>0.55000000000000004</v>
      </c>
      <c r="G1357" s="3">
        <v>7</v>
      </c>
      <c r="H1357" s="3" t="s">
        <v>130</v>
      </c>
      <c r="I1357" s="19">
        <v>29.14</v>
      </c>
    </row>
    <row r="1358" spans="1:9" x14ac:dyDescent="0.2">
      <c r="B1358" s="1">
        <v>0.5</v>
      </c>
      <c r="C1358" s="3">
        <v>56</v>
      </c>
      <c r="D1358" s="3">
        <v>92</v>
      </c>
      <c r="F1358" s="14">
        <v>0.56000000000000005</v>
      </c>
      <c r="G1358" s="3">
        <v>6</v>
      </c>
      <c r="H1358" s="3" t="s">
        <v>201</v>
      </c>
      <c r="I1358" s="19">
        <v>29.14</v>
      </c>
    </row>
    <row r="1359" spans="1:9" x14ac:dyDescent="0.2">
      <c r="B1359" s="1">
        <v>0.51041666666666663</v>
      </c>
      <c r="C1359" s="3">
        <v>57</v>
      </c>
      <c r="D1359" s="3">
        <v>95</v>
      </c>
      <c r="F1359" s="14">
        <v>0.53</v>
      </c>
      <c r="G1359" s="3">
        <v>8</v>
      </c>
      <c r="H1359" s="3" t="s">
        <v>130</v>
      </c>
      <c r="I1359" s="19">
        <v>29.13</v>
      </c>
    </row>
    <row r="1360" spans="1:9" x14ac:dyDescent="0.2">
      <c r="B1360" s="1">
        <v>0.52083333333333337</v>
      </c>
      <c r="C1360" s="3">
        <v>58</v>
      </c>
      <c r="D1360" s="3">
        <v>98</v>
      </c>
      <c r="F1360" s="14">
        <v>0.51</v>
      </c>
      <c r="G1360" s="3">
        <v>10</v>
      </c>
      <c r="H1360" s="3" t="s">
        <v>130</v>
      </c>
      <c r="I1360" s="19">
        <v>29.13</v>
      </c>
    </row>
    <row r="1361" spans="1:9" x14ac:dyDescent="0.2">
      <c r="B1361" s="1">
        <v>0.53125</v>
      </c>
      <c r="C1361" s="3">
        <v>59</v>
      </c>
      <c r="D1361" s="3">
        <v>95</v>
      </c>
      <c r="F1361" s="14">
        <v>0.5</v>
      </c>
      <c r="G1361" s="3">
        <v>12</v>
      </c>
      <c r="H1361" s="3" t="s">
        <v>130</v>
      </c>
      <c r="I1361" s="19">
        <v>29.13</v>
      </c>
    </row>
    <row r="1362" spans="1:9" x14ac:dyDescent="0.2">
      <c r="B1362" s="1">
        <v>0.54166666666666663</v>
      </c>
      <c r="C1362" s="3">
        <v>59</v>
      </c>
      <c r="D1362" s="3">
        <v>95</v>
      </c>
      <c r="F1362" s="14">
        <v>0.49</v>
      </c>
      <c r="G1362" s="3">
        <v>6</v>
      </c>
      <c r="H1362" s="3" t="s">
        <v>130</v>
      </c>
      <c r="I1362" s="19">
        <v>29.13</v>
      </c>
    </row>
    <row r="1363" spans="1:9" x14ac:dyDescent="0.2">
      <c r="B1363" s="1">
        <v>0.55208333333333337</v>
      </c>
      <c r="C1363" s="3">
        <v>59</v>
      </c>
      <c r="D1363" s="3">
        <v>96</v>
      </c>
      <c r="F1363" s="14">
        <v>0.49</v>
      </c>
      <c r="G1363" s="3">
        <v>11</v>
      </c>
      <c r="H1363" s="3" t="s">
        <v>130</v>
      </c>
      <c r="I1363" s="19">
        <v>29.12</v>
      </c>
    </row>
    <row r="1364" spans="1:9" x14ac:dyDescent="0.2">
      <c r="B1364" s="2">
        <v>0.5625</v>
      </c>
      <c r="C1364" s="3">
        <v>59</v>
      </c>
      <c r="D1364" s="3">
        <v>97</v>
      </c>
      <c r="F1364" s="14">
        <v>0.48</v>
      </c>
      <c r="G1364" s="3">
        <v>10</v>
      </c>
      <c r="H1364" s="3" t="s">
        <v>130</v>
      </c>
      <c r="I1364" s="19">
        <v>29.12</v>
      </c>
    </row>
    <row r="1365" spans="1:9" x14ac:dyDescent="0.2">
      <c r="B1365" s="2">
        <v>0.57291666666666663</v>
      </c>
      <c r="C1365" s="3">
        <v>60</v>
      </c>
      <c r="D1365" s="3">
        <v>97</v>
      </c>
      <c r="F1365" s="14">
        <v>0.48</v>
      </c>
      <c r="G1365" s="3">
        <v>8</v>
      </c>
      <c r="H1365" s="3" t="s">
        <v>130</v>
      </c>
      <c r="I1365" s="19">
        <v>29.12</v>
      </c>
    </row>
    <row r="1366" spans="1:9" x14ac:dyDescent="0.2">
      <c r="B1366" s="2">
        <v>0.58333333333333337</v>
      </c>
      <c r="C1366" s="3">
        <v>60</v>
      </c>
      <c r="D1366" s="3">
        <v>92</v>
      </c>
      <c r="F1366" s="14">
        <v>0.46</v>
      </c>
      <c r="G1366" s="3">
        <v>5</v>
      </c>
      <c r="H1366" s="3" t="s">
        <v>130</v>
      </c>
      <c r="I1366" s="19">
        <v>29.11</v>
      </c>
    </row>
    <row r="1367" spans="1:9" x14ac:dyDescent="0.2">
      <c r="B1367" s="2">
        <v>0.59375</v>
      </c>
      <c r="C1367" s="3">
        <v>60</v>
      </c>
      <c r="D1367" s="3">
        <v>96</v>
      </c>
      <c r="F1367" s="14">
        <v>0.46</v>
      </c>
      <c r="G1367" s="3">
        <v>8</v>
      </c>
      <c r="H1367" s="3" t="s">
        <v>196</v>
      </c>
      <c r="I1367" s="19">
        <v>29.11</v>
      </c>
    </row>
    <row r="1368" spans="1:9" x14ac:dyDescent="0.2">
      <c r="B1368" s="2">
        <v>0.60416666666666663</v>
      </c>
      <c r="C1368" s="3">
        <v>61</v>
      </c>
      <c r="D1368" s="3">
        <v>101</v>
      </c>
      <c r="F1368" s="14">
        <v>0.46</v>
      </c>
      <c r="G1368" s="3">
        <v>9</v>
      </c>
      <c r="H1368" s="3" t="s">
        <v>201</v>
      </c>
      <c r="I1368" s="19">
        <v>29.11</v>
      </c>
    </row>
    <row r="1369" spans="1:9" x14ac:dyDescent="0.2">
      <c r="B1369" s="2">
        <v>0.61458333333333337</v>
      </c>
      <c r="C1369" s="3">
        <v>61</v>
      </c>
      <c r="D1369" s="3">
        <v>102</v>
      </c>
      <c r="F1369" s="14">
        <v>0.46</v>
      </c>
      <c r="G1369" s="3">
        <v>14</v>
      </c>
      <c r="H1369" s="3" t="s">
        <v>130</v>
      </c>
      <c r="I1369" s="19">
        <v>29.11</v>
      </c>
    </row>
    <row r="1370" spans="1:9" x14ac:dyDescent="0.2">
      <c r="B1370" s="2">
        <v>0.625</v>
      </c>
      <c r="C1370" s="3">
        <v>61</v>
      </c>
      <c r="D1370" s="3">
        <v>100</v>
      </c>
      <c r="F1370" s="14">
        <v>0.45</v>
      </c>
      <c r="G1370" s="3">
        <v>12</v>
      </c>
      <c r="H1370" s="3" t="s">
        <v>196</v>
      </c>
      <c r="I1370" s="19">
        <v>29.11</v>
      </c>
    </row>
    <row r="1371" spans="1:9" x14ac:dyDescent="0.2">
      <c r="B1371" s="2">
        <v>0.63541666666666663</v>
      </c>
      <c r="C1371" s="3">
        <v>61</v>
      </c>
      <c r="D1371" s="3">
        <v>97</v>
      </c>
      <c r="F1371" s="14">
        <v>0.44</v>
      </c>
      <c r="G1371" s="3">
        <v>9</v>
      </c>
      <c r="H1371" s="3" t="s">
        <v>130</v>
      </c>
      <c r="I1371" s="19">
        <v>29.11</v>
      </c>
    </row>
    <row r="1372" spans="1:9" x14ac:dyDescent="0.2">
      <c r="B1372" s="2">
        <v>0.64583333333333337</v>
      </c>
      <c r="C1372" s="3">
        <v>62</v>
      </c>
      <c r="D1372" s="3">
        <v>92</v>
      </c>
      <c r="F1372" s="14">
        <v>0.45</v>
      </c>
      <c r="G1372" s="3">
        <v>5</v>
      </c>
      <c r="H1372" s="3" t="s">
        <v>196</v>
      </c>
      <c r="I1372" s="19">
        <v>29.11</v>
      </c>
    </row>
    <row r="1373" spans="1:9" x14ac:dyDescent="0.2">
      <c r="B1373" s="2">
        <v>0.65625</v>
      </c>
      <c r="C1373" s="3">
        <v>61</v>
      </c>
      <c r="D1373" s="3">
        <v>96</v>
      </c>
      <c r="F1373" s="14">
        <v>0.44</v>
      </c>
      <c r="G1373" s="3">
        <v>7</v>
      </c>
      <c r="H1373" s="3" t="s">
        <v>130</v>
      </c>
      <c r="I1373" s="19">
        <v>29.11</v>
      </c>
    </row>
    <row r="1374" spans="1:9" x14ac:dyDescent="0.2">
      <c r="B1374" s="2">
        <v>0.66666666666666663</v>
      </c>
      <c r="C1374" s="3">
        <v>62</v>
      </c>
      <c r="D1374" s="3">
        <v>94</v>
      </c>
      <c r="F1374" s="14">
        <v>0.44</v>
      </c>
      <c r="G1374" s="3">
        <v>12</v>
      </c>
      <c r="H1374" s="3" t="s">
        <v>130</v>
      </c>
      <c r="I1374" s="19">
        <v>29.11</v>
      </c>
    </row>
    <row r="1375" spans="1:9" x14ac:dyDescent="0.2">
      <c r="A1375" s="21"/>
      <c r="B1375" s="2">
        <v>0.67708333333333337</v>
      </c>
      <c r="C1375" s="3">
        <v>62</v>
      </c>
      <c r="D1375" s="3">
        <v>89</v>
      </c>
      <c r="F1375" s="14">
        <v>0.44</v>
      </c>
      <c r="G1375" s="3">
        <v>11</v>
      </c>
      <c r="H1375" s="3" t="s">
        <v>130</v>
      </c>
      <c r="I1375" s="19">
        <v>29.11</v>
      </c>
    </row>
    <row r="1376" spans="1:9" x14ac:dyDescent="0.2">
      <c r="B1376" s="2">
        <v>0.6875</v>
      </c>
      <c r="C1376" s="3">
        <v>62</v>
      </c>
      <c r="D1376" s="3">
        <v>89</v>
      </c>
      <c r="F1376" s="14">
        <v>0.44</v>
      </c>
      <c r="G1376" s="3">
        <v>8</v>
      </c>
      <c r="H1376" s="3" t="s">
        <v>196</v>
      </c>
      <c r="I1376" s="19">
        <v>29.11</v>
      </c>
    </row>
    <row r="1377" spans="1:9" x14ac:dyDescent="0.2">
      <c r="B1377" s="2">
        <v>0.69791666666666663</v>
      </c>
      <c r="C1377" s="3">
        <v>62</v>
      </c>
      <c r="D1377" s="3">
        <v>92</v>
      </c>
      <c r="F1377" s="14">
        <v>0.44</v>
      </c>
      <c r="G1377" s="3">
        <v>2</v>
      </c>
      <c r="H1377" s="3" t="s">
        <v>130</v>
      </c>
      <c r="I1377" s="19">
        <v>29.11</v>
      </c>
    </row>
    <row r="1378" spans="1:9" x14ac:dyDescent="0.2">
      <c r="B1378" s="2">
        <v>0.70833333333333337</v>
      </c>
      <c r="C1378" s="3">
        <v>62</v>
      </c>
      <c r="D1378" s="3">
        <v>85</v>
      </c>
      <c r="F1378" s="14">
        <v>0.43</v>
      </c>
      <c r="G1378" s="3">
        <v>9</v>
      </c>
      <c r="H1378" s="3" t="s">
        <v>130</v>
      </c>
      <c r="I1378" s="19">
        <v>29.11</v>
      </c>
    </row>
    <row r="1379" spans="1:9" x14ac:dyDescent="0.2">
      <c r="B1379" s="2">
        <v>0.71875</v>
      </c>
      <c r="C1379" s="3">
        <v>62</v>
      </c>
      <c r="D1379" s="3">
        <v>89</v>
      </c>
      <c r="F1379" s="14">
        <v>0.44</v>
      </c>
      <c r="G1379" s="3">
        <v>5</v>
      </c>
      <c r="H1379" s="3" t="s">
        <v>130</v>
      </c>
      <c r="I1379" s="19">
        <v>29.11</v>
      </c>
    </row>
    <row r="1380" spans="1:9" x14ac:dyDescent="0.2">
      <c r="B1380" s="2">
        <v>0.72916666666666663</v>
      </c>
      <c r="C1380" s="3">
        <v>62</v>
      </c>
      <c r="D1380" s="3">
        <v>83</v>
      </c>
      <c r="F1380" s="14">
        <v>0.45</v>
      </c>
      <c r="G1380" s="3">
        <v>8</v>
      </c>
      <c r="H1380" s="3" t="s">
        <v>130</v>
      </c>
      <c r="I1380" s="19">
        <v>29.12</v>
      </c>
    </row>
    <row r="1381" spans="1:9" x14ac:dyDescent="0.2">
      <c r="B1381" s="2">
        <v>0.73958333333333337</v>
      </c>
      <c r="C1381" s="3">
        <v>61</v>
      </c>
      <c r="D1381" s="3">
        <v>82</v>
      </c>
      <c r="F1381" s="14">
        <v>0.44</v>
      </c>
      <c r="G1381" s="3">
        <v>4</v>
      </c>
      <c r="H1381" s="3" t="s">
        <v>130</v>
      </c>
      <c r="I1381" s="19">
        <v>29.12</v>
      </c>
    </row>
    <row r="1382" spans="1:9" x14ac:dyDescent="0.2">
      <c r="B1382" s="2">
        <v>0.75</v>
      </c>
      <c r="C1382" s="3">
        <v>61</v>
      </c>
      <c r="D1382" s="3">
        <v>80</v>
      </c>
      <c r="F1382" s="14">
        <v>0.45</v>
      </c>
      <c r="G1382" s="3">
        <v>6</v>
      </c>
      <c r="H1382" s="3" t="s">
        <v>196</v>
      </c>
      <c r="I1382" s="19">
        <v>29.12</v>
      </c>
    </row>
    <row r="1383" spans="1:9" x14ac:dyDescent="0.2">
      <c r="B1383" s="2"/>
    </row>
    <row r="1384" spans="1:9" x14ac:dyDescent="0.2">
      <c r="A1384" s="21">
        <v>40680</v>
      </c>
      <c r="B1384" s="1">
        <v>0.47916666666666669</v>
      </c>
      <c r="C1384" s="3">
        <v>49</v>
      </c>
      <c r="D1384" s="3">
        <v>60</v>
      </c>
      <c r="F1384" s="14">
        <v>0.77</v>
      </c>
      <c r="G1384" s="3">
        <v>8</v>
      </c>
      <c r="H1384" s="3" t="s">
        <v>196</v>
      </c>
      <c r="I1384" s="19">
        <v>29.12</v>
      </c>
    </row>
    <row r="1385" spans="1:9" x14ac:dyDescent="0.2">
      <c r="B1385" s="1">
        <v>0.48958333333333331</v>
      </c>
      <c r="C1385" s="3">
        <v>50</v>
      </c>
      <c r="D1385" s="3">
        <v>60</v>
      </c>
      <c r="F1385" s="14">
        <v>0.75</v>
      </c>
      <c r="G1385" s="3">
        <v>3</v>
      </c>
      <c r="H1385" s="3" t="s">
        <v>196</v>
      </c>
      <c r="I1385" s="19">
        <v>29.12</v>
      </c>
    </row>
    <row r="1386" spans="1:9" x14ac:dyDescent="0.2">
      <c r="B1386" s="1">
        <v>0.5</v>
      </c>
      <c r="C1386" s="3">
        <v>50</v>
      </c>
      <c r="D1386" s="3">
        <v>60</v>
      </c>
      <c r="F1386" s="14">
        <v>0.74</v>
      </c>
      <c r="G1386" s="3">
        <v>6</v>
      </c>
      <c r="H1386" s="3" t="s">
        <v>130</v>
      </c>
      <c r="I1386" s="19">
        <v>29.12</v>
      </c>
    </row>
    <row r="1387" spans="1:9" x14ac:dyDescent="0.2">
      <c r="B1387" s="1">
        <v>0.51041666666666663</v>
      </c>
      <c r="C1387" s="3">
        <v>50</v>
      </c>
      <c r="D1387" s="3">
        <v>60</v>
      </c>
      <c r="F1387" s="14">
        <v>0.75</v>
      </c>
      <c r="G1387" s="3">
        <v>3</v>
      </c>
      <c r="H1387" s="3" t="s">
        <v>130</v>
      </c>
      <c r="I1387" s="19">
        <v>29.12</v>
      </c>
    </row>
    <row r="1388" spans="1:9" x14ac:dyDescent="0.2">
      <c r="B1388" s="1">
        <v>0.52083333333333337</v>
      </c>
      <c r="C1388" s="3">
        <v>50</v>
      </c>
      <c r="D1388" s="3">
        <v>60</v>
      </c>
      <c r="F1388" s="14">
        <v>0.76</v>
      </c>
      <c r="G1388" s="3">
        <v>7</v>
      </c>
      <c r="H1388" s="3" t="s">
        <v>130</v>
      </c>
      <c r="I1388" s="19">
        <v>29.12</v>
      </c>
    </row>
    <row r="1389" spans="1:9" x14ac:dyDescent="0.2">
      <c r="B1389" s="1">
        <v>0.53125</v>
      </c>
      <c r="C1389" s="3">
        <v>50</v>
      </c>
      <c r="D1389" s="3">
        <v>61</v>
      </c>
      <c r="F1389" s="14">
        <v>0.76</v>
      </c>
      <c r="G1389" s="3">
        <v>9</v>
      </c>
      <c r="H1389" s="3" t="s">
        <v>130</v>
      </c>
      <c r="I1389" s="19">
        <v>29.12</v>
      </c>
    </row>
    <row r="1390" spans="1:9" x14ac:dyDescent="0.2">
      <c r="B1390" s="1">
        <v>0.54166666666666663</v>
      </c>
      <c r="C1390" s="3">
        <v>50</v>
      </c>
      <c r="D1390" s="3">
        <v>62</v>
      </c>
      <c r="F1390" s="14">
        <v>0.74</v>
      </c>
      <c r="G1390" s="3">
        <v>6</v>
      </c>
      <c r="H1390" s="3" t="s">
        <v>130</v>
      </c>
      <c r="I1390" s="19">
        <v>29.11</v>
      </c>
    </row>
    <row r="1391" spans="1:9" x14ac:dyDescent="0.2">
      <c r="B1391" s="1">
        <v>0.55208333333333337</v>
      </c>
      <c r="C1391" s="3">
        <v>51</v>
      </c>
      <c r="D1391" s="3">
        <v>61</v>
      </c>
      <c r="F1391" s="14">
        <v>0.73</v>
      </c>
      <c r="G1391" s="3">
        <v>7</v>
      </c>
      <c r="H1391" s="3" t="s">
        <v>130</v>
      </c>
      <c r="I1391" s="19">
        <v>29.11</v>
      </c>
    </row>
    <row r="1392" spans="1:9" x14ac:dyDescent="0.2">
      <c r="B1392" s="2">
        <v>0.5625</v>
      </c>
      <c r="C1392" s="3">
        <v>51</v>
      </c>
      <c r="D1392" s="3">
        <v>62</v>
      </c>
      <c r="F1392" s="14">
        <v>0.73</v>
      </c>
      <c r="G1392" s="3">
        <v>5</v>
      </c>
      <c r="H1392" s="3" t="s">
        <v>130</v>
      </c>
      <c r="I1392" s="19">
        <v>29.11</v>
      </c>
    </row>
    <row r="1393" spans="1:9" x14ac:dyDescent="0.2">
      <c r="B1393" s="2">
        <v>0.57291666666666663</v>
      </c>
      <c r="C1393" s="3">
        <v>52</v>
      </c>
      <c r="D1393" s="3">
        <v>60</v>
      </c>
      <c r="F1393" s="14">
        <v>0.72</v>
      </c>
      <c r="G1393" s="3">
        <v>2</v>
      </c>
      <c r="H1393" s="3" t="s">
        <v>130</v>
      </c>
      <c r="I1393" s="19">
        <v>29.1</v>
      </c>
    </row>
    <row r="1394" spans="1:9" x14ac:dyDescent="0.2">
      <c r="B1394" s="2">
        <v>0.58333333333333337</v>
      </c>
      <c r="C1394" s="3">
        <v>52</v>
      </c>
      <c r="D1394" s="3">
        <v>62</v>
      </c>
      <c r="F1394" s="14">
        <v>0.72</v>
      </c>
      <c r="G1394" s="3">
        <v>4</v>
      </c>
      <c r="H1394" s="3" t="s">
        <v>130</v>
      </c>
      <c r="I1394" s="19">
        <v>29.1</v>
      </c>
    </row>
    <row r="1395" spans="1:9" x14ac:dyDescent="0.2">
      <c r="A1395" s="21"/>
      <c r="B1395" s="2">
        <v>0.59375</v>
      </c>
      <c r="C1395" s="3">
        <v>52</v>
      </c>
      <c r="D1395" s="3">
        <v>62</v>
      </c>
      <c r="F1395" s="14">
        <v>0.73</v>
      </c>
      <c r="G1395" s="3">
        <v>6</v>
      </c>
      <c r="H1395" s="3" t="s">
        <v>130</v>
      </c>
      <c r="I1395" s="19">
        <v>29.1</v>
      </c>
    </row>
    <row r="1396" spans="1:9" x14ac:dyDescent="0.2">
      <c r="B1396" s="2">
        <v>0.60416666666666663</v>
      </c>
      <c r="C1396" s="3">
        <v>52</v>
      </c>
      <c r="D1396" s="3">
        <v>62</v>
      </c>
      <c r="F1396" s="14">
        <v>0.73</v>
      </c>
      <c r="G1396" s="3">
        <v>3</v>
      </c>
      <c r="H1396" s="3" t="s">
        <v>130</v>
      </c>
      <c r="I1396" s="19">
        <v>29.09</v>
      </c>
    </row>
    <row r="1397" spans="1:9" x14ac:dyDescent="0.2">
      <c r="B1397" s="2">
        <v>0.61458333333333337</v>
      </c>
      <c r="C1397" s="3">
        <v>53</v>
      </c>
      <c r="D1397" s="3">
        <v>63</v>
      </c>
      <c r="F1397" s="14">
        <v>0.72</v>
      </c>
      <c r="G1397" s="3">
        <v>9</v>
      </c>
      <c r="H1397" s="3" t="s">
        <v>130</v>
      </c>
      <c r="I1397" s="19">
        <v>29.09</v>
      </c>
    </row>
    <row r="1398" spans="1:9" x14ac:dyDescent="0.2">
      <c r="B1398" s="2">
        <v>0.625</v>
      </c>
      <c r="C1398" s="3">
        <v>53</v>
      </c>
      <c r="D1398" s="3">
        <v>62</v>
      </c>
      <c r="F1398" s="14">
        <v>0.73</v>
      </c>
      <c r="G1398" s="3">
        <v>4</v>
      </c>
      <c r="H1398" s="3" t="s">
        <v>130</v>
      </c>
      <c r="I1398" s="19">
        <v>29.09</v>
      </c>
    </row>
    <row r="1399" spans="1:9" x14ac:dyDescent="0.2">
      <c r="B1399" s="2">
        <v>0.63541666666666663</v>
      </c>
      <c r="C1399" s="3">
        <v>53</v>
      </c>
      <c r="D1399" s="3">
        <v>63</v>
      </c>
      <c r="F1399" s="14">
        <v>0.73</v>
      </c>
      <c r="G1399" s="3">
        <v>6</v>
      </c>
      <c r="H1399" s="3" t="s">
        <v>130</v>
      </c>
      <c r="I1399" s="19">
        <v>29.09</v>
      </c>
    </row>
    <row r="1400" spans="1:9" x14ac:dyDescent="0.2">
      <c r="B1400" s="2">
        <v>0.64583333333333337</v>
      </c>
      <c r="C1400" s="3">
        <v>54</v>
      </c>
      <c r="D1400" s="3">
        <v>63</v>
      </c>
      <c r="F1400" s="14">
        <v>0.73</v>
      </c>
      <c r="G1400" s="3">
        <v>5</v>
      </c>
      <c r="H1400" s="3" t="s">
        <v>196</v>
      </c>
      <c r="I1400" s="19">
        <v>29.09</v>
      </c>
    </row>
    <row r="1401" spans="1:9" x14ac:dyDescent="0.2">
      <c r="B1401" s="2">
        <v>0.65625</v>
      </c>
      <c r="C1401" s="3">
        <v>54</v>
      </c>
      <c r="D1401" s="3">
        <v>66</v>
      </c>
      <c r="F1401" s="14">
        <v>0.71</v>
      </c>
      <c r="G1401" s="3">
        <v>2</v>
      </c>
      <c r="H1401" s="3" t="s">
        <v>130</v>
      </c>
      <c r="I1401" s="19">
        <v>29.09</v>
      </c>
    </row>
    <row r="1402" spans="1:9" x14ac:dyDescent="0.2">
      <c r="B1402" s="2">
        <v>0.66666666666666663</v>
      </c>
      <c r="C1402" s="3">
        <v>55</v>
      </c>
      <c r="D1402" s="3">
        <v>67</v>
      </c>
      <c r="F1402" s="14">
        <v>0.71</v>
      </c>
      <c r="G1402" s="3">
        <v>5</v>
      </c>
      <c r="H1402" s="3" t="s">
        <v>196</v>
      </c>
      <c r="I1402" s="19">
        <v>29.08</v>
      </c>
    </row>
    <row r="1403" spans="1:9" x14ac:dyDescent="0.2">
      <c r="B1403" s="2"/>
    </row>
    <row r="1404" spans="1:9" x14ac:dyDescent="0.2">
      <c r="A1404" s="21">
        <v>40681</v>
      </c>
      <c r="B1404" s="2">
        <v>0.59375</v>
      </c>
      <c r="C1404" s="3">
        <v>58</v>
      </c>
      <c r="D1404" s="3">
        <v>70</v>
      </c>
      <c r="F1404" s="14">
        <v>0.79</v>
      </c>
      <c r="G1404" s="3">
        <v>1</v>
      </c>
      <c r="H1404" s="3" t="s">
        <v>130</v>
      </c>
      <c r="I1404" s="19">
        <v>29.07</v>
      </c>
    </row>
    <row r="1405" spans="1:9" x14ac:dyDescent="0.2">
      <c r="B1405" s="2">
        <v>0.60416666666666663</v>
      </c>
      <c r="C1405" s="3">
        <v>58</v>
      </c>
      <c r="D1405" s="3">
        <v>70</v>
      </c>
      <c r="F1405" s="14">
        <v>0.79</v>
      </c>
      <c r="G1405" s="3">
        <v>0</v>
      </c>
      <c r="I1405" s="19">
        <v>29.07</v>
      </c>
    </row>
    <row r="1406" spans="1:9" x14ac:dyDescent="0.2">
      <c r="B1406" s="2">
        <v>0.61458333333333337</v>
      </c>
      <c r="C1406" s="3">
        <v>59</v>
      </c>
      <c r="D1406" s="3">
        <v>67</v>
      </c>
      <c r="F1406" s="14">
        <v>0.81</v>
      </c>
      <c r="G1406" s="3">
        <v>2</v>
      </c>
      <c r="H1406" s="3" t="s">
        <v>196</v>
      </c>
      <c r="I1406" s="19">
        <v>29.07</v>
      </c>
    </row>
    <row r="1407" spans="1:9" x14ac:dyDescent="0.2">
      <c r="B1407" s="2">
        <v>0.625</v>
      </c>
      <c r="C1407" s="3">
        <v>59</v>
      </c>
      <c r="D1407" s="3">
        <v>69</v>
      </c>
      <c r="F1407" s="14">
        <v>0.8</v>
      </c>
      <c r="G1407" s="3">
        <v>3</v>
      </c>
      <c r="H1407" s="3" t="s">
        <v>196</v>
      </c>
      <c r="I1407" s="19">
        <v>29.07</v>
      </c>
    </row>
    <row r="1408" spans="1:9" x14ac:dyDescent="0.2">
      <c r="B1408" s="2">
        <v>0.63541666666666663</v>
      </c>
      <c r="C1408" s="3">
        <v>59</v>
      </c>
      <c r="D1408" s="3">
        <v>70</v>
      </c>
      <c r="F1408" s="14">
        <v>0.8</v>
      </c>
      <c r="G1408" s="3">
        <v>0</v>
      </c>
      <c r="I1408" s="19">
        <v>29.08</v>
      </c>
    </row>
    <row r="1409" spans="1:9" x14ac:dyDescent="0.2">
      <c r="B1409" s="2">
        <v>0.64583333333333337</v>
      </c>
      <c r="C1409" s="3">
        <v>59</v>
      </c>
      <c r="D1409" s="3">
        <v>68</v>
      </c>
      <c r="F1409" s="14">
        <v>0.79</v>
      </c>
      <c r="G1409" s="3">
        <v>0</v>
      </c>
      <c r="I1409" s="19">
        <v>29.07</v>
      </c>
    </row>
    <row r="1410" spans="1:9" x14ac:dyDescent="0.2">
      <c r="B1410" s="2"/>
    </row>
    <row r="1411" spans="1:9" x14ac:dyDescent="0.2">
      <c r="A1411" s="21">
        <v>40682</v>
      </c>
      <c r="B1411" s="1">
        <v>0.48958333333333331</v>
      </c>
      <c r="C1411" s="3">
        <v>65</v>
      </c>
      <c r="D1411" s="3">
        <v>85</v>
      </c>
      <c r="F1411" s="14">
        <v>0.71</v>
      </c>
      <c r="G1411" s="3">
        <v>0</v>
      </c>
      <c r="I1411" s="19">
        <v>29.25</v>
      </c>
    </row>
    <row r="1412" spans="1:9" x14ac:dyDescent="0.2">
      <c r="B1412" s="1">
        <v>0.5</v>
      </c>
      <c r="C1412" s="3">
        <v>66</v>
      </c>
      <c r="D1412" s="3">
        <v>92</v>
      </c>
      <c r="F1412" s="14">
        <v>0.69</v>
      </c>
      <c r="G1412" s="3">
        <v>5</v>
      </c>
      <c r="H1412" s="3" t="s">
        <v>130</v>
      </c>
      <c r="I1412" s="19">
        <v>29.25</v>
      </c>
    </row>
    <row r="1413" spans="1:9" x14ac:dyDescent="0.2">
      <c r="B1413" s="1">
        <v>0.51041666666666663</v>
      </c>
      <c r="C1413" s="3">
        <v>67</v>
      </c>
      <c r="D1413" s="3">
        <v>95</v>
      </c>
      <c r="F1413" s="14">
        <v>0.67</v>
      </c>
      <c r="G1413" s="3">
        <v>0</v>
      </c>
      <c r="I1413" s="19">
        <v>29.25</v>
      </c>
    </row>
    <row r="1414" spans="1:9" x14ac:dyDescent="0.2">
      <c r="B1414" s="1">
        <v>0.52083333333333337</v>
      </c>
      <c r="C1414" s="3">
        <v>68</v>
      </c>
      <c r="D1414" s="3">
        <v>95</v>
      </c>
      <c r="F1414" s="14">
        <v>0.64</v>
      </c>
      <c r="G1414" s="3">
        <v>0</v>
      </c>
      <c r="I1414" s="19">
        <v>29.25</v>
      </c>
    </row>
    <row r="1415" spans="1:9" x14ac:dyDescent="0.2">
      <c r="B1415" s="1">
        <v>0.53125</v>
      </c>
      <c r="C1415" s="3">
        <v>69</v>
      </c>
      <c r="D1415" s="3">
        <v>102</v>
      </c>
      <c r="F1415" s="14">
        <v>0.6</v>
      </c>
      <c r="G1415" s="3">
        <v>0</v>
      </c>
      <c r="I1415" s="19">
        <v>29.25</v>
      </c>
    </row>
    <row r="1416" spans="1:9" x14ac:dyDescent="0.2">
      <c r="B1416" s="1">
        <v>0.54166666666666663</v>
      </c>
      <c r="C1416" s="3">
        <v>69</v>
      </c>
      <c r="D1416" s="3">
        <v>102</v>
      </c>
      <c r="F1416" s="14">
        <v>0.6</v>
      </c>
      <c r="G1416" s="3">
        <v>0</v>
      </c>
      <c r="I1416" s="19">
        <v>29.25</v>
      </c>
    </row>
    <row r="1417" spans="1:9" x14ac:dyDescent="0.2">
      <c r="B1417" s="1">
        <v>0.55208333333333337</v>
      </c>
      <c r="C1417" s="3">
        <v>70</v>
      </c>
      <c r="D1417" s="3">
        <v>99</v>
      </c>
      <c r="F1417" s="14">
        <v>0.59</v>
      </c>
      <c r="G1417" s="3">
        <v>1</v>
      </c>
      <c r="H1417" s="3" t="s">
        <v>201</v>
      </c>
      <c r="I1417" s="19">
        <v>29.25</v>
      </c>
    </row>
    <row r="1418" spans="1:9" x14ac:dyDescent="0.2">
      <c r="B1418" s="2">
        <v>0.5625</v>
      </c>
      <c r="C1418" s="3">
        <v>70</v>
      </c>
      <c r="D1418" s="3">
        <v>99</v>
      </c>
      <c r="F1418" s="14">
        <v>0.57999999999999996</v>
      </c>
      <c r="G1418" s="3">
        <v>1</v>
      </c>
      <c r="H1418" s="3" t="s">
        <v>129</v>
      </c>
      <c r="I1418" s="19">
        <v>29.25</v>
      </c>
    </row>
    <row r="1419" spans="1:9" x14ac:dyDescent="0.2">
      <c r="B1419" s="2">
        <v>0.57291666666666663</v>
      </c>
      <c r="C1419" s="3">
        <v>71</v>
      </c>
      <c r="D1419" s="3">
        <v>101</v>
      </c>
      <c r="F1419" s="14">
        <v>0.56999999999999995</v>
      </c>
      <c r="G1419" s="3">
        <v>1</v>
      </c>
      <c r="I1419" s="19">
        <v>29.25</v>
      </c>
    </row>
    <row r="1420" spans="1:9" x14ac:dyDescent="0.2">
      <c r="B1420" s="2">
        <v>0.58333333333333337</v>
      </c>
      <c r="C1420" s="3">
        <v>71</v>
      </c>
      <c r="D1420" s="3">
        <v>111</v>
      </c>
      <c r="F1420" s="14">
        <v>0.55000000000000004</v>
      </c>
      <c r="G1420" s="3">
        <v>2</v>
      </c>
      <c r="H1420" s="3" t="s">
        <v>130</v>
      </c>
      <c r="I1420" s="19">
        <v>29.24</v>
      </c>
    </row>
    <row r="1421" spans="1:9" x14ac:dyDescent="0.2">
      <c r="B1421" s="2">
        <v>0.59375</v>
      </c>
      <c r="C1421" s="3">
        <v>72</v>
      </c>
      <c r="D1421" s="3">
        <v>106</v>
      </c>
      <c r="F1421" s="14">
        <v>0.54</v>
      </c>
      <c r="G1421" s="3">
        <v>2</v>
      </c>
      <c r="H1421" s="3" t="s">
        <v>130</v>
      </c>
      <c r="I1421" s="19">
        <v>29.24</v>
      </c>
    </row>
    <row r="1422" spans="1:9" x14ac:dyDescent="0.2">
      <c r="B1422" s="2">
        <v>0.60416666666666663</v>
      </c>
      <c r="C1422" s="3">
        <v>72</v>
      </c>
      <c r="D1422" s="3">
        <v>103</v>
      </c>
      <c r="F1422" s="14">
        <v>0.54</v>
      </c>
      <c r="G1422" s="3">
        <v>1</v>
      </c>
      <c r="H1422" s="3" t="s">
        <v>180</v>
      </c>
      <c r="I1422" s="19">
        <v>29.24</v>
      </c>
    </row>
    <row r="1423" spans="1:9" x14ac:dyDescent="0.2">
      <c r="A1423" s="21"/>
      <c r="B1423" s="2">
        <v>0.61458333333333337</v>
      </c>
      <c r="C1423" s="3">
        <v>72</v>
      </c>
      <c r="D1423" s="3">
        <v>109</v>
      </c>
      <c r="F1423" s="14">
        <v>0.54</v>
      </c>
      <c r="G1423" s="3">
        <v>2</v>
      </c>
      <c r="H1423" s="3" t="s">
        <v>130</v>
      </c>
      <c r="I1423" s="19">
        <v>29.24</v>
      </c>
    </row>
    <row r="1424" spans="1:9" x14ac:dyDescent="0.2">
      <c r="B1424" s="2">
        <v>0.625</v>
      </c>
      <c r="C1424" s="3">
        <v>73</v>
      </c>
      <c r="D1424" s="3">
        <v>105</v>
      </c>
      <c r="F1424" s="14">
        <v>0.52</v>
      </c>
      <c r="G1424" s="3">
        <v>2</v>
      </c>
      <c r="H1424" s="3" t="s">
        <v>130</v>
      </c>
      <c r="I1424" s="19">
        <v>29.24</v>
      </c>
    </row>
    <row r="1425" spans="1:9" x14ac:dyDescent="0.2">
      <c r="B1425" s="2">
        <v>0.63541666666666663</v>
      </c>
      <c r="C1425" s="3">
        <v>73</v>
      </c>
      <c r="D1425" s="3">
        <v>101</v>
      </c>
      <c r="F1425" s="14">
        <v>0.52</v>
      </c>
      <c r="G1425" s="3">
        <v>1</v>
      </c>
      <c r="H1425" s="3" t="s">
        <v>201</v>
      </c>
      <c r="I1425" s="19">
        <v>29.24</v>
      </c>
    </row>
    <row r="1426" spans="1:9" x14ac:dyDescent="0.2">
      <c r="B1426" s="2">
        <v>0.64583333333333337</v>
      </c>
      <c r="C1426" s="3">
        <v>73</v>
      </c>
      <c r="D1426" s="3">
        <v>101</v>
      </c>
      <c r="F1426" s="14">
        <v>0.52</v>
      </c>
      <c r="G1426" s="3">
        <v>1</v>
      </c>
      <c r="H1426" s="3" t="s">
        <v>202</v>
      </c>
      <c r="I1426" s="19">
        <v>29.24</v>
      </c>
    </row>
    <row r="1427" spans="1:9" x14ac:dyDescent="0.2">
      <c r="B1427" s="2">
        <v>0.65625</v>
      </c>
      <c r="C1427" s="3">
        <v>73</v>
      </c>
      <c r="D1427" s="3">
        <v>95</v>
      </c>
      <c r="F1427" s="14">
        <v>0.52</v>
      </c>
      <c r="G1427" s="3">
        <v>0</v>
      </c>
      <c r="I1427" s="19">
        <v>29.24</v>
      </c>
    </row>
    <row r="1428" spans="1:9" x14ac:dyDescent="0.2">
      <c r="B1428" s="2">
        <v>0.66666666666666663</v>
      </c>
      <c r="C1428" s="3">
        <v>73</v>
      </c>
      <c r="D1428" s="3">
        <v>93</v>
      </c>
      <c r="F1428" s="14">
        <v>0.52</v>
      </c>
      <c r="G1428" s="3">
        <v>1</v>
      </c>
      <c r="H1428" s="3" t="s">
        <v>129</v>
      </c>
      <c r="I1428" s="19">
        <v>29.24</v>
      </c>
    </row>
    <row r="1429" spans="1:9" x14ac:dyDescent="0.2">
      <c r="B1429" s="2">
        <v>0.67708333333333337</v>
      </c>
      <c r="C1429" s="3">
        <v>73</v>
      </c>
      <c r="D1429" s="3">
        <v>92</v>
      </c>
      <c r="F1429" s="14">
        <v>0.52</v>
      </c>
      <c r="G1429" s="3">
        <v>2</v>
      </c>
      <c r="H1429" s="3" t="s">
        <v>130</v>
      </c>
      <c r="I1429" s="19">
        <v>29.24</v>
      </c>
    </row>
    <row r="1430" spans="1:9" x14ac:dyDescent="0.2">
      <c r="B1430" s="2">
        <v>0.6875</v>
      </c>
      <c r="C1430" s="3">
        <v>73</v>
      </c>
      <c r="D1430" s="3">
        <v>91</v>
      </c>
      <c r="F1430" s="14">
        <v>0.52</v>
      </c>
      <c r="G1430" s="3">
        <v>2</v>
      </c>
      <c r="H1430" s="3" t="s">
        <v>130</v>
      </c>
      <c r="I1430" s="19">
        <v>29.23</v>
      </c>
    </row>
    <row r="1431" spans="1:9" x14ac:dyDescent="0.2">
      <c r="B1431" s="2">
        <v>0.69791666666666663</v>
      </c>
      <c r="C1431" s="3">
        <v>73</v>
      </c>
      <c r="D1431" s="3">
        <v>90</v>
      </c>
      <c r="F1431" s="14">
        <v>0.53</v>
      </c>
      <c r="G1431" s="3">
        <v>2</v>
      </c>
      <c r="H1431" s="3" t="s">
        <v>130</v>
      </c>
      <c r="I1431" s="19">
        <v>29.23</v>
      </c>
    </row>
    <row r="1432" spans="1:9" x14ac:dyDescent="0.2">
      <c r="B1432" s="2">
        <v>0.70833333333333337</v>
      </c>
      <c r="C1432" s="3">
        <v>73</v>
      </c>
      <c r="D1432" s="3">
        <v>91</v>
      </c>
      <c r="F1432" s="14">
        <v>0.52</v>
      </c>
      <c r="G1432" s="3">
        <v>1</v>
      </c>
      <c r="H1432" s="3" t="s">
        <v>130</v>
      </c>
      <c r="I1432" s="19">
        <v>29.24</v>
      </c>
    </row>
    <row r="1433" spans="1:9" x14ac:dyDescent="0.2">
      <c r="B1433" s="2">
        <v>0.71875</v>
      </c>
      <c r="C1433" s="3">
        <v>73</v>
      </c>
      <c r="D1433" s="3">
        <v>91</v>
      </c>
      <c r="F1433" s="14">
        <v>0.52</v>
      </c>
      <c r="G1433" s="3">
        <v>2</v>
      </c>
      <c r="H1433" s="3" t="s">
        <v>130</v>
      </c>
      <c r="I1433" s="19">
        <v>29.24</v>
      </c>
    </row>
    <row r="1434" spans="1:9" x14ac:dyDescent="0.2">
      <c r="B1434" s="2">
        <v>0.72916666666666663</v>
      </c>
      <c r="C1434" s="3">
        <v>73</v>
      </c>
      <c r="D1434" s="3">
        <v>90</v>
      </c>
      <c r="F1434" s="14">
        <v>0.52</v>
      </c>
      <c r="G1434" s="3">
        <v>0</v>
      </c>
      <c r="I1434" s="19">
        <v>29.24</v>
      </c>
    </row>
    <row r="1435" spans="1:9" x14ac:dyDescent="0.2">
      <c r="B1435" s="2">
        <v>0.73958333333333337</v>
      </c>
      <c r="C1435" s="3">
        <v>73</v>
      </c>
      <c r="D1435" s="3">
        <v>89</v>
      </c>
      <c r="F1435" s="14">
        <v>0.51</v>
      </c>
      <c r="G1435" s="3">
        <v>0</v>
      </c>
      <c r="I1435" s="19">
        <v>29.24</v>
      </c>
    </row>
    <row r="1436" spans="1:9" x14ac:dyDescent="0.2">
      <c r="B1436" s="2">
        <v>0.75</v>
      </c>
      <c r="C1436" s="3">
        <v>73</v>
      </c>
      <c r="D1436" s="3">
        <v>89</v>
      </c>
      <c r="F1436" s="14">
        <v>0.52</v>
      </c>
      <c r="G1436" s="3">
        <v>2</v>
      </c>
      <c r="H1436" s="3" t="s">
        <v>130</v>
      </c>
      <c r="I1436" s="19">
        <v>29.24</v>
      </c>
    </row>
    <row r="1437" spans="1:9" x14ac:dyDescent="0.2">
      <c r="B1437" s="2"/>
    </row>
    <row r="1438" spans="1:9" x14ac:dyDescent="0.2">
      <c r="A1438" s="21">
        <v>40683</v>
      </c>
      <c r="B1438" s="1">
        <v>0.48958333333333331</v>
      </c>
      <c r="C1438" s="3">
        <v>74</v>
      </c>
      <c r="D1438" s="3">
        <v>104</v>
      </c>
      <c r="F1438" s="14">
        <v>0.51</v>
      </c>
      <c r="G1438" s="3">
        <v>2</v>
      </c>
      <c r="H1438" s="3" t="s">
        <v>130</v>
      </c>
      <c r="I1438" s="19">
        <v>29.3</v>
      </c>
    </row>
    <row r="1439" spans="1:9" x14ac:dyDescent="0.2">
      <c r="B1439" s="1">
        <v>0.5</v>
      </c>
      <c r="C1439" s="3">
        <v>74</v>
      </c>
      <c r="D1439" s="3">
        <v>108</v>
      </c>
      <c r="F1439" s="14">
        <v>0.52</v>
      </c>
      <c r="G1439" s="3">
        <v>2</v>
      </c>
      <c r="H1439" s="3" t="s">
        <v>34</v>
      </c>
      <c r="I1439" s="19">
        <v>29.3</v>
      </c>
    </row>
    <row r="1440" spans="1:9" x14ac:dyDescent="0.2">
      <c r="B1440" s="1">
        <v>0.51041666666666663</v>
      </c>
      <c r="C1440" s="3">
        <v>75</v>
      </c>
      <c r="D1440" s="3">
        <v>106</v>
      </c>
      <c r="F1440" s="14">
        <v>0.5</v>
      </c>
      <c r="G1440" s="3">
        <v>0</v>
      </c>
      <c r="I1440" s="19">
        <v>29.29</v>
      </c>
    </row>
    <row r="1441" spans="1:9" x14ac:dyDescent="0.2">
      <c r="B1441" s="1">
        <v>0.52083333333333337</v>
      </c>
      <c r="C1441" s="3">
        <v>76</v>
      </c>
      <c r="D1441" s="3">
        <v>110</v>
      </c>
      <c r="F1441" s="14">
        <v>0.5</v>
      </c>
      <c r="G1441" s="3">
        <v>3</v>
      </c>
      <c r="H1441" s="3" t="s">
        <v>196</v>
      </c>
      <c r="I1441" s="19">
        <v>29.29</v>
      </c>
    </row>
    <row r="1442" spans="1:9" x14ac:dyDescent="0.2">
      <c r="B1442" s="1">
        <v>0.53125</v>
      </c>
      <c r="C1442" s="3">
        <v>76</v>
      </c>
      <c r="D1442" s="3">
        <v>115</v>
      </c>
      <c r="F1442" s="14">
        <v>0.49</v>
      </c>
      <c r="G1442" s="3">
        <v>3</v>
      </c>
      <c r="H1442" s="3" t="s">
        <v>71</v>
      </c>
      <c r="I1442" s="19">
        <v>29.28</v>
      </c>
    </row>
    <row r="1443" spans="1:9" x14ac:dyDescent="0.2">
      <c r="B1443" s="1">
        <v>0.54166666666666663</v>
      </c>
      <c r="C1443" s="3">
        <v>77</v>
      </c>
      <c r="D1443" s="3">
        <v>117</v>
      </c>
      <c r="F1443" s="14">
        <v>0.47</v>
      </c>
      <c r="G1443" s="3">
        <v>1</v>
      </c>
      <c r="H1443" s="3" t="s">
        <v>190</v>
      </c>
      <c r="I1443" s="19">
        <v>29.28</v>
      </c>
    </row>
    <row r="1444" spans="1:9" x14ac:dyDescent="0.2">
      <c r="B1444" s="1">
        <v>0.55208333333333337</v>
      </c>
      <c r="C1444" s="3">
        <v>77</v>
      </c>
      <c r="D1444" s="3">
        <v>115</v>
      </c>
      <c r="F1444" s="14">
        <v>0.47</v>
      </c>
      <c r="G1444" s="3">
        <v>5</v>
      </c>
      <c r="H1444" s="3" t="s">
        <v>196</v>
      </c>
      <c r="I1444" s="19">
        <v>29.27</v>
      </c>
    </row>
    <row r="1445" spans="1:9" x14ac:dyDescent="0.2">
      <c r="B1445" s="2">
        <v>0.5625</v>
      </c>
      <c r="C1445" s="3">
        <v>77</v>
      </c>
      <c r="D1445" s="3">
        <v>109</v>
      </c>
      <c r="F1445" s="14">
        <v>0.47</v>
      </c>
      <c r="G1445" s="3">
        <v>2</v>
      </c>
      <c r="H1445" s="3" t="s">
        <v>35</v>
      </c>
      <c r="I1445" s="19">
        <v>29.27</v>
      </c>
    </row>
    <row r="1446" spans="1:9" x14ac:dyDescent="0.2">
      <c r="B1446" s="2">
        <v>0.57291666666666663</v>
      </c>
      <c r="C1446" s="3">
        <v>78</v>
      </c>
      <c r="D1446" s="3">
        <v>112</v>
      </c>
      <c r="F1446" s="14">
        <v>0.47</v>
      </c>
      <c r="G1446" s="3">
        <v>5</v>
      </c>
      <c r="H1446" s="3" t="s">
        <v>35</v>
      </c>
      <c r="I1446" s="19">
        <v>29.26</v>
      </c>
    </row>
    <row r="1447" spans="1:9" x14ac:dyDescent="0.2">
      <c r="A1447" s="21"/>
      <c r="B1447" s="2">
        <v>0.58333333333333337</v>
      </c>
      <c r="C1447" s="3">
        <v>79</v>
      </c>
      <c r="D1447" s="3">
        <v>120</v>
      </c>
      <c r="F1447" s="14">
        <v>0.46</v>
      </c>
      <c r="G1447" s="3">
        <v>3</v>
      </c>
      <c r="H1447" s="3" t="s">
        <v>196</v>
      </c>
      <c r="I1447" s="19">
        <v>29.26</v>
      </c>
    </row>
    <row r="1448" spans="1:9" x14ac:dyDescent="0.2">
      <c r="B1448" s="2">
        <v>0.59375</v>
      </c>
      <c r="C1448" s="3">
        <v>79</v>
      </c>
      <c r="D1448" s="3">
        <v>111</v>
      </c>
      <c r="F1448" s="14">
        <v>0.46</v>
      </c>
      <c r="G1448" s="3">
        <v>0</v>
      </c>
      <c r="I1448" s="19">
        <v>29.26</v>
      </c>
    </row>
    <row r="1449" spans="1:9" x14ac:dyDescent="0.2">
      <c r="B1449" s="2">
        <v>0.60416666666666663</v>
      </c>
      <c r="C1449" s="3">
        <v>79</v>
      </c>
      <c r="D1449" s="3">
        <v>107</v>
      </c>
      <c r="F1449" s="14">
        <v>0.47</v>
      </c>
      <c r="G1449" s="3">
        <v>0</v>
      </c>
      <c r="I1449" s="19">
        <v>29.26</v>
      </c>
    </row>
    <row r="1450" spans="1:9" x14ac:dyDescent="0.2">
      <c r="B1450" s="2">
        <v>0.61458333333333337</v>
      </c>
      <c r="C1450" s="3">
        <v>79</v>
      </c>
      <c r="D1450" s="3">
        <v>106</v>
      </c>
      <c r="F1450" s="14">
        <v>0.45</v>
      </c>
      <c r="G1450" s="3">
        <v>5</v>
      </c>
      <c r="H1450" s="3" t="s">
        <v>190</v>
      </c>
      <c r="I1450" s="19">
        <v>29.27</v>
      </c>
    </row>
    <row r="1451" spans="1:9" x14ac:dyDescent="0.2">
      <c r="B1451" s="2">
        <v>0.625</v>
      </c>
      <c r="C1451" s="3">
        <v>79</v>
      </c>
      <c r="D1451" s="3">
        <v>112</v>
      </c>
      <c r="F1451" s="14">
        <v>0.46</v>
      </c>
      <c r="G1451" s="3">
        <v>1</v>
      </c>
      <c r="H1451" s="3" t="s">
        <v>143</v>
      </c>
      <c r="I1451" s="19">
        <v>29.26</v>
      </c>
    </row>
    <row r="1452" spans="1:9" x14ac:dyDescent="0.2">
      <c r="B1452" s="2">
        <v>0.63541666666666663</v>
      </c>
      <c r="C1452" s="3">
        <v>79</v>
      </c>
      <c r="D1452" s="3">
        <v>117</v>
      </c>
      <c r="F1452" s="14">
        <v>0.46</v>
      </c>
      <c r="G1452" s="3">
        <v>0</v>
      </c>
      <c r="I1452" s="19">
        <v>29.26</v>
      </c>
    </row>
    <row r="1453" spans="1:9" x14ac:dyDescent="0.2">
      <c r="B1453" s="2">
        <v>0.64583333333333337</v>
      </c>
      <c r="C1453" s="3">
        <v>80</v>
      </c>
      <c r="D1453" s="3">
        <v>118</v>
      </c>
      <c r="F1453" s="14">
        <v>0.46</v>
      </c>
      <c r="G1453" s="3">
        <v>0</v>
      </c>
      <c r="H1453" s="3" t="s">
        <v>37</v>
      </c>
      <c r="I1453" s="19">
        <v>29.26</v>
      </c>
    </row>
    <row r="1454" spans="1:9" x14ac:dyDescent="0.2">
      <c r="B1454" s="2">
        <v>0.65625</v>
      </c>
      <c r="C1454" s="3">
        <v>80</v>
      </c>
      <c r="D1454" s="3">
        <v>119</v>
      </c>
      <c r="F1454" s="14">
        <v>0.45</v>
      </c>
      <c r="G1454" s="3">
        <v>5</v>
      </c>
      <c r="H1454" s="3" t="s">
        <v>190</v>
      </c>
      <c r="I1454" s="19">
        <v>29.26</v>
      </c>
    </row>
    <row r="1455" spans="1:9" x14ac:dyDescent="0.2">
      <c r="B1455" s="2">
        <v>0.66666666666666663</v>
      </c>
      <c r="C1455" s="3">
        <v>82</v>
      </c>
      <c r="D1455" s="3">
        <v>120</v>
      </c>
      <c r="F1455" s="14">
        <v>0.44</v>
      </c>
      <c r="G1455" s="3">
        <v>2</v>
      </c>
      <c r="H1455" s="3" t="s">
        <v>35</v>
      </c>
      <c r="I1455" s="19">
        <v>29.25</v>
      </c>
    </row>
    <row r="1456" spans="1:9" x14ac:dyDescent="0.2">
      <c r="B1456" s="2">
        <v>0.67708333333333337</v>
      </c>
      <c r="C1456" s="3">
        <v>82</v>
      </c>
      <c r="D1456" s="3">
        <v>119</v>
      </c>
      <c r="F1456" s="14">
        <v>0.43</v>
      </c>
      <c r="G1456" s="3">
        <v>4</v>
      </c>
      <c r="H1456" s="3" t="s">
        <v>35</v>
      </c>
      <c r="I1456" s="19">
        <v>29.25</v>
      </c>
    </row>
    <row r="1457" spans="1:9" x14ac:dyDescent="0.2">
      <c r="B1457" s="2">
        <v>0.6875</v>
      </c>
      <c r="C1457" s="3">
        <v>82</v>
      </c>
      <c r="D1457" s="3">
        <v>117</v>
      </c>
      <c r="F1457" s="14">
        <v>0.43</v>
      </c>
      <c r="G1457" s="3">
        <v>1</v>
      </c>
      <c r="H1457" s="3" t="s">
        <v>190</v>
      </c>
      <c r="I1457" s="19">
        <v>29.24</v>
      </c>
    </row>
    <row r="1458" spans="1:9" x14ac:dyDescent="0.2">
      <c r="B1458" s="2">
        <v>0.69791666666666663</v>
      </c>
      <c r="C1458" s="3">
        <v>83</v>
      </c>
      <c r="D1458" s="3">
        <v>117</v>
      </c>
      <c r="F1458" s="14">
        <v>0.43</v>
      </c>
      <c r="G1458" s="3">
        <v>1</v>
      </c>
      <c r="H1458" s="3" t="s">
        <v>180</v>
      </c>
      <c r="I1458" s="19">
        <v>29.24</v>
      </c>
    </row>
    <row r="1459" spans="1:9" x14ac:dyDescent="0.2">
      <c r="B1459" s="2">
        <v>0.70833333333333337</v>
      </c>
      <c r="C1459" s="3">
        <v>83</v>
      </c>
      <c r="D1459" s="3">
        <v>117</v>
      </c>
      <c r="F1459" s="14">
        <v>0.43</v>
      </c>
      <c r="G1459" s="3">
        <v>2</v>
      </c>
      <c r="H1459" s="3" t="s">
        <v>34</v>
      </c>
      <c r="I1459" s="19">
        <v>29.24</v>
      </c>
    </row>
    <row r="1460" spans="1:9" x14ac:dyDescent="0.2">
      <c r="B1460" s="2">
        <v>0.71875</v>
      </c>
      <c r="C1460" s="3">
        <v>82</v>
      </c>
      <c r="D1460" s="3">
        <v>116</v>
      </c>
      <c r="F1460" s="14">
        <v>0.43</v>
      </c>
      <c r="G1460" s="3">
        <v>1</v>
      </c>
      <c r="H1460" s="3" t="s">
        <v>130</v>
      </c>
      <c r="I1460" s="19">
        <v>29.23</v>
      </c>
    </row>
    <row r="1461" spans="1:9" x14ac:dyDescent="0.2">
      <c r="B1461" s="2">
        <v>0.72916666666666663</v>
      </c>
      <c r="C1461" s="3">
        <v>82</v>
      </c>
      <c r="D1461" s="3">
        <v>113</v>
      </c>
      <c r="F1461" s="14">
        <v>0.43</v>
      </c>
      <c r="G1461" s="3">
        <v>5</v>
      </c>
      <c r="H1461" s="3" t="s">
        <v>34</v>
      </c>
      <c r="I1461" s="19">
        <v>29.23</v>
      </c>
    </row>
    <row r="1462" spans="1:9" x14ac:dyDescent="0.2">
      <c r="B1462" s="2">
        <v>0.73958333333333337</v>
      </c>
      <c r="C1462" s="3">
        <v>82</v>
      </c>
      <c r="D1462" s="3">
        <v>110</v>
      </c>
      <c r="F1462" s="14">
        <v>0.43</v>
      </c>
      <c r="G1462" s="3">
        <v>4</v>
      </c>
      <c r="H1462" s="3" t="s">
        <v>196</v>
      </c>
      <c r="I1462" s="19">
        <v>29.23</v>
      </c>
    </row>
    <row r="1463" spans="1:9" x14ac:dyDescent="0.2">
      <c r="B1463" s="2">
        <v>0.75</v>
      </c>
      <c r="C1463" s="3">
        <v>82</v>
      </c>
      <c r="D1463" s="3">
        <v>111</v>
      </c>
      <c r="F1463" s="14">
        <v>0.43</v>
      </c>
      <c r="G1463" s="3">
        <v>0</v>
      </c>
      <c r="H1463" s="3" t="s">
        <v>201</v>
      </c>
      <c r="I1463" s="19">
        <v>29.22</v>
      </c>
    </row>
    <row r="1464" spans="1:9" x14ac:dyDescent="0.2">
      <c r="B1464" s="2"/>
    </row>
    <row r="1465" spans="1:9" x14ac:dyDescent="0.2">
      <c r="A1465" s="21">
        <v>40684</v>
      </c>
      <c r="B1465" s="2">
        <v>0.32291666666666669</v>
      </c>
      <c r="C1465" s="3">
        <v>67</v>
      </c>
      <c r="D1465" s="3">
        <v>73</v>
      </c>
      <c r="F1465" s="14">
        <v>0.71</v>
      </c>
      <c r="G1465" s="3">
        <v>3</v>
      </c>
      <c r="H1465" s="3" t="s">
        <v>190</v>
      </c>
      <c r="I1465" s="19">
        <v>29.22</v>
      </c>
    </row>
    <row r="1466" spans="1:9" x14ac:dyDescent="0.2">
      <c r="B1466" s="2">
        <v>0.33333333333333331</v>
      </c>
      <c r="C1466" s="3">
        <v>67</v>
      </c>
      <c r="D1466" s="3">
        <v>73</v>
      </c>
      <c r="F1466" s="14">
        <v>0.71</v>
      </c>
      <c r="G1466" s="3">
        <v>1</v>
      </c>
      <c r="H1466" s="3" t="s">
        <v>37</v>
      </c>
      <c r="I1466" s="19">
        <v>29.22</v>
      </c>
    </row>
    <row r="1467" spans="1:9" x14ac:dyDescent="0.2">
      <c r="B1467" s="2">
        <v>0.34375</v>
      </c>
      <c r="C1467" s="3">
        <v>68</v>
      </c>
      <c r="D1467" s="3">
        <v>74</v>
      </c>
      <c r="F1467" s="14">
        <v>0.71</v>
      </c>
      <c r="G1467" s="3">
        <v>4</v>
      </c>
      <c r="H1467" s="3" t="s">
        <v>190</v>
      </c>
      <c r="I1467" s="19">
        <v>29.22</v>
      </c>
    </row>
    <row r="1468" spans="1:9" x14ac:dyDescent="0.2">
      <c r="B1468" s="2">
        <v>0.35416666666666669</v>
      </c>
      <c r="C1468" s="3">
        <v>68</v>
      </c>
      <c r="D1468" s="3">
        <v>76</v>
      </c>
      <c r="F1468" s="14">
        <v>0.7</v>
      </c>
      <c r="G1468" s="3">
        <v>2</v>
      </c>
      <c r="H1468" s="3" t="s">
        <v>34</v>
      </c>
      <c r="I1468" s="19">
        <v>29.21</v>
      </c>
    </row>
    <row r="1469" spans="1:9" x14ac:dyDescent="0.2">
      <c r="B1469" s="2">
        <v>0.36458333333333331</v>
      </c>
      <c r="C1469" s="3">
        <v>69</v>
      </c>
      <c r="D1469" s="3">
        <v>76</v>
      </c>
      <c r="F1469" s="14">
        <v>0.7</v>
      </c>
      <c r="G1469" s="3">
        <v>3</v>
      </c>
      <c r="H1469" s="3" t="s">
        <v>190</v>
      </c>
      <c r="I1469" s="19">
        <v>29.21</v>
      </c>
    </row>
    <row r="1470" spans="1:9" x14ac:dyDescent="0.2">
      <c r="B1470" s="2">
        <v>0.375</v>
      </c>
      <c r="C1470" s="3">
        <v>69</v>
      </c>
      <c r="D1470" s="3">
        <v>78</v>
      </c>
      <c r="F1470" s="14">
        <v>0.7</v>
      </c>
      <c r="G1470" s="3">
        <v>4</v>
      </c>
      <c r="H1470" s="3" t="s">
        <v>34</v>
      </c>
      <c r="I1470" s="19">
        <v>29.2</v>
      </c>
    </row>
    <row r="1471" spans="1:9" x14ac:dyDescent="0.2">
      <c r="B1471" s="2">
        <v>0.38541666666666674</v>
      </c>
      <c r="C1471" s="3">
        <v>70</v>
      </c>
      <c r="D1471" s="3">
        <v>79</v>
      </c>
      <c r="F1471" s="14">
        <v>0.69</v>
      </c>
      <c r="G1471" s="3">
        <v>6</v>
      </c>
      <c r="H1471" s="3" t="s">
        <v>190</v>
      </c>
      <c r="I1471" s="19">
        <v>29.2</v>
      </c>
    </row>
    <row r="1472" spans="1:9" x14ac:dyDescent="0.2">
      <c r="B1472" s="2">
        <v>0.39583333333333343</v>
      </c>
      <c r="C1472" s="3">
        <v>71</v>
      </c>
      <c r="D1472" s="3">
        <v>84</v>
      </c>
      <c r="F1472" s="14">
        <v>0.67</v>
      </c>
      <c r="G1472" s="3">
        <v>3</v>
      </c>
      <c r="H1472" s="3" t="s">
        <v>190</v>
      </c>
      <c r="I1472" s="19">
        <v>29.19</v>
      </c>
    </row>
    <row r="1473" spans="1:9" x14ac:dyDescent="0.2">
      <c r="B1473" s="2">
        <v>0.40625</v>
      </c>
      <c r="C1473" s="3">
        <v>72</v>
      </c>
      <c r="D1473" s="3">
        <v>84</v>
      </c>
      <c r="F1473" s="14">
        <v>0.65</v>
      </c>
      <c r="G1473" s="3">
        <v>3</v>
      </c>
      <c r="H1473" s="3" t="s">
        <v>34</v>
      </c>
      <c r="I1473" s="19">
        <v>29.19</v>
      </c>
    </row>
    <row r="1474" spans="1:9" x14ac:dyDescent="0.2">
      <c r="A1474" s="21"/>
      <c r="B1474" s="2">
        <v>0.4166666666666668</v>
      </c>
      <c r="C1474" s="3">
        <v>74</v>
      </c>
      <c r="D1474" s="3">
        <v>88</v>
      </c>
      <c r="F1474" s="14">
        <v>0.63</v>
      </c>
      <c r="G1474" s="3">
        <v>6</v>
      </c>
      <c r="H1474" s="3" t="s">
        <v>34</v>
      </c>
      <c r="I1474" s="19">
        <v>29.18</v>
      </c>
    </row>
    <row r="1475" spans="1:9" x14ac:dyDescent="0.2">
      <c r="B1475" s="2">
        <v>0.45833333333333359</v>
      </c>
      <c r="C1475" s="3">
        <v>77</v>
      </c>
      <c r="D1475" s="3">
        <v>92</v>
      </c>
      <c r="F1475" s="14">
        <v>0.59</v>
      </c>
      <c r="G1475" s="3">
        <v>5</v>
      </c>
      <c r="H1475" s="3" t="s">
        <v>34</v>
      </c>
      <c r="I1475" s="19">
        <v>29.17</v>
      </c>
    </row>
    <row r="1476" spans="1:9" x14ac:dyDescent="0.2">
      <c r="B1476" s="1">
        <v>0.46875</v>
      </c>
      <c r="C1476" s="3">
        <v>78</v>
      </c>
      <c r="D1476" s="3">
        <v>92</v>
      </c>
      <c r="F1476" s="14">
        <v>0.56999999999999995</v>
      </c>
      <c r="G1476" s="3">
        <v>6</v>
      </c>
      <c r="H1476" s="3" t="s">
        <v>34</v>
      </c>
      <c r="I1476" s="19">
        <v>29.16</v>
      </c>
    </row>
    <row r="1477" spans="1:9" x14ac:dyDescent="0.2">
      <c r="B1477" s="1">
        <v>0.47916666666666669</v>
      </c>
      <c r="C1477" s="3">
        <v>78</v>
      </c>
      <c r="D1477" s="3">
        <v>89</v>
      </c>
      <c r="F1477" s="14">
        <v>0.56999999999999995</v>
      </c>
      <c r="G1477" s="3">
        <v>3</v>
      </c>
      <c r="H1477" s="3" t="s">
        <v>180</v>
      </c>
      <c r="I1477" s="19">
        <v>29.16</v>
      </c>
    </row>
    <row r="1478" spans="1:9" x14ac:dyDescent="0.2">
      <c r="B1478" s="1">
        <v>0.48958333333333331</v>
      </c>
      <c r="C1478" s="3">
        <v>78</v>
      </c>
      <c r="D1478" s="3">
        <v>89</v>
      </c>
      <c r="F1478" s="14">
        <v>0.57999999999999996</v>
      </c>
      <c r="G1478" s="3">
        <v>9</v>
      </c>
      <c r="H1478" s="3" t="s">
        <v>34</v>
      </c>
      <c r="I1478" s="19">
        <v>29.16</v>
      </c>
    </row>
    <row r="1479" spans="1:9" x14ac:dyDescent="0.2">
      <c r="B1479" s="1">
        <v>0.5</v>
      </c>
      <c r="C1479" s="3">
        <v>78</v>
      </c>
      <c r="D1479" s="3">
        <v>93</v>
      </c>
      <c r="F1479" s="14">
        <v>0.57999999999999996</v>
      </c>
      <c r="G1479" s="3">
        <v>3</v>
      </c>
      <c r="H1479" s="3" t="s">
        <v>34</v>
      </c>
      <c r="I1479" s="19">
        <v>29.16</v>
      </c>
    </row>
    <row r="1480" spans="1:9" x14ac:dyDescent="0.2">
      <c r="B1480" s="1">
        <v>0.51041666666666663</v>
      </c>
      <c r="C1480" s="3">
        <v>79</v>
      </c>
      <c r="D1480" s="3">
        <v>95</v>
      </c>
      <c r="F1480" s="14">
        <v>0.56999999999999995</v>
      </c>
      <c r="G1480" s="3">
        <v>5</v>
      </c>
      <c r="H1480" s="3" t="s">
        <v>180</v>
      </c>
      <c r="I1480" s="19">
        <v>29.16</v>
      </c>
    </row>
    <row r="1481" spans="1:9" x14ac:dyDescent="0.2">
      <c r="B1481" s="1">
        <v>0.52083333333333337</v>
      </c>
      <c r="C1481" s="3">
        <v>79</v>
      </c>
      <c r="D1481" s="3">
        <v>95</v>
      </c>
      <c r="F1481" s="14">
        <v>0.56000000000000005</v>
      </c>
      <c r="G1481" s="3">
        <v>4</v>
      </c>
      <c r="H1481" s="3" t="s">
        <v>180</v>
      </c>
      <c r="I1481" s="19">
        <v>29.16</v>
      </c>
    </row>
    <row r="1482" spans="1:9" x14ac:dyDescent="0.2">
      <c r="B1482" s="1">
        <v>0.53125</v>
      </c>
      <c r="C1482" s="3">
        <v>80</v>
      </c>
      <c r="D1482" s="3">
        <v>94</v>
      </c>
      <c r="F1482" s="14">
        <v>0.55000000000000004</v>
      </c>
      <c r="G1482" s="3">
        <v>6</v>
      </c>
      <c r="H1482" s="3" t="s">
        <v>34</v>
      </c>
      <c r="I1482" s="19">
        <v>29.16</v>
      </c>
    </row>
    <row r="1483" spans="1:9" x14ac:dyDescent="0.2">
      <c r="B1483" s="1">
        <v>0.54166666666666663</v>
      </c>
      <c r="C1483" s="3">
        <v>80</v>
      </c>
      <c r="D1483" s="3">
        <v>93</v>
      </c>
      <c r="F1483" s="14">
        <v>0.55000000000000004</v>
      </c>
      <c r="G1483" s="3">
        <v>2</v>
      </c>
      <c r="H1483" s="3" t="s">
        <v>34</v>
      </c>
      <c r="I1483" s="19">
        <v>29.15</v>
      </c>
    </row>
    <row r="1484" spans="1:9" x14ac:dyDescent="0.2">
      <c r="B1484" s="1">
        <v>0.55208333333333337</v>
      </c>
      <c r="C1484" s="3">
        <v>80</v>
      </c>
      <c r="D1484" s="3">
        <v>95</v>
      </c>
      <c r="F1484" s="14">
        <v>0.55000000000000004</v>
      </c>
      <c r="G1484" s="3">
        <v>4</v>
      </c>
      <c r="H1484" s="3" t="s">
        <v>180</v>
      </c>
      <c r="I1484" s="19">
        <v>29.15</v>
      </c>
    </row>
    <row r="1485" spans="1:9" x14ac:dyDescent="0.2">
      <c r="B1485" s="2">
        <v>0.5625</v>
      </c>
      <c r="C1485" s="3">
        <v>80</v>
      </c>
      <c r="D1485" s="3">
        <v>92</v>
      </c>
      <c r="F1485" s="14">
        <v>0.55000000000000004</v>
      </c>
      <c r="G1485" s="3">
        <v>6</v>
      </c>
      <c r="H1485" s="3" t="s">
        <v>34</v>
      </c>
      <c r="I1485" s="19">
        <v>29.15</v>
      </c>
    </row>
    <row r="1486" spans="1:9" x14ac:dyDescent="0.2">
      <c r="B1486" s="2">
        <v>0.57291666666666663</v>
      </c>
      <c r="C1486" s="3">
        <v>80</v>
      </c>
      <c r="D1486" s="3">
        <v>91</v>
      </c>
      <c r="F1486" s="14">
        <v>0.56000000000000005</v>
      </c>
      <c r="G1486" s="3">
        <v>7</v>
      </c>
      <c r="H1486" s="3" t="s">
        <v>190</v>
      </c>
      <c r="I1486" s="19">
        <v>29.15</v>
      </c>
    </row>
    <row r="1487" spans="1:9" x14ac:dyDescent="0.2">
      <c r="B1487" s="2">
        <v>0.58333333333333337</v>
      </c>
      <c r="C1487" s="3">
        <v>80</v>
      </c>
      <c r="D1487" s="3">
        <v>90</v>
      </c>
      <c r="F1487" s="14">
        <v>0.56000000000000005</v>
      </c>
      <c r="G1487" s="3">
        <v>5</v>
      </c>
      <c r="H1487" s="3" t="s">
        <v>34</v>
      </c>
      <c r="I1487" s="19">
        <v>29.15</v>
      </c>
    </row>
    <row r="1488" spans="1:9" x14ac:dyDescent="0.2">
      <c r="B1488" s="2">
        <v>0.59375</v>
      </c>
      <c r="C1488" s="3">
        <v>80</v>
      </c>
      <c r="D1488" s="3">
        <v>89</v>
      </c>
      <c r="F1488" s="14">
        <v>0.56000000000000005</v>
      </c>
      <c r="G1488" s="3">
        <v>5</v>
      </c>
      <c r="H1488" s="3" t="s">
        <v>34</v>
      </c>
      <c r="I1488" s="19">
        <v>29.14</v>
      </c>
    </row>
    <row r="1489" spans="1:9" x14ac:dyDescent="0.2">
      <c r="B1489" s="2">
        <v>0.60416666666666663</v>
      </c>
      <c r="C1489" s="3">
        <v>79</v>
      </c>
      <c r="D1489" s="3">
        <v>89</v>
      </c>
      <c r="F1489" s="14">
        <v>0.57999999999999996</v>
      </c>
      <c r="G1489" s="3">
        <v>6</v>
      </c>
      <c r="H1489" s="3" t="s">
        <v>190</v>
      </c>
      <c r="I1489" s="19">
        <v>29.15</v>
      </c>
    </row>
    <row r="1490" spans="1:9" x14ac:dyDescent="0.2">
      <c r="B1490" s="2">
        <v>0.61458333333333337</v>
      </c>
      <c r="C1490" s="3">
        <v>79</v>
      </c>
      <c r="D1490" s="3">
        <v>88</v>
      </c>
      <c r="F1490" s="14">
        <v>0.57999999999999996</v>
      </c>
      <c r="G1490" s="3">
        <v>2</v>
      </c>
      <c r="H1490" s="3" t="s">
        <v>180</v>
      </c>
      <c r="I1490" s="19">
        <v>29.14</v>
      </c>
    </row>
    <row r="1491" spans="1:9" x14ac:dyDescent="0.2">
      <c r="B1491" s="2">
        <v>0.625</v>
      </c>
      <c r="C1491" s="3">
        <v>79</v>
      </c>
      <c r="D1491" s="3">
        <v>89</v>
      </c>
      <c r="F1491" s="14">
        <v>0.57999999999999996</v>
      </c>
      <c r="G1491" s="3">
        <v>4</v>
      </c>
      <c r="H1491" s="3" t="s">
        <v>34</v>
      </c>
      <c r="I1491" s="19">
        <v>29.13</v>
      </c>
    </row>
    <row r="1492" spans="1:9" x14ac:dyDescent="0.2">
      <c r="B1492" s="2">
        <v>0.63541666666666663</v>
      </c>
      <c r="C1492" s="3">
        <v>79</v>
      </c>
      <c r="D1492" s="3">
        <v>86</v>
      </c>
      <c r="F1492" s="14">
        <v>0.57999999999999996</v>
      </c>
      <c r="G1492" s="3">
        <v>3</v>
      </c>
      <c r="H1492" s="3" t="s">
        <v>34</v>
      </c>
      <c r="I1492" s="19">
        <v>29.14</v>
      </c>
    </row>
    <row r="1493" spans="1:9" x14ac:dyDescent="0.2">
      <c r="B1493" s="2">
        <v>0.64583333333333337</v>
      </c>
      <c r="C1493" s="3" t="s">
        <v>292</v>
      </c>
    </row>
    <row r="1494" spans="1:9" x14ac:dyDescent="0.2">
      <c r="B1494" s="2">
        <v>0.65625</v>
      </c>
      <c r="C1494" s="3" t="s">
        <v>292</v>
      </c>
    </row>
    <row r="1495" spans="1:9" x14ac:dyDescent="0.2">
      <c r="A1495" s="21"/>
      <c r="B1495" s="2">
        <v>0.66666666666666663</v>
      </c>
      <c r="C1495" s="3" t="s">
        <v>292</v>
      </c>
    </row>
    <row r="1496" spans="1:9" x14ac:dyDescent="0.2">
      <c r="B1496" s="2">
        <v>0.67708333333333337</v>
      </c>
      <c r="C1496" s="3" t="s">
        <v>292</v>
      </c>
    </row>
    <row r="1497" spans="1:9" x14ac:dyDescent="0.2">
      <c r="B1497" s="2">
        <v>0.6875</v>
      </c>
      <c r="C1497" s="3" t="s">
        <v>292</v>
      </c>
    </row>
    <row r="1498" spans="1:9" x14ac:dyDescent="0.2">
      <c r="B1498" s="2">
        <v>0.69791666666666663</v>
      </c>
      <c r="C1498" s="3" t="s">
        <v>292</v>
      </c>
    </row>
    <row r="1499" spans="1:9" x14ac:dyDescent="0.2">
      <c r="B1499" s="2">
        <v>0.70833333333333337</v>
      </c>
      <c r="C1499" s="3" t="s">
        <v>292</v>
      </c>
    </row>
    <row r="1500" spans="1:9" x14ac:dyDescent="0.2">
      <c r="B1500" s="2">
        <v>0.71875</v>
      </c>
      <c r="C1500" s="3">
        <v>80</v>
      </c>
      <c r="D1500" s="3">
        <v>90</v>
      </c>
      <c r="F1500" s="14">
        <v>0.61</v>
      </c>
      <c r="G1500" s="3">
        <v>5</v>
      </c>
      <c r="H1500" s="3" t="s">
        <v>34</v>
      </c>
      <c r="I1500" s="19">
        <v>29.13</v>
      </c>
    </row>
    <row r="1501" spans="1:9" x14ac:dyDescent="0.2">
      <c r="B1501" s="2">
        <v>0.72916666666666663</v>
      </c>
      <c r="C1501" s="3">
        <v>81</v>
      </c>
      <c r="D1501" s="3">
        <v>92</v>
      </c>
      <c r="F1501" s="14">
        <v>0.57999999999999996</v>
      </c>
      <c r="G1501" s="3">
        <v>4</v>
      </c>
      <c r="H1501" s="3" t="s">
        <v>34</v>
      </c>
      <c r="I1501" s="19">
        <v>29.12</v>
      </c>
    </row>
    <row r="1502" spans="1:9" x14ac:dyDescent="0.2">
      <c r="B1502" s="2">
        <v>0.73958333333333337</v>
      </c>
      <c r="C1502" s="3">
        <v>81</v>
      </c>
      <c r="D1502" s="3">
        <v>90</v>
      </c>
      <c r="F1502" s="14">
        <v>0.56999999999999995</v>
      </c>
      <c r="G1502" s="3">
        <v>3</v>
      </c>
      <c r="H1502" s="3" t="s">
        <v>34</v>
      </c>
      <c r="I1502" s="19">
        <v>29.12</v>
      </c>
    </row>
    <row r="1503" spans="1:9" x14ac:dyDescent="0.2">
      <c r="B1503" s="2">
        <v>0.75</v>
      </c>
    </row>
    <row r="1504" spans="1:9" x14ac:dyDescent="0.2">
      <c r="B1504" s="2"/>
    </row>
    <row r="1505" spans="1:9" x14ac:dyDescent="0.2">
      <c r="A1505" s="21">
        <v>40685</v>
      </c>
      <c r="B1505" s="2">
        <v>0.36458333333333331</v>
      </c>
      <c r="C1505" s="3">
        <v>68</v>
      </c>
      <c r="D1505" s="3">
        <v>76</v>
      </c>
      <c r="F1505" s="14">
        <v>0.85</v>
      </c>
      <c r="G1505" s="3">
        <v>2</v>
      </c>
      <c r="H1505" s="3" t="s">
        <v>34</v>
      </c>
      <c r="I1505" s="19">
        <v>29.16</v>
      </c>
    </row>
    <row r="1506" spans="1:9" x14ac:dyDescent="0.2">
      <c r="B1506" s="2">
        <v>0.375</v>
      </c>
      <c r="C1506" s="3">
        <v>68</v>
      </c>
      <c r="D1506" s="3">
        <v>79</v>
      </c>
      <c r="F1506" s="14">
        <v>0.84</v>
      </c>
      <c r="G1506" s="3">
        <v>2</v>
      </c>
      <c r="H1506" s="3" t="s">
        <v>34</v>
      </c>
      <c r="I1506" s="19">
        <v>29.16</v>
      </c>
    </row>
    <row r="1507" spans="1:9" x14ac:dyDescent="0.2">
      <c r="B1507" s="2">
        <v>0.38541666666666674</v>
      </c>
      <c r="C1507" s="3">
        <v>70</v>
      </c>
      <c r="D1507" s="3">
        <v>80</v>
      </c>
      <c r="F1507" s="14">
        <v>0.82</v>
      </c>
      <c r="G1507" s="3">
        <v>4</v>
      </c>
      <c r="H1507" s="3" t="s">
        <v>34</v>
      </c>
      <c r="I1507" s="19">
        <v>29.16</v>
      </c>
    </row>
    <row r="1508" spans="1:9" x14ac:dyDescent="0.2">
      <c r="B1508" s="2">
        <v>0.39583333333333343</v>
      </c>
      <c r="C1508" s="3">
        <v>71</v>
      </c>
      <c r="D1508" s="3">
        <v>83</v>
      </c>
      <c r="F1508" s="14">
        <v>0.81</v>
      </c>
      <c r="G1508" s="3">
        <v>3</v>
      </c>
      <c r="H1508" s="3" t="s">
        <v>180</v>
      </c>
      <c r="I1508" s="19">
        <v>29.15</v>
      </c>
    </row>
    <row r="1509" spans="1:9" x14ac:dyDescent="0.2">
      <c r="B1509" s="2">
        <v>0.40625</v>
      </c>
      <c r="C1509" s="3">
        <v>73</v>
      </c>
      <c r="D1509" s="3">
        <v>87</v>
      </c>
      <c r="F1509" s="14">
        <v>0.78</v>
      </c>
      <c r="G1509" s="3">
        <v>5</v>
      </c>
      <c r="H1509" s="3" t="s">
        <v>34</v>
      </c>
      <c r="I1509" s="19">
        <v>29.14</v>
      </c>
    </row>
    <row r="1510" spans="1:9" x14ac:dyDescent="0.2">
      <c r="B1510" s="2">
        <v>0.4166666666666668</v>
      </c>
      <c r="C1510" s="3">
        <v>73</v>
      </c>
      <c r="D1510" s="3">
        <v>88</v>
      </c>
      <c r="F1510" s="14">
        <v>0.76</v>
      </c>
      <c r="G1510" s="3">
        <v>5</v>
      </c>
      <c r="H1510" s="3" t="s">
        <v>34</v>
      </c>
      <c r="I1510" s="19">
        <v>29.14</v>
      </c>
    </row>
    <row r="1511" spans="1:9" x14ac:dyDescent="0.2">
      <c r="B1511" s="1">
        <v>0.46875</v>
      </c>
    </row>
    <row r="1512" spans="1:9" x14ac:dyDescent="0.2">
      <c r="B1512" s="1">
        <v>0.47916666666666669</v>
      </c>
    </row>
    <row r="1513" spans="1:9" x14ac:dyDescent="0.2">
      <c r="B1513" s="1">
        <v>0.48958333333333331</v>
      </c>
      <c r="C1513" s="3">
        <v>79</v>
      </c>
      <c r="D1513" s="3">
        <v>90</v>
      </c>
      <c r="F1513" s="14">
        <v>0.65</v>
      </c>
      <c r="G1513" s="3">
        <v>7</v>
      </c>
      <c r="H1513" s="3" t="s">
        <v>34</v>
      </c>
      <c r="I1513" s="19">
        <v>29.14</v>
      </c>
    </row>
    <row r="1514" spans="1:9" x14ac:dyDescent="0.2">
      <c r="B1514" s="1">
        <v>0.5</v>
      </c>
      <c r="C1514" s="3">
        <v>78</v>
      </c>
      <c r="D1514" s="3">
        <v>87</v>
      </c>
      <c r="F1514" s="14">
        <v>0.67</v>
      </c>
      <c r="G1514" s="3">
        <v>6</v>
      </c>
      <c r="H1514" s="3" t="s">
        <v>190</v>
      </c>
      <c r="I1514" s="19">
        <v>29.14</v>
      </c>
    </row>
    <row r="1515" spans="1:9" x14ac:dyDescent="0.2">
      <c r="B1515" s="1">
        <v>0.51041666666666663</v>
      </c>
      <c r="C1515" s="3" t="s">
        <v>292</v>
      </c>
    </row>
    <row r="1516" spans="1:9" x14ac:dyDescent="0.2">
      <c r="B1516" s="1">
        <v>0.52083333333333337</v>
      </c>
      <c r="C1516" s="3" t="s">
        <v>292</v>
      </c>
    </row>
    <row r="1517" spans="1:9" x14ac:dyDescent="0.2">
      <c r="B1517" s="1">
        <v>0.53125</v>
      </c>
      <c r="C1517" s="3" t="s">
        <v>292</v>
      </c>
    </row>
    <row r="1518" spans="1:9" x14ac:dyDescent="0.2">
      <c r="B1518" s="1">
        <v>0.54166666666666663</v>
      </c>
      <c r="C1518" s="3" t="s">
        <v>292</v>
      </c>
    </row>
    <row r="1519" spans="1:9" x14ac:dyDescent="0.2">
      <c r="B1519" s="1">
        <v>0.55208333333333337</v>
      </c>
      <c r="C1519" s="3" t="s">
        <v>292</v>
      </c>
    </row>
    <row r="1520" spans="1:9" x14ac:dyDescent="0.2">
      <c r="B1520" s="2">
        <v>0.5625</v>
      </c>
      <c r="C1520" s="3" t="s">
        <v>292</v>
      </c>
    </row>
    <row r="1521" spans="1:9" x14ac:dyDescent="0.2">
      <c r="B1521" s="2">
        <v>0.57291666666666663</v>
      </c>
      <c r="C1521" s="3" t="s">
        <v>292</v>
      </c>
    </row>
    <row r="1522" spans="1:9" x14ac:dyDescent="0.2">
      <c r="A1522" s="21"/>
      <c r="B1522" s="2">
        <v>0.58333333333333337</v>
      </c>
      <c r="C1522" s="3">
        <v>74</v>
      </c>
      <c r="D1522" s="3">
        <v>97</v>
      </c>
      <c r="F1522" s="14">
        <v>0.72</v>
      </c>
      <c r="G1522" s="3">
        <v>3</v>
      </c>
      <c r="H1522" s="3" t="s">
        <v>34</v>
      </c>
      <c r="I1522" s="19">
        <v>29.13</v>
      </c>
    </row>
    <row r="1523" spans="1:9" x14ac:dyDescent="0.2">
      <c r="B1523" s="2">
        <v>0.59375</v>
      </c>
      <c r="C1523" s="3">
        <v>75</v>
      </c>
      <c r="D1523" s="3">
        <v>97</v>
      </c>
      <c r="F1523" s="14">
        <v>0.71</v>
      </c>
      <c r="G1523" s="3">
        <v>1</v>
      </c>
      <c r="H1523" s="3" t="s">
        <v>180</v>
      </c>
      <c r="I1523" s="19">
        <v>29.13</v>
      </c>
    </row>
    <row r="1524" spans="1:9" x14ac:dyDescent="0.2">
      <c r="B1524" s="2">
        <v>0.60416666666666663</v>
      </c>
      <c r="C1524" s="3">
        <v>75</v>
      </c>
      <c r="D1524" s="3">
        <v>105</v>
      </c>
      <c r="F1524" s="14">
        <v>0.69</v>
      </c>
      <c r="G1524" s="3">
        <v>0</v>
      </c>
      <c r="I1524" s="19">
        <v>29.13</v>
      </c>
    </row>
    <row r="1525" spans="1:9" x14ac:dyDescent="0.2">
      <c r="B1525" s="2">
        <v>0.61458333333333337</v>
      </c>
      <c r="C1525" s="3">
        <v>77</v>
      </c>
      <c r="D1525" s="3">
        <v>100</v>
      </c>
      <c r="F1525" s="14">
        <v>0.65</v>
      </c>
      <c r="G1525" s="3">
        <v>0</v>
      </c>
      <c r="I1525" s="19">
        <v>29.13</v>
      </c>
    </row>
    <row r="1526" spans="1:9" x14ac:dyDescent="0.2">
      <c r="B1526" s="2">
        <v>0.625</v>
      </c>
      <c r="C1526" s="3">
        <v>77</v>
      </c>
      <c r="D1526" s="3">
        <v>92</v>
      </c>
      <c r="F1526" s="14">
        <v>0.66</v>
      </c>
      <c r="G1526" s="3">
        <v>4</v>
      </c>
      <c r="H1526" s="3" t="s">
        <v>34</v>
      </c>
      <c r="I1526" s="19">
        <v>29.1</v>
      </c>
    </row>
    <row r="1527" spans="1:9" x14ac:dyDescent="0.2">
      <c r="B1527" s="2">
        <v>0.63541666666666663</v>
      </c>
      <c r="C1527" s="3" t="s">
        <v>292</v>
      </c>
    </row>
    <row r="1528" spans="1:9" x14ac:dyDescent="0.2">
      <c r="B1528" s="2">
        <v>0.64583333333333337</v>
      </c>
      <c r="C1528" s="3" t="s">
        <v>292</v>
      </c>
    </row>
    <row r="1529" spans="1:9" x14ac:dyDescent="0.2">
      <c r="B1529" s="2">
        <v>0.65625</v>
      </c>
      <c r="C1529" s="3" t="s">
        <v>292</v>
      </c>
    </row>
    <row r="1530" spans="1:9" x14ac:dyDescent="0.2">
      <c r="B1530" s="2">
        <v>0.66666666666666663</v>
      </c>
      <c r="C1530" s="3" t="s">
        <v>292</v>
      </c>
      <c r="I1530" s="14"/>
    </row>
    <row r="1531" spans="1:9" x14ac:dyDescent="0.2">
      <c r="B1531" s="2">
        <v>0.67708333333333337</v>
      </c>
      <c r="C1531" s="3" t="s">
        <v>292</v>
      </c>
    </row>
    <row r="1532" spans="1:9" x14ac:dyDescent="0.2">
      <c r="B1532" s="2">
        <v>0.6875</v>
      </c>
      <c r="C1532" s="3">
        <v>79</v>
      </c>
      <c r="D1532" s="3">
        <v>82</v>
      </c>
      <c r="F1532" s="14">
        <v>0.71</v>
      </c>
      <c r="G1532" s="3">
        <v>4</v>
      </c>
      <c r="H1532" s="3" t="s">
        <v>35</v>
      </c>
      <c r="I1532" s="19">
        <v>29.03</v>
      </c>
    </row>
    <row r="1533" spans="1:9" x14ac:dyDescent="0.2">
      <c r="B1533" s="2">
        <v>0.69791666666666663</v>
      </c>
      <c r="C1533" s="3">
        <v>79</v>
      </c>
      <c r="D1533" s="3">
        <v>82</v>
      </c>
      <c r="F1533" s="14">
        <v>0.7</v>
      </c>
      <c r="G1533" s="3">
        <v>6</v>
      </c>
      <c r="H1533" s="3" t="s">
        <v>180</v>
      </c>
      <c r="I1533" s="19">
        <v>29.02</v>
      </c>
    </row>
    <row r="1534" spans="1:9" x14ac:dyDescent="0.2">
      <c r="B1534" s="2">
        <v>0.70833333333333337</v>
      </c>
      <c r="C1534" s="3">
        <v>79</v>
      </c>
      <c r="D1534" s="3">
        <v>90</v>
      </c>
      <c r="F1534" s="14">
        <v>0.7</v>
      </c>
      <c r="G1534" s="3">
        <v>4</v>
      </c>
      <c r="H1534" s="3" t="s">
        <v>34</v>
      </c>
      <c r="I1534" s="19">
        <v>29.03</v>
      </c>
    </row>
    <row r="1535" spans="1:9" x14ac:dyDescent="0.2">
      <c r="B1535" s="2">
        <v>0.71875</v>
      </c>
      <c r="C1535" s="3">
        <v>80</v>
      </c>
      <c r="D1535" s="3">
        <v>93</v>
      </c>
      <c r="F1535" s="14">
        <v>0.71</v>
      </c>
      <c r="G1535" s="3">
        <v>2</v>
      </c>
      <c r="H1535" s="3" t="s">
        <v>190</v>
      </c>
      <c r="I1535" s="19">
        <v>29.03</v>
      </c>
    </row>
    <row r="1536" spans="1:9" x14ac:dyDescent="0.2">
      <c r="B1536" s="2">
        <v>0.72916666666666663</v>
      </c>
      <c r="C1536" s="3">
        <v>81</v>
      </c>
      <c r="D1536" s="3">
        <v>85</v>
      </c>
      <c r="F1536" s="14">
        <v>0.69</v>
      </c>
      <c r="G1536" s="3">
        <v>4</v>
      </c>
      <c r="H1536" s="3" t="s">
        <v>34</v>
      </c>
      <c r="I1536" s="19">
        <v>29.04</v>
      </c>
    </row>
    <row r="1537" spans="1:9" x14ac:dyDescent="0.2">
      <c r="B1537" s="2">
        <v>0.73958333333333337</v>
      </c>
      <c r="C1537" s="3">
        <v>82</v>
      </c>
      <c r="D1537" s="3">
        <v>94</v>
      </c>
      <c r="F1537" s="14">
        <v>0.65</v>
      </c>
      <c r="G1537" s="3">
        <v>7</v>
      </c>
      <c r="H1537" s="3" t="s">
        <v>34</v>
      </c>
      <c r="I1537" s="19">
        <v>29.03</v>
      </c>
    </row>
    <row r="1538" spans="1:9" x14ac:dyDescent="0.2">
      <c r="B1538" s="1"/>
    </row>
    <row r="1539" spans="1:9" x14ac:dyDescent="0.2">
      <c r="A1539" s="21">
        <v>40689</v>
      </c>
      <c r="B1539" s="2">
        <v>0.42708333333333354</v>
      </c>
      <c r="C1539" s="3">
        <v>70</v>
      </c>
      <c r="D1539" s="3">
        <v>81</v>
      </c>
      <c r="F1539" s="14">
        <v>0.75</v>
      </c>
      <c r="G1539" s="3">
        <v>4</v>
      </c>
      <c r="H1539" s="3" t="s">
        <v>190</v>
      </c>
      <c r="I1539" s="19">
        <v>28.86</v>
      </c>
    </row>
    <row r="1540" spans="1:9" x14ac:dyDescent="0.2">
      <c r="B1540" s="2">
        <v>0.4375</v>
      </c>
      <c r="C1540" s="3">
        <v>70</v>
      </c>
      <c r="D1540" s="3">
        <v>85</v>
      </c>
      <c r="F1540" s="14">
        <v>0.74</v>
      </c>
      <c r="G1540" s="3">
        <v>6</v>
      </c>
      <c r="H1540" s="3" t="s">
        <v>37</v>
      </c>
      <c r="I1540" s="19">
        <v>28.86</v>
      </c>
    </row>
    <row r="1541" spans="1:9" x14ac:dyDescent="0.2">
      <c r="B1541" s="2">
        <v>0.44791666666666691</v>
      </c>
      <c r="C1541" s="3">
        <v>70</v>
      </c>
      <c r="D1541" s="3">
        <v>77</v>
      </c>
      <c r="F1541" s="14">
        <v>0.75</v>
      </c>
      <c r="G1541" s="3">
        <v>4</v>
      </c>
      <c r="H1541" s="3" t="s">
        <v>43</v>
      </c>
      <c r="I1541" s="19">
        <v>28.86</v>
      </c>
    </row>
    <row r="1542" spans="1:9" x14ac:dyDescent="0.2">
      <c r="B1542" s="2"/>
    </row>
    <row r="1543" spans="1:9" x14ac:dyDescent="0.2">
      <c r="A1543" s="21">
        <v>40690</v>
      </c>
      <c r="B1543" s="2">
        <v>0.40625</v>
      </c>
      <c r="C1543" s="3">
        <v>56</v>
      </c>
      <c r="D1543" s="3">
        <v>64</v>
      </c>
      <c r="F1543" s="14">
        <v>0.79</v>
      </c>
      <c r="G1543" s="3">
        <v>0</v>
      </c>
      <c r="I1543" s="19">
        <v>29.19</v>
      </c>
    </row>
    <row r="1544" spans="1:9" x14ac:dyDescent="0.2">
      <c r="B1544" s="2">
        <v>0.4166666666666668</v>
      </c>
      <c r="C1544" s="3">
        <v>56</v>
      </c>
      <c r="D1544" s="3">
        <v>64</v>
      </c>
      <c r="F1544" s="14">
        <v>0.79</v>
      </c>
      <c r="G1544" s="3">
        <v>0</v>
      </c>
      <c r="I1544" s="19">
        <v>29.19</v>
      </c>
    </row>
    <row r="1545" spans="1:9" x14ac:dyDescent="0.2">
      <c r="B1545" s="2">
        <v>0.42708333333333354</v>
      </c>
      <c r="C1545" s="3">
        <v>57</v>
      </c>
      <c r="D1545" s="3">
        <v>65</v>
      </c>
      <c r="F1545" s="14">
        <v>0.77</v>
      </c>
      <c r="G1545" s="3">
        <v>2</v>
      </c>
      <c r="H1545" s="3" t="s">
        <v>201</v>
      </c>
      <c r="I1545" s="19">
        <v>29.18</v>
      </c>
    </row>
    <row r="1546" spans="1:9" x14ac:dyDescent="0.2">
      <c r="B1546" s="2">
        <v>0.44791666666666669</v>
      </c>
      <c r="C1546" s="3">
        <v>57</v>
      </c>
      <c r="D1546" s="3">
        <v>68</v>
      </c>
      <c r="F1546" s="14">
        <v>0.75</v>
      </c>
      <c r="G1546" s="3">
        <v>3</v>
      </c>
      <c r="H1546" s="3" t="s">
        <v>201</v>
      </c>
      <c r="I1546" s="19">
        <v>29.18</v>
      </c>
    </row>
    <row r="1547" spans="1:9" x14ac:dyDescent="0.2">
      <c r="B1547" s="2">
        <v>0.45833333333333359</v>
      </c>
      <c r="C1547" s="3">
        <v>58</v>
      </c>
      <c r="D1547" s="3">
        <v>69</v>
      </c>
      <c r="F1547" s="14">
        <v>0.75</v>
      </c>
      <c r="G1547" s="3">
        <v>0</v>
      </c>
      <c r="I1547" s="19">
        <v>29.18</v>
      </c>
    </row>
    <row r="1548" spans="1:9" x14ac:dyDescent="0.2">
      <c r="B1548" s="1">
        <v>0.46875</v>
      </c>
      <c r="C1548" s="3">
        <v>59</v>
      </c>
      <c r="D1548" s="3">
        <v>69</v>
      </c>
      <c r="F1548" s="14">
        <v>0.74</v>
      </c>
      <c r="G1548" s="3">
        <v>5</v>
      </c>
      <c r="H1548" s="3" t="s">
        <v>203</v>
      </c>
      <c r="I1548" s="19">
        <v>29.17</v>
      </c>
    </row>
    <row r="1549" spans="1:9" x14ac:dyDescent="0.2">
      <c r="B1549" s="1">
        <v>0.47916666666666669</v>
      </c>
      <c r="C1549" s="3">
        <v>59</v>
      </c>
      <c r="D1549" s="3">
        <v>69</v>
      </c>
      <c r="F1549" s="14">
        <v>0.73</v>
      </c>
      <c r="G1549" s="3">
        <v>0</v>
      </c>
      <c r="I1549" s="19">
        <v>29.18</v>
      </c>
    </row>
    <row r="1550" spans="1:9" x14ac:dyDescent="0.2">
      <c r="B1550" s="1">
        <v>0.48958333333333331</v>
      </c>
      <c r="C1550" s="3">
        <v>59</v>
      </c>
      <c r="D1550" s="3">
        <v>69</v>
      </c>
      <c r="F1550" s="14">
        <v>0.73</v>
      </c>
      <c r="G1550" s="3">
        <v>0</v>
      </c>
      <c r="I1550" s="19">
        <v>29.18</v>
      </c>
    </row>
    <row r="1551" spans="1:9" x14ac:dyDescent="0.2">
      <c r="B1551" s="1">
        <v>0.5</v>
      </c>
      <c r="C1551" s="3">
        <v>59</v>
      </c>
      <c r="D1551" s="3">
        <v>69</v>
      </c>
      <c r="F1551" s="14">
        <v>0.74</v>
      </c>
      <c r="G1551" s="3">
        <v>2</v>
      </c>
      <c r="H1551" s="3" t="s">
        <v>129</v>
      </c>
      <c r="I1551" s="19">
        <v>29.18</v>
      </c>
    </row>
    <row r="1552" spans="1:9" x14ac:dyDescent="0.2">
      <c r="B1552" s="1">
        <v>0.51041666666666663</v>
      </c>
      <c r="C1552" s="3">
        <v>59</v>
      </c>
      <c r="D1552" s="3">
        <v>69</v>
      </c>
      <c r="F1552" s="14">
        <v>0.73</v>
      </c>
      <c r="G1552" s="3">
        <v>0</v>
      </c>
      <c r="I1552" s="19">
        <v>29.19</v>
      </c>
    </row>
    <row r="1553" spans="1:9" x14ac:dyDescent="0.2">
      <c r="B1553" s="1">
        <v>0.52083333333333337</v>
      </c>
      <c r="C1553" s="3">
        <v>59</v>
      </c>
      <c r="D1553" s="3">
        <v>71</v>
      </c>
      <c r="F1553" s="14">
        <v>0.72</v>
      </c>
      <c r="G1553" s="3">
        <v>0</v>
      </c>
      <c r="I1553" s="19">
        <v>29.18</v>
      </c>
    </row>
    <row r="1554" spans="1:9" x14ac:dyDescent="0.2">
      <c r="B1554" s="1">
        <v>0.53125</v>
      </c>
      <c r="C1554" s="3">
        <v>59</v>
      </c>
      <c r="D1554" s="3">
        <v>71</v>
      </c>
      <c r="F1554" s="14">
        <v>0.72</v>
      </c>
      <c r="G1554" s="3">
        <v>0</v>
      </c>
      <c r="I1554" s="19">
        <v>29.18</v>
      </c>
    </row>
    <row r="1555" spans="1:9" x14ac:dyDescent="0.2">
      <c r="B1555" s="1">
        <v>0.54166666666666663</v>
      </c>
      <c r="C1555" s="3">
        <v>60</v>
      </c>
      <c r="D1555" s="3">
        <v>71</v>
      </c>
      <c r="F1555" s="14">
        <v>0.71</v>
      </c>
      <c r="G1555" s="3">
        <v>3</v>
      </c>
      <c r="H1555" s="3" t="s">
        <v>43</v>
      </c>
      <c r="I1555" s="19">
        <v>29.18</v>
      </c>
    </row>
    <row r="1556" spans="1:9" x14ac:dyDescent="0.2">
      <c r="B1556" s="1">
        <v>0.55208333333333337</v>
      </c>
      <c r="C1556" s="3">
        <v>60</v>
      </c>
      <c r="D1556" s="3">
        <v>70</v>
      </c>
      <c r="F1556" s="14">
        <v>0.71</v>
      </c>
      <c r="G1556" s="3">
        <v>0</v>
      </c>
      <c r="I1556" s="19">
        <v>29.19</v>
      </c>
    </row>
    <row r="1557" spans="1:9" x14ac:dyDescent="0.2">
      <c r="B1557" s="2">
        <v>0.5625</v>
      </c>
      <c r="C1557" s="3">
        <v>60</v>
      </c>
      <c r="D1557" s="3">
        <v>71</v>
      </c>
      <c r="F1557" s="14">
        <v>0.72</v>
      </c>
      <c r="G1557" s="3">
        <v>0</v>
      </c>
      <c r="I1557" s="19">
        <v>29.19</v>
      </c>
    </row>
    <row r="1558" spans="1:9" x14ac:dyDescent="0.2">
      <c r="B1558" s="2"/>
    </row>
    <row r="1559" spans="1:9" x14ac:dyDescent="0.2">
      <c r="A1559" s="21">
        <v>40692</v>
      </c>
      <c r="B1559" s="2">
        <v>0.4375</v>
      </c>
      <c r="C1559" s="3">
        <v>79</v>
      </c>
      <c r="D1559" s="3">
        <v>93</v>
      </c>
      <c r="F1559" s="14">
        <v>0.66</v>
      </c>
      <c r="G1559" s="3">
        <v>1</v>
      </c>
      <c r="H1559" s="3" t="s">
        <v>35</v>
      </c>
      <c r="I1559" s="19">
        <v>29.14</v>
      </c>
    </row>
    <row r="1560" spans="1:9" x14ac:dyDescent="0.2">
      <c r="B1560" s="2">
        <v>0.45833333333333359</v>
      </c>
      <c r="C1560" s="3">
        <v>80</v>
      </c>
      <c r="D1560" s="3">
        <v>94</v>
      </c>
      <c r="F1560" s="14">
        <v>0.65</v>
      </c>
      <c r="G1560" s="3">
        <v>3</v>
      </c>
      <c r="H1560" s="3" t="s">
        <v>35</v>
      </c>
      <c r="I1560" s="19">
        <v>29.13</v>
      </c>
    </row>
    <row r="1561" spans="1:9" x14ac:dyDescent="0.2">
      <c r="B1561" s="1">
        <v>0.46875</v>
      </c>
      <c r="C1561" s="3">
        <v>81</v>
      </c>
      <c r="D1561" s="3">
        <v>95</v>
      </c>
      <c r="F1561" s="14">
        <v>0.64</v>
      </c>
      <c r="G1561" s="3">
        <v>5</v>
      </c>
      <c r="H1561" s="3" t="s">
        <v>43</v>
      </c>
      <c r="I1561" s="19">
        <v>29.13</v>
      </c>
    </row>
    <row r="1562" spans="1:9" x14ac:dyDescent="0.2">
      <c r="A1562" s="21"/>
      <c r="B1562" s="1">
        <v>0.47916666666666669</v>
      </c>
      <c r="C1562" s="3">
        <v>81</v>
      </c>
      <c r="D1562" s="3">
        <v>96</v>
      </c>
      <c r="F1562" s="14">
        <v>0.64</v>
      </c>
      <c r="G1562" s="3">
        <v>5</v>
      </c>
      <c r="H1562" s="3" t="s">
        <v>43</v>
      </c>
      <c r="I1562" s="19">
        <v>29.12</v>
      </c>
    </row>
    <row r="1563" spans="1:9" x14ac:dyDescent="0.2">
      <c r="B1563" s="1">
        <v>0.48958333333333331</v>
      </c>
      <c r="C1563" s="3">
        <v>81</v>
      </c>
      <c r="D1563" s="3">
        <v>103</v>
      </c>
      <c r="F1563" s="14">
        <v>0.63</v>
      </c>
      <c r="G1563" s="3">
        <v>7</v>
      </c>
      <c r="H1563" s="3" t="s">
        <v>208</v>
      </c>
      <c r="I1563" s="19">
        <v>29.12</v>
      </c>
    </row>
    <row r="1564" spans="1:9" x14ac:dyDescent="0.2">
      <c r="B1564" s="1">
        <v>0.5</v>
      </c>
      <c r="C1564" s="3">
        <v>83</v>
      </c>
      <c r="D1564" s="3">
        <v>106</v>
      </c>
      <c r="F1564" s="14">
        <v>0.61</v>
      </c>
      <c r="G1564" s="3">
        <v>6</v>
      </c>
      <c r="H1564" s="3" t="s">
        <v>208</v>
      </c>
      <c r="I1564" s="19">
        <v>29.13</v>
      </c>
    </row>
    <row r="1565" spans="1:9" x14ac:dyDescent="0.2">
      <c r="B1565" s="1">
        <v>0.51041666666666663</v>
      </c>
      <c r="C1565" s="3">
        <v>84</v>
      </c>
      <c r="D1565" s="3">
        <v>109</v>
      </c>
      <c r="F1565" s="14">
        <v>0.61</v>
      </c>
      <c r="G1565" s="3">
        <v>9</v>
      </c>
      <c r="H1565" s="3" t="s">
        <v>208</v>
      </c>
      <c r="I1565" s="19">
        <v>29.15</v>
      </c>
    </row>
    <row r="1566" spans="1:9" x14ac:dyDescent="0.2">
      <c r="B1566" s="1">
        <v>0.52083333333333337</v>
      </c>
      <c r="C1566" s="3">
        <v>85</v>
      </c>
      <c r="D1566" s="3">
        <v>114</v>
      </c>
      <c r="F1566" s="14">
        <v>0.57999999999999996</v>
      </c>
      <c r="G1566" s="3">
        <v>5</v>
      </c>
      <c r="H1566" s="3" t="s">
        <v>37</v>
      </c>
      <c r="I1566" s="19">
        <v>29.15</v>
      </c>
    </row>
    <row r="1567" spans="1:9" x14ac:dyDescent="0.2">
      <c r="B1567" s="1">
        <v>0.53125</v>
      </c>
      <c r="C1567" s="3">
        <v>85</v>
      </c>
      <c r="D1567" s="3">
        <v>110</v>
      </c>
      <c r="F1567" s="14">
        <v>0.55000000000000004</v>
      </c>
      <c r="G1567" s="3">
        <v>11</v>
      </c>
      <c r="H1567" s="3" t="s">
        <v>43</v>
      </c>
      <c r="I1567" s="19">
        <v>29.14</v>
      </c>
    </row>
    <row r="1568" spans="1:9" x14ac:dyDescent="0.2">
      <c r="B1568" s="1">
        <v>0.54166666666666663</v>
      </c>
      <c r="C1568" s="3">
        <v>86</v>
      </c>
      <c r="D1568" s="3">
        <v>115</v>
      </c>
      <c r="F1568" s="14">
        <v>0.54</v>
      </c>
      <c r="G1568" s="3">
        <v>6</v>
      </c>
      <c r="H1568" s="3" t="s">
        <v>43</v>
      </c>
      <c r="I1568" s="19">
        <v>29.14</v>
      </c>
    </row>
    <row r="1569" spans="1:9" x14ac:dyDescent="0.2">
      <c r="B1569" s="1">
        <v>0.55208333333333337</v>
      </c>
      <c r="C1569" s="3">
        <v>87</v>
      </c>
      <c r="D1569" s="3">
        <v>115</v>
      </c>
      <c r="F1569" s="14">
        <v>0.51</v>
      </c>
      <c r="G1569" s="3">
        <v>5</v>
      </c>
      <c r="H1569" s="3" t="s">
        <v>37</v>
      </c>
      <c r="I1569" s="19">
        <v>29.14</v>
      </c>
    </row>
    <row r="1570" spans="1:9" x14ac:dyDescent="0.2">
      <c r="B1570" s="2">
        <v>0.5625</v>
      </c>
      <c r="C1570" s="3">
        <v>88</v>
      </c>
      <c r="D1570" s="3">
        <v>120</v>
      </c>
      <c r="F1570" s="14">
        <v>0.49</v>
      </c>
      <c r="G1570" s="3">
        <v>5</v>
      </c>
      <c r="H1570" s="3" t="s">
        <v>37</v>
      </c>
      <c r="I1570" s="19">
        <v>29.14</v>
      </c>
    </row>
    <row r="1571" spans="1:9" x14ac:dyDescent="0.2">
      <c r="B1571" s="2">
        <v>0.57291666666666663</v>
      </c>
      <c r="C1571" s="3">
        <v>88</v>
      </c>
      <c r="D1571" s="3">
        <v>116</v>
      </c>
      <c r="F1571" s="14">
        <v>0.44</v>
      </c>
      <c r="G1571" s="3">
        <v>7</v>
      </c>
      <c r="H1571" s="3" t="s">
        <v>208</v>
      </c>
      <c r="I1571" s="19">
        <v>29.14</v>
      </c>
    </row>
    <row r="1572" spans="1:9" x14ac:dyDescent="0.2">
      <c r="B1572" s="2">
        <v>0.58333333333333337</v>
      </c>
      <c r="C1572" s="3">
        <v>89</v>
      </c>
      <c r="D1572" s="3">
        <v>119</v>
      </c>
      <c r="F1572" s="14">
        <v>0.42</v>
      </c>
      <c r="G1572" s="3">
        <v>0</v>
      </c>
      <c r="I1572" s="19">
        <v>29.14</v>
      </c>
    </row>
    <row r="1573" spans="1:9" x14ac:dyDescent="0.2">
      <c r="B1573" s="2">
        <v>0.59375</v>
      </c>
      <c r="C1573" s="3">
        <v>90</v>
      </c>
      <c r="D1573" s="3">
        <v>121</v>
      </c>
      <c r="F1573" s="14">
        <v>0.4</v>
      </c>
      <c r="G1573" s="3">
        <v>4</v>
      </c>
      <c r="H1573" s="3" t="s">
        <v>43</v>
      </c>
      <c r="I1573" s="19">
        <v>29.15</v>
      </c>
    </row>
    <row r="1574" spans="1:9" x14ac:dyDescent="0.2">
      <c r="B1574" s="2">
        <v>0.60416666666666663</v>
      </c>
      <c r="C1574" s="3">
        <v>90</v>
      </c>
      <c r="D1574" s="3">
        <v>118</v>
      </c>
      <c r="F1574" s="14">
        <v>0.39</v>
      </c>
      <c r="G1574" s="3">
        <v>3</v>
      </c>
      <c r="H1574" s="3" t="s">
        <v>143</v>
      </c>
      <c r="I1574" s="19">
        <v>29.15</v>
      </c>
    </row>
    <row r="1575" spans="1:9" x14ac:dyDescent="0.2">
      <c r="B1575" s="2">
        <v>0.61458333333333337</v>
      </c>
      <c r="C1575" s="3">
        <v>90</v>
      </c>
      <c r="D1575" s="3">
        <v>114</v>
      </c>
      <c r="F1575" s="14">
        <v>0.39</v>
      </c>
      <c r="G1575" s="3">
        <v>6</v>
      </c>
      <c r="H1575" s="3" t="s">
        <v>43</v>
      </c>
      <c r="I1575" s="19">
        <v>29.15</v>
      </c>
    </row>
    <row r="1576" spans="1:9" x14ac:dyDescent="0.2">
      <c r="B1576" s="2">
        <v>0.625</v>
      </c>
      <c r="C1576" s="3">
        <v>90</v>
      </c>
      <c r="D1576" s="3">
        <v>116</v>
      </c>
      <c r="F1576" s="14">
        <v>0.38</v>
      </c>
      <c r="G1576" s="3">
        <v>10</v>
      </c>
      <c r="H1576" s="3" t="s">
        <v>37</v>
      </c>
      <c r="I1576" s="19">
        <v>29.16</v>
      </c>
    </row>
    <row r="1577" spans="1:9" x14ac:dyDescent="0.2">
      <c r="B1577" s="2">
        <v>0.63541666666666663</v>
      </c>
      <c r="C1577" s="3">
        <v>91</v>
      </c>
      <c r="D1577" s="3">
        <v>120</v>
      </c>
      <c r="F1577" s="14">
        <v>0.38</v>
      </c>
      <c r="G1577" s="3">
        <v>10</v>
      </c>
      <c r="H1577" s="3" t="s">
        <v>43</v>
      </c>
      <c r="I1577" s="19">
        <v>29.16</v>
      </c>
    </row>
    <row r="1578" spans="1:9" x14ac:dyDescent="0.2">
      <c r="B1578" s="2"/>
    </row>
    <row r="1579" spans="1:9" x14ac:dyDescent="0.2">
      <c r="A1579" t="s">
        <v>230</v>
      </c>
      <c r="B1579" s="2"/>
    </row>
    <row r="1580" spans="1:9" x14ac:dyDescent="0.2">
      <c r="A1580" s="21">
        <v>40704</v>
      </c>
      <c r="B1580" s="1">
        <v>0.52083333333333337</v>
      </c>
      <c r="C1580" s="3">
        <v>92</v>
      </c>
      <c r="D1580" s="3">
        <v>123</v>
      </c>
      <c r="F1580" s="14">
        <v>0.48</v>
      </c>
      <c r="G1580" s="3">
        <v>6</v>
      </c>
      <c r="H1580" s="3" t="s">
        <v>43</v>
      </c>
      <c r="I1580" s="19">
        <v>29.22</v>
      </c>
    </row>
    <row r="1581" spans="1:9" x14ac:dyDescent="0.2">
      <c r="B1581" s="1">
        <v>0.53125</v>
      </c>
      <c r="C1581" s="3">
        <v>92</v>
      </c>
      <c r="D1581" s="3">
        <v>125</v>
      </c>
      <c r="F1581" s="14">
        <v>0.47</v>
      </c>
      <c r="G1581" s="3">
        <v>15</v>
      </c>
      <c r="H1581" s="3" t="s">
        <v>208</v>
      </c>
      <c r="I1581" s="19">
        <v>29.22</v>
      </c>
    </row>
    <row r="1582" spans="1:9" x14ac:dyDescent="0.2">
      <c r="B1582" s="1">
        <v>0.54166666666666663</v>
      </c>
      <c r="C1582" s="3">
        <v>93</v>
      </c>
      <c r="D1582" s="3">
        <v>125</v>
      </c>
      <c r="F1582" s="14">
        <v>0.47</v>
      </c>
      <c r="G1582" s="3">
        <v>7</v>
      </c>
      <c r="H1582" s="3" t="s">
        <v>208</v>
      </c>
      <c r="I1582" s="19">
        <v>29.22</v>
      </c>
    </row>
    <row r="1583" spans="1:9" x14ac:dyDescent="0.2">
      <c r="B1583" s="1">
        <v>0.55208333333333337</v>
      </c>
      <c r="C1583" s="3">
        <v>93</v>
      </c>
      <c r="D1583" s="3">
        <v>127</v>
      </c>
      <c r="F1583" s="14">
        <v>0.46</v>
      </c>
      <c r="G1583" s="3">
        <v>4</v>
      </c>
      <c r="H1583" s="3" t="s">
        <v>43</v>
      </c>
      <c r="I1583" s="19">
        <v>29.21</v>
      </c>
    </row>
    <row r="1584" spans="1:9" x14ac:dyDescent="0.2">
      <c r="B1584" s="2">
        <v>0.5625</v>
      </c>
      <c r="C1584" s="3">
        <v>93</v>
      </c>
      <c r="D1584" s="3">
        <v>130</v>
      </c>
      <c r="F1584" s="14">
        <v>0.45</v>
      </c>
      <c r="G1584" s="3">
        <v>6</v>
      </c>
      <c r="H1584" s="3" t="s">
        <v>208</v>
      </c>
      <c r="I1584" s="19">
        <v>29.21</v>
      </c>
    </row>
    <row r="1585" spans="1:9" x14ac:dyDescent="0.2">
      <c r="B1585" s="2">
        <v>0.57291666666666663</v>
      </c>
      <c r="C1585" s="3">
        <v>94</v>
      </c>
      <c r="D1585" s="3">
        <v>130</v>
      </c>
      <c r="F1585" s="14">
        <v>0.44</v>
      </c>
      <c r="G1585" s="3">
        <v>3</v>
      </c>
      <c r="H1585" s="3" t="s">
        <v>208</v>
      </c>
      <c r="I1585" s="19">
        <v>29.21</v>
      </c>
    </row>
    <row r="1586" spans="1:9" x14ac:dyDescent="0.2">
      <c r="A1586" s="21"/>
      <c r="B1586" s="2">
        <v>0.65625</v>
      </c>
      <c r="C1586" s="3">
        <v>98</v>
      </c>
      <c r="D1586" s="3">
        <v>131</v>
      </c>
      <c r="F1586" s="14">
        <v>0.37</v>
      </c>
      <c r="G1586" s="3">
        <v>6</v>
      </c>
      <c r="H1586" s="3" t="s">
        <v>43</v>
      </c>
      <c r="I1586" s="19">
        <v>29.16</v>
      </c>
    </row>
    <row r="1587" spans="1:9" x14ac:dyDescent="0.2">
      <c r="B1587" s="2">
        <v>0.66666666666666663</v>
      </c>
      <c r="C1587" s="3">
        <v>99</v>
      </c>
      <c r="D1587" s="3">
        <v>130</v>
      </c>
      <c r="F1587" s="14">
        <v>0.37</v>
      </c>
      <c r="G1587" s="3">
        <v>6</v>
      </c>
      <c r="H1587" s="3" t="s">
        <v>208</v>
      </c>
      <c r="I1587" s="19">
        <v>29.16</v>
      </c>
    </row>
    <row r="1588" spans="1:9" x14ac:dyDescent="0.2">
      <c r="B1588" s="2">
        <v>0.67708333333333337</v>
      </c>
      <c r="C1588" s="3">
        <v>99</v>
      </c>
      <c r="D1588" s="3">
        <v>130</v>
      </c>
      <c r="F1588" s="14">
        <v>0.38</v>
      </c>
      <c r="G1588" s="3">
        <v>3</v>
      </c>
      <c r="H1588" s="3" t="s">
        <v>43</v>
      </c>
      <c r="I1588" s="19">
        <v>29.15</v>
      </c>
    </row>
    <row r="1589" spans="1:9" x14ac:dyDescent="0.2">
      <c r="B1589" s="2">
        <v>0.6875</v>
      </c>
      <c r="C1589" s="3">
        <v>99</v>
      </c>
      <c r="D1589" s="3">
        <v>129</v>
      </c>
      <c r="F1589" s="14">
        <v>0.37</v>
      </c>
      <c r="G1589" s="3">
        <v>10</v>
      </c>
      <c r="H1589" s="3" t="s">
        <v>208</v>
      </c>
      <c r="I1589" s="19">
        <v>29.15</v>
      </c>
    </row>
    <row r="1590" spans="1:9" x14ac:dyDescent="0.2">
      <c r="B1590" s="2">
        <v>0.69791666666666663</v>
      </c>
      <c r="C1590" s="3">
        <v>99</v>
      </c>
      <c r="D1590" s="3">
        <v>128</v>
      </c>
      <c r="F1590" s="14">
        <v>0.38</v>
      </c>
      <c r="G1590" s="3">
        <v>6</v>
      </c>
      <c r="H1590" s="3" t="s">
        <v>43</v>
      </c>
      <c r="I1590" s="19">
        <v>29.15</v>
      </c>
    </row>
    <row r="1591" spans="1:9" x14ac:dyDescent="0.2">
      <c r="B1591" s="2">
        <v>0.77083333333333337</v>
      </c>
      <c r="C1591" s="3">
        <v>98</v>
      </c>
      <c r="D1591" s="3">
        <v>120</v>
      </c>
      <c r="F1591" s="14">
        <v>0.37</v>
      </c>
      <c r="G1591" s="3">
        <v>12</v>
      </c>
      <c r="H1591" s="3" t="s">
        <v>43</v>
      </c>
      <c r="I1591" s="19">
        <v>29.11</v>
      </c>
    </row>
    <row r="1592" spans="1:9" x14ac:dyDescent="0.2">
      <c r="B1592" s="2">
        <v>0.78125</v>
      </c>
      <c r="C1592" s="3">
        <v>98</v>
      </c>
      <c r="D1592" s="3">
        <v>117</v>
      </c>
      <c r="F1592" s="14">
        <v>0.38</v>
      </c>
      <c r="G1592" s="3">
        <v>4</v>
      </c>
      <c r="H1592" s="3" t="s">
        <v>208</v>
      </c>
      <c r="I1592" s="19">
        <v>29.11</v>
      </c>
    </row>
    <row r="1593" spans="1:9" x14ac:dyDescent="0.2">
      <c r="B1593" s="2">
        <v>0.79166666666666663</v>
      </c>
      <c r="C1593" s="3">
        <v>98</v>
      </c>
      <c r="D1593" s="3">
        <v>110</v>
      </c>
      <c r="F1593" s="14">
        <v>0.38</v>
      </c>
      <c r="G1593" s="3">
        <v>7</v>
      </c>
      <c r="H1593" s="3" t="s">
        <v>208</v>
      </c>
      <c r="I1593" s="19">
        <v>29.11</v>
      </c>
    </row>
    <row r="1594" spans="1:9" x14ac:dyDescent="0.2">
      <c r="B1594" s="2">
        <v>0.80208333333333337</v>
      </c>
      <c r="C1594" s="3">
        <v>97</v>
      </c>
      <c r="D1594" s="3">
        <v>106</v>
      </c>
      <c r="F1594" s="14">
        <v>0.39</v>
      </c>
      <c r="G1594" s="3">
        <v>4</v>
      </c>
      <c r="H1594" s="3" t="s">
        <v>197</v>
      </c>
      <c r="I1594" s="19">
        <v>29.11</v>
      </c>
    </row>
    <row r="1595" spans="1:9" x14ac:dyDescent="0.2">
      <c r="B1595" s="1"/>
    </row>
    <row r="1596" spans="1:9" x14ac:dyDescent="0.2">
      <c r="A1596" s="21">
        <v>40705</v>
      </c>
      <c r="B1596" s="2">
        <v>0.79166666666666663</v>
      </c>
      <c r="C1596" s="3">
        <v>99</v>
      </c>
      <c r="D1596" s="3">
        <v>115</v>
      </c>
      <c r="F1596" s="14">
        <v>0.37</v>
      </c>
      <c r="G1596" s="3">
        <v>8</v>
      </c>
      <c r="H1596" s="3" t="s">
        <v>208</v>
      </c>
      <c r="I1596" s="19">
        <v>29.14</v>
      </c>
    </row>
    <row r="1597" spans="1:9" x14ac:dyDescent="0.2">
      <c r="B1597" s="2">
        <v>0.80208333333333337</v>
      </c>
      <c r="C1597" s="3">
        <v>98</v>
      </c>
      <c r="D1597" s="3">
        <v>109</v>
      </c>
      <c r="F1597" s="14">
        <v>0.37</v>
      </c>
      <c r="G1597" s="3">
        <v>5</v>
      </c>
      <c r="H1597" s="3" t="s">
        <v>208</v>
      </c>
      <c r="I1597" s="19">
        <v>29.14</v>
      </c>
    </row>
    <row r="1598" spans="1:9" x14ac:dyDescent="0.2">
      <c r="B1598" s="2">
        <v>0.8125</v>
      </c>
      <c r="C1598" s="3">
        <v>98</v>
      </c>
      <c r="D1598" s="3">
        <v>106</v>
      </c>
      <c r="F1598" s="14">
        <v>0.38</v>
      </c>
      <c r="G1598" s="3">
        <v>2</v>
      </c>
      <c r="H1598" s="3" t="s">
        <v>208</v>
      </c>
      <c r="I1598" s="19">
        <v>29.14</v>
      </c>
    </row>
    <row r="1599" spans="1:9" x14ac:dyDescent="0.2">
      <c r="B1599" s="2">
        <v>0.82291666666666663</v>
      </c>
      <c r="C1599" s="3">
        <v>97</v>
      </c>
      <c r="D1599" s="3">
        <v>106</v>
      </c>
      <c r="F1599" s="14">
        <v>0.39</v>
      </c>
      <c r="G1599" s="3">
        <v>8</v>
      </c>
      <c r="H1599" s="3" t="s">
        <v>43</v>
      </c>
      <c r="I1599" s="19">
        <v>29.14</v>
      </c>
    </row>
    <row r="1600" spans="1:9" x14ac:dyDescent="0.2">
      <c r="B1600" s="2">
        <v>0.83333333333333337</v>
      </c>
      <c r="C1600" s="3">
        <v>97</v>
      </c>
      <c r="D1600" s="3">
        <v>103</v>
      </c>
      <c r="F1600" s="14">
        <v>0.4</v>
      </c>
      <c r="G1600" s="3">
        <v>4</v>
      </c>
      <c r="H1600" s="3" t="s">
        <v>43</v>
      </c>
      <c r="I1600" s="19">
        <v>29.14</v>
      </c>
    </row>
    <row r="1601" spans="1:9" x14ac:dyDescent="0.2">
      <c r="B1601" s="2">
        <v>0.84375</v>
      </c>
      <c r="C1601" s="3">
        <v>96</v>
      </c>
      <c r="D1601" s="3">
        <v>104</v>
      </c>
      <c r="F1601" s="14">
        <v>0.4</v>
      </c>
      <c r="G1601" s="3">
        <v>7</v>
      </c>
      <c r="H1601" s="3" t="s">
        <v>208</v>
      </c>
      <c r="I1601" s="19">
        <v>29.13</v>
      </c>
    </row>
    <row r="1602" spans="1:9" x14ac:dyDescent="0.2">
      <c r="B1602" s="2">
        <v>0.85416666666666663</v>
      </c>
      <c r="C1602" s="3">
        <v>96</v>
      </c>
      <c r="D1602" s="3">
        <v>100</v>
      </c>
      <c r="F1602" s="14">
        <v>0.4</v>
      </c>
      <c r="G1602" s="3">
        <v>3</v>
      </c>
      <c r="H1602" s="3" t="s">
        <v>43</v>
      </c>
      <c r="I1602" s="19">
        <v>29.14</v>
      </c>
    </row>
    <row r="1603" spans="1:9" x14ac:dyDescent="0.2">
      <c r="A1603" s="21"/>
      <c r="B1603" s="2">
        <v>0.86458333333333337</v>
      </c>
      <c r="C1603" s="3">
        <v>96</v>
      </c>
      <c r="D1603" s="3">
        <v>99</v>
      </c>
      <c r="F1603" s="14">
        <v>0.4</v>
      </c>
      <c r="G1603" s="3">
        <v>7</v>
      </c>
      <c r="H1603" s="3" t="s">
        <v>208</v>
      </c>
      <c r="I1603" s="19">
        <v>29.13</v>
      </c>
    </row>
    <row r="1604" spans="1:9" x14ac:dyDescent="0.2">
      <c r="B1604" s="2">
        <v>0.875</v>
      </c>
      <c r="C1604" s="3">
        <v>95</v>
      </c>
      <c r="D1604" s="3">
        <v>99</v>
      </c>
      <c r="F1604" s="14">
        <v>0.41</v>
      </c>
      <c r="G1604" s="3">
        <v>4</v>
      </c>
      <c r="H1604" s="3" t="s">
        <v>208</v>
      </c>
      <c r="I1604" s="19">
        <v>29.14</v>
      </c>
    </row>
    <row r="1605" spans="1:9" x14ac:dyDescent="0.2">
      <c r="B1605" s="2">
        <v>0.88541666666666663</v>
      </c>
      <c r="C1605" s="3">
        <v>95</v>
      </c>
      <c r="D1605" s="3">
        <v>98</v>
      </c>
      <c r="F1605" s="14">
        <v>0.41</v>
      </c>
      <c r="G1605" s="3">
        <v>2</v>
      </c>
      <c r="H1605" s="3" t="s">
        <v>208</v>
      </c>
      <c r="I1605" s="19">
        <v>29.14</v>
      </c>
    </row>
    <row r="1606" spans="1:9" x14ac:dyDescent="0.2">
      <c r="B1606" s="2">
        <v>0.89583333333333337</v>
      </c>
      <c r="C1606" s="3">
        <v>94</v>
      </c>
      <c r="D1606" s="3">
        <v>97</v>
      </c>
      <c r="F1606" s="14">
        <v>0.41</v>
      </c>
      <c r="G1606" s="3">
        <v>3</v>
      </c>
      <c r="H1606" s="3" t="s">
        <v>43</v>
      </c>
      <c r="I1606" s="19">
        <v>29.14</v>
      </c>
    </row>
    <row r="1607" spans="1:9" x14ac:dyDescent="0.2">
      <c r="B1607" s="2">
        <v>0.90625</v>
      </c>
      <c r="C1607" s="3">
        <v>94</v>
      </c>
      <c r="D1607" s="3">
        <v>98</v>
      </c>
      <c r="F1607" s="14">
        <v>0.42</v>
      </c>
      <c r="G1607" s="3">
        <v>5</v>
      </c>
      <c r="H1607" s="3" t="s">
        <v>43</v>
      </c>
      <c r="I1607" s="19">
        <v>29.14</v>
      </c>
    </row>
    <row r="1608" spans="1:9" x14ac:dyDescent="0.2">
      <c r="B1608" s="2">
        <v>0.91666666666666663</v>
      </c>
      <c r="C1608" s="3">
        <v>93</v>
      </c>
      <c r="D1608" s="3">
        <v>97</v>
      </c>
      <c r="F1608" s="14">
        <v>0.42</v>
      </c>
      <c r="G1608" s="3">
        <v>3</v>
      </c>
      <c r="H1608" s="3" t="s">
        <v>208</v>
      </c>
      <c r="I1608" s="19">
        <v>29.15</v>
      </c>
    </row>
    <row r="1609" spans="1:9" x14ac:dyDescent="0.2">
      <c r="B1609" s="2">
        <v>0.92708333333333337</v>
      </c>
      <c r="C1609" s="3">
        <v>93</v>
      </c>
      <c r="D1609" s="3">
        <v>97</v>
      </c>
      <c r="F1609" s="14">
        <v>0.43</v>
      </c>
      <c r="G1609" s="3">
        <v>2</v>
      </c>
      <c r="H1609" s="3" t="s">
        <v>37</v>
      </c>
      <c r="I1609" s="19">
        <v>29.15</v>
      </c>
    </row>
    <row r="1610" spans="1:9" x14ac:dyDescent="0.2">
      <c r="B1610" s="2">
        <v>0.9375</v>
      </c>
      <c r="C1610" s="3">
        <v>92</v>
      </c>
      <c r="D1610" s="3">
        <v>96</v>
      </c>
      <c r="F1610" s="14">
        <v>0.44</v>
      </c>
      <c r="G1610" s="3">
        <v>0</v>
      </c>
      <c r="I1610" s="19">
        <v>29.16</v>
      </c>
    </row>
    <row r="1611" spans="1:9" x14ac:dyDescent="0.2">
      <c r="B1611" s="2">
        <v>0.94791666666666663</v>
      </c>
      <c r="C1611" s="3">
        <v>91</v>
      </c>
      <c r="D1611" s="3">
        <v>95</v>
      </c>
      <c r="F1611" s="14">
        <v>0.45</v>
      </c>
      <c r="G1611" s="3">
        <v>1</v>
      </c>
      <c r="H1611" s="3" t="s">
        <v>190</v>
      </c>
      <c r="I1611" s="19">
        <v>29.17</v>
      </c>
    </row>
    <row r="1612" spans="1:9" x14ac:dyDescent="0.2">
      <c r="B1612" s="2"/>
    </row>
    <row r="1613" spans="1:9" x14ac:dyDescent="0.2">
      <c r="A1613" t="s">
        <v>93</v>
      </c>
      <c r="B1613" s="2"/>
    </row>
    <row r="1614" spans="1:9" x14ac:dyDescent="0.2">
      <c r="A1614" s="21">
        <v>40711</v>
      </c>
      <c r="B1614" s="2">
        <v>0.61458333333333337</v>
      </c>
      <c r="C1614" s="3">
        <v>72</v>
      </c>
      <c r="D1614" s="3">
        <v>104</v>
      </c>
      <c r="F1614" s="14">
        <v>0.63</v>
      </c>
      <c r="G1614" s="3">
        <v>3</v>
      </c>
      <c r="H1614" s="3" t="s">
        <v>71</v>
      </c>
      <c r="I1614" s="19">
        <v>29.12</v>
      </c>
    </row>
    <row r="1615" spans="1:9" x14ac:dyDescent="0.2">
      <c r="B1615" s="2">
        <v>0.625</v>
      </c>
      <c r="C1615" s="3">
        <v>72</v>
      </c>
      <c r="D1615" s="3">
        <v>103</v>
      </c>
      <c r="F1615" s="14">
        <v>0.63</v>
      </c>
      <c r="G1615" s="3">
        <v>7</v>
      </c>
      <c r="H1615" s="3" t="s">
        <v>129</v>
      </c>
      <c r="I1615" s="19">
        <v>29.11</v>
      </c>
    </row>
    <row r="1616" spans="1:9" x14ac:dyDescent="0.2">
      <c r="B1616" s="2">
        <v>0.63541666666666663</v>
      </c>
      <c r="C1616" s="3">
        <v>72</v>
      </c>
      <c r="D1616" s="3">
        <v>102</v>
      </c>
      <c r="F1616" s="14">
        <v>0.63</v>
      </c>
      <c r="G1616" s="3">
        <v>5</v>
      </c>
      <c r="H1616" s="3" t="s">
        <v>129</v>
      </c>
      <c r="I1616" s="19">
        <v>29.12</v>
      </c>
    </row>
    <row r="1617" spans="1:9" x14ac:dyDescent="0.2">
      <c r="A1617" s="21"/>
      <c r="B1617" s="2">
        <v>0.64583333333333337</v>
      </c>
      <c r="C1617" s="3">
        <v>72</v>
      </c>
      <c r="D1617" s="3">
        <v>104</v>
      </c>
      <c r="F1617" s="14">
        <v>0.62</v>
      </c>
      <c r="G1617" s="3">
        <v>2</v>
      </c>
      <c r="H1617" s="3" t="s">
        <v>129</v>
      </c>
      <c r="I1617" s="19">
        <v>29.12</v>
      </c>
    </row>
    <row r="1618" spans="1:9" x14ac:dyDescent="0.2">
      <c r="B1618" s="2">
        <v>0.65625</v>
      </c>
      <c r="C1618" s="3">
        <v>72</v>
      </c>
      <c r="D1618" s="3">
        <v>101</v>
      </c>
      <c r="F1618" s="14">
        <v>0.63</v>
      </c>
      <c r="G1618" s="3">
        <v>7</v>
      </c>
      <c r="H1618" s="3" t="s">
        <v>129</v>
      </c>
      <c r="I1618" s="19">
        <v>29.12</v>
      </c>
    </row>
    <row r="1619" spans="1:9" x14ac:dyDescent="0.2">
      <c r="B1619" s="2">
        <v>0.66666666666666663</v>
      </c>
      <c r="C1619" s="3">
        <v>73</v>
      </c>
      <c r="D1619" s="3">
        <v>101</v>
      </c>
      <c r="F1619" s="14">
        <v>0.62</v>
      </c>
      <c r="G1619" s="3">
        <v>4</v>
      </c>
      <c r="H1619" s="3" t="s">
        <v>202</v>
      </c>
      <c r="I1619" s="19">
        <v>29.13</v>
      </c>
    </row>
    <row r="1620" spans="1:9" x14ac:dyDescent="0.2">
      <c r="B1620" s="2">
        <v>0.67708333333333337</v>
      </c>
      <c r="C1620" s="3">
        <v>74</v>
      </c>
      <c r="D1620" s="3">
        <v>99</v>
      </c>
      <c r="F1620" s="14">
        <v>0.61</v>
      </c>
      <c r="G1620" s="3">
        <v>5</v>
      </c>
      <c r="H1620" s="3" t="s">
        <v>35</v>
      </c>
      <c r="I1620" s="19">
        <v>29.13</v>
      </c>
    </row>
    <row r="1621" spans="1:9" x14ac:dyDescent="0.2">
      <c r="B1621" s="2">
        <v>0.6875</v>
      </c>
      <c r="C1621" s="3">
        <v>74</v>
      </c>
      <c r="D1621" s="3">
        <v>99</v>
      </c>
      <c r="F1621" s="14">
        <v>0.6</v>
      </c>
      <c r="G1621" s="3">
        <v>7</v>
      </c>
      <c r="H1621" s="3" t="s">
        <v>129</v>
      </c>
      <c r="I1621" s="19">
        <v>29.13</v>
      </c>
    </row>
    <row r="1622" spans="1:9" x14ac:dyDescent="0.2">
      <c r="B1622" s="2">
        <v>0.69791666666666663</v>
      </c>
      <c r="C1622" s="3">
        <v>74</v>
      </c>
      <c r="D1622" s="3">
        <v>98</v>
      </c>
      <c r="F1622" s="14">
        <v>0.6</v>
      </c>
      <c r="G1622" s="3">
        <v>4</v>
      </c>
      <c r="H1622" s="3" t="s">
        <v>129</v>
      </c>
      <c r="I1622" s="19">
        <v>29.12</v>
      </c>
    </row>
    <row r="1623" spans="1:9" x14ac:dyDescent="0.2">
      <c r="B1623" s="2">
        <v>0.70833333333333337</v>
      </c>
      <c r="C1623" s="3">
        <v>74</v>
      </c>
      <c r="D1623" s="3">
        <v>97</v>
      </c>
      <c r="F1623" s="14">
        <v>0.6</v>
      </c>
      <c r="G1623" s="3">
        <v>5</v>
      </c>
      <c r="H1623" s="3" t="s">
        <v>202</v>
      </c>
      <c r="I1623" s="19">
        <v>29.13</v>
      </c>
    </row>
    <row r="1624" spans="1:9" x14ac:dyDescent="0.2">
      <c r="B1624" s="2"/>
    </row>
    <row r="1625" spans="1:9" x14ac:dyDescent="0.2">
      <c r="A1625" s="21">
        <v>40712</v>
      </c>
      <c r="B1625" s="2">
        <v>0.36458333333333331</v>
      </c>
      <c r="C1625" s="3">
        <v>68</v>
      </c>
      <c r="D1625" s="3">
        <v>80</v>
      </c>
      <c r="F1625" s="14">
        <v>0.71</v>
      </c>
      <c r="G1625" s="3">
        <v>3</v>
      </c>
      <c r="H1625" s="3" t="s">
        <v>71</v>
      </c>
      <c r="I1625" s="19">
        <v>29.12</v>
      </c>
    </row>
    <row r="1626" spans="1:9" x14ac:dyDescent="0.2">
      <c r="B1626" s="2">
        <v>0.375</v>
      </c>
      <c r="C1626" s="3">
        <v>70</v>
      </c>
      <c r="D1626" s="3">
        <v>81</v>
      </c>
      <c r="F1626" s="14">
        <v>0.68</v>
      </c>
      <c r="G1626" s="3">
        <v>2</v>
      </c>
      <c r="H1626" s="3" t="s">
        <v>203</v>
      </c>
      <c r="I1626" s="19">
        <v>29.12</v>
      </c>
    </row>
    <row r="1627" spans="1:9" x14ac:dyDescent="0.2">
      <c r="B1627" s="2">
        <v>0.38541666666666674</v>
      </c>
      <c r="C1627" s="3">
        <v>71</v>
      </c>
      <c r="D1627" s="3">
        <v>83</v>
      </c>
      <c r="F1627" s="14">
        <v>0.66</v>
      </c>
      <c r="G1627" s="3">
        <v>2</v>
      </c>
      <c r="H1627" s="3" t="s">
        <v>202</v>
      </c>
      <c r="I1627" s="19">
        <v>29.12</v>
      </c>
    </row>
    <row r="1628" spans="1:9" x14ac:dyDescent="0.2">
      <c r="B1628" s="2">
        <v>0.39583333333333343</v>
      </c>
      <c r="C1628" s="3">
        <v>71</v>
      </c>
      <c r="D1628" s="3">
        <v>86</v>
      </c>
      <c r="F1628" s="14">
        <v>0.65</v>
      </c>
      <c r="G1628" s="3">
        <v>4</v>
      </c>
      <c r="H1628" s="3" t="s">
        <v>35</v>
      </c>
      <c r="I1628" s="19">
        <v>29.13</v>
      </c>
    </row>
    <row r="1629" spans="1:9" x14ac:dyDescent="0.2">
      <c r="B1629" s="2">
        <v>0.40625</v>
      </c>
      <c r="C1629" s="3">
        <v>72</v>
      </c>
      <c r="D1629" s="3">
        <v>87</v>
      </c>
      <c r="F1629" s="14">
        <v>0.64</v>
      </c>
      <c r="G1629" s="3">
        <v>3</v>
      </c>
      <c r="H1629" s="3" t="s">
        <v>35</v>
      </c>
      <c r="I1629" s="19">
        <v>29.12</v>
      </c>
    </row>
    <row r="1630" spans="1:9" x14ac:dyDescent="0.2">
      <c r="B1630" s="2">
        <v>0.4166666666666668</v>
      </c>
      <c r="C1630" s="3">
        <v>72</v>
      </c>
      <c r="D1630" s="3">
        <v>91</v>
      </c>
      <c r="F1630" s="14">
        <v>0.64</v>
      </c>
      <c r="G1630" s="3">
        <v>6</v>
      </c>
      <c r="H1630" s="3" t="s">
        <v>180</v>
      </c>
      <c r="I1630" s="19">
        <v>29.12</v>
      </c>
    </row>
    <row r="1631" spans="1:9" x14ac:dyDescent="0.2">
      <c r="B1631" s="2">
        <v>0.42708333333333354</v>
      </c>
      <c r="C1631" s="3">
        <v>72</v>
      </c>
      <c r="D1631" s="3">
        <v>90</v>
      </c>
      <c r="F1631" s="14">
        <v>0.63</v>
      </c>
      <c r="G1631" s="3">
        <v>4</v>
      </c>
      <c r="H1631" s="3" t="s">
        <v>35</v>
      </c>
      <c r="I1631" s="19">
        <v>29.12</v>
      </c>
    </row>
    <row r="1632" spans="1:9" x14ac:dyDescent="0.2">
      <c r="B1632" s="2">
        <v>0.4375</v>
      </c>
      <c r="C1632" s="3">
        <v>72</v>
      </c>
      <c r="D1632" s="3">
        <v>92</v>
      </c>
      <c r="F1632" s="14">
        <v>0.63</v>
      </c>
      <c r="G1632" s="3">
        <v>1</v>
      </c>
      <c r="H1632" s="3" t="s">
        <v>202</v>
      </c>
      <c r="I1632" s="19">
        <v>29.13</v>
      </c>
    </row>
    <row r="1633" spans="1:9" x14ac:dyDescent="0.2">
      <c r="B1633" s="2">
        <v>0.44791666666666691</v>
      </c>
      <c r="C1633" s="3">
        <v>73</v>
      </c>
      <c r="D1633" s="3">
        <v>94</v>
      </c>
      <c r="F1633" s="14">
        <v>0.63</v>
      </c>
      <c r="G1633" s="3">
        <v>2</v>
      </c>
      <c r="H1633" s="3" t="s">
        <v>35</v>
      </c>
      <c r="I1633" s="19">
        <v>29.12</v>
      </c>
    </row>
    <row r="1634" spans="1:9" x14ac:dyDescent="0.2">
      <c r="B1634" s="1">
        <v>0.48958333333333331</v>
      </c>
      <c r="C1634" s="3">
        <v>74</v>
      </c>
      <c r="D1634" s="3">
        <v>102</v>
      </c>
      <c r="F1634" s="14">
        <v>0.62</v>
      </c>
      <c r="G1634" s="3">
        <v>5</v>
      </c>
      <c r="H1634" s="3" t="s">
        <v>71</v>
      </c>
      <c r="I1634" s="19">
        <v>29.1</v>
      </c>
    </row>
    <row r="1635" spans="1:9" x14ac:dyDescent="0.2">
      <c r="B1635" s="1">
        <v>0.5</v>
      </c>
      <c r="C1635" s="3">
        <v>74</v>
      </c>
      <c r="D1635" s="3">
        <v>102</v>
      </c>
      <c r="F1635" s="14">
        <v>0.62</v>
      </c>
      <c r="G1635" s="3">
        <v>3</v>
      </c>
      <c r="H1635" s="3" t="s">
        <v>35</v>
      </c>
      <c r="I1635" s="19">
        <v>29.1</v>
      </c>
    </row>
    <row r="1636" spans="1:9" x14ac:dyDescent="0.2">
      <c r="B1636" s="1">
        <v>0.51041666666666663</v>
      </c>
      <c r="C1636" s="3">
        <v>74</v>
      </c>
      <c r="D1636" s="3">
        <v>103</v>
      </c>
      <c r="F1636" s="14">
        <v>0.62</v>
      </c>
      <c r="G1636" s="3">
        <v>3</v>
      </c>
      <c r="H1636" s="3" t="s">
        <v>71</v>
      </c>
      <c r="I1636" s="19">
        <v>29.1</v>
      </c>
    </row>
    <row r="1637" spans="1:9" x14ac:dyDescent="0.2">
      <c r="B1637" s="1">
        <v>0.52083333333333337</v>
      </c>
      <c r="C1637" s="3">
        <v>74</v>
      </c>
      <c r="D1637" s="3">
        <v>105</v>
      </c>
      <c r="F1637" s="14">
        <v>0.63</v>
      </c>
      <c r="G1637" s="3">
        <v>2</v>
      </c>
      <c r="H1637" s="3" t="s">
        <v>129</v>
      </c>
      <c r="I1637" s="19">
        <v>29.09</v>
      </c>
    </row>
    <row r="1638" spans="1:9" x14ac:dyDescent="0.2">
      <c r="B1638" s="1">
        <v>0.53125</v>
      </c>
      <c r="C1638" s="3">
        <v>74</v>
      </c>
      <c r="D1638" s="3">
        <v>108</v>
      </c>
      <c r="F1638" s="14">
        <v>0.63</v>
      </c>
      <c r="G1638" s="3">
        <v>3</v>
      </c>
      <c r="H1638" s="3" t="s">
        <v>129</v>
      </c>
      <c r="I1638" s="19">
        <v>29.09</v>
      </c>
    </row>
    <row r="1639" spans="1:9" x14ac:dyDescent="0.2">
      <c r="B1639" s="1">
        <v>0.54166666666666663</v>
      </c>
      <c r="C1639" s="3">
        <v>74</v>
      </c>
      <c r="D1639" s="3">
        <v>106</v>
      </c>
      <c r="F1639" s="14">
        <v>0.63</v>
      </c>
      <c r="G1639" s="3">
        <v>6</v>
      </c>
      <c r="H1639" s="3" t="s">
        <v>129</v>
      </c>
      <c r="I1639" s="19">
        <v>29.09</v>
      </c>
    </row>
    <row r="1640" spans="1:9" x14ac:dyDescent="0.2">
      <c r="B1640" s="1">
        <v>0.55208333333333337</v>
      </c>
      <c r="C1640" s="3">
        <v>75</v>
      </c>
      <c r="D1640" s="3">
        <v>110</v>
      </c>
      <c r="F1640" s="14">
        <v>0.63</v>
      </c>
      <c r="G1640" s="3">
        <v>3</v>
      </c>
      <c r="H1640" s="3" t="s">
        <v>202</v>
      </c>
      <c r="I1640" s="19">
        <v>29.09</v>
      </c>
    </row>
    <row r="1641" spans="1:9" x14ac:dyDescent="0.2">
      <c r="A1641" s="21"/>
      <c r="B1641" s="2">
        <v>0.5625</v>
      </c>
      <c r="C1641" s="3">
        <v>75</v>
      </c>
      <c r="D1641" s="3">
        <v>110</v>
      </c>
      <c r="F1641" s="14">
        <v>0.62</v>
      </c>
      <c r="G1641" s="3">
        <v>2</v>
      </c>
      <c r="H1641" s="3" t="s">
        <v>71</v>
      </c>
      <c r="I1641" s="19">
        <v>29.09</v>
      </c>
    </row>
    <row r="1642" spans="1:9" x14ac:dyDescent="0.2">
      <c r="B1642" s="2">
        <v>0.57291666666666663</v>
      </c>
      <c r="C1642" s="3">
        <v>75</v>
      </c>
      <c r="D1642" s="3">
        <v>109</v>
      </c>
      <c r="F1642" s="14">
        <v>0.62</v>
      </c>
      <c r="G1642" s="3">
        <v>3</v>
      </c>
      <c r="H1642" s="3" t="s">
        <v>129</v>
      </c>
      <c r="I1642" s="19">
        <v>29.09</v>
      </c>
    </row>
    <row r="1643" spans="1:9" x14ac:dyDescent="0.2">
      <c r="B1643" s="2">
        <v>0.57986111111111105</v>
      </c>
      <c r="C1643" s="3">
        <v>76</v>
      </c>
      <c r="D1643" s="3">
        <v>107</v>
      </c>
      <c r="F1643" s="14">
        <v>0.62</v>
      </c>
      <c r="G1643" s="3">
        <v>0</v>
      </c>
      <c r="I1643" s="19">
        <v>29.1</v>
      </c>
    </row>
    <row r="1644" spans="1:9" x14ac:dyDescent="0.2">
      <c r="B1644" s="2">
        <v>0.65625</v>
      </c>
      <c r="C1644" s="3">
        <v>77</v>
      </c>
      <c r="D1644" s="3">
        <v>107</v>
      </c>
      <c r="F1644" s="14">
        <v>0.59</v>
      </c>
      <c r="G1644" s="3">
        <v>5</v>
      </c>
      <c r="H1644" s="3" t="s">
        <v>197</v>
      </c>
      <c r="I1644" s="19">
        <v>29.09</v>
      </c>
    </row>
    <row r="1645" spans="1:9" x14ac:dyDescent="0.2">
      <c r="B1645" s="2">
        <v>0.66666666666666663</v>
      </c>
      <c r="C1645" s="3">
        <v>77</v>
      </c>
      <c r="D1645" s="3">
        <v>104</v>
      </c>
      <c r="F1645" s="14">
        <v>0.6</v>
      </c>
      <c r="G1645" s="3">
        <v>4</v>
      </c>
      <c r="H1645" s="3" t="s">
        <v>129</v>
      </c>
      <c r="I1645" s="19">
        <v>29.09</v>
      </c>
    </row>
    <row r="1646" spans="1:9" x14ac:dyDescent="0.2">
      <c r="B1646" s="2">
        <v>0.67708333333333337</v>
      </c>
      <c r="C1646" s="3">
        <v>76</v>
      </c>
      <c r="D1646" s="3">
        <v>104</v>
      </c>
      <c r="F1646" s="14">
        <v>0.61</v>
      </c>
      <c r="G1646" s="3">
        <v>3</v>
      </c>
      <c r="H1646" s="3" t="s">
        <v>129</v>
      </c>
      <c r="I1646" s="19">
        <v>29.09</v>
      </c>
    </row>
    <row r="1647" spans="1:9" x14ac:dyDescent="0.2">
      <c r="B1647" s="2">
        <v>0.6875</v>
      </c>
      <c r="C1647" s="3">
        <v>76</v>
      </c>
      <c r="D1647" s="3">
        <v>103</v>
      </c>
      <c r="F1647" s="14">
        <v>0.61</v>
      </c>
      <c r="G1647" s="3">
        <v>7</v>
      </c>
      <c r="H1647" s="3" t="s">
        <v>201</v>
      </c>
      <c r="I1647" s="19">
        <v>29.08</v>
      </c>
    </row>
    <row r="1648" spans="1:9" x14ac:dyDescent="0.2">
      <c r="B1648" s="2">
        <v>0.69791666666666663</v>
      </c>
      <c r="C1648" s="3">
        <v>76</v>
      </c>
      <c r="D1648" s="3">
        <v>100</v>
      </c>
      <c r="F1648" s="14">
        <v>0.62</v>
      </c>
      <c r="G1648" s="3">
        <v>8</v>
      </c>
      <c r="H1648" s="3" t="s">
        <v>129</v>
      </c>
      <c r="I1648" s="19">
        <v>29.08</v>
      </c>
    </row>
    <row r="1649" spans="1:9" x14ac:dyDescent="0.2">
      <c r="B1649" s="2">
        <v>0.70833333333333337</v>
      </c>
      <c r="C1649" s="3">
        <v>76</v>
      </c>
      <c r="D1649" s="3">
        <v>102</v>
      </c>
      <c r="F1649" s="14">
        <v>0.62</v>
      </c>
      <c r="G1649" s="3">
        <v>2</v>
      </c>
      <c r="H1649" s="3" t="s">
        <v>71</v>
      </c>
      <c r="I1649" s="19">
        <v>29.09</v>
      </c>
    </row>
    <row r="1650" spans="1:9" x14ac:dyDescent="0.2">
      <c r="B1650" s="2">
        <v>0.71875</v>
      </c>
      <c r="C1650" s="3">
        <v>76</v>
      </c>
      <c r="D1650" s="3">
        <v>99</v>
      </c>
      <c r="F1650" s="14">
        <v>0.61</v>
      </c>
      <c r="G1650" s="3">
        <v>5</v>
      </c>
      <c r="H1650" s="3" t="s">
        <v>130</v>
      </c>
      <c r="I1650" s="19">
        <v>29.1</v>
      </c>
    </row>
    <row r="1651" spans="1:9" x14ac:dyDescent="0.2">
      <c r="B1651" s="2">
        <v>0.72916666666666663</v>
      </c>
      <c r="C1651" s="3">
        <v>75</v>
      </c>
      <c r="D1651" s="3">
        <v>96</v>
      </c>
      <c r="F1651" s="14">
        <v>0.63</v>
      </c>
      <c r="G1651" s="3">
        <v>7</v>
      </c>
      <c r="H1651" s="3" t="s">
        <v>129</v>
      </c>
      <c r="I1651" s="19">
        <v>29.1</v>
      </c>
    </row>
    <row r="1652" spans="1:9" x14ac:dyDescent="0.2">
      <c r="B1652" s="2">
        <v>0.23472222222222219</v>
      </c>
      <c r="C1652" s="3">
        <v>74</v>
      </c>
      <c r="D1652" s="3">
        <v>95</v>
      </c>
      <c r="F1652" s="14">
        <v>0.63</v>
      </c>
      <c r="G1652" s="3">
        <v>2</v>
      </c>
      <c r="H1652" s="3" t="s">
        <v>201</v>
      </c>
      <c r="I1652" s="19">
        <v>29.1</v>
      </c>
    </row>
    <row r="1653" spans="1:9" x14ac:dyDescent="0.2">
      <c r="A1653" s="21"/>
      <c r="B1653" s="2"/>
    </row>
    <row r="1654" spans="1:9" x14ac:dyDescent="0.2">
      <c r="A1654" s="21">
        <v>40713</v>
      </c>
      <c r="B1654" s="2">
        <v>0.53472222222222221</v>
      </c>
      <c r="C1654" s="3">
        <v>73</v>
      </c>
      <c r="D1654" s="3">
        <v>94</v>
      </c>
      <c r="F1654" s="14">
        <v>0.81</v>
      </c>
      <c r="G1654" s="3">
        <v>3</v>
      </c>
      <c r="H1654" s="3" t="s">
        <v>180</v>
      </c>
      <c r="I1654" s="19">
        <v>29</v>
      </c>
    </row>
    <row r="1655" spans="1:9" x14ac:dyDescent="0.2">
      <c r="B1655" s="1">
        <v>0.54166666666666663</v>
      </c>
      <c r="C1655" s="3">
        <v>74</v>
      </c>
      <c r="D1655" s="3">
        <v>95</v>
      </c>
      <c r="F1655" s="14">
        <v>0.81</v>
      </c>
      <c r="G1655" s="3">
        <v>1</v>
      </c>
      <c r="H1655" s="3" t="s">
        <v>180</v>
      </c>
      <c r="I1655" s="19">
        <v>29</v>
      </c>
    </row>
    <row r="1656" spans="1:9" x14ac:dyDescent="0.2">
      <c r="B1656" s="1">
        <v>0.55208333333333337</v>
      </c>
      <c r="C1656" s="3">
        <v>75</v>
      </c>
      <c r="D1656" s="3">
        <v>92</v>
      </c>
      <c r="F1656" s="14">
        <v>0.78</v>
      </c>
      <c r="G1656" s="3">
        <v>3</v>
      </c>
      <c r="H1656" s="3" t="s">
        <v>34</v>
      </c>
      <c r="I1656" s="19">
        <v>29</v>
      </c>
    </row>
    <row r="1657" spans="1:9" x14ac:dyDescent="0.2">
      <c r="B1657" s="2">
        <v>0.5625</v>
      </c>
      <c r="C1657" s="3">
        <v>75</v>
      </c>
      <c r="D1657" s="3">
        <v>93</v>
      </c>
      <c r="F1657" s="14">
        <v>0.76</v>
      </c>
      <c r="G1657" s="3">
        <v>3</v>
      </c>
      <c r="H1657" s="3" t="s">
        <v>202</v>
      </c>
      <c r="I1657" s="19">
        <v>28.99</v>
      </c>
    </row>
    <row r="1658" spans="1:9" x14ac:dyDescent="0.2">
      <c r="B1658" s="2">
        <v>0.57291666666666663</v>
      </c>
      <c r="C1658" s="3">
        <v>76</v>
      </c>
      <c r="D1658" s="3">
        <v>91</v>
      </c>
      <c r="F1658" s="14">
        <v>0.74</v>
      </c>
      <c r="G1658" s="3">
        <v>2</v>
      </c>
      <c r="H1658" s="3" t="s">
        <v>34</v>
      </c>
      <c r="I1658" s="19">
        <v>28.99</v>
      </c>
    </row>
    <row r="1659" spans="1:9" x14ac:dyDescent="0.2">
      <c r="A1659" s="21"/>
      <c r="B1659" s="2">
        <v>0.58333333333333337</v>
      </c>
      <c r="C1659" s="3">
        <v>76</v>
      </c>
      <c r="D1659" s="3">
        <v>92</v>
      </c>
      <c r="F1659" s="14">
        <v>0.72</v>
      </c>
      <c r="G1659" s="3">
        <v>7</v>
      </c>
      <c r="H1659" s="3" t="s">
        <v>129</v>
      </c>
      <c r="I1659" s="19">
        <v>29</v>
      </c>
    </row>
    <row r="1660" spans="1:9" x14ac:dyDescent="0.2">
      <c r="B1660" s="2">
        <v>0.59375</v>
      </c>
      <c r="C1660" s="3">
        <v>76</v>
      </c>
      <c r="D1660" s="3">
        <v>95</v>
      </c>
      <c r="F1660" s="14">
        <v>0.73</v>
      </c>
      <c r="G1660" s="3">
        <v>6</v>
      </c>
      <c r="H1660" s="3" t="s">
        <v>180</v>
      </c>
      <c r="I1660" s="19">
        <v>29</v>
      </c>
    </row>
    <row r="1661" spans="1:9" x14ac:dyDescent="0.2">
      <c r="B1661" s="2">
        <v>0.60416666666666663</v>
      </c>
      <c r="C1661" s="3">
        <v>76</v>
      </c>
      <c r="D1661" s="3">
        <v>96</v>
      </c>
      <c r="F1661" s="14">
        <v>0.71</v>
      </c>
      <c r="G1661" s="3">
        <v>3</v>
      </c>
      <c r="H1661" s="3" t="s">
        <v>202</v>
      </c>
      <c r="I1661" s="19">
        <v>29</v>
      </c>
    </row>
    <row r="1662" spans="1:9" x14ac:dyDescent="0.2">
      <c r="B1662" s="2">
        <v>0.61458333333333337</v>
      </c>
      <c r="C1662" s="3">
        <v>76</v>
      </c>
      <c r="D1662" s="3">
        <v>93</v>
      </c>
      <c r="F1662" s="14">
        <v>0.69</v>
      </c>
      <c r="G1662" s="3">
        <v>0</v>
      </c>
      <c r="I1662" s="19">
        <v>29</v>
      </c>
    </row>
    <row r="1663" spans="1:9" x14ac:dyDescent="0.2">
      <c r="B1663" s="2">
        <v>0.625</v>
      </c>
      <c r="C1663" s="3">
        <v>75</v>
      </c>
      <c r="D1663" s="3">
        <v>99</v>
      </c>
      <c r="F1663" s="14">
        <v>0.71</v>
      </c>
      <c r="G1663" s="3">
        <v>6</v>
      </c>
      <c r="H1663" s="3" t="s">
        <v>71</v>
      </c>
      <c r="I1663" s="19">
        <v>29.01</v>
      </c>
    </row>
    <row r="1664" spans="1:9" x14ac:dyDescent="0.2">
      <c r="B1664" s="2">
        <v>0.63541666666666663</v>
      </c>
      <c r="C1664" s="3">
        <v>75</v>
      </c>
      <c r="D1664" s="3">
        <v>93</v>
      </c>
      <c r="F1664" s="14">
        <v>0.69</v>
      </c>
      <c r="G1664" s="3">
        <v>5</v>
      </c>
      <c r="H1664" s="3" t="s">
        <v>202</v>
      </c>
      <c r="I1664" s="19">
        <v>29.01</v>
      </c>
    </row>
    <row r="1665" spans="1:9" x14ac:dyDescent="0.2">
      <c r="B1665" s="2">
        <v>0.64583333333333337</v>
      </c>
      <c r="C1665" s="3">
        <v>75</v>
      </c>
      <c r="D1665" s="3">
        <v>94</v>
      </c>
      <c r="F1665" s="14">
        <v>0.7</v>
      </c>
      <c r="G1665" s="3">
        <v>3</v>
      </c>
      <c r="H1665" s="3" t="s">
        <v>202</v>
      </c>
      <c r="I1665" s="19">
        <v>29.01</v>
      </c>
    </row>
    <row r="1666" spans="1:9" x14ac:dyDescent="0.2">
      <c r="B1666" s="2">
        <v>0.65625</v>
      </c>
      <c r="C1666" s="3">
        <v>75</v>
      </c>
      <c r="D1666" s="3">
        <v>94</v>
      </c>
      <c r="F1666" s="14">
        <v>0.7</v>
      </c>
      <c r="G1666" s="3">
        <v>1</v>
      </c>
      <c r="H1666" s="3" t="s">
        <v>71</v>
      </c>
      <c r="I1666" s="19">
        <v>29.01</v>
      </c>
    </row>
    <row r="1667" spans="1:9" x14ac:dyDescent="0.2">
      <c r="B1667" s="2">
        <v>0.66666666666666663</v>
      </c>
      <c r="C1667" s="3">
        <v>75</v>
      </c>
      <c r="D1667" s="3">
        <v>93</v>
      </c>
      <c r="F1667" s="14">
        <v>0.7</v>
      </c>
      <c r="G1667" s="3">
        <v>3</v>
      </c>
      <c r="H1667" s="3" t="s">
        <v>202</v>
      </c>
      <c r="I1667" s="19">
        <v>29</v>
      </c>
    </row>
    <row r="1668" spans="1:9" x14ac:dyDescent="0.2">
      <c r="B1668" s="2">
        <v>0.67708333333333337</v>
      </c>
      <c r="C1668" s="3">
        <v>75</v>
      </c>
      <c r="D1668" s="3">
        <v>93</v>
      </c>
      <c r="F1668" s="14">
        <v>0.71</v>
      </c>
      <c r="G1668" s="3">
        <v>1</v>
      </c>
      <c r="H1668" s="3" t="s">
        <v>202</v>
      </c>
      <c r="I1668" s="19">
        <v>29</v>
      </c>
    </row>
    <row r="1669" spans="1:9" x14ac:dyDescent="0.2">
      <c r="B1669" s="2">
        <v>0.6875</v>
      </c>
      <c r="C1669" s="3">
        <v>75</v>
      </c>
      <c r="D1669" s="3">
        <v>94</v>
      </c>
      <c r="F1669" s="14">
        <v>0.72</v>
      </c>
      <c r="G1669" s="3">
        <v>4</v>
      </c>
      <c r="H1669" s="3" t="s">
        <v>202</v>
      </c>
      <c r="I1669" s="19">
        <v>29</v>
      </c>
    </row>
    <row r="1670" spans="1:9" x14ac:dyDescent="0.2">
      <c r="B1670" s="2">
        <v>0.69791666666666663</v>
      </c>
      <c r="C1670" s="3">
        <v>76</v>
      </c>
      <c r="D1670" s="3">
        <v>93</v>
      </c>
      <c r="F1670" s="14">
        <v>0.72</v>
      </c>
      <c r="G1670" s="3">
        <v>5</v>
      </c>
      <c r="H1670" s="3" t="s">
        <v>71</v>
      </c>
      <c r="I1670" s="19">
        <v>29</v>
      </c>
    </row>
    <row r="1671" spans="1:9" x14ac:dyDescent="0.2">
      <c r="B1671" s="2">
        <v>0.70833333333333337</v>
      </c>
      <c r="C1671" s="3">
        <v>76</v>
      </c>
      <c r="D1671" s="3">
        <v>98</v>
      </c>
      <c r="F1671" s="14">
        <v>0.71</v>
      </c>
      <c r="G1671" s="3">
        <v>1</v>
      </c>
      <c r="H1671" s="3" t="s">
        <v>202</v>
      </c>
      <c r="I1671" s="19">
        <v>28.99</v>
      </c>
    </row>
    <row r="1672" spans="1:9" x14ac:dyDescent="0.2">
      <c r="B1672" s="2"/>
    </row>
    <row r="1673" spans="1:9" x14ac:dyDescent="0.2">
      <c r="A1673" s="21" t="s">
        <v>231</v>
      </c>
      <c r="B1673" s="2"/>
    </row>
    <row r="1674" spans="1:9" x14ac:dyDescent="0.2">
      <c r="A1674" s="21">
        <v>40718</v>
      </c>
      <c r="B1674" s="2">
        <v>0.45833333333333359</v>
      </c>
      <c r="C1674" s="3">
        <v>70</v>
      </c>
      <c r="D1674" s="3">
        <v>96</v>
      </c>
      <c r="F1674" s="14">
        <v>0.59</v>
      </c>
      <c r="G1674" s="3">
        <v>12</v>
      </c>
      <c r="H1674" s="3" t="s">
        <v>130</v>
      </c>
      <c r="I1674" s="19">
        <v>28.92</v>
      </c>
    </row>
    <row r="1675" spans="1:9" x14ac:dyDescent="0.2">
      <c r="B1675" s="1">
        <v>0.46875</v>
      </c>
      <c r="C1675" s="3">
        <v>70</v>
      </c>
      <c r="D1675" s="3">
        <v>99</v>
      </c>
      <c r="F1675" s="14">
        <v>0.59</v>
      </c>
      <c r="G1675" s="3">
        <v>8</v>
      </c>
      <c r="H1675" s="3" t="s">
        <v>129</v>
      </c>
      <c r="I1675" s="19">
        <v>28.93</v>
      </c>
    </row>
    <row r="1676" spans="1:9" x14ac:dyDescent="0.2">
      <c r="B1676" s="1">
        <v>0.47916666666666669</v>
      </c>
      <c r="C1676" s="3">
        <v>71</v>
      </c>
      <c r="D1676" s="3">
        <v>101</v>
      </c>
      <c r="F1676" s="14">
        <v>0.56999999999999995</v>
      </c>
      <c r="G1676" s="3">
        <v>5</v>
      </c>
      <c r="H1676" s="3" t="s">
        <v>130</v>
      </c>
      <c r="I1676" s="19">
        <v>28.93</v>
      </c>
    </row>
    <row r="1677" spans="1:9" x14ac:dyDescent="0.2">
      <c r="B1677" s="1">
        <v>0.48958333333333331</v>
      </c>
      <c r="C1677" s="3">
        <v>71</v>
      </c>
      <c r="D1677" s="3">
        <v>101</v>
      </c>
      <c r="F1677" s="14">
        <v>0.56999999999999995</v>
      </c>
      <c r="G1677" s="3">
        <v>10</v>
      </c>
      <c r="H1677" s="3" t="s">
        <v>203</v>
      </c>
      <c r="I1677" s="19">
        <v>28.95</v>
      </c>
    </row>
    <row r="1678" spans="1:9" x14ac:dyDescent="0.2">
      <c r="B1678" s="1">
        <v>0.5</v>
      </c>
      <c r="C1678" s="3">
        <v>71</v>
      </c>
      <c r="D1678" s="3">
        <v>103</v>
      </c>
      <c r="F1678" s="14">
        <v>0.57999999999999996</v>
      </c>
      <c r="G1678" s="3">
        <v>8</v>
      </c>
      <c r="H1678" s="3" t="s">
        <v>129</v>
      </c>
      <c r="I1678" s="19">
        <v>28.95</v>
      </c>
    </row>
    <row r="1679" spans="1:9" x14ac:dyDescent="0.2">
      <c r="B1679" s="1">
        <v>0.51041666666666663</v>
      </c>
      <c r="C1679" s="3">
        <v>72</v>
      </c>
      <c r="D1679" s="3">
        <v>109</v>
      </c>
      <c r="F1679" s="14">
        <v>0.56000000000000005</v>
      </c>
      <c r="G1679" s="3">
        <v>9</v>
      </c>
      <c r="H1679" s="3" t="s">
        <v>197</v>
      </c>
      <c r="I1679" s="19">
        <v>28.94</v>
      </c>
    </row>
    <row r="1680" spans="1:9" x14ac:dyDescent="0.2">
      <c r="B1680" s="1">
        <v>0.52083333333333337</v>
      </c>
      <c r="C1680" s="3">
        <v>72</v>
      </c>
      <c r="D1680" s="3">
        <v>104</v>
      </c>
      <c r="F1680" s="14">
        <v>0.56000000000000005</v>
      </c>
      <c r="G1680" s="3">
        <v>5</v>
      </c>
      <c r="H1680" s="3" t="s">
        <v>130</v>
      </c>
      <c r="I1680" s="19">
        <v>28.94</v>
      </c>
    </row>
    <row r="1681" spans="2:9" x14ac:dyDescent="0.2">
      <c r="B1681" s="1">
        <v>0.53125</v>
      </c>
      <c r="C1681" s="3">
        <v>73</v>
      </c>
      <c r="D1681" s="3">
        <v>105</v>
      </c>
      <c r="F1681" s="14">
        <v>0.56000000000000005</v>
      </c>
      <c r="G1681" s="3">
        <v>6</v>
      </c>
      <c r="H1681" s="3" t="s">
        <v>130</v>
      </c>
      <c r="I1681" s="19">
        <v>28.94</v>
      </c>
    </row>
    <row r="1682" spans="2:9" x14ac:dyDescent="0.2">
      <c r="B1682" s="1">
        <v>0.54166666666666663</v>
      </c>
      <c r="C1682" s="3">
        <v>73</v>
      </c>
      <c r="D1682" s="3">
        <v>108</v>
      </c>
      <c r="F1682" s="14">
        <v>0.54</v>
      </c>
      <c r="G1682" s="3">
        <v>5</v>
      </c>
      <c r="H1682" s="3" t="s">
        <v>143</v>
      </c>
      <c r="I1682" s="19">
        <v>28.94</v>
      </c>
    </row>
    <row r="1683" spans="2:9" x14ac:dyDescent="0.2">
      <c r="B1683" s="1">
        <v>0.55208333333333337</v>
      </c>
      <c r="C1683" s="3">
        <v>73</v>
      </c>
      <c r="D1683" s="3">
        <v>111</v>
      </c>
      <c r="F1683" s="14">
        <v>0.54</v>
      </c>
      <c r="G1683" s="3">
        <v>4</v>
      </c>
      <c r="H1683" s="3" t="s">
        <v>202</v>
      </c>
      <c r="I1683" s="19">
        <v>28.93</v>
      </c>
    </row>
    <row r="1684" spans="2:9" x14ac:dyDescent="0.2">
      <c r="B1684" s="2">
        <v>0.63541666666666663</v>
      </c>
      <c r="C1684" s="3">
        <v>76</v>
      </c>
      <c r="D1684" s="3">
        <v>109</v>
      </c>
      <c r="F1684" s="14">
        <v>0.52</v>
      </c>
      <c r="G1684" s="3">
        <v>3</v>
      </c>
      <c r="H1684" s="3" t="s">
        <v>130</v>
      </c>
      <c r="I1684" s="19">
        <v>28.91</v>
      </c>
    </row>
    <row r="1685" spans="2:9" x14ac:dyDescent="0.2">
      <c r="B1685" s="2">
        <v>0.64583333333333337</v>
      </c>
      <c r="C1685" s="3">
        <v>76</v>
      </c>
      <c r="D1685" s="3">
        <v>107</v>
      </c>
      <c r="F1685" s="14">
        <v>0.51</v>
      </c>
      <c r="G1685" s="3">
        <v>9</v>
      </c>
      <c r="H1685" s="3" t="s">
        <v>129</v>
      </c>
      <c r="I1685" s="19">
        <v>28.91</v>
      </c>
    </row>
    <row r="1686" spans="2:9" x14ac:dyDescent="0.2">
      <c r="B1686" s="2">
        <v>0.66666666666666663</v>
      </c>
      <c r="C1686" s="3">
        <v>77</v>
      </c>
      <c r="D1686" s="3">
        <v>106</v>
      </c>
      <c r="F1686" s="14">
        <v>0.53</v>
      </c>
      <c r="G1686" s="3">
        <v>5</v>
      </c>
      <c r="H1686" s="3" t="s">
        <v>201</v>
      </c>
      <c r="I1686" s="19">
        <v>28.9</v>
      </c>
    </row>
    <row r="1687" spans="2:9" x14ac:dyDescent="0.2">
      <c r="B1687" s="2">
        <v>0.67708333333333337</v>
      </c>
      <c r="C1687" s="3">
        <v>77</v>
      </c>
      <c r="D1687" s="3">
        <v>107</v>
      </c>
      <c r="F1687" s="14">
        <v>0.51</v>
      </c>
      <c r="G1687" s="3">
        <v>2</v>
      </c>
      <c r="H1687" s="3" t="s">
        <v>201</v>
      </c>
      <c r="I1687" s="19">
        <v>28.9</v>
      </c>
    </row>
    <row r="1688" spans="2:9" x14ac:dyDescent="0.2">
      <c r="B1688" s="2">
        <v>0.6875</v>
      </c>
      <c r="C1688" s="3">
        <v>77</v>
      </c>
      <c r="D1688" s="3">
        <v>105</v>
      </c>
      <c r="F1688" s="14">
        <v>0.51</v>
      </c>
      <c r="G1688" s="3">
        <v>4</v>
      </c>
      <c r="H1688" s="3" t="s">
        <v>129</v>
      </c>
      <c r="I1688" s="19">
        <v>28.9</v>
      </c>
    </row>
    <row r="1689" spans="2:9" x14ac:dyDescent="0.2">
      <c r="B1689" s="2">
        <v>0.69791666666666663</v>
      </c>
      <c r="C1689" s="3">
        <v>77</v>
      </c>
      <c r="D1689" s="3">
        <v>103</v>
      </c>
      <c r="F1689" s="14">
        <v>0.51</v>
      </c>
      <c r="G1689" s="3">
        <v>1</v>
      </c>
      <c r="H1689" s="3" t="s">
        <v>201</v>
      </c>
      <c r="I1689" s="19">
        <v>28.9</v>
      </c>
    </row>
    <row r="1690" spans="2:9" x14ac:dyDescent="0.2">
      <c r="B1690" s="2">
        <v>0.77083333333333337</v>
      </c>
      <c r="C1690" s="3">
        <v>76</v>
      </c>
      <c r="D1690" s="3">
        <v>91</v>
      </c>
      <c r="F1690" s="14">
        <v>0.54</v>
      </c>
      <c r="G1690" s="3">
        <v>2</v>
      </c>
      <c r="H1690" s="3" t="s">
        <v>201</v>
      </c>
      <c r="I1690" s="19">
        <v>28.91</v>
      </c>
    </row>
    <row r="1691" spans="2:9" x14ac:dyDescent="0.2">
      <c r="B1691" s="2">
        <v>0.78125</v>
      </c>
      <c r="C1691" s="3">
        <v>75</v>
      </c>
      <c r="D1691" s="3">
        <v>87</v>
      </c>
      <c r="F1691" s="14">
        <v>0.55000000000000004</v>
      </c>
      <c r="G1691" s="3">
        <v>3</v>
      </c>
      <c r="H1691" s="3" t="s">
        <v>129</v>
      </c>
      <c r="I1691" s="19">
        <v>28.9</v>
      </c>
    </row>
    <row r="1692" spans="2:9" x14ac:dyDescent="0.2">
      <c r="B1692" s="2">
        <v>0.79166666666666663</v>
      </c>
      <c r="C1692" s="3">
        <v>75</v>
      </c>
      <c r="D1692" s="3">
        <v>87</v>
      </c>
      <c r="F1692" s="14">
        <v>0.55000000000000004</v>
      </c>
      <c r="G1692" s="3">
        <v>2</v>
      </c>
      <c r="H1692" s="3" t="s">
        <v>71</v>
      </c>
      <c r="I1692" s="19">
        <v>28.91</v>
      </c>
    </row>
    <row r="1693" spans="2:9" x14ac:dyDescent="0.2">
      <c r="B1693" s="2">
        <v>0.80208333333333337</v>
      </c>
      <c r="C1693" s="3">
        <v>75</v>
      </c>
      <c r="D1693" s="3">
        <v>88</v>
      </c>
      <c r="F1693" s="14">
        <v>0.56000000000000005</v>
      </c>
      <c r="G1693" s="3">
        <v>3</v>
      </c>
      <c r="H1693" s="3" t="s">
        <v>71</v>
      </c>
      <c r="I1693" s="19">
        <v>28.9</v>
      </c>
    </row>
    <row r="1694" spans="2:9" x14ac:dyDescent="0.2">
      <c r="B1694" s="2">
        <v>0.8125</v>
      </c>
      <c r="C1694" s="3">
        <v>75</v>
      </c>
      <c r="D1694" s="3">
        <v>90</v>
      </c>
      <c r="F1694" s="14">
        <v>0.55000000000000004</v>
      </c>
      <c r="G1694" s="3">
        <v>5</v>
      </c>
      <c r="H1694" s="3" t="s">
        <v>71</v>
      </c>
      <c r="I1694" s="19">
        <v>28.91</v>
      </c>
    </row>
    <row r="1695" spans="2:9" x14ac:dyDescent="0.2">
      <c r="B1695" s="2">
        <v>0.82291666666666663</v>
      </c>
      <c r="C1695" s="3">
        <v>75</v>
      </c>
      <c r="D1695" s="3">
        <v>89</v>
      </c>
      <c r="F1695" s="14">
        <v>0.56000000000000005</v>
      </c>
      <c r="G1695" s="3">
        <v>0</v>
      </c>
      <c r="I1695" s="19">
        <v>28.91</v>
      </c>
    </row>
    <row r="1696" spans="2:9" x14ac:dyDescent="0.2">
      <c r="B1696" s="2">
        <v>0.83333333333333337</v>
      </c>
      <c r="C1696" s="3">
        <v>76</v>
      </c>
      <c r="D1696" s="3">
        <v>86</v>
      </c>
      <c r="F1696" s="14">
        <v>0.54</v>
      </c>
      <c r="G1696" s="3">
        <v>2</v>
      </c>
      <c r="H1696" s="3" t="s">
        <v>202</v>
      </c>
      <c r="I1696" s="19">
        <v>28.91</v>
      </c>
    </row>
    <row r="1697" spans="1:9" x14ac:dyDescent="0.2">
      <c r="B1697" s="2">
        <v>0.84375</v>
      </c>
      <c r="C1697" s="3">
        <v>75</v>
      </c>
      <c r="D1697" s="3">
        <v>85</v>
      </c>
      <c r="F1697" s="14">
        <v>0.56000000000000005</v>
      </c>
      <c r="G1697" s="3">
        <v>2</v>
      </c>
      <c r="H1697" s="3" t="s">
        <v>71</v>
      </c>
      <c r="I1697" s="19">
        <v>28.91</v>
      </c>
    </row>
    <row r="1698" spans="1:9" x14ac:dyDescent="0.2">
      <c r="B1698" s="2"/>
    </row>
    <row r="1699" spans="1:9" x14ac:dyDescent="0.2">
      <c r="A1699" s="21">
        <v>40719</v>
      </c>
      <c r="B1699" s="2">
        <v>0.71875</v>
      </c>
      <c r="C1699" s="3">
        <v>67</v>
      </c>
      <c r="D1699" s="3">
        <v>73</v>
      </c>
      <c r="F1699" s="14">
        <v>0.77</v>
      </c>
      <c r="G1699" s="3">
        <v>6</v>
      </c>
      <c r="H1699" s="3" t="s">
        <v>34</v>
      </c>
      <c r="I1699" s="19">
        <v>28.95</v>
      </c>
    </row>
    <row r="1700" spans="1:9" x14ac:dyDescent="0.2">
      <c r="B1700" s="2">
        <v>0.72916666666666663</v>
      </c>
      <c r="C1700" s="3">
        <v>67</v>
      </c>
      <c r="D1700" s="3">
        <v>72</v>
      </c>
      <c r="F1700" s="14">
        <v>0.77</v>
      </c>
      <c r="G1700" s="3">
        <v>11</v>
      </c>
      <c r="H1700" s="3" t="s">
        <v>35</v>
      </c>
      <c r="I1700" s="19">
        <v>28.95</v>
      </c>
    </row>
    <row r="1701" spans="1:9" x14ac:dyDescent="0.2">
      <c r="B1701" s="2">
        <v>0.73958333333333337</v>
      </c>
      <c r="C1701" s="3">
        <v>67</v>
      </c>
      <c r="D1701" s="3">
        <v>72</v>
      </c>
      <c r="F1701" s="14">
        <v>0.77</v>
      </c>
      <c r="G1701" s="3">
        <v>7</v>
      </c>
      <c r="H1701" s="3" t="s">
        <v>35</v>
      </c>
      <c r="I1701" s="19">
        <v>28.94</v>
      </c>
    </row>
    <row r="1702" spans="1:9" x14ac:dyDescent="0.2">
      <c r="B1702" s="2">
        <v>0.75</v>
      </c>
      <c r="C1702" s="3">
        <v>67</v>
      </c>
      <c r="D1702" s="3">
        <v>72</v>
      </c>
      <c r="F1702" s="14">
        <v>0.78</v>
      </c>
      <c r="G1702" s="3">
        <v>9</v>
      </c>
      <c r="H1702" s="3" t="s">
        <v>202</v>
      </c>
      <c r="I1702" s="19">
        <v>28.95</v>
      </c>
    </row>
    <row r="1703" spans="1:9" x14ac:dyDescent="0.2">
      <c r="B1703" s="2">
        <v>0.76041666666666663</v>
      </c>
      <c r="C1703" s="3">
        <v>67</v>
      </c>
      <c r="D1703" s="3">
        <v>72</v>
      </c>
      <c r="F1703" s="14">
        <v>0.77</v>
      </c>
      <c r="G1703" s="3">
        <v>6</v>
      </c>
      <c r="H1703" s="3" t="s">
        <v>202</v>
      </c>
      <c r="I1703" s="19">
        <v>28.95</v>
      </c>
    </row>
    <row r="1704" spans="1:9" x14ac:dyDescent="0.2">
      <c r="B1704" s="2">
        <v>0.77083333333333337</v>
      </c>
      <c r="C1704" s="3">
        <v>67</v>
      </c>
      <c r="D1704" s="3">
        <v>71</v>
      </c>
      <c r="F1704" s="14">
        <v>0.78</v>
      </c>
      <c r="G1704" s="3">
        <v>3</v>
      </c>
      <c r="H1704" s="3" t="s">
        <v>35</v>
      </c>
      <c r="I1704" s="19">
        <v>28.94</v>
      </c>
    </row>
    <row r="1705" spans="1:9" x14ac:dyDescent="0.2">
      <c r="B1705" s="2">
        <v>0.79166666666666663</v>
      </c>
      <c r="C1705" s="3">
        <v>67</v>
      </c>
      <c r="D1705" s="3">
        <v>71</v>
      </c>
      <c r="F1705" s="14">
        <v>0.79</v>
      </c>
      <c r="G1705" s="3">
        <v>12</v>
      </c>
      <c r="H1705" s="3" t="s">
        <v>35</v>
      </c>
      <c r="I1705" s="19">
        <v>28.94</v>
      </c>
    </row>
    <row r="1706" spans="1:9" x14ac:dyDescent="0.2">
      <c r="B1706" s="2">
        <v>0.80208333333333337</v>
      </c>
      <c r="C1706" s="3">
        <v>67</v>
      </c>
      <c r="D1706" s="3">
        <v>71</v>
      </c>
      <c r="F1706" s="14">
        <v>0.79</v>
      </c>
      <c r="G1706" s="3">
        <v>7</v>
      </c>
      <c r="H1706" s="3" t="s">
        <v>35</v>
      </c>
      <c r="I1706" s="19">
        <v>28.94</v>
      </c>
    </row>
    <row r="1707" spans="1:9" x14ac:dyDescent="0.2">
      <c r="A1707" s="21"/>
      <c r="B1707" s="2">
        <v>0.8125</v>
      </c>
      <c r="C1707" s="3">
        <v>67</v>
      </c>
      <c r="D1707" s="3">
        <v>71</v>
      </c>
      <c r="F1707" s="14">
        <v>0.8</v>
      </c>
      <c r="G1707" s="3">
        <v>3</v>
      </c>
      <c r="H1707" s="3" t="s">
        <v>35</v>
      </c>
      <c r="I1707" s="19">
        <v>28.94</v>
      </c>
    </row>
    <row r="1708" spans="1:9" x14ac:dyDescent="0.2">
      <c r="B1708" s="2">
        <v>0.82291666666666663</v>
      </c>
      <c r="C1708" s="3">
        <v>67</v>
      </c>
      <c r="D1708" s="3">
        <v>70</v>
      </c>
      <c r="F1708" s="14">
        <v>0.8</v>
      </c>
      <c r="G1708" s="3">
        <v>3</v>
      </c>
      <c r="H1708" s="3" t="s">
        <v>180</v>
      </c>
      <c r="I1708" s="19">
        <v>28.94</v>
      </c>
    </row>
    <row r="1709" spans="1:9" x14ac:dyDescent="0.2">
      <c r="B1709" s="2">
        <v>0.83333333333333337</v>
      </c>
      <c r="C1709" s="3">
        <v>67</v>
      </c>
      <c r="D1709" s="3">
        <v>70</v>
      </c>
      <c r="F1709" s="14">
        <v>0.8</v>
      </c>
      <c r="G1709" s="3">
        <v>5</v>
      </c>
      <c r="H1709" s="3" t="s">
        <v>35</v>
      </c>
      <c r="I1709" s="19">
        <v>28.94</v>
      </c>
    </row>
    <row r="1710" spans="1:9" x14ac:dyDescent="0.2">
      <c r="B1710" s="2">
        <v>0.84375</v>
      </c>
      <c r="C1710" s="3">
        <v>67</v>
      </c>
      <c r="D1710" s="3">
        <v>69</v>
      </c>
      <c r="F1710" s="14">
        <v>0.8</v>
      </c>
      <c r="G1710" s="3">
        <v>5</v>
      </c>
      <c r="H1710" s="3" t="s">
        <v>35</v>
      </c>
      <c r="I1710" s="19">
        <v>28.94</v>
      </c>
    </row>
    <row r="1711" spans="1:9" x14ac:dyDescent="0.2">
      <c r="B1711" s="2">
        <v>0.85416666666666663</v>
      </c>
      <c r="C1711" s="3">
        <v>67</v>
      </c>
      <c r="D1711" s="3">
        <v>69</v>
      </c>
      <c r="F1711" s="14">
        <v>0.8</v>
      </c>
      <c r="G1711" s="3">
        <v>7</v>
      </c>
      <c r="H1711" s="3" t="s">
        <v>202</v>
      </c>
      <c r="I1711" s="19">
        <v>28.94</v>
      </c>
    </row>
    <row r="1712" spans="1:9" x14ac:dyDescent="0.2">
      <c r="B1712" s="2">
        <v>0.86458333333333337</v>
      </c>
      <c r="C1712" s="3">
        <v>67</v>
      </c>
      <c r="D1712" s="3">
        <v>69</v>
      </c>
      <c r="F1712" s="14">
        <v>0.79</v>
      </c>
      <c r="G1712" s="3">
        <v>6</v>
      </c>
      <c r="H1712" s="3" t="s">
        <v>35</v>
      </c>
      <c r="I1712" s="19">
        <v>28.94</v>
      </c>
    </row>
    <row r="1713" spans="1:12" x14ac:dyDescent="0.2">
      <c r="B1713" s="2">
        <v>0.875</v>
      </c>
      <c r="C1713" s="3">
        <v>67</v>
      </c>
      <c r="D1713" s="3">
        <v>69</v>
      </c>
      <c r="F1713" s="14">
        <v>0.79</v>
      </c>
      <c r="G1713" s="3">
        <v>1</v>
      </c>
      <c r="H1713" s="3" t="s">
        <v>35</v>
      </c>
      <c r="I1713" s="19">
        <v>28.94</v>
      </c>
    </row>
    <row r="1714" spans="1:12" x14ac:dyDescent="0.2">
      <c r="B1714" s="2">
        <v>0.88541666666666663</v>
      </c>
      <c r="C1714" s="3">
        <v>67</v>
      </c>
      <c r="D1714" s="3">
        <v>68</v>
      </c>
      <c r="F1714" s="14">
        <v>0.79</v>
      </c>
      <c r="G1714" s="3">
        <v>6</v>
      </c>
      <c r="H1714" s="3" t="s">
        <v>35</v>
      </c>
      <c r="I1714" s="19">
        <v>28.94</v>
      </c>
    </row>
    <row r="1715" spans="1:12" x14ac:dyDescent="0.2">
      <c r="B1715" s="2">
        <v>0.89583333333333337</v>
      </c>
      <c r="C1715" s="3">
        <v>67</v>
      </c>
      <c r="D1715" s="3">
        <v>68</v>
      </c>
      <c r="F1715" s="14">
        <v>0.78</v>
      </c>
      <c r="G1715" s="3">
        <v>4</v>
      </c>
      <c r="H1715" s="3" t="s">
        <v>35</v>
      </c>
      <c r="I1715" s="19">
        <v>28.95</v>
      </c>
    </row>
    <row r="1716" spans="1:12" x14ac:dyDescent="0.2">
      <c r="B1716" s="2">
        <v>0.90625</v>
      </c>
      <c r="C1716" s="3">
        <v>67</v>
      </c>
      <c r="D1716" s="3">
        <v>68</v>
      </c>
      <c r="F1716" s="14">
        <v>0.78</v>
      </c>
      <c r="G1716" s="3">
        <v>5</v>
      </c>
      <c r="H1716" s="3" t="s">
        <v>35</v>
      </c>
      <c r="I1716" s="19">
        <v>28.95</v>
      </c>
    </row>
    <row r="1717" spans="1:12" x14ac:dyDescent="0.2">
      <c r="B1717" s="2">
        <v>0.91666666666666663</v>
      </c>
      <c r="C1717" s="3">
        <v>67</v>
      </c>
      <c r="D1717" s="3">
        <v>68</v>
      </c>
      <c r="F1717" s="14">
        <v>0.78</v>
      </c>
      <c r="G1717" s="3">
        <v>6</v>
      </c>
      <c r="H1717" s="3" t="s">
        <v>35</v>
      </c>
      <c r="I1717" s="19">
        <v>28.96</v>
      </c>
    </row>
    <row r="1718" spans="1:12" x14ac:dyDescent="0.2">
      <c r="B1718" s="2"/>
    </row>
    <row r="1719" spans="1:12" x14ac:dyDescent="0.2">
      <c r="A1719" t="s">
        <v>293</v>
      </c>
      <c r="B1719" s="2"/>
    </row>
    <row r="1720" spans="1:12" x14ac:dyDescent="0.2">
      <c r="A1720" s="21">
        <v>40732</v>
      </c>
      <c r="B1720" s="2"/>
    </row>
    <row r="1721" spans="1:12" x14ac:dyDescent="0.2">
      <c r="A1721" s="21"/>
      <c r="B1721" s="2">
        <v>0.40625</v>
      </c>
      <c r="C1721" s="3">
        <v>75</v>
      </c>
      <c r="D1721" s="3">
        <v>95</v>
      </c>
      <c r="F1721" s="14">
        <v>0.56999999999999995</v>
      </c>
      <c r="G1721" s="3">
        <v>2</v>
      </c>
      <c r="H1721" s="3" t="s">
        <v>180</v>
      </c>
      <c r="I1721" s="19">
        <v>29.57</v>
      </c>
    </row>
    <row r="1722" spans="1:12" x14ac:dyDescent="0.2">
      <c r="A1722" s="21"/>
      <c r="B1722" s="2">
        <v>0.4166666666666668</v>
      </c>
      <c r="C1722" s="3">
        <v>76</v>
      </c>
      <c r="D1722" s="3">
        <v>96</v>
      </c>
      <c r="F1722" s="14">
        <v>0.56000000000000005</v>
      </c>
      <c r="G1722" s="3">
        <v>2</v>
      </c>
      <c r="H1722" s="3" t="s">
        <v>35</v>
      </c>
      <c r="I1722" s="19">
        <v>29.57</v>
      </c>
    </row>
    <row r="1723" spans="1:12" x14ac:dyDescent="0.2">
      <c r="B1723" s="2">
        <v>0.42708333333333354</v>
      </c>
      <c r="C1723" s="3">
        <v>76</v>
      </c>
      <c r="D1723" s="3">
        <v>97</v>
      </c>
      <c r="F1723" s="14">
        <v>0.55000000000000004</v>
      </c>
      <c r="G1723" s="3">
        <v>3</v>
      </c>
      <c r="H1723" s="3" t="s">
        <v>202</v>
      </c>
      <c r="I1723" s="19">
        <v>29.56</v>
      </c>
    </row>
    <row r="1724" spans="1:12" x14ac:dyDescent="0.2">
      <c r="B1724" s="2">
        <v>0.4375</v>
      </c>
      <c r="C1724" s="3">
        <v>75</v>
      </c>
      <c r="D1724" s="3">
        <v>99</v>
      </c>
      <c r="F1724" s="14">
        <v>0.55000000000000004</v>
      </c>
      <c r="G1724" s="3">
        <v>2</v>
      </c>
      <c r="H1724" s="3" t="s">
        <v>202</v>
      </c>
      <c r="I1724" s="19">
        <v>29.56</v>
      </c>
    </row>
    <row r="1725" spans="1:12" x14ac:dyDescent="0.2">
      <c r="B1725" s="2">
        <v>0.44791666666666691</v>
      </c>
      <c r="C1725" s="3">
        <v>75</v>
      </c>
      <c r="D1725" s="3">
        <v>101</v>
      </c>
      <c r="F1725" s="14">
        <v>0.56999999999999995</v>
      </c>
      <c r="G1725" s="3">
        <v>5</v>
      </c>
      <c r="H1725" s="3" t="s">
        <v>203</v>
      </c>
      <c r="I1725" s="19">
        <v>29.56</v>
      </c>
    </row>
    <row r="1726" spans="1:12" x14ac:dyDescent="0.2">
      <c r="B1726" s="2">
        <v>0.45833333333333359</v>
      </c>
      <c r="C1726" s="3">
        <v>76</v>
      </c>
      <c r="D1726" s="3">
        <v>103</v>
      </c>
      <c r="F1726" s="14">
        <v>0.56000000000000005</v>
      </c>
      <c r="G1726" s="3">
        <v>2</v>
      </c>
      <c r="H1726" s="3" t="s">
        <v>180</v>
      </c>
      <c r="I1726" s="19">
        <v>29.56</v>
      </c>
    </row>
    <row r="1727" spans="1:12" x14ac:dyDescent="0.2">
      <c r="B1727" s="1">
        <v>0.46875</v>
      </c>
      <c r="C1727" s="3">
        <v>77</v>
      </c>
      <c r="D1727" s="3">
        <v>106</v>
      </c>
      <c r="F1727" s="14">
        <v>0.56000000000000005</v>
      </c>
      <c r="G1727" s="3">
        <v>0</v>
      </c>
      <c r="I1727" s="19">
        <v>29.56</v>
      </c>
    </row>
    <row r="1728" spans="1:12" x14ac:dyDescent="0.2">
      <c r="A1728" s="21"/>
      <c r="B1728" s="1">
        <v>0.47916666666666669</v>
      </c>
      <c r="C1728" s="3">
        <v>77</v>
      </c>
      <c r="D1728" s="3">
        <v>106</v>
      </c>
      <c r="F1728" s="14">
        <v>0.55000000000000004</v>
      </c>
      <c r="G1728" s="3">
        <v>1</v>
      </c>
      <c r="H1728" s="3" t="s">
        <v>35</v>
      </c>
      <c r="I1728" s="19">
        <v>29.57</v>
      </c>
      <c r="L1728" t="s">
        <v>130</v>
      </c>
    </row>
    <row r="1729" spans="1:9" x14ac:dyDescent="0.2">
      <c r="B1729" s="1">
        <v>0.48958333333333331</v>
      </c>
      <c r="C1729" s="3">
        <v>78</v>
      </c>
      <c r="D1729" s="3">
        <v>109</v>
      </c>
      <c r="F1729" s="14">
        <v>0.55000000000000004</v>
      </c>
      <c r="G1729" s="3">
        <v>3</v>
      </c>
      <c r="H1729" s="3" t="s">
        <v>35</v>
      </c>
      <c r="I1729" s="19">
        <v>29.57</v>
      </c>
    </row>
    <row r="1730" spans="1:9" x14ac:dyDescent="0.2">
      <c r="B1730" s="1">
        <v>0.5</v>
      </c>
      <c r="C1730" s="3">
        <v>78</v>
      </c>
      <c r="D1730" s="3">
        <v>110</v>
      </c>
      <c r="F1730" s="14">
        <v>0.55000000000000004</v>
      </c>
      <c r="G1730" s="3">
        <v>4</v>
      </c>
      <c r="H1730" s="3" t="s">
        <v>180</v>
      </c>
      <c r="I1730" s="19">
        <v>29.56</v>
      </c>
    </row>
    <row r="1731" spans="1:9" x14ac:dyDescent="0.2">
      <c r="B1731" s="1">
        <v>0.51041666666666663</v>
      </c>
      <c r="C1731" s="3">
        <v>78</v>
      </c>
      <c r="D1731" s="3">
        <v>111</v>
      </c>
      <c r="F1731" s="14">
        <v>0.55000000000000004</v>
      </c>
      <c r="G1731" s="3">
        <v>1</v>
      </c>
      <c r="H1731" s="3" t="s">
        <v>71</v>
      </c>
      <c r="I1731" s="19">
        <v>29.56</v>
      </c>
    </row>
    <row r="1732" spans="1:9" x14ac:dyDescent="0.2">
      <c r="B1732" s="2">
        <v>0.61458333333333337</v>
      </c>
      <c r="C1732" s="3">
        <v>81</v>
      </c>
      <c r="D1732" s="3">
        <v>122</v>
      </c>
      <c r="F1732" s="14">
        <v>0.51</v>
      </c>
      <c r="G1732" s="3">
        <v>1</v>
      </c>
      <c r="H1732" s="3" t="s">
        <v>34</v>
      </c>
      <c r="I1732" s="19">
        <v>29.53</v>
      </c>
    </row>
    <row r="1733" spans="1:9" x14ac:dyDescent="0.2">
      <c r="B1733" s="2">
        <v>0.625</v>
      </c>
      <c r="C1733" s="3">
        <v>81</v>
      </c>
      <c r="D1733" s="3">
        <v>123</v>
      </c>
      <c r="F1733" s="14">
        <v>0.5</v>
      </c>
      <c r="G1733" s="3">
        <v>4</v>
      </c>
      <c r="H1733" s="3" t="s">
        <v>190</v>
      </c>
      <c r="I1733" s="19">
        <v>29.53</v>
      </c>
    </row>
    <row r="1734" spans="1:9" x14ac:dyDescent="0.2">
      <c r="B1734" s="2">
        <v>0.63541666666666663</v>
      </c>
      <c r="C1734" s="3">
        <v>82</v>
      </c>
      <c r="D1734" s="3">
        <v>122</v>
      </c>
      <c r="F1734" s="14">
        <v>0.49</v>
      </c>
      <c r="G1734" s="3">
        <v>0</v>
      </c>
      <c r="I1734" s="19">
        <v>29.53</v>
      </c>
    </row>
    <row r="1735" spans="1:9" x14ac:dyDescent="0.2">
      <c r="B1735" s="2">
        <v>0.64583333333333337</v>
      </c>
      <c r="C1735" s="3">
        <v>82</v>
      </c>
      <c r="D1735" s="3">
        <v>121</v>
      </c>
      <c r="F1735" s="14">
        <v>0.48</v>
      </c>
      <c r="G1735" s="3">
        <v>3</v>
      </c>
      <c r="H1735" s="3" t="s">
        <v>34</v>
      </c>
      <c r="I1735" s="19">
        <v>29.53</v>
      </c>
    </row>
    <row r="1736" spans="1:9" x14ac:dyDescent="0.2">
      <c r="B1736" s="2">
        <v>0.65625</v>
      </c>
      <c r="C1736" s="3">
        <v>82</v>
      </c>
      <c r="D1736" s="3">
        <v>122</v>
      </c>
      <c r="F1736" s="14">
        <v>0.49</v>
      </c>
      <c r="G1736" s="3">
        <v>2</v>
      </c>
      <c r="H1736" s="3" t="s">
        <v>190</v>
      </c>
      <c r="I1736" s="19">
        <v>29.52</v>
      </c>
    </row>
    <row r="1737" spans="1:9" x14ac:dyDescent="0.2">
      <c r="B1737" s="2">
        <v>0.16180555555555556</v>
      </c>
      <c r="C1737" s="3">
        <v>81</v>
      </c>
      <c r="D1737" s="3">
        <v>121</v>
      </c>
      <c r="F1737" s="14">
        <v>0.53</v>
      </c>
      <c r="G1737" s="3">
        <v>5</v>
      </c>
      <c r="H1737" s="3" t="s">
        <v>34</v>
      </c>
      <c r="I1737" s="19">
        <v>29.52</v>
      </c>
    </row>
    <row r="1738" spans="1:9" x14ac:dyDescent="0.2">
      <c r="B1738" s="2"/>
    </row>
    <row r="1739" spans="1:9" x14ac:dyDescent="0.2">
      <c r="A1739" s="21">
        <v>40733</v>
      </c>
      <c r="B1739" s="2">
        <v>0.32291666666666669</v>
      </c>
      <c r="C1739" s="3">
        <v>71</v>
      </c>
      <c r="D1739" s="3">
        <v>80</v>
      </c>
      <c r="F1739" s="14">
        <v>0.63</v>
      </c>
      <c r="G1739" s="3">
        <v>9</v>
      </c>
      <c r="H1739" s="3" t="s">
        <v>203</v>
      </c>
      <c r="I1739" s="19">
        <v>29.67</v>
      </c>
    </row>
    <row r="1740" spans="1:9" x14ac:dyDescent="0.2">
      <c r="A1740" s="21"/>
      <c r="B1740" s="2">
        <v>0.33333333333333331</v>
      </c>
      <c r="C1740" s="3">
        <v>71</v>
      </c>
      <c r="D1740" s="3">
        <v>81</v>
      </c>
      <c r="F1740" s="14">
        <v>0.63</v>
      </c>
      <c r="G1740" s="3">
        <v>4</v>
      </c>
      <c r="H1740" s="3" t="s">
        <v>203</v>
      </c>
      <c r="I1740" s="19">
        <v>29.67</v>
      </c>
    </row>
    <row r="1741" spans="1:9" x14ac:dyDescent="0.2">
      <c r="B1741" s="2">
        <v>0.34375</v>
      </c>
      <c r="C1741" s="3">
        <v>72</v>
      </c>
      <c r="D1741" s="3">
        <v>83</v>
      </c>
      <c r="F1741" s="14">
        <v>0.62</v>
      </c>
      <c r="G1741" s="3">
        <v>3</v>
      </c>
      <c r="H1741" s="3" t="s">
        <v>129</v>
      </c>
      <c r="I1741" s="19">
        <v>29.68</v>
      </c>
    </row>
    <row r="1742" spans="1:9" x14ac:dyDescent="0.2">
      <c r="B1742" s="2">
        <v>0.35416666666666669</v>
      </c>
      <c r="C1742" s="3">
        <v>73</v>
      </c>
      <c r="D1742" s="3">
        <v>84</v>
      </c>
      <c r="F1742" s="14">
        <v>0.61</v>
      </c>
      <c r="G1742" s="3">
        <v>4</v>
      </c>
      <c r="H1742" s="3" t="s">
        <v>203</v>
      </c>
      <c r="I1742" s="19">
        <v>29.68</v>
      </c>
    </row>
    <row r="1743" spans="1:9" x14ac:dyDescent="0.2">
      <c r="B1743" s="2">
        <v>0.36458333333333331</v>
      </c>
      <c r="C1743" s="3">
        <v>73</v>
      </c>
      <c r="D1743" s="3">
        <v>85</v>
      </c>
      <c r="F1743" s="14">
        <v>0.61</v>
      </c>
      <c r="G1743" s="3">
        <v>3</v>
      </c>
      <c r="H1743" s="3" t="s">
        <v>203</v>
      </c>
      <c r="I1743" s="19">
        <v>29.68</v>
      </c>
    </row>
    <row r="1744" spans="1:9" x14ac:dyDescent="0.2">
      <c r="B1744" s="2">
        <v>0.375</v>
      </c>
      <c r="C1744" s="3">
        <v>73</v>
      </c>
      <c r="D1744" s="3">
        <v>89</v>
      </c>
      <c r="F1744" s="14">
        <v>0.6</v>
      </c>
      <c r="G1744" s="3">
        <v>4</v>
      </c>
      <c r="H1744" s="3" t="s">
        <v>203</v>
      </c>
      <c r="I1744" s="19">
        <v>29.68</v>
      </c>
    </row>
    <row r="1745" spans="1:9" x14ac:dyDescent="0.2">
      <c r="B1745" s="2">
        <v>0.38541666666666674</v>
      </c>
      <c r="C1745" s="3">
        <v>75</v>
      </c>
      <c r="D1745" s="3">
        <v>90</v>
      </c>
      <c r="F1745" s="14">
        <v>0.6</v>
      </c>
      <c r="G1745" s="3">
        <v>1</v>
      </c>
      <c r="H1745" s="3" t="s">
        <v>130</v>
      </c>
      <c r="I1745" s="19">
        <v>29.68</v>
      </c>
    </row>
    <row r="1746" spans="1:9" x14ac:dyDescent="0.2">
      <c r="B1746" s="2">
        <v>0.39583333333333343</v>
      </c>
      <c r="C1746" s="3">
        <v>75</v>
      </c>
      <c r="D1746" s="3">
        <v>91</v>
      </c>
      <c r="F1746" s="14">
        <v>0.56999999999999995</v>
      </c>
      <c r="G1746" s="3">
        <v>1</v>
      </c>
      <c r="H1746" s="3" t="s">
        <v>71</v>
      </c>
      <c r="I1746" s="19">
        <v>29.69</v>
      </c>
    </row>
    <row r="1747" spans="1:9" x14ac:dyDescent="0.2">
      <c r="B1747" s="2">
        <v>0.40625</v>
      </c>
      <c r="C1747" s="3">
        <v>76</v>
      </c>
      <c r="D1747" s="3">
        <v>93</v>
      </c>
      <c r="F1747" s="14">
        <v>0.56999999999999995</v>
      </c>
      <c r="G1747" s="3">
        <v>2</v>
      </c>
      <c r="H1747" s="3" t="s">
        <v>129</v>
      </c>
      <c r="I1747" s="19">
        <v>29.7</v>
      </c>
    </row>
    <row r="1748" spans="1:9" x14ac:dyDescent="0.2">
      <c r="B1748" s="2">
        <v>0.4166666666666668</v>
      </c>
      <c r="C1748" s="3">
        <v>76</v>
      </c>
      <c r="D1748" s="3">
        <v>94</v>
      </c>
      <c r="F1748" s="14">
        <v>0.56000000000000005</v>
      </c>
      <c r="G1748" s="3">
        <v>1</v>
      </c>
      <c r="H1748" s="3" t="s">
        <v>202</v>
      </c>
      <c r="I1748" s="19">
        <v>29.7</v>
      </c>
    </row>
    <row r="1749" spans="1:9" x14ac:dyDescent="0.2">
      <c r="B1749" s="1">
        <v>0.48958333333333331</v>
      </c>
      <c r="C1749" s="3">
        <v>77</v>
      </c>
      <c r="D1749" s="3">
        <v>109</v>
      </c>
      <c r="F1749" s="14">
        <v>0.56000000000000005</v>
      </c>
      <c r="G1749" s="3">
        <v>1</v>
      </c>
      <c r="H1749" s="3" t="s">
        <v>71</v>
      </c>
      <c r="I1749" s="19">
        <v>29.71</v>
      </c>
    </row>
    <row r="1750" spans="1:9" x14ac:dyDescent="0.2">
      <c r="B1750" s="1">
        <v>0.5</v>
      </c>
      <c r="C1750" s="3">
        <v>77</v>
      </c>
      <c r="D1750" s="3">
        <v>112</v>
      </c>
      <c r="F1750" s="14">
        <v>0.53</v>
      </c>
      <c r="G1750" s="3">
        <v>0</v>
      </c>
      <c r="I1750" s="19">
        <v>29.71</v>
      </c>
    </row>
    <row r="1751" spans="1:9" x14ac:dyDescent="0.2">
      <c r="B1751" s="1">
        <v>0.51041666666666663</v>
      </c>
      <c r="C1751" s="3">
        <v>78</v>
      </c>
      <c r="D1751" s="3">
        <v>113</v>
      </c>
      <c r="F1751" s="14">
        <v>0.52</v>
      </c>
      <c r="G1751" s="3">
        <v>6</v>
      </c>
      <c r="H1751" s="3" t="s">
        <v>202</v>
      </c>
      <c r="I1751" s="19">
        <v>29.7</v>
      </c>
    </row>
    <row r="1752" spans="1:9" x14ac:dyDescent="0.2">
      <c r="B1752" s="1">
        <v>0.52083333333333337</v>
      </c>
      <c r="C1752" s="3">
        <v>78</v>
      </c>
      <c r="D1752" s="3">
        <v>115</v>
      </c>
      <c r="F1752" s="14">
        <v>0.52</v>
      </c>
      <c r="G1752" s="3">
        <v>5</v>
      </c>
      <c r="H1752" s="3" t="s">
        <v>202</v>
      </c>
      <c r="I1752" s="19">
        <v>29.71</v>
      </c>
    </row>
    <row r="1753" spans="1:9" x14ac:dyDescent="0.2">
      <c r="B1753" s="1">
        <v>0.53125</v>
      </c>
      <c r="C1753" s="3">
        <v>78</v>
      </c>
      <c r="D1753" s="3">
        <v>115</v>
      </c>
      <c r="F1753" s="14">
        <v>0.51</v>
      </c>
      <c r="G1753" s="3">
        <v>0</v>
      </c>
      <c r="I1753" s="19">
        <v>29.71</v>
      </c>
    </row>
    <row r="1754" spans="1:9" x14ac:dyDescent="0.2">
      <c r="B1754" s="1">
        <v>0.54166666666666663</v>
      </c>
      <c r="C1754" s="3">
        <v>79</v>
      </c>
      <c r="D1754" s="3">
        <v>116</v>
      </c>
      <c r="F1754" s="14">
        <v>0.49</v>
      </c>
      <c r="G1754" s="3">
        <v>0</v>
      </c>
      <c r="I1754" s="19">
        <v>29.71</v>
      </c>
    </row>
    <row r="1755" spans="1:9" x14ac:dyDescent="0.2">
      <c r="B1755" s="1">
        <v>0.55208333333333337</v>
      </c>
      <c r="C1755" s="3">
        <v>79</v>
      </c>
      <c r="D1755" s="3">
        <v>118</v>
      </c>
      <c r="F1755" s="14">
        <v>0.5</v>
      </c>
      <c r="G1755" s="3">
        <v>4</v>
      </c>
      <c r="H1755" s="3" t="s">
        <v>34</v>
      </c>
      <c r="I1755" s="19">
        <v>29.71</v>
      </c>
    </row>
    <row r="1756" spans="1:9" x14ac:dyDescent="0.2">
      <c r="A1756" s="21"/>
      <c r="B1756" s="2">
        <v>0.5625</v>
      </c>
      <c r="C1756" s="3">
        <v>80</v>
      </c>
      <c r="D1756" s="3">
        <v>120</v>
      </c>
      <c r="F1756" s="14">
        <v>0.52</v>
      </c>
      <c r="G1756" s="3">
        <v>2</v>
      </c>
      <c r="H1756" s="3" t="s">
        <v>190</v>
      </c>
      <c r="I1756" s="19">
        <v>29.72</v>
      </c>
    </row>
    <row r="1757" spans="1:9" x14ac:dyDescent="0.2">
      <c r="B1757" s="2">
        <v>0.57291666666666663</v>
      </c>
      <c r="C1757" s="3">
        <v>81</v>
      </c>
      <c r="D1757" s="3">
        <v>121</v>
      </c>
      <c r="F1757" s="14">
        <v>0.52</v>
      </c>
      <c r="G1757" s="3">
        <v>2</v>
      </c>
      <c r="H1757" s="3" t="s">
        <v>190</v>
      </c>
      <c r="I1757" s="19">
        <v>29.72</v>
      </c>
    </row>
    <row r="1758" spans="1:9" x14ac:dyDescent="0.2">
      <c r="B1758" s="2">
        <v>0.58333333333333337</v>
      </c>
      <c r="C1758" s="3">
        <v>81</v>
      </c>
      <c r="D1758" s="3">
        <v>122</v>
      </c>
      <c r="F1758" s="14">
        <v>0.52</v>
      </c>
      <c r="G1758" s="3">
        <v>3</v>
      </c>
      <c r="H1758" s="3" t="s">
        <v>34</v>
      </c>
      <c r="I1758" s="19">
        <v>29.72</v>
      </c>
    </row>
    <row r="1759" spans="1:9" x14ac:dyDescent="0.2">
      <c r="B1759" s="2"/>
    </row>
    <row r="1760" spans="1:9" x14ac:dyDescent="0.2">
      <c r="A1760" s="21">
        <v>40734</v>
      </c>
      <c r="B1760" s="2">
        <v>0.33333333333333331</v>
      </c>
      <c r="C1760" s="3">
        <v>74</v>
      </c>
      <c r="D1760" s="3">
        <v>84</v>
      </c>
      <c r="F1760" s="14">
        <v>0.68</v>
      </c>
      <c r="G1760" s="3">
        <v>2</v>
      </c>
      <c r="H1760" s="3" t="s">
        <v>190</v>
      </c>
      <c r="I1760" s="19">
        <v>29.71</v>
      </c>
    </row>
    <row r="1761" spans="2:9" x14ac:dyDescent="0.2">
      <c r="B1761" s="2">
        <v>0.34375</v>
      </c>
      <c r="C1761" s="3">
        <v>74</v>
      </c>
      <c r="D1761" s="3">
        <v>86</v>
      </c>
      <c r="F1761" s="14">
        <v>0.69</v>
      </c>
      <c r="G1761" s="3">
        <v>1</v>
      </c>
      <c r="H1761" s="3" t="s">
        <v>190</v>
      </c>
      <c r="I1761" s="19">
        <v>29.71</v>
      </c>
    </row>
    <row r="1762" spans="2:9" x14ac:dyDescent="0.2">
      <c r="B1762" s="2">
        <v>0.35416666666666669</v>
      </c>
      <c r="C1762" s="3">
        <v>75</v>
      </c>
      <c r="D1762" s="3">
        <v>87</v>
      </c>
      <c r="F1762" s="14">
        <v>0.69</v>
      </c>
      <c r="G1762" s="3">
        <v>1</v>
      </c>
      <c r="H1762" s="3" t="s">
        <v>34</v>
      </c>
      <c r="I1762" s="19">
        <v>29.71</v>
      </c>
    </row>
    <row r="1763" spans="2:9" x14ac:dyDescent="0.2">
      <c r="B1763" s="2">
        <v>0.36458333333333331</v>
      </c>
      <c r="C1763" s="3">
        <v>76</v>
      </c>
      <c r="D1763" s="3">
        <v>90</v>
      </c>
      <c r="F1763" s="14">
        <v>0.7</v>
      </c>
      <c r="G1763" s="3">
        <v>4</v>
      </c>
      <c r="H1763" s="3" t="s">
        <v>34</v>
      </c>
      <c r="I1763" s="19">
        <v>29.72</v>
      </c>
    </row>
    <row r="1764" spans="2:9" x14ac:dyDescent="0.2">
      <c r="B1764" s="2">
        <v>0.375</v>
      </c>
      <c r="C1764" s="3">
        <v>76</v>
      </c>
      <c r="D1764" s="3">
        <v>91</v>
      </c>
      <c r="F1764" s="14">
        <v>0.71</v>
      </c>
      <c r="G1764" s="3">
        <v>0</v>
      </c>
      <c r="I1764" s="19">
        <v>29.71</v>
      </c>
    </row>
    <row r="1765" spans="2:9" x14ac:dyDescent="0.2">
      <c r="B1765" s="2">
        <v>0.38541666666666674</v>
      </c>
      <c r="C1765" s="3">
        <v>77</v>
      </c>
      <c r="D1765" s="3">
        <v>93</v>
      </c>
      <c r="F1765" s="14">
        <v>0.71</v>
      </c>
      <c r="G1765" s="3">
        <v>2</v>
      </c>
      <c r="H1765" s="3" t="s">
        <v>208</v>
      </c>
      <c r="I1765" s="19">
        <v>29.71</v>
      </c>
    </row>
    <row r="1766" spans="2:9" x14ac:dyDescent="0.2">
      <c r="B1766" s="1">
        <v>0.5</v>
      </c>
      <c r="C1766" s="3">
        <v>80</v>
      </c>
      <c r="D1766" s="3">
        <v>103</v>
      </c>
      <c r="F1766" s="14">
        <v>0.66</v>
      </c>
      <c r="G1766" s="3">
        <v>1</v>
      </c>
      <c r="H1766" s="3" t="s">
        <v>190</v>
      </c>
      <c r="I1766" s="19">
        <v>29.69</v>
      </c>
    </row>
    <row r="1767" spans="2:9" x14ac:dyDescent="0.2">
      <c r="B1767" s="1">
        <v>0.51041666666666663</v>
      </c>
      <c r="C1767" s="3">
        <v>80</v>
      </c>
      <c r="D1767" s="3">
        <v>102</v>
      </c>
      <c r="F1767" s="14">
        <v>0.66</v>
      </c>
      <c r="G1767" s="3">
        <v>1</v>
      </c>
      <c r="H1767" s="3" t="s">
        <v>190</v>
      </c>
      <c r="I1767" s="19">
        <v>29.69</v>
      </c>
    </row>
    <row r="1768" spans="2:9" x14ac:dyDescent="0.2">
      <c r="B1768" s="1">
        <v>0.52083333333333337</v>
      </c>
      <c r="C1768" s="3">
        <v>80</v>
      </c>
      <c r="D1768" s="3">
        <v>107</v>
      </c>
      <c r="F1768" s="14">
        <v>0.66</v>
      </c>
      <c r="G1768" s="3">
        <v>3</v>
      </c>
      <c r="H1768" s="3" t="s">
        <v>34</v>
      </c>
      <c r="I1768" s="19">
        <v>29.69</v>
      </c>
    </row>
    <row r="1769" spans="2:9" x14ac:dyDescent="0.2">
      <c r="B1769" s="1">
        <v>0.53125</v>
      </c>
      <c r="C1769" s="3">
        <v>80</v>
      </c>
      <c r="D1769" s="3">
        <v>102</v>
      </c>
      <c r="F1769" s="14">
        <v>0.64</v>
      </c>
      <c r="G1769" s="3">
        <v>0</v>
      </c>
      <c r="I1769" s="19">
        <v>29.68</v>
      </c>
    </row>
    <row r="1770" spans="2:9" x14ac:dyDescent="0.2">
      <c r="B1770" s="1">
        <v>0.54166666666666663</v>
      </c>
      <c r="C1770" s="3">
        <v>80</v>
      </c>
      <c r="D1770" s="3">
        <v>100</v>
      </c>
      <c r="F1770" s="14">
        <v>0.64</v>
      </c>
      <c r="G1770" s="3">
        <v>2</v>
      </c>
      <c r="H1770" s="3" t="s">
        <v>190</v>
      </c>
      <c r="I1770" s="19">
        <v>29.68</v>
      </c>
    </row>
    <row r="1771" spans="2:9" x14ac:dyDescent="0.2">
      <c r="B1771" s="1">
        <v>0.55208333333333337</v>
      </c>
      <c r="C1771" s="3">
        <v>80</v>
      </c>
      <c r="D1771" s="3">
        <v>98</v>
      </c>
      <c r="F1771" s="14">
        <v>0.65</v>
      </c>
      <c r="G1771" s="3">
        <v>2</v>
      </c>
      <c r="H1771" s="3" t="s">
        <v>43</v>
      </c>
      <c r="I1771" s="19">
        <v>29.69</v>
      </c>
    </row>
    <row r="1772" spans="2:9" x14ac:dyDescent="0.2">
      <c r="B1772" s="2">
        <v>0.58333333333333337</v>
      </c>
      <c r="C1772" s="3">
        <v>80</v>
      </c>
      <c r="D1772" s="3">
        <v>99</v>
      </c>
      <c r="F1772" s="14">
        <v>0.61</v>
      </c>
      <c r="G1772" s="3">
        <v>2</v>
      </c>
      <c r="H1772" s="3" t="s">
        <v>208</v>
      </c>
      <c r="I1772" s="19">
        <v>29.68</v>
      </c>
    </row>
    <row r="1773" spans="2:9" x14ac:dyDescent="0.2">
      <c r="B1773" s="2">
        <v>0.59375</v>
      </c>
      <c r="C1773" s="3">
        <v>83</v>
      </c>
      <c r="D1773" s="3">
        <v>99</v>
      </c>
      <c r="F1773" s="14">
        <v>0.6</v>
      </c>
      <c r="G1773" s="3">
        <v>2</v>
      </c>
      <c r="H1773" s="3" t="s">
        <v>208</v>
      </c>
      <c r="I1773" s="19">
        <v>29.67</v>
      </c>
    </row>
    <row r="1774" spans="2:9" x14ac:dyDescent="0.2">
      <c r="B1774" s="2">
        <v>0.60416666666666663</v>
      </c>
      <c r="C1774" s="3">
        <v>82</v>
      </c>
      <c r="D1774" s="3">
        <v>100</v>
      </c>
      <c r="F1774" s="14">
        <v>0.61</v>
      </c>
      <c r="G1774" s="3">
        <v>0</v>
      </c>
      <c r="I1774" s="19">
        <v>29.67</v>
      </c>
    </row>
    <row r="1775" spans="2:9" x14ac:dyDescent="0.2">
      <c r="B1775" s="2">
        <v>0.61458333333333337</v>
      </c>
      <c r="C1775" s="3">
        <v>82</v>
      </c>
      <c r="D1775" s="3">
        <v>108</v>
      </c>
      <c r="F1775" s="14">
        <v>0.62</v>
      </c>
      <c r="G1775" s="3">
        <v>2</v>
      </c>
      <c r="H1775" s="3" t="s">
        <v>34</v>
      </c>
      <c r="I1775" s="19">
        <v>29.67</v>
      </c>
    </row>
    <row r="1776" spans="2:9" x14ac:dyDescent="0.2">
      <c r="B1776" s="2">
        <v>0.625</v>
      </c>
      <c r="C1776" s="3">
        <v>82</v>
      </c>
      <c r="D1776" s="3">
        <v>102</v>
      </c>
      <c r="F1776" s="14">
        <v>0.61</v>
      </c>
      <c r="G1776" s="3">
        <v>1</v>
      </c>
      <c r="H1776" s="3" t="s">
        <v>35</v>
      </c>
      <c r="I1776" s="19">
        <v>29.66</v>
      </c>
    </row>
    <row r="1777" spans="1:9" x14ac:dyDescent="0.2">
      <c r="B1777" s="2">
        <v>0.63541666666666663</v>
      </c>
      <c r="C1777" s="3">
        <v>83</v>
      </c>
      <c r="D1777" s="3">
        <v>104</v>
      </c>
      <c r="F1777" s="14">
        <v>0.61</v>
      </c>
      <c r="G1777" s="3">
        <v>0</v>
      </c>
      <c r="I1777" s="19">
        <v>29.66</v>
      </c>
    </row>
    <row r="1778" spans="1:9" x14ac:dyDescent="0.2">
      <c r="B1778" s="2">
        <v>0.64583333333333337</v>
      </c>
      <c r="C1778" s="3">
        <v>83</v>
      </c>
      <c r="D1778" s="3">
        <v>105</v>
      </c>
      <c r="F1778" s="14">
        <v>0.61</v>
      </c>
      <c r="G1778" s="3">
        <v>1</v>
      </c>
      <c r="H1778" s="3" t="s">
        <v>71</v>
      </c>
      <c r="I1778" s="19">
        <v>29.65</v>
      </c>
    </row>
    <row r="1779" spans="1:9" x14ac:dyDescent="0.2">
      <c r="B1779" s="2">
        <v>0.65625</v>
      </c>
      <c r="C1779" s="3">
        <v>83</v>
      </c>
      <c r="D1779" s="3">
        <v>104</v>
      </c>
      <c r="F1779" s="14">
        <v>0.62</v>
      </c>
      <c r="G1779" s="3">
        <v>1</v>
      </c>
      <c r="H1779" s="3" t="s">
        <v>71</v>
      </c>
      <c r="I1779" s="19">
        <v>29.65</v>
      </c>
    </row>
    <row r="1780" spans="1:9" x14ac:dyDescent="0.2">
      <c r="B1780" s="2">
        <v>0.66666666666666663</v>
      </c>
      <c r="C1780" s="3">
        <v>83</v>
      </c>
      <c r="D1780" s="3">
        <v>106</v>
      </c>
      <c r="F1780" s="14">
        <v>0.62</v>
      </c>
      <c r="G1780" s="3">
        <v>0</v>
      </c>
      <c r="I1780" s="19">
        <v>29.65</v>
      </c>
    </row>
    <row r="1781" spans="1:9" x14ac:dyDescent="0.2">
      <c r="B1781" s="2">
        <v>0.67708333333333337</v>
      </c>
      <c r="C1781" s="3">
        <v>83</v>
      </c>
      <c r="D1781" s="3">
        <v>108</v>
      </c>
      <c r="F1781" s="14">
        <v>0.61</v>
      </c>
      <c r="G1781" s="3">
        <v>0</v>
      </c>
      <c r="I1781" s="19">
        <v>29.65</v>
      </c>
    </row>
    <row r="1782" spans="1:9" x14ac:dyDescent="0.2">
      <c r="A1782" s="21"/>
      <c r="B1782" s="2">
        <v>0.6875</v>
      </c>
      <c r="C1782" s="3">
        <v>84</v>
      </c>
      <c r="D1782" s="3">
        <v>109</v>
      </c>
      <c r="F1782" s="14">
        <v>0.61</v>
      </c>
      <c r="G1782" s="3">
        <v>3</v>
      </c>
      <c r="H1782" s="3" t="s">
        <v>34</v>
      </c>
      <c r="I1782" s="19">
        <v>29.65</v>
      </c>
    </row>
    <row r="1783" spans="1:9" x14ac:dyDescent="0.2">
      <c r="B1783" s="2">
        <v>0.69791666666666663</v>
      </c>
      <c r="C1783" s="3">
        <v>84</v>
      </c>
      <c r="D1783" s="3">
        <v>109</v>
      </c>
      <c r="F1783" s="14">
        <v>0.6</v>
      </c>
      <c r="G1783" s="3">
        <v>1</v>
      </c>
      <c r="H1783" s="3" t="s">
        <v>180</v>
      </c>
      <c r="I1783" s="19">
        <v>29.65</v>
      </c>
    </row>
    <row r="1784" spans="1:9" x14ac:dyDescent="0.2">
      <c r="B1784" s="2">
        <v>0.70138888888888884</v>
      </c>
      <c r="C1784" s="3">
        <v>84</v>
      </c>
      <c r="D1784" s="3">
        <v>106</v>
      </c>
      <c r="F1784" s="14">
        <v>0.61</v>
      </c>
      <c r="G1784" s="3">
        <v>2</v>
      </c>
      <c r="H1784" s="3" t="s">
        <v>34</v>
      </c>
      <c r="I1784" s="19">
        <v>29.65</v>
      </c>
    </row>
    <row r="1785" spans="1:9" x14ac:dyDescent="0.2">
      <c r="B1785" s="2"/>
    </row>
    <row r="1786" spans="1:9" x14ac:dyDescent="0.2">
      <c r="A1786" t="s">
        <v>240</v>
      </c>
      <c r="B1786" s="2"/>
    </row>
    <row r="1787" spans="1:9" x14ac:dyDescent="0.2">
      <c r="A1787" s="21">
        <v>40747</v>
      </c>
      <c r="B1787" s="2">
        <v>0.36458333333333331</v>
      </c>
      <c r="C1787" s="3">
        <v>54</v>
      </c>
      <c r="D1787" s="3">
        <v>57</v>
      </c>
      <c r="F1787" s="14">
        <v>0.77</v>
      </c>
      <c r="G1787" s="3">
        <v>2</v>
      </c>
      <c r="H1787" s="3" t="s">
        <v>43</v>
      </c>
      <c r="I1787" s="19">
        <v>27.59</v>
      </c>
    </row>
    <row r="1788" spans="1:9" x14ac:dyDescent="0.2">
      <c r="B1788" s="2">
        <v>0.375</v>
      </c>
      <c r="C1788" s="3">
        <v>54</v>
      </c>
      <c r="D1788" s="3">
        <v>57</v>
      </c>
      <c r="F1788" s="14">
        <v>0.75</v>
      </c>
      <c r="G1788" s="3">
        <v>3</v>
      </c>
      <c r="H1788" s="3" t="s">
        <v>208</v>
      </c>
      <c r="I1788" s="19">
        <v>27.58</v>
      </c>
    </row>
    <row r="1789" spans="1:9" x14ac:dyDescent="0.2">
      <c r="B1789" s="2">
        <v>0.38541666666666674</v>
      </c>
      <c r="C1789" s="3">
        <v>54</v>
      </c>
      <c r="D1789" s="3">
        <v>58</v>
      </c>
      <c r="F1789" s="14">
        <v>0.76</v>
      </c>
      <c r="G1789" s="3">
        <v>5</v>
      </c>
      <c r="H1789" s="3" t="s">
        <v>34</v>
      </c>
      <c r="I1789" s="19">
        <v>27.59</v>
      </c>
    </row>
    <row r="1790" spans="1:9" x14ac:dyDescent="0.2">
      <c r="B1790" s="2">
        <v>0.39583333333333343</v>
      </c>
      <c r="C1790" s="3">
        <v>55</v>
      </c>
      <c r="D1790" s="3">
        <v>62</v>
      </c>
      <c r="F1790" s="14">
        <v>0.74</v>
      </c>
      <c r="G1790" s="3">
        <v>4</v>
      </c>
      <c r="H1790" s="3" t="s">
        <v>190</v>
      </c>
      <c r="I1790" s="19">
        <v>27.59</v>
      </c>
    </row>
    <row r="1791" spans="1:9" x14ac:dyDescent="0.2">
      <c r="B1791" s="2">
        <v>0.40625</v>
      </c>
      <c r="C1791" s="3">
        <v>56</v>
      </c>
      <c r="D1791" s="3">
        <v>64</v>
      </c>
      <c r="F1791" s="14">
        <v>0.74</v>
      </c>
      <c r="G1791" s="3">
        <v>4</v>
      </c>
      <c r="H1791" s="3" t="s">
        <v>208</v>
      </c>
      <c r="I1791" s="19">
        <v>27.59</v>
      </c>
    </row>
    <row r="1792" spans="1:9" x14ac:dyDescent="0.2">
      <c r="B1792" s="2">
        <v>0.4166666666666668</v>
      </c>
      <c r="C1792" s="3">
        <v>57</v>
      </c>
      <c r="D1792" s="3">
        <v>69</v>
      </c>
      <c r="F1792" s="14">
        <v>0.73</v>
      </c>
      <c r="G1792" s="3">
        <v>5</v>
      </c>
      <c r="H1792" s="3" t="s">
        <v>180</v>
      </c>
      <c r="I1792" s="19">
        <v>27.59</v>
      </c>
    </row>
    <row r="1793" spans="1:9" x14ac:dyDescent="0.2">
      <c r="B1793" s="2">
        <v>0.42708333333333354</v>
      </c>
      <c r="C1793" s="3">
        <v>58</v>
      </c>
      <c r="D1793" s="3">
        <v>64</v>
      </c>
      <c r="F1793" s="14">
        <v>0.7</v>
      </c>
      <c r="G1793" s="3">
        <v>3</v>
      </c>
      <c r="H1793" s="3" t="s">
        <v>190</v>
      </c>
      <c r="I1793" s="19">
        <v>27.59</v>
      </c>
    </row>
    <row r="1794" spans="1:9" x14ac:dyDescent="0.2">
      <c r="B1794" s="2">
        <v>0.4375</v>
      </c>
      <c r="C1794" s="3">
        <v>59</v>
      </c>
      <c r="D1794" s="3">
        <v>69</v>
      </c>
      <c r="F1794" s="14">
        <v>0.69</v>
      </c>
      <c r="G1794" s="3">
        <v>5</v>
      </c>
      <c r="H1794" s="3" t="s">
        <v>37</v>
      </c>
      <c r="I1794" s="19">
        <v>27.59</v>
      </c>
    </row>
    <row r="1795" spans="1:9" x14ac:dyDescent="0.2">
      <c r="B1795" s="2">
        <v>0.44791666666666691</v>
      </c>
      <c r="C1795" s="3">
        <v>60</v>
      </c>
      <c r="D1795" s="3">
        <v>72</v>
      </c>
      <c r="F1795" s="14">
        <v>0.67</v>
      </c>
      <c r="G1795" s="3">
        <v>4</v>
      </c>
      <c r="H1795" s="3" t="s">
        <v>190</v>
      </c>
      <c r="I1795" s="19">
        <v>27.59</v>
      </c>
    </row>
    <row r="1796" spans="1:9" x14ac:dyDescent="0.2">
      <c r="B1796" s="2">
        <v>0.45833333333333359</v>
      </c>
      <c r="C1796" s="3">
        <v>61</v>
      </c>
      <c r="D1796" s="3">
        <v>75</v>
      </c>
      <c r="F1796" s="14">
        <v>0.63</v>
      </c>
      <c r="G1796" s="3">
        <v>10</v>
      </c>
      <c r="H1796" s="3" t="s">
        <v>190</v>
      </c>
      <c r="I1796" s="19">
        <v>27.59</v>
      </c>
    </row>
    <row r="1797" spans="1:9" x14ac:dyDescent="0.2">
      <c r="B1797" s="1">
        <v>0.46875</v>
      </c>
      <c r="C1797" s="3">
        <v>62</v>
      </c>
      <c r="D1797" s="3">
        <v>71</v>
      </c>
      <c r="F1797" s="14">
        <v>0.61</v>
      </c>
      <c r="G1797" s="3">
        <v>4</v>
      </c>
      <c r="H1797" s="3" t="s">
        <v>37</v>
      </c>
      <c r="I1797" s="19">
        <v>27.59</v>
      </c>
    </row>
    <row r="1798" spans="1:9" x14ac:dyDescent="0.2">
      <c r="B1798" s="1">
        <v>0.47916666666666669</v>
      </c>
      <c r="C1798" s="3">
        <v>62</v>
      </c>
      <c r="D1798" s="3">
        <v>81</v>
      </c>
      <c r="F1798" s="14">
        <v>0.62</v>
      </c>
      <c r="G1798" s="3">
        <v>6</v>
      </c>
      <c r="H1798" s="3" t="s">
        <v>190</v>
      </c>
      <c r="I1798" s="19">
        <v>27.59</v>
      </c>
    </row>
    <row r="1799" spans="1:9" x14ac:dyDescent="0.2">
      <c r="B1799" s="1">
        <v>0.48958333333333331</v>
      </c>
      <c r="C1799" s="3">
        <v>63</v>
      </c>
      <c r="D1799" s="3">
        <v>73</v>
      </c>
      <c r="F1799" s="14">
        <v>0.59</v>
      </c>
      <c r="G1799" s="3">
        <v>3</v>
      </c>
      <c r="H1799" s="3" t="s">
        <v>196</v>
      </c>
      <c r="I1799" s="19">
        <v>27.59</v>
      </c>
    </row>
    <row r="1800" spans="1:9" x14ac:dyDescent="0.2">
      <c r="A1800" s="21"/>
      <c r="B1800" s="1">
        <v>0.5</v>
      </c>
      <c r="C1800" s="3">
        <v>63</v>
      </c>
      <c r="D1800" s="3">
        <v>77</v>
      </c>
      <c r="F1800" s="14">
        <v>0.59</v>
      </c>
      <c r="G1800" s="3">
        <v>7</v>
      </c>
      <c r="H1800" s="3" t="s">
        <v>34</v>
      </c>
      <c r="I1800" s="19">
        <v>27.59</v>
      </c>
    </row>
    <row r="1801" spans="1:9" x14ac:dyDescent="0.2">
      <c r="B1801" s="1">
        <v>0.51041666666666663</v>
      </c>
      <c r="C1801" s="3">
        <v>63</v>
      </c>
      <c r="D1801" s="3">
        <v>76</v>
      </c>
      <c r="F1801" s="14">
        <v>0.56000000000000005</v>
      </c>
      <c r="G1801" s="3">
        <v>5</v>
      </c>
      <c r="H1801" s="3" t="s">
        <v>43</v>
      </c>
      <c r="I1801" s="19">
        <v>27.59</v>
      </c>
    </row>
    <row r="1802" spans="1:9" x14ac:dyDescent="0.2">
      <c r="B1802" s="2">
        <v>0.52083333333333337</v>
      </c>
      <c r="C1802" s="3">
        <v>63</v>
      </c>
      <c r="D1802" s="3">
        <v>78</v>
      </c>
      <c r="F1802" s="14">
        <v>0.56000000000000005</v>
      </c>
      <c r="G1802" s="3">
        <v>4</v>
      </c>
      <c r="H1802" s="3" t="s">
        <v>197</v>
      </c>
      <c r="I1802" s="19">
        <v>27.59</v>
      </c>
    </row>
    <row r="1803" spans="1:9" x14ac:dyDescent="0.2">
      <c r="B1803" s="2">
        <v>0.57291666666666663</v>
      </c>
      <c r="C1803" s="3">
        <v>64</v>
      </c>
      <c r="D1803" s="3">
        <v>80</v>
      </c>
      <c r="F1803" s="14">
        <v>0.55000000000000004</v>
      </c>
      <c r="G1803" s="3">
        <v>4</v>
      </c>
      <c r="H1803" s="3" t="s">
        <v>190</v>
      </c>
      <c r="I1803" s="19">
        <v>27.6</v>
      </c>
    </row>
    <row r="1804" spans="1:9" x14ac:dyDescent="0.2">
      <c r="B1804" s="2">
        <v>0.58333333333333337</v>
      </c>
      <c r="C1804" s="3">
        <v>64</v>
      </c>
      <c r="D1804" s="3">
        <v>80</v>
      </c>
      <c r="F1804" s="14">
        <v>0.54</v>
      </c>
      <c r="G1804" s="3">
        <v>7</v>
      </c>
      <c r="H1804" s="3" t="s">
        <v>143</v>
      </c>
      <c r="I1804" s="19">
        <v>27.61</v>
      </c>
    </row>
    <row r="1805" spans="1:9" x14ac:dyDescent="0.2">
      <c r="B1805" s="2">
        <v>0.59375</v>
      </c>
      <c r="C1805" s="3">
        <v>63</v>
      </c>
      <c r="D1805" s="3">
        <v>76</v>
      </c>
      <c r="F1805" s="14">
        <v>0.54</v>
      </c>
      <c r="G1805" s="3">
        <v>3</v>
      </c>
      <c r="H1805" s="3" t="s">
        <v>208</v>
      </c>
      <c r="I1805" s="19">
        <v>27.61</v>
      </c>
    </row>
    <row r="1806" spans="1:9" x14ac:dyDescent="0.2">
      <c r="B1806" s="2">
        <v>0.60416666666666663</v>
      </c>
      <c r="C1806" s="3">
        <v>63</v>
      </c>
      <c r="D1806" s="3">
        <v>73</v>
      </c>
      <c r="F1806" s="14">
        <v>0.6</v>
      </c>
      <c r="G1806" s="3">
        <v>10</v>
      </c>
      <c r="H1806" s="3" t="s">
        <v>190</v>
      </c>
      <c r="I1806" s="19">
        <v>27.61</v>
      </c>
    </row>
    <row r="1807" spans="1:9" x14ac:dyDescent="0.2">
      <c r="B1807" s="2">
        <v>0.61458333333333337</v>
      </c>
      <c r="C1807" s="3">
        <v>62</v>
      </c>
      <c r="D1807" s="3">
        <v>74</v>
      </c>
      <c r="F1807" s="14">
        <v>0.61</v>
      </c>
      <c r="G1807" s="3">
        <v>5</v>
      </c>
      <c r="H1807" s="3" t="s">
        <v>34</v>
      </c>
      <c r="I1807" s="19">
        <v>27.61</v>
      </c>
    </row>
    <row r="1808" spans="1:9" x14ac:dyDescent="0.2">
      <c r="B1808" s="2">
        <v>0.625</v>
      </c>
      <c r="C1808" s="3">
        <v>63</v>
      </c>
      <c r="D1808" s="3">
        <v>75</v>
      </c>
      <c r="F1808" s="14">
        <v>0.59</v>
      </c>
      <c r="G1808" s="3">
        <v>9</v>
      </c>
      <c r="H1808" s="3" t="s">
        <v>180</v>
      </c>
      <c r="I1808" s="19">
        <v>27.62</v>
      </c>
    </row>
    <row r="1809" spans="1:9" x14ac:dyDescent="0.2">
      <c r="B1809" s="2">
        <v>0.64583333333333337</v>
      </c>
      <c r="C1809" s="3">
        <v>63</v>
      </c>
      <c r="D1809" s="3">
        <v>76</v>
      </c>
      <c r="F1809" s="14">
        <v>0.57999999999999996</v>
      </c>
      <c r="G1809" s="3">
        <v>5</v>
      </c>
      <c r="H1809" s="3" t="s">
        <v>37</v>
      </c>
      <c r="I1809" s="19">
        <v>27.62</v>
      </c>
    </row>
    <row r="1810" spans="1:9" x14ac:dyDescent="0.2">
      <c r="B1810" s="2">
        <v>0.65625</v>
      </c>
      <c r="C1810" s="3">
        <v>63</v>
      </c>
      <c r="D1810" s="3">
        <v>74</v>
      </c>
      <c r="F1810" s="14">
        <v>0.57999999999999996</v>
      </c>
      <c r="G1810" s="3">
        <v>5</v>
      </c>
      <c r="H1810" s="3" t="s">
        <v>37</v>
      </c>
      <c r="I1810" s="19">
        <v>27.62</v>
      </c>
    </row>
    <row r="1811" spans="1:9" x14ac:dyDescent="0.2">
      <c r="B1811" s="2">
        <v>0.66666666666666663</v>
      </c>
      <c r="C1811" s="3">
        <v>63</v>
      </c>
      <c r="D1811" s="3">
        <v>74</v>
      </c>
      <c r="F1811" s="14">
        <v>0.57999999999999996</v>
      </c>
      <c r="G1811" s="3">
        <v>4</v>
      </c>
      <c r="H1811" s="3" t="s">
        <v>34</v>
      </c>
      <c r="I1811" s="19">
        <v>27.62</v>
      </c>
    </row>
    <row r="1812" spans="1:9" x14ac:dyDescent="0.2">
      <c r="B1812" s="2">
        <v>0.67708333333333337</v>
      </c>
      <c r="C1812" s="3">
        <v>63</v>
      </c>
      <c r="D1812" s="3">
        <v>73</v>
      </c>
      <c r="F1812" s="14">
        <v>0.56999999999999995</v>
      </c>
      <c r="G1812" s="3">
        <v>4</v>
      </c>
      <c r="H1812" s="3" t="s">
        <v>208</v>
      </c>
      <c r="I1812" s="19">
        <v>27.62</v>
      </c>
    </row>
    <row r="1813" spans="1:9" x14ac:dyDescent="0.2">
      <c r="B1813" s="2">
        <v>0.6875</v>
      </c>
      <c r="C1813" s="3">
        <v>63</v>
      </c>
      <c r="D1813" s="3">
        <v>76</v>
      </c>
      <c r="F1813" s="14">
        <v>0.57999999999999996</v>
      </c>
      <c r="G1813" s="3">
        <v>7</v>
      </c>
      <c r="H1813" s="3" t="s">
        <v>43</v>
      </c>
      <c r="I1813" s="19">
        <v>27.62</v>
      </c>
    </row>
    <row r="1814" spans="1:9" x14ac:dyDescent="0.2">
      <c r="B1814" s="2">
        <v>0.69791666666666663</v>
      </c>
      <c r="C1814" s="3">
        <v>63</v>
      </c>
      <c r="D1814" s="3">
        <v>75</v>
      </c>
      <c r="F1814" s="14">
        <v>0.59</v>
      </c>
      <c r="G1814" s="3">
        <v>5</v>
      </c>
      <c r="H1814" s="3" t="s">
        <v>197</v>
      </c>
      <c r="I1814" s="19">
        <v>27.62</v>
      </c>
    </row>
    <row r="1815" spans="1:9" x14ac:dyDescent="0.2">
      <c r="B1815" s="2"/>
    </row>
    <row r="1816" spans="1:9" x14ac:dyDescent="0.2">
      <c r="A1816" s="21">
        <v>40748</v>
      </c>
      <c r="B1816" s="2">
        <v>0.32291666666666669</v>
      </c>
      <c r="C1816" s="3">
        <v>59</v>
      </c>
      <c r="D1816" s="3">
        <v>64</v>
      </c>
      <c r="F1816" s="14">
        <v>0.74</v>
      </c>
      <c r="G1816" s="3">
        <v>3</v>
      </c>
      <c r="H1816" s="3" t="s">
        <v>190</v>
      </c>
      <c r="I1816" s="19">
        <v>27.7</v>
      </c>
    </row>
    <row r="1817" spans="1:9" x14ac:dyDescent="0.2">
      <c r="B1817" s="2">
        <v>0.33333333333333331</v>
      </c>
      <c r="C1817" s="3">
        <v>59</v>
      </c>
      <c r="D1817" s="3">
        <v>60</v>
      </c>
      <c r="F1817" s="14">
        <v>0.72</v>
      </c>
      <c r="G1817" s="3">
        <v>4</v>
      </c>
      <c r="H1817" s="3" t="s">
        <v>34</v>
      </c>
      <c r="I1817" s="19">
        <v>27.7</v>
      </c>
    </row>
    <row r="1818" spans="1:9" x14ac:dyDescent="0.2">
      <c r="B1818" s="2">
        <v>0.34375</v>
      </c>
      <c r="C1818" s="3">
        <v>60</v>
      </c>
      <c r="D1818" s="3">
        <v>63</v>
      </c>
      <c r="F1818" s="14">
        <v>0.72</v>
      </c>
      <c r="G1818" s="3">
        <v>5</v>
      </c>
      <c r="H1818" s="3" t="s">
        <v>190</v>
      </c>
      <c r="I1818" s="19">
        <v>27.7</v>
      </c>
    </row>
    <row r="1819" spans="1:9" x14ac:dyDescent="0.2">
      <c r="B1819" s="2">
        <v>0.35416666666666669</v>
      </c>
      <c r="C1819" s="3">
        <v>60</v>
      </c>
      <c r="D1819" s="3">
        <v>67</v>
      </c>
      <c r="F1819" s="14">
        <v>0.69</v>
      </c>
      <c r="G1819" s="3">
        <v>10</v>
      </c>
      <c r="H1819" s="3" t="s">
        <v>180</v>
      </c>
      <c r="I1819" s="19">
        <v>27.7</v>
      </c>
    </row>
    <row r="1820" spans="1:9" x14ac:dyDescent="0.2">
      <c r="B1820" s="2">
        <v>0.4166666666666668</v>
      </c>
      <c r="C1820" s="3">
        <v>63</v>
      </c>
      <c r="D1820" s="3">
        <v>76</v>
      </c>
      <c r="F1820" s="14">
        <v>0.64</v>
      </c>
      <c r="G1820" s="3">
        <v>1</v>
      </c>
      <c r="H1820" s="3" t="s">
        <v>37</v>
      </c>
      <c r="I1820" s="19">
        <v>27.7</v>
      </c>
    </row>
    <row r="1821" spans="1:9" x14ac:dyDescent="0.2">
      <c r="B1821" s="2">
        <v>0.42708333333333354</v>
      </c>
      <c r="C1821" s="3">
        <v>64</v>
      </c>
      <c r="D1821" s="3">
        <v>75</v>
      </c>
      <c r="F1821" s="14">
        <v>0.6</v>
      </c>
      <c r="G1821" s="3">
        <v>5</v>
      </c>
      <c r="H1821" s="3" t="s">
        <v>197</v>
      </c>
      <c r="I1821" s="19">
        <v>27.7</v>
      </c>
    </row>
    <row r="1822" spans="1:9" x14ac:dyDescent="0.2">
      <c r="B1822" s="2">
        <v>0.4375</v>
      </c>
      <c r="C1822" s="3">
        <v>65</v>
      </c>
      <c r="D1822" s="3">
        <v>77</v>
      </c>
      <c r="F1822" s="14">
        <v>0.6</v>
      </c>
      <c r="G1822" s="3">
        <v>2</v>
      </c>
      <c r="H1822" s="3" t="s">
        <v>37</v>
      </c>
      <c r="I1822" s="19">
        <v>27.7</v>
      </c>
    </row>
    <row r="1823" spans="1:9" x14ac:dyDescent="0.2">
      <c r="B1823" s="2">
        <v>0.44791666666666691</v>
      </c>
      <c r="C1823" s="3">
        <v>67</v>
      </c>
      <c r="D1823" s="3">
        <v>79</v>
      </c>
      <c r="F1823" s="14">
        <v>0.59</v>
      </c>
      <c r="G1823" s="3">
        <v>2</v>
      </c>
      <c r="H1823" s="3" t="s">
        <v>208</v>
      </c>
      <c r="I1823" s="19">
        <v>27.7</v>
      </c>
    </row>
    <row r="1824" spans="1:9" x14ac:dyDescent="0.2">
      <c r="A1824" s="21"/>
      <c r="B1824" s="2">
        <v>0.45833333333333359</v>
      </c>
      <c r="C1824" s="3">
        <v>67</v>
      </c>
      <c r="D1824" s="3">
        <v>81</v>
      </c>
      <c r="F1824" s="14">
        <v>0.6</v>
      </c>
      <c r="G1824" s="3">
        <v>3</v>
      </c>
      <c r="H1824" s="3" t="s">
        <v>208</v>
      </c>
      <c r="I1824" s="19">
        <v>27.7</v>
      </c>
    </row>
    <row r="1825" spans="2:9" x14ac:dyDescent="0.2">
      <c r="B1825" s="1">
        <v>0.46875</v>
      </c>
      <c r="C1825" s="3">
        <v>68</v>
      </c>
      <c r="D1825" s="3">
        <v>83</v>
      </c>
      <c r="F1825" s="14">
        <v>0.59</v>
      </c>
      <c r="G1825" s="3">
        <v>1</v>
      </c>
      <c r="H1825" s="3" t="s">
        <v>43</v>
      </c>
      <c r="I1825" s="19">
        <v>27.7</v>
      </c>
    </row>
    <row r="1826" spans="2:9" x14ac:dyDescent="0.2">
      <c r="B1826" s="1">
        <v>0.47916666666666669</v>
      </c>
      <c r="C1826" s="3">
        <v>69</v>
      </c>
      <c r="D1826" s="3">
        <v>84</v>
      </c>
      <c r="F1826" s="14">
        <v>0.54</v>
      </c>
      <c r="G1826" s="3">
        <v>4</v>
      </c>
      <c r="H1826" s="3" t="s">
        <v>197</v>
      </c>
      <c r="I1826" s="19">
        <v>27.7</v>
      </c>
    </row>
    <row r="1827" spans="2:9" x14ac:dyDescent="0.2">
      <c r="B1827" s="1">
        <v>0.5</v>
      </c>
      <c r="C1827" s="3">
        <v>70</v>
      </c>
      <c r="D1827" s="3">
        <v>90</v>
      </c>
      <c r="F1827" s="14">
        <v>0.53</v>
      </c>
      <c r="G1827" s="3">
        <v>6</v>
      </c>
      <c r="H1827" s="3" t="s">
        <v>208</v>
      </c>
      <c r="I1827" s="19">
        <v>27.69</v>
      </c>
    </row>
    <row r="1828" spans="2:9" x14ac:dyDescent="0.2">
      <c r="B1828" s="1">
        <v>0.51041666666666663</v>
      </c>
      <c r="C1828" s="3">
        <v>71</v>
      </c>
      <c r="D1828" s="3">
        <v>92</v>
      </c>
      <c r="F1828" s="14">
        <v>0.51</v>
      </c>
      <c r="G1828" s="3">
        <v>4</v>
      </c>
      <c r="H1828" s="3" t="s">
        <v>43</v>
      </c>
      <c r="I1828" s="19">
        <v>27.69</v>
      </c>
    </row>
    <row r="1829" spans="2:9" x14ac:dyDescent="0.2">
      <c r="B1829" s="1">
        <v>0.52083333333333337</v>
      </c>
      <c r="C1829" s="3">
        <v>71</v>
      </c>
      <c r="D1829" s="3">
        <v>94</v>
      </c>
      <c r="F1829" s="14">
        <v>0.53</v>
      </c>
      <c r="G1829" s="3">
        <v>4</v>
      </c>
      <c r="H1829" s="3" t="s">
        <v>208</v>
      </c>
      <c r="I1829" s="19">
        <v>27.7</v>
      </c>
    </row>
    <row r="1830" spans="2:9" x14ac:dyDescent="0.2">
      <c r="B1830" s="1">
        <v>0.53125</v>
      </c>
      <c r="C1830" s="3">
        <v>72</v>
      </c>
      <c r="D1830" s="3">
        <v>96</v>
      </c>
      <c r="F1830" s="14">
        <v>0.52</v>
      </c>
      <c r="G1830" s="3">
        <v>4</v>
      </c>
      <c r="H1830" s="3" t="s">
        <v>37</v>
      </c>
      <c r="I1830" s="19">
        <v>27.69</v>
      </c>
    </row>
    <row r="1831" spans="2:9" x14ac:dyDescent="0.2">
      <c r="B1831" s="1">
        <v>0.54166666666666663</v>
      </c>
      <c r="C1831" s="3">
        <v>72</v>
      </c>
      <c r="D1831" s="3">
        <v>95</v>
      </c>
      <c r="F1831" s="14">
        <v>0.51</v>
      </c>
      <c r="G1831" s="3">
        <v>6</v>
      </c>
      <c r="H1831" s="3" t="s">
        <v>190</v>
      </c>
      <c r="I1831" s="19">
        <v>27.69</v>
      </c>
    </row>
    <row r="1832" spans="2:9" x14ac:dyDescent="0.2">
      <c r="B1832" s="1">
        <v>0.55208333333333337</v>
      </c>
      <c r="C1832" s="3">
        <v>72</v>
      </c>
      <c r="D1832" s="3">
        <v>97</v>
      </c>
      <c r="F1832" s="14">
        <v>0.48</v>
      </c>
      <c r="G1832" s="3">
        <v>3</v>
      </c>
      <c r="H1832" s="3" t="s">
        <v>43</v>
      </c>
      <c r="I1832" s="19">
        <v>27.69</v>
      </c>
    </row>
    <row r="1833" spans="2:9" x14ac:dyDescent="0.2">
      <c r="B1833" s="2">
        <v>0.5625</v>
      </c>
      <c r="C1833" s="3">
        <v>73</v>
      </c>
      <c r="D1833" s="3">
        <v>97</v>
      </c>
      <c r="F1833" s="14">
        <v>0.47</v>
      </c>
      <c r="G1833" s="3">
        <v>7</v>
      </c>
      <c r="H1833" s="3" t="s">
        <v>37</v>
      </c>
      <c r="I1833" s="19">
        <v>27.69</v>
      </c>
    </row>
    <row r="1834" spans="2:9" x14ac:dyDescent="0.2">
      <c r="B1834" s="2">
        <v>0.57291666666666663</v>
      </c>
      <c r="C1834" s="3">
        <v>73</v>
      </c>
      <c r="D1834" s="3">
        <v>100</v>
      </c>
      <c r="F1834" s="14">
        <v>0.47</v>
      </c>
      <c r="G1834" s="3">
        <v>3</v>
      </c>
      <c r="H1834" s="3" t="s">
        <v>37</v>
      </c>
      <c r="I1834" s="19">
        <v>27.68</v>
      </c>
    </row>
    <row r="1835" spans="2:9" x14ac:dyDescent="0.2">
      <c r="B1835" s="2">
        <v>0.58333333333333337</v>
      </c>
      <c r="C1835" s="3">
        <v>74</v>
      </c>
      <c r="D1835" s="3">
        <v>102</v>
      </c>
      <c r="F1835" s="14">
        <v>0.45</v>
      </c>
      <c r="G1835" s="3">
        <v>6</v>
      </c>
      <c r="H1835" s="3" t="s">
        <v>197</v>
      </c>
      <c r="I1835" s="19">
        <v>27.68</v>
      </c>
    </row>
    <row r="1836" spans="2:9" x14ac:dyDescent="0.2">
      <c r="B1836" s="2">
        <v>0.59375</v>
      </c>
      <c r="C1836" s="3">
        <v>74</v>
      </c>
      <c r="D1836" s="3">
        <v>97</v>
      </c>
      <c r="F1836" s="14">
        <v>0.45</v>
      </c>
      <c r="G1836" s="3">
        <v>5</v>
      </c>
      <c r="H1836" s="3" t="s">
        <v>43</v>
      </c>
      <c r="I1836" s="19">
        <v>27.68</v>
      </c>
    </row>
    <row r="1837" spans="2:9" x14ac:dyDescent="0.2">
      <c r="B1837" s="2">
        <v>0.60416666666666663</v>
      </c>
      <c r="C1837" s="3">
        <v>75</v>
      </c>
      <c r="D1837" s="3">
        <v>101</v>
      </c>
      <c r="F1837" s="14">
        <v>0.45</v>
      </c>
      <c r="G1837" s="3">
        <v>3</v>
      </c>
      <c r="H1837" s="3" t="s">
        <v>37</v>
      </c>
      <c r="I1837" s="19">
        <v>27.69</v>
      </c>
    </row>
    <row r="1838" spans="2:9" x14ac:dyDescent="0.2">
      <c r="B1838" s="2">
        <v>0.61458333333333337</v>
      </c>
      <c r="C1838" s="3">
        <v>75</v>
      </c>
      <c r="D1838" s="3">
        <v>102</v>
      </c>
      <c r="F1838" s="14">
        <v>0.43</v>
      </c>
      <c r="G1838" s="3">
        <v>6</v>
      </c>
      <c r="H1838" s="3" t="s">
        <v>190</v>
      </c>
      <c r="I1838" s="19">
        <v>27.68</v>
      </c>
    </row>
    <row r="1839" spans="2:9" x14ac:dyDescent="0.2">
      <c r="B1839" s="1">
        <v>0.61805555555555558</v>
      </c>
      <c r="C1839" s="3">
        <v>76</v>
      </c>
      <c r="D1839" s="3">
        <v>102</v>
      </c>
      <c r="F1839" s="14">
        <v>0.43</v>
      </c>
      <c r="G1839" s="3">
        <v>5</v>
      </c>
      <c r="H1839" s="3" t="s">
        <v>34</v>
      </c>
      <c r="I1839" s="19">
        <v>27.68</v>
      </c>
    </row>
    <row r="1840" spans="2:9" x14ac:dyDescent="0.2">
      <c r="B1840" s="1"/>
    </row>
    <row r="1841" spans="1:9" x14ac:dyDescent="0.2">
      <c r="A1841" t="s">
        <v>294</v>
      </c>
      <c r="B1841" s="1"/>
    </row>
    <row r="1842" spans="1:9" x14ac:dyDescent="0.2">
      <c r="A1842" s="21">
        <v>40760</v>
      </c>
      <c r="B1842" s="2">
        <v>0.64583333333333337</v>
      </c>
      <c r="C1842" s="3">
        <v>87</v>
      </c>
      <c r="D1842" s="3">
        <v>134</v>
      </c>
      <c r="F1842" s="14">
        <v>0.52</v>
      </c>
      <c r="G1842" s="3">
        <v>3</v>
      </c>
      <c r="H1842" s="3" t="s">
        <v>197</v>
      </c>
      <c r="I1842" s="19">
        <v>28.64</v>
      </c>
    </row>
    <row r="1843" spans="1:9" x14ac:dyDescent="0.2">
      <c r="B1843" s="2">
        <v>0.65625</v>
      </c>
      <c r="C1843" s="3">
        <v>88</v>
      </c>
      <c r="D1843" s="3">
        <v>130</v>
      </c>
      <c r="F1843" s="14">
        <v>0.49</v>
      </c>
      <c r="G1843" s="3">
        <v>2</v>
      </c>
      <c r="H1843" s="3" t="s">
        <v>43</v>
      </c>
      <c r="I1843" s="19">
        <v>28.55</v>
      </c>
    </row>
    <row r="1844" spans="1:9" x14ac:dyDescent="0.2">
      <c r="B1844" s="2">
        <v>0.66666666666666663</v>
      </c>
      <c r="C1844" s="3">
        <v>88</v>
      </c>
      <c r="D1844" s="3">
        <v>130</v>
      </c>
      <c r="F1844" s="14">
        <v>0.49</v>
      </c>
      <c r="G1844" s="3">
        <v>1</v>
      </c>
      <c r="H1844" s="3" t="s">
        <v>43</v>
      </c>
      <c r="I1844" s="19">
        <v>28.55</v>
      </c>
    </row>
    <row r="1845" spans="1:9" x14ac:dyDescent="0.2">
      <c r="B1845" s="2">
        <v>0.67708333333333337</v>
      </c>
      <c r="C1845" s="3">
        <v>88</v>
      </c>
      <c r="D1845" s="3">
        <v>124</v>
      </c>
      <c r="F1845" s="14">
        <v>0.52</v>
      </c>
      <c r="G1845" s="3">
        <v>3</v>
      </c>
      <c r="H1845" s="3" t="s">
        <v>43</v>
      </c>
      <c r="I1845" s="19">
        <v>28.55</v>
      </c>
    </row>
    <row r="1846" spans="1:9" x14ac:dyDescent="0.2">
      <c r="B1846" s="2">
        <v>0.6875</v>
      </c>
      <c r="C1846" s="3">
        <v>88</v>
      </c>
      <c r="D1846" s="3">
        <v>118</v>
      </c>
      <c r="F1846" s="14">
        <v>0.52</v>
      </c>
      <c r="G1846" s="3">
        <v>1</v>
      </c>
      <c r="H1846" s="3" t="s">
        <v>43</v>
      </c>
      <c r="I1846" s="19">
        <v>28.55</v>
      </c>
    </row>
    <row r="1847" spans="1:9" x14ac:dyDescent="0.2">
      <c r="B1847" s="2">
        <v>0.69791666666666663</v>
      </c>
      <c r="C1847" s="3">
        <v>87</v>
      </c>
      <c r="D1847" s="3">
        <v>118</v>
      </c>
      <c r="F1847" s="14">
        <v>0.53</v>
      </c>
      <c r="G1847" s="3">
        <v>0</v>
      </c>
      <c r="I1847" s="19">
        <v>28.55</v>
      </c>
    </row>
    <row r="1848" spans="1:9" x14ac:dyDescent="0.2">
      <c r="B1848" s="2">
        <v>0.70833333333333337</v>
      </c>
      <c r="C1848" s="3">
        <v>87</v>
      </c>
      <c r="D1848" s="3">
        <v>120</v>
      </c>
      <c r="F1848" s="14">
        <v>0.54</v>
      </c>
      <c r="G1848" s="3">
        <v>3</v>
      </c>
      <c r="H1848" s="3" t="s">
        <v>197</v>
      </c>
      <c r="I1848" s="19">
        <v>28.55</v>
      </c>
    </row>
    <row r="1849" spans="1:9" x14ac:dyDescent="0.2">
      <c r="B1849" s="2"/>
    </row>
    <row r="1850" spans="1:9" x14ac:dyDescent="0.2">
      <c r="A1850" s="21">
        <v>40761</v>
      </c>
      <c r="B1850" s="2">
        <v>0.39583333333333343</v>
      </c>
      <c r="C1850" s="3">
        <v>79</v>
      </c>
      <c r="D1850" s="3">
        <v>92</v>
      </c>
      <c r="F1850" s="14">
        <v>0.7</v>
      </c>
      <c r="G1850" s="3">
        <v>0</v>
      </c>
      <c r="I1850" s="19">
        <v>28.5</v>
      </c>
    </row>
    <row r="1851" spans="1:9" x14ac:dyDescent="0.2">
      <c r="A1851" s="21"/>
      <c r="B1851" s="2">
        <v>0.40625</v>
      </c>
      <c r="C1851" s="3">
        <v>80</v>
      </c>
      <c r="D1851" s="3">
        <v>92</v>
      </c>
      <c r="F1851" s="14">
        <v>0.7</v>
      </c>
      <c r="G1851" s="3">
        <v>0</v>
      </c>
      <c r="I1851" s="19">
        <v>28.5</v>
      </c>
    </row>
    <row r="1852" spans="1:9" x14ac:dyDescent="0.2">
      <c r="B1852" s="2">
        <v>0.4166666666666668</v>
      </c>
      <c r="C1852" s="3">
        <v>80</v>
      </c>
      <c r="D1852" s="3">
        <v>98</v>
      </c>
      <c r="F1852" s="14">
        <v>0.7</v>
      </c>
      <c r="G1852" s="3">
        <v>0</v>
      </c>
      <c r="I1852" s="19">
        <v>28.5</v>
      </c>
    </row>
    <row r="1853" spans="1:9" x14ac:dyDescent="0.2">
      <c r="B1853" s="2">
        <v>0.42708333333333354</v>
      </c>
      <c r="C1853" s="3">
        <v>81</v>
      </c>
      <c r="D1853" s="3">
        <v>100</v>
      </c>
      <c r="F1853" s="14">
        <v>0.68</v>
      </c>
      <c r="G1853" s="3">
        <v>2</v>
      </c>
      <c r="H1853" s="3" t="s">
        <v>197</v>
      </c>
      <c r="I1853" s="19">
        <v>28.5</v>
      </c>
    </row>
    <row r="1854" spans="1:9" x14ac:dyDescent="0.2">
      <c r="B1854" s="2">
        <v>0.4375</v>
      </c>
      <c r="C1854" s="3">
        <v>82</v>
      </c>
      <c r="D1854" s="3">
        <v>103</v>
      </c>
      <c r="F1854" s="14">
        <v>0.66</v>
      </c>
      <c r="G1854" s="3">
        <v>0</v>
      </c>
      <c r="I1854" s="19">
        <v>28.51</v>
      </c>
    </row>
    <row r="1855" spans="1:9" x14ac:dyDescent="0.2">
      <c r="B1855" s="1">
        <v>0.53125</v>
      </c>
      <c r="C1855" s="3">
        <v>86</v>
      </c>
      <c r="D1855" s="3">
        <v>110</v>
      </c>
      <c r="F1855" s="14">
        <v>0.59</v>
      </c>
      <c r="G1855" s="3">
        <v>2</v>
      </c>
      <c r="H1855" s="3" t="s">
        <v>197</v>
      </c>
      <c r="I1855" s="19">
        <v>28.48</v>
      </c>
    </row>
    <row r="1856" spans="1:9" x14ac:dyDescent="0.2">
      <c r="B1856" s="1">
        <v>0.54166666666666663</v>
      </c>
      <c r="C1856" s="3">
        <v>86</v>
      </c>
      <c r="D1856" s="3">
        <v>112</v>
      </c>
      <c r="F1856" s="14">
        <v>0.59</v>
      </c>
      <c r="G1856" s="3">
        <v>0</v>
      </c>
      <c r="I1856" s="19">
        <v>28.48</v>
      </c>
    </row>
    <row r="1857" spans="1:9" x14ac:dyDescent="0.2">
      <c r="B1857" s="1">
        <v>0.55208333333333337</v>
      </c>
      <c r="C1857" s="3">
        <v>86</v>
      </c>
      <c r="D1857" s="3">
        <v>108</v>
      </c>
      <c r="F1857" s="14">
        <v>0.59</v>
      </c>
      <c r="G1857" s="3">
        <v>3</v>
      </c>
      <c r="H1857" s="3" t="s">
        <v>254</v>
      </c>
      <c r="I1857" s="19">
        <v>28.47</v>
      </c>
    </row>
    <row r="1858" spans="1:9" x14ac:dyDescent="0.2">
      <c r="B1858" s="2">
        <v>0.5625</v>
      </c>
      <c r="C1858" s="3">
        <v>86</v>
      </c>
      <c r="D1858" s="3">
        <v>105</v>
      </c>
      <c r="F1858" s="14">
        <v>0.61</v>
      </c>
      <c r="G1858" s="3">
        <v>1</v>
      </c>
      <c r="H1858" s="3" t="s">
        <v>197</v>
      </c>
      <c r="I1858" s="19">
        <v>28.47</v>
      </c>
    </row>
    <row r="1859" spans="1:9" x14ac:dyDescent="0.2">
      <c r="B1859" s="2">
        <v>0.57291666666666663</v>
      </c>
      <c r="C1859" s="3">
        <v>85</v>
      </c>
      <c r="D1859" s="3">
        <v>106</v>
      </c>
      <c r="F1859" s="14">
        <v>0.63</v>
      </c>
      <c r="G1859" s="3">
        <v>2</v>
      </c>
      <c r="H1859" s="3" t="s">
        <v>43</v>
      </c>
      <c r="I1859" s="19">
        <v>28.47</v>
      </c>
    </row>
    <row r="1860" spans="1:9" x14ac:dyDescent="0.2">
      <c r="B1860" s="2">
        <v>0.58333333333333337</v>
      </c>
      <c r="C1860" s="3">
        <v>85</v>
      </c>
      <c r="D1860" s="3">
        <v>101</v>
      </c>
      <c r="F1860" s="14">
        <v>0.63</v>
      </c>
      <c r="G1860" s="3">
        <v>2</v>
      </c>
      <c r="H1860" s="3" t="s">
        <v>197</v>
      </c>
      <c r="I1860" s="19">
        <v>28.47</v>
      </c>
    </row>
    <row r="1861" spans="1:9" x14ac:dyDescent="0.2">
      <c r="B1861" s="2">
        <v>0.59375</v>
      </c>
      <c r="C1861" s="3">
        <v>84</v>
      </c>
      <c r="D1861" s="3">
        <v>100</v>
      </c>
      <c r="F1861" s="14">
        <v>0.63</v>
      </c>
      <c r="G1861" s="3">
        <v>5</v>
      </c>
      <c r="H1861" s="3" t="s">
        <v>43</v>
      </c>
      <c r="I1861" s="19">
        <v>28.47</v>
      </c>
    </row>
    <row r="1862" spans="1:9" x14ac:dyDescent="0.2">
      <c r="B1862" s="2"/>
    </row>
    <row r="1863" spans="1:9" x14ac:dyDescent="0.2">
      <c r="A1863" s="21">
        <v>40762</v>
      </c>
      <c r="B1863" s="2">
        <v>0.38541666666666674</v>
      </c>
      <c r="C1863" s="3">
        <v>74</v>
      </c>
      <c r="D1863" s="3">
        <v>82</v>
      </c>
      <c r="F1863" s="14">
        <v>0.87</v>
      </c>
      <c r="G1863" s="3">
        <v>5</v>
      </c>
      <c r="H1863" s="3" t="s">
        <v>43</v>
      </c>
      <c r="I1863" s="19">
        <v>28.38</v>
      </c>
    </row>
    <row r="1864" spans="1:9" x14ac:dyDescent="0.2">
      <c r="B1864" s="2">
        <v>0.39583333333333343</v>
      </c>
      <c r="C1864" s="3">
        <v>75</v>
      </c>
      <c r="D1864" s="3">
        <v>84</v>
      </c>
      <c r="F1864" s="14">
        <v>0.84</v>
      </c>
      <c r="G1864" s="3">
        <v>4</v>
      </c>
      <c r="H1864" s="3" t="s">
        <v>197</v>
      </c>
      <c r="I1864" s="19">
        <v>28.38</v>
      </c>
    </row>
    <row r="1865" spans="1:9" x14ac:dyDescent="0.2">
      <c r="B1865" s="2">
        <v>0.40625</v>
      </c>
      <c r="C1865" s="3">
        <v>75</v>
      </c>
      <c r="D1865" s="3">
        <v>84</v>
      </c>
      <c r="F1865" s="14">
        <v>0.81</v>
      </c>
      <c r="G1865" s="3">
        <v>2</v>
      </c>
      <c r="H1865" s="3" t="s">
        <v>197</v>
      </c>
      <c r="I1865" s="19">
        <v>28.38</v>
      </c>
    </row>
    <row r="1866" spans="1:9" x14ac:dyDescent="0.2">
      <c r="B1866" s="2">
        <v>0.4166666666666668</v>
      </c>
      <c r="C1866" s="3">
        <v>76</v>
      </c>
      <c r="D1866" s="3">
        <v>86</v>
      </c>
      <c r="F1866" s="14">
        <v>0.81</v>
      </c>
      <c r="G1866" s="3">
        <v>3</v>
      </c>
      <c r="H1866" s="3" t="s">
        <v>197</v>
      </c>
      <c r="I1866" s="19">
        <v>28.38</v>
      </c>
    </row>
    <row r="1867" spans="1:9" x14ac:dyDescent="0.2">
      <c r="B1867" s="2">
        <v>0.42708333333333354</v>
      </c>
      <c r="C1867" s="3">
        <v>76</v>
      </c>
      <c r="D1867" s="3">
        <v>85</v>
      </c>
      <c r="F1867" s="14">
        <v>0.8</v>
      </c>
      <c r="G1867" s="3">
        <v>5</v>
      </c>
      <c r="H1867" s="3" t="s">
        <v>197</v>
      </c>
      <c r="I1867" s="19">
        <v>28.38</v>
      </c>
    </row>
    <row r="1868" spans="1:9" x14ac:dyDescent="0.2">
      <c r="A1868" s="21"/>
      <c r="B1868" s="2">
        <v>0.4375</v>
      </c>
      <c r="C1868" s="3">
        <v>76</v>
      </c>
      <c r="D1868" s="3">
        <v>90</v>
      </c>
      <c r="F1868" s="14">
        <v>0.78</v>
      </c>
      <c r="G1868" s="3">
        <v>5</v>
      </c>
      <c r="H1868" s="3" t="s">
        <v>197</v>
      </c>
      <c r="I1868" s="19">
        <v>28.38</v>
      </c>
    </row>
    <row r="1869" spans="1:9" x14ac:dyDescent="0.2">
      <c r="B1869" s="2">
        <v>0.44375000000000003</v>
      </c>
      <c r="C1869" s="3">
        <v>77</v>
      </c>
      <c r="D1869" s="3">
        <v>93</v>
      </c>
      <c r="F1869" s="14">
        <v>0.77</v>
      </c>
      <c r="G1869" s="3">
        <v>2</v>
      </c>
      <c r="H1869" s="3" t="s">
        <v>197</v>
      </c>
      <c r="I1869" s="19">
        <v>28.37</v>
      </c>
    </row>
    <row r="1870" spans="1:9" x14ac:dyDescent="0.2">
      <c r="B1870" s="2">
        <v>0.59375</v>
      </c>
      <c r="C1870" s="3">
        <v>83</v>
      </c>
      <c r="D1870" s="3">
        <v>124</v>
      </c>
      <c r="F1870" s="14">
        <v>0.6</v>
      </c>
      <c r="G1870" s="3">
        <v>0</v>
      </c>
      <c r="I1870" s="19">
        <v>28.37</v>
      </c>
    </row>
    <row r="1871" spans="1:9" x14ac:dyDescent="0.2">
      <c r="B1871" s="2">
        <v>0.60416666666666663</v>
      </c>
      <c r="C1871" s="3">
        <v>83</v>
      </c>
      <c r="D1871" s="3">
        <v>125</v>
      </c>
      <c r="F1871" s="14">
        <v>0.59</v>
      </c>
      <c r="G1871" s="3">
        <v>3</v>
      </c>
      <c r="H1871" s="3" t="s">
        <v>43</v>
      </c>
      <c r="I1871" s="19">
        <v>28.37</v>
      </c>
    </row>
    <row r="1872" spans="1:9" x14ac:dyDescent="0.2">
      <c r="B1872" s="2">
        <v>0.61458333333333337</v>
      </c>
      <c r="C1872" s="3">
        <v>84</v>
      </c>
      <c r="D1872" s="3">
        <v>127</v>
      </c>
      <c r="F1872" s="14">
        <v>0.59</v>
      </c>
      <c r="G1872" s="3">
        <v>10</v>
      </c>
      <c r="H1872" s="3" t="s">
        <v>43</v>
      </c>
      <c r="I1872" s="19">
        <v>28.37</v>
      </c>
    </row>
    <row r="1873" spans="1:9" x14ac:dyDescent="0.2">
      <c r="B1873" s="2">
        <v>0.625</v>
      </c>
      <c r="C1873" s="3">
        <v>84</v>
      </c>
      <c r="D1873" s="3">
        <v>128</v>
      </c>
      <c r="F1873" s="14">
        <v>0.59</v>
      </c>
      <c r="G1873" s="3">
        <v>5</v>
      </c>
      <c r="H1873" s="3" t="s">
        <v>43</v>
      </c>
      <c r="I1873" s="19">
        <v>28.36</v>
      </c>
    </row>
    <row r="1874" spans="1:9" x14ac:dyDescent="0.2">
      <c r="B1874" s="2">
        <v>0.63541666666666663</v>
      </c>
      <c r="C1874" s="3">
        <v>85</v>
      </c>
      <c r="D1874" s="3">
        <v>124</v>
      </c>
      <c r="F1874" s="14">
        <v>0.57999999999999996</v>
      </c>
      <c r="G1874" s="3">
        <v>1</v>
      </c>
      <c r="H1874" s="3" t="s">
        <v>43</v>
      </c>
      <c r="I1874" s="19">
        <v>28.36</v>
      </c>
    </row>
    <row r="1875" spans="1:9" x14ac:dyDescent="0.2">
      <c r="B1875" s="2">
        <v>0.64583333333333337</v>
      </c>
      <c r="C1875" s="3">
        <v>85</v>
      </c>
      <c r="D1875" s="3">
        <v>125</v>
      </c>
      <c r="F1875" s="14">
        <v>0.56000000000000005</v>
      </c>
      <c r="G1875" s="3">
        <v>5</v>
      </c>
      <c r="H1875" s="3" t="s">
        <v>43</v>
      </c>
      <c r="I1875" s="19">
        <v>28.36</v>
      </c>
    </row>
    <row r="1876" spans="1:9" x14ac:dyDescent="0.2">
      <c r="B1876" s="2">
        <v>0.65625</v>
      </c>
      <c r="C1876" s="3">
        <v>86</v>
      </c>
      <c r="D1876" s="3">
        <v>127</v>
      </c>
      <c r="F1876" s="14">
        <v>0.56999999999999995</v>
      </c>
      <c r="G1876" s="3">
        <v>2</v>
      </c>
      <c r="H1876" s="3" t="s">
        <v>43</v>
      </c>
      <c r="I1876" s="19">
        <v>28.35</v>
      </c>
    </row>
    <row r="1877" spans="1:9" x14ac:dyDescent="0.2">
      <c r="B1877" s="2">
        <v>0.66666666666666663</v>
      </c>
      <c r="C1877" s="3">
        <v>86</v>
      </c>
      <c r="D1877" s="3">
        <v>123</v>
      </c>
      <c r="F1877" s="14">
        <v>0.54</v>
      </c>
      <c r="G1877" s="3">
        <v>3</v>
      </c>
      <c r="H1877" s="3" t="s">
        <v>43</v>
      </c>
      <c r="I1877" s="19">
        <v>28.34</v>
      </c>
    </row>
    <row r="1878" spans="1:9" x14ac:dyDescent="0.2">
      <c r="B1878" s="2">
        <v>0.67708333333333337</v>
      </c>
      <c r="C1878" s="3">
        <v>87</v>
      </c>
      <c r="D1878" s="3">
        <v>124</v>
      </c>
      <c r="F1878" s="14">
        <v>0.56000000000000005</v>
      </c>
      <c r="G1878" s="3">
        <v>4</v>
      </c>
      <c r="H1878" s="3" t="s">
        <v>43</v>
      </c>
      <c r="I1878" s="19">
        <v>28.34</v>
      </c>
    </row>
    <row r="1879" spans="1:9" x14ac:dyDescent="0.2">
      <c r="B1879" s="2">
        <v>0.6875</v>
      </c>
      <c r="C1879" s="3">
        <v>87</v>
      </c>
      <c r="D1879" s="3">
        <v>124</v>
      </c>
      <c r="F1879" s="14">
        <v>0.54</v>
      </c>
      <c r="G1879" s="3">
        <v>3</v>
      </c>
      <c r="H1879" s="3" t="s">
        <v>43</v>
      </c>
      <c r="I1879" s="19">
        <v>28.33</v>
      </c>
    </row>
    <row r="1880" spans="1:9" x14ac:dyDescent="0.2">
      <c r="B1880" s="2">
        <v>0.69791666666666663</v>
      </c>
      <c r="C1880" s="3">
        <v>87</v>
      </c>
      <c r="D1880" s="3">
        <v>122</v>
      </c>
      <c r="F1880" s="14">
        <v>0.54</v>
      </c>
      <c r="G1880" s="3">
        <v>5</v>
      </c>
      <c r="H1880" s="3" t="s">
        <v>43</v>
      </c>
      <c r="I1880" s="19">
        <v>28.32</v>
      </c>
    </row>
    <row r="1881" spans="1:9" x14ac:dyDescent="0.2">
      <c r="B1881" s="2"/>
    </row>
    <row r="1882" spans="1:9" x14ac:dyDescent="0.2">
      <c r="A1882" t="s">
        <v>295</v>
      </c>
      <c r="B1882" s="2"/>
    </row>
    <row r="1883" spans="1:9" x14ac:dyDescent="0.2">
      <c r="A1883" s="21">
        <v>40766</v>
      </c>
      <c r="B1883" s="2">
        <v>0.375</v>
      </c>
      <c r="C1883" s="3">
        <v>70</v>
      </c>
      <c r="D1883" s="3">
        <v>86</v>
      </c>
      <c r="F1883" s="14">
        <v>0.69</v>
      </c>
      <c r="G1883" s="3">
        <v>4</v>
      </c>
      <c r="H1883" s="3" t="s">
        <v>43</v>
      </c>
      <c r="I1883" s="19">
        <v>29.22</v>
      </c>
    </row>
    <row r="1884" spans="1:9" x14ac:dyDescent="0.2">
      <c r="B1884" s="2">
        <v>0.38541666666666674</v>
      </c>
      <c r="C1884" s="3">
        <v>71</v>
      </c>
      <c r="D1884" s="3">
        <v>87</v>
      </c>
      <c r="F1884" s="14">
        <v>0.67</v>
      </c>
      <c r="G1884" s="3">
        <v>3</v>
      </c>
      <c r="H1884" s="3" t="s">
        <v>197</v>
      </c>
      <c r="I1884" s="19">
        <v>29.23</v>
      </c>
    </row>
    <row r="1885" spans="1:9" x14ac:dyDescent="0.2">
      <c r="B1885" s="2">
        <v>0.39583333333333343</v>
      </c>
      <c r="C1885" s="3">
        <v>71</v>
      </c>
      <c r="D1885" s="3">
        <v>92</v>
      </c>
      <c r="F1885" s="14">
        <v>0.66</v>
      </c>
      <c r="G1885" s="3">
        <v>5</v>
      </c>
      <c r="H1885" s="3" t="s">
        <v>43</v>
      </c>
      <c r="I1885" s="19">
        <v>29.23</v>
      </c>
    </row>
    <row r="1886" spans="1:9" x14ac:dyDescent="0.2">
      <c r="B1886" s="2">
        <v>0.40625</v>
      </c>
      <c r="C1886" s="3">
        <v>72</v>
      </c>
      <c r="D1886" s="3">
        <v>93</v>
      </c>
      <c r="F1886" s="14">
        <v>0.64</v>
      </c>
      <c r="G1886" s="3">
        <v>7</v>
      </c>
      <c r="H1886" s="3" t="s">
        <v>208</v>
      </c>
      <c r="I1886" s="19">
        <v>29.23</v>
      </c>
    </row>
    <row r="1887" spans="1:9" x14ac:dyDescent="0.2">
      <c r="B1887" s="2">
        <v>0.4166666666666668</v>
      </c>
      <c r="C1887" s="3">
        <v>73</v>
      </c>
      <c r="D1887" s="3">
        <v>96</v>
      </c>
      <c r="F1887" s="14">
        <v>0.59</v>
      </c>
      <c r="G1887" s="3">
        <v>0</v>
      </c>
      <c r="I1887" s="19">
        <v>29.23</v>
      </c>
    </row>
    <row r="1888" spans="1:9" x14ac:dyDescent="0.2">
      <c r="B1888" s="2">
        <v>0.42708333333333354</v>
      </c>
      <c r="C1888" s="3">
        <v>74</v>
      </c>
      <c r="D1888" s="3">
        <v>98</v>
      </c>
      <c r="F1888" s="14">
        <v>0.56999999999999995</v>
      </c>
      <c r="G1888" s="3">
        <v>0</v>
      </c>
      <c r="I1888" s="19">
        <v>29.23</v>
      </c>
    </row>
    <row r="1889" spans="1:9" x14ac:dyDescent="0.2">
      <c r="B1889" s="2">
        <v>0.4375</v>
      </c>
      <c r="C1889" s="3">
        <v>75</v>
      </c>
      <c r="D1889" s="3">
        <v>101</v>
      </c>
      <c r="F1889" s="14">
        <v>0.54</v>
      </c>
      <c r="G1889" s="3">
        <v>0</v>
      </c>
      <c r="I1889" s="19">
        <v>29.23</v>
      </c>
    </row>
    <row r="1890" spans="1:9" x14ac:dyDescent="0.2">
      <c r="A1890" s="21"/>
      <c r="B1890" s="2">
        <v>0.44791666666666691</v>
      </c>
      <c r="C1890" s="3">
        <v>75</v>
      </c>
      <c r="D1890" s="3">
        <v>102</v>
      </c>
      <c r="F1890" s="14">
        <v>0.53</v>
      </c>
      <c r="G1890" s="3">
        <v>2</v>
      </c>
      <c r="H1890" s="3" t="s">
        <v>208</v>
      </c>
      <c r="I1890" s="19">
        <v>29.23</v>
      </c>
    </row>
    <row r="1891" spans="1:9" x14ac:dyDescent="0.2">
      <c r="B1891" s="2">
        <v>0.45833333333333359</v>
      </c>
      <c r="C1891" s="3">
        <v>76</v>
      </c>
      <c r="D1891" s="3">
        <v>102</v>
      </c>
      <c r="F1891" s="14">
        <v>0.5</v>
      </c>
      <c r="G1891" s="3">
        <v>4</v>
      </c>
      <c r="H1891" s="3" t="s">
        <v>190</v>
      </c>
      <c r="I1891" s="19">
        <v>29.23</v>
      </c>
    </row>
    <row r="1892" spans="1:9" x14ac:dyDescent="0.2">
      <c r="B1892" s="1">
        <v>0.46875</v>
      </c>
      <c r="C1892" s="3">
        <v>76</v>
      </c>
      <c r="D1892" s="3">
        <v>96</v>
      </c>
      <c r="F1892" s="14">
        <v>0.49</v>
      </c>
      <c r="G1892" s="3">
        <v>2</v>
      </c>
      <c r="H1892" s="3" t="s">
        <v>43</v>
      </c>
      <c r="I1892" s="19">
        <v>29.24</v>
      </c>
    </row>
    <row r="1893" spans="1:9" x14ac:dyDescent="0.2">
      <c r="B1893" s="1">
        <v>0.47916666666666669</v>
      </c>
      <c r="C1893" s="3">
        <v>75</v>
      </c>
      <c r="D1893" s="3">
        <v>102</v>
      </c>
      <c r="F1893" s="14">
        <v>0.51</v>
      </c>
      <c r="G1893" s="3">
        <v>1</v>
      </c>
      <c r="H1893" s="3" t="s">
        <v>43</v>
      </c>
      <c r="I1893" s="19">
        <v>29.24</v>
      </c>
    </row>
    <row r="1894" spans="1:9" x14ac:dyDescent="0.2">
      <c r="B1894" s="1">
        <v>0.48958333333333331</v>
      </c>
      <c r="C1894" s="3">
        <v>76</v>
      </c>
      <c r="D1894" s="3">
        <v>108</v>
      </c>
      <c r="F1894" s="14">
        <v>0.49</v>
      </c>
      <c r="G1894" s="3">
        <v>11</v>
      </c>
      <c r="H1894" s="3" t="s">
        <v>37</v>
      </c>
      <c r="I1894" s="19">
        <v>29.24</v>
      </c>
    </row>
    <row r="1895" spans="1:9" x14ac:dyDescent="0.2">
      <c r="B1895" s="1">
        <v>0.5</v>
      </c>
      <c r="C1895" s="3">
        <v>77</v>
      </c>
      <c r="D1895" s="3">
        <v>108</v>
      </c>
      <c r="F1895" s="14">
        <v>0.47</v>
      </c>
      <c r="G1895" s="3">
        <v>6</v>
      </c>
      <c r="H1895" s="3" t="s">
        <v>130</v>
      </c>
      <c r="I1895" s="19">
        <v>29.24</v>
      </c>
    </row>
    <row r="1896" spans="1:9" x14ac:dyDescent="0.2">
      <c r="B1896" s="1">
        <v>0.51041666666666663</v>
      </c>
      <c r="C1896" s="3">
        <v>77</v>
      </c>
      <c r="D1896" s="3">
        <v>106</v>
      </c>
      <c r="F1896" s="14">
        <v>0.44</v>
      </c>
      <c r="G1896" s="3">
        <v>6</v>
      </c>
      <c r="H1896" s="3" t="s">
        <v>197</v>
      </c>
      <c r="I1896" s="19">
        <v>29.24</v>
      </c>
    </row>
    <row r="1897" spans="1:9" x14ac:dyDescent="0.2">
      <c r="B1897" s="1">
        <v>0.52083333333333337</v>
      </c>
      <c r="C1897" s="3">
        <v>77</v>
      </c>
      <c r="D1897" s="3">
        <v>112</v>
      </c>
      <c r="F1897" s="14">
        <v>0.41</v>
      </c>
      <c r="G1897" s="3">
        <v>6</v>
      </c>
      <c r="H1897" s="3" t="s">
        <v>43</v>
      </c>
      <c r="I1897" s="19">
        <v>29.24</v>
      </c>
    </row>
    <row r="1898" spans="1:9" x14ac:dyDescent="0.2">
      <c r="B1898" s="1">
        <v>0.54166666666666663</v>
      </c>
      <c r="C1898" s="3">
        <v>78</v>
      </c>
      <c r="D1898" s="3">
        <v>112</v>
      </c>
      <c r="F1898" s="14">
        <v>0.4</v>
      </c>
      <c r="G1898" s="3">
        <v>6</v>
      </c>
      <c r="H1898" s="3" t="s">
        <v>208</v>
      </c>
      <c r="I1898" s="19">
        <v>29.24</v>
      </c>
    </row>
    <row r="1899" spans="1:9" x14ac:dyDescent="0.2">
      <c r="B1899" s="1">
        <v>0.55208333333333337</v>
      </c>
      <c r="C1899" s="3">
        <v>78</v>
      </c>
      <c r="D1899" s="3">
        <v>113</v>
      </c>
      <c r="F1899" s="14">
        <v>0.39</v>
      </c>
      <c r="G1899" s="3">
        <v>3</v>
      </c>
      <c r="H1899" s="3" t="s">
        <v>129</v>
      </c>
      <c r="I1899" s="19">
        <v>29.24</v>
      </c>
    </row>
    <row r="1900" spans="1:9" x14ac:dyDescent="0.2">
      <c r="B1900" s="2">
        <v>0.5625</v>
      </c>
      <c r="C1900" s="3">
        <v>78</v>
      </c>
      <c r="D1900" s="3">
        <v>115</v>
      </c>
      <c r="F1900" s="14">
        <v>0.4</v>
      </c>
      <c r="G1900" s="3">
        <v>5</v>
      </c>
      <c r="H1900" s="3" t="s">
        <v>208</v>
      </c>
      <c r="I1900" s="19">
        <v>29.24</v>
      </c>
    </row>
    <row r="1901" spans="1:9" x14ac:dyDescent="0.2">
      <c r="B1901" s="2">
        <v>0.57291666666666663</v>
      </c>
      <c r="C1901" s="3">
        <v>78</v>
      </c>
      <c r="D1901" s="3">
        <v>116</v>
      </c>
      <c r="F1901" s="14">
        <v>0.39</v>
      </c>
      <c r="G1901" s="3">
        <v>6</v>
      </c>
      <c r="H1901" s="3" t="s">
        <v>43</v>
      </c>
      <c r="I1901" s="19">
        <v>29.24</v>
      </c>
    </row>
    <row r="1902" spans="1:9" x14ac:dyDescent="0.2">
      <c r="B1902" s="2">
        <v>0.58333333333333337</v>
      </c>
      <c r="C1902" s="3">
        <v>79</v>
      </c>
      <c r="D1902" s="3">
        <v>115</v>
      </c>
      <c r="F1902" s="14">
        <v>0.41</v>
      </c>
      <c r="G1902" s="3">
        <v>7</v>
      </c>
      <c r="H1902" s="3" t="s">
        <v>208</v>
      </c>
      <c r="I1902" s="19">
        <v>29.24</v>
      </c>
    </row>
    <row r="1903" spans="1:9" x14ac:dyDescent="0.2">
      <c r="B1903" s="2">
        <v>0.59375</v>
      </c>
      <c r="C1903" s="3">
        <v>80</v>
      </c>
      <c r="D1903" s="3">
        <v>117</v>
      </c>
      <c r="F1903" s="14">
        <v>0.39</v>
      </c>
      <c r="G1903" s="3">
        <v>12</v>
      </c>
      <c r="H1903" s="3" t="s">
        <v>43</v>
      </c>
      <c r="I1903" s="19">
        <v>29.24</v>
      </c>
    </row>
    <row r="1904" spans="1:9" x14ac:dyDescent="0.2">
      <c r="B1904" s="2">
        <v>0.60416666666666663</v>
      </c>
      <c r="C1904" s="3">
        <v>80</v>
      </c>
      <c r="D1904" s="3">
        <v>119</v>
      </c>
      <c r="F1904" s="14">
        <v>0.4</v>
      </c>
      <c r="G1904" s="3">
        <v>0</v>
      </c>
      <c r="I1904" s="19">
        <v>29.24</v>
      </c>
    </row>
    <row r="1905" spans="1:9" x14ac:dyDescent="0.2">
      <c r="B1905" s="2">
        <v>0.61458333333333337</v>
      </c>
      <c r="C1905" s="3">
        <v>80</v>
      </c>
      <c r="D1905" s="3">
        <v>110</v>
      </c>
      <c r="F1905" s="14">
        <v>0.4</v>
      </c>
      <c r="G1905" s="3">
        <v>7</v>
      </c>
      <c r="H1905" s="3" t="s">
        <v>203</v>
      </c>
      <c r="I1905" s="19">
        <v>29.24</v>
      </c>
    </row>
    <row r="1906" spans="1:9" x14ac:dyDescent="0.2">
      <c r="B1906" s="2">
        <v>0.625</v>
      </c>
      <c r="C1906" s="3">
        <v>79</v>
      </c>
      <c r="D1906" s="3">
        <v>113</v>
      </c>
      <c r="F1906" s="14">
        <v>0.4</v>
      </c>
      <c r="G1906" s="3">
        <v>0</v>
      </c>
      <c r="H1906" s="3" t="s">
        <v>43</v>
      </c>
      <c r="I1906" s="19">
        <v>29.24</v>
      </c>
    </row>
    <row r="1907" spans="1:9" x14ac:dyDescent="0.2">
      <c r="B1907" s="2">
        <v>0.63541666666666663</v>
      </c>
      <c r="C1907" s="3">
        <v>80</v>
      </c>
      <c r="D1907" s="3">
        <v>116</v>
      </c>
      <c r="F1907" s="14">
        <v>0.4</v>
      </c>
      <c r="G1907" s="3">
        <v>2</v>
      </c>
      <c r="H1907" s="3" t="s">
        <v>197</v>
      </c>
      <c r="I1907" s="19">
        <v>29.25</v>
      </c>
    </row>
    <row r="1908" spans="1:9" x14ac:dyDescent="0.2">
      <c r="B1908" s="2">
        <v>0.64583333333333337</v>
      </c>
      <c r="C1908" s="3">
        <v>80</v>
      </c>
      <c r="D1908" s="3">
        <v>110</v>
      </c>
      <c r="F1908" s="14">
        <v>0.4</v>
      </c>
      <c r="G1908" s="3">
        <v>7</v>
      </c>
      <c r="H1908" s="3" t="s">
        <v>203</v>
      </c>
      <c r="I1908" s="19">
        <v>29.24</v>
      </c>
    </row>
    <row r="1909" spans="1:9" x14ac:dyDescent="0.2">
      <c r="B1909" s="2">
        <v>0.65625</v>
      </c>
      <c r="C1909" s="3">
        <v>80</v>
      </c>
      <c r="D1909" s="3">
        <v>114</v>
      </c>
      <c r="F1909" s="14">
        <v>0.4</v>
      </c>
      <c r="G1909" s="3">
        <v>6</v>
      </c>
      <c r="H1909" s="3" t="s">
        <v>71</v>
      </c>
      <c r="I1909" s="19">
        <v>29.25</v>
      </c>
    </row>
    <row r="1910" spans="1:9" x14ac:dyDescent="0.2">
      <c r="B1910" s="2">
        <v>0.66666666666666663</v>
      </c>
      <c r="C1910" s="3">
        <v>81</v>
      </c>
      <c r="D1910" s="3">
        <v>112</v>
      </c>
      <c r="F1910" s="14">
        <v>0.39</v>
      </c>
      <c r="G1910" s="3">
        <v>1</v>
      </c>
      <c r="H1910" s="3" t="s">
        <v>208</v>
      </c>
      <c r="I1910" s="19">
        <v>29.25</v>
      </c>
    </row>
    <row r="1911" spans="1:9" x14ac:dyDescent="0.2">
      <c r="B1911" s="2">
        <v>0.67708333333333337</v>
      </c>
      <c r="C1911" s="3">
        <v>81</v>
      </c>
      <c r="D1911" s="3">
        <v>111</v>
      </c>
      <c r="F1911" s="14">
        <v>0.39</v>
      </c>
      <c r="G1911" s="3">
        <v>4</v>
      </c>
      <c r="H1911" s="3" t="s">
        <v>43</v>
      </c>
      <c r="I1911" s="19">
        <v>29.25</v>
      </c>
    </row>
    <row r="1912" spans="1:9" x14ac:dyDescent="0.2">
      <c r="B1912" s="2">
        <v>0.6875</v>
      </c>
      <c r="C1912" s="3">
        <v>81</v>
      </c>
      <c r="D1912" s="3">
        <v>110</v>
      </c>
      <c r="F1912" s="14">
        <v>0.39</v>
      </c>
      <c r="G1912" s="3">
        <v>2</v>
      </c>
      <c r="H1912" s="3" t="s">
        <v>196</v>
      </c>
      <c r="I1912" s="19">
        <v>29.25</v>
      </c>
    </row>
    <row r="1913" spans="1:9" x14ac:dyDescent="0.2">
      <c r="B1913" s="2">
        <v>0.69791666666666663</v>
      </c>
      <c r="C1913" s="3">
        <v>80</v>
      </c>
      <c r="D1913" s="3">
        <v>108</v>
      </c>
      <c r="F1913" s="14">
        <v>0.4</v>
      </c>
      <c r="G1913" s="3">
        <v>6</v>
      </c>
      <c r="H1913" s="3" t="s">
        <v>143</v>
      </c>
      <c r="I1913" s="19">
        <v>29.25</v>
      </c>
    </row>
    <row r="1914" spans="1:9" x14ac:dyDescent="0.2">
      <c r="B1914" s="2">
        <v>0.70833333333333337</v>
      </c>
      <c r="C1914" s="3">
        <v>80</v>
      </c>
      <c r="D1914" s="3">
        <v>107</v>
      </c>
      <c r="F1914" s="14">
        <v>0.41</v>
      </c>
      <c r="G1914" s="3">
        <v>4</v>
      </c>
      <c r="H1914" s="3" t="s">
        <v>129</v>
      </c>
      <c r="I1914" s="19">
        <v>29.25</v>
      </c>
    </row>
    <row r="1915" spans="1:9" x14ac:dyDescent="0.2">
      <c r="B1915" s="2">
        <v>0.71875</v>
      </c>
      <c r="C1915" s="3">
        <v>80</v>
      </c>
      <c r="D1915" s="3">
        <v>101</v>
      </c>
      <c r="F1915" s="14">
        <v>0.41</v>
      </c>
      <c r="G1915" s="3">
        <v>2</v>
      </c>
      <c r="H1915" s="3" t="s">
        <v>43</v>
      </c>
      <c r="I1915" s="19">
        <v>29.26</v>
      </c>
    </row>
    <row r="1916" spans="1:9" x14ac:dyDescent="0.2">
      <c r="A1916" s="21"/>
      <c r="B1916" s="2"/>
    </row>
    <row r="1917" spans="1:9" x14ac:dyDescent="0.2">
      <c r="A1917" s="21">
        <v>40768</v>
      </c>
      <c r="B1917" s="2">
        <v>0.33333333333333331</v>
      </c>
      <c r="C1917" s="3">
        <v>61</v>
      </c>
      <c r="D1917" s="3">
        <v>71</v>
      </c>
      <c r="F1917" s="14">
        <v>0.8</v>
      </c>
      <c r="G1917" s="3">
        <v>1</v>
      </c>
      <c r="H1917" s="3" t="s">
        <v>129</v>
      </c>
      <c r="I1917" s="19">
        <v>29.56</v>
      </c>
    </row>
    <row r="1918" spans="1:9" x14ac:dyDescent="0.2">
      <c r="B1918" s="2">
        <v>0.34375</v>
      </c>
      <c r="C1918" s="3">
        <v>63</v>
      </c>
      <c r="D1918" s="3">
        <v>75</v>
      </c>
      <c r="F1918" s="14">
        <v>0.77</v>
      </c>
      <c r="G1918" s="3">
        <v>0</v>
      </c>
      <c r="I1918" s="19">
        <v>29.56</v>
      </c>
    </row>
    <row r="1919" spans="1:9" x14ac:dyDescent="0.2">
      <c r="B1919" s="2">
        <v>0.35416666666666669</v>
      </c>
      <c r="C1919" s="3">
        <v>65</v>
      </c>
      <c r="D1919" s="3">
        <v>78</v>
      </c>
      <c r="F1919" s="14">
        <v>0.75</v>
      </c>
      <c r="G1919" s="3">
        <v>1</v>
      </c>
      <c r="H1919" s="3" t="s">
        <v>180</v>
      </c>
      <c r="I1919" s="19">
        <v>29.56</v>
      </c>
    </row>
    <row r="1920" spans="1:9" x14ac:dyDescent="0.2">
      <c r="B1920" s="2">
        <v>0.36458333333333331</v>
      </c>
      <c r="C1920" s="3">
        <v>66</v>
      </c>
      <c r="D1920" s="3">
        <v>82</v>
      </c>
      <c r="F1920" s="14">
        <v>0.73</v>
      </c>
      <c r="G1920" s="3">
        <v>0</v>
      </c>
      <c r="I1920" s="19">
        <v>29.56</v>
      </c>
    </row>
    <row r="1921" spans="1:9" x14ac:dyDescent="0.2">
      <c r="B1921" s="2">
        <v>0.375</v>
      </c>
      <c r="C1921" s="3">
        <v>67</v>
      </c>
      <c r="D1921" s="3">
        <v>84</v>
      </c>
      <c r="F1921" s="14">
        <v>0.72</v>
      </c>
      <c r="G1921" s="3">
        <v>0</v>
      </c>
      <c r="I1921" s="19">
        <v>29.55</v>
      </c>
    </row>
    <row r="1922" spans="1:9" x14ac:dyDescent="0.2">
      <c r="B1922" s="2">
        <v>0.38541666666666674</v>
      </c>
      <c r="C1922" s="3">
        <v>69</v>
      </c>
      <c r="D1922" s="3">
        <v>87</v>
      </c>
      <c r="F1922" s="14">
        <v>0.7</v>
      </c>
      <c r="G1922" s="3">
        <v>0</v>
      </c>
      <c r="I1922" s="19">
        <v>29.55</v>
      </c>
    </row>
    <row r="1923" spans="1:9" x14ac:dyDescent="0.2">
      <c r="B1923" s="2">
        <v>0.39583333333333343</v>
      </c>
      <c r="C1923" s="3">
        <v>71</v>
      </c>
      <c r="D1923" s="3">
        <v>89</v>
      </c>
      <c r="F1923" s="14">
        <v>0.66</v>
      </c>
      <c r="G1923" s="3">
        <v>1</v>
      </c>
      <c r="H1923" s="3" t="s">
        <v>34</v>
      </c>
      <c r="I1923" s="19">
        <v>29.55</v>
      </c>
    </row>
    <row r="1924" spans="1:9" x14ac:dyDescent="0.2">
      <c r="B1924" s="2">
        <v>0.40625</v>
      </c>
      <c r="C1924" s="3">
        <v>72</v>
      </c>
      <c r="D1924" s="3">
        <v>92</v>
      </c>
      <c r="F1924" s="14">
        <v>0.65</v>
      </c>
      <c r="G1924" s="3">
        <v>2</v>
      </c>
      <c r="H1924" s="3" t="s">
        <v>37</v>
      </c>
      <c r="I1924" s="19">
        <v>29.55</v>
      </c>
    </row>
    <row r="1925" spans="1:9" x14ac:dyDescent="0.2">
      <c r="B1925" s="2">
        <v>0.4166666666666668</v>
      </c>
      <c r="C1925" s="3">
        <v>74</v>
      </c>
      <c r="D1925" s="3">
        <v>94</v>
      </c>
      <c r="F1925" s="14">
        <v>0.64</v>
      </c>
      <c r="G1925" s="3">
        <v>2</v>
      </c>
      <c r="H1925" s="3" t="s">
        <v>190</v>
      </c>
      <c r="I1925" s="19">
        <v>29.55</v>
      </c>
    </row>
    <row r="1926" spans="1:9" x14ac:dyDescent="0.2">
      <c r="A1926" s="21"/>
      <c r="B1926" s="2">
        <v>0.42708333333333354</v>
      </c>
      <c r="C1926" s="3">
        <v>75</v>
      </c>
      <c r="D1926" s="3">
        <v>93</v>
      </c>
      <c r="F1926" s="14">
        <v>0.63</v>
      </c>
      <c r="G1926" s="3">
        <v>3</v>
      </c>
      <c r="H1926" s="3" t="s">
        <v>190</v>
      </c>
      <c r="I1926" s="19">
        <v>29.55</v>
      </c>
    </row>
    <row r="1927" spans="1:9" x14ac:dyDescent="0.2">
      <c r="B1927" s="1">
        <v>0.5</v>
      </c>
      <c r="C1927" s="3">
        <v>81</v>
      </c>
      <c r="D1927" s="3">
        <v>110</v>
      </c>
      <c r="F1927" s="14">
        <v>0.47</v>
      </c>
      <c r="G1927" s="3">
        <v>1</v>
      </c>
      <c r="H1927" s="3" t="s">
        <v>197</v>
      </c>
      <c r="I1927" s="19">
        <v>29.54</v>
      </c>
    </row>
    <row r="1928" spans="1:9" x14ac:dyDescent="0.2">
      <c r="B1928" s="1">
        <v>0.51041666666666663</v>
      </c>
      <c r="C1928" s="3">
        <v>81</v>
      </c>
      <c r="D1928" s="3">
        <v>110</v>
      </c>
      <c r="F1928" s="14">
        <v>0.47</v>
      </c>
      <c r="G1928" s="3">
        <v>0</v>
      </c>
      <c r="I1928" s="19">
        <v>29.54</v>
      </c>
    </row>
    <row r="1929" spans="1:9" x14ac:dyDescent="0.2">
      <c r="B1929" s="1">
        <v>0.52083333333333337</v>
      </c>
      <c r="C1929" s="3">
        <v>81</v>
      </c>
      <c r="D1929" s="3">
        <v>103</v>
      </c>
      <c r="F1929" s="14">
        <v>0.46</v>
      </c>
      <c r="G1929" s="3">
        <v>4</v>
      </c>
      <c r="H1929" s="3" t="s">
        <v>37</v>
      </c>
      <c r="I1929" s="19">
        <v>29.53</v>
      </c>
    </row>
    <row r="1930" spans="1:9" x14ac:dyDescent="0.2">
      <c r="B1930" s="1">
        <v>0.53125</v>
      </c>
      <c r="C1930" s="3">
        <v>81</v>
      </c>
      <c r="D1930" s="3">
        <v>109</v>
      </c>
      <c r="F1930" s="14">
        <v>0.46</v>
      </c>
      <c r="G1930" s="3">
        <v>5</v>
      </c>
      <c r="H1930" s="3" t="s">
        <v>37</v>
      </c>
      <c r="I1930" s="19">
        <v>29.53</v>
      </c>
    </row>
    <row r="1931" spans="1:9" x14ac:dyDescent="0.2">
      <c r="B1931" s="1">
        <v>0.54166666666666663</v>
      </c>
      <c r="C1931" s="3">
        <v>81</v>
      </c>
      <c r="D1931" s="3">
        <v>111</v>
      </c>
      <c r="F1931" s="14">
        <v>0.46</v>
      </c>
      <c r="G1931" s="3">
        <v>5</v>
      </c>
      <c r="H1931" s="3" t="s">
        <v>37</v>
      </c>
      <c r="I1931" s="19">
        <v>29.53</v>
      </c>
    </row>
    <row r="1932" spans="1:9" x14ac:dyDescent="0.2">
      <c r="B1932" s="1">
        <v>0.55208333333333337</v>
      </c>
      <c r="C1932" s="3">
        <v>82</v>
      </c>
      <c r="D1932" s="3">
        <v>110</v>
      </c>
      <c r="F1932" s="14">
        <v>0.44</v>
      </c>
      <c r="G1932" s="3">
        <v>4</v>
      </c>
      <c r="H1932" s="3" t="s">
        <v>43</v>
      </c>
      <c r="I1932" s="19">
        <v>29.53</v>
      </c>
    </row>
    <row r="1933" spans="1:9" x14ac:dyDescent="0.2">
      <c r="B1933" s="2">
        <v>0.59375</v>
      </c>
      <c r="C1933" s="3">
        <v>83</v>
      </c>
      <c r="D1933" s="3">
        <v>115</v>
      </c>
      <c r="F1933" s="14">
        <v>0.44</v>
      </c>
      <c r="G1933" s="3">
        <v>0</v>
      </c>
      <c r="I1933" s="19">
        <v>29.52</v>
      </c>
    </row>
    <row r="1934" spans="1:9" x14ac:dyDescent="0.2">
      <c r="B1934" s="2">
        <v>0.60416666666666663</v>
      </c>
      <c r="C1934" s="3">
        <v>84</v>
      </c>
      <c r="D1934" s="3">
        <v>116</v>
      </c>
      <c r="F1934" s="14">
        <v>0.45</v>
      </c>
      <c r="G1934" s="3">
        <v>2</v>
      </c>
      <c r="H1934" s="3" t="s">
        <v>43</v>
      </c>
      <c r="I1934" s="19">
        <v>29.51</v>
      </c>
    </row>
    <row r="1935" spans="1:9" x14ac:dyDescent="0.2">
      <c r="B1935" s="2">
        <v>0.61458333333333337</v>
      </c>
      <c r="C1935" s="3">
        <v>84</v>
      </c>
      <c r="D1935" s="3">
        <v>115</v>
      </c>
      <c r="F1935" s="14">
        <v>0.47</v>
      </c>
      <c r="G1935" s="3">
        <v>1</v>
      </c>
      <c r="H1935" s="3" t="s">
        <v>197</v>
      </c>
      <c r="I1935" s="19">
        <v>29.51</v>
      </c>
    </row>
    <row r="1936" spans="1:9" x14ac:dyDescent="0.2">
      <c r="B1936" s="2">
        <v>0.625</v>
      </c>
      <c r="C1936" s="3">
        <v>84</v>
      </c>
      <c r="D1936" s="3">
        <v>120</v>
      </c>
      <c r="F1936" s="14">
        <v>0.47</v>
      </c>
      <c r="G1936" s="3">
        <v>6</v>
      </c>
      <c r="H1936" s="3" t="s">
        <v>37</v>
      </c>
      <c r="I1936" s="19">
        <v>29.51</v>
      </c>
    </row>
    <row r="1937" spans="1:9" x14ac:dyDescent="0.2">
      <c r="B1937" s="2">
        <v>0.63541666666666663</v>
      </c>
      <c r="C1937" s="3">
        <v>84</v>
      </c>
      <c r="D1937" s="3">
        <v>118</v>
      </c>
      <c r="F1937" s="14">
        <v>0.44</v>
      </c>
      <c r="G1937" s="3">
        <v>3</v>
      </c>
      <c r="H1937" s="3" t="s">
        <v>197</v>
      </c>
      <c r="I1937" s="19">
        <v>29.5</v>
      </c>
    </row>
    <row r="1938" spans="1:9" x14ac:dyDescent="0.2">
      <c r="B1938" s="2">
        <v>0.64583333333333337</v>
      </c>
      <c r="C1938" s="3">
        <v>84</v>
      </c>
      <c r="D1938" s="3">
        <v>109</v>
      </c>
      <c r="F1938" s="14">
        <v>0.46</v>
      </c>
      <c r="G1938" s="3">
        <v>2</v>
      </c>
      <c r="H1938" s="3" t="s">
        <v>208</v>
      </c>
      <c r="I1938" s="19">
        <v>29.5</v>
      </c>
    </row>
    <row r="1939" spans="1:9" x14ac:dyDescent="0.2">
      <c r="B1939" s="2">
        <v>0.65625</v>
      </c>
      <c r="C1939" s="3">
        <v>84</v>
      </c>
      <c r="D1939" s="3">
        <v>109</v>
      </c>
      <c r="F1939" s="14">
        <v>0.46</v>
      </c>
      <c r="G1939" s="3">
        <v>2</v>
      </c>
      <c r="H1939" s="3" t="s">
        <v>208</v>
      </c>
      <c r="I1939" s="19">
        <v>29.5</v>
      </c>
    </row>
    <row r="1940" spans="1:9" x14ac:dyDescent="0.2">
      <c r="B1940" s="2">
        <v>0.66319444444444442</v>
      </c>
      <c r="C1940" s="3">
        <v>84</v>
      </c>
      <c r="D1940" s="3">
        <v>109</v>
      </c>
      <c r="F1940" s="14">
        <v>0.46</v>
      </c>
      <c r="G1940" s="3">
        <v>7</v>
      </c>
      <c r="H1940" s="3" t="s">
        <v>43</v>
      </c>
      <c r="I1940" s="19">
        <v>29.5</v>
      </c>
    </row>
    <row r="1941" spans="1:9" x14ac:dyDescent="0.2">
      <c r="B1941" s="1"/>
    </row>
    <row r="1942" spans="1:9" x14ac:dyDescent="0.2">
      <c r="A1942" s="21">
        <v>40769</v>
      </c>
      <c r="B1942" s="2">
        <v>0.39583333333333343</v>
      </c>
      <c r="C1942" s="3">
        <v>70</v>
      </c>
      <c r="D1942" s="3">
        <v>91</v>
      </c>
      <c r="F1942" s="14">
        <v>0.75</v>
      </c>
      <c r="G1942" s="3">
        <v>2</v>
      </c>
      <c r="H1942" s="3" t="s">
        <v>43</v>
      </c>
      <c r="I1942" s="19">
        <v>29.45</v>
      </c>
    </row>
    <row r="1943" spans="1:9" x14ac:dyDescent="0.2">
      <c r="B1943" s="2">
        <v>0.40625</v>
      </c>
      <c r="C1943" s="3">
        <v>70</v>
      </c>
      <c r="D1943" s="3">
        <v>91</v>
      </c>
      <c r="F1943" s="14">
        <v>0.74</v>
      </c>
      <c r="G1943" s="3">
        <v>3</v>
      </c>
      <c r="H1943" s="3" t="s">
        <v>34</v>
      </c>
      <c r="I1943" s="19">
        <v>29.45</v>
      </c>
    </row>
    <row r="1944" spans="1:9" x14ac:dyDescent="0.2">
      <c r="B1944" s="2">
        <v>0.4166666666666668</v>
      </c>
      <c r="C1944" s="3">
        <v>72</v>
      </c>
      <c r="D1944" s="3">
        <v>87</v>
      </c>
      <c r="F1944" s="14">
        <v>0.71</v>
      </c>
      <c r="G1944" s="3">
        <v>0</v>
      </c>
      <c r="I1944" s="19">
        <v>29.44</v>
      </c>
    </row>
    <row r="1945" spans="1:9" x14ac:dyDescent="0.2">
      <c r="B1945" s="2">
        <v>0.42708333333333354</v>
      </c>
      <c r="C1945" s="3">
        <v>73</v>
      </c>
      <c r="D1945" s="3">
        <v>87</v>
      </c>
      <c r="F1945" s="14">
        <v>0.7</v>
      </c>
      <c r="G1945" s="3">
        <v>2</v>
      </c>
      <c r="H1945" s="3" t="s">
        <v>37</v>
      </c>
      <c r="I1945" s="19">
        <v>29.44</v>
      </c>
    </row>
    <row r="1946" spans="1:9" x14ac:dyDescent="0.2">
      <c r="B1946" s="2">
        <v>0.4375</v>
      </c>
      <c r="C1946" s="3">
        <v>74</v>
      </c>
      <c r="D1946" s="3">
        <v>87</v>
      </c>
      <c r="F1946" s="14">
        <v>0.69</v>
      </c>
      <c r="G1946" s="3">
        <v>0</v>
      </c>
      <c r="I1946" s="19">
        <v>29.44</v>
      </c>
    </row>
    <row r="1947" spans="1:9" x14ac:dyDescent="0.2">
      <c r="B1947" s="2">
        <v>0.44791666666666691</v>
      </c>
      <c r="C1947" s="3">
        <v>74</v>
      </c>
      <c r="D1947" s="3">
        <v>89</v>
      </c>
      <c r="F1947" s="14">
        <v>0.68</v>
      </c>
      <c r="G1947" s="3">
        <v>2</v>
      </c>
      <c r="H1947" s="3" t="s">
        <v>190</v>
      </c>
      <c r="I1947" s="19">
        <v>29.44</v>
      </c>
    </row>
    <row r="1948" spans="1:9" x14ac:dyDescent="0.2">
      <c r="A1948" s="21"/>
      <c r="B1948" s="1">
        <v>0.4548611111111111</v>
      </c>
      <c r="C1948" s="3">
        <v>74</v>
      </c>
      <c r="D1948" s="3">
        <v>87</v>
      </c>
      <c r="F1948" s="14">
        <v>0.68</v>
      </c>
      <c r="G1948" s="3">
        <v>4</v>
      </c>
      <c r="H1948" s="3" t="s">
        <v>190</v>
      </c>
      <c r="I1948" s="19">
        <v>29.44</v>
      </c>
    </row>
    <row r="1949" spans="1:9" x14ac:dyDescent="0.2">
      <c r="B1949" s="1">
        <v>0.54166666666666663</v>
      </c>
      <c r="C1949" s="3">
        <v>75</v>
      </c>
      <c r="D1949" s="3">
        <v>86</v>
      </c>
      <c r="F1949" s="14">
        <v>0.69</v>
      </c>
      <c r="G1949" s="3">
        <v>5</v>
      </c>
      <c r="H1949" s="3" t="s">
        <v>37</v>
      </c>
      <c r="I1949" s="19">
        <v>29.44</v>
      </c>
    </row>
    <row r="1950" spans="1:9" x14ac:dyDescent="0.2">
      <c r="B1950" s="1">
        <v>0.55208333333333337</v>
      </c>
      <c r="C1950" s="3">
        <v>74</v>
      </c>
      <c r="D1950" s="3">
        <v>86</v>
      </c>
      <c r="F1950" s="14">
        <v>0.7</v>
      </c>
      <c r="G1950" s="3">
        <v>5</v>
      </c>
      <c r="H1950" s="3" t="s">
        <v>190</v>
      </c>
      <c r="I1950" s="19">
        <v>29.43</v>
      </c>
    </row>
    <row r="1951" spans="1:9" x14ac:dyDescent="0.2">
      <c r="B1951" s="2">
        <v>0.5625</v>
      </c>
      <c r="C1951" s="3">
        <v>74</v>
      </c>
      <c r="D1951" s="3">
        <v>86</v>
      </c>
      <c r="F1951" s="14">
        <v>0.72</v>
      </c>
      <c r="G1951" s="3">
        <v>1</v>
      </c>
      <c r="H1951" s="3" t="s">
        <v>37</v>
      </c>
      <c r="I1951" s="19">
        <v>29.43</v>
      </c>
    </row>
    <row r="1952" spans="1:9" x14ac:dyDescent="0.2">
      <c r="B1952" s="2">
        <v>0.57291666666666663</v>
      </c>
      <c r="C1952" s="3">
        <v>74</v>
      </c>
      <c r="D1952" s="3">
        <v>85</v>
      </c>
      <c r="F1952" s="14">
        <v>0.72</v>
      </c>
      <c r="G1952" s="3">
        <v>4</v>
      </c>
      <c r="H1952" s="3" t="s">
        <v>37</v>
      </c>
      <c r="I1952" s="19">
        <v>29.43</v>
      </c>
    </row>
    <row r="1953" spans="2:9" x14ac:dyDescent="0.2">
      <c r="B1953" s="2">
        <v>0.58333333333333337</v>
      </c>
      <c r="C1953" s="3">
        <v>75</v>
      </c>
      <c r="D1953" s="3">
        <v>86</v>
      </c>
      <c r="F1953" s="14">
        <v>0.72</v>
      </c>
      <c r="G1953" s="3">
        <v>5</v>
      </c>
      <c r="H1953" s="3" t="s">
        <v>190</v>
      </c>
      <c r="I1953" s="19">
        <v>29.43</v>
      </c>
    </row>
    <row r="1954" spans="2:9" x14ac:dyDescent="0.2">
      <c r="B1954" s="2">
        <v>0.61458333333333337</v>
      </c>
      <c r="C1954" s="3">
        <v>74</v>
      </c>
      <c r="D1954" s="3">
        <v>84</v>
      </c>
      <c r="F1954" s="14">
        <v>0.72</v>
      </c>
      <c r="G1954" s="3">
        <v>4</v>
      </c>
      <c r="H1954" s="3" t="s">
        <v>37</v>
      </c>
      <c r="I1954" s="19">
        <v>29.42</v>
      </c>
    </row>
    <row r="1955" spans="2:9" x14ac:dyDescent="0.2">
      <c r="B1955" s="2">
        <v>0.625</v>
      </c>
      <c r="C1955" s="3">
        <v>74</v>
      </c>
      <c r="D1955" s="3">
        <v>86</v>
      </c>
      <c r="F1955" s="14">
        <v>0.72</v>
      </c>
      <c r="G1955" s="3">
        <v>6</v>
      </c>
      <c r="H1955" s="3" t="s">
        <v>37</v>
      </c>
      <c r="I1955" s="19">
        <v>29.42</v>
      </c>
    </row>
    <row r="1956" spans="2:9" x14ac:dyDescent="0.2">
      <c r="B1956" s="2">
        <v>0.63541666666666663</v>
      </c>
      <c r="C1956" s="3">
        <v>75</v>
      </c>
      <c r="D1956" s="3">
        <v>84</v>
      </c>
      <c r="F1956" s="14">
        <v>0.71</v>
      </c>
      <c r="G1956" s="3">
        <v>3</v>
      </c>
      <c r="H1956" s="3" t="s">
        <v>37</v>
      </c>
      <c r="I1956" s="19">
        <v>29.42</v>
      </c>
    </row>
    <row r="1957" spans="2:9" x14ac:dyDescent="0.2">
      <c r="B1957" s="2">
        <v>0.64583333333333337</v>
      </c>
      <c r="C1957" s="3">
        <v>75</v>
      </c>
      <c r="D1957" s="3">
        <v>83</v>
      </c>
      <c r="F1957" s="14">
        <v>0.69</v>
      </c>
      <c r="G1957" s="3">
        <v>3</v>
      </c>
      <c r="H1957" s="3" t="s">
        <v>37</v>
      </c>
      <c r="I1957" s="19">
        <v>29.42</v>
      </c>
    </row>
    <row r="1958" spans="2:9" x14ac:dyDescent="0.2">
      <c r="B1958" s="2">
        <v>0.65625</v>
      </c>
      <c r="C1958" s="3">
        <v>74</v>
      </c>
      <c r="D1958" s="3">
        <v>83</v>
      </c>
      <c r="F1958" s="14">
        <v>0.68</v>
      </c>
      <c r="G1958" s="3">
        <v>3</v>
      </c>
      <c r="H1958" s="3" t="s">
        <v>208</v>
      </c>
      <c r="I1958" s="19">
        <v>29.42</v>
      </c>
    </row>
    <row r="1959" spans="2:9" x14ac:dyDescent="0.2">
      <c r="B1959" s="2">
        <v>0.66666666666666663</v>
      </c>
      <c r="C1959" s="3">
        <v>74</v>
      </c>
      <c r="D1959" s="3">
        <v>88</v>
      </c>
      <c r="F1959" s="14">
        <v>0.68</v>
      </c>
      <c r="G1959" s="3">
        <v>2</v>
      </c>
      <c r="H1959" s="3" t="s">
        <v>37</v>
      </c>
      <c r="I1959" s="19">
        <v>29.42</v>
      </c>
    </row>
    <row r="1960" spans="2:9" x14ac:dyDescent="0.2">
      <c r="B1960" s="2">
        <v>0.67708333333333337</v>
      </c>
      <c r="C1960" s="3">
        <v>74</v>
      </c>
      <c r="D1960" s="3">
        <v>80</v>
      </c>
      <c r="F1960" s="14">
        <v>0.69</v>
      </c>
      <c r="G1960" s="3">
        <v>2</v>
      </c>
      <c r="H1960" s="3" t="s">
        <v>190</v>
      </c>
      <c r="I1960" s="19">
        <v>29.42</v>
      </c>
    </row>
    <row r="1961" spans="2:9" x14ac:dyDescent="0.2">
      <c r="B1961" s="2">
        <v>0.6875</v>
      </c>
      <c r="C1961" s="3">
        <v>74</v>
      </c>
      <c r="D1961" s="3">
        <v>79</v>
      </c>
      <c r="F1961" s="14">
        <v>0.71</v>
      </c>
      <c r="G1961" s="3">
        <v>4</v>
      </c>
      <c r="H1961" s="3" t="s">
        <v>37</v>
      </c>
      <c r="I1961" s="19">
        <v>29.42</v>
      </c>
    </row>
    <row r="1962" spans="2:9" x14ac:dyDescent="0.2">
      <c r="B1962" s="2">
        <v>0.69791666666666663</v>
      </c>
      <c r="C1962" s="3">
        <v>74</v>
      </c>
      <c r="D1962" s="3">
        <v>80</v>
      </c>
      <c r="F1962" s="14">
        <v>0.7</v>
      </c>
      <c r="G1962" s="3">
        <v>1</v>
      </c>
      <c r="H1962" s="3" t="s">
        <v>37</v>
      </c>
      <c r="I1962" s="19">
        <v>29.42</v>
      </c>
    </row>
    <row r="1963" spans="2:9" x14ac:dyDescent="0.2">
      <c r="B1963" s="2">
        <v>0.70833333333333337</v>
      </c>
      <c r="C1963" s="3">
        <v>74</v>
      </c>
      <c r="D1963" s="3">
        <v>81</v>
      </c>
      <c r="F1963" s="14">
        <v>0.71</v>
      </c>
      <c r="G1963" s="3">
        <v>3</v>
      </c>
      <c r="H1963" s="3" t="s">
        <v>37</v>
      </c>
      <c r="I1963" s="19">
        <v>29.41</v>
      </c>
    </row>
    <row r="1964" spans="2:9" x14ac:dyDescent="0.2">
      <c r="B1964" s="2">
        <v>0.71875</v>
      </c>
      <c r="C1964" s="3">
        <v>74</v>
      </c>
      <c r="D1964" s="3">
        <v>80</v>
      </c>
      <c r="F1964" s="14">
        <v>0.71</v>
      </c>
      <c r="G1964" s="3">
        <v>1</v>
      </c>
      <c r="H1964" s="3" t="s">
        <v>208</v>
      </c>
      <c r="I1964" s="19">
        <v>29.41</v>
      </c>
    </row>
    <row r="1965" spans="2:9" x14ac:dyDescent="0.2">
      <c r="B1965" s="2">
        <v>0.72916666666666663</v>
      </c>
      <c r="C1965" s="3">
        <v>74</v>
      </c>
      <c r="D1965" s="3">
        <v>80</v>
      </c>
      <c r="F1965" s="14">
        <v>0.73</v>
      </c>
      <c r="G1965" s="3">
        <v>0</v>
      </c>
      <c r="I1965" s="19">
        <v>29.42</v>
      </c>
    </row>
    <row r="1966" spans="2:9" x14ac:dyDescent="0.2">
      <c r="B1966" s="2">
        <v>0.73958333333333337</v>
      </c>
      <c r="C1966" s="3">
        <v>74</v>
      </c>
      <c r="D1966" s="3">
        <v>77</v>
      </c>
      <c r="F1966" s="14">
        <v>0.73</v>
      </c>
      <c r="G1966" s="3">
        <v>3</v>
      </c>
      <c r="H1966" s="3" t="s">
        <v>37</v>
      </c>
      <c r="I1966" s="19">
        <v>29.42</v>
      </c>
    </row>
    <row r="1967" spans="2:9" x14ac:dyDescent="0.2">
      <c r="B1967" s="2" t="s">
        <v>296</v>
      </c>
      <c r="C1967" s="3">
        <v>73</v>
      </c>
      <c r="D1967" s="3">
        <v>77</v>
      </c>
      <c r="F1967" s="14">
        <v>0.74</v>
      </c>
      <c r="G1967" s="3">
        <v>4</v>
      </c>
      <c r="H1967" s="3" t="s">
        <v>37</v>
      </c>
      <c r="I1967" s="19">
        <v>29.42</v>
      </c>
    </row>
    <row r="1968" spans="2:9" x14ac:dyDescent="0.2">
      <c r="B1968" s="2"/>
    </row>
    <row r="1969" spans="1:9" x14ac:dyDescent="0.2">
      <c r="B1969" s="2"/>
    </row>
    <row r="1970" spans="1:9" x14ac:dyDescent="0.2">
      <c r="A1970" t="s">
        <v>242</v>
      </c>
      <c r="B1970" s="2"/>
    </row>
    <row r="1971" spans="1:9" x14ac:dyDescent="0.2">
      <c r="A1971" s="21">
        <v>40781</v>
      </c>
      <c r="B1971" s="2">
        <v>0.61458333333333337</v>
      </c>
      <c r="C1971" s="3">
        <v>79</v>
      </c>
      <c r="D1971" s="3">
        <v>118</v>
      </c>
      <c r="F1971" s="14">
        <v>0.53</v>
      </c>
      <c r="G1971" s="3">
        <v>10</v>
      </c>
      <c r="H1971" s="3" t="s">
        <v>71</v>
      </c>
      <c r="I1971" s="19">
        <v>29.86</v>
      </c>
    </row>
    <row r="1972" spans="1:9" x14ac:dyDescent="0.2">
      <c r="B1972" s="2">
        <v>0.625</v>
      </c>
      <c r="C1972" s="3">
        <v>78</v>
      </c>
      <c r="D1972" s="3">
        <v>117</v>
      </c>
      <c r="F1972" s="14">
        <v>0.53</v>
      </c>
      <c r="G1972" s="3">
        <v>9</v>
      </c>
      <c r="H1972" s="3" t="s">
        <v>203</v>
      </c>
      <c r="I1972" s="19">
        <v>29.85</v>
      </c>
    </row>
    <row r="1973" spans="1:9" x14ac:dyDescent="0.2">
      <c r="B1973" s="2">
        <v>0.63541666666666663</v>
      </c>
      <c r="C1973" s="3">
        <v>78</v>
      </c>
      <c r="D1973" s="3">
        <v>116</v>
      </c>
      <c r="F1973" s="14">
        <v>0.54</v>
      </c>
      <c r="G1973" s="3">
        <v>11</v>
      </c>
      <c r="H1973" s="3" t="s">
        <v>71</v>
      </c>
      <c r="I1973" s="19">
        <v>29.85</v>
      </c>
    </row>
    <row r="1974" spans="1:9" x14ac:dyDescent="0.2">
      <c r="B1974" s="2">
        <v>0.64583333333333337</v>
      </c>
      <c r="C1974" s="3">
        <v>78</v>
      </c>
      <c r="D1974" s="3">
        <v>118</v>
      </c>
      <c r="F1974" s="14">
        <v>0.54</v>
      </c>
      <c r="G1974" s="3">
        <v>8</v>
      </c>
      <c r="H1974" s="3" t="s">
        <v>34</v>
      </c>
      <c r="I1974" s="19">
        <v>29.85</v>
      </c>
    </row>
    <row r="1975" spans="1:9" x14ac:dyDescent="0.2">
      <c r="A1975" s="21"/>
      <c r="B1975" s="2">
        <v>0.65625</v>
      </c>
      <c r="C1975" s="3">
        <v>79</v>
      </c>
      <c r="D1975" s="3">
        <v>118</v>
      </c>
      <c r="F1975" s="14">
        <v>0.53</v>
      </c>
      <c r="G1975" s="3">
        <v>0</v>
      </c>
      <c r="I1975" s="19">
        <v>29.84</v>
      </c>
    </row>
    <row r="1976" spans="1:9" x14ac:dyDescent="0.2">
      <c r="B1976" s="2">
        <v>0.66666666666666663</v>
      </c>
      <c r="C1976" s="3">
        <v>80</v>
      </c>
      <c r="D1976" s="3">
        <v>116</v>
      </c>
      <c r="F1976" s="14">
        <v>0.52</v>
      </c>
      <c r="G1976" s="3">
        <v>10</v>
      </c>
      <c r="H1976" s="3" t="s">
        <v>71</v>
      </c>
      <c r="I1976" s="19">
        <v>29.84</v>
      </c>
    </row>
    <row r="1977" spans="1:9" x14ac:dyDescent="0.2">
      <c r="B1977" s="2">
        <v>0.67013888888888884</v>
      </c>
      <c r="C1977" s="3">
        <v>80</v>
      </c>
      <c r="D1977" s="3">
        <v>118</v>
      </c>
      <c r="F1977" s="14">
        <v>0.52</v>
      </c>
      <c r="G1977" s="3">
        <v>2</v>
      </c>
      <c r="H1977" s="3" t="s">
        <v>34</v>
      </c>
      <c r="I1977" s="19">
        <v>29.84</v>
      </c>
    </row>
    <row r="1978" spans="1:9" x14ac:dyDescent="0.2">
      <c r="B1978" s="2"/>
    </row>
    <row r="1979" spans="1:9" x14ac:dyDescent="0.2">
      <c r="A1979" s="21">
        <v>40782</v>
      </c>
      <c r="B1979" s="2">
        <v>0.44791666666666669</v>
      </c>
      <c r="C1979" s="3">
        <v>61</v>
      </c>
      <c r="D1979" s="3">
        <v>84</v>
      </c>
      <c r="F1979" s="14">
        <v>0.76</v>
      </c>
      <c r="G1979" s="3">
        <v>3</v>
      </c>
      <c r="H1979" s="3" t="s">
        <v>130</v>
      </c>
      <c r="I1979" s="19">
        <v>29.97</v>
      </c>
    </row>
    <row r="1980" spans="1:9" x14ac:dyDescent="0.2">
      <c r="B1980" s="2">
        <v>0.4513888888888889</v>
      </c>
      <c r="C1980" s="3">
        <v>61</v>
      </c>
      <c r="D1980" s="3">
        <v>84</v>
      </c>
      <c r="F1980" s="14">
        <v>0.76</v>
      </c>
      <c r="G1980" s="3">
        <v>0</v>
      </c>
      <c r="I1980" s="19">
        <v>29.97</v>
      </c>
    </row>
    <row r="1981" spans="1:9" x14ac:dyDescent="0.2">
      <c r="B1981" s="2">
        <v>0.45833333333333331</v>
      </c>
      <c r="C1981" s="3">
        <v>62</v>
      </c>
      <c r="D1981" s="3">
        <v>87</v>
      </c>
      <c r="F1981" s="14">
        <v>0.75</v>
      </c>
      <c r="G1981" s="3">
        <v>2</v>
      </c>
      <c r="H1981" s="3" t="s">
        <v>143</v>
      </c>
      <c r="I1981" s="19">
        <v>29.97</v>
      </c>
    </row>
    <row r="1982" spans="1:9" x14ac:dyDescent="0.2">
      <c r="B1982" s="2">
        <v>0.46875</v>
      </c>
      <c r="C1982" s="3">
        <v>63</v>
      </c>
      <c r="D1982" s="3">
        <v>96</v>
      </c>
      <c r="F1982" s="14">
        <v>0.73</v>
      </c>
      <c r="G1982" s="3">
        <v>4</v>
      </c>
      <c r="H1982" s="3" t="s">
        <v>197</v>
      </c>
      <c r="I1982" s="19">
        <v>29.97</v>
      </c>
    </row>
    <row r="1983" spans="1:9" x14ac:dyDescent="0.2">
      <c r="A1983" s="21"/>
      <c r="B1983" s="2">
        <v>0.47916666666666669</v>
      </c>
      <c r="C1983" s="3">
        <v>65</v>
      </c>
      <c r="D1983" s="3">
        <v>98</v>
      </c>
      <c r="F1983" s="14">
        <v>0.7</v>
      </c>
      <c r="G1983" s="3">
        <v>2</v>
      </c>
      <c r="H1983" s="3" t="s">
        <v>129</v>
      </c>
      <c r="I1983" s="19">
        <v>29.96</v>
      </c>
    </row>
    <row r="1984" spans="1:9" x14ac:dyDescent="0.2">
      <c r="B1984" s="2">
        <v>0.48958333333333331</v>
      </c>
      <c r="C1984" s="3">
        <v>66</v>
      </c>
      <c r="D1984" s="3">
        <v>100</v>
      </c>
      <c r="F1984" s="14">
        <v>0.68</v>
      </c>
      <c r="G1984" s="3">
        <v>1</v>
      </c>
      <c r="H1984" s="3" t="s">
        <v>202</v>
      </c>
      <c r="I1984" s="19">
        <v>29.96</v>
      </c>
    </row>
    <row r="1985" spans="1:9" x14ac:dyDescent="0.2">
      <c r="B1985" s="2">
        <v>0.49305555555555558</v>
      </c>
      <c r="C1985" s="3">
        <v>67</v>
      </c>
      <c r="D1985" s="3">
        <v>99</v>
      </c>
      <c r="F1985" s="14">
        <v>0.68</v>
      </c>
      <c r="G1985" s="3">
        <v>2</v>
      </c>
      <c r="H1985" s="3" t="s">
        <v>35</v>
      </c>
      <c r="I1985" s="19">
        <v>29.96</v>
      </c>
    </row>
    <row r="1986" spans="1:9" x14ac:dyDescent="0.2">
      <c r="B1986" s="2">
        <v>0.60416666666666663</v>
      </c>
      <c r="C1986" s="3">
        <v>74</v>
      </c>
      <c r="D1986" s="3">
        <v>110</v>
      </c>
      <c r="F1986" s="14">
        <v>0.59</v>
      </c>
      <c r="G1986" s="3">
        <v>4</v>
      </c>
      <c r="H1986" s="3" t="s">
        <v>202</v>
      </c>
      <c r="I1986" s="19">
        <v>29.92</v>
      </c>
    </row>
    <row r="1987" spans="1:9" x14ac:dyDescent="0.2">
      <c r="B1987" s="2">
        <v>0.60763888888888895</v>
      </c>
      <c r="C1987" s="3">
        <v>74</v>
      </c>
      <c r="D1987" s="3">
        <v>112</v>
      </c>
      <c r="F1987" s="14">
        <v>0.57999999999999996</v>
      </c>
      <c r="G1987" s="3">
        <v>11</v>
      </c>
      <c r="H1987" s="3" t="s">
        <v>202</v>
      </c>
      <c r="I1987" s="19">
        <v>29.92</v>
      </c>
    </row>
    <row r="1988" spans="1:9" x14ac:dyDescent="0.2">
      <c r="B1988" s="2">
        <v>0.61458333333333337</v>
      </c>
      <c r="C1988" s="3">
        <v>75</v>
      </c>
      <c r="D1988" s="3">
        <v>110</v>
      </c>
      <c r="F1988" s="14">
        <v>0.57999999999999996</v>
      </c>
      <c r="G1988" s="3">
        <v>6</v>
      </c>
      <c r="H1988" s="3" t="s">
        <v>35</v>
      </c>
      <c r="I1988" s="19">
        <v>29.91</v>
      </c>
    </row>
    <row r="1989" spans="1:9" x14ac:dyDescent="0.2">
      <c r="B1989" s="2">
        <v>0.625</v>
      </c>
      <c r="C1989" s="3">
        <v>75</v>
      </c>
      <c r="D1989" s="3">
        <v>109</v>
      </c>
      <c r="F1989" s="14">
        <v>0.56999999999999995</v>
      </c>
      <c r="G1989" s="3">
        <v>12</v>
      </c>
      <c r="H1989" s="3" t="s">
        <v>202</v>
      </c>
      <c r="I1989" s="19">
        <v>29.91</v>
      </c>
    </row>
    <row r="1990" spans="1:9" x14ac:dyDescent="0.2">
      <c r="B1990" s="2">
        <v>0.63541666666666663</v>
      </c>
      <c r="C1990" s="3">
        <v>76</v>
      </c>
      <c r="D1990" s="3">
        <v>110</v>
      </c>
      <c r="F1990" s="14">
        <v>0.56000000000000005</v>
      </c>
      <c r="G1990" s="3">
        <v>7</v>
      </c>
      <c r="H1990" s="3" t="s">
        <v>202</v>
      </c>
      <c r="I1990" s="19">
        <v>29.9</v>
      </c>
    </row>
    <row r="1991" spans="1:9" x14ac:dyDescent="0.2">
      <c r="B1991" s="2">
        <v>0.64583333333333337</v>
      </c>
      <c r="C1991" s="3">
        <v>77</v>
      </c>
      <c r="D1991" s="3">
        <v>108</v>
      </c>
      <c r="F1991" s="14">
        <v>0.55000000000000004</v>
      </c>
      <c r="G1991" s="3">
        <v>9</v>
      </c>
      <c r="H1991" s="3" t="s">
        <v>202</v>
      </c>
      <c r="I1991" s="19">
        <v>29.89</v>
      </c>
    </row>
    <row r="1992" spans="1:9" x14ac:dyDescent="0.2">
      <c r="B1992" s="2">
        <v>0.65625</v>
      </c>
      <c r="C1992" s="3">
        <v>78</v>
      </c>
      <c r="D1992" s="3">
        <v>109</v>
      </c>
      <c r="F1992" s="14">
        <v>0.53</v>
      </c>
      <c r="G1992" s="3">
        <v>7</v>
      </c>
      <c r="H1992" s="3" t="s">
        <v>203</v>
      </c>
      <c r="I1992" s="19">
        <v>29.89</v>
      </c>
    </row>
    <row r="1993" spans="1:9" x14ac:dyDescent="0.2">
      <c r="B1993" s="2">
        <v>0.66666666666666663</v>
      </c>
      <c r="C1993" s="3">
        <v>79</v>
      </c>
      <c r="D1993" s="3">
        <v>108</v>
      </c>
      <c r="F1993" s="14">
        <v>0.53</v>
      </c>
      <c r="G1993" s="3">
        <v>6</v>
      </c>
      <c r="H1993" s="3" t="s">
        <v>37</v>
      </c>
      <c r="I1993" s="19">
        <v>29.89</v>
      </c>
    </row>
    <row r="1994" spans="1:9" x14ac:dyDescent="0.2">
      <c r="B1994" s="1"/>
    </row>
    <row r="1995" spans="1:9" x14ac:dyDescent="0.2">
      <c r="A1995" s="21">
        <v>40783</v>
      </c>
      <c r="B1995" s="2">
        <v>0.36458333333333331</v>
      </c>
      <c r="C1995" s="3">
        <v>56</v>
      </c>
      <c r="D1995" s="3">
        <v>69</v>
      </c>
      <c r="F1995" s="14">
        <v>0.83</v>
      </c>
      <c r="G1995" s="3">
        <v>0</v>
      </c>
      <c r="I1995" s="19">
        <v>29.94</v>
      </c>
    </row>
    <row r="1996" spans="1:9" x14ac:dyDescent="0.2">
      <c r="B1996" s="2">
        <v>0.375</v>
      </c>
      <c r="C1996" s="3">
        <v>56</v>
      </c>
      <c r="D1996" s="3">
        <v>69</v>
      </c>
      <c r="F1996" s="14">
        <v>0.83</v>
      </c>
      <c r="G1996" s="3">
        <v>1</v>
      </c>
      <c r="H1996" s="3" t="s">
        <v>43</v>
      </c>
      <c r="I1996" s="19">
        <v>29.94</v>
      </c>
    </row>
    <row r="1997" spans="1:9" x14ac:dyDescent="0.2">
      <c r="B1997" s="2">
        <v>0.38541666666666674</v>
      </c>
      <c r="C1997" s="3">
        <v>57</v>
      </c>
      <c r="D1997" s="3">
        <v>70</v>
      </c>
      <c r="F1997" s="14">
        <v>0.83</v>
      </c>
      <c r="G1997" s="3">
        <v>0</v>
      </c>
      <c r="I1997" s="19">
        <v>29.94</v>
      </c>
    </row>
    <row r="1998" spans="1:9" x14ac:dyDescent="0.2">
      <c r="B1998" s="2">
        <v>0.39583333333333343</v>
      </c>
      <c r="C1998" s="3">
        <v>57</v>
      </c>
      <c r="D1998" s="3">
        <v>71</v>
      </c>
      <c r="F1998" s="14">
        <v>0.82</v>
      </c>
      <c r="G1998" s="3">
        <v>4</v>
      </c>
      <c r="H1998" s="3" t="s">
        <v>197</v>
      </c>
      <c r="I1998" s="19">
        <v>29.94</v>
      </c>
    </row>
    <row r="1999" spans="1:9" x14ac:dyDescent="0.2">
      <c r="B1999" s="2">
        <v>0.4166666666666668</v>
      </c>
      <c r="C1999" s="3">
        <v>58</v>
      </c>
      <c r="D1999" s="3">
        <v>77</v>
      </c>
      <c r="F1999" s="14">
        <v>0.79</v>
      </c>
      <c r="G1999" s="3">
        <v>0</v>
      </c>
      <c r="I1999" s="19">
        <v>29.94</v>
      </c>
    </row>
    <row r="2000" spans="1:9" x14ac:dyDescent="0.2">
      <c r="B2000" s="2">
        <v>0.42708333333333354</v>
      </c>
      <c r="C2000" s="3">
        <v>59</v>
      </c>
      <c r="D2000" s="3">
        <v>81</v>
      </c>
      <c r="F2000" s="14">
        <v>0.79</v>
      </c>
      <c r="G2000" s="3">
        <v>1</v>
      </c>
      <c r="H2000" s="3" t="s">
        <v>203</v>
      </c>
      <c r="I2000" s="19">
        <v>29.94</v>
      </c>
    </row>
    <row r="2001" spans="1:9" x14ac:dyDescent="0.2">
      <c r="B2001" s="2">
        <v>0.4375</v>
      </c>
      <c r="C2001" s="3">
        <v>60</v>
      </c>
      <c r="D2001" s="3">
        <v>82</v>
      </c>
      <c r="F2001" s="14">
        <v>0.77</v>
      </c>
      <c r="G2001" s="3">
        <v>7</v>
      </c>
      <c r="H2001" s="3" t="s">
        <v>197</v>
      </c>
      <c r="I2001" s="19">
        <v>29.94</v>
      </c>
    </row>
    <row r="2002" spans="1:9" x14ac:dyDescent="0.2">
      <c r="B2002" s="2">
        <v>0.44791666666666691</v>
      </c>
      <c r="C2002" s="3">
        <v>61</v>
      </c>
      <c r="D2002" s="3">
        <v>88</v>
      </c>
      <c r="F2002" s="14">
        <v>0.75</v>
      </c>
      <c r="G2002" s="3">
        <v>3</v>
      </c>
      <c r="H2002" s="3" t="s">
        <v>129</v>
      </c>
      <c r="I2002" s="19">
        <v>29.94</v>
      </c>
    </row>
    <row r="2003" spans="1:9" x14ac:dyDescent="0.2">
      <c r="B2003" s="1">
        <v>0.53125</v>
      </c>
      <c r="C2003" s="3">
        <v>70</v>
      </c>
      <c r="D2003" s="3">
        <v>115</v>
      </c>
      <c r="F2003" s="14">
        <v>0.64</v>
      </c>
      <c r="G2003" s="3">
        <v>6</v>
      </c>
      <c r="H2003" s="3" t="s">
        <v>202</v>
      </c>
      <c r="I2003" s="19">
        <v>29.91</v>
      </c>
    </row>
    <row r="2004" spans="1:9" x14ac:dyDescent="0.2">
      <c r="B2004" s="1">
        <v>0.54166666666666663</v>
      </c>
      <c r="C2004" s="3">
        <v>71</v>
      </c>
      <c r="D2004" s="3">
        <v>114</v>
      </c>
      <c r="F2004" s="14">
        <v>0.63</v>
      </c>
      <c r="G2004" s="3">
        <v>11</v>
      </c>
      <c r="H2004" s="3" t="s">
        <v>35</v>
      </c>
      <c r="I2004" s="19">
        <v>29.91</v>
      </c>
    </row>
    <row r="2005" spans="1:9" x14ac:dyDescent="0.2">
      <c r="B2005" s="1">
        <v>0.55208333333333337</v>
      </c>
      <c r="C2005" s="3">
        <v>72</v>
      </c>
      <c r="D2005" s="3">
        <v>113</v>
      </c>
      <c r="F2005" s="14">
        <v>0.62</v>
      </c>
      <c r="G2005" s="3">
        <v>7</v>
      </c>
      <c r="H2005" s="3" t="s">
        <v>35</v>
      </c>
      <c r="I2005" s="19">
        <v>29.9</v>
      </c>
    </row>
    <row r="2006" spans="1:9" x14ac:dyDescent="0.2">
      <c r="B2006" s="2">
        <v>0.5625</v>
      </c>
      <c r="C2006" s="3">
        <v>73</v>
      </c>
      <c r="D2006" s="3">
        <v>117</v>
      </c>
      <c r="F2006" s="14">
        <v>0.6</v>
      </c>
      <c r="G2006" s="3">
        <v>10</v>
      </c>
      <c r="H2006" s="3" t="s">
        <v>35</v>
      </c>
      <c r="I2006" s="19">
        <v>29.9</v>
      </c>
    </row>
    <row r="2007" spans="1:9" x14ac:dyDescent="0.2">
      <c r="B2007" s="2">
        <v>0.57291666666666663</v>
      </c>
      <c r="C2007" s="3">
        <v>74</v>
      </c>
      <c r="D2007" s="3">
        <v>118</v>
      </c>
      <c r="F2007" s="14">
        <v>0.59</v>
      </c>
      <c r="G2007" s="3">
        <v>6</v>
      </c>
      <c r="H2007" s="3" t="s">
        <v>35</v>
      </c>
      <c r="I2007" s="19">
        <v>29.89</v>
      </c>
    </row>
    <row r="2008" spans="1:9" x14ac:dyDescent="0.2">
      <c r="B2008" s="2">
        <v>0.58333333333333337</v>
      </c>
      <c r="C2008" s="3">
        <v>76</v>
      </c>
      <c r="D2008" s="3">
        <v>120</v>
      </c>
      <c r="F2008" s="14">
        <v>0.56999999999999995</v>
      </c>
      <c r="G2008" s="3">
        <v>0</v>
      </c>
      <c r="I2008" s="19">
        <v>29.88</v>
      </c>
    </row>
    <row r="2009" spans="1:9" x14ac:dyDescent="0.2">
      <c r="B2009" s="2">
        <v>0.59375</v>
      </c>
      <c r="C2009" s="3">
        <v>78</v>
      </c>
      <c r="D2009" s="3">
        <v>118</v>
      </c>
      <c r="F2009" s="14">
        <v>0.54</v>
      </c>
      <c r="G2009" s="3">
        <v>10</v>
      </c>
      <c r="H2009" s="3" t="s">
        <v>202</v>
      </c>
      <c r="I2009" s="19">
        <v>29.88</v>
      </c>
    </row>
    <row r="2010" spans="1:9" x14ac:dyDescent="0.2">
      <c r="A2010" s="21"/>
      <c r="B2010" s="2">
        <v>0.60416666666666663</v>
      </c>
      <c r="C2010" s="3">
        <v>78</v>
      </c>
      <c r="D2010" s="3">
        <v>117</v>
      </c>
      <c r="F2010" s="14">
        <v>0.54</v>
      </c>
      <c r="G2010" s="3">
        <v>10</v>
      </c>
      <c r="H2010" s="3" t="s">
        <v>202</v>
      </c>
      <c r="I2010" s="19">
        <v>29.87</v>
      </c>
    </row>
    <row r="2011" spans="1:9" x14ac:dyDescent="0.2">
      <c r="B2011" s="2">
        <v>0.61458333333333337</v>
      </c>
      <c r="C2011" s="3">
        <v>79</v>
      </c>
      <c r="D2011" s="3">
        <v>118</v>
      </c>
      <c r="F2011" s="14">
        <v>0.55000000000000004</v>
      </c>
      <c r="G2011" s="3">
        <v>5</v>
      </c>
      <c r="H2011" s="3" t="s">
        <v>202</v>
      </c>
      <c r="I2011" s="19">
        <v>29.87</v>
      </c>
    </row>
    <row r="2012" spans="1:9" x14ac:dyDescent="0.2">
      <c r="B2012" s="2">
        <v>0.625</v>
      </c>
      <c r="C2012" s="3">
        <v>79</v>
      </c>
      <c r="D2012" s="3">
        <v>118</v>
      </c>
      <c r="F2012" s="14">
        <v>0.53</v>
      </c>
      <c r="G2012" s="3">
        <v>7</v>
      </c>
      <c r="H2012" s="3" t="s">
        <v>202</v>
      </c>
      <c r="I2012" s="19">
        <v>29.86</v>
      </c>
    </row>
    <row r="2013" spans="1:9" x14ac:dyDescent="0.2">
      <c r="B2013" s="2">
        <v>0.63541666666666663</v>
      </c>
      <c r="C2013" s="3">
        <v>80</v>
      </c>
      <c r="D2013" s="3">
        <v>118</v>
      </c>
      <c r="F2013" s="14">
        <v>0.53</v>
      </c>
      <c r="G2013" s="3">
        <v>5</v>
      </c>
      <c r="H2013" s="3" t="s">
        <v>202</v>
      </c>
      <c r="I2013" s="19">
        <v>29.85</v>
      </c>
    </row>
    <row r="2014" spans="1:9" x14ac:dyDescent="0.2">
      <c r="B2014" s="2">
        <v>0.64583333333333337</v>
      </c>
      <c r="C2014" s="3">
        <v>81</v>
      </c>
      <c r="D2014" s="3">
        <v>120</v>
      </c>
      <c r="F2014" s="14">
        <v>0.51</v>
      </c>
      <c r="G2014" s="3">
        <v>6</v>
      </c>
      <c r="H2014" s="3" t="s">
        <v>129</v>
      </c>
      <c r="I2014" s="19">
        <v>29.85</v>
      </c>
    </row>
    <row r="2015" spans="1:9" x14ac:dyDescent="0.2">
      <c r="B2015" s="2">
        <v>0.65625</v>
      </c>
      <c r="C2015" s="3">
        <v>82</v>
      </c>
      <c r="D2015" s="3">
        <v>120</v>
      </c>
      <c r="F2015" s="14">
        <v>0.5</v>
      </c>
      <c r="G2015" s="3">
        <v>3</v>
      </c>
      <c r="H2015" s="3" t="s">
        <v>201</v>
      </c>
      <c r="I2015" s="19">
        <v>29.85</v>
      </c>
    </row>
    <row r="2016" spans="1:9" x14ac:dyDescent="0.2">
      <c r="B2016" s="2"/>
    </row>
    <row r="2017" spans="1:9" x14ac:dyDescent="0.2">
      <c r="A2017" t="s">
        <v>297</v>
      </c>
      <c r="B2017" s="1"/>
    </row>
    <row r="2018" spans="1:9" x14ac:dyDescent="0.2">
      <c r="A2018" s="20">
        <v>40788</v>
      </c>
      <c r="B2018" s="2">
        <v>0.64583333333333337</v>
      </c>
      <c r="C2018" s="3">
        <v>79</v>
      </c>
      <c r="D2018" s="3">
        <v>94</v>
      </c>
      <c r="F2018" s="14">
        <v>0.54</v>
      </c>
      <c r="G2018" s="3">
        <v>3</v>
      </c>
      <c r="H2018" s="3" t="s">
        <v>202</v>
      </c>
      <c r="I2018" s="19">
        <v>30.01</v>
      </c>
    </row>
    <row r="2019" spans="1:9" x14ac:dyDescent="0.2">
      <c r="B2019" s="2">
        <v>0.65625</v>
      </c>
      <c r="C2019" s="3">
        <v>79</v>
      </c>
      <c r="D2019" s="3">
        <v>93</v>
      </c>
      <c r="F2019" s="14">
        <v>0.54</v>
      </c>
      <c r="G2019" s="3">
        <v>3</v>
      </c>
      <c r="H2019" s="3" t="s">
        <v>203</v>
      </c>
      <c r="I2019" s="19">
        <v>30.02</v>
      </c>
    </row>
    <row r="2020" spans="1:9" x14ac:dyDescent="0.2">
      <c r="B2020" s="2">
        <v>0.66666666666666663</v>
      </c>
      <c r="C2020" s="3">
        <v>79</v>
      </c>
      <c r="D2020" s="3">
        <v>93</v>
      </c>
      <c r="F2020" s="14">
        <v>0.52</v>
      </c>
      <c r="G2020" s="3">
        <v>5</v>
      </c>
      <c r="H2020" s="3" t="s">
        <v>202</v>
      </c>
      <c r="I2020" s="19">
        <v>30.01</v>
      </c>
    </row>
    <row r="2021" spans="1:9" x14ac:dyDescent="0.2">
      <c r="B2021" s="2">
        <v>0.67708333333333337</v>
      </c>
      <c r="C2021" s="3">
        <v>79</v>
      </c>
      <c r="D2021" s="3">
        <v>93</v>
      </c>
      <c r="F2021" s="14">
        <v>0.53</v>
      </c>
      <c r="G2021" s="3">
        <v>4</v>
      </c>
      <c r="H2021" s="3" t="s">
        <v>202</v>
      </c>
      <c r="I2021" s="19">
        <v>30.02</v>
      </c>
    </row>
    <row r="2022" spans="1:9" x14ac:dyDescent="0.2">
      <c r="B2022" s="2">
        <v>0.6875</v>
      </c>
      <c r="C2022" s="3">
        <v>79</v>
      </c>
      <c r="D2022" s="3">
        <v>93</v>
      </c>
      <c r="F2022" s="14">
        <v>0.55000000000000004</v>
      </c>
      <c r="G2022" s="3">
        <v>6</v>
      </c>
      <c r="H2022" s="3" t="s">
        <v>202</v>
      </c>
      <c r="I2022" s="19">
        <v>30.01</v>
      </c>
    </row>
    <row r="2023" spans="1:9" x14ac:dyDescent="0.2">
      <c r="B2023" s="2">
        <v>0.69791666666666663</v>
      </c>
      <c r="C2023" s="3">
        <v>79</v>
      </c>
      <c r="D2023" s="3">
        <v>92</v>
      </c>
      <c r="F2023" s="14">
        <v>0.55000000000000004</v>
      </c>
      <c r="G2023" s="3">
        <v>4</v>
      </c>
      <c r="H2023" s="3" t="s">
        <v>202</v>
      </c>
      <c r="I2023" s="19">
        <v>30.01</v>
      </c>
    </row>
    <row r="2024" spans="1:9" x14ac:dyDescent="0.2">
      <c r="B2024" s="2">
        <v>0.70833333333333337</v>
      </c>
      <c r="C2024" s="3">
        <v>79</v>
      </c>
      <c r="D2024" s="3">
        <v>91</v>
      </c>
      <c r="F2024" s="14">
        <v>0.55000000000000004</v>
      </c>
      <c r="G2024" s="3">
        <v>1</v>
      </c>
      <c r="H2024" s="3" t="s">
        <v>71</v>
      </c>
      <c r="I2024" s="19">
        <v>30.01</v>
      </c>
    </row>
    <row r="2025" spans="1:9" x14ac:dyDescent="0.2">
      <c r="B2025" s="2">
        <v>0.71875</v>
      </c>
      <c r="C2025" s="3">
        <v>79</v>
      </c>
      <c r="D2025" s="3">
        <v>90</v>
      </c>
      <c r="F2025" s="14">
        <v>0.56000000000000005</v>
      </c>
      <c r="G2025" s="3">
        <v>0</v>
      </c>
      <c r="I2025" s="19">
        <v>30.02</v>
      </c>
    </row>
    <row r="2026" spans="1:9" x14ac:dyDescent="0.2">
      <c r="B2026" s="2">
        <v>0.72916666666666663</v>
      </c>
      <c r="C2026" s="3">
        <v>79</v>
      </c>
      <c r="D2026" s="3">
        <v>90</v>
      </c>
      <c r="F2026" s="14">
        <v>0.55000000000000004</v>
      </c>
      <c r="G2026" s="3">
        <v>3</v>
      </c>
      <c r="H2026" s="3" t="s">
        <v>71</v>
      </c>
      <c r="I2026" s="19">
        <v>30.01</v>
      </c>
    </row>
    <row r="2027" spans="1:9" x14ac:dyDescent="0.2">
      <c r="B2027" s="2">
        <v>0.73958333333333337</v>
      </c>
      <c r="C2027" s="3">
        <v>79</v>
      </c>
      <c r="D2027" s="3">
        <v>89</v>
      </c>
      <c r="F2027" s="14">
        <v>0.56000000000000005</v>
      </c>
      <c r="G2027" s="3">
        <v>2</v>
      </c>
      <c r="H2027" s="3" t="s">
        <v>71</v>
      </c>
      <c r="I2027" s="19">
        <v>30.02</v>
      </c>
    </row>
    <row r="2028" spans="1:9" x14ac:dyDescent="0.2">
      <c r="B2028" s="2"/>
    </row>
    <row r="2029" spans="1:9" x14ac:dyDescent="0.2">
      <c r="A2029" s="20">
        <v>40789</v>
      </c>
      <c r="B2029" s="2">
        <v>0.33333333333333331</v>
      </c>
      <c r="C2029" s="3">
        <v>73</v>
      </c>
      <c r="D2029" s="3">
        <v>79</v>
      </c>
      <c r="F2029" s="14">
        <v>0.7</v>
      </c>
      <c r="G2029" s="3">
        <v>2</v>
      </c>
      <c r="H2029" s="3" t="s">
        <v>71</v>
      </c>
      <c r="I2029" s="19">
        <v>29.98</v>
      </c>
    </row>
    <row r="2030" spans="1:9" x14ac:dyDescent="0.2">
      <c r="B2030" s="2">
        <v>0.34375</v>
      </c>
      <c r="C2030" s="3">
        <v>74</v>
      </c>
      <c r="D2030" s="3">
        <v>83</v>
      </c>
      <c r="F2030" s="14">
        <v>0.69</v>
      </c>
      <c r="G2030" s="3">
        <v>3</v>
      </c>
      <c r="H2030" s="3" t="s">
        <v>71</v>
      </c>
      <c r="I2030" s="19">
        <v>29.98</v>
      </c>
    </row>
    <row r="2031" spans="1:9" x14ac:dyDescent="0.2">
      <c r="B2031" s="2">
        <v>0.35416666666666669</v>
      </c>
      <c r="C2031" s="3">
        <v>74</v>
      </c>
      <c r="D2031" s="3">
        <v>83</v>
      </c>
      <c r="F2031" s="14">
        <v>0.68</v>
      </c>
      <c r="G2031" s="3">
        <v>2</v>
      </c>
      <c r="H2031" s="3" t="s">
        <v>71</v>
      </c>
      <c r="I2031" s="19">
        <v>29.97</v>
      </c>
    </row>
    <row r="2032" spans="1:9" x14ac:dyDescent="0.2">
      <c r="B2032" s="2">
        <v>0.36458333333333331</v>
      </c>
      <c r="C2032" s="3">
        <v>75</v>
      </c>
      <c r="D2032" s="3">
        <v>83</v>
      </c>
      <c r="F2032" s="14">
        <v>0.67</v>
      </c>
      <c r="G2032" s="3">
        <v>4</v>
      </c>
      <c r="H2032" s="3" t="s">
        <v>201</v>
      </c>
      <c r="I2032" s="19">
        <v>29.95</v>
      </c>
    </row>
    <row r="2033" spans="1:9" x14ac:dyDescent="0.2">
      <c r="B2033" s="2">
        <v>0.375</v>
      </c>
      <c r="C2033" s="3">
        <v>76</v>
      </c>
      <c r="D2033" s="3">
        <v>87</v>
      </c>
      <c r="F2033" s="14">
        <v>0.66</v>
      </c>
      <c r="G2033" s="3">
        <v>1</v>
      </c>
      <c r="H2033" s="3" t="s">
        <v>129</v>
      </c>
      <c r="I2033" s="19">
        <v>29.96</v>
      </c>
    </row>
    <row r="2034" spans="1:9" x14ac:dyDescent="0.2">
      <c r="B2034" s="2">
        <v>0.38541666666666674</v>
      </c>
      <c r="C2034" s="3">
        <v>77</v>
      </c>
      <c r="D2034" s="3">
        <v>87</v>
      </c>
      <c r="F2034" s="14">
        <v>0.65</v>
      </c>
      <c r="G2034" s="3">
        <v>0</v>
      </c>
      <c r="I2034" s="19">
        <v>29.97</v>
      </c>
    </row>
    <row r="2035" spans="1:9" x14ac:dyDescent="0.2">
      <c r="B2035" s="2">
        <v>0.39583333333333343</v>
      </c>
      <c r="C2035" s="3">
        <v>77</v>
      </c>
      <c r="D2035" s="3">
        <v>86</v>
      </c>
      <c r="F2035" s="14">
        <v>0.63</v>
      </c>
      <c r="G2035" s="3">
        <v>1</v>
      </c>
      <c r="H2035" s="3" t="s">
        <v>129</v>
      </c>
      <c r="I2035" s="19">
        <v>29.96</v>
      </c>
    </row>
    <row r="2036" spans="1:9" x14ac:dyDescent="0.2">
      <c r="B2036" s="2">
        <v>0.40625</v>
      </c>
      <c r="C2036" s="3">
        <v>77</v>
      </c>
      <c r="D2036" s="3">
        <v>84</v>
      </c>
      <c r="F2036" s="14">
        <v>0.63</v>
      </c>
      <c r="G2036" s="3">
        <v>2</v>
      </c>
      <c r="H2036" s="3" t="s">
        <v>43</v>
      </c>
      <c r="I2036" s="19">
        <v>29.97</v>
      </c>
    </row>
    <row r="2037" spans="1:9" x14ac:dyDescent="0.2">
      <c r="A2037" s="21"/>
      <c r="B2037" s="2">
        <v>0.4166666666666668</v>
      </c>
      <c r="C2037" s="3">
        <v>77</v>
      </c>
      <c r="D2037" s="3">
        <v>86</v>
      </c>
      <c r="F2037" s="14">
        <v>0.63</v>
      </c>
      <c r="G2037" s="3">
        <v>2</v>
      </c>
      <c r="H2037" s="3" t="s">
        <v>130</v>
      </c>
      <c r="I2037" s="19">
        <v>29.98</v>
      </c>
    </row>
    <row r="2038" spans="1:9" x14ac:dyDescent="0.2">
      <c r="B2038" s="2">
        <v>0.4201388888888889</v>
      </c>
      <c r="C2038" s="3">
        <v>77</v>
      </c>
      <c r="D2038" s="3">
        <v>83</v>
      </c>
      <c r="F2038" s="14">
        <v>0.63</v>
      </c>
      <c r="G2038" s="3">
        <v>1</v>
      </c>
      <c r="H2038" s="3" t="s">
        <v>143</v>
      </c>
      <c r="I2038" s="19">
        <v>30</v>
      </c>
    </row>
    <row r="2039" spans="1:9" x14ac:dyDescent="0.2">
      <c r="B2039" s="2">
        <v>0.45833333333333359</v>
      </c>
      <c r="C2039" s="3">
        <v>78</v>
      </c>
      <c r="D2039" s="3">
        <v>88</v>
      </c>
      <c r="F2039" s="14">
        <v>0.69</v>
      </c>
      <c r="G2039" s="3">
        <v>1</v>
      </c>
      <c r="H2039" s="3" t="s">
        <v>130</v>
      </c>
      <c r="I2039" s="19">
        <v>29.97</v>
      </c>
    </row>
    <row r="2040" spans="1:9" x14ac:dyDescent="0.2">
      <c r="B2040" s="1">
        <v>0.46875</v>
      </c>
      <c r="C2040" s="3">
        <v>78</v>
      </c>
      <c r="D2040" s="3">
        <v>86</v>
      </c>
      <c r="F2040" s="14">
        <v>0.7</v>
      </c>
      <c r="G2040" s="3">
        <v>2</v>
      </c>
      <c r="H2040" s="3" t="s">
        <v>130</v>
      </c>
      <c r="I2040" s="19">
        <v>29.97</v>
      </c>
    </row>
    <row r="2041" spans="1:9" x14ac:dyDescent="0.2">
      <c r="B2041" s="1">
        <v>0.47916666666666669</v>
      </c>
      <c r="C2041" s="3">
        <v>78</v>
      </c>
      <c r="D2041" s="3">
        <v>86</v>
      </c>
      <c r="F2041" s="14">
        <v>0.71</v>
      </c>
      <c r="G2041" s="3">
        <v>4</v>
      </c>
      <c r="H2041" s="3" t="s">
        <v>71</v>
      </c>
      <c r="I2041" s="19">
        <v>29.96</v>
      </c>
    </row>
    <row r="2042" spans="1:9" x14ac:dyDescent="0.2">
      <c r="B2042" s="1">
        <v>0.48958333333333331</v>
      </c>
      <c r="C2042" s="3">
        <v>78</v>
      </c>
      <c r="D2042" s="3">
        <v>90</v>
      </c>
      <c r="F2042" s="14">
        <v>0.67</v>
      </c>
      <c r="G2042" s="3">
        <v>2</v>
      </c>
      <c r="H2042" s="3" t="s">
        <v>129</v>
      </c>
      <c r="I2042" s="19">
        <v>29.96</v>
      </c>
    </row>
    <row r="2043" spans="1:9" x14ac:dyDescent="0.2">
      <c r="B2043" s="1">
        <v>0.5</v>
      </c>
      <c r="C2043" s="3">
        <v>78</v>
      </c>
      <c r="D2043" s="3">
        <v>93</v>
      </c>
      <c r="F2043" s="14">
        <v>0.64</v>
      </c>
      <c r="G2043" s="3">
        <v>5</v>
      </c>
      <c r="H2043" s="3" t="s">
        <v>203</v>
      </c>
      <c r="I2043" s="19">
        <v>29.96</v>
      </c>
    </row>
    <row r="2044" spans="1:9" x14ac:dyDescent="0.2">
      <c r="B2044" s="1">
        <v>0.51041666666666663</v>
      </c>
      <c r="C2044" s="3">
        <v>79</v>
      </c>
      <c r="D2044" s="3">
        <v>90</v>
      </c>
      <c r="F2044" s="14">
        <v>0.66</v>
      </c>
      <c r="G2044" s="3">
        <v>1</v>
      </c>
      <c r="H2044" s="3" t="s">
        <v>203</v>
      </c>
      <c r="I2044" s="19">
        <v>29.95</v>
      </c>
    </row>
    <row r="2045" spans="1:9" x14ac:dyDescent="0.2">
      <c r="B2045" s="1">
        <v>0.52083333333333337</v>
      </c>
      <c r="C2045" s="3">
        <v>79</v>
      </c>
      <c r="D2045" s="3">
        <v>90</v>
      </c>
      <c r="F2045" s="14">
        <v>0.65</v>
      </c>
      <c r="G2045" s="3">
        <v>7</v>
      </c>
      <c r="H2045" s="3" t="s">
        <v>130</v>
      </c>
      <c r="I2045" s="19">
        <v>29.96</v>
      </c>
    </row>
    <row r="2046" spans="1:9" x14ac:dyDescent="0.2">
      <c r="B2046" s="1">
        <v>0.53125</v>
      </c>
      <c r="C2046" s="3">
        <v>80</v>
      </c>
      <c r="D2046" s="3">
        <v>89</v>
      </c>
      <c r="F2046" s="14">
        <v>0.64</v>
      </c>
      <c r="G2046" s="3">
        <v>3</v>
      </c>
      <c r="H2046" s="3" t="s">
        <v>129</v>
      </c>
      <c r="I2046" s="19">
        <v>29.95</v>
      </c>
    </row>
    <row r="2047" spans="1:9" x14ac:dyDescent="0.2">
      <c r="B2047" s="1">
        <v>0.54166666666666663</v>
      </c>
      <c r="C2047" s="3">
        <v>80</v>
      </c>
      <c r="D2047" s="3">
        <v>92</v>
      </c>
      <c r="F2047" s="14">
        <v>0.64</v>
      </c>
      <c r="G2047" s="3">
        <v>4</v>
      </c>
      <c r="I2047" s="19">
        <v>29.95</v>
      </c>
    </row>
    <row r="2048" spans="1:9" x14ac:dyDescent="0.2">
      <c r="B2048" s="1">
        <v>0.55208333333333337</v>
      </c>
      <c r="C2048" s="3">
        <v>80</v>
      </c>
      <c r="D2048" s="3">
        <v>93</v>
      </c>
      <c r="F2048" s="14">
        <v>0.64</v>
      </c>
      <c r="G2048" s="3">
        <v>0</v>
      </c>
      <c r="I2048" s="19">
        <v>29.94</v>
      </c>
    </row>
    <row r="2049" spans="1:9" x14ac:dyDescent="0.2">
      <c r="A2049" t="s">
        <v>251</v>
      </c>
      <c r="B2049" s="2"/>
      <c r="H2049" s="3" t="s">
        <v>129</v>
      </c>
    </row>
    <row r="2050" spans="1:9" x14ac:dyDescent="0.2">
      <c r="A2050" s="21">
        <v>40790</v>
      </c>
      <c r="B2050" s="2">
        <v>0.33333333333333331</v>
      </c>
      <c r="C2050" s="3">
        <v>76</v>
      </c>
      <c r="D2050" s="3">
        <v>81</v>
      </c>
      <c r="F2050" s="14">
        <v>0.75</v>
      </c>
      <c r="G2050" s="3">
        <v>2</v>
      </c>
      <c r="H2050" s="3" t="s">
        <v>129</v>
      </c>
      <c r="I2050" s="19">
        <v>29.89</v>
      </c>
    </row>
    <row r="2051" spans="1:9" x14ac:dyDescent="0.2">
      <c r="B2051" s="2">
        <v>0.34375</v>
      </c>
      <c r="C2051" s="3">
        <v>76</v>
      </c>
      <c r="D2051" s="3">
        <v>84</v>
      </c>
      <c r="F2051" s="14">
        <v>0.74</v>
      </c>
      <c r="G2051" s="3">
        <v>1</v>
      </c>
      <c r="H2051" s="3" t="s">
        <v>129</v>
      </c>
      <c r="I2051" s="19">
        <v>29.89</v>
      </c>
    </row>
    <row r="2052" spans="1:9" x14ac:dyDescent="0.2">
      <c r="B2052" s="2">
        <v>0.35416666666666669</v>
      </c>
      <c r="C2052" s="3">
        <v>76</v>
      </c>
      <c r="D2052" s="3">
        <v>83</v>
      </c>
      <c r="F2052" s="14">
        <v>0.74</v>
      </c>
      <c r="G2052" s="3">
        <v>2</v>
      </c>
      <c r="H2052" s="3" t="s">
        <v>71</v>
      </c>
      <c r="I2052" s="19">
        <v>29.9</v>
      </c>
    </row>
    <row r="2053" spans="1:9" x14ac:dyDescent="0.2">
      <c r="B2053" s="2">
        <v>0.36458333333333331</v>
      </c>
      <c r="C2053" s="3">
        <v>77</v>
      </c>
      <c r="D2053" s="3">
        <v>84</v>
      </c>
      <c r="F2053" s="14">
        <v>0.73</v>
      </c>
      <c r="G2053" s="3">
        <v>3</v>
      </c>
      <c r="I2053" s="19">
        <v>29.89</v>
      </c>
    </row>
    <row r="2054" spans="1:9" x14ac:dyDescent="0.2">
      <c r="B2054" s="2">
        <v>0.375</v>
      </c>
      <c r="C2054" s="3">
        <v>78</v>
      </c>
      <c r="D2054" s="3">
        <v>84</v>
      </c>
      <c r="F2054" s="14">
        <v>0.72</v>
      </c>
      <c r="G2054" s="3">
        <v>0</v>
      </c>
      <c r="I2054" s="19">
        <v>29.89</v>
      </c>
    </row>
    <row r="2055" spans="1:9" x14ac:dyDescent="0.2">
      <c r="B2055" s="1">
        <v>0.51041666666666663</v>
      </c>
      <c r="C2055" s="3">
        <v>85</v>
      </c>
      <c r="D2055" s="3">
        <v>111</v>
      </c>
      <c r="F2055" s="14">
        <v>0.62</v>
      </c>
      <c r="G2055" s="3">
        <v>0</v>
      </c>
      <c r="H2055" s="3" t="s">
        <v>71</v>
      </c>
      <c r="I2055" s="19">
        <v>29.87</v>
      </c>
    </row>
    <row r="2056" spans="1:9" x14ac:dyDescent="0.2">
      <c r="A2056" s="21"/>
      <c r="B2056" s="1">
        <v>0.52083333333333337</v>
      </c>
      <c r="C2056" s="3">
        <v>85</v>
      </c>
      <c r="D2056" s="3">
        <v>109</v>
      </c>
      <c r="F2056" s="14">
        <v>0.62</v>
      </c>
      <c r="G2056" s="3">
        <v>5</v>
      </c>
      <c r="H2056" s="3" t="s">
        <v>35</v>
      </c>
      <c r="I2056" s="19">
        <v>29.87</v>
      </c>
    </row>
    <row r="2057" spans="1:9" x14ac:dyDescent="0.2">
      <c r="B2057" s="1">
        <v>0.53125</v>
      </c>
      <c r="C2057" s="3">
        <v>85</v>
      </c>
      <c r="D2057" s="3">
        <v>110</v>
      </c>
      <c r="F2057" s="14">
        <v>0.62</v>
      </c>
      <c r="G2057" s="3">
        <v>5</v>
      </c>
      <c r="H2057" s="3" t="s">
        <v>71</v>
      </c>
      <c r="I2057" s="19">
        <v>29.87</v>
      </c>
    </row>
    <row r="2058" spans="1:9" x14ac:dyDescent="0.2">
      <c r="B2058" s="1">
        <v>0.54166666666666663</v>
      </c>
      <c r="C2058" s="3">
        <v>85</v>
      </c>
      <c r="D2058" s="3">
        <v>110</v>
      </c>
      <c r="F2058" s="14">
        <v>0.63</v>
      </c>
      <c r="G2058" s="3">
        <v>3</v>
      </c>
      <c r="H2058" s="3" t="s">
        <v>71</v>
      </c>
      <c r="I2058" s="19">
        <v>29.86</v>
      </c>
    </row>
    <row r="2059" spans="1:9" x14ac:dyDescent="0.2">
      <c r="B2059" s="1">
        <v>0.55208333333333337</v>
      </c>
      <c r="C2059" s="3">
        <v>85</v>
      </c>
      <c r="D2059" s="3">
        <v>114</v>
      </c>
      <c r="F2059" s="14">
        <v>0.63</v>
      </c>
      <c r="G2059" s="3">
        <v>2</v>
      </c>
      <c r="H2059" s="3" t="s">
        <v>35</v>
      </c>
      <c r="I2059" s="19">
        <v>29.85</v>
      </c>
    </row>
    <row r="2060" spans="1:9" x14ac:dyDescent="0.2">
      <c r="B2060" s="2">
        <v>0.5625</v>
      </c>
      <c r="C2060" s="3">
        <v>86</v>
      </c>
      <c r="D2060" s="3">
        <v>112</v>
      </c>
      <c r="F2060" s="14">
        <v>0.62</v>
      </c>
      <c r="G2060" s="3">
        <v>3</v>
      </c>
      <c r="H2060" s="3" t="s">
        <v>71</v>
      </c>
      <c r="I2060" s="19">
        <v>29.85</v>
      </c>
    </row>
    <row r="2061" spans="1:9" x14ac:dyDescent="0.2">
      <c r="B2061" s="2">
        <v>0.58333333333333337</v>
      </c>
      <c r="C2061" s="3">
        <v>86</v>
      </c>
      <c r="D2061" s="3">
        <v>112</v>
      </c>
      <c r="F2061" s="14">
        <v>0.62</v>
      </c>
      <c r="G2061" s="3">
        <v>4</v>
      </c>
      <c r="H2061" s="3" t="s">
        <v>202</v>
      </c>
      <c r="I2061" s="19">
        <v>29.84</v>
      </c>
    </row>
    <row r="2062" spans="1:9" x14ac:dyDescent="0.2">
      <c r="B2062" s="2">
        <v>0.61458333333333337</v>
      </c>
      <c r="C2062" s="3">
        <v>86</v>
      </c>
      <c r="D2062" s="3">
        <v>109</v>
      </c>
      <c r="F2062" s="14">
        <v>0.62</v>
      </c>
      <c r="G2062" s="3">
        <v>4</v>
      </c>
      <c r="H2062" s="3" t="s">
        <v>71</v>
      </c>
      <c r="I2062" s="19">
        <v>29.83</v>
      </c>
    </row>
    <row r="2063" spans="1:9" x14ac:dyDescent="0.2">
      <c r="B2063" s="2">
        <v>0.625</v>
      </c>
      <c r="C2063" s="3">
        <v>86</v>
      </c>
      <c r="D2063" s="3">
        <v>106</v>
      </c>
      <c r="F2063" s="14">
        <v>0.63</v>
      </c>
      <c r="G2063" s="3">
        <v>1</v>
      </c>
      <c r="H2063" s="3" t="s">
        <v>202</v>
      </c>
      <c r="I2063" s="19">
        <v>29.82</v>
      </c>
    </row>
    <row r="2064" spans="1:9" x14ac:dyDescent="0.2">
      <c r="B2064" s="2">
        <v>0.63541666666666663</v>
      </c>
      <c r="C2064" s="3">
        <v>87</v>
      </c>
      <c r="D2064" s="3">
        <v>110</v>
      </c>
      <c r="F2064" s="14">
        <v>0.62</v>
      </c>
      <c r="G2064" s="3">
        <v>5</v>
      </c>
      <c r="H2064" s="3" t="s">
        <v>71</v>
      </c>
      <c r="I2064" s="19">
        <v>29.82</v>
      </c>
    </row>
    <row r="2065" spans="1:9" x14ac:dyDescent="0.2">
      <c r="B2065" s="2">
        <v>0.64583333333333337</v>
      </c>
      <c r="C2065" s="3">
        <v>87</v>
      </c>
      <c r="D2065" s="3">
        <v>110</v>
      </c>
      <c r="F2065" s="14">
        <v>0.62</v>
      </c>
      <c r="G2065" s="3">
        <v>2</v>
      </c>
      <c r="H2065" s="3" t="s">
        <v>71</v>
      </c>
      <c r="I2065" s="19">
        <v>29.82</v>
      </c>
    </row>
    <row r="2066" spans="1:9" x14ac:dyDescent="0.2">
      <c r="B2066" s="2">
        <v>0.65625</v>
      </c>
      <c r="C2066" s="3">
        <v>87</v>
      </c>
      <c r="D2066" s="3">
        <v>108</v>
      </c>
      <c r="F2066" s="14">
        <v>0.62</v>
      </c>
      <c r="G2066" s="3">
        <v>4</v>
      </c>
      <c r="H2066" s="3" t="s">
        <v>71</v>
      </c>
      <c r="I2066" s="19">
        <v>29.81</v>
      </c>
    </row>
    <row r="2067" spans="1:9" x14ac:dyDescent="0.2">
      <c r="B2067" s="2">
        <v>0.66666666666666663</v>
      </c>
      <c r="C2067" s="3">
        <v>87</v>
      </c>
      <c r="D2067" s="3">
        <v>107</v>
      </c>
      <c r="F2067" s="14">
        <v>0.62</v>
      </c>
      <c r="G2067" s="3">
        <v>3</v>
      </c>
      <c r="H2067" s="3" t="s">
        <v>71</v>
      </c>
      <c r="I2067" s="19">
        <v>29.81</v>
      </c>
    </row>
    <row r="2068" spans="1:9" x14ac:dyDescent="0.2">
      <c r="B2068" s="2">
        <v>0.67708333333333337</v>
      </c>
      <c r="C2068" s="3">
        <v>87</v>
      </c>
      <c r="D2068" s="3">
        <v>106</v>
      </c>
      <c r="F2068" s="14">
        <v>0.63</v>
      </c>
      <c r="G2068" s="3">
        <v>1</v>
      </c>
      <c r="H2068" s="3" t="s">
        <v>71</v>
      </c>
      <c r="I2068" s="19">
        <v>29.8</v>
      </c>
    </row>
    <row r="2069" spans="1:9" x14ac:dyDescent="0.2">
      <c r="B2069" s="2">
        <v>0.6875</v>
      </c>
      <c r="C2069" s="3">
        <v>87</v>
      </c>
      <c r="D2069" s="3">
        <v>107</v>
      </c>
      <c r="F2069" s="14">
        <v>0.63</v>
      </c>
      <c r="G2069" s="3">
        <v>1</v>
      </c>
      <c r="H2069" s="3" t="s">
        <v>71</v>
      </c>
      <c r="I2069" s="19">
        <v>29.8</v>
      </c>
    </row>
    <row r="2070" spans="1:9" x14ac:dyDescent="0.2">
      <c r="B2070" s="2">
        <v>0.69791666666666663</v>
      </c>
      <c r="C2070" s="3">
        <v>87</v>
      </c>
      <c r="D2070" s="3">
        <v>104</v>
      </c>
      <c r="F2070" s="14">
        <v>0.63</v>
      </c>
      <c r="G2070" s="3">
        <v>6</v>
      </c>
      <c r="H2070" s="3" t="s">
        <v>71</v>
      </c>
      <c r="I2070" s="19">
        <v>29.79</v>
      </c>
    </row>
    <row r="2071" spans="1:9" x14ac:dyDescent="0.2">
      <c r="B2071" s="2">
        <v>0.70833333333333337</v>
      </c>
      <c r="C2071" s="3">
        <v>87</v>
      </c>
      <c r="D2071" s="3">
        <v>103</v>
      </c>
      <c r="F2071" s="14">
        <v>0.63</v>
      </c>
      <c r="G2071" s="3">
        <v>6</v>
      </c>
      <c r="H2071" s="3" t="s">
        <v>203</v>
      </c>
      <c r="I2071" s="19">
        <v>29.79</v>
      </c>
    </row>
    <row r="2072" spans="1:9" x14ac:dyDescent="0.2">
      <c r="B2072" s="2"/>
    </row>
    <row r="2073" spans="1:9" x14ac:dyDescent="0.2">
      <c r="A2073" t="s">
        <v>209</v>
      </c>
      <c r="B2073" s="2"/>
    </row>
    <row r="2074" spans="1:9" x14ac:dyDescent="0.2">
      <c r="A2074" s="21">
        <v>40802</v>
      </c>
      <c r="B2074" s="2">
        <v>0.61458333333333337</v>
      </c>
      <c r="C2074" s="3">
        <v>88</v>
      </c>
      <c r="D2074" s="3">
        <v>115</v>
      </c>
      <c r="F2074" s="14">
        <v>0.59</v>
      </c>
      <c r="G2074" s="3">
        <v>2</v>
      </c>
      <c r="H2074" s="3" t="s">
        <v>35</v>
      </c>
      <c r="I2074" s="19">
        <v>29.28</v>
      </c>
    </row>
    <row r="2075" spans="1:9" x14ac:dyDescent="0.2">
      <c r="B2075" s="2">
        <v>0.625</v>
      </c>
      <c r="C2075" s="3">
        <v>88</v>
      </c>
      <c r="D2075" s="3">
        <v>116</v>
      </c>
      <c r="F2075" s="14">
        <v>0.61</v>
      </c>
      <c r="G2075" s="3">
        <v>1</v>
      </c>
      <c r="H2075" s="3" t="s">
        <v>180</v>
      </c>
      <c r="I2075" s="19">
        <v>29.28</v>
      </c>
    </row>
    <row r="2076" spans="1:9" x14ac:dyDescent="0.2">
      <c r="B2076" s="2">
        <v>0.63541666666666663</v>
      </c>
      <c r="C2076" s="3">
        <v>88</v>
      </c>
      <c r="D2076" s="3">
        <v>112</v>
      </c>
      <c r="F2076" s="14">
        <v>0.62</v>
      </c>
      <c r="G2076" s="3">
        <v>5</v>
      </c>
      <c r="H2076" s="3" t="s">
        <v>180</v>
      </c>
      <c r="I2076" s="19">
        <v>29.28</v>
      </c>
    </row>
    <row r="2077" spans="1:9" x14ac:dyDescent="0.2">
      <c r="B2077" s="2">
        <v>0.64583333333333337</v>
      </c>
      <c r="C2077" s="3">
        <v>88</v>
      </c>
      <c r="D2077" s="3">
        <v>106</v>
      </c>
      <c r="F2077" s="14">
        <v>0.62</v>
      </c>
      <c r="G2077" s="3">
        <v>3</v>
      </c>
      <c r="H2077" s="3" t="s">
        <v>180</v>
      </c>
      <c r="I2077" s="19">
        <v>29.28</v>
      </c>
    </row>
    <row r="2078" spans="1:9" x14ac:dyDescent="0.2">
      <c r="B2078" s="2">
        <v>0.65625</v>
      </c>
      <c r="C2078" s="3">
        <v>87</v>
      </c>
      <c r="D2078" s="3">
        <v>103</v>
      </c>
      <c r="F2078" s="14">
        <v>0.63</v>
      </c>
      <c r="G2078" s="3">
        <v>3</v>
      </c>
      <c r="H2078" s="3" t="s">
        <v>180</v>
      </c>
      <c r="I2078" s="19">
        <v>29.28</v>
      </c>
    </row>
    <row r="2079" spans="1:9" x14ac:dyDescent="0.2">
      <c r="B2079" s="2">
        <v>0.66666666666666663</v>
      </c>
      <c r="C2079" s="3">
        <v>86</v>
      </c>
      <c r="D2079" s="3">
        <v>103</v>
      </c>
      <c r="F2079" s="14">
        <v>0.64</v>
      </c>
      <c r="G2079" s="3">
        <v>3</v>
      </c>
      <c r="H2079" s="3" t="s">
        <v>180</v>
      </c>
      <c r="I2079" s="19">
        <v>29.28</v>
      </c>
    </row>
    <row r="2080" spans="1:9" x14ac:dyDescent="0.2">
      <c r="B2080" s="2">
        <v>0.67708333333333337</v>
      </c>
      <c r="C2080" s="3">
        <v>86</v>
      </c>
      <c r="D2080" s="3">
        <v>102</v>
      </c>
      <c r="F2080" s="14">
        <v>0.64</v>
      </c>
      <c r="G2080" s="3">
        <v>5</v>
      </c>
      <c r="H2080" s="3" t="s">
        <v>180</v>
      </c>
      <c r="I2080" s="19">
        <v>29.28</v>
      </c>
    </row>
    <row r="2081" spans="1:9" x14ac:dyDescent="0.2">
      <c r="A2081" s="21"/>
      <c r="B2081" s="2"/>
    </row>
    <row r="2082" spans="1:9" x14ac:dyDescent="0.2">
      <c r="A2082" s="21">
        <v>40803</v>
      </c>
      <c r="B2082" s="2">
        <v>0.36458333333333331</v>
      </c>
      <c r="C2082" s="3">
        <v>83</v>
      </c>
      <c r="D2082" s="3">
        <v>100</v>
      </c>
      <c r="F2082" s="14">
        <v>0.71</v>
      </c>
      <c r="G2082" s="3">
        <v>1</v>
      </c>
      <c r="H2082" s="3" t="s">
        <v>180</v>
      </c>
      <c r="I2082" s="19">
        <v>29.29</v>
      </c>
    </row>
    <row r="2083" spans="1:9" x14ac:dyDescent="0.2">
      <c r="B2083" s="2">
        <v>0.375</v>
      </c>
      <c r="C2083" s="3">
        <v>83</v>
      </c>
      <c r="D2083" s="3">
        <v>103</v>
      </c>
      <c r="F2083" s="14">
        <v>0.73</v>
      </c>
      <c r="G2083" s="3">
        <v>2</v>
      </c>
      <c r="H2083" s="3" t="s">
        <v>180</v>
      </c>
      <c r="I2083" s="19">
        <v>29.3</v>
      </c>
    </row>
    <row r="2084" spans="1:9" x14ac:dyDescent="0.2">
      <c r="B2084" s="2">
        <v>0.38541666666666674</v>
      </c>
      <c r="C2084" s="3">
        <v>84</v>
      </c>
      <c r="D2084" s="3">
        <v>100</v>
      </c>
      <c r="F2084" s="14">
        <v>0.7</v>
      </c>
      <c r="G2084" s="3">
        <v>5</v>
      </c>
      <c r="H2084" s="3" t="s">
        <v>180</v>
      </c>
      <c r="I2084" s="19">
        <v>29.3</v>
      </c>
    </row>
    <row r="2085" spans="1:9" x14ac:dyDescent="0.2">
      <c r="B2085" s="2">
        <v>0.39583333333333343</v>
      </c>
      <c r="C2085" s="3">
        <v>84</v>
      </c>
      <c r="D2085" s="3">
        <v>100</v>
      </c>
      <c r="F2085" s="14">
        <v>0.7</v>
      </c>
      <c r="G2085" s="3">
        <v>2</v>
      </c>
      <c r="H2085" s="3" t="s">
        <v>180</v>
      </c>
      <c r="I2085" s="19">
        <v>29.29</v>
      </c>
    </row>
    <row r="2086" spans="1:9" x14ac:dyDescent="0.2">
      <c r="B2086" s="2">
        <v>0.40625</v>
      </c>
      <c r="C2086" s="3">
        <v>85</v>
      </c>
      <c r="D2086" s="3">
        <v>110</v>
      </c>
      <c r="F2086" s="14">
        <v>0.67</v>
      </c>
      <c r="G2086" s="3">
        <v>1</v>
      </c>
      <c r="H2086" s="3" t="s">
        <v>180</v>
      </c>
      <c r="I2086" s="19">
        <v>29.29</v>
      </c>
    </row>
    <row r="2087" spans="1:9" x14ac:dyDescent="0.2">
      <c r="B2087" s="2">
        <v>0.4166666666666668</v>
      </c>
      <c r="C2087" s="3">
        <v>86</v>
      </c>
      <c r="D2087" s="3">
        <v>105</v>
      </c>
      <c r="F2087" s="14">
        <v>0.66</v>
      </c>
      <c r="G2087" s="3">
        <v>4</v>
      </c>
      <c r="H2087" s="3" t="s">
        <v>180</v>
      </c>
      <c r="I2087" s="19">
        <v>29.29</v>
      </c>
    </row>
    <row r="2088" spans="1:9" x14ac:dyDescent="0.2">
      <c r="B2088" s="1">
        <v>0.48958333333333331</v>
      </c>
      <c r="C2088" s="3">
        <v>87</v>
      </c>
      <c r="D2088" s="3">
        <v>112</v>
      </c>
      <c r="F2088" s="14">
        <v>0.63</v>
      </c>
      <c r="G2088" s="3">
        <v>4</v>
      </c>
      <c r="H2088" s="3" t="s">
        <v>180</v>
      </c>
      <c r="I2088" s="19">
        <v>29.26</v>
      </c>
    </row>
    <row r="2089" spans="1:9" x14ac:dyDescent="0.2">
      <c r="B2089" s="1">
        <v>0.5</v>
      </c>
      <c r="C2089" s="3">
        <v>87</v>
      </c>
      <c r="D2089" s="3">
        <v>114</v>
      </c>
      <c r="F2089" s="14">
        <v>0.63</v>
      </c>
      <c r="G2089" s="3">
        <v>4</v>
      </c>
      <c r="H2089" s="3" t="s">
        <v>202</v>
      </c>
      <c r="I2089" s="19">
        <v>29.26</v>
      </c>
    </row>
    <row r="2090" spans="1:9" x14ac:dyDescent="0.2">
      <c r="B2090" s="1">
        <v>0.51041666666666663</v>
      </c>
      <c r="C2090" s="3">
        <v>88</v>
      </c>
      <c r="D2090" s="3">
        <v>114</v>
      </c>
      <c r="F2090" s="14">
        <v>0.62</v>
      </c>
      <c r="G2090" s="3">
        <v>5</v>
      </c>
      <c r="H2090" s="3" t="s">
        <v>180</v>
      </c>
      <c r="I2090" s="19">
        <v>29.26</v>
      </c>
    </row>
    <row r="2091" spans="1:9" x14ac:dyDescent="0.2">
      <c r="B2091" s="1">
        <v>0.52083333333333337</v>
      </c>
      <c r="C2091" s="3">
        <v>88</v>
      </c>
      <c r="D2091" s="3">
        <v>115</v>
      </c>
      <c r="F2091" s="14">
        <v>0.62</v>
      </c>
      <c r="G2091" s="3">
        <v>2</v>
      </c>
      <c r="H2091" s="3" t="s">
        <v>180</v>
      </c>
      <c r="I2091" s="19">
        <v>29.26</v>
      </c>
    </row>
    <row r="2092" spans="1:9" x14ac:dyDescent="0.2">
      <c r="B2092" s="1">
        <v>0.53125</v>
      </c>
      <c r="C2092" s="3">
        <v>89</v>
      </c>
      <c r="D2092" s="3">
        <v>118</v>
      </c>
      <c r="F2092" s="14">
        <v>0.6</v>
      </c>
      <c r="G2092" s="3">
        <v>5</v>
      </c>
      <c r="H2092" s="3" t="s">
        <v>34</v>
      </c>
      <c r="I2092" s="19">
        <v>29.25</v>
      </c>
    </row>
    <row r="2093" spans="1:9" x14ac:dyDescent="0.2">
      <c r="B2093" s="1">
        <v>0.54166666666666663</v>
      </c>
      <c r="C2093" s="3">
        <v>89</v>
      </c>
      <c r="D2093" s="3">
        <v>114</v>
      </c>
      <c r="F2093" s="14">
        <v>0.59</v>
      </c>
      <c r="G2093" s="3">
        <v>9</v>
      </c>
      <c r="H2093" s="3" t="s">
        <v>202</v>
      </c>
      <c r="I2093" s="19">
        <v>29.25</v>
      </c>
    </row>
    <row r="2094" spans="1:9" x14ac:dyDescent="0.2">
      <c r="B2094" s="2">
        <v>0.61458333333333337</v>
      </c>
      <c r="C2094" s="3">
        <v>87</v>
      </c>
      <c r="D2094" s="3">
        <v>108</v>
      </c>
      <c r="F2094" s="14">
        <v>0.62</v>
      </c>
      <c r="G2094" s="3">
        <v>3</v>
      </c>
      <c r="H2094" s="3" t="s">
        <v>202</v>
      </c>
      <c r="I2094" s="19">
        <v>29.24</v>
      </c>
    </row>
    <row r="2095" spans="1:9" x14ac:dyDescent="0.2">
      <c r="B2095" s="2">
        <v>0.625</v>
      </c>
      <c r="C2095" s="3">
        <v>87</v>
      </c>
      <c r="D2095" s="3">
        <v>114</v>
      </c>
      <c r="F2095" s="14">
        <v>0.61</v>
      </c>
      <c r="G2095" s="3">
        <v>2</v>
      </c>
      <c r="H2095" s="3" t="s">
        <v>35</v>
      </c>
      <c r="I2095" s="19">
        <v>29.25</v>
      </c>
    </row>
    <row r="2096" spans="1:9" x14ac:dyDescent="0.2">
      <c r="B2096" s="2">
        <v>0.63541666666666663</v>
      </c>
      <c r="C2096" s="3">
        <v>87</v>
      </c>
      <c r="D2096" s="3">
        <v>106</v>
      </c>
      <c r="F2096" s="14">
        <v>0.61</v>
      </c>
      <c r="G2096" s="3">
        <v>4</v>
      </c>
      <c r="H2096" s="3" t="s">
        <v>71</v>
      </c>
      <c r="I2096" s="19">
        <v>29.25</v>
      </c>
    </row>
    <row r="2097" spans="1:9" x14ac:dyDescent="0.2">
      <c r="B2097" s="2">
        <v>0.64583333333333337</v>
      </c>
      <c r="C2097" s="3">
        <v>86</v>
      </c>
      <c r="D2097" s="3">
        <v>106</v>
      </c>
      <c r="F2097" s="14">
        <v>0.62</v>
      </c>
      <c r="G2097" s="3">
        <v>2</v>
      </c>
      <c r="H2097" s="3" t="s">
        <v>71</v>
      </c>
      <c r="I2097" s="19">
        <v>29.25</v>
      </c>
    </row>
    <row r="2098" spans="1:9" x14ac:dyDescent="0.2">
      <c r="B2098" s="2">
        <v>0.65625</v>
      </c>
      <c r="C2098" s="3">
        <v>86</v>
      </c>
      <c r="D2098" s="3">
        <v>104</v>
      </c>
      <c r="F2098" s="14">
        <v>0.62</v>
      </c>
      <c r="G2098" s="3">
        <v>3</v>
      </c>
      <c r="H2098" s="3" t="s">
        <v>71</v>
      </c>
      <c r="I2098" s="19">
        <v>29.25</v>
      </c>
    </row>
    <row r="2099" spans="1:9" x14ac:dyDescent="0.2">
      <c r="B2099" s="2">
        <v>0.66666666666666663</v>
      </c>
      <c r="C2099" s="3">
        <v>86</v>
      </c>
      <c r="D2099" s="3">
        <v>102</v>
      </c>
      <c r="F2099" s="14">
        <v>0.62</v>
      </c>
      <c r="G2099" s="3">
        <v>2</v>
      </c>
      <c r="H2099" s="3" t="s">
        <v>202</v>
      </c>
      <c r="I2099" s="19">
        <v>29.25</v>
      </c>
    </row>
    <row r="2100" spans="1:9" x14ac:dyDescent="0.2">
      <c r="B2100" s="2">
        <v>0.67708333333333337</v>
      </c>
      <c r="C2100" s="3">
        <v>86</v>
      </c>
      <c r="D2100" s="3">
        <v>100</v>
      </c>
      <c r="F2100" s="14">
        <v>0.63</v>
      </c>
      <c r="G2100" s="3">
        <v>4</v>
      </c>
      <c r="H2100" s="3" t="s">
        <v>202</v>
      </c>
      <c r="I2100" s="19">
        <v>29.25</v>
      </c>
    </row>
    <row r="2101" spans="1:9" x14ac:dyDescent="0.2">
      <c r="B2101" s="2"/>
    </row>
    <row r="2102" spans="1:9" x14ac:dyDescent="0.2">
      <c r="A2102" s="21">
        <v>40804</v>
      </c>
      <c r="B2102" s="2">
        <v>0.36458333333333331</v>
      </c>
      <c r="C2102" s="3">
        <v>82</v>
      </c>
      <c r="D2102" s="3">
        <v>101</v>
      </c>
      <c r="F2102" s="14">
        <v>0.71</v>
      </c>
      <c r="G2102" s="3">
        <v>4</v>
      </c>
      <c r="H2102" s="3" t="s">
        <v>71</v>
      </c>
      <c r="I2102" s="19">
        <v>29.29</v>
      </c>
    </row>
    <row r="2103" spans="1:9" x14ac:dyDescent="0.2">
      <c r="B2103" s="2">
        <v>0.375</v>
      </c>
      <c r="C2103" s="3">
        <v>84</v>
      </c>
      <c r="D2103" s="3">
        <v>104</v>
      </c>
      <c r="F2103" s="14">
        <v>0.66</v>
      </c>
      <c r="G2103" s="3">
        <v>2</v>
      </c>
      <c r="H2103" s="3" t="s">
        <v>71</v>
      </c>
      <c r="I2103" s="19">
        <v>29.29</v>
      </c>
    </row>
    <row r="2104" spans="1:9" x14ac:dyDescent="0.2">
      <c r="B2104" s="2">
        <v>0.38541666666666674</v>
      </c>
      <c r="C2104" s="3">
        <v>84</v>
      </c>
      <c r="D2104" s="3">
        <v>104</v>
      </c>
      <c r="F2104" s="14">
        <v>0.65</v>
      </c>
      <c r="G2104" s="3">
        <v>5</v>
      </c>
      <c r="H2104" s="3" t="s">
        <v>208</v>
      </c>
      <c r="I2104" s="19">
        <v>29.29</v>
      </c>
    </row>
    <row r="2105" spans="1:9" x14ac:dyDescent="0.2">
      <c r="B2105" s="2">
        <v>0.39583333333333343</v>
      </c>
      <c r="C2105" s="3">
        <v>83</v>
      </c>
      <c r="D2105" s="3">
        <v>92</v>
      </c>
      <c r="F2105" s="14">
        <v>0.66</v>
      </c>
      <c r="G2105" s="3">
        <v>0</v>
      </c>
      <c r="I2105" s="19">
        <v>29.29</v>
      </c>
    </row>
    <row r="2106" spans="1:9" x14ac:dyDescent="0.2">
      <c r="B2106" s="1">
        <v>0.52083333333333337</v>
      </c>
      <c r="C2106" s="3">
        <v>89</v>
      </c>
      <c r="D2106" s="3">
        <v>122</v>
      </c>
      <c r="F2106" s="14">
        <v>0.54</v>
      </c>
      <c r="G2106" s="3">
        <v>5</v>
      </c>
      <c r="H2106" s="3" t="s">
        <v>71</v>
      </c>
      <c r="I2106" s="19">
        <v>29.23</v>
      </c>
    </row>
    <row r="2107" spans="1:9" x14ac:dyDescent="0.2">
      <c r="B2107" s="1">
        <v>0.53125</v>
      </c>
      <c r="C2107" s="3">
        <v>89</v>
      </c>
      <c r="D2107" s="3">
        <v>122</v>
      </c>
      <c r="F2107" s="14">
        <v>0.56000000000000005</v>
      </c>
      <c r="G2107" s="3">
        <v>9</v>
      </c>
      <c r="H2107" s="3" t="s">
        <v>71</v>
      </c>
      <c r="I2107" s="19">
        <v>29.22</v>
      </c>
    </row>
    <row r="2108" spans="1:9" x14ac:dyDescent="0.2">
      <c r="A2108" s="21"/>
      <c r="B2108" s="1">
        <v>0.54166666666666663</v>
      </c>
      <c r="C2108" s="3">
        <v>90</v>
      </c>
      <c r="D2108" s="3">
        <v>121</v>
      </c>
      <c r="F2108" s="14">
        <v>0.55000000000000004</v>
      </c>
      <c r="G2108" s="3">
        <v>2</v>
      </c>
      <c r="H2108" s="3" t="s">
        <v>71</v>
      </c>
      <c r="I2108" s="19">
        <v>29.22</v>
      </c>
    </row>
    <row r="2109" spans="1:9" x14ac:dyDescent="0.2">
      <c r="B2109" s="1">
        <v>0.55208333333333337</v>
      </c>
      <c r="C2109" s="3">
        <v>90</v>
      </c>
      <c r="D2109" s="3">
        <v>123</v>
      </c>
      <c r="F2109" s="14">
        <v>0.54</v>
      </c>
      <c r="G2109" s="3">
        <v>4</v>
      </c>
      <c r="H2109" s="3" t="s">
        <v>71</v>
      </c>
      <c r="I2109" s="19">
        <v>29.22</v>
      </c>
    </row>
    <row r="2110" spans="1:9" x14ac:dyDescent="0.2">
      <c r="B2110" s="2">
        <v>0.5625</v>
      </c>
      <c r="C2110" s="3">
        <v>90</v>
      </c>
      <c r="D2110" s="3">
        <v>124</v>
      </c>
      <c r="F2110" s="14">
        <v>0.53</v>
      </c>
      <c r="G2110" s="3">
        <v>2</v>
      </c>
      <c r="H2110" s="3" t="s">
        <v>202</v>
      </c>
      <c r="I2110" s="19">
        <v>29.22</v>
      </c>
    </row>
    <row r="2111" spans="1:9" x14ac:dyDescent="0.2">
      <c r="B2111" s="2">
        <v>0.57291666666666663</v>
      </c>
      <c r="C2111" s="3">
        <v>90</v>
      </c>
      <c r="D2111" s="3">
        <v>124</v>
      </c>
      <c r="F2111" s="14">
        <v>0.52</v>
      </c>
      <c r="G2111" s="3">
        <v>11</v>
      </c>
      <c r="H2111" s="3" t="s">
        <v>202</v>
      </c>
      <c r="I2111" s="19">
        <v>29.2</v>
      </c>
    </row>
    <row r="2112" spans="1:9" x14ac:dyDescent="0.2">
      <c r="B2112" s="2">
        <v>0.58333333333333337</v>
      </c>
      <c r="C2112" s="3">
        <v>90</v>
      </c>
      <c r="D2112" s="3">
        <v>127</v>
      </c>
      <c r="F2112" s="14">
        <v>0.52</v>
      </c>
      <c r="G2112" s="3">
        <v>9</v>
      </c>
      <c r="H2112" s="3" t="s">
        <v>71</v>
      </c>
      <c r="I2112" s="19">
        <v>29.2</v>
      </c>
    </row>
    <row r="2113" spans="1:9" x14ac:dyDescent="0.2">
      <c r="B2113" s="2">
        <v>0.59375</v>
      </c>
      <c r="C2113" s="3">
        <v>91</v>
      </c>
      <c r="D2113" s="3">
        <v>122</v>
      </c>
      <c r="F2113" s="14">
        <v>0.5</v>
      </c>
      <c r="G2113" s="3">
        <v>5</v>
      </c>
      <c r="H2113" s="3" t="s">
        <v>71</v>
      </c>
      <c r="I2113" s="19">
        <v>29.2</v>
      </c>
    </row>
    <row r="2114" spans="1:9" x14ac:dyDescent="0.2">
      <c r="B2114" s="2">
        <v>0.60416666666666663</v>
      </c>
      <c r="C2114" s="3">
        <v>91</v>
      </c>
      <c r="D2114" s="3">
        <v>123</v>
      </c>
      <c r="F2114" s="14">
        <v>0.5</v>
      </c>
      <c r="G2114" s="3">
        <v>1</v>
      </c>
      <c r="H2114" s="3" t="s">
        <v>71</v>
      </c>
      <c r="I2114" s="19">
        <v>29.2</v>
      </c>
    </row>
    <row r="2115" spans="1:9" x14ac:dyDescent="0.2">
      <c r="B2115" s="2">
        <v>0.61458333333333337</v>
      </c>
      <c r="C2115" s="3">
        <v>91</v>
      </c>
      <c r="D2115" s="3">
        <v>123</v>
      </c>
      <c r="F2115" s="14">
        <v>0.51</v>
      </c>
      <c r="G2115" s="3">
        <v>2</v>
      </c>
      <c r="H2115" s="3" t="s">
        <v>71</v>
      </c>
      <c r="I2115" s="19">
        <v>29.2</v>
      </c>
    </row>
    <row r="2116" spans="1:9" x14ac:dyDescent="0.2">
      <c r="B2116" s="2">
        <v>0.625</v>
      </c>
      <c r="C2116" s="3">
        <v>90</v>
      </c>
      <c r="D2116" s="3">
        <v>117</v>
      </c>
      <c r="F2116" s="14">
        <v>0.51</v>
      </c>
      <c r="G2116" s="3">
        <v>2</v>
      </c>
      <c r="H2116" s="3" t="s">
        <v>202</v>
      </c>
      <c r="I2116" s="19">
        <v>29.2</v>
      </c>
    </row>
    <row r="2117" spans="1:9" x14ac:dyDescent="0.2">
      <c r="B2117" s="2">
        <v>0.62847222222222221</v>
      </c>
      <c r="C2117" s="3">
        <v>91</v>
      </c>
      <c r="D2117" s="3">
        <v>116</v>
      </c>
      <c r="F2117" s="14">
        <v>0.51</v>
      </c>
      <c r="G2117" s="3">
        <v>4</v>
      </c>
      <c r="H2117" s="3" t="s">
        <v>202</v>
      </c>
      <c r="I2117" s="19">
        <v>29.2</v>
      </c>
    </row>
    <row r="2118" spans="1:9" x14ac:dyDescent="0.2">
      <c r="B2118" s="2"/>
    </row>
    <row r="2119" spans="1:9" x14ac:dyDescent="0.2">
      <c r="A2119" s="21" t="s">
        <v>241</v>
      </c>
      <c r="B2119" s="2"/>
    </row>
    <row r="2120" spans="1:9" x14ac:dyDescent="0.2">
      <c r="A2120" s="21">
        <v>40817</v>
      </c>
      <c r="B2120" s="2">
        <v>0.44791666666666691</v>
      </c>
      <c r="C2120" s="3">
        <v>48</v>
      </c>
      <c r="D2120" s="3">
        <v>57</v>
      </c>
      <c r="F2120" s="14">
        <v>0.66</v>
      </c>
      <c r="G2120" s="3">
        <v>3</v>
      </c>
      <c r="H2120" s="3" t="s">
        <v>180</v>
      </c>
      <c r="I2120" s="19">
        <v>29.35</v>
      </c>
    </row>
    <row r="2121" spans="1:9" x14ac:dyDescent="0.2">
      <c r="B2121" s="2">
        <v>0.45833333333333359</v>
      </c>
      <c r="C2121" s="3">
        <v>49</v>
      </c>
      <c r="D2121" s="3">
        <v>58</v>
      </c>
      <c r="F2121" s="14">
        <v>0.66</v>
      </c>
      <c r="G2121" s="3">
        <v>5</v>
      </c>
      <c r="H2121" s="3" t="s">
        <v>180</v>
      </c>
      <c r="I2121" s="19">
        <v>29.35</v>
      </c>
    </row>
    <row r="2122" spans="1:9" x14ac:dyDescent="0.2">
      <c r="B2122" s="1">
        <v>0.46875</v>
      </c>
      <c r="C2122" s="3">
        <v>49</v>
      </c>
      <c r="D2122" s="3">
        <v>60</v>
      </c>
      <c r="F2122" s="14">
        <v>0.66</v>
      </c>
      <c r="G2122" s="3">
        <v>3</v>
      </c>
      <c r="H2122" s="3" t="s">
        <v>201</v>
      </c>
      <c r="I2122" s="19">
        <v>29.35</v>
      </c>
    </row>
    <row r="2123" spans="1:9" x14ac:dyDescent="0.2">
      <c r="B2123" s="1">
        <v>0.47916666666666669</v>
      </c>
      <c r="C2123" s="3">
        <v>49</v>
      </c>
      <c r="D2123" s="3">
        <v>60</v>
      </c>
      <c r="F2123" s="14">
        <v>0.66</v>
      </c>
      <c r="G2123" s="3">
        <v>7</v>
      </c>
      <c r="H2123" s="3" t="s">
        <v>71</v>
      </c>
      <c r="I2123" s="19">
        <v>29.36</v>
      </c>
    </row>
    <row r="2124" spans="1:9" x14ac:dyDescent="0.2">
      <c r="B2124" s="1">
        <v>0.48958333333333331</v>
      </c>
      <c r="C2124" s="3">
        <v>49</v>
      </c>
      <c r="D2124" s="3">
        <v>60</v>
      </c>
      <c r="F2124" s="14">
        <v>0.65</v>
      </c>
      <c r="G2124" s="3">
        <v>5</v>
      </c>
      <c r="H2124" s="3" t="s">
        <v>202</v>
      </c>
      <c r="I2124" s="19">
        <v>29.36</v>
      </c>
    </row>
    <row r="2125" spans="1:9" x14ac:dyDescent="0.2">
      <c r="A2125" s="21"/>
      <c r="B2125" s="1">
        <v>0.5</v>
      </c>
      <c r="C2125" s="3">
        <v>50</v>
      </c>
      <c r="D2125" s="3">
        <v>62</v>
      </c>
      <c r="F2125" s="14">
        <v>0.65</v>
      </c>
      <c r="G2125" s="3">
        <v>7</v>
      </c>
      <c r="H2125" s="3" t="s">
        <v>35</v>
      </c>
      <c r="I2125" s="19">
        <v>29.36</v>
      </c>
    </row>
    <row r="2126" spans="1:9" x14ac:dyDescent="0.2">
      <c r="B2126" s="1">
        <v>0.51041666666666663</v>
      </c>
      <c r="C2126" s="3">
        <v>50</v>
      </c>
      <c r="D2126" s="3">
        <v>64</v>
      </c>
      <c r="F2126" s="14">
        <v>0.65</v>
      </c>
      <c r="G2126" s="3">
        <v>0</v>
      </c>
      <c r="I2126" s="19">
        <v>29.36</v>
      </c>
    </row>
    <row r="2127" spans="1:9" x14ac:dyDescent="0.2">
      <c r="B2127" s="1">
        <v>0.52083333333333337</v>
      </c>
      <c r="C2127" s="3">
        <v>51</v>
      </c>
      <c r="D2127" s="3">
        <v>65</v>
      </c>
      <c r="F2127" s="14">
        <v>0.65</v>
      </c>
      <c r="G2127" s="3">
        <v>1</v>
      </c>
      <c r="H2127" s="3" t="s">
        <v>34</v>
      </c>
      <c r="I2127" s="19">
        <v>29.36</v>
      </c>
    </row>
    <row r="2128" spans="1:9" x14ac:dyDescent="0.2">
      <c r="B2128" s="1">
        <v>0.53125</v>
      </c>
      <c r="C2128" s="3">
        <v>51</v>
      </c>
      <c r="D2128" s="3">
        <v>65</v>
      </c>
      <c r="F2128" s="14">
        <v>0.63</v>
      </c>
      <c r="G2128" s="3">
        <v>7</v>
      </c>
      <c r="H2128" s="3" t="s">
        <v>34</v>
      </c>
      <c r="I2128" s="19">
        <v>29.35</v>
      </c>
    </row>
    <row r="2129" spans="2:9" x14ac:dyDescent="0.2">
      <c r="B2129" s="1">
        <v>0.54166666666666663</v>
      </c>
      <c r="C2129" s="3">
        <v>52</v>
      </c>
      <c r="D2129" s="3">
        <v>68</v>
      </c>
      <c r="F2129" s="14">
        <v>0.63</v>
      </c>
      <c r="G2129" s="3">
        <v>3</v>
      </c>
      <c r="H2129" s="3" t="s">
        <v>208</v>
      </c>
      <c r="I2129" s="19">
        <v>29.35</v>
      </c>
    </row>
    <row r="2130" spans="2:9" x14ac:dyDescent="0.2">
      <c r="B2130" s="1">
        <v>0.55208333333333337</v>
      </c>
      <c r="C2130" s="3">
        <v>53</v>
      </c>
      <c r="D2130" s="3">
        <v>69</v>
      </c>
      <c r="F2130" s="14">
        <v>0.62</v>
      </c>
      <c r="G2130" s="3">
        <v>4</v>
      </c>
      <c r="H2130" s="3" t="s">
        <v>202</v>
      </c>
      <c r="I2130" s="19">
        <v>29.35</v>
      </c>
    </row>
    <row r="2131" spans="2:9" x14ac:dyDescent="0.2">
      <c r="B2131" s="2">
        <v>0.57291666666666663</v>
      </c>
      <c r="C2131" s="3">
        <v>55</v>
      </c>
      <c r="D2131" s="3">
        <v>69</v>
      </c>
      <c r="F2131" s="14">
        <v>0.59</v>
      </c>
      <c r="G2131" s="3">
        <v>0</v>
      </c>
      <c r="I2131" s="19">
        <v>29.34</v>
      </c>
    </row>
    <row r="2132" spans="2:9" x14ac:dyDescent="0.2">
      <c r="B2132" s="2">
        <v>0.58333333333333337</v>
      </c>
      <c r="C2132" s="3">
        <v>55</v>
      </c>
      <c r="D2132" s="3">
        <v>73</v>
      </c>
      <c r="F2132" s="14">
        <v>0.59</v>
      </c>
      <c r="G2132" s="3">
        <v>3</v>
      </c>
      <c r="H2132" s="3" t="s">
        <v>130</v>
      </c>
      <c r="I2132" s="19">
        <v>29.34</v>
      </c>
    </row>
    <row r="2133" spans="2:9" x14ac:dyDescent="0.2">
      <c r="B2133" s="2">
        <v>0.59375</v>
      </c>
      <c r="C2133" s="3">
        <v>55</v>
      </c>
      <c r="D2133" s="3">
        <v>74</v>
      </c>
      <c r="F2133" s="14">
        <v>0.59</v>
      </c>
      <c r="G2133" s="3">
        <v>2</v>
      </c>
      <c r="H2133" s="3" t="s">
        <v>143</v>
      </c>
      <c r="I2133" s="19">
        <v>29.34</v>
      </c>
    </row>
    <row r="2134" spans="2:9" x14ac:dyDescent="0.2">
      <c r="B2134" s="2">
        <v>0.60416666666666663</v>
      </c>
      <c r="C2134" s="3">
        <v>55</v>
      </c>
      <c r="D2134" s="3">
        <v>70</v>
      </c>
      <c r="F2134" s="14">
        <v>0.59</v>
      </c>
      <c r="G2134" s="3">
        <v>2</v>
      </c>
      <c r="H2134" s="3" t="s">
        <v>143</v>
      </c>
      <c r="I2134" s="19">
        <v>29.34</v>
      </c>
    </row>
    <row r="2135" spans="2:9" x14ac:dyDescent="0.2">
      <c r="B2135" s="2">
        <v>0.61458333333333337</v>
      </c>
      <c r="C2135" s="3">
        <v>55</v>
      </c>
      <c r="D2135" s="3">
        <v>69</v>
      </c>
      <c r="F2135" s="14">
        <v>0.59</v>
      </c>
      <c r="G2135" s="3">
        <v>2</v>
      </c>
      <c r="H2135" s="3" t="s">
        <v>35</v>
      </c>
      <c r="I2135" s="19">
        <v>29.34</v>
      </c>
    </row>
    <row r="2136" spans="2:9" x14ac:dyDescent="0.2">
      <c r="B2136" s="2">
        <v>0.625</v>
      </c>
      <c r="C2136" s="3">
        <v>55</v>
      </c>
      <c r="D2136" s="3">
        <v>68</v>
      </c>
      <c r="F2136" s="14">
        <v>0.59</v>
      </c>
      <c r="G2136" s="3">
        <v>4</v>
      </c>
      <c r="H2136" s="3" t="s">
        <v>202</v>
      </c>
      <c r="I2136" s="19">
        <v>29.34</v>
      </c>
    </row>
    <row r="2137" spans="2:9" x14ac:dyDescent="0.2">
      <c r="B2137" s="2">
        <v>0.63541666666666663</v>
      </c>
      <c r="C2137" s="3">
        <v>55</v>
      </c>
      <c r="D2137" s="3">
        <v>66</v>
      </c>
      <c r="F2137" s="14">
        <v>0.6</v>
      </c>
      <c r="G2137" s="3">
        <v>2</v>
      </c>
      <c r="H2137" s="3" t="s">
        <v>203</v>
      </c>
      <c r="I2137" s="19">
        <v>29.34</v>
      </c>
    </row>
    <row r="2138" spans="2:9" x14ac:dyDescent="0.2">
      <c r="B2138" s="2">
        <v>0.64583333333333337</v>
      </c>
      <c r="C2138" s="3">
        <v>55</v>
      </c>
      <c r="D2138" s="3">
        <v>65</v>
      </c>
      <c r="F2138" s="14">
        <v>0.6</v>
      </c>
      <c r="G2138" s="3">
        <v>4</v>
      </c>
      <c r="H2138" s="3" t="s">
        <v>203</v>
      </c>
      <c r="I2138" s="19">
        <v>29.34</v>
      </c>
    </row>
    <row r="2139" spans="2:9" x14ac:dyDescent="0.2">
      <c r="B2139" s="2">
        <v>0.65625</v>
      </c>
      <c r="C2139" s="3">
        <v>55</v>
      </c>
      <c r="D2139" s="3">
        <v>65</v>
      </c>
      <c r="F2139" s="14">
        <v>0.6</v>
      </c>
      <c r="G2139" s="3">
        <v>5</v>
      </c>
      <c r="H2139" s="3" t="s">
        <v>143</v>
      </c>
      <c r="I2139" s="19">
        <v>29.35</v>
      </c>
    </row>
    <row r="2140" spans="2:9" x14ac:dyDescent="0.2">
      <c r="B2140" s="2">
        <v>0.71875</v>
      </c>
      <c r="C2140" s="3">
        <v>55</v>
      </c>
      <c r="D2140" s="3">
        <v>63</v>
      </c>
      <c r="F2140" s="14">
        <v>0.59</v>
      </c>
      <c r="G2140" s="3">
        <v>5</v>
      </c>
      <c r="H2140" s="3" t="s">
        <v>71</v>
      </c>
      <c r="I2140" s="19">
        <v>29.36</v>
      </c>
    </row>
    <row r="2141" spans="2:9" x14ac:dyDescent="0.2">
      <c r="B2141" s="2">
        <v>0.72916666666666663</v>
      </c>
      <c r="C2141" s="3">
        <v>55</v>
      </c>
      <c r="D2141" s="3">
        <v>62</v>
      </c>
      <c r="F2141" s="14">
        <v>0.59</v>
      </c>
      <c r="G2141" s="3">
        <v>6</v>
      </c>
      <c r="H2141" s="3" t="s">
        <v>143</v>
      </c>
      <c r="I2141" s="19">
        <v>29.36</v>
      </c>
    </row>
    <row r="2142" spans="2:9" x14ac:dyDescent="0.2">
      <c r="B2142" s="2">
        <v>0.73958333333333337</v>
      </c>
      <c r="C2142" s="3">
        <v>55</v>
      </c>
      <c r="D2142" s="3">
        <v>62</v>
      </c>
      <c r="F2142" s="14">
        <v>0.57999999999999996</v>
      </c>
      <c r="G2142" s="3">
        <v>1</v>
      </c>
      <c r="H2142" s="3" t="s">
        <v>203</v>
      </c>
      <c r="I2142" s="19">
        <v>29.36</v>
      </c>
    </row>
    <row r="2143" spans="2:9" x14ac:dyDescent="0.2">
      <c r="B2143" s="2">
        <v>0.75</v>
      </c>
      <c r="C2143" s="3">
        <v>55</v>
      </c>
      <c r="D2143" s="3">
        <v>62</v>
      </c>
      <c r="F2143" s="14">
        <v>0.57999999999999996</v>
      </c>
      <c r="G2143" s="3">
        <v>2</v>
      </c>
      <c r="H2143" s="3" t="s">
        <v>203</v>
      </c>
      <c r="I2143" s="19">
        <v>29.36</v>
      </c>
    </row>
    <row r="2144" spans="2:9" x14ac:dyDescent="0.2">
      <c r="B2144" s="2">
        <v>0.76041666666666663</v>
      </c>
      <c r="C2144" s="3">
        <v>55</v>
      </c>
      <c r="D2144" s="3">
        <v>59</v>
      </c>
      <c r="F2144" s="14">
        <v>0.56999999999999995</v>
      </c>
      <c r="G2144" s="3">
        <v>2</v>
      </c>
      <c r="H2144" s="3" t="s">
        <v>35</v>
      </c>
      <c r="I2144" s="19">
        <v>29.36</v>
      </c>
    </row>
    <row r="2145" spans="1:9" x14ac:dyDescent="0.2">
      <c r="B2145" s="2">
        <v>0.77083333333333337</v>
      </c>
      <c r="C2145" s="3">
        <v>55</v>
      </c>
      <c r="D2145" s="3">
        <v>57</v>
      </c>
      <c r="F2145" s="14">
        <v>0.59</v>
      </c>
      <c r="G2145" s="3">
        <v>3</v>
      </c>
      <c r="H2145" s="3" t="s">
        <v>71</v>
      </c>
      <c r="I2145" s="19">
        <v>29.37</v>
      </c>
    </row>
    <row r="2146" spans="1:9" x14ac:dyDescent="0.2">
      <c r="A2146" s="21"/>
      <c r="B2146" s="2">
        <v>0.78125</v>
      </c>
      <c r="C2146" s="3">
        <v>54</v>
      </c>
      <c r="D2146" s="3">
        <v>55</v>
      </c>
      <c r="F2146" s="14">
        <v>0.59</v>
      </c>
      <c r="G2146" s="3">
        <v>2</v>
      </c>
      <c r="H2146" s="3" t="s">
        <v>71</v>
      </c>
      <c r="I2146" s="19">
        <v>29.37</v>
      </c>
    </row>
    <row r="2147" spans="1:9" x14ac:dyDescent="0.2">
      <c r="B2147" s="2">
        <v>0.79166666666666663</v>
      </c>
      <c r="C2147" s="3">
        <v>54</v>
      </c>
      <c r="D2147" s="3">
        <v>54</v>
      </c>
      <c r="F2147" s="14">
        <v>0.59</v>
      </c>
      <c r="G2147" s="3">
        <v>7</v>
      </c>
      <c r="H2147" s="3" t="s">
        <v>71</v>
      </c>
      <c r="I2147" s="19">
        <v>29.37</v>
      </c>
    </row>
    <row r="2148" spans="1:9" x14ac:dyDescent="0.2">
      <c r="B2148" s="2">
        <v>0.80208333333333337</v>
      </c>
      <c r="C2148" s="3">
        <v>54</v>
      </c>
      <c r="D2148" s="3">
        <v>53</v>
      </c>
      <c r="F2148" s="14">
        <v>0.6</v>
      </c>
      <c r="G2148" s="3">
        <v>0</v>
      </c>
      <c r="I2148" s="19">
        <v>29.37</v>
      </c>
    </row>
    <row r="2149" spans="1:9" x14ac:dyDescent="0.2">
      <c r="B2149" s="1"/>
    </row>
    <row r="2150" spans="1:9" x14ac:dyDescent="0.2">
      <c r="A2150" s="21">
        <v>40818</v>
      </c>
      <c r="B2150" s="1">
        <v>0.51041666666666663</v>
      </c>
      <c r="C2150" s="3">
        <v>57</v>
      </c>
      <c r="D2150" s="3">
        <v>82</v>
      </c>
      <c r="F2150" s="14">
        <v>0.46</v>
      </c>
      <c r="G2150" s="3">
        <v>2</v>
      </c>
      <c r="H2150" s="3" t="s">
        <v>129</v>
      </c>
      <c r="I2150" s="19">
        <v>29.39</v>
      </c>
    </row>
    <row r="2151" spans="1:9" x14ac:dyDescent="0.2">
      <c r="B2151" s="1">
        <v>0.52083333333333337</v>
      </c>
      <c r="C2151" s="3">
        <v>58</v>
      </c>
      <c r="D2151" s="3">
        <v>84</v>
      </c>
      <c r="F2151" s="14">
        <v>0.44</v>
      </c>
      <c r="G2151" s="3">
        <v>3</v>
      </c>
      <c r="H2151" s="3" t="s">
        <v>34</v>
      </c>
      <c r="I2151" s="19">
        <v>29.39</v>
      </c>
    </row>
    <row r="2152" spans="1:9" x14ac:dyDescent="0.2">
      <c r="B2152" s="1">
        <v>0.53125</v>
      </c>
      <c r="C2152" s="3">
        <v>58</v>
      </c>
      <c r="D2152" s="3">
        <v>84</v>
      </c>
      <c r="F2152" s="14">
        <v>0.44</v>
      </c>
      <c r="G2152" s="3">
        <v>3</v>
      </c>
      <c r="H2152" s="3" t="s">
        <v>34</v>
      </c>
      <c r="I2152" s="19">
        <v>29.39</v>
      </c>
    </row>
    <row r="2153" spans="1:9" x14ac:dyDescent="0.2">
      <c r="B2153" s="1">
        <v>0.54166666666666663</v>
      </c>
      <c r="C2153" s="3">
        <v>58</v>
      </c>
      <c r="D2153" s="3">
        <v>88</v>
      </c>
      <c r="F2153" s="14">
        <v>0.42</v>
      </c>
      <c r="G2153" s="3">
        <v>6</v>
      </c>
      <c r="H2153" s="3" t="s">
        <v>71</v>
      </c>
      <c r="I2153" s="19">
        <v>29.38</v>
      </c>
    </row>
    <row r="2154" spans="1:9" x14ac:dyDescent="0.2">
      <c r="B2154" s="1">
        <v>0.55208333333333337</v>
      </c>
      <c r="C2154" s="3">
        <v>59</v>
      </c>
      <c r="D2154" s="3">
        <v>89</v>
      </c>
      <c r="F2154" s="14">
        <v>0.41</v>
      </c>
      <c r="G2154" s="3">
        <v>2</v>
      </c>
      <c r="H2154" s="3" t="s">
        <v>71</v>
      </c>
      <c r="I2154" s="19">
        <v>29.38</v>
      </c>
    </row>
    <row r="2155" spans="1:9" x14ac:dyDescent="0.2">
      <c r="B2155" s="2">
        <v>0.59375</v>
      </c>
      <c r="C2155" s="3">
        <v>61</v>
      </c>
      <c r="D2155" s="3">
        <v>98</v>
      </c>
      <c r="F2155" s="14">
        <v>0.38</v>
      </c>
      <c r="G2155" s="3">
        <v>3</v>
      </c>
      <c r="H2155" s="3" t="s">
        <v>129</v>
      </c>
      <c r="I2155" s="19">
        <v>29.34</v>
      </c>
    </row>
    <row r="2156" spans="1:9" x14ac:dyDescent="0.2">
      <c r="B2156" s="2">
        <v>0.60416666666666663</v>
      </c>
      <c r="C2156" s="3">
        <v>62</v>
      </c>
      <c r="D2156" s="3">
        <v>97</v>
      </c>
      <c r="F2156" s="14">
        <v>0.37</v>
      </c>
      <c r="G2156" s="3">
        <v>4</v>
      </c>
      <c r="H2156" s="3" t="s">
        <v>202</v>
      </c>
      <c r="I2156" s="19">
        <v>29.33</v>
      </c>
    </row>
    <row r="2157" spans="1:9" x14ac:dyDescent="0.2">
      <c r="B2157" s="36">
        <v>0.61458333333333337</v>
      </c>
      <c r="C2157" s="3">
        <v>62</v>
      </c>
      <c r="D2157" s="3">
        <v>99</v>
      </c>
      <c r="F2157" s="14">
        <v>0.37</v>
      </c>
      <c r="G2157" s="3">
        <v>5</v>
      </c>
      <c r="H2157" s="3" t="s">
        <v>129</v>
      </c>
      <c r="I2157" s="19">
        <v>29.33</v>
      </c>
    </row>
    <row r="2158" spans="1:9" x14ac:dyDescent="0.2">
      <c r="B2158" s="2">
        <v>0.625</v>
      </c>
      <c r="C2158" s="3">
        <v>63</v>
      </c>
      <c r="D2158" s="3">
        <v>101</v>
      </c>
      <c r="F2158" s="14">
        <v>0.36</v>
      </c>
      <c r="G2158" s="3">
        <v>14</v>
      </c>
      <c r="H2158" s="3" t="s">
        <v>201</v>
      </c>
      <c r="I2158" s="19">
        <v>29.33</v>
      </c>
    </row>
    <row r="2159" spans="1:9" x14ac:dyDescent="0.2">
      <c r="B2159" s="2">
        <v>0.63541666666666663</v>
      </c>
      <c r="C2159" s="3">
        <v>63</v>
      </c>
      <c r="D2159" s="3">
        <v>98</v>
      </c>
      <c r="F2159" s="14">
        <v>0.36</v>
      </c>
      <c r="G2159" s="3">
        <v>3</v>
      </c>
      <c r="H2159" s="3" t="s">
        <v>43</v>
      </c>
      <c r="I2159" s="19">
        <v>29.32</v>
      </c>
    </row>
    <row r="2160" spans="1:9" x14ac:dyDescent="0.2">
      <c r="B2160" s="2">
        <v>0.64583333333333337</v>
      </c>
      <c r="C2160" s="3">
        <v>64</v>
      </c>
      <c r="D2160" s="3">
        <v>96</v>
      </c>
      <c r="F2160" s="14">
        <v>0.36</v>
      </c>
      <c r="G2160" s="3">
        <v>10</v>
      </c>
      <c r="H2160" s="3" t="s">
        <v>129</v>
      </c>
      <c r="I2160" s="19">
        <v>29.31</v>
      </c>
    </row>
    <row r="2161" spans="1:9" x14ac:dyDescent="0.2">
      <c r="A2161" s="21"/>
      <c r="B2161" s="2">
        <v>0.65625</v>
      </c>
      <c r="C2161" s="3">
        <v>64</v>
      </c>
      <c r="D2161" s="3">
        <v>96</v>
      </c>
      <c r="F2161" s="14">
        <v>0.35</v>
      </c>
      <c r="G2161" s="3">
        <v>5</v>
      </c>
      <c r="H2161" s="3" t="s">
        <v>43</v>
      </c>
      <c r="I2161" s="19">
        <v>29.31</v>
      </c>
    </row>
    <row r="2162" spans="1:9" x14ac:dyDescent="0.2">
      <c r="B2162" s="2">
        <v>0.66666666666666663</v>
      </c>
      <c r="C2162" s="3">
        <v>65</v>
      </c>
      <c r="D2162" s="3">
        <v>96</v>
      </c>
      <c r="F2162" s="14">
        <v>0.34</v>
      </c>
      <c r="G2162" s="3">
        <v>5</v>
      </c>
      <c r="H2162" s="3" t="s">
        <v>180</v>
      </c>
      <c r="I2162" s="19">
        <v>29.3</v>
      </c>
    </row>
    <row r="2163" spans="1:9" x14ac:dyDescent="0.2">
      <c r="B2163" s="2">
        <v>0.67708333333333337</v>
      </c>
      <c r="C2163" s="3">
        <v>65</v>
      </c>
      <c r="D2163" s="3">
        <v>95</v>
      </c>
      <c r="F2163" s="14">
        <v>0.34</v>
      </c>
      <c r="G2163" s="3">
        <v>5</v>
      </c>
      <c r="H2163" s="3" t="s">
        <v>143</v>
      </c>
      <c r="I2163" s="19">
        <v>29.3</v>
      </c>
    </row>
    <row r="2164" spans="1:9" x14ac:dyDescent="0.2">
      <c r="B2164" s="2">
        <v>0.6875</v>
      </c>
      <c r="C2164" s="3">
        <v>65</v>
      </c>
      <c r="D2164" s="3">
        <v>95</v>
      </c>
      <c r="F2164" s="14">
        <v>0.34</v>
      </c>
      <c r="G2164" s="3">
        <v>4</v>
      </c>
      <c r="H2164" s="3" t="s">
        <v>43</v>
      </c>
      <c r="I2164" s="19">
        <v>29.3</v>
      </c>
    </row>
    <row r="2165" spans="1:9" x14ac:dyDescent="0.2">
      <c r="B2165" s="2">
        <v>0.69791666666666663</v>
      </c>
      <c r="C2165" s="3">
        <v>65</v>
      </c>
      <c r="D2165" s="3">
        <v>93</v>
      </c>
      <c r="F2165" s="14">
        <v>0.33</v>
      </c>
      <c r="G2165" s="3">
        <v>4</v>
      </c>
      <c r="H2165" s="3" t="s">
        <v>143</v>
      </c>
      <c r="I2165" s="19">
        <v>29.29</v>
      </c>
    </row>
    <row r="2166" spans="1:9" x14ac:dyDescent="0.2">
      <c r="B2166" s="2"/>
    </row>
    <row r="2167" spans="1:9" x14ac:dyDescent="0.2">
      <c r="A2167" t="s">
        <v>298</v>
      </c>
      <c r="B2167" s="2"/>
    </row>
    <row r="2168" spans="1:9" x14ac:dyDescent="0.2">
      <c r="A2168" s="21">
        <v>40829</v>
      </c>
      <c r="B2168" s="2">
        <v>0.39583333333333343</v>
      </c>
      <c r="C2168" s="3">
        <v>68</v>
      </c>
      <c r="D2168" s="3">
        <v>70</v>
      </c>
      <c r="F2168" s="14">
        <v>0.34</v>
      </c>
      <c r="G2168" s="3">
        <v>2</v>
      </c>
      <c r="H2168" s="3" t="s">
        <v>43</v>
      </c>
      <c r="I2168" s="19">
        <v>27.97</v>
      </c>
    </row>
    <row r="2169" spans="1:9" x14ac:dyDescent="0.2">
      <c r="B2169" s="2">
        <v>0.40625</v>
      </c>
      <c r="C2169" s="3">
        <v>69</v>
      </c>
      <c r="D2169" s="3">
        <v>72</v>
      </c>
      <c r="F2169" s="14">
        <v>0.32</v>
      </c>
      <c r="G2169" s="3">
        <v>2</v>
      </c>
      <c r="H2169" s="3" t="s">
        <v>43</v>
      </c>
      <c r="I2169" s="19">
        <v>27.97</v>
      </c>
    </row>
    <row r="2170" spans="1:9" x14ac:dyDescent="0.2">
      <c r="B2170" s="2">
        <v>0.4166666666666668</v>
      </c>
      <c r="C2170" s="3">
        <v>71</v>
      </c>
      <c r="D2170" s="3">
        <v>77</v>
      </c>
      <c r="F2170" s="14">
        <v>0.31</v>
      </c>
      <c r="G2170" s="3">
        <v>3</v>
      </c>
      <c r="H2170" s="3" t="s">
        <v>43</v>
      </c>
      <c r="I2170" s="19">
        <v>27.97</v>
      </c>
    </row>
    <row r="2171" spans="1:9" x14ac:dyDescent="0.2">
      <c r="B2171" s="2">
        <v>0.42708333333333354</v>
      </c>
      <c r="C2171" s="3">
        <v>72</v>
      </c>
      <c r="D2171" s="3">
        <v>77</v>
      </c>
      <c r="F2171" s="14">
        <v>0.3</v>
      </c>
      <c r="G2171" s="3">
        <v>3</v>
      </c>
      <c r="H2171" s="3" t="s">
        <v>43</v>
      </c>
      <c r="I2171" s="19">
        <v>27.97</v>
      </c>
    </row>
    <row r="2172" spans="1:9" x14ac:dyDescent="0.2">
      <c r="B2172" s="2">
        <v>0.4375</v>
      </c>
      <c r="C2172" s="3">
        <v>74</v>
      </c>
      <c r="D2172" s="3">
        <v>81</v>
      </c>
      <c r="F2172" s="14">
        <v>0.28999999999999998</v>
      </c>
      <c r="G2172" s="3">
        <v>2</v>
      </c>
      <c r="H2172" s="3" t="s">
        <v>43</v>
      </c>
      <c r="I2172" s="19">
        <v>27.97</v>
      </c>
    </row>
    <row r="2173" spans="1:9" x14ac:dyDescent="0.2">
      <c r="B2173" s="2">
        <v>0.44791666666666691</v>
      </c>
      <c r="C2173" s="3">
        <v>75</v>
      </c>
      <c r="D2173" s="3">
        <v>84</v>
      </c>
      <c r="F2173" s="14">
        <v>0.28000000000000003</v>
      </c>
      <c r="G2173" s="3">
        <v>3</v>
      </c>
      <c r="H2173" s="3" t="s">
        <v>197</v>
      </c>
      <c r="I2173" s="19">
        <v>27.96</v>
      </c>
    </row>
    <row r="2174" spans="1:9" x14ac:dyDescent="0.2">
      <c r="B2174" s="2">
        <v>0.45833333333333359</v>
      </c>
      <c r="C2174" s="3">
        <v>75</v>
      </c>
      <c r="D2174" s="3">
        <v>90</v>
      </c>
      <c r="F2174" s="14">
        <v>0.28999999999999998</v>
      </c>
      <c r="G2174" s="3">
        <v>0</v>
      </c>
      <c r="I2174" s="19">
        <v>27.96</v>
      </c>
    </row>
    <row r="2175" spans="1:9" x14ac:dyDescent="0.2">
      <c r="B2175" s="1">
        <v>0.46875</v>
      </c>
      <c r="C2175" s="3">
        <v>77</v>
      </c>
      <c r="D2175" s="3">
        <v>94</v>
      </c>
      <c r="F2175" s="14">
        <v>0.28000000000000003</v>
      </c>
      <c r="G2175" s="3">
        <v>6</v>
      </c>
      <c r="H2175" s="3" t="s">
        <v>208</v>
      </c>
      <c r="I2175" s="19">
        <v>27.95</v>
      </c>
    </row>
    <row r="2176" spans="1:9" x14ac:dyDescent="0.2">
      <c r="B2176" s="1">
        <v>0.47916666666666669</v>
      </c>
      <c r="C2176" s="3">
        <v>78</v>
      </c>
      <c r="D2176" s="3">
        <v>97</v>
      </c>
      <c r="F2176" s="14">
        <v>0.27</v>
      </c>
      <c r="G2176" s="3">
        <v>0</v>
      </c>
      <c r="I2176" s="19">
        <v>27.95</v>
      </c>
    </row>
    <row r="2177" spans="1:9" x14ac:dyDescent="0.2">
      <c r="B2177" s="1">
        <v>0.48958333333333331</v>
      </c>
      <c r="C2177" s="3">
        <v>79</v>
      </c>
      <c r="D2177" s="3">
        <v>99</v>
      </c>
      <c r="F2177" s="14">
        <v>0.26</v>
      </c>
      <c r="G2177" s="3">
        <v>3</v>
      </c>
      <c r="H2177" s="3" t="s">
        <v>43</v>
      </c>
      <c r="I2177" s="19">
        <v>27.94</v>
      </c>
    </row>
    <row r="2178" spans="1:9" x14ac:dyDescent="0.2">
      <c r="B2178" s="1">
        <v>0.5</v>
      </c>
      <c r="C2178" s="3">
        <v>80</v>
      </c>
      <c r="D2178" s="3">
        <v>102</v>
      </c>
      <c r="F2178" s="14">
        <v>0.27</v>
      </c>
      <c r="G2178" s="3">
        <v>2</v>
      </c>
      <c r="H2178" s="3" t="s">
        <v>143</v>
      </c>
      <c r="I2178" s="19">
        <v>27.94</v>
      </c>
    </row>
    <row r="2179" spans="1:9" x14ac:dyDescent="0.2">
      <c r="B2179" s="1">
        <v>0.51041666666666663</v>
      </c>
      <c r="C2179" s="3">
        <v>81</v>
      </c>
      <c r="D2179" s="3">
        <v>102</v>
      </c>
      <c r="F2179" s="14">
        <v>0.26</v>
      </c>
      <c r="G2179" s="3">
        <v>1</v>
      </c>
      <c r="H2179" s="3" t="s">
        <v>196</v>
      </c>
      <c r="I2179" s="19">
        <v>27.93</v>
      </c>
    </row>
    <row r="2180" spans="1:9" x14ac:dyDescent="0.2">
      <c r="B2180" s="1">
        <v>0.52083333333333337</v>
      </c>
      <c r="C2180" s="3">
        <v>81</v>
      </c>
      <c r="D2180" s="3">
        <v>103</v>
      </c>
      <c r="F2180" s="14">
        <v>0.26</v>
      </c>
      <c r="G2180" s="3">
        <v>0</v>
      </c>
      <c r="I2180" s="19">
        <v>27.92</v>
      </c>
    </row>
    <row r="2181" spans="1:9" x14ac:dyDescent="0.2">
      <c r="B2181" s="1">
        <v>0.53125</v>
      </c>
      <c r="C2181" s="3">
        <v>83</v>
      </c>
      <c r="D2181" s="3">
        <v>105</v>
      </c>
      <c r="F2181" s="14">
        <v>0.25</v>
      </c>
      <c r="G2181" s="3">
        <v>3</v>
      </c>
      <c r="H2181" s="3" t="s">
        <v>43</v>
      </c>
      <c r="I2181" s="19">
        <v>27.91</v>
      </c>
    </row>
    <row r="2182" spans="1:9" x14ac:dyDescent="0.2">
      <c r="B2182" s="1">
        <v>0.54166666666666663</v>
      </c>
      <c r="C2182" s="3">
        <v>84</v>
      </c>
      <c r="D2182" s="3">
        <v>112</v>
      </c>
      <c r="F2182" s="14">
        <v>0.23</v>
      </c>
      <c r="G2182" s="3">
        <v>0</v>
      </c>
      <c r="I2182" s="19">
        <v>27.9</v>
      </c>
    </row>
    <row r="2183" spans="1:9" x14ac:dyDescent="0.2">
      <c r="B2183" s="2">
        <v>0.54861111111111105</v>
      </c>
      <c r="C2183" s="3">
        <v>84</v>
      </c>
      <c r="D2183" s="3">
        <v>114</v>
      </c>
      <c r="F2183" s="14">
        <v>0.23</v>
      </c>
      <c r="G2183" s="3">
        <v>3</v>
      </c>
      <c r="H2183" s="3" t="s">
        <v>208</v>
      </c>
      <c r="I2183" s="19">
        <v>27.9</v>
      </c>
    </row>
    <row r="2184" spans="1:9" x14ac:dyDescent="0.2">
      <c r="B2184" s="2">
        <v>0.61458333333333337</v>
      </c>
      <c r="C2184" s="3">
        <v>89</v>
      </c>
      <c r="D2184" s="3">
        <v>109</v>
      </c>
      <c r="F2184" s="14">
        <v>0.2</v>
      </c>
      <c r="G2184" s="3">
        <v>0</v>
      </c>
      <c r="I2184" s="19">
        <v>27.85</v>
      </c>
    </row>
    <row r="2185" spans="1:9" x14ac:dyDescent="0.2">
      <c r="B2185" s="2">
        <v>0.625</v>
      </c>
      <c r="C2185" s="3">
        <v>89</v>
      </c>
      <c r="D2185" s="3">
        <v>110</v>
      </c>
      <c r="F2185" s="14">
        <v>0.21</v>
      </c>
      <c r="G2185" s="3">
        <v>3</v>
      </c>
      <c r="H2185" s="3" t="s">
        <v>197</v>
      </c>
      <c r="I2185" s="19">
        <v>27.84</v>
      </c>
    </row>
    <row r="2186" spans="1:9" x14ac:dyDescent="0.2">
      <c r="B2186" s="2">
        <v>0.63541666666666663</v>
      </c>
      <c r="C2186" s="3">
        <v>89</v>
      </c>
      <c r="D2186" s="3">
        <v>109</v>
      </c>
      <c r="F2186" s="14">
        <v>0.21</v>
      </c>
      <c r="G2186" s="3">
        <v>1</v>
      </c>
      <c r="H2186" s="3" t="s">
        <v>71</v>
      </c>
      <c r="I2186" s="19">
        <v>27.84</v>
      </c>
    </row>
    <row r="2187" spans="1:9" x14ac:dyDescent="0.2">
      <c r="B2187" s="2">
        <v>0.64583333333333337</v>
      </c>
      <c r="C2187" s="3">
        <v>89</v>
      </c>
      <c r="D2187" s="3">
        <v>109</v>
      </c>
      <c r="F2187" s="14">
        <v>0.2</v>
      </c>
      <c r="G2187" s="3">
        <v>2</v>
      </c>
      <c r="H2187" s="3" t="s">
        <v>201</v>
      </c>
      <c r="I2187" s="19">
        <v>27.84</v>
      </c>
    </row>
    <row r="2188" spans="1:9" x14ac:dyDescent="0.2">
      <c r="B2188" s="2">
        <v>0.65625</v>
      </c>
      <c r="C2188" s="3">
        <v>89</v>
      </c>
      <c r="D2188" s="3">
        <v>104</v>
      </c>
      <c r="F2188" s="14">
        <v>0.2</v>
      </c>
      <c r="G2188" s="3">
        <v>0</v>
      </c>
      <c r="I2188" s="19">
        <v>27.83</v>
      </c>
    </row>
    <row r="2189" spans="1:9" x14ac:dyDescent="0.2">
      <c r="B2189" s="2">
        <v>0.66666666666666663</v>
      </c>
      <c r="C2189" s="3">
        <v>89</v>
      </c>
      <c r="D2189" s="3">
        <v>103</v>
      </c>
      <c r="F2189" s="14">
        <v>0.2</v>
      </c>
      <c r="G2189" s="3">
        <v>2</v>
      </c>
      <c r="H2189" s="3" t="s">
        <v>197</v>
      </c>
      <c r="I2189" s="19">
        <v>27.83</v>
      </c>
    </row>
    <row r="2190" spans="1:9" x14ac:dyDescent="0.2">
      <c r="A2190" s="21"/>
      <c r="B2190" s="2"/>
    </row>
    <row r="2191" spans="1:9" x14ac:dyDescent="0.2">
      <c r="A2191" s="21">
        <v>40830</v>
      </c>
      <c r="B2191" s="2">
        <v>0.39583333333333343</v>
      </c>
      <c r="C2191" s="3">
        <v>70</v>
      </c>
      <c r="D2191" s="3">
        <v>72</v>
      </c>
      <c r="F2191" s="14">
        <v>0.33</v>
      </c>
      <c r="G2191" s="3">
        <v>2</v>
      </c>
      <c r="H2191" s="3" t="s">
        <v>43</v>
      </c>
      <c r="I2191" s="19">
        <v>27.92</v>
      </c>
    </row>
    <row r="2192" spans="1:9" x14ac:dyDescent="0.2">
      <c r="B2192" s="2">
        <v>0.40625</v>
      </c>
      <c r="C2192" s="3">
        <v>70</v>
      </c>
      <c r="D2192" s="3">
        <v>72</v>
      </c>
      <c r="F2192" s="14">
        <v>0.34</v>
      </c>
      <c r="G2192" s="3">
        <v>1</v>
      </c>
      <c r="H2192" s="3" t="s">
        <v>43</v>
      </c>
      <c r="I2192" s="19">
        <v>27.92</v>
      </c>
    </row>
    <row r="2193" spans="2:9" x14ac:dyDescent="0.2">
      <c r="B2193" s="2">
        <v>0.4166666666666668</v>
      </c>
      <c r="C2193" s="3">
        <v>71</v>
      </c>
      <c r="D2193" s="3">
        <v>74</v>
      </c>
      <c r="F2193" s="14">
        <v>0.33</v>
      </c>
      <c r="G2193" s="3">
        <v>0</v>
      </c>
      <c r="I2193" s="19">
        <v>27.92</v>
      </c>
    </row>
    <row r="2194" spans="2:9" x14ac:dyDescent="0.2">
      <c r="B2194" s="2">
        <v>0.42708333333333354</v>
      </c>
      <c r="C2194" s="3">
        <v>72</v>
      </c>
      <c r="D2194" s="3">
        <v>77</v>
      </c>
      <c r="F2194" s="14">
        <v>0.32</v>
      </c>
      <c r="G2194" s="3">
        <v>3</v>
      </c>
      <c r="H2194" s="3" t="s">
        <v>43</v>
      </c>
      <c r="I2194" s="19">
        <v>27.91</v>
      </c>
    </row>
    <row r="2195" spans="2:9" x14ac:dyDescent="0.2">
      <c r="B2195" s="2">
        <v>0.4375</v>
      </c>
      <c r="C2195" s="3">
        <v>73</v>
      </c>
      <c r="D2195" s="3">
        <v>84</v>
      </c>
      <c r="F2195" s="14">
        <v>0.3</v>
      </c>
      <c r="G2195" s="3">
        <v>1</v>
      </c>
      <c r="H2195" s="3" t="s">
        <v>43</v>
      </c>
      <c r="I2195" s="19">
        <v>27.91</v>
      </c>
    </row>
    <row r="2196" spans="2:9" x14ac:dyDescent="0.2">
      <c r="B2196" s="1">
        <v>0.51041666666666663</v>
      </c>
      <c r="C2196" s="3">
        <v>84</v>
      </c>
      <c r="D2196" s="3">
        <v>104</v>
      </c>
      <c r="F2196" s="14">
        <v>0.25</v>
      </c>
      <c r="G2196" s="3">
        <v>1</v>
      </c>
      <c r="H2196" s="3" t="s">
        <v>129</v>
      </c>
      <c r="I2196" s="19">
        <v>27.88</v>
      </c>
    </row>
    <row r="2197" spans="2:9" x14ac:dyDescent="0.2">
      <c r="B2197" s="1">
        <v>0.52083333333333337</v>
      </c>
      <c r="C2197" s="3">
        <v>85</v>
      </c>
      <c r="D2197" s="3">
        <v>103</v>
      </c>
      <c r="F2197" s="14">
        <v>0.25</v>
      </c>
      <c r="G2197" s="3">
        <v>2</v>
      </c>
      <c r="H2197" s="3" t="s">
        <v>129</v>
      </c>
      <c r="I2197" s="19">
        <v>27.87</v>
      </c>
    </row>
    <row r="2198" spans="2:9" x14ac:dyDescent="0.2">
      <c r="B2198" s="1">
        <v>0.53125</v>
      </c>
      <c r="C2198" s="3">
        <v>86</v>
      </c>
      <c r="D2198" s="3">
        <v>107</v>
      </c>
      <c r="F2198" s="14">
        <v>0.26</v>
      </c>
      <c r="G2198" s="3">
        <v>2</v>
      </c>
      <c r="H2198" s="3" t="s">
        <v>129</v>
      </c>
      <c r="I2198" s="19">
        <v>27.86</v>
      </c>
    </row>
    <row r="2199" spans="2:9" x14ac:dyDescent="0.2">
      <c r="B2199" s="1">
        <v>0.54166666666666663</v>
      </c>
      <c r="C2199" s="3">
        <v>86</v>
      </c>
      <c r="D2199" s="3">
        <v>108</v>
      </c>
      <c r="F2199" s="14">
        <v>0.25</v>
      </c>
      <c r="G2199" s="3">
        <v>2</v>
      </c>
      <c r="H2199" s="3" t="s">
        <v>203</v>
      </c>
      <c r="I2199" s="19">
        <v>27.86</v>
      </c>
    </row>
    <row r="2200" spans="2:9" x14ac:dyDescent="0.2">
      <c r="B2200" s="1">
        <v>0.55208333333333337</v>
      </c>
      <c r="C2200" s="3">
        <v>87</v>
      </c>
      <c r="D2200" s="3">
        <v>108</v>
      </c>
      <c r="F2200" s="14">
        <v>0.25</v>
      </c>
      <c r="G2200" s="3">
        <v>4</v>
      </c>
      <c r="H2200" s="3" t="s">
        <v>43</v>
      </c>
      <c r="I2200" s="19">
        <v>27.85</v>
      </c>
    </row>
    <row r="2201" spans="2:9" x14ac:dyDescent="0.2">
      <c r="B2201" s="2">
        <v>0.5625</v>
      </c>
      <c r="C2201" s="3">
        <v>87</v>
      </c>
      <c r="D2201" s="3">
        <v>109</v>
      </c>
      <c r="F2201" s="14">
        <v>0.25</v>
      </c>
      <c r="G2201" s="3">
        <v>0</v>
      </c>
      <c r="I2201" s="19">
        <v>27.85</v>
      </c>
    </row>
    <row r="2202" spans="2:9" x14ac:dyDescent="0.2">
      <c r="B2202" s="2">
        <v>0.57291666666666663</v>
      </c>
      <c r="C2202" s="3">
        <v>87</v>
      </c>
      <c r="D2202" s="3">
        <v>110</v>
      </c>
      <c r="F2202" s="14">
        <v>0.24</v>
      </c>
      <c r="G2202" s="3">
        <v>4</v>
      </c>
      <c r="H2202" s="3" t="s">
        <v>203</v>
      </c>
      <c r="I2202" s="19">
        <v>27.84</v>
      </c>
    </row>
    <row r="2203" spans="2:9" x14ac:dyDescent="0.2">
      <c r="B2203" s="2">
        <v>0.58333333333333337</v>
      </c>
      <c r="C2203" s="3">
        <v>88</v>
      </c>
      <c r="D2203" s="3">
        <v>112</v>
      </c>
      <c r="F2203" s="14">
        <v>0.26</v>
      </c>
      <c r="G2203" s="3">
        <v>10</v>
      </c>
      <c r="H2203" s="3" t="s">
        <v>71</v>
      </c>
      <c r="I2203" s="19">
        <v>27.83</v>
      </c>
    </row>
    <row r="2204" spans="2:9" x14ac:dyDescent="0.2">
      <c r="B2204" s="2">
        <v>0.59375</v>
      </c>
      <c r="C2204" s="3">
        <v>88</v>
      </c>
      <c r="D2204" s="3">
        <v>111</v>
      </c>
      <c r="F2204" s="14">
        <v>0.24</v>
      </c>
      <c r="G2204" s="3">
        <v>4</v>
      </c>
      <c r="H2204" s="3" t="s">
        <v>203</v>
      </c>
      <c r="I2204" s="19">
        <v>27.83</v>
      </c>
    </row>
    <row r="2205" spans="2:9" x14ac:dyDescent="0.2">
      <c r="B2205" s="2">
        <v>0.60416666666666663</v>
      </c>
      <c r="C2205" s="3">
        <v>89</v>
      </c>
      <c r="D2205" s="3">
        <v>111</v>
      </c>
      <c r="F2205" s="14">
        <v>0.23</v>
      </c>
      <c r="G2205" s="3">
        <v>2</v>
      </c>
      <c r="H2205" s="3" t="s">
        <v>71</v>
      </c>
      <c r="I2205" s="19">
        <v>27.83</v>
      </c>
    </row>
    <row r="2206" spans="2:9" x14ac:dyDescent="0.2">
      <c r="B2206" s="2">
        <v>0.61458333333333337</v>
      </c>
      <c r="C2206" s="3">
        <v>89</v>
      </c>
      <c r="D2206" s="3">
        <v>109</v>
      </c>
      <c r="F2206" s="14">
        <v>0.23</v>
      </c>
      <c r="G2206" s="3">
        <v>3</v>
      </c>
      <c r="H2206" s="3" t="s">
        <v>71</v>
      </c>
      <c r="I2206" s="19">
        <v>27.83</v>
      </c>
    </row>
    <row r="2207" spans="2:9" x14ac:dyDescent="0.2">
      <c r="B2207" s="2">
        <v>0.625</v>
      </c>
      <c r="C2207" s="3">
        <v>90</v>
      </c>
      <c r="D2207" s="3">
        <v>108</v>
      </c>
      <c r="F2207" s="14">
        <v>0.24</v>
      </c>
      <c r="G2207" s="3">
        <v>2</v>
      </c>
      <c r="H2207" s="3" t="s">
        <v>201</v>
      </c>
      <c r="I2207" s="19">
        <v>27.82</v>
      </c>
    </row>
    <row r="2208" spans="2:9" x14ac:dyDescent="0.2">
      <c r="B2208" s="2">
        <v>0.63541666666666663</v>
      </c>
      <c r="C2208" s="3">
        <v>90</v>
      </c>
      <c r="D2208" s="3">
        <v>108</v>
      </c>
      <c r="F2208" s="14">
        <v>0.24</v>
      </c>
      <c r="G2208" s="3">
        <v>1</v>
      </c>
      <c r="H2208" s="3" t="s">
        <v>203</v>
      </c>
      <c r="I2208" s="19">
        <v>27.82</v>
      </c>
    </row>
    <row r="2209" spans="1:10" x14ac:dyDescent="0.2">
      <c r="B2209" s="2">
        <v>0.64583333333333337</v>
      </c>
      <c r="C2209" s="3">
        <v>91</v>
      </c>
      <c r="D2209" s="3">
        <v>107</v>
      </c>
      <c r="F2209" s="14">
        <v>0.24</v>
      </c>
      <c r="G2209" s="3">
        <v>1</v>
      </c>
      <c r="H2209" s="3" t="s">
        <v>129</v>
      </c>
      <c r="I2209" s="19">
        <v>27.82</v>
      </c>
    </row>
    <row r="2210" spans="1:10" x14ac:dyDescent="0.2">
      <c r="A2210" s="21"/>
      <c r="B2210" s="2">
        <v>0.65625</v>
      </c>
      <c r="C2210" s="3">
        <v>91</v>
      </c>
      <c r="D2210" s="3">
        <v>104</v>
      </c>
      <c r="F2210" s="14">
        <v>0.24</v>
      </c>
      <c r="G2210" s="3">
        <v>0</v>
      </c>
      <c r="I2210" s="19">
        <v>27.82</v>
      </c>
    </row>
    <row r="2211" spans="1:10" x14ac:dyDescent="0.2">
      <c r="B2211" s="2">
        <v>0.66666666666666663</v>
      </c>
      <c r="C2211" s="3">
        <v>91</v>
      </c>
      <c r="D2211" s="3">
        <v>98</v>
      </c>
      <c r="F2211" s="14">
        <v>0.24</v>
      </c>
      <c r="G2211" s="3">
        <v>0</v>
      </c>
      <c r="I2211" s="19">
        <v>27.81</v>
      </c>
    </row>
    <row r="2212" spans="1:10" x14ac:dyDescent="0.2">
      <c r="B2212" s="2">
        <v>0.67708333333333337</v>
      </c>
      <c r="C2212" s="3">
        <v>91</v>
      </c>
      <c r="D2212" s="3">
        <v>96</v>
      </c>
      <c r="F2212" s="14">
        <v>0.25</v>
      </c>
      <c r="G2212" s="3">
        <v>0</v>
      </c>
      <c r="I2212" s="19">
        <v>27.81</v>
      </c>
    </row>
    <row r="2213" spans="1:10" x14ac:dyDescent="0.2">
      <c r="B2213" s="2">
        <v>0.6875</v>
      </c>
      <c r="C2213" s="3">
        <v>91</v>
      </c>
      <c r="D2213" s="3">
        <v>97</v>
      </c>
      <c r="F2213" s="14">
        <v>0.25</v>
      </c>
      <c r="G2213" s="3">
        <v>2</v>
      </c>
      <c r="H2213" s="3" t="s">
        <v>196</v>
      </c>
      <c r="I2213" s="19">
        <v>27.81</v>
      </c>
    </row>
    <row r="2214" spans="1:10" x14ac:dyDescent="0.2">
      <c r="B2214" s="2"/>
    </row>
    <row r="2215" spans="1:10" s="3" customFormat="1" x14ac:dyDescent="0.2">
      <c r="A2215" s="21">
        <v>40832</v>
      </c>
      <c r="B2215" s="2">
        <v>0.39583333333333343</v>
      </c>
      <c r="C2215" s="3">
        <v>71</v>
      </c>
      <c r="D2215" s="3">
        <v>73</v>
      </c>
      <c r="E2215"/>
      <c r="F2215" s="14">
        <v>0.35</v>
      </c>
      <c r="G2215" s="3">
        <v>0</v>
      </c>
      <c r="I2215" s="19">
        <v>27.93</v>
      </c>
      <c r="J2215"/>
    </row>
    <row r="2216" spans="1:10" s="3" customFormat="1" x14ac:dyDescent="0.2">
      <c r="A2216"/>
      <c r="B2216" s="2">
        <v>0.40625</v>
      </c>
      <c r="C2216" s="3">
        <v>72</v>
      </c>
      <c r="D2216" s="3">
        <v>77</v>
      </c>
      <c r="E2216"/>
      <c r="F2216" s="14">
        <v>0.35</v>
      </c>
      <c r="G2216" s="3">
        <v>1</v>
      </c>
      <c r="H2216" s="3" t="s">
        <v>43</v>
      </c>
      <c r="I2216" s="19">
        <v>27.93</v>
      </c>
      <c r="J2216"/>
    </row>
    <row r="2217" spans="1:10" s="3" customFormat="1" x14ac:dyDescent="0.2">
      <c r="A2217"/>
      <c r="B2217" s="2">
        <v>0.4166666666666668</v>
      </c>
      <c r="C2217" s="3">
        <v>73</v>
      </c>
      <c r="D2217" s="3">
        <v>79</v>
      </c>
      <c r="E2217"/>
      <c r="F2217" s="14">
        <v>0.35</v>
      </c>
      <c r="G2217" s="3">
        <v>0</v>
      </c>
      <c r="I2217" s="19">
        <v>27.93</v>
      </c>
      <c r="J2217"/>
    </row>
    <row r="2218" spans="1:10" s="3" customFormat="1" x14ac:dyDescent="0.2">
      <c r="A2218"/>
      <c r="B2218" s="2">
        <v>0.42708333333333354</v>
      </c>
      <c r="C2218" s="3">
        <v>73</v>
      </c>
      <c r="D2218" s="3">
        <v>80</v>
      </c>
      <c r="E2218"/>
      <c r="F2218" s="14">
        <v>0.36</v>
      </c>
      <c r="G2218" s="3">
        <v>0</v>
      </c>
      <c r="I2218" s="19">
        <v>27.93</v>
      </c>
      <c r="J2218"/>
    </row>
    <row r="2219" spans="1:10" s="3" customFormat="1" x14ac:dyDescent="0.2">
      <c r="A2219"/>
      <c r="B2219" s="2">
        <v>0.4375</v>
      </c>
      <c r="C2219" s="3">
        <v>75</v>
      </c>
      <c r="D2219" s="3">
        <v>87</v>
      </c>
      <c r="E2219"/>
      <c r="F2219" s="14">
        <v>0.34</v>
      </c>
      <c r="G2219" s="3">
        <v>0</v>
      </c>
      <c r="I2219" s="19">
        <v>27.92</v>
      </c>
      <c r="J2219"/>
    </row>
    <row r="2220" spans="1:10" s="3" customFormat="1" x14ac:dyDescent="0.2">
      <c r="A2220"/>
      <c r="B2220" s="1">
        <v>0.5</v>
      </c>
      <c r="C2220" s="3">
        <v>84</v>
      </c>
      <c r="D2220" s="3">
        <v>103</v>
      </c>
      <c r="E2220"/>
      <c r="F2220" s="14">
        <v>0.26</v>
      </c>
      <c r="G2220" s="3">
        <v>4</v>
      </c>
      <c r="I2220" s="19">
        <v>27.91</v>
      </c>
      <c r="J2220"/>
    </row>
    <row r="2221" spans="1:10" s="3" customFormat="1" x14ac:dyDescent="0.2">
      <c r="A2221"/>
      <c r="B2221" s="1">
        <v>0.51041666666666663</v>
      </c>
      <c r="C2221" s="3">
        <v>85</v>
      </c>
      <c r="D2221" s="3">
        <v>105</v>
      </c>
      <c r="E2221"/>
      <c r="F2221" s="14">
        <v>0.27</v>
      </c>
      <c r="G2221" s="3">
        <v>1</v>
      </c>
      <c r="H2221" s="3" t="s">
        <v>129</v>
      </c>
      <c r="I2221" s="19">
        <v>27.91</v>
      </c>
      <c r="J2221"/>
    </row>
    <row r="2222" spans="1:10" s="3" customFormat="1" x14ac:dyDescent="0.2">
      <c r="A2222"/>
      <c r="B2222" s="1">
        <v>0.52083333333333337</v>
      </c>
      <c r="C2222" s="3">
        <v>85</v>
      </c>
      <c r="D2222" s="3">
        <v>105</v>
      </c>
      <c r="E2222"/>
      <c r="F2222" s="14">
        <v>0.28000000000000003</v>
      </c>
      <c r="G2222" s="3">
        <v>0</v>
      </c>
      <c r="I2222" s="19">
        <v>27.9</v>
      </c>
      <c r="J2222"/>
    </row>
    <row r="2223" spans="1:10" s="3" customFormat="1" x14ac:dyDescent="0.2">
      <c r="A2223"/>
      <c r="B2223" s="1">
        <v>0.53125</v>
      </c>
      <c r="C2223" s="3">
        <v>86</v>
      </c>
      <c r="D2223" s="3">
        <v>106</v>
      </c>
      <c r="E2223"/>
      <c r="F2223" s="14">
        <v>0.27</v>
      </c>
      <c r="G2223" s="3">
        <v>2</v>
      </c>
      <c r="H2223" s="3" t="s">
        <v>201</v>
      </c>
      <c r="I2223" s="19">
        <v>27.9</v>
      </c>
      <c r="J2223"/>
    </row>
    <row r="2224" spans="1:10" s="3" customFormat="1" x14ac:dyDescent="0.2">
      <c r="A2224"/>
      <c r="B2224" s="1">
        <v>0.54166666666666663</v>
      </c>
      <c r="C2224" s="3">
        <v>86</v>
      </c>
      <c r="D2224" s="3">
        <v>106</v>
      </c>
      <c r="E2224"/>
      <c r="F2224" s="14">
        <v>0.26</v>
      </c>
      <c r="G2224" s="3">
        <v>2</v>
      </c>
      <c r="H2224" s="3" t="s">
        <v>129</v>
      </c>
      <c r="I2224" s="19">
        <v>27.89</v>
      </c>
      <c r="J2224"/>
    </row>
    <row r="2225" spans="1:10" s="3" customFormat="1" x14ac:dyDescent="0.2">
      <c r="A2225"/>
      <c r="B2225" s="1">
        <v>0.55208333333333337</v>
      </c>
      <c r="C2225" s="3">
        <v>86</v>
      </c>
      <c r="D2225" s="3">
        <v>105</v>
      </c>
      <c r="E2225"/>
      <c r="F2225" s="14">
        <v>0.26</v>
      </c>
      <c r="G2225" s="3">
        <v>1</v>
      </c>
      <c r="H2225" s="3" t="s">
        <v>201</v>
      </c>
      <c r="I2225" s="19">
        <v>27.88</v>
      </c>
      <c r="J2225"/>
    </row>
    <row r="2226" spans="1:10" s="3" customFormat="1" x14ac:dyDescent="0.2">
      <c r="A2226"/>
      <c r="B2226" s="2">
        <v>0.5625</v>
      </c>
      <c r="C2226" s="3">
        <v>87</v>
      </c>
      <c r="D2226" s="3">
        <v>108</v>
      </c>
      <c r="E2226"/>
      <c r="F2226" s="14">
        <v>0.26</v>
      </c>
      <c r="G2226" s="3">
        <v>2</v>
      </c>
      <c r="H2226" s="3" t="s">
        <v>196</v>
      </c>
      <c r="I2226" s="19">
        <v>27.88</v>
      </c>
      <c r="J2226"/>
    </row>
    <row r="2227" spans="1:10" s="3" customFormat="1" x14ac:dyDescent="0.2">
      <c r="A2227"/>
      <c r="B2227" s="2">
        <v>0.57291666666666663</v>
      </c>
      <c r="C2227" s="3">
        <v>87</v>
      </c>
      <c r="D2227" s="3">
        <v>111</v>
      </c>
      <c r="E2227"/>
      <c r="F2227" s="14">
        <v>0.26</v>
      </c>
      <c r="G2227" s="3">
        <v>1</v>
      </c>
      <c r="H2227" s="3" t="s">
        <v>203</v>
      </c>
      <c r="I2227" s="19">
        <v>27.86</v>
      </c>
      <c r="J2227"/>
    </row>
    <row r="2228" spans="1:10" s="3" customFormat="1" x14ac:dyDescent="0.2">
      <c r="A2228"/>
      <c r="B2228" s="2">
        <v>0.58333333333333337</v>
      </c>
      <c r="C2228" s="3">
        <v>88</v>
      </c>
      <c r="D2228" s="3">
        <v>111</v>
      </c>
      <c r="E2228"/>
      <c r="F2228" s="14">
        <v>0.27</v>
      </c>
      <c r="G2228" s="3">
        <v>0</v>
      </c>
      <c r="I2228" s="19">
        <v>27.86</v>
      </c>
      <c r="J2228"/>
    </row>
    <row r="2229" spans="1:10" s="3" customFormat="1" x14ac:dyDescent="0.2">
      <c r="A2229"/>
      <c r="B2229" s="2">
        <v>0.59375</v>
      </c>
      <c r="C2229" s="3">
        <v>88</v>
      </c>
      <c r="D2229" s="3">
        <v>109</v>
      </c>
      <c r="E2229"/>
      <c r="F2229" s="14">
        <v>0.25</v>
      </c>
      <c r="G2229" s="3">
        <v>2</v>
      </c>
      <c r="H2229" s="3" t="s">
        <v>203</v>
      </c>
      <c r="I2229" s="19">
        <v>27.86</v>
      </c>
      <c r="J2229"/>
    </row>
    <row r="2230" spans="1:10" s="3" customFormat="1" x14ac:dyDescent="0.2">
      <c r="A2230"/>
      <c r="B2230" s="2">
        <v>0.60416666666666663</v>
      </c>
      <c r="C2230" s="3">
        <v>88</v>
      </c>
      <c r="D2230" s="3">
        <v>109</v>
      </c>
      <c r="E2230"/>
      <c r="F2230" s="14">
        <v>0.25</v>
      </c>
      <c r="G2230" s="3">
        <v>5</v>
      </c>
      <c r="H2230" s="3" t="s">
        <v>203</v>
      </c>
      <c r="I2230" s="19">
        <v>27.85</v>
      </c>
      <c r="J2230"/>
    </row>
    <row r="2231" spans="1:10" s="3" customFormat="1" x14ac:dyDescent="0.2">
      <c r="A2231"/>
      <c r="B2231" s="2">
        <v>0.61458333333333337</v>
      </c>
      <c r="C2231" s="3">
        <v>89</v>
      </c>
      <c r="D2231" s="3">
        <v>110</v>
      </c>
      <c r="E2231"/>
      <c r="F2231" s="14">
        <v>0.26</v>
      </c>
      <c r="G2231" s="3">
        <v>0</v>
      </c>
      <c r="I2231" s="19">
        <v>27.85</v>
      </c>
      <c r="J2231"/>
    </row>
    <row r="2232" spans="1:10" s="3" customFormat="1" x14ac:dyDescent="0.2">
      <c r="A2232"/>
      <c r="B2232" s="2">
        <v>0.625</v>
      </c>
      <c r="E2232"/>
      <c r="F2232" s="14"/>
      <c r="I2232" s="19"/>
      <c r="J2232"/>
    </row>
    <row r="2233" spans="1:10" x14ac:dyDescent="0.2">
      <c r="B2233" s="2">
        <v>0.63541666666666663</v>
      </c>
    </row>
    <row r="2234" spans="1:10" x14ac:dyDescent="0.2">
      <c r="B2234" s="2"/>
    </row>
  </sheetData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58"/>
  <sheetViews>
    <sheetView workbookViewId="0"/>
    <sheetView workbookViewId="1"/>
  </sheetViews>
  <sheetFormatPr defaultRowHeight="12.75" x14ac:dyDescent="0.2"/>
  <cols>
    <col min="3" max="4" width="9.140625" style="3" customWidth="1"/>
    <col min="6" max="6" width="9.140625" style="14" customWidth="1"/>
    <col min="7" max="8" width="9.140625" style="3" customWidth="1"/>
    <col min="9" max="9" width="9.140625" style="19" customWidth="1"/>
  </cols>
  <sheetData>
    <row r="1" spans="1:10" x14ac:dyDescent="0.2">
      <c r="A1" s="6" t="s">
        <v>216</v>
      </c>
      <c r="B1" s="24" t="s">
        <v>2</v>
      </c>
      <c r="C1" s="6" t="s">
        <v>3</v>
      </c>
      <c r="D1" s="6" t="s">
        <v>1</v>
      </c>
      <c r="E1" s="6"/>
      <c r="F1" s="31" t="s">
        <v>156</v>
      </c>
      <c r="G1" s="6" t="s">
        <v>32</v>
      </c>
      <c r="H1" s="6" t="s">
        <v>217</v>
      </c>
      <c r="I1" s="33" t="s">
        <v>218</v>
      </c>
      <c r="J1" s="6" t="s">
        <v>223</v>
      </c>
    </row>
    <row r="2" spans="1:10" x14ac:dyDescent="0.2">
      <c r="A2" s="32" t="s">
        <v>247</v>
      </c>
      <c r="B2" s="24"/>
      <c r="C2" s="6"/>
      <c r="D2" s="6"/>
      <c r="E2" s="6"/>
      <c r="F2" s="31"/>
      <c r="G2" s="6"/>
      <c r="H2" s="6"/>
      <c r="I2" s="33"/>
      <c r="J2" s="6"/>
    </row>
    <row r="3" spans="1:10" x14ac:dyDescent="0.2">
      <c r="A3" s="30">
        <v>40233</v>
      </c>
      <c r="B3" s="2">
        <v>0.4375</v>
      </c>
      <c r="C3" s="3">
        <v>43</v>
      </c>
      <c r="D3" s="3">
        <v>64</v>
      </c>
      <c r="F3" s="14">
        <v>0.46</v>
      </c>
      <c r="G3" s="3" t="s">
        <v>43</v>
      </c>
      <c r="H3" s="3">
        <v>4</v>
      </c>
      <c r="I3" s="19">
        <v>29.31</v>
      </c>
    </row>
    <row r="4" spans="1:10" x14ac:dyDescent="0.2">
      <c r="B4" s="2">
        <v>0.44791666666666691</v>
      </c>
      <c r="C4" s="3">
        <v>43</v>
      </c>
      <c r="D4" s="3">
        <v>68</v>
      </c>
      <c r="F4" s="14">
        <v>0.47</v>
      </c>
      <c r="G4" s="3">
        <v>3</v>
      </c>
      <c r="H4" s="3" t="s">
        <v>43</v>
      </c>
      <c r="I4" s="19">
        <v>29.31</v>
      </c>
    </row>
    <row r="5" spans="1:10" hidden="1" x14ac:dyDescent="0.2">
      <c r="B5" s="2">
        <v>0.45833333333333359</v>
      </c>
    </row>
    <row r="6" spans="1:10" hidden="1" x14ac:dyDescent="0.2">
      <c r="B6" s="1">
        <v>0.46875</v>
      </c>
    </row>
    <row r="7" spans="1:10" hidden="1" x14ac:dyDescent="0.2">
      <c r="B7" s="1">
        <v>0.47916666666666669</v>
      </c>
    </row>
    <row r="8" spans="1:10" hidden="1" x14ac:dyDescent="0.2">
      <c r="B8" s="1">
        <v>0.48958333333333331</v>
      </c>
    </row>
    <row r="9" spans="1:10" hidden="1" x14ac:dyDescent="0.2">
      <c r="B9" s="1">
        <v>0.5</v>
      </c>
    </row>
    <row r="10" spans="1:10" hidden="1" x14ac:dyDescent="0.2"/>
    <row r="11" spans="1:10" hidden="1" x14ac:dyDescent="0.2"/>
    <row r="12" spans="1:10" hidden="1" x14ac:dyDescent="0.2"/>
    <row r="13" spans="1:10" hidden="1" x14ac:dyDescent="0.2"/>
    <row r="14" spans="1:10" hidden="1" x14ac:dyDescent="0.2"/>
    <row r="15" spans="1:10" hidden="1" x14ac:dyDescent="0.2"/>
    <row r="16" spans="1:10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hidden="1" x14ac:dyDescent="0.2"/>
    <row r="962" hidden="1" x14ac:dyDescent="0.2"/>
    <row r="963" hidden="1" x14ac:dyDescent="0.2"/>
    <row r="964" hidden="1" x14ac:dyDescent="0.2"/>
    <row r="965" hidden="1" x14ac:dyDescent="0.2"/>
    <row r="966" hidden="1" x14ac:dyDescent="0.2"/>
    <row r="967" hidden="1" x14ac:dyDescent="0.2"/>
    <row r="968" hidden="1" x14ac:dyDescent="0.2"/>
    <row r="969" hidden="1" x14ac:dyDescent="0.2"/>
    <row r="970" hidden="1" x14ac:dyDescent="0.2"/>
    <row r="971" hidden="1" x14ac:dyDescent="0.2"/>
    <row r="972" hidden="1" x14ac:dyDescent="0.2"/>
    <row r="973" hidden="1" x14ac:dyDescent="0.2"/>
    <row r="974" hidden="1" x14ac:dyDescent="0.2"/>
    <row r="975" hidden="1" x14ac:dyDescent="0.2"/>
    <row r="976" hidden="1" x14ac:dyDescent="0.2"/>
    <row r="977" spans="2:9" hidden="1" x14ac:dyDescent="0.2"/>
    <row r="978" spans="2:9" x14ac:dyDescent="0.2">
      <c r="B978" s="2">
        <v>0.45833333333333359</v>
      </c>
      <c r="C978" s="3">
        <v>45</v>
      </c>
      <c r="D978" s="3">
        <v>76</v>
      </c>
      <c r="F978" s="14">
        <v>0.46</v>
      </c>
      <c r="G978" s="3">
        <v>3</v>
      </c>
      <c r="H978" s="3" t="s">
        <v>43</v>
      </c>
      <c r="I978" s="19">
        <v>29.3</v>
      </c>
    </row>
    <row r="979" spans="2:9" x14ac:dyDescent="0.2">
      <c r="B979" s="1">
        <v>0.46875</v>
      </c>
      <c r="C979" s="3">
        <v>46</v>
      </c>
      <c r="D979" s="3">
        <v>75</v>
      </c>
      <c r="F979" s="14">
        <v>0.44</v>
      </c>
      <c r="G979" s="3">
        <v>4</v>
      </c>
      <c r="H979" s="3" t="s">
        <v>37</v>
      </c>
      <c r="I979" s="19">
        <v>29.3</v>
      </c>
    </row>
    <row r="980" spans="2:9" x14ac:dyDescent="0.2">
      <c r="B980" s="1">
        <v>0.47916666666666669</v>
      </c>
      <c r="C980" s="3">
        <v>46</v>
      </c>
      <c r="D980" s="3">
        <v>80</v>
      </c>
      <c r="F980" s="14">
        <v>0.45</v>
      </c>
      <c r="G980" s="3">
        <v>0</v>
      </c>
      <c r="I980" s="19">
        <v>29.29</v>
      </c>
    </row>
    <row r="981" spans="2:9" x14ac:dyDescent="0.2">
      <c r="B981" s="1">
        <v>0.48958333333333331</v>
      </c>
      <c r="C981" s="3">
        <v>48</v>
      </c>
      <c r="D981" s="3">
        <v>79</v>
      </c>
      <c r="F981" s="14">
        <v>0.42</v>
      </c>
      <c r="G981" s="3">
        <v>1</v>
      </c>
      <c r="H981" s="3" t="s">
        <v>208</v>
      </c>
      <c r="I981" s="19">
        <v>29.29</v>
      </c>
    </row>
    <row r="982" spans="2:9" x14ac:dyDescent="0.2">
      <c r="B982" s="1">
        <v>0.5</v>
      </c>
      <c r="C982" s="3">
        <v>47</v>
      </c>
      <c r="D982" s="3">
        <v>76</v>
      </c>
      <c r="F982" s="14">
        <v>0.41</v>
      </c>
      <c r="G982" s="3">
        <v>6</v>
      </c>
      <c r="H982" s="3" t="s">
        <v>43</v>
      </c>
      <c r="I982" s="19">
        <v>29.29</v>
      </c>
    </row>
    <row r="983" spans="2:9" x14ac:dyDescent="0.2">
      <c r="B983" s="1">
        <v>0.54166666666666663</v>
      </c>
      <c r="C983" s="3">
        <v>49</v>
      </c>
      <c r="D983" s="3">
        <v>86</v>
      </c>
      <c r="F983" s="14">
        <v>0.39</v>
      </c>
      <c r="G983" s="3">
        <v>1</v>
      </c>
      <c r="H983" s="3" t="s">
        <v>197</v>
      </c>
      <c r="I983" s="19">
        <v>29.26</v>
      </c>
    </row>
    <row r="984" spans="2:9" x14ac:dyDescent="0.2">
      <c r="B984" s="1">
        <v>0.55208333333333337</v>
      </c>
      <c r="C984" s="3">
        <v>49</v>
      </c>
      <c r="D984" s="3">
        <v>84</v>
      </c>
      <c r="F984" s="14">
        <v>0.39</v>
      </c>
      <c r="G984" s="3">
        <v>3</v>
      </c>
      <c r="H984" s="3" t="s">
        <v>43</v>
      </c>
      <c r="I984" s="19">
        <v>29.26</v>
      </c>
    </row>
    <row r="985" spans="2:9" x14ac:dyDescent="0.2">
      <c r="B985" s="2">
        <v>0.5625</v>
      </c>
      <c r="C985" s="3">
        <v>49</v>
      </c>
      <c r="D985" s="3">
        <v>80</v>
      </c>
      <c r="F985" s="14">
        <v>0.39</v>
      </c>
      <c r="G985" s="3">
        <v>4</v>
      </c>
      <c r="H985" s="3" t="s">
        <v>197</v>
      </c>
      <c r="I985" s="19">
        <v>29.26</v>
      </c>
    </row>
    <row r="986" spans="2:9" x14ac:dyDescent="0.2">
      <c r="B986" s="2">
        <v>0.57291666666666663</v>
      </c>
      <c r="C986" s="3">
        <v>48</v>
      </c>
      <c r="D986" s="3">
        <v>80</v>
      </c>
      <c r="F986" s="14">
        <v>0.4</v>
      </c>
      <c r="G986" s="3">
        <v>5</v>
      </c>
      <c r="H986" s="3" t="s">
        <v>43</v>
      </c>
      <c r="I986" s="19">
        <v>29.25</v>
      </c>
    </row>
    <row r="987" spans="2:9" x14ac:dyDescent="0.2">
      <c r="B987" s="2">
        <v>0.58333333333333337</v>
      </c>
      <c r="C987" s="3">
        <v>49</v>
      </c>
      <c r="D987" s="3">
        <v>83</v>
      </c>
      <c r="F987" s="14">
        <v>0.4</v>
      </c>
      <c r="G987" s="3">
        <v>1</v>
      </c>
      <c r="H987" s="3" t="s">
        <v>43</v>
      </c>
      <c r="I987" s="19">
        <v>29.25</v>
      </c>
    </row>
    <row r="988" spans="2:9" x14ac:dyDescent="0.2">
      <c r="B988" s="2">
        <v>0.59375</v>
      </c>
      <c r="C988" s="3">
        <v>50</v>
      </c>
      <c r="D988" s="3">
        <v>75</v>
      </c>
      <c r="F988" s="14">
        <v>0.39</v>
      </c>
      <c r="G988" s="3">
        <v>4</v>
      </c>
      <c r="H988" s="3" t="s">
        <v>208</v>
      </c>
      <c r="I988" s="19">
        <v>29.24</v>
      </c>
    </row>
    <row r="989" spans="2:9" x14ac:dyDescent="0.2">
      <c r="B989" s="2">
        <v>0.60416666666666663</v>
      </c>
      <c r="C989" s="3">
        <v>49</v>
      </c>
      <c r="D989" s="3">
        <v>86</v>
      </c>
      <c r="F989" s="14">
        <v>0.4</v>
      </c>
      <c r="G989" s="3">
        <v>4</v>
      </c>
      <c r="H989" s="3" t="s">
        <v>197</v>
      </c>
      <c r="I989" s="19">
        <v>29.24</v>
      </c>
    </row>
    <row r="990" spans="2:9" x14ac:dyDescent="0.2">
      <c r="B990" s="2">
        <v>0.61458333333333337</v>
      </c>
      <c r="C990" s="3">
        <v>49</v>
      </c>
      <c r="D990" s="3">
        <v>80</v>
      </c>
      <c r="F990" s="14">
        <v>0.4</v>
      </c>
      <c r="G990" s="3">
        <v>4</v>
      </c>
      <c r="H990" s="3" t="s">
        <v>143</v>
      </c>
      <c r="I990" s="19">
        <v>29.24</v>
      </c>
    </row>
    <row r="991" spans="2:9" x14ac:dyDescent="0.2">
      <c r="B991" s="2">
        <v>0.625</v>
      </c>
      <c r="C991" s="3">
        <v>48</v>
      </c>
      <c r="D991" s="3">
        <v>78</v>
      </c>
      <c r="F991" s="14">
        <v>0.41</v>
      </c>
      <c r="G991" s="3">
        <v>2</v>
      </c>
      <c r="H991" s="3" t="s">
        <v>43</v>
      </c>
      <c r="I991" s="19">
        <v>29.24</v>
      </c>
    </row>
    <row r="992" spans="2:9" x14ac:dyDescent="0.2">
      <c r="B992" s="2">
        <v>0.63541666666666663</v>
      </c>
      <c r="C992" s="3">
        <v>49</v>
      </c>
      <c r="D992" s="3">
        <v>72</v>
      </c>
      <c r="F992" s="14">
        <v>0.4</v>
      </c>
      <c r="G992" s="3">
        <v>6</v>
      </c>
      <c r="H992" s="3" t="s">
        <v>208</v>
      </c>
      <c r="I992" s="19">
        <v>29.24</v>
      </c>
    </row>
    <row r="993" spans="1:9" x14ac:dyDescent="0.2">
      <c r="B993" s="2">
        <v>0.64583333333333337</v>
      </c>
      <c r="C993" s="3">
        <v>47</v>
      </c>
      <c r="D993" s="3">
        <v>64</v>
      </c>
      <c r="F993" s="14">
        <v>0.41</v>
      </c>
      <c r="G993" s="3">
        <v>1</v>
      </c>
      <c r="H993" s="3" t="s">
        <v>196</v>
      </c>
      <c r="I993" s="19">
        <v>29.24</v>
      </c>
    </row>
    <row r="994" spans="1:9" x14ac:dyDescent="0.2">
      <c r="B994" s="2">
        <v>0.65625</v>
      </c>
      <c r="C994" s="3">
        <v>48</v>
      </c>
      <c r="D994" s="3">
        <v>66</v>
      </c>
      <c r="F994" s="14">
        <v>0.4</v>
      </c>
      <c r="G994" s="3">
        <v>3</v>
      </c>
      <c r="H994" s="3" t="s">
        <v>43</v>
      </c>
      <c r="I994" s="19">
        <v>29.24</v>
      </c>
    </row>
    <row r="995" spans="1:9" x14ac:dyDescent="0.2">
      <c r="B995" s="2">
        <v>0.66666666666666663</v>
      </c>
      <c r="C995" s="3">
        <v>48</v>
      </c>
      <c r="D995" s="3">
        <v>65</v>
      </c>
      <c r="F995" s="14">
        <v>0.4</v>
      </c>
      <c r="G995" s="3">
        <v>4</v>
      </c>
      <c r="H995" s="3" t="s">
        <v>197</v>
      </c>
      <c r="I995" s="19">
        <v>29.24</v>
      </c>
    </row>
    <row r="996" spans="1:9" x14ac:dyDescent="0.2">
      <c r="B996" s="2">
        <v>0.67708333333333337</v>
      </c>
      <c r="C996" s="3">
        <v>48</v>
      </c>
      <c r="D996" s="3">
        <v>65</v>
      </c>
      <c r="F996" s="14">
        <v>0.4</v>
      </c>
      <c r="G996" s="3">
        <v>3</v>
      </c>
      <c r="H996" s="3" t="s">
        <v>43</v>
      </c>
      <c r="I996" s="19">
        <v>29.24</v>
      </c>
    </row>
    <row r="997" spans="1:9" x14ac:dyDescent="0.2">
      <c r="B997" s="2">
        <v>0.6875</v>
      </c>
      <c r="C997" s="3">
        <v>47</v>
      </c>
      <c r="D997" s="3">
        <v>61</v>
      </c>
      <c r="F997" s="14">
        <v>0.39</v>
      </c>
      <c r="G997" s="3">
        <v>2</v>
      </c>
      <c r="H997" s="3" t="s">
        <v>196</v>
      </c>
      <c r="I997" s="19">
        <v>29.24</v>
      </c>
    </row>
    <row r="999" spans="1:9" x14ac:dyDescent="0.2">
      <c r="A999" s="21">
        <v>40234</v>
      </c>
      <c r="B999" s="1">
        <v>0.48958333333333331</v>
      </c>
      <c r="C999" s="3">
        <v>44</v>
      </c>
      <c r="D999" s="3">
        <v>82</v>
      </c>
      <c r="F999" s="14">
        <v>0.31</v>
      </c>
      <c r="G999" s="3">
        <v>4</v>
      </c>
      <c r="H999" s="3" t="s">
        <v>37</v>
      </c>
      <c r="I999" s="19">
        <v>29.46</v>
      </c>
    </row>
    <row r="1000" spans="1:9" x14ac:dyDescent="0.2">
      <c r="B1000" s="1">
        <v>0.5</v>
      </c>
      <c r="C1000" s="3">
        <v>43</v>
      </c>
      <c r="D1000" s="3">
        <v>84</v>
      </c>
      <c r="F1000" s="14">
        <v>0.31</v>
      </c>
      <c r="G1000" s="3">
        <v>1</v>
      </c>
      <c r="H1000" s="3" t="s">
        <v>197</v>
      </c>
      <c r="I1000" s="19">
        <v>29.45</v>
      </c>
    </row>
    <row r="1001" spans="1:9" x14ac:dyDescent="0.2">
      <c r="B1001" s="1">
        <v>0.51041666666666663</v>
      </c>
      <c r="C1001" s="3">
        <v>44</v>
      </c>
      <c r="D1001" s="3">
        <v>83</v>
      </c>
      <c r="F1001" s="14">
        <v>0.31</v>
      </c>
      <c r="G1001" s="3">
        <v>3</v>
      </c>
      <c r="H1001" s="3" t="s">
        <v>37</v>
      </c>
      <c r="I1001" s="19">
        <v>29.45</v>
      </c>
    </row>
    <row r="1002" spans="1:9" x14ac:dyDescent="0.2">
      <c r="B1002" s="1">
        <v>0.52083333333333337</v>
      </c>
      <c r="C1002" s="3">
        <v>43</v>
      </c>
      <c r="D1002" s="3">
        <v>81</v>
      </c>
      <c r="F1002" s="14">
        <v>0.32</v>
      </c>
      <c r="G1002" s="3">
        <v>5</v>
      </c>
      <c r="H1002" s="3" t="s">
        <v>71</v>
      </c>
      <c r="I1002" s="19">
        <v>29.45</v>
      </c>
    </row>
    <row r="1003" spans="1:9" x14ac:dyDescent="0.2">
      <c r="B1003" s="1">
        <v>0.53125</v>
      </c>
      <c r="C1003" s="3">
        <v>44</v>
      </c>
      <c r="D1003" s="3">
        <v>78</v>
      </c>
      <c r="F1003" s="14">
        <v>0.31</v>
      </c>
      <c r="G1003" s="3">
        <v>3</v>
      </c>
      <c r="H1003" s="3" t="s">
        <v>197</v>
      </c>
      <c r="I1003" s="19">
        <v>29.44</v>
      </c>
    </row>
    <row r="1004" spans="1:9" x14ac:dyDescent="0.2">
      <c r="B1004" s="1">
        <v>0.54166666666666663</v>
      </c>
      <c r="C1004" s="3">
        <v>46</v>
      </c>
      <c r="D1004" s="3">
        <v>79</v>
      </c>
      <c r="F1004" s="14">
        <v>0.3</v>
      </c>
      <c r="G1004" s="3">
        <v>3</v>
      </c>
      <c r="H1004" s="3" t="s">
        <v>196</v>
      </c>
      <c r="I1004" s="19">
        <v>29.43</v>
      </c>
    </row>
    <row r="1005" spans="1:9" x14ac:dyDescent="0.2">
      <c r="B1005" s="1">
        <v>0.55208333333333337</v>
      </c>
      <c r="C1005" s="3">
        <v>47</v>
      </c>
      <c r="D1005" s="3">
        <v>85</v>
      </c>
      <c r="F1005" s="14">
        <v>0.28999999999999998</v>
      </c>
      <c r="G1005" s="3">
        <v>6</v>
      </c>
      <c r="H1005" s="3" t="s">
        <v>197</v>
      </c>
      <c r="I1005" s="19">
        <v>29.42</v>
      </c>
    </row>
    <row r="1006" spans="1:9" x14ac:dyDescent="0.2">
      <c r="B1006" s="2">
        <v>0.5625</v>
      </c>
      <c r="C1006" s="3">
        <v>46</v>
      </c>
      <c r="D1006" s="3">
        <v>86</v>
      </c>
      <c r="F1006" s="14">
        <v>0.3</v>
      </c>
      <c r="G1006" s="3">
        <v>4</v>
      </c>
      <c r="H1006" s="3" t="s">
        <v>129</v>
      </c>
      <c r="I1006" s="19">
        <v>29.42</v>
      </c>
    </row>
    <row r="1007" spans="1:9" x14ac:dyDescent="0.2">
      <c r="B1007" s="2">
        <v>0.57291666666666663</v>
      </c>
      <c r="C1007" s="3">
        <v>47</v>
      </c>
      <c r="D1007" s="3">
        <v>87</v>
      </c>
      <c r="F1007" s="14">
        <v>0.28999999999999998</v>
      </c>
      <c r="G1007" s="3">
        <v>2</v>
      </c>
      <c r="H1007" s="3" t="s">
        <v>143</v>
      </c>
      <c r="I1007" s="19">
        <v>29.42</v>
      </c>
    </row>
    <row r="1008" spans="1:9" x14ac:dyDescent="0.2">
      <c r="B1008" s="2">
        <v>0.58333333333333337</v>
      </c>
      <c r="C1008" s="3">
        <v>47</v>
      </c>
      <c r="D1008" s="3">
        <v>84</v>
      </c>
      <c r="F1008" s="14">
        <v>0.28999999999999998</v>
      </c>
      <c r="G1008" s="3">
        <v>1</v>
      </c>
      <c r="H1008" s="3" t="s">
        <v>197</v>
      </c>
      <c r="I1008" s="19">
        <v>29.42</v>
      </c>
    </row>
    <row r="1009" spans="1:9" x14ac:dyDescent="0.2">
      <c r="B1009" s="2">
        <v>0.59375</v>
      </c>
      <c r="C1009" s="3">
        <v>47</v>
      </c>
      <c r="D1009" s="3">
        <v>83</v>
      </c>
      <c r="F1009" s="14">
        <v>0.28999999999999998</v>
      </c>
      <c r="G1009" s="3">
        <v>1</v>
      </c>
      <c r="H1009" s="3" t="s">
        <v>264</v>
      </c>
      <c r="I1009" s="19">
        <v>29.41</v>
      </c>
    </row>
    <row r="1010" spans="1:9" x14ac:dyDescent="0.2">
      <c r="B1010" s="2">
        <v>0.60416666666666663</v>
      </c>
      <c r="C1010" s="3">
        <v>47</v>
      </c>
      <c r="D1010" s="3">
        <v>81</v>
      </c>
      <c r="F1010" s="14">
        <v>0.28999999999999998</v>
      </c>
      <c r="G1010" s="3">
        <v>2</v>
      </c>
      <c r="H1010" s="3" t="s">
        <v>43</v>
      </c>
      <c r="I1010" s="19">
        <v>29.41</v>
      </c>
    </row>
    <row r="1011" spans="1:9" x14ac:dyDescent="0.2">
      <c r="B1011" s="2">
        <v>0.61458333333333337</v>
      </c>
      <c r="C1011" s="3">
        <v>47</v>
      </c>
      <c r="D1011" s="3">
        <v>79</v>
      </c>
      <c r="F1011" s="14">
        <v>0.28999999999999998</v>
      </c>
      <c r="G1011" s="3">
        <v>3</v>
      </c>
      <c r="H1011" s="3" t="s">
        <v>43</v>
      </c>
      <c r="I1011" s="19">
        <v>29.41</v>
      </c>
    </row>
    <row r="1012" spans="1:9" x14ac:dyDescent="0.2">
      <c r="B1012" s="2">
        <v>0.625</v>
      </c>
      <c r="C1012" s="3">
        <v>47</v>
      </c>
      <c r="D1012" s="3">
        <v>80</v>
      </c>
      <c r="F1012" s="14">
        <v>0.3</v>
      </c>
      <c r="G1012" s="3">
        <v>3</v>
      </c>
      <c r="H1012" s="3" t="s">
        <v>201</v>
      </c>
      <c r="I1012" s="19">
        <v>29.41</v>
      </c>
    </row>
    <row r="1013" spans="1:9" x14ac:dyDescent="0.2">
      <c r="B1013" s="2">
        <v>0.63541666666666663</v>
      </c>
      <c r="C1013" s="3">
        <v>48</v>
      </c>
      <c r="D1013" s="3">
        <v>76</v>
      </c>
      <c r="F1013" s="14">
        <v>0.28999999999999998</v>
      </c>
      <c r="G1013" s="3">
        <v>3</v>
      </c>
      <c r="H1013" s="3" t="s">
        <v>130</v>
      </c>
      <c r="I1013" s="19">
        <v>29.4</v>
      </c>
    </row>
    <row r="1014" spans="1:9" x14ac:dyDescent="0.2">
      <c r="B1014" s="2">
        <v>0.64583333333333337</v>
      </c>
      <c r="C1014" s="3">
        <v>48</v>
      </c>
      <c r="D1014" s="3">
        <v>74</v>
      </c>
      <c r="F1014" s="14">
        <v>0.3</v>
      </c>
      <c r="G1014" s="3">
        <v>0</v>
      </c>
      <c r="I1014" s="19">
        <v>29.4</v>
      </c>
    </row>
    <row r="1015" spans="1:9" x14ac:dyDescent="0.2">
      <c r="B1015" s="2">
        <v>0.65625</v>
      </c>
      <c r="C1015" s="3">
        <v>47</v>
      </c>
      <c r="D1015" s="3">
        <v>73</v>
      </c>
      <c r="F1015" s="14">
        <v>0.28999999999999998</v>
      </c>
      <c r="G1015" s="3">
        <v>2</v>
      </c>
      <c r="H1015" s="3" t="s">
        <v>130</v>
      </c>
      <c r="I1015" s="19">
        <v>29.39</v>
      </c>
    </row>
    <row r="1016" spans="1:9" x14ac:dyDescent="0.2">
      <c r="B1016" s="2">
        <v>0.66666666666666663</v>
      </c>
      <c r="C1016" s="3">
        <v>47</v>
      </c>
      <c r="D1016" s="3">
        <v>69</v>
      </c>
      <c r="F1016" s="14">
        <v>0.28999999999999998</v>
      </c>
      <c r="G1016" s="3">
        <v>2</v>
      </c>
      <c r="H1016" s="3" t="s">
        <v>203</v>
      </c>
      <c r="I1016" s="19">
        <v>29.39</v>
      </c>
    </row>
    <row r="1017" spans="1:9" x14ac:dyDescent="0.2">
      <c r="B1017" s="2">
        <v>0.67708333333333337</v>
      </c>
      <c r="C1017" s="3">
        <v>48</v>
      </c>
      <c r="D1017" s="3">
        <v>67</v>
      </c>
      <c r="F1017" s="14">
        <v>0.3</v>
      </c>
      <c r="G1017" s="3">
        <v>1</v>
      </c>
      <c r="H1017" s="3" t="s">
        <v>208</v>
      </c>
      <c r="I1017" s="19">
        <v>29.39</v>
      </c>
    </row>
    <row r="1018" spans="1:9" x14ac:dyDescent="0.2">
      <c r="B1018" s="2">
        <v>0.6875</v>
      </c>
      <c r="C1018" s="3">
        <v>48</v>
      </c>
      <c r="D1018" s="3">
        <v>63</v>
      </c>
      <c r="F1018" s="14">
        <v>0.28999999999999998</v>
      </c>
      <c r="G1018" s="3">
        <v>2</v>
      </c>
      <c r="H1018" s="3" t="s">
        <v>201</v>
      </c>
      <c r="I1018" s="19">
        <v>29.39</v>
      </c>
    </row>
    <row r="1019" spans="1:9" x14ac:dyDescent="0.2">
      <c r="B1019" s="2"/>
    </row>
    <row r="1020" spans="1:9" x14ac:dyDescent="0.2">
      <c r="A1020" s="21">
        <v>40235</v>
      </c>
      <c r="B1020" s="2">
        <v>0.375</v>
      </c>
      <c r="C1020" s="3">
        <v>44</v>
      </c>
      <c r="D1020" s="3">
        <v>53</v>
      </c>
      <c r="F1020" s="14">
        <v>0.4</v>
      </c>
      <c r="G1020" s="3">
        <v>2</v>
      </c>
      <c r="H1020" s="3" t="s">
        <v>201</v>
      </c>
      <c r="I1020" s="19">
        <v>29.45</v>
      </c>
    </row>
    <row r="1021" spans="1:9" x14ac:dyDescent="0.2">
      <c r="B1021" s="2">
        <v>0.38541666666666674</v>
      </c>
      <c r="C1021" s="3">
        <v>43</v>
      </c>
      <c r="D1021" s="3">
        <v>63</v>
      </c>
      <c r="F1021" s="14">
        <v>0.41</v>
      </c>
      <c r="G1021" s="3">
        <v>2</v>
      </c>
      <c r="H1021" s="3" t="s">
        <v>196</v>
      </c>
      <c r="I1021" s="19">
        <v>29.45</v>
      </c>
    </row>
    <row r="1022" spans="1:9" x14ac:dyDescent="0.2">
      <c r="B1022" s="2">
        <v>0.39583333333333343</v>
      </c>
      <c r="C1022" s="3">
        <v>43</v>
      </c>
      <c r="D1022" s="3">
        <v>63</v>
      </c>
      <c r="F1022" s="14">
        <v>0.4</v>
      </c>
      <c r="G1022" s="3">
        <v>4</v>
      </c>
      <c r="H1022" s="3" t="s">
        <v>43</v>
      </c>
      <c r="I1022" s="19">
        <v>29.45</v>
      </c>
    </row>
    <row r="1023" spans="1:9" x14ac:dyDescent="0.2">
      <c r="B1023" s="2">
        <v>0.40625</v>
      </c>
      <c r="C1023" s="3">
        <v>43</v>
      </c>
      <c r="D1023" s="3">
        <v>68</v>
      </c>
      <c r="F1023" s="14">
        <v>0.4</v>
      </c>
      <c r="G1023" s="3">
        <v>0</v>
      </c>
      <c r="I1023" s="19">
        <v>29.45</v>
      </c>
    </row>
    <row r="1024" spans="1:9" x14ac:dyDescent="0.2">
      <c r="B1024" s="2">
        <v>0.4166666666666668</v>
      </c>
      <c r="C1024" s="3">
        <v>44</v>
      </c>
      <c r="D1024" s="3">
        <v>70</v>
      </c>
      <c r="F1024" s="14">
        <v>0.38</v>
      </c>
      <c r="G1024" s="3">
        <v>1</v>
      </c>
      <c r="H1024" s="3" t="s">
        <v>71</v>
      </c>
      <c r="I1024" s="19">
        <v>29.44</v>
      </c>
    </row>
    <row r="1025" spans="2:9" x14ac:dyDescent="0.2">
      <c r="B1025" s="2">
        <v>0.42708333333333354</v>
      </c>
      <c r="C1025" s="3">
        <v>45</v>
      </c>
      <c r="D1025" s="3">
        <v>71</v>
      </c>
      <c r="F1025" s="14">
        <v>0.35</v>
      </c>
      <c r="G1025" s="3">
        <v>1</v>
      </c>
      <c r="H1025" s="3" t="s">
        <v>43</v>
      </c>
      <c r="I1025" s="19">
        <v>29.44</v>
      </c>
    </row>
    <row r="1026" spans="2:9" x14ac:dyDescent="0.2">
      <c r="B1026" s="2">
        <v>0.4375</v>
      </c>
      <c r="C1026" s="3">
        <v>46</v>
      </c>
      <c r="D1026" s="3">
        <v>74</v>
      </c>
      <c r="F1026" s="14">
        <v>0.34</v>
      </c>
      <c r="G1026" s="3">
        <v>3</v>
      </c>
      <c r="H1026" s="3" t="s">
        <v>197</v>
      </c>
      <c r="I1026" s="19">
        <v>29.44</v>
      </c>
    </row>
    <row r="1027" spans="2:9" x14ac:dyDescent="0.2">
      <c r="B1027" s="2">
        <v>0.44791666666666691</v>
      </c>
      <c r="C1027" s="3">
        <v>43</v>
      </c>
      <c r="D1027" s="3">
        <v>76</v>
      </c>
      <c r="F1027" s="14">
        <v>0.38</v>
      </c>
      <c r="G1027" s="3">
        <v>0</v>
      </c>
      <c r="I1027" s="19">
        <v>29.43</v>
      </c>
    </row>
    <row r="1028" spans="2:9" x14ac:dyDescent="0.2">
      <c r="B1028" s="2">
        <v>0.45833333333333359</v>
      </c>
      <c r="C1028" s="3">
        <v>45</v>
      </c>
      <c r="D1028" s="3">
        <v>80</v>
      </c>
      <c r="F1028" s="14">
        <v>0.35</v>
      </c>
      <c r="G1028" s="3">
        <v>5</v>
      </c>
      <c r="H1028" s="3" t="s">
        <v>130</v>
      </c>
      <c r="I1028" s="19">
        <v>29.42</v>
      </c>
    </row>
    <row r="1029" spans="2:9" x14ac:dyDescent="0.2">
      <c r="B1029" s="2">
        <v>0.46875</v>
      </c>
      <c r="C1029" s="3">
        <v>47</v>
      </c>
      <c r="D1029" s="3">
        <v>82</v>
      </c>
      <c r="F1029" s="14">
        <v>0.34</v>
      </c>
      <c r="G1029" s="3">
        <v>0</v>
      </c>
      <c r="I1029" s="19">
        <v>29.41</v>
      </c>
    </row>
    <row r="1030" spans="2:9" x14ac:dyDescent="0.2">
      <c r="B1030" s="2">
        <v>0.47916666666666669</v>
      </c>
      <c r="C1030" s="3">
        <v>48</v>
      </c>
      <c r="D1030" s="3">
        <v>84</v>
      </c>
      <c r="F1030" s="14">
        <v>0.34</v>
      </c>
      <c r="G1030" s="3">
        <v>4</v>
      </c>
      <c r="H1030" s="3" t="s">
        <v>197</v>
      </c>
      <c r="I1030" s="19">
        <v>29.4</v>
      </c>
    </row>
    <row r="1031" spans="2:9" x14ac:dyDescent="0.2">
      <c r="B1031" s="2">
        <v>0.48958333333333331</v>
      </c>
      <c r="C1031" s="3">
        <v>49</v>
      </c>
      <c r="D1031" s="3">
        <v>84</v>
      </c>
      <c r="F1031" s="14">
        <v>0.33</v>
      </c>
      <c r="G1031" s="3">
        <v>4</v>
      </c>
      <c r="H1031" s="3" t="s">
        <v>71</v>
      </c>
      <c r="I1031" s="19">
        <v>29.39</v>
      </c>
    </row>
    <row r="1032" spans="2:9" x14ac:dyDescent="0.2">
      <c r="B1032" s="2">
        <v>0.5</v>
      </c>
      <c r="C1032" s="3">
        <v>50</v>
      </c>
      <c r="D1032" s="3">
        <v>87</v>
      </c>
      <c r="F1032" s="14">
        <v>0.31</v>
      </c>
      <c r="G1032" s="3">
        <v>1</v>
      </c>
      <c r="H1032" s="3" t="s">
        <v>43</v>
      </c>
      <c r="I1032" s="19">
        <v>29.37</v>
      </c>
    </row>
    <row r="1033" spans="2:9" x14ac:dyDescent="0.2">
      <c r="B1033" s="2">
        <v>0.51041666666666663</v>
      </c>
      <c r="C1033" s="3">
        <v>48</v>
      </c>
      <c r="D1033" s="3">
        <v>90</v>
      </c>
      <c r="F1033" s="14">
        <v>0.32</v>
      </c>
      <c r="G1033" s="3">
        <v>3</v>
      </c>
      <c r="H1033" s="3" t="s">
        <v>208</v>
      </c>
      <c r="I1033" s="19">
        <v>29.36</v>
      </c>
    </row>
    <row r="1034" spans="2:9" x14ac:dyDescent="0.2">
      <c r="B1034" s="2">
        <v>0.52083333333333337</v>
      </c>
      <c r="C1034" s="3">
        <v>49</v>
      </c>
      <c r="D1034" s="3">
        <v>86</v>
      </c>
      <c r="F1034" s="14">
        <v>0.31</v>
      </c>
      <c r="G1034" s="3">
        <v>0</v>
      </c>
      <c r="I1034" s="19">
        <v>29.35</v>
      </c>
    </row>
    <row r="1035" spans="2:9" x14ac:dyDescent="0.2">
      <c r="B1035" s="2">
        <v>0.5625</v>
      </c>
      <c r="C1035" s="3">
        <v>50</v>
      </c>
      <c r="D1035" s="3">
        <v>88</v>
      </c>
      <c r="F1035" s="14">
        <v>0.3</v>
      </c>
      <c r="G1035" s="3">
        <v>1</v>
      </c>
      <c r="H1035" s="3" t="s">
        <v>43</v>
      </c>
      <c r="I1035" s="19">
        <v>29.33</v>
      </c>
    </row>
    <row r="1036" spans="2:9" x14ac:dyDescent="0.2">
      <c r="B1036" s="2">
        <v>0.57291666666666663</v>
      </c>
      <c r="C1036" s="3">
        <v>52</v>
      </c>
      <c r="D1036" s="3">
        <v>89</v>
      </c>
      <c r="F1036" s="14">
        <v>0.28000000000000003</v>
      </c>
      <c r="G1036" s="3">
        <v>3</v>
      </c>
      <c r="H1036" s="3" t="s">
        <v>43</v>
      </c>
      <c r="I1036" s="19">
        <v>29.3</v>
      </c>
    </row>
    <row r="1037" spans="2:9" x14ac:dyDescent="0.2">
      <c r="B1037" s="2">
        <v>0.58333333333333337</v>
      </c>
      <c r="C1037" s="3">
        <v>53</v>
      </c>
      <c r="D1037" s="3">
        <v>90</v>
      </c>
      <c r="F1037" s="14">
        <v>0.28999999999999998</v>
      </c>
      <c r="G1037" s="3">
        <v>0</v>
      </c>
      <c r="I1037" s="19">
        <v>29.3</v>
      </c>
    </row>
    <row r="1038" spans="2:9" x14ac:dyDescent="0.2">
      <c r="B1038" s="2">
        <v>0.59375</v>
      </c>
      <c r="C1038" s="3">
        <v>53</v>
      </c>
      <c r="D1038" s="3">
        <v>86</v>
      </c>
      <c r="F1038" s="14">
        <v>0.28000000000000003</v>
      </c>
      <c r="G1038" s="3">
        <v>2</v>
      </c>
      <c r="H1038" s="3" t="s">
        <v>37</v>
      </c>
      <c r="I1038" s="19">
        <v>29.29</v>
      </c>
    </row>
    <row r="1039" spans="2:9" x14ac:dyDescent="0.2">
      <c r="B1039" s="2">
        <v>0.60416666666666663</v>
      </c>
      <c r="C1039" s="3">
        <v>54</v>
      </c>
      <c r="D1039" s="3">
        <v>86</v>
      </c>
      <c r="F1039" s="14">
        <v>0.28000000000000003</v>
      </c>
      <c r="G1039" s="3">
        <v>3</v>
      </c>
      <c r="H1039" s="3" t="s">
        <v>43</v>
      </c>
      <c r="I1039" s="19">
        <v>29.29</v>
      </c>
    </row>
    <row r="1040" spans="2:9" x14ac:dyDescent="0.2">
      <c r="B1040" s="2">
        <v>0.61458333333333337</v>
      </c>
      <c r="C1040" s="3">
        <v>54</v>
      </c>
      <c r="D1040" s="3">
        <v>83</v>
      </c>
      <c r="F1040" s="14">
        <v>0.28000000000000003</v>
      </c>
      <c r="G1040" s="3">
        <v>2</v>
      </c>
      <c r="H1040" s="3" t="s">
        <v>130</v>
      </c>
      <c r="I1040" s="19">
        <v>29.29</v>
      </c>
    </row>
    <row r="1041" spans="1:9" x14ac:dyDescent="0.2">
      <c r="B1041" s="2">
        <v>0.625</v>
      </c>
      <c r="C1041" s="3">
        <v>53</v>
      </c>
      <c r="D1041" s="3">
        <v>83</v>
      </c>
      <c r="F1041" s="14">
        <v>0.28999999999999998</v>
      </c>
      <c r="G1041" s="3">
        <v>0</v>
      </c>
      <c r="I1041" s="19">
        <v>29.29</v>
      </c>
    </row>
    <row r="1042" spans="1:9" x14ac:dyDescent="0.2">
      <c r="B1042" s="2">
        <v>0.63541666666666663</v>
      </c>
      <c r="C1042" s="3">
        <v>53</v>
      </c>
      <c r="D1042" s="3">
        <v>82</v>
      </c>
      <c r="F1042" s="14">
        <v>0.28999999999999998</v>
      </c>
      <c r="G1042" s="3">
        <v>2</v>
      </c>
      <c r="H1042" s="3" t="s">
        <v>43</v>
      </c>
      <c r="I1042" s="19">
        <v>29.28</v>
      </c>
    </row>
    <row r="1043" spans="1:9" x14ac:dyDescent="0.2">
      <c r="B1043" s="2">
        <v>0.64583333333333337</v>
      </c>
      <c r="C1043" s="3">
        <v>53</v>
      </c>
      <c r="D1043" s="3">
        <v>78</v>
      </c>
      <c r="F1043" s="14">
        <v>0.28999999999999998</v>
      </c>
      <c r="G1043" s="3">
        <v>2</v>
      </c>
      <c r="H1043" s="3" t="s">
        <v>208</v>
      </c>
      <c r="I1043" s="19">
        <v>29.28</v>
      </c>
    </row>
    <row r="1044" spans="1:9" x14ac:dyDescent="0.2">
      <c r="B1044" s="2">
        <v>0.65625</v>
      </c>
      <c r="C1044" s="3">
        <v>53</v>
      </c>
      <c r="D1044" s="3">
        <v>77</v>
      </c>
      <c r="F1044" s="14">
        <v>0.28999999999999998</v>
      </c>
      <c r="G1044" s="3">
        <v>2</v>
      </c>
      <c r="H1044" s="3" t="s">
        <v>208</v>
      </c>
      <c r="I1044" s="19">
        <v>29.28</v>
      </c>
    </row>
    <row r="1045" spans="1:9" x14ac:dyDescent="0.2">
      <c r="B1045" s="2">
        <v>0.66666666666666663</v>
      </c>
      <c r="C1045" s="3">
        <v>52</v>
      </c>
      <c r="D1045" s="3">
        <v>71</v>
      </c>
      <c r="F1045" s="14">
        <v>0.3</v>
      </c>
      <c r="G1045" s="3">
        <v>3</v>
      </c>
      <c r="H1045" s="3" t="s">
        <v>197</v>
      </c>
      <c r="I1045" s="19">
        <v>29.27</v>
      </c>
    </row>
    <row r="1046" spans="1:9" x14ac:dyDescent="0.2">
      <c r="B1046" s="2">
        <v>0.67708333333333337</v>
      </c>
      <c r="C1046" s="3">
        <v>52</v>
      </c>
      <c r="D1046" s="3">
        <v>69</v>
      </c>
      <c r="F1046" s="14">
        <v>0.31</v>
      </c>
      <c r="G1046" s="3">
        <v>2</v>
      </c>
      <c r="H1046" s="3" t="s">
        <v>197</v>
      </c>
      <c r="I1046" s="19">
        <v>29.27</v>
      </c>
    </row>
    <row r="1047" spans="1:9" x14ac:dyDescent="0.2">
      <c r="B1047" s="2">
        <v>0.6875</v>
      </c>
      <c r="C1047" s="3">
        <v>52</v>
      </c>
      <c r="D1047" s="3">
        <v>68</v>
      </c>
      <c r="F1047" s="14">
        <v>0.31</v>
      </c>
      <c r="G1047" s="3">
        <v>0</v>
      </c>
      <c r="I1047" s="19">
        <v>29.27</v>
      </c>
    </row>
    <row r="1048" spans="1:9" x14ac:dyDescent="0.2">
      <c r="B1048" s="2"/>
    </row>
    <row r="1049" spans="1:9" x14ac:dyDescent="0.2">
      <c r="A1049" t="s">
        <v>265</v>
      </c>
      <c r="B1049" s="2"/>
    </row>
    <row r="1050" spans="1:9" x14ac:dyDescent="0.2">
      <c r="A1050" s="21">
        <v>40250</v>
      </c>
      <c r="B1050" s="2">
        <v>0.35416666666666669</v>
      </c>
      <c r="C1050" s="3">
        <v>81</v>
      </c>
      <c r="D1050" s="3">
        <v>94</v>
      </c>
      <c r="F1050" s="14">
        <v>0.61</v>
      </c>
      <c r="G1050" s="3">
        <v>3</v>
      </c>
      <c r="H1050" s="3" t="s">
        <v>35</v>
      </c>
      <c r="I1050" s="19">
        <v>27.42</v>
      </c>
    </row>
    <row r="1051" spans="1:9" x14ac:dyDescent="0.2">
      <c r="B1051" s="2">
        <v>0.36458333333333331</v>
      </c>
      <c r="C1051" s="3">
        <v>81</v>
      </c>
      <c r="D1051" s="3">
        <v>95</v>
      </c>
      <c r="F1051" s="14">
        <v>0.62</v>
      </c>
      <c r="G1051" s="3">
        <v>5</v>
      </c>
      <c r="H1051" s="3" t="s">
        <v>71</v>
      </c>
      <c r="I1051" s="19">
        <v>27.42</v>
      </c>
    </row>
    <row r="1052" spans="1:9" x14ac:dyDescent="0.2">
      <c r="B1052" s="2">
        <v>0.375</v>
      </c>
      <c r="C1052" s="3">
        <v>82</v>
      </c>
      <c r="D1052" s="3">
        <v>100</v>
      </c>
      <c r="F1052" s="14">
        <v>0.57999999999999996</v>
      </c>
      <c r="G1052" s="3">
        <v>1</v>
      </c>
      <c r="H1052" s="3" t="s">
        <v>203</v>
      </c>
      <c r="I1052" s="19">
        <v>27.42</v>
      </c>
    </row>
    <row r="1053" spans="1:9" x14ac:dyDescent="0.2">
      <c r="B1053" s="2">
        <v>0.38541666666666674</v>
      </c>
      <c r="C1053" s="3">
        <v>82</v>
      </c>
      <c r="D1053" s="3">
        <v>99</v>
      </c>
      <c r="F1053" s="14">
        <v>0.59</v>
      </c>
      <c r="G1053" s="3">
        <v>4</v>
      </c>
      <c r="H1053" s="3" t="s">
        <v>71</v>
      </c>
      <c r="I1053" s="19">
        <v>27.42</v>
      </c>
    </row>
    <row r="1054" spans="1:9" x14ac:dyDescent="0.2">
      <c r="B1054" s="2">
        <v>0.39583333333333343</v>
      </c>
      <c r="C1054" s="3">
        <v>83</v>
      </c>
      <c r="D1054" s="3">
        <v>102</v>
      </c>
      <c r="F1054" s="14">
        <v>0.56999999999999995</v>
      </c>
      <c r="G1054" s="3">
        <v>2</v>
      </c>
      <c r="H1054" s="3" t="s">
        <v>34</v>
      </c>
      <c r="I1054" s="19">
        <v>27.42</v>
      </c>
    </row>
    <row r="1055" spans="1:9" x14ac:dyDescent="0.2">
      <c r="B1055" s="2">
        <v>0.40625</v>
      </c>
      <c r="C1055" s="3">
        <v>83</v>
      </c>
      <c r="D1055" s="3">
        <v>105</v>
      </c>
      <c r="F1055" s="14">
        <v>0.56999999999999995</v>
      </c>
      <c r="G1055" s="3">
        <v>5</v>
      </c>
      <c r="H1055" s="3" t="s">
        <v>35</v>
      </c>
      <c r="I1055" s="19">
        <v>27.42</v>
      </c>
    </row>
    <row r="1056" spans="1:9" x14ac:dyDescent="0.2">
      <c r="B1056" s="2">
        <v>0.4166666666666668</v>
      </c>
      <c r="C1056" s="3">
        <v>84</v>
      </c>
      <c r="D1056" s="3">
        <v>109</v>
      </c>
      <c r="F1056" s="14">
        <v>0.56000000000000005</v>
      </c>
      <c r="G1056" s="3">
        <v>2</v>
      </c>
      <c r="H1056" s="3" t="s">
        <v>202</v>
      </c>
      <c r="I1056" s="19">
        <v>27.42</v>
      </c>
    </row>
    <row r="1057" spans="1:9" x14ac:dyDescent="0.2">
      <c r="B1057" s="2">
        <v>0.42708333333333354</v>
      </c>
      <c r="C1057" s="3">
        <v>85</v>
      </c>
      <c r="D1057" s="3">
        <v>112</v>
      </c>
      <c r="F1057" s="14">
        <v>0.55000000000000004</v>
      </c>
      <c r="G1057" s="3">
        <v>4</v>
      </c>
      <c r="H1057" s="3" t="s">
        <v>71</v>
      </c>
      <c r="I1057" s="19">
        <v>27.42</v>
      </c>
    </row>
    <row r="1058" spans="1:9" x14ac:dyDescent="0.2">
      <c r="B1058" s="2">
        <v>0.4375</v>
      </c>
      <c r="C1058" s="3">
        <v>86</v>
      </c>
      <c r="D1058" s="3">
        <v>115</v>
      </c>
      <c r="F1058" s="14">
        <v>0.54</v>
      </c>
      <c r="G1058" s="3">
        <v>1</v>
      </c>
      <c r="H1058" s="3" t="s">
        <v>202</v>
      </c>
      <c r="I1058" s="19">
        <v>27.42</v>
      </c>
    </row>
    <row r="1059" spans="1:9" x14ac:dyDescent="0.2">
      <c r="B1059" s="2">
        <v>0.44791666666666691</v>
      </c>
      <c r="C1059" s="3">
        <v>87</v>
      </c>
      <c r="D1059" s="3">
        <v>117</v>
      </c>
      <c r="F1059" s="14">
        <v>0.51</v>
      </c>
      <c r="G1059" s="3">
        <v>6</v>
      </c>
      <c r="H1059" s="3" t="s">
        <v>35</v>
      </c>
      <c r="I1059" s="19">
        <v>27.41</v>
      </c>
    </row>
    <row r="1060" spans="1:9" x14ac:dyDescent="0.2">
      <c r="B1060" s="1">
        <v>0.52083333333333337</v>
      </c>
      <c r="C1060" s="3">
        <v>90</v>
      </c>
      <c r="D1060" s="3">
        <v>131</v>
      </c>
    </row>
    <row r="1061" spans="1:9" x14ac:dyDescent="0.2">
      <c r="B1061" s="1">
        <v>0.53125</v>
      </c>
      <c r="C1061" s="3">
        <v>91</v>
      </c>
      <c r="D1061" s="3">
        <v>134</v>
      </c>
      <c r="F1061" s="14">
        <v>0.4</v>
      </c>
      <c r="G1061" s="3">
        <v>6</v>
      </c>
      <c r="H1061" s="3" t="s">
        <v>71</v>
      </c>
      <c r="I1061" s="19">
        <v>27.38</v>
      </c>
    </row>
    <row r="1062" spans="1:9" x14ac:dyDescent="0.2">
      <c r="B1062" s="1">
        <v>0.54166666666666663</v>
      </c>
      <c r="C1062" s="3">
        <v>91</v>
      </c>
      <c r="D1062" s="3">
        <v>135</v>
      </c>
      <c r="F1062" s="14">
        <v>0.38</v>
      </c>
      <c r="G1062" s="3">
        <v>6</v>
      </c>
      <c r="H1062" s="3" t="s">
        <v>180</v>
      </c>
      <c r="I1062" s="19">
        <v>27.37</v>
      </c>
    </row>
    <row r="1063" spans="1:9" x14ac:dyDescent="0.2">
      <c r="B1063" s="1">
        <v>0.55208333333333337</v>
      </c>
      <c r="C1063" s="3">
        <v>92</v>
      </c>
      <c r="D1063" s="3">
        <v>139</v>
      </c>
      <c r="F1063" s="14">
        <v>0.38</v>
      </c>
      <c r="G1063" s="3">
        <v>2</v>
      </c>
      <c r="H1063" s="3" t="s">
        <v>71</v>
      </c>
      <c r="I1063" s="19">
        <v>27.37</v>
      </c>
    </row>
    <row r="1064" spans="1:9" x14ac:dyDescent="0.2">
      <c r="B1064" s="2">
        <v>0.5625</v>
      </c>
      <c r="C1064" s="3">
        <v>92</v>
      </c>
      <c r="D1064" s="3">
        <v>136</v>
      </c>
      <c r="F1064" s="14">
        <v>0.37</v>
      </c>
      <c r="G1064" s="3">
        <v>8</v>
      </c>
      <c r="H1064" s="3" t="s">
        <v>129</v>
      </c>
      <c r="I1064" s="19">
        <v>27.36</v>
      </c>
    </row>
    <row r="1065" spans="1:9" x14ac:dyDescent="0.2">
      <c r="A1065" s="2"/>
      <c r="B1065" s="2">
        <v>0.57291666666666663</v>
      </c>
      <c r="C1065" s="3">
        <v>92</v>
      </c>
      <c r="D1065" s="3">
        <v>139</v>
      </c>
      <c r="F1065" s="14">
        <v>0.38</v>
      </c>
      <c r="G1065" s="3">
        <v>6</v>
      </c>
      <c r="H1065" s="3" t="s">
        <v>71</v>
      </c>
      <c r="I1065" s="19">
        <v>27.36</v>
      </c>
    </row>
    <row r="1066" spans="1:9" x14ac:dyDescent="0.2">
      <c r="B1066" s="2">
        <v>0.63541666666666663</v>
      </c>
      <c r="C1066" s="3">
        <v>91</v>
      </c>
      <c r="D1066" s="3">
        <v>133</v>
      </c>
      <c r="F1066" s="14">
        <v>0.41</v>
      </c>
      <c r="G1066" s="3">
        <v>5</v>
      </c>
      <c r="H1066" s="3" t="s">
        <v>71</v>
      </c>
      <c r="I1066" s="19">
        <v>27.34</v>
      </c>
    </row>
    <row r="1067" spans="1:9" x14ac:dyDescent="0.2">
      <c r="B1067" s="2">
        <v>0.64583333333333337</v>
      </c>
      <c r="C1067" s="3">
        <v>91</v>
      </c>
      <c r="D1067" s="3">
        <v>126</v>
      </c>
      <c r="F1067" s="14">
        <v>0.41</v>
      </c>
      <c r="G1067" s="3">
        <v>5</v>
      </c>
      <c r="H1067" s="3" t="s">
        <v>35</v>
      </c>
      <c r="I1067" s="19">
        <v>27.34</v>
      </c>
    </row>
    <row r="1068" spans="1:9" x14ac:dyDescent="0.2">
      <c r="B1068" s="2">
        <v>0.65625</v>
      </c>
      <c r="C1068" s="3">
        <v>90</v>
      </c>
      <c r="D1068" s="3">
        <v>122</v>
      </c>
      <c r="F1068" s="14">
        <v>0.42</v>
      </c>
      <c r="G1068" s="3">
        <v>3</v>
      </c>
      <c r="H1068" s="3" t="s">
        <v>190</v>
      </c>
      <c r="I1068" s="19">
        <v>27.34</v>
      </c>
    </row>
    <row r="1069" spans="1:9" x14ac:dyDescent="0.2">
      <c r="B1069" s="2">
        <v>0.66666666666666663</v>
      </c>
      <c r="C1069" s="3">
        <v>90</v>
      </c>
      <c r="D1069" s="3">
        <v>117</v>
      </c>
      <c r="F1069" s="14">
        <v>0.43</v>
      </c>
      <c r="G1069" s="3">
        <v>1</v>
      </c>
      <c r="H1069" s="3" t="s">
        <v>202</v>
      </c>
      <c r="I1069" s="19">
        <v>27.34</v>
      </c>
    </row>
    <row r="1070" spans="1:9" x14ac:dyDescent="0.2">
      <c r="B1070" s="2">
        <v>0.67708333333333337</v>
      </c>
      <c r="C1070" s="3">
        <v>91</v>
      </c>
      <c r="D1070" s="3">
        <v>118</v>
      </c>
      <c r="F1070" s="14">
        <v>0.41</v>
      </c>
      <c r="G1070" s="3">
        <v>3</v>
      </c>
      <c r="H1070" s="3" t="s">
        <v>202</v>
      </c>
      <c r="I1070" s="19">
        <v>27.33</v>
      </c>
    </row>
    <row r="1071" spans="1:9" x14ac:dyDescent="0.2">
      <c r="B1071" s="2">
        <v>0.6875</v>
      </c>
      <c r="C1071" s="3">
        <v>90</v>
      </c>
      <c r="D1071" s="3">
        <v>111</v>
      </c>
      <c r="F1071" s="14">
        <v>0.42</v>
      </c>
      <c r="G1071" s="3">
        <v>4</v>
      </c>
      <c r="H1071" s="3" t="s">
        <v>35</v>
      </c>
      <c r="I1071" s="19">
        <v>27.33</v>
      </c>
    </row>
    <row r="1072" spans="1:9" x14ac:dyDescent="0.2">
      <c r="B1072" s="2"/>
    </row>
    <row r="1073" spans="1:9" x14ac:dyDescent="0.2">
      <c r="A1073" s="21">
        <v>40251</v>
      </c>
      <c r="B1073" s="2"/>
    </row>
    <row r="1074" spans="1:9" x14ac:dyDescent="0.2">
      <c r="B1074" s="2">
        <v>0.32291666666666669</v>
      </c>
      <c r="C1074" s="3">
        <v>78</v>
      </c>
      <c r="D1074" s="3">
        <v>80</v>
      </c>
      <c r="F1074" s="14">
        <v>0.63</v>
      </c>
      <c r="G1074" s="3">
        <v>2</v>
      </c>
      <c r="H1074" s="3" t="s">
        <v>71</v>
      </c>
      <c r="I1074" s="19">
        <v>27.42</v>
      </c>
    </row>
    <row r="1075" spans="1:9" x14ac:dyDescent="0.2">
      <c r="B1075" s="2">
        <v>0.33333333333333331</v>
      </c>
      <c r="C1075" s="3">
        <v>79</v>
      </c>
      <c r="D1075" s="3">
        <v>86</v>
      </c>
      <c r="F1075" s="14">
        <v>0.61</v>
      </c>
      <c r="G1075" s="3">
        <v>0</v>
      </c>
      <c r="I1075" s="19">
        <v>27.43</v>
      </c>
    </row>
    <row r="1076" spans="1:9" x14ac:dyDescent="0.2">
      <c r="B1076" s="2">
        <v>0.34375</v>
      </c>
      <c r="C1076" s="3">
        <v>80</v>
      </c>
      <c r="D1076" s="3">
        <v>91</v>
      </c>
      <c r="F1076" s="14">
        <v>0.6</v>
      </c>
      <c r="G1076" s="3">
        <v>6</v>
      </c>
      <c r="H1076" s="3" t="s">
        <v>71</v>
      </c>
      <c r="I1076" s="19">
        <v>27.43</v>
      </c>
    </row>
    <row r="1077" spans="1:9" x14ac:dyDescent="0.2">
      <c r="B1077" s="2">
        <v>0.35416666666666669</v>
      </c>
      <c r="C1077" s="3">
        <v>82</v>
      </c>
      <c r="D1077" s="3">
        <v>93</v>
      </c>
      <c r="F1077" s="14">
        <v>0.56999999999999995</v>
      </c>
      <c r="G1077" s="3">
        <v>1</v>
      </c>
      <c r="H1077" s="3" t="s">
        <v>71</v>
      </c>
      <c r="I1077" s="19">
        <v>27.43</v>
      </c>
    </row>
    <row r="1078" spans="1:9" x14ac:dyDescent="0.2">
      <c r="B1078" s="2">
        <v>0.36458333333333331</v>
      </c>
      <c r="C1078" s="3">
        <v>83</v>
      </c>
      <c r="D1078" s="3">
        <v>93</v>
      </c>
      <c r="F1078" s="14">
        <v>0.57999999999999996</v>
      </c>
      <c r="G1078" s="3">
        <v>6</v>
      </c>
      <c r="H1078" s="3" t="s">
        <v>202</v>
      </c>
      <c r="I1078" s="19">
        <v>27.43</v>
      </c>
    </row>
    <row r="1079" spans="1:9" x14ac:dyDescent="0.2">
      <c r="B1079" s="2">
        <v>0.375</v>
      </c>
      <c r="C1079" s="3">
        <v>84</v>
      </c>
      <c r="D1079" s="3">
        <v>98</v>
      </c>
      <c r="F1079" s="14">
        <v>0.56000000000000005</v>
      </c>
      <c r="G1079" s="3">
        <v>1</v>
      </c>
      <c r="H1079" s="3" t="s">
        <v>202</v>
      </c>
      <c r="I1079" s="19">
        <v>27.42</v>
      </c>
    </row>
    <row r="1080" spans="1:9" x14ac:dyDescent="0.2">
      <c r="B1080" s="2">
        <v>0.38541666666666674</v>
      </c>
      <c r="C1080" s="3">
        <v>85</v>
      </c>
      <c r="D1080" s="3">
        <v>103</v>
      </c>
      <c r="F1080" s="14">
        <v>0.55000000000000004</v>
      </c>
      <c r="G1080" s="3">
        <v>5</v>
      </c>
      <c r="H1080" s="3" t="s">
        <v>71</v>
      </c>
      <c r="I1080" s="19">
        <v>27.42</v>
      </c>
    </row>
    <row r="1081" spans="1:9" x14ac:dyDescent="0.2">
      <c r="B1081" s="2">
        <v>0.39583333333333343</v>
      </c>
      <c r="C1081" s="3">
        <v>86</v>
      </c>
      <c r="D1081" s="3">
        <v>102</v>
      </c>
      <c r="F1081" s="14">
        <v>0.54</v>
      </c>
      <c r="G1081" s="3">
        <v>8</v>
      </c>
      <c r="H1081" s="3" t="s">
        <v>35</v>
      </c>
      <c r="I1081" s="19">
        <v>27.42</v>
      </c>
    </row>
    <row r="1082" spans="1:9" x14ac:dyDescent="0.2">
      <c r="B1082" s="2">
        <v>0.40625</v>
      </c>
      <c r="C1082" s="3">
        <v>86</v>
      </c>
      <c r="D1082" s="3">
        <v>105</v>
      </c>
      <c r="F1082" s="14">
        <v>0.55000000000000004</v>
      </c>
      <c r="G1082" s="3">
        <v>7</v>
      </c>
      <c r="H1082" s="3" t="s">
        <v>71</v>
      </c>
      <c r="I1082" s="19" t="s">
        <v>266</v>
      </c>
    </row>
    <row r="1083" spans="1:9" x14ac:dyDescent="0.2">
      <c r="B1083" s="2">
        <v>0.4166666666666668</v>
      </c>
      <c r="C1083" s="3">
        <v>87</v>
      </c>
      <c r="D1083" s="3">
        <v>109</v>
      </c>
      <c r="F1083" s="14">
        <v>0.53</v>
      </c>
      <c r="G1083" s="3">
        <v>9</v>
      </c>
      <c r="H1083" s="3" t="s">
        <v>71</v>
      </c>
      <c r="I1083" s="19">
        <v>27.42</v>
      </c>
    </row>
    <row r="1084" spans="1:9" x14ac:dyDescent="0.2">
      <c r="B1084" s="1">
        <v>0.5</v>
      </c>
      <c r="C1084" s="3">
        <v>90</v>
      </c>
      <c r="D1084" s="3">
        <v>131</v>
      </c>
      <c r="F1084" s="14">
        <v>0.5</v>
      </c>
      <c r="G1084" s="3">
        <v>6</v>
      </c>
      <c r="H1084" s="3" t="s">
        <v>71</v>
      </c>
      <c r="I1084" s="19">
        <v>27.4</v>
      </c>
    </row>
    <row r="1085" spans="1:9" x14ac:dyDescent="0.2">
      <c r="B1085" s="1">
        <v>0.51041666666666663</v>
      </c>
      <c r="C1085" s="3">
        <v>91</v>
      </c>
      <c r="D1085" s="3">
        <v>131</v>
      </c>
      <c r="F1085" s="14">
        <v>0.48</v>
      </c>
      <c r="G1085" s="3">
        <v>7</v>
      </c>
      <c r="H1085" s="3" t="s">
        <v>71</v>
      </c>
      <c r="I1085" s="19">
        <v>27.4</v>
      </c>
    </row>
    <row r="1086" spans="1:9" x14ac:dyDescent="0.2">
      <c r="B1086" s="1">
        <v>0.52083333333333337</v>
      </c>
      <c r="C1086" s="3">
        <v>90</v>
      </c>
      <c r="D1086" s="3">
        <v>128</v>
      </c>
      <c r="F1086" s="14">
        <v>0.5</v>
      </c>
      <c r="G1086" s="3">
        <v>3</v>
      </c>
      <c r="H1086" s="3" t="s">
        <v>203</v>
      </c>
      <c r="I1086" s="19">
        <v>27.39</v>
      </c>
    </row>
    <row r="1087" spans="1:9" x14ac:dyDescent="0.2">
      <c r="B1087" s="1">
        <v>0.53125</v>
      </c>
      <c r="C1087" s="3">
        <v>89</v>
      </c>
      <c r="D1087" s="3">
        <v>116</v>
      </c>
      <c r="F1087" s="14">
        <v>0.52</v>
      </c>
      <c r="G1087" s="3">
        <v>6</v>
      </c>
      <c r="H1087" s="3" t="s">
        <v>202</v>
      </c>
      <c r="I1087" s="19">
        <v>27.39</v>
      </c>
    </row>
    <row r="1088" spans="1:9" x14ac:dyDescent="0.2">
      <c r="B1088" s="1">
        <v>0.54166666666666663</v>
      </c>
      <c r="C1088" s="3">
        <v>86</v>
      </c>
      <c r="D1088" s="3">
        <v>108</v>
      </c>
      <c r="F1088" s="14">
        <v>0.55000000000000004</v>
      </c>
      <c r="G1088" s="3">
        <v>7</v>
      </c>
      <c r="H1088" s="3" t="s">
        <v>203</v>
      </c>
      <c r="I1088" s="19">
        <v>27.39</v>
      </c>
    </row>
    <row r="1089" spans="1:9" x14ac:dyDescent="0.2">
      <c r="B1089" s="1">
        <v>0.55208333333333337</v>
      </c>
      <c r="C1089" s="3">
        <v>87</v>
      </c>
      <c r="D1089" s="3">
        <v>126</v>
      </c>
      <c r="F1089" s="14">
        <v>0.56999999999999995</v>
      </c>
      <c r="G1089" s="3">
        <v>6</v>
      </c>
      <c r="H1089" s="3" t="s">
        <v>202</v>
      </c>
      <c r="I1089" s="19">
        <v>27.39</v>
      </c>
    </row>
    <row r="1090" spans="1:9" x14ac:dyDescent="0.2">
      <c r="B1090" s="2">
        <v>0.5625</v>
      </c>
      <c r="C1090" s="3">
        <v>89</v>
      </c>
      <c r="D1090" s="3">
        <v>121</v>
      </c>
      <c r="F1090" s="14">
        <v>0.54</v>
      </c>
      <c r="G1090" s="3">
        <v>4</v>
      </c>
      <c r="H1090" s="3" t="s">
        <v>203</v>
      </c>
      <c r="I1090" s="19">
        <v>27.38</v>
      </c>
    </row>
    <row r="1091" spans="1:9" x14ac:dyDescent="0.2">
      <c r="B1091" s="2">
        <v>0.57291666666666663</v>
      </c>
      <c r="C1091" s="3">
        <v>90</v>
      </c>
      <c r="D1091" s="3">
        <v>120</v>
      </c>
      <c r="F1091" s="14">
        <v>0.53</v>
      </c>
      <c r="G1091" s="3">
        <v>10</v>
      </c>
      <c r="H1091" s="3" t="s">
        <v>203</v>
      </c>
      <c r="I1091" s="19">
        <v>27.37</v>
      </c>
    </row>
    <row r="1092" spans="1:9" x14ac:dyDescent="0.2">
      <c r="B1092" s="2">
        <v>0.58333333333333337</v>
      </c>
      <c r="C1092" s="3">
        <v>89</v>
      </c>
      <c r="D1092" s="3">
        <v>114</v>
      </c>
      <c r="F1092" s="14">
        <v>0.49</v>
      </c>
      <c r="G1092" s="3">
        <v>1</v>
      </c>
      <c r="H1092" s="3" t="s">
        <v>71</v>
      </c>
      <c r="I1092" s="19">
        <v>27.36</v>
      </c>
    </row>
    <row r="1093" spans="1:9" x14ac:dyDescent="0.2">
      <c r="B1093" s="2">
        <v>0.59375</v>
      </c>
      <c r="C1093" s="3">
        <v>80</v>
      </c>
      <c r="D1093" s="3">
        <v>90</v>
      </c>
      <c r="F1093" s="14">
        <v>0.66</v>
      </c>
      <c r="G1093" s="3">
        <v>6</v>
      </c>
      <c r="H1093" s="3" t="s">
        <v>71</v>
      </c>
      <c r="I1093" s="19">
        <v>27.39</v>
      </c>
    </row>
    <row r="1094" spans="1:9" x14ac:dyDescent="0.2">
      <c r="B1094" s="2">
        <v>0.60416666666666663</v>
      </c>
      <c r="C1094" s="3">
        <v>75</v>
      </c>
      <c r="D1094" s="3">
        <v>99</v>
      </c>
      <c r="F1094" s="14">
        <v>0.8</v>
      </c>
      <c r="G1094" s="3">
        <v>1</v>
      </c>
      <c r="H1094" s="3" t="s">
        <v>190</v>
      </c>
      <c r="I1094" s="19">
        <v>27.36</v>
      </c>
    </row>
    <row r="1095" spans="1:9" x14ac:dyDescent="0.2">
      <c r="B1095" s="2">
        <v>0.61458333333333337</v>
      </c>
      <c r="C1095" s="3">
        <v>79</v>
      </c>
      <c r="D1095" s="3">
        <v>107</v>
      </c>
      <c r="F1095" s="14">
        <v>0.71</v>
      </c>
      <c r="G1095" s="3">
        <v>0</v>
      </c>
      <c r="I1095" s="19">
        <v>27.35</v>
      </c>
    </row>
    <row r="1096" spans="1:9" x14ac:dyDescent="0.2">
      <c r="B1096" s="2">
        <v>0.625</v>
      </c>
      <c r="C1096" s="3">
        <v>84</v>
      </c>
      <c r="D1096" s="3">
        <v>107</v>
      </c>
      <c r="F1096" s="14">
        <v>0.63</v>
      </c>
      <c r="G1096" s="3">
        <v>4</v>
      </c>
      <c r="H1096" s="3" t="s">
        <v>35</v>
      </c>
      <c r="I1096" s="19">
        <v>27.36</v>
      </c>
    </row>
    <row r="1097" spans="1:9" x14ac:dyDescent="0.2">
      <c r="B1097" s="2">
        <v>0.63541666666666663</v>
      </c>
      <c r="C1097" s="3">
        <v>85</v>
      </c>
      <c r="D1097" s="3">
        <v>104</v>
      </c>
      <c r="F1097" s="14">
        <v>0.63</v>
      </c>
      <c r="G1097" s="3">
        <v>2</v>
      </c>
      <c r="H1097" s="3" t="s">
        <v>202</v>
      </c>
      <c r="I1097" s="19">
        <v>27.36</v>
      </c>
    </row>
    <row r="1098" spans="1:9" x14ac:dyDescent="0.2">
      <c r="B1098" s="2">
        <v>0.64583333333333337</v>
      </c>
      <c r="C1098" s="3">
        <v>86</v>
      </c>
      <c r="D1098" s="3">
        <v>104</v>
      </c>
      <c r="F1098" s="14">
        <v>0.6</v>
      </c>
      <c r="G1098" s="3">
        <v>6</v>
      </c>
      <c r="H1098" s="3" t="s">
        <v>71</v>
      </c>
      <c r="I1098" s="19">
        <v>27.37</v>
      </c>
    </row>
    <row r="1099" spans="1:9" x14ac:dyDescent="0.2">
      <c r="B1099" s="2">
        <v>0.65625</v>
      </c>
      <c r="C1099" s="3">
        <v>86</v>
      </c>
      <c r="D1099" s="3">
        <v>104</v>
      </c>
      <c r="F1099" s="14">
        <v>0.59</v>
      </c>
      <c r="G1099" s="3">
        <v>6</v>
      </c>
      <c r="H1099" s="3" t="s">
        <v>202</v>
      </c>
      <c r="I1099" s="19">
        <v>27.37</v>
      </c>
    </row>
    <row r="1100" spans="1:9" x14ac:dyDescent="0.2">
      <c r="B1100" s="2">
        <v>0.66666666666666663</v>
      </c>
    </row>
    <row r="1102" spans="1:9" x14ac:dyDescent="0.2">
      <c r="A1102" t="s">
        <v>267</v>
      </c>
    </row>
    <row r="1103" spans="1:9" x14ac:dyDescent="0.2">
      <c r="A1103" s="21">
        <v>40263</v>
      </c>
      <c r="B1103" s="2">
        <v>0.4375</v>
      </c>
      <c r="C1103" s="3">
        <v>70</v>
      </c>
      <c r="D1103" s="3">
        <v>82</v>
      </c>
      <c r="F1103" s="14">
        <v>0.77</v>
      </c>
      <c r="G1103" s="3">
        <v>1</v>
      </c>
      <c r="H1103" s="3" t="s">
        <v>130</v>
      </c>
      <c r="I1103" s="19">
        <v>29.9</v>
      </c>
    </row>
    <row r="1104" spans="1:9" x14ac:dyDescent="0.2">
      <c r="B1104" s="2">
        <v>0.44791666666666691</v>
      </c>
      <c r="C1104" s="3">
        <v>71</v>
      </c>
      <c r="D1104" s="3">
        <v>85</v>
      </c>
      <c r="F1104" s="14">
        <v>0.76</v>
      </c>
      <c r="G1104" s="3">
        <v>2</v>
      </c>
      <c r="H1104" s="3" t="s">
        <v>143</v>
      </c>
      <c r="I1104" s="19">
        <v>29.9</v>
      </c>
    </row>
    <row r="1105" spans="2:9" x14ac:dyDescent="0.2">
      <c r="B1105" s="2">
        <v>0.45833333333333359</v>
      </c>
      <c r="C1105" s="3">
        <v>72</v>
      </c>
      <c r="D1105" s="3">
        <v>90</v>
      </c>
      <c r="F1105" s="14">
        <v>0.73</v>
      </c>
      <c r="G1105" s="3">
        <v>0</v>
      </c>
      <c r="I1105" s="19">
        <v>29.89</v>
      </c>
    </row>
    <row r="1106" spans="2:9" x14ac:dyDescent="0.2">
      <c r="B1106" s="1">
        <v>0.46875</v>
      </c>
      <c r="C1106" s="3">
        <v>74</v>
      </c>
      <c r="D1106" s="3">
        <v>95</v>
      </c>
      <c r="F1106" s="14">
        <v>0.69</v>
      </c>
      <c r="G1106" s="3">
        <v>2</v>
      </c>
      <c r="H1106" s="3" t="s">
        <v>43</v>
      </c>
      <c r="I1106" s="19">
        <v>29.9</v>
      </c>
    </row>
    <row r="1107" spans="2:9" x14ac:dyDescent="0.2">
      <c r="B1107" s="1">
        <v>0.47916666666666669</v>
      </c>
      <c r="C1107" s="3">
        <v>74</v>
      </c>
      <c r="D1107" s="3">
        <v>95</v>
      </c>
      <c r="F1107" s="14">
        <v>0.68</v>
      </c>
      <c r="G1107" s="3">
        <v>4</v>
      </c>
      <c r="H1107" s="3" t="s">
        <v>197</v>
      </c>
      <c r="I1107" s="19">
        <v>29.9</v>
      </c>
    </row>
    <row r="1108" spans="2:9" x14ac:dyDescent="0.2">
      <c r="B1108" s="1">
        <v>0.48958333333333331</v>
      </c>
      <c r="C1108" s="3">
        <v>76</v>
      </c>
      <c r="D1108" s="3">
        <v>96</v>
      </c>
      <c r="F1108" s="14">
        <v>0.66</v>
      </c>
      <c r="G1108" s="3">
        <v>8</v>
      </c>
      <c r="H1108" s="3" t="s">
        <v>43</v>
      </c>
      <c r="I1108" s="19">
        <v>29.9</v>
      </c>
    </row>
    <row r="1109" spans="2:9" x14ac:dyDescent="0.2">
      <c r="B1109" s="1">
        <v>0.5</v>
      </c>
      <c r="C1109" s="3">
        <v>76</v>
      </c>
      <c r="D1109" s="3">
        <v>99</v>
      </c>
      <c r="F1109" s="14">
        <v>0.63</v>
      </c>
      <c r="G1109" s="3">
        <v>3</v>
      </c>
      <c r="H1109" s="3" t="s">
        <v>197</v>
      </c>
      <c r="I1109" s="19">
        <v>29.9</v>
      </c>
    </row>
    <row r="1110" spans="2:9" x14ac:dyDescent="0.2">
      <c r="B1110" s="1">
        <v>0.51041666666666663</v>
      </c>
      <c r="C1110" s="3">
        <v>76</v>
      </c>
      <c r="D1110" s="3">
        <v>101</v>
      </c>
      <c r="F1110" s="14">
        <v>0.61</v>
      </c>
      <c r="G1110" s="3">
        <v>2</v>
      </c>
      <c r="H1110" s="3" t="s">
        <v>208</v>
      </c>
      <c r="I1110" s="19">
        <v>29.91</v>
      </c>
    </row>
    <row r="1111" spans="2:9" x14ac:dyDescent="0.2">
      <c r="B1111" s="1">
        <v>0.52083333333333337</v>
      </c>
      <c r="C1111" s="3">
        <v>77</v>
      </c>
      <c r="D1111" s="3">
        <v>105</v>
      </c>
      <c r="F1111" s="14">
        <v>0.54</v>
      </c>
      <c r="G1111" s="3">
        <v>3</v>
      </c>
      <c r="H1111" s="3" t="s">
        <v>37</v>
      </c>
      <c r="I1111" s="19">
        <v>29.91</v>
      </c>
    </row>
    <row r="1112" spans="2:9" x14ac:dyDescent="0.2">
      <c r="B1112" s="1">
        <v>0.53125</v>
      </c>
      <c r="C1112" s="3">
        <v>77</v>
      </c>
      <c r="D1112" s="3">
        <v>108</v>
      </c>
      <c r="F1112" s="14">
        <v>0.54</v>
      </c>
      <c r="G1112" s="3">
        <v>0</v>
      </c>
      <c r="I1112" s="19">
        <v>29.9</v>
      </c>
    </row>
    <row r="1113" spans="2:9" x14ac:dyDescent="0.2">
      <c r="B1113" s="1">
        <v>0.53819444444444442</v>
      </c>
      <c r="C1113" s="3">
        <v>78</v>
      </c>
      <c r="D1113" s="3">
        <v>109</v>
      </c>
      <c r="F1113" s="14">
        <v>0.52</v>
      </c>
      <c r="G1113" s="3">
        <v>4</v>
      </c>
      <c r="H1113" s="3" t="s">
        <v>190</v>
      </c>
      <c r="I1113" s="19">
        <v>29.9</v>
      </c>
    </row>
    <row r="1114" spans="2:9" x14ac:dyDescent="0.2">
      <c r="B1114" s="2">
        <v>0.58333333333333337</v>
      </c>
      <c r="C1114" s="3">
        <v>81</v>
      </c>
      <c r="D1114" s="3">
        <v>119</v>
      </c>
      <c r="F1114" s="14">
        <v>0.47</v>
      </c>
      <c r="G1114" s="3">
        <v>3</v>
      </c>
      <c r="H1114" s="3" t="s">
        <v>197</v>
      </c>
      <c r="I1114" s="19">
        <v>29.88</v>
      </c>
    </row>
    <row r="1115" spans="2:9" x14ac:dyDescent="0.2">
      <c r="B1115" s="2">
        <v>0.59375</v>
      </c>
      <c r="C1115" s="3">
        <v>80</v>
      </c>
      <c r="D1115" s="3">
        <v>120</v>
      </c>
      <c r="F1115" s="14">
        <v>0.46</v>
      </c>
      <c r="G1115" s="3">
        <v>3</v>
      </c>
      <c r="H1115" s="3" t="s">
        <v>197</v>
      </c>
      <c r="I1115" s="19">
        <v>29.88</v>
      </c>
    </row>
    <row r="1116" spans="2:9" x14ac:dyDescent="0.2">
      <c r="B1116" s="2">
        <v>0.60416666666666663</v>
      </c>
      <c r="C1116" s="3">
        <v>80</v>
      </c>
      <c r="D1116" s="3">
        <v>117</v>
      </c>
      <c r="F1116" s="14">
        <v>0.51</v>
      </c>
      <c r="G1116" s="3">
        <v>6</v>
      </c>
      <c r="H1116" s="3" t="s">
        <v>37</v>
      </c>
      <c r="I1116" s="19">
        <v>29.87</v>
      </c>
    </row>
    <row r="1117" spans="2:9" x14ac:dyDescent="0.2">
      <c r="B1117" s="2">
        <v>0.61458333333333337</v>
      </c>
      <c r="C1117" s="3">
        <v>80</v>
      </c>
      <c r="D1117" s="3">
        <v>115</v>
      </c>
      <c r="F1117" s="14">
        <v>0.5</v>
      </c>
      <c r="G1117" s="3">
        <v>5</v>
      </c>
      <c r="H1117" s="3" t="s">
        <v>143</v>
      </c>
      <c r="I1117" s="19">
        <v>29.87</v>
      </c>
    </row>
    <row r="1118" spans="2:9" x14ac:dyDescent="0.2">
      <c r="B1118" s="2">
        <v>0.625</v>
      </c>
      <c r="C1118" s="3">
        <v>79</v>
      </c>
      <c r="D1118" s="3">
        <v>117</v>
      </c>
      <c r="F1118" s="14">
        <v>0.5</v>
      </c>
      <c r="G1118" s="3">
        <v>1</v>
      </c>
      <c r="H1118" s="3" t="s">
        <v>43</v>
      </c>
      <c r="I1118" s="19">
        <v>29.87</v>
      </c>
    </row>
    <row r="1119" spans="2:9" x14ac:dyDescent="0.2">
      <c r="B1119" s="2">
        <v>0.63194444444444442</v>
      </c>
      <c r="C1119" s="3">
        <v>79</v>
      </c>
      <c r="D1119" s="3">
        <v>113</v>
      </c>
      <c r="F1119" s="14">
        <v>0.51</v>
      </c>
      <c r="G1119" s="3">
        <v>4</v>
      </c>
      <c r="H1119" s="3" t="s">
        <v>130</v>
      </c>
      <c r="I1119" s="19">
        <v>29.87</v>
      </c>
    </row>
    <row r="1121" spans="1:9" x14ac:dyDescent="0.2">
      <c r="A1121" s="21">
        <v>40264</v>
      </c>
      <c r="B1121" s="2">
        <v>0.40625</v>
      </c>
      <c r="C1121" s="3">
        <v>66</v>
      </c>
      <c r="D1121" s="3">
        <v>72</v>
      </c>
      <c r="F1121" s="14">
        <v>0.71</v>
      </c>
      <c r="G1121" s="3">
        <v>11</v>
      </c>
      <c r="H1121" s="3" t="s">
        <v>129</v>
      </c>
      <c r="I1121" s="19">
        <v>30.04</v>
      </c>
    </row>
    <row r="1122" spans="1:9" x14ac:dyDescent="0.2">
      <c r="B1122" s="2">
        <v>0.4166666666666668</v>
      </c>
      <c r="C1122" s="3">
        <v>67</v>
      </c>
      <c r="D1122" s="3">
        <v>77</v>
      </c>
      <c r="F1122" s="14">
        <v>0.69</v>
      </c>
      <c r="G1122" s="3">
        <v>5</v>
      </c>
      <c r="H1122" s="3" t="s">
        <v>201</v>
      </c>
      <c r="I1122" s="19">
        <v>30.04</v>
      </c>
    </row>
    <row r="1123" spans="1:9" x14ac:dyDescent="0.2">
      <c r="B1123" s="2">
        <v>0.42708333333333354</v>
      </c>
      <c r="C1123" s="3">
        <v>69</v>
      </c>
      <c r="D1123" s="3">
        <v>78</v>
      </c>
      <c r="F1123" s="14">
        <v>0.66</v>
      </c>
      <c r="G1123" s="3">
        <v>10</v>
      </c>
      <c r="H1123" s="3" t="s">
        <v>129</v>
      </c>
      <c r="I1123" s="19">
        <v>30.05</v>
      </c>
    </row>
    <row r="1124" spans="1:9" x14ac:dyDescent="0.2">
      <c r="B1124" s="2">
        <v>0.4375</v>
      </c>
      <c r="C1124" s="3">
        <v>70</v>
      </c>
      <c r="D1124" s="3">
        <v>80</v>
      </c>
      <c r="F1124" s="14">
        <v>0.63</v>
      </c>
      <c r="G1124" s="3">
        <v>10</v>
      </c>
      <c r="H1124" s="3" t="s">
        <v>203</v>
      </c>
      <c r="I1124" s="19">
        <v>30.05</v>
      </c>
    </row>
    <row r="1125" spans="1:9" x14ac:dyDescent="0.2">
      <c r="B1125" s="2">
        <v>0.44791666666666691</v>
      </c>
      <c r="C1125" s="3">
        <v>71</v>
      </c>
      <c r="D1125" s="3">
        <v>84</v>
      </c>
      <c r="F1125" s="14">
        <v>0.61</v>
      </c>
      <c r="G1125" s="3">
        <v>10</v>
      </c>
      <c r="H1125" s="3" t="s">
        <v>129</v>
      </c>
      <c r="I1125" s="19">
        <v>30.06</v>
      </c>
    </row>
    <row r="1126" spans="1:9" x14ac:dyDescent="0.2">
      <c r="B1126" s="2">
        <v>0.45833333333333359</v>
      </c>
      <c r="C1126" s="3">
        <v>73</v>
      </c>
      <c r="D1126" s="3">
        <v>88</v>
      </c>
      <c r="F1126" s="14">
        <v>0.6</v>
      </c>
      <c r="G1126" s="3">
        <v>4</v>
      </c>
      <c r="H1126" s="3" t="s">
        <v>129</v>
      </c>
      <c r="I1126" s="19">
        <v>30.06</v>
      </c>
    </row>
    <row r="1127" spans="1:9" x14ac:dyDescent="0.2">
      <c r="B1127" s="1">
        <v>0.46875</v>
      </c>
      <c r="C1127" s="3">
        <v>74</v>
      </c>
      <c r="D1127" s="3">
        <v>91</v>
      </c>
      <c r="F1127" s="14">
        <v>0.6</v>
      </c>
      <c r="G1127" s="3">
        <v>9</v>
      </c>
      <c r="H1127" s="3" t="s">
        <v>129</v>
      </c>
      <c r="I1127" s="19">
        <v>30.06</v>
      </c>
    </row>
    <row r="1128" spans="1:9" x14ac:dyDescent="0.2">
      <c r="B1128" s="1">
        <v>0.47916666666666669</v>
      </c>
      <c r="C1128" s="3">
        <v>75</v>
      </c>
      <c r="D1128" s="3">
        <v>95</v>
      </c>
      <c r="F1128" s="14">
        <v>0.57999999999999996</v>
      </c>
      <c r="G1128" s="3">
        <v>7</v>
      </c>
      <c r="H1128" s="3" t="s">
        <v>203</v>
      </c>
      <c r="I1128" s="19">
        <v>30.05</v>
      </c>
    </row>
    <row r="1129" spans="1:9" x14ac:dyDescent="0.2">
      <c r="B1129" s="1">
        <v>0.48958333333333331</v>
      </c>
      <c r="C1129" s="3">
        <v>77</v>
      </c>
      <c r="D1129" s="3">
        <v>98</v>
      </c>
      <c r="F1129" s="14">
        <v>0.56000000000000005</v>
      </c>
      <c r="G1129" s="3">
        <v>7</v>
      </c>
      <c r="H1129" s="3" t="s">
        <v>129</v>
      </c>
      <c r="I1129" s="19">
        <v>30.06</v>
      </c>
    </row>
    <row r="1130" spans="1:9" x14ac:dyDescent="0.2">
      <c r="B1130" s="1">
        <v>0.5</v>
      </c>
      <c r="C1130" s="3">
        <v>78</v>
      </c>
      <c r="D1130" s="3">
        <v>100</v>
      </c>
      <c r="F1130" s="14">
        <v>0.56000000000000005</v>
      </c>
      <c r="G1130" s="3">
        <v>6</v>
      </c>
      <c r="H1130" s="3" t="s">
        <v>129</v>
      </c>
      <c r="I1130" s="19">
        <v>30.05</v>
      </c>
    </row>
    <row r="1131" spans="1:9" x14ac:dyDescent="0.2">
      <c r="B1131" s="1">
        <v>0.54166666666666663</v>
      </c>
      <c r="C1131" s="3">
        <v>82</v>
      </c>
      <c r="D1131" s="3">
        <v>111</v>
      </c>
      <c r="F1131" s="14">
        <v>0.5</v>
      </c>
      <c r="G1131" s="3">
        <v>5</v>
      </c>
      <c r="H1131" s="3" t="s">
        <v>71</v>
      </c>
      <c r="I1131" s="19">
        <v>30.04</v>
      </c>
    </row>
    <row r="1132" spans="1:9" x14ac:dyDescent="0.2">
      <c r="B1132" s="1">
        <v>0.55208333333333337</v>
      </c>
      <c r="C1132" s="3">
        <v>81</v>
      </c>
      <c r="D1132" s="3">
        <v>113</v>
      </c>
      <c r="F1132" s="14">
        <v>0.5</v>
      </c>
      <c r="G1132" s="3">
        <v>5</v>
      </c>
      <c r="H1132" s="3" t="s">
        <v>71</v>
      </c>
      <c r="I1132" s="19">
        <v>30.04</v>
      </c>
    </row>
    <row r="1133" spans="1:9" x14ac:dyDescent="0.2">
      <c r="B1133" s="2">
        <v>0.5625</v>
      </c>
      <c r="C1133" s="3">
        <v>81</v>
      </c>
      <c r="D1133" s="3">
        <v>115</v>
      </c>
      <c r="F1133" s="14">
        <v>0.48</v>
      </c>
      <c r="G1133" s="3">
        <v>5</v>
      </c>
      <c r="H1133" s="3" t="s">
        <v>71</v>
      </c>
      <c r="I1133" s="19">
        <v>30.04</v>
      </c>
    </row>
    <row r="1134" spans="1:9" x14ac:dyDescent="0.2">
      <c r="B1134" s="2">
        <v>0.57291666666666663</v>
      </c>
      <c r="C1134" s="3">
        <v>82</v>
      </c>
      <c r="D1134" s="3">
        <v>117</v>
      </c>
      <c r="F1134" s="14">
        <v>0.49</v>
      </c>
      <c r="G1134" s="3">
        <v>4</v>
      </c>
      <c r="H1134" s="3" t="s">
        <v>71</v>
      </c>
      <c r="I1134" s="19">
        <v>30.04</v>
      </c>
    </row>
    <row r="1135" spans="1:9" x14ac:dyDescent="0.2">
      <c r="B1135" s="2">
        <v>0.58333333333333337</v>
      </c>
      <c r="C1135" s="3">
        <v>82</v>
      </c>
      <c r="D1135" s="3">
        <v>117</v>
      </c>
      <c r="F1135" s="14">
        <v>0.48</v>
      </c>
      <c r="G1135" s="3">
        <v>4</v>
      </c>
      <c r="H1135" s="3" t="s">
        <v>203</v>
      </c>
      <c r="I1135" s="19">
        <v>30.03</v>
      </c>
    </row>
    <row r="1136" spans="1:9" x14ac:dyDescent="0.2">
      <c r="B1136" s="2">
        <v>0.59375</v>
      </c>
      <c r="C1136" s="3">
        <v>84</v>
      </c>
      <c r="D1136" s="3">
        <v>118</v>
      </c>
      <c r="F1136" s="14">
        <v>0.46</v>
      </c>
      <c r="G1136" s="3">
        <v>6</v>
      </c>
      <c r="H1136" s="3" t="s">
        <v>71</v>
      </c>
      <c r="I1136" s="19">
        <v>30.02</v>
      </c>
    </row>
    <row r="1137" spans="1:9" x14ac:dyDescent="0.2">
      <c r="B1137" s="2">
        <v>0.60416666666666663</v>
      </c>
      <c r="C1137" s="3">
        <v>84</v>
      </c>
      <c r="D1137" s="3">
        <v>120</v>
      </c>
      <c r="F1137" s="14">
        <v>0.46</v>
      </c>
      <c r="G1137" s="3">
        <v>5</v>
      </c>
      <c r="H1137" s="3" t="s">
        <v>71</v>
      </c>
      <c r="I1137" s="19">
        <v>30.01</v>
      </c>
    </row>
    <row r="1138" spans="1:9" x14ac:dyDescent="0.2">
      <c r="B1138" s="2">
        <v>0.61458333333333337</v>
      </c>
      <c r="C1138" s="3">
        <v>84</v>
      </c>
      <c r="D1138" s="3">
        <v>121</v>
      </c>
      <c r="F1138" s="14">
        <v>0.42</v>
      </c>
      <c r="G1138" s="3">
        <v>4</v>
      </c>
      <c r="H1138" s="3" t="s">
        <v>71</v>
      </c>
      <c r="I1138" s="19">
        <v>30.01</v>
      </c>
    </row>
    <row r="1139" spans="1:9" x14ac:dyDescent="0.2">
      <c r="B1139" s="2">
        <v>0.625</v>
      </c>
      <c r="C1139" s="3">
        <v>85</v>
      </c>
      <c r="D1139" s="3">
        <v>120</v>
      </c>
      <c r="F1139" s="14">
        <v>0.42</v>
      </c>
      <c r="G1139" s="3">
        <v>5</v>
      </c>
      <c r="H1139" s="3" t="s">
        <v>203</v>
      </c>
      <c r="I1139" s="19">
        <v>30</v>
      </c>
    </row>
    <row r="1140" spans="1:9" x14ac:dyDescent="0.2">
      <c r="B1140" s="2">
        <v>0.63541666666666663</v>
      </c>
      <c r="C1140" s="3">
        <v>86</v>
      </c>
      <c r="D1140" s="3">
        <v>121</v>
      </c>
      <c r="F1140" s="14">
        <v>0.39</v>
      </c>
      <c r="G1140" s="3">
        <v>6</v>
      </c>
      <c r="H1140" s="3" t="s">
        <v>203</v>
      </c>
      <c r="I1140" s="19">
        <v>30</v>
      </c>
    </row>
    <row r="1141" spans="1:9" x14ac:dyDescent="0.2">
      <c r="B1141" s="2">
        <v>0.64583333333333337</v>
      </c>
      <c r="C1141" s="3">
        <v>86</v>
      </c>
      <c r="D1141" s="3">
        <v>119</v>
      </c>
      <c r="F1141" s="14">
        <v>0.42</v>
      </c>
      <c r="G1141" s="3">
        <v>4</v>
      </c>
      <c r="H1141" s="3" t="s">
        <v>203</v>
      </c>
      <c r="I1141" s="19">
        <v>29.99</v>
      </c>
    </row>
    <row r="1142" spans="1:9" x14ac:dyDescent="0.2">
      <c r="B1142" s="2">
        <v>0.65625</v>
      </c>
      <c r="C1142" s="3">
        <v>86</v>
      </c>
      <c r="D1142" s="3">
        <v>119</v>
      </c>
      <c r="F1142" s="14">
        <v>0.46</v>
      </c>
      <c r="G1142" s="3">
        <v>5</v>
      </c>
      <c r="H1142" s="3" t="s">
        <v>71</v>
      </c>
      <c r="I1142" s="19">
        <v>29.99</v>
      </c>
    </row>
    <row r="1143" spans="1:9" x14ac:dyDescent="0.2">
      <c r="B1143" s="2">
        <v>0.66666666666666663</v>
      </c>
      <c r="C1143" s="3">
        <v>85</v>
      </c>
      <c r="D1143" s="3">
        <v>122</v>
      </c>
      <c r="F1143" s="14">
        <v>0.46</v>
      </c>
      <c r="G1143" s="3">
        <v>2</v>
      </c>
      <c r="H1143" s="3" t="s">
        <v>201</v>
      </c>
      <c r="I1143" s="19">
        <v>29.99</v>
      </c>
    </row>
    <row r="1144" spans="1:9" x14ac:dyDescent="0.2">
      <c r="B1144" s="2">
        <v>0.67708333333333337</v>
      </c>
    </row>
    <row r="1146" spans="1:9" x14ac:dyDescent="0.2">
      <c r="A1146" s="21">
        <v>40265</v>
      </c>
      <c r="B1146" s="2">
        <v>0.36458333333333331</v>
      </c>
      <c r="C1146" s="3">
        <v>67</v>
      </c>
      <c r="D1146" s="3">
        <v>72</v>
      </c>
      <c r="F1146" s="14">
        <v>0.84</v>
      </c>
      <c r="G1146" s="3">
        <v>4</v>
      </c>
      <c r="H1146" s="3" t="s">
        <v>180</v>
      </c>
      <c r="I1146" s="19">
        <v>29.98</v>
      </c>
    </row>
    <row r="1147" spans="1:9" x14ac:dyDescent="0.2">
      <c r="B1147" s="2">
        <v>0.375</v>
      </c>
      <c r="C1147" s="3">
        <v>68</v>
      </c>
      <c r="D1147" s="3">
        <v>72</v>
      </c>
      <c r="F1147" s="14">
        <v>0.84</v>
      </c>
      <c r="G1147" s="3">
        <v>3</v>
      </c>
      <c r="H1147" s="3" t="s">
        <v>34</v>
      </c>
      <c r="I1147" s="19">
        <v>29.98</v>
      </c>
    </row>
    <row r="1148" spans="1:9" x14ac:dyDescent="0.2">
      <c r="B1148" s="2">
        <v>0.38541666666666674</v>
      </c>
      <c r="C1148" s="3">
        <v>68</v>
      </c>
      <c r="D1148" s="3">
        <v>73</v>
      </c>
      <c r="F1148" s="14">
        <v>0.83</v>
      </c>
      <c r="G1148" s="3">
        <v>5</v>
      </c>
      <c r="H1148" s="3" t="s">
        <v>71</v>
      </c>
      <c r="I1148" s="19">
        <v>29.98</v>
      </c>
    </row>
    <row r="1149" spans="1:9" x14ac:dyDescent="0.2">
      <c r="B1149" s="2">
        <v>0.39583333333333343</v>
      </c>
      <c r="C1149" s="3">
        <v>69</v>
      </c>
      <c r="D1149" s="3">
        <v>74</v>
      </c>
      <c r="F1149" s="14">
        <v>0.82</v>
      </c>
      <c r="G1149" s="3">
        <v>2</v>
      </c>
      <c r="H1149" s="3" t="s">
        <v>35</v>
      </c>
      <c r="I1149" s="19">
        <v>29.97</v>
      </c>
    </row>
    <row r="1150" spans="1:9" x14ac:dyDescent="0.2">
      <c r="B1150" s="2">
        <v>0.40625</v>
      </c>
      <c r="C1150" s="3">
        <v>69</v>
      </c>
      <c r="D1150" s="3">
        <v>75</v>
      </c>
      <c r="F1150" s="14">
        <v>0.81</v>
      </c>
      <c r="G1150" s="3">
        <v>7</v>
      </c>
      <c r="H1150" s="3" t="s">
        <v>180</v>
      </c>
      <c r="I1150" s="19">
        <v>29.98</v>
      </c>
    </row>
    <row r="1151" spans="1:9" x14ac:dyDescent="0.2">
      <c r="B1151" s="2">
        <v>0.4166666666666668</v>
      </c>
      <c r="C1151" s="3">
        <v>70</v>
      </c>
      <c r="D1151" s="3">
        <v>76</v>
      </c>
      <c r="F1151" s="14">
        <v>0.8</v>
      </c>
      <c r="G1151" s="3">
        <v>5</v>
      </c>
      <c r="H1151" s="3" t="s">
        <v>71</v>
      </c>
      <c r="I1151" s="19">
        <v>29.98</v>
      </c>
    </row>
    <row r="1152" spans="1:9" x14ac:dyDescent="0.2">
      <c r="B1152" s="1">
        <v>0.53125</v>
      </c>
      <c r="C1152" s="3">
        <v>81</v>
      </c>
      <c r="D1152" s="3">
        <v>76</v>
      </c>
      <c r="F1152" s="14">
        <v>0.63</v>
      </c>
      <c r="G1152" s="3">
        <v>1</v>
      </c>
      <c r="H1152" s="3" t="s">
        <v>180</v>
      </c>
      <c r="I1152" s="19">
        <v>29.96</v>
      </c>
    </row>
    <row r="1153" spans="1:9" x14ac:dyDescent="0.2">
      <c r="B1153" s="1">
        <v>0.54166666666666663</v>
      </c>
      <c r="C1153" s="3">
        <v>77</v>
      </c>
      <c r="D1153" s="3">
        <v>75</v>
      </c>
      <c r="F1153" s="14">
        <v>0.69</v>
      </c>
      <c r="G1153" s="3">
        <v>1</v>
      </c>
      <c r="H1153" s="3" t="s">
        <v>34</v>
      </c>
      <c r="I1153" s="19">
        <v>29.96</v>
      </c>
    </row>
    <row r="1154" spans="1:9" x14ac:dyDescent="0.2">
      <c r="B1154" s="1">
        <v>0.55208333333333337</v>
      </c>
      <c r="C1154" s="3">
        <v>75</v>
      </c>
      <c r="D1154" s="3">
        <v>73</v>
      </c>
      <c r="F1154" s="14">
        <v>0.73</v>
      </c>
      <c r="G1154" s="3">
        <v>5</v>
      </c>
      <c r="H1154" s="3" t="s">
        <v>37</v>
      </c>
      <c r="I1154" s="19">
        <v>29.96</v>
      </c>
    </row>
    <row r="1155" spans="1:9" x14ac:dyDescent="0.2">
      <c r="B1155" s="2">
        <v>0.5625</v>
      </c>
      <c r="C1155" s="3">
        <v>74</v>
      </c>
      <c r="D1155" s="3">
        <v>73</v>
      </c>
      <c r="F1155" s="14">
        <v>0.75</v>
      </c>
      <c r="G1155" s="3">
        <v>2</v>
      </c>
      <c r="H1155" s="3" t="s">
        <v>35</v>
      </c>
      <c r="I1155" s="19">
        <v>29.95</v>
      </c>
    </row>
    <row r="1156" spans="1:9" x14ac:dyDescent="0.2">
      <c r="B1156" s="2">
        <v>0.57291666666666663</v>
      </c>
      <c r="C1156" s="3">
        <v>74</v>
      </c>
      <c r="D1156" s="3">
        <v>73</v>
      </c>
      <c r="F1156" s="14">
        <v>0.76</v>
      </c>
      <c r="G1156" s="3">
        <v>4</v>
      </c>
      <c r="H1156" s="3" t="s">
        <v>190</v>
      </c>
      <c r="I1156" s="19">
        <v>29.96</v>
      </c>
    </row>
    <row r="1157" spans="1:9" x14ac:dyDescent="0.2">
      <c r="B1157" s="2">
        <v>0.58333333333333337</v>
      </c>
      <c r="C1157" s="3">
        <v>74</v>
      </c>
      <c r="D1157" s="3">
        <v>73</v>
      </c>
      <c r="F1157" s="14">
        <v>0.77</v>
      </c>
      <c r="G1157" s="3">
        <v>1</v>
      </c>
      <c r="H1157" s="3" t="s">
        <v>37</v>
      </c>
      <c r="I1157" s="19">
        <v>29.95</v>
      </c>
    </row>
    <row r="1158" spans="1:9" x14ac:dyDescent="0.2">
      <c r="B1158" s="2"/>
    </row>
    <row r="1159" spans="1:9" x14ac:dyDescent="0.2">
      <c r="A1159" s="21">
        <v>40266</v>
      </c>
      <c r="B1159" s="2">
        <v>0.39583333333333343</v>
      </c>
      <c r="C1159" s="3">
        <v>65</v>
      </c>
      <c r="D1159" s="3">
        <v>67</v>
      </c>
      <c r="F1159" s="14">
        <v>0.81</v>
      </c>
      <c r="G1159" s="3">
        <v>2</v>
      </c>
      <c r="H1159" s="3" t="s">
        <v>196</v>
      </c>
      <c r="I1159" s="19">
        <v>29.79</v>
      </c>
    </row>
    <row r="1160" spans="1:9" x14ac:dyDescent="0.2">
      <c r="B1160" s="2">
        <v>0.40625</v>
      </c>
      <c r="C1160" s="3">
        <v>65</v>
      </c>
      <c r="D1160" s="3">
        <v>69</v>
      </c>
      <c r="F1160" s="14">
        <v>0.81</v>
      </c>
      <c r="G1160" s="3">
        <v>0</v>
      </c>
      <c r="I1160" s="19">
        <v>29.79</v>
      </c>
    </row>
    <row r="1161" spans="1:9" x14ac:dyDescent="0.2">
      <c r="B1161" s="2">
        <v>0.4166666666666668</v>
      </c>
      <c r="C1161" s="3">
        <v>66</v>
      </c>
      <c r="D1161" s="3">
        <v>68</v>
      </c>
      <c r="F1161" s="14">
        <v>0.79</v>
      </c>
      <c r="G1161" s="3">
        <v>1</v>
      </c>
      <c r="H1161" s="3" t="s">
        <v>37</v>
      </c>
      <c r="I1161" s="19">
        <v>29.79</v>
      </c>
    </row>
    <row r="1162" spans="1:9" x14ac:dyDescent="0.2">
      <c r="B1162" s="2">
        <v>0.42708333333333354</v>
      </c>
      <c r="C1162" s="3">
        <v>67</v>
      </c>
      <c r="D1162" s="3">
        <v>70</v>
      </c>
      <c r="F1162" s="14">
        <v>0.76</v>
      </c>
      <c r="G1162" s="3">
        <v>3</v>
      </c>
      <c r="H1162" s="3" t="s">
        <v>143</v>
      </c>
      <c r="I1162" s="19">
        <v>29.8</v>
      </c>
    </row>
    <row r="1163" spans="1:9" x14ac:dyDescent="0.2">
      <c r="B1163" s="2">
        <v>0.4375</v>
      </c>
      <c r="C1163" s="3">
        <v>67</v>
      </c>
      <c r="D1163" s="3">
        <v>72</v>
      </c>
      <c r="F1163" s="14">
        <v>0.76</v>
      </c>
      <c r="G1163" s="3">
        <v>2</v>
      </c>
      <c r="H1163" s="3" t="s">
        <v>143</v>
      </c>
      <c r="I1163" s="19">
        <v>29.8</v>
      </c>
    </row>
    <row r="1164" spans="1:9" x14ac:dyDescent="0.2">
      <c r="B1164" s="2">
        <v>0.44791666666666691</v>
      </c>
      <c r="C1164" s="3">
        <v>68</v>
      </c>
      <c r="D1164" s="3">
        <v>74</v>
      </c>
      <c r="F1164" s="14">
        <v>0.76</v>
      </c>
      <c r="G1164" s="3">
        <v>5</v>
      </c>
      <c r="H1164" s="3" t="s">
        <v>197</v>
      </c>
      <c r="I1164" s="19">
        <v>29.8</v>
      </c>
    </row>
    <row r="1165" spans="1:9" x14ac:dyDescent="0.2">
      <c r="B1165" s="2">
        <v>0.45833333333333359</v>
      </c>
      <c r="C1165" s="3">
        <v>68</v>
      </c>
      <c r="D1165" s="3">
        <v>76</v>
      </c>
      <c r="F1165" s="14">
        <v>0.73</v>
      </c>
      <c r="G1165" s="3">
        <v>5</v>
      </c>
      <c r="H1165" s="3" t="s">
        <v>196</v>
      </c>
      <c r="I1165" s="19">
        <v>29.8</v>
      </c>
    </row>
    <row r="1166" spans="1:9" x14ac:dyDescent="0.2">
      <c r="B1166" s="1">
        <v>0.46875</v>
      </c>
      <c r="C1166" s="3">
        <v>68</v>
      </c>
      <c r="D1166" s="3">
        <v>74</v>
      </c>
      <c r="F1166" s="14">
        <v>0.73</v>
      </c>
      <c r="G1166" s="3">
        <v>2</v>
      </c>
      <c r="H1166" s="3" t="s">
        <v>208</v>
      </c>
      <c r="I1166" s="19">
        <v>29.81</v>
      </c>
    </row>
    <row r="1167" spans="1:9" x14ac:dyDescent="0.2">
      <c r="B1167" s="1">
        <v>0.47916666666666669</v>
      </c>
      <c r="C1167" s="3">
        <v>69</v>
      </c>
      <c r="D1167" s="3">
        <v>79</v>
      </c>
      <c r="F1167" s="14">
        <v>0.69</v>
      </c>
      <c r="G1167" s="3">
        <v>6</v>
      </c>
      <c r="H1167" s="3" t="s">
        <v>196</v>
      </c>
      <c r="I1167" s="19">
        <v>29.82</v>
      </c>
    </row>
    <row r="1168" spans="1:9" x14ac:dyDescent="0.2">
      <c r="B1168" s="1">
        <v>0.48958333333333331</v>
      </c>
      <c r="C1168" s="3">
        <v>70</v>
      </c>
      <c r="D1168" s="3">
        <v>88</v>
      </c>
      <c r="F1168" s="14">
        <v>0.69</v>
      </c>
      <c r="G1168" s="3">
        <v>0</v>
      </c>
      <c r="I1168" s="19">
        <v>29.81</v>
      </c>
    </row>
    <row r="1169" spans="1:9" x14ac:dyDescent="0.2">
      <c r="B1169" s="1">
        <v>0.5</v>
      </c>
      <c r="C1169" s="3">
        <v>71</v>
      </c>
      <c r="D1169" s="3">
        <v>89</v>
      </c>
      <c r="F1169" s="14">
        <v>0.61</v>
      </c>
      <c r="G1169" s="3">
        <v>7</v>
      </c>
      <c r="H1169" s="3" t="s">
        <v>197</v>
      </c>
      <c r="I1169" s="19">
        <v>29.81</v>
      </c>
    </row>
    <row r="1170" spans="1:9" x14ac:dyDescent="0.2">
      <c r="B1170" s="1">
        <v>0.51041666666666663</v>
      </c>
      <c r="C1170" s="3">
        <v>71</v>
      </c>
      <c r="D1170" s="3">
        <v>94</v>
      </c>
      <c r="F1170" s="14">
        <v>0.57999999999999996</v>
      </c>
      <c r="G1170" s="3">
        <v>3</v>
      </c>
      <c r="H1170" s="3" t="s">
        <v>43</v>
      </c>
      <c r="I1170" s="19">
        <v>29.81</v>
      </c>
    </row>
    <row r="1171" spans="1:9" x14ac:dyDescent="0.2">
      <c r="B1171" s="1">
        <v>0.52083333333333337</v>
      </c>
      <c r="C1171" s="3">
        <v>71</v>
      </c>
      <c r="D1171" s="3">
        <v>95</v>
      </c>
      <c r="F1171" s="14">
        <v>0.57999999999999996</v>
      </c>
      <c r="G1171" s="3">
        <v>7</v>
      </c>
      <c r="H1171" s="3" t="s">
        <v>143</v>
      </c>
      <c r="I1171" s="19">
        <v>29.82</v>
      </c>
    </row>
    <row r="1173" spans="1:9" x14ac:dyDescent="0.2">
      <c r="A1173" t="s">
        <v>268</v>
      </c>
    </row>
    <row r="1174" spans="1:9" x14ac:dyDescent="0.2">
      <c r="A1174" s="21">
        <v>40277</v>
      </c>
      <c r="B1174" s="1">
        <v>0.47916666666666669</v>
      </c>
      <c r="C1174" s="3">
        <v>71</v>
      </c>
      <c r="D1174" s="3">
        <v>104</v>
      </c>
      <c r="F1174" s="14">
        <v>0.31</v>
      </c>
      <c r="G1174" s="3">
        <v>5</v>
      </c>
      <c r="H1174" s="3" t="s">
        <v>37</v>
      </c>
      <c r="I1174" s="19">
        <v>29.46</v>
      </c>
    </row>
    <row r="1175" spans="1:9" x14ac:dyDescent="0.2">
      <c r="B1175" s="1">
        <v>0.48958333333333331</v>
      </c>
      <c r="C1175" s="3">
        <v>71</v>
      </c>
      <c r="D1175" s="3">
        <v>105</v>
      </c>
      <c r="F1175" s="14">
        <v>0.32</v>
      </c>
      <c r="G1175" s="3">
        <v>1</v>
      </c>
      <c r="H1175" s="3" t="s">
        <v>129</v>
      </c>
      <c r="I1175" s="19">
        <v>29.45</v>
      </c>
    </row>
    <row r="1176" spans="1:9" x14ac:dyDescent="0.2">
      <c r="B1176" s="1">
        <v>0.5</v>
      </c>
      <c r="C1176" s="3">
        <v>72</v>
      </c>
      <c r="D1176" s="3">
        <v>108</v>
      </c>
      <c r="F1176" s="14">
        <v>0.32</v>
      </c>
      <c r="G1176" s="3">
        <v>1</v>
      </c>
      <c r="H1176" s="3" t="s">
        <v>34</v>
      </c>
      <c r="I1176" s="19">
        <v>29.45</v>
      </c>
    </row>
    <row r="1177" spans="1:9" x14ac:dyDescent="0.2">
      <c r="B1177" s="1">
        <v>0.51041666666666663</v>
      </c>
      <c r="C1177" s="3">
        <v>73</v>
      </c>
      <c r="D1177" s="3">
        <v>112</v>
      </c>
      <c r="F1177" s="14">
        <v>0.32</v>
      </c>
      <c r="G1177" s="3">
        <v>1</v>
      </c>
      <c r="H1177" s="3" t="s">
        <v>34</v>
      </c>
      <c r="I1177" s="19">
        <v>29.44</v>
      </c>
    </row>
    <row r="1178" spans="1:9" x14ac:dyDescent="0.2">
      <c r="B1178" s="1">
        <v>0.52083333333333337</v>
      </c>
      <c r="C1178" s="3">
        <v>73</v>
      </c>
      <c r="D1178" s="3">
        <v>111</v>
      </c>
      <c r="F1178" s="14">
        <v>0.32</v>
      </c>
      <c r="G1178" s="3">
        <v>0</v>
      </c>
      <c r="I1178" s="19">
        <v>29.44</v>
      </c>
    </row>
    <row r="1179" spans="1:9" x14ac:dyDescent="0.2">
      <c r="B1179" s="1">
        <v>0.53125</v>
      </c>
      <c r="C1179" s="3">
        <v>74</v>
      </c>
      <c r="D1179" s="3">
        <v>110</v>
      </c>
      <c r="F1179" s="14">
        <v>0.31</v>
      </c>
      <c r="G1179" s="3">
        <v>2</v>
      </c>
      <c r="H1179" s="3" t="s">
        <v>37</v>
      </c>
      <c r="I1179" s="19">
        <v>29.43</v>
      </c>
    </row>
    <row r="1180" spans="1:9" x14ac:dyDescent="0.2">
      <c r="B1180" s="1">
        <v>0.54166666666666663</v>
      </c>
      <c r="C1180" s="3">
        <v>74</v>
      </c>
      <c r="D1180" s="3">
        <v>114</v>
      </c>
      <c r="F1180" s="14">
        <v>0.31</v>
      </c>
      <c r="G1180" s="3">
        <v>1</v>
      </c>
      <c r="H1180" s="3" t="s">
        <v>34</v>
      </c>
      <c r="I1180" s="19">
        <v>29.43</v>
      </c>
    </row>
    <row r="1181" spans="1:9" x14ac:dyDescent="0.2">
      <c r="B1181" s="1">
        <v>0.55208333333333337</v>
      </c>
      <c r="C1181" s="3">
        <v>75</v>
      </c>
      <c r="D1181" s="3">
        <v>114</v>
      </c>
      <c r="F1181" s="14">
        <v>0.28999999999999998</v>
      </c>
      <c r="G1181" s="3">
        <v>1</v>
      </c>
      <c r="H1181" s="3" t="s">
        <v>34</v>
      </c>
      <c r="I1181" s="19">
        <v>29.42</v>
      </c>
    </row>
    <row r="1182" spans="1:9" x14ac:dyDescent="0.2">
      <c r="B1182" s="2">
        <v>0.5625</v>
      </c>
      <c r="C1182" s="3">
        <v>76</v>
      </c>
      <c r="D1182" s="3">
        <v>116</v>
      </c>
      <c r="F1182" s="14">
        <v>0.28000000000000003</v>
      </c>
      <c r="G1182" s="3">
        <v>2</v>
      </c>
      <c r="H1182" s="3" t="s">
        <v>34</v>
      </c>
      <c r="I1182" s="19">
        <v>29.42</v>
      </c>
    </row>
    <row r="1183" spans="1:9" x14ac:dyDescent="0.2">
      <c r="B1183" s="2">
        <v>0.57291666666666663</v>
      </c>
      <c r="C1183" s="3">
        <v>76</v>
      </c>
      <c r="D1183" s="3">
        <v>115</v>
      </c>
      <c r="F1183" s="14">
        <v>0.28999999999999998</v>
      </c>
      <c r="G1183" s="3">
        <v>4</v>
      </c>
      <c r="H1183" s="3" t="s">
        <v>203</v>
      </c>
      <c r="I1183" s="19">
        <v>29.42</v>
      </c>
    </row>
    <row r="1184" spans="1:9" x14ac:dyDescent="0.2">
      <c r="B1184" s="2">
        <v>0.61458333333333337</v>
      </c>
      <c r="C1184" s="3">
        <v>77</v>
      </c>
      <c r="D1184" s="3">
        <v>116</v>
      </c>
      <c r="F1184" s="14">
        <v>0.27</v>
      </c>
      <c r="G1184" s="3">
        <v>2</v>
      </c>
      <c r="H1184" s="3" t="s">
        <v>35</v>
      </c>
      <c r="I1184" s="19">
        <v>29.41</v>
      </c>
    </row>
    <row r="1185" spans="1:9" x14ac:dyDescent="0.2">
      <c r="B1185" s="2">
        <v>0.625</v>
      </c>
      <c r="C1185" s="3">
        <v>76</v>
      </c>
      <c r="D1185" s="3">
        <v>117</v>
      </c>
      <c r="F1185" s="14">
        <v>0.27</v>
      </c>
      <c r="G1185" s="3">
        <v>2</v>
      </c>
      <c r="H1185" s="3" t="s">
        <v>190</v>
      </c>
      <c r="I1185" s="19">
        <v>29.41</v>
      </c>
    </row>
    <row r="1186" spans="1:9" x14ac:dyDescent="0.2">
      <c r="B1186" s="2">
        <v>0.63541666666666663</v>
      </c>
      <c r="C1186" s="3">
        <v>77</v>
      </c>
      <c r="D1186" s="3">
        <v>113</v>
      </c>
      <c r="F1186" s="14">
        <v>0.27</v>
      </c>
      <c r="G1186" s="3">
        <v>1</v>
      </c>
      <c r="H1186" s="3" t="s">
        <v>34</v>
      </c>
      <c r="I1186" s="19">
        <v>29.41</v>
      </c>
    </row>
    <row r="1187" spans="1:9" x14ac:dyDescent="0.2">
      <c r="B1187" s="2">
        <v>0.64583333333333337</v>
      </c>
      <c r="C1187" s="3">
        <v>77</v>
      </c>
      <c r="D1187" s="3">
        <v>113</v>
      </c>
      <c r="F1187" s="14">
        <v>0.27</v>
      </c>
      <c r="G1187" s="3">
        <v>4</v>
      </c>
      <c r="H1187" s="3" t="s">
        <v>37</v>
      </c>
      <c r="I1187" s="19">
        <v>29.41</v>
      </c>
    </row>
    <row r="1188" spans="1:9" x14ac:dyDescent="0.2">
      <c r="B1188" s="2">
        <v>0.65625</v>
      </c>
      <c r="C1188" s="3">
        <v>77</v>
      </c>
      <c r="D1188" s="3">
        <v>110</v>
      </c>
      <c r="F1188" s="14">
        <v>0.26</v>
      </c>
      <c r="G1188" s="3">
        <v>2</v>
      </c>
      <c r="H1188" s="3" t="s">
        <v>129</v>
      </c>
      <c r="I1188" s="19">
        <v>29.41</v>
      </c>
    </row>
    <row r="1189" spans="1:9" x14ac:dyDescent="0.2">
      <c r="B1189" s="2">
        <v>0.66666666666666663</v>
      </c>
      <c r="C1189" s="3">
        <v>77</v>
      </c>
      <c r="D1189" s="3">
        <v>107</v>
      </c>
      <c r="F1189" s="14">
        <v>0.26</v>
      </c>
      <c r="G1189" s="3">
        <v>7</v>
      </c>
      <c r="H1189" s="3" t="s">
        <v>34</v>
      </c>
      <c r="I1189" s="19">
        <v>29.41</v>
      </c>
    </row>
    <row r="1190" spans="1:9" x14ac:dyDescent="0.2">
      <c r="B1190" s="2">
        <v>0.67708333333333337</v>
      </c>
      <c r="C1190" s="3">
        <v>77</v>
      </c>
      <c r="D1190" s="3">
        <v>106</v>
      </c>
      <c r="F1190" s="14">
        <v>0.25</v>
      </c>
      <c r="G1190" s="3">
        <v>1</v>
      </c>
      <c r="H1190" s="3" t="s">
        <v>130</v>
      </c>
      <c r="I1190" s="19">
        <v>29.41</v>
      </c>
    </row>
    <row r="1191" spans="1:9" x14ac:dyDescent="0.2">
      <c r="B1191" s="2">
        <v>0.6875</v>
      </c>
      <c r="C1191" s="3">
        <v>77</v>
      </c>
      <c r="D1191" s="3">
        <v>103</v>
      </c>
      <c r="F1191" s="14">
        <v>0.23</v>
      </c>
      <c r="G1191" s="3">
        <v>1</v>
      </c>
      <c r="H1191" s="3" t="s">
        <v>129</v>
      </c>
      <c r="I1191" s="19">
        <v>29.41</v>
      </c>
    </row>
    <row r="1192" spans="1:9" x14ac:dyDescent="0.2">
      <c r="B1192" s="2">
        <v>0.69791666666666663</v>
      </c>
      <c r="C1192" s="3">
        <v>77</v>
      </c>
      <c r="D1192" s="3">
        <v>102</v>
      </c>
      <c r="F1192" s="14">
        <v>0.24</v>
      </c>
      <c r="G1192" s="3">
        <v>1</v>
      </c>
      <c r="H1192" s="3" t="s">
        <v>190</v>
      </c>
      <c r="I1192" s="19">
        <v>29.41</v>
      </c>
    </row>
    <row r="1193" spans="1:9" x14ac:dyDescent="0.2">
      <c r="B1193" s="2">
        <v>0.70833333333333337</v>
      </c>
      <c r="C1193" s="3">
        <v>77</v>
      </c>
      <c r="D1193" s="3">
        <v>100</v>
      </c>
      <c r="F1193" s="14">
        <v>0.23</v>
      </c>
      <c r="G1193" s="3">
        <v>3</v>
      </c>
      <c r="H1193" s="3" t="s">
        <v>180</v>
      </c>
      <c r="I1193" s="19">
        <v>29.41</v>
      </c>
    </row>
    <row r="1195" spans="1:9" x14ac:dyDescent="0.2">
      <c r="A1195" s="21">
        <v>40278</v>
      </c>
      <c r="B1195" s="2">
        <v>0.33333333333333331</v>
      </c>
      <c r="C1195" s="3">
        <v>48</v>
      </c>
      <c r="D1195" s="3">
        <v>62</v>
      </c>
      <c r="F1195" s="14">
        <v>0.65</v>
      </c>
      <c r="G1195" s="3">
        <v>0</v>
      </c>
      <c r="I1195" s="19">
        <v>29.66</v>
      </c>
    </row>
    <row r="1196" spans="1:9" x14ac:dyDescent="0.2">
      <c r="B1196" s="2">
        <v>0.34375</v>
      </c>
      <c r="C1196" s="3">
        <v>50</v>
      </c>
      <c r="D1196" s="3">
        <v>60</v>
      </c>
      <c r="F1196" s="14">
        <v>0.65</v>
      </c>
      <c r="G1196" s="3">
        <v>4</v>
      </c>
      <c r="H1196" s="3" t="s">
        <v>129</v>
      </c>
      <c r="I1196" s="19">
        <v>29.66</v>
      </c>
    </row>
    <row r="1197" spans="1:9" x14ac:dyDescent="0.2">
      <c r="B1197" s="2">
        <v>0.35416666666666669</v>
      </c>
      <c r="C1197" s="3">
        <v>53</v>
      </c>
      <c r="D1197" s="3">
        <v>61</v>
      </c>
      <c r="F1197" s="14">
        <v>0.61</v>
      </c>
      <c r="G1197" s="3">
        <v>2</v>
      </c>
      <c r="H1197" s="3" t="s">
        <v>201</v>
      </c>
      <c r="I1197" s="19">
        <v>29.66</v>
      </c>
    </row>
    <row r="1198" spans="1:9" x14ac:dyDescent="0.2">
      <c r="B1198" s="2">
        <v>0.36458333333333331</v>
      </c>
      <c r="C1198" s="3">
        <v>55</v>
      </c>
      <c r="D1198" s="3">
        <v>68</v>
      </c>
      <c r="F1198" s="14">
        <v>0.56999999999999995</v>
      </c>
      <c r="G1198" s="3">
        <v>1</v>
      </c>
      <c r="H1198" s="3" t="s">
        <v>201</v>
      </c>
      <c r="I1198" s="19">
        <v>29.66</v>
      </c>
    </row>
    <row r="1199" spans="1:9" x14ac:dyDescent="0.2">
      <c r="B1199" s="2">
        <v>0.375</v>
      </c>
      <c r="C1199" s="3">
        <v>59</v>
      </c>
      <c r="D1199" s="3">
        <v>66</v>
      </c>
      <c r="F1199" s="14">
        <v>0.51</v>
      </c>
      <c r="G1199" s="3">
        <v>3</v>
      </c>
      <c r="H1199" s="3" t="s">
        <v>203</v>
      </c>
      <c r="I1199" s="19">
        <v>29.66</v>
      </c>
    </row>
    <row r="1200" spans="1:9" x14ac:dyDescent="0.2">
      <c r="B1200" s="2">
        <v>0.38541666666666674</v>
      </c>
      <c r="C1200" s="3">
        <v>61</v>
      </c>
      <c r="D1200" s="3">
        <v>69</v>
      </c>
      <c r="F1200" s="14">
        <v>0.48</v>
      </c>
      <c r="G1200" s="3">
        <v>2</v>
      </c>
      <c r="H1200" s="3" t="s">
        <v>201</v>
      </c>
      <c r="I1200" s="19">
        <v>29.66</v>
      </c>
    </row>
    <row r="1201" spans="1:9" x14ac:dyDescent="0.2">
      <c r="B1201" s="2">
        <v>0.39583333333333343</v>
      </c>
      <c r="C1201" s="3">
        <v>63</v>
      </c>
      <c r="D1201" s="3">
        <v>76</v>
      </c>
      <c r="F1201" s="14">
        <v>0.46</v>
      </c>
      <c r="G1201" s="3">
        <v>1</v>
      </c>
      <c r="H1201" s="3" t="s">
        <v>201</v>
      </c>
      <c r="I1201" s="19">
        <v>29.66</v>
      </c>
    </row>
    <row r="1202" spans="1:9" x14ac:dyDescent="0.2">
      <c r="B1202" s="2">
        <v>0.40625</v>
      </c>
      <c r="C1202" s="3">
        <v>66</v>
      </c>
      <c r="D1202" s="3">
        <v>81</v>
      </c>
      <c r="F1202" s="14">
        <v>0.43</v>
      </c>
      <c r="G1202" s="3">
        <v>1</v>
      </c>
      <c r="H1202" s="3" t="s">
        <v>201</v>
      </c>
      <c r="I1202" s="19">
        <v>29.66</v>
      </c>
    </row>
    <row r="1203" spans="1:9" x14ac:dyDescent="0.2">
      <c r="B1203" s="2">
        <v>0.4166666666666668</v>
      </c>
      <c r="C1203" s="3">
        <v>70</v>
      </c>
      <c r="D1203" s="3">
        <v>86</v>
      </c>
      <c r="F1203" s="14">
        <v>0.36</v>
      </c>
      <c r="G1203" s="3">
        <v>4</v>
      </c>
      <c r="H1203" s="3" t="s">
        <v>143</v>
      </c>
      <c r="I1203" s="19">
        <v>29.66</v>
      </c>
    </row>
    <row r="1204" spans="1:9" x14ac:dyDescent="0.2">
      <c r="B1204" s="2">
        <v>0.42708333333333354</v>
      </c>
      <c r="C1204" s="3">
        <v>71</v>
      </c>
      <c r="D1204" s="3">
        <v>88</v>
      </c>
      <c r="F1204" s="14">
        <v>0.35</v>
      </c>
      <c r="G1204" s="3">
        <v>5</v>
      </c>
      <c r="H1204" s="3" t="s">
        <v>129</v>
      </c>
      <c r="I1204" s="19">
        <v>29.66</v>
      </c>
    </row>
    <row r="1205" spans="1:9" x14ac:dyDescent="0.2">
      <c r="B1205" s="2">
        <v>0.4375</v>
      </c>
      <c r="C1205" s="3">
        <v>73</v>
      </c>
      <c r="D1205" s="3">
        <v>94</v>
      </c>
      <c r="F1205" s="14">
        <v>0.34</v>
      </c>
      <c r="G1205" s="3">
        <v>6</v>
      </c>
      <c r="H1205" s="3" t="s">
        <v>34</v>
      </c>
      <c r="I1205" s="19">
        <v>29.67</v>
      </c>
    </row>
    <row r="1206" spans="1:9" x14ac:dyDescent="0.2">
      <c r="B1206" s="2">
        <v>0.44791666666666691</v>
      </c>
      <c r="C1206" s="3">
        <v>74</v>
      </c>
      <c r="D1206" s="3">
        <v>96</v>
      </c>
      <c r="F1206" s="14">
        <v>0.33</v>
      </c>
      <c r="G1206" s="3">
        <v>1</v>
      </c>
      <c r="H1206" s="3" t="s">
        <v>143</v>
      </c>
      <c r="I1206" s="19">
        <v>29.67</v>
      </c>
    </row>
    <row r="1207" spans="1:9" x14ac:dyDescent="0.2">
      <c r="B1207" s="2">
        <v>0.45833333333333359</v>
      </c>
      <c r="C1207" s="3">
        <v>74</v>
      </c>
      <c r="D1207" s="3">
        <v>99</v>
      </c>
      <c r="F1207" s="14">
        <v>0.32</v>
      </c>
      <c r="G1207" s="3">
        <v>3</v>
      </c>
      <c r="H1207" s="3" t="s">
        <v>34</v>
      </c>
      <c r="I1207" s="19">
        <v>29.67</v>
      </c>
    </row>
    <row r="1209" spans="1:9" x14ac:dyDescent="0.2">
      <c r="A1209" s="21">
        <v>40279</v>
      </c>
      <c r="B1209" s="2">
        <v>0.32291666666666669</v>
      </c>
      <c r="C1209" s="3">
        <v>48</v>
      </c>
      <c r="D1209" s="3">
        <v>60</v>
      </c>
      <c r="F1209" s="14">
        <v>0.74</v>
      </c>
      <c r="G1209" s="3">
        <v>2</v>
      </c>
      <c r="H1209" s="3" t="s">
        <v>201</v>
      </c>
      <c r="I1209" s="19">
        <v>29.65</v>
      </c>
    </row>
    <row r="1210" spans="1:9" x14ac:dyDescent="0.2">
      <c r="B1210" s="2">
        <v>0.33333333333333331</v>
      </c>
      <c r="C1210" s="3">
        <v>50</v>
      </c>
      <c r="D1210" s="3">
        <v>56</v>
      </c>
      <c r="F1210" s="14">
        <v>0.67</v>
      </c>
      <c r="G1210" s="3">
        <v>3</v>
      </c>
      <c r="H1210" s="3" t="s">
        <v>201</v>
      </c>
      <c r="I1210" s="19">
        <v>29.65</v>
      </c>
    </row>
    <row r="1211" spans="1:9" x14ac:dyDescent="0.2">
      <c r="B1211" s="2">
        <v>0.34375</v>
      </c>
      <c r="C1211" s="3">
        <v>53</v>
      </c>
      <c r="D1211" s="3">
        <v>63</v>
      </c>
      <c r="F1211" s="14">
        <v>0.63</v>
      </c>
      <c r="G1211" s="3">
        <v>4</v>
      </c>
      <c r="H1211" s="3" t="s">
        <v>129</v>
      </c>
      <c r="I1211" s="19">
        <v>29.65</v>
      </c>
    </row>
    <row r="1212" spans="1:9" x14ac:dyDescent="0.2">
      <c r="B1212" s="2">
        <v>0.35416666666666669</v>
      </c>
      <c r="C1212" s="3">
        <v>56</v>
      </c>
      <c r="D1212" s="3">
        <v>59</v>
      </c>
      <c r="F1212" s="14">
        <v>0.59</v>
      </c>
      <c r="G1212" s="3">
        <v>3</v>
      </c>
      <c r="H1212" s="3" t="s">
        <v>201</v>
      </c>
      <c r="I1212" s="19">
        <v>29.65</v>
      </c>
    </row>
    <row r="1213" spans="1:9" x14ac:dyDescent="0.2">
      <c r="B1213" s="2">
        <v>0.36458333333333331</v>
      </c>
      <c r="C1213" s="3">
        <v>58</v>
      </c>
      <c r="D1213" s="3">
        <v>62</v>
      </c>
      <c r="F1213" s="14">
        <v>0.57999999999999996</v>
      </c>
      <c r="G1213" s="3">
        <v>3</v>
      </c>
      <c r="H1213" s="3" t="s">
        <v>201</v>
      </c>
      <c r="I1213" s="19">
        <v>29.65</v>
      </c>
    </row>
    <row r="1214" spans="1:9" x14ac:dyDescent="0.2">
      <c r="B1214" s="2">
        <v>0.375</v>
      </c>
      <c r="C1214" s="3">
        <v>60</v>
      </c>
      <c r="D1214" s="3">
        <v>67</v>
      </c>
      <c r="F1214" s="14">
        <v>0.55000000000000004</v>
      </c>
      <c r="G1214" s="3">
        <v>4</v>
      </c>
      <c r="H1214" s="3" t="s">
        <v>197</v>
      </c>
      <c r="I1214" s="19">
        <v>29.65</v>
      </c>
    </row>
    <row r="1215" spans="1:9" x14ac:dyDescent="0.2">
      <c r="B1215" s="2">
        <v>0.38541666666666674</v>
      </c>
      <c r="C1215" s="3">
        <v>60</v>
      </c>
      <c r="D1215" s="3">
        <v>67</v>
      </c>
      <c r="F1215" s="14">
        <v>0.55000000000000004</v>
      </c>
      <c r="G1215" s="3">
        <v>4</v>
      </c>
      <c r="H1215" s="3" t="s">
        <v>197</v>
      </c>
      <c r="I1215" s="19">
        <v>29.65</v>
      </c>
    </row>
    <row r="1216" spans="1:9" x14ac:dyDescent="0.2">
      <c r="B1216" s="1">
        <v>0.48958333333333331</v>
      </c>
      <c r="C1216" s="3">
        <v>82</v>
      </c>
      <c r="D1216" s="3">
        <v>112</v>
      </c>
      <c r="F1216" s="14">
        <v>0.27</v>
      </c>
      <c r="G1216" s="3">
        <v>2</v>
      </c>
      <c r="H1216" s="3" t="s">
        <v>203</v>
      </c>
      <c r="I1216" s="19">
        <v>29.62</v>
      </c>
    </row>
    <row r="1217" spans="2:9" x14ac:dyDescent="0.2">
      <c r="B1217" s="1">
        <v>0.5</v>
      </c>
      <c r="C1217" s="3">
        <v>83</v>
      </c>
      <c r="D1217" s="3">
        <v>116</v>
      </c>
      <c r="F1217" s="14">
        <v>0.26</v>
      </c>
      <c r="G1217" s="3">
        <v>0</v>
      </c>
      <c r="I1217" s="19">
        <v>29.62</v>
      </c>
    </row>
    <row r="1218" spans="2:9" x14ac:dyDescent="0.2">
      <c r="B1218" s="1">
        <v>0.51041666666666663</v>
      </c>
      <c r="C1218" s="3">
        <v>83</v>
      </c>
      <c r="D1218" s="3">
        <v>115</v>
      </c>
      <c r="F1218" s="14">
        <v>0.25</v>
      </c>
      <c r="G1218" s="3">
        <v>3</v>
      </c>
      <c r="H1218" s="3" t="s">
        <v>202</v>
      </c>
      <c r="I1218" s="19">
        <v>29.61</v>
      </c>
    </row>
    <row r="1219" spans="2:9" x14ac:dyDescent="0.2">
      <c r="B1219" s="1">
        <v>0.52083333333333337</v>
      </c>
      <c r="C1219" s="3">
        <v>83</v>
      </c>
      <c r="D1219" s="3">
        <v>119</v>
      </c>
      <c r="F1219" s="14">
        <v>0.27</v>
      </c>
      <c r="G1219" s="3">
        <v>4</v>
      </c>
      <c r="H1219" s="3" t="s">
        <v>129</v>
      </c>
      <c r="I1219" s="19">
        <v>29.6</v>
      </c>
    </row>
    <row r="1220" spans="2:9" x14ac:dyDescent="0.2">
      <c r="B1220" s="1">
        <v>0.53125</v>
      </c>
      <c r="C1220" s="3">
        <v>82</v>
      </c>
      <c r="D1220" s="3">
        <v>119</v>
      </c>
      <c r="F1220" s="14">
        <v>0.27</v>
      </c>
      <c r="G1220" s="3">
        <v>3</v>
      </c>
      <c r="H1220" s="3" t="s">
        <v>129</v>
      </c>
      <c r="I1220" s="19">
        <v>29.59</v>
      </c>
    </row>
    <row r="1221" spans="2:9" x14ac:dyDescent="0.2">
      <c r="B1221" s="1">
        <v>0.54166666666666663</v>
      </c>
      <c r="C1221" s="3">
        <v>81</v>
      </c>
      <c r="D1221" s="3">
        <v>119</v>
      </c>
      <c r="F1221" s="14">
        <v>0.27</v>
      </c>
      <c r="G1221" s="3">
        <v>0</v>
      </c>
      <c r="I1221" s="19">
        <v>29.59</v>
      </c>
    </row>
    <row r="1222" spans="2:9" x14ac:dyDescent="0.2">
      <c r="B1222" s="1">
        <v>0.55208333333333337</v>
      </c>
      <c r="C1222" s="3">
        <v>82</v>
      </c>
      <c r="D1222" s="3">
        <v>121</v>
      </c>
      <c r="F1222" s="14">
        <v>0.27</v>
      </c>
      <c r="G1222" s="3">
        <v>1</v>
      </c>
      <c r="H1222" s="3" t="s">
        <v>201</v>
      </c>
      <c r="I1222" s="19">
        <v>29.58</v>
      </c>
    </row>
    <row r="1223" spans="2:9" x14ac:dyDescent="0.2">
      <c r="B1223" s="2">
        <v>0.58333333333333337</v>
      </c>
      <c r="C1223" s="3">
        <v>84</v>
      </c>
      <c r="D1223" s="3">
        <v>124</v>
      </c>
      <c r="F1223" s="14">
        <v>0.26</v>
      </c>
      <c r="G1223" s="3">
        <v>4</v>
      </c>
      <c r="H1223" s="3" t="s">
        <v>130</v>
      </c>
      <c r="I1223" s="19">
        <v>29.56</v>
      </c>
    </row>
    <row r="1224" spans="2:9" x14ac:dyDescent="0.2">
      <c r="B1224" s="2">
        <v>0.59375</v>
      </c>
      <c r="C1224" s="3">
        <v>85</v>
      </c>
      <c r="D1224" s="3">
        <v>124</v>
      </c>
      <c r="F1224" s="14">
        <v>0.26</v>
      </c>
      <c r="G1224" s="3">
        <v>3</v>
      </c>
      <c r="H1224" s="3" t="s">
        <v>35</v>
      </c>
      <c r="I1224" s="19">
        <v>29.55</v>
      </c>
    </row>
    <row r="1225" spans="2:9" x14ac:dyDescent="0.2">
      <c r="B1225" s="2">
        <v>0.60416666666666663</v>
      </c>
      <c r="C1225" s="3">
        <v>86</v>
      </c>
      <c r="D1225" s="3">
        <v>124</v>
      </c>
      <c r="F1225" s="14">
        <v>0.26</v>
      </c>
      <c r="G1225" s="3">
        <v>2</v>
      </c>
      <c r="H1225" s="3" t="s">
        <v>202</v>
      </c>
      <c r="I1225" s="19">
        <v>29.54</v>
      </c>
    </row>
    <row r="1226" spans="2:9" x14ac:dyDescent="0.2">
      <c r="B1226" s="2">
        <v>0.61458333333333337</v>
      </c>
      <c r="C1226" s="3">
        <v>86</v>
      </c>
      <c r="D1226" s="3">
        <v>121</v>
      </c>
      <c r="F1226" s="14">
        <v>0.26</v>
      </c>
      <c r="G1226" s="3">
        <v>1</v>
      </c>
      <c r="H1226" s="3" t="s">
        <v>180</v>
      </c>
      <c r="I1226" s="19">
        <v>29.54</v>
      </c>
    </row>
    <row r="1227" spans="2:9" x14ac:dyDescent="0.2">
      <c r="B1227" s="2">
        <v>0.625</v>
      </c>
      <c r="C1227" s="3">
        <v>84</v>
      </c>
      <c r="D1227" s="3">
        <v>122</v>
      </c>
      <c r="F1227" s="14">
        <v>0.27</v>
      </c>
      <c r="G1227" s="3">
        <v>0</v>
      </c>
      <c r="I1227" s="19">
        <v>29.53</v>
      </c>
    </row>
    <row r="1228" spans="2:9" x14ac:dyDescent="0.2">
      <c r="B1228" s="2">
        <v>0.63541666666666663</v>
      </c>
      <c r="C1228" s="3">
        <v>83</v>
      </c>
      <c r="D1228" s="3">
        <v>118</v>
      </c>
      <c r="F1228" s="14">
        <v>0.27</v>
      </c>
      <c r="G1228" s="3">
        <v>0</v>
      </c>
      <c r="I1228" s="19">
        <v>29.53</v>
      </c>
    </row>
    <row r="1229" spans="2:9" x14ac:dyDescent="0.2">
      <c r="B1229" s="2">
        <v>0.64583333333333337</v>
      </c>
      <c r="C1229" s="3">
        <v>86</v>
      </c>
      <c r="D1229" s="3">
        <v>119</v>
      </c>
      <c r="F1229" s="14">
        <v>0.26</v>
      </c>
      <c r="G1229" s="3">
        <v>5</v>
      </c>
      <c r="H1229" s="3" t="s">
        <v>71</v>
      </c>
      <c r="I1229" s="19">
        <v>29.53</v>
      </c>
    </row>
    <row r="1230" spans="2:9" x14ac:dyDescent="0.2">
      <c r="B1230" s="2">
        <v>0.65625</v>
      </c>
      <c r="C1230" s="3">
        <v>85</v>
      </c>
      <c r="D1230" s="3">
        <v>117</v>
      </c>
      <c r="F1230" s="14">
        <v>0.26</v>
      </c>
      <c r="G1230" s="3">
        <v>1</v>
      </c>
      <c r="H1230" s="3" t="s">
        <v>201</v>
      </c>
      <c r="I1230" s="19">
        <v>29.52</v>
      </c>
    </row>
    <row r="1231" spans="2:9" x14ac:dyDescent="0.2">
      <c r="B1231" s="2">
        <v>0.66666666666666663</v>
      </c>
      <c r="C1231" s="3">
        <v>82</v>
      </c>
      <c r="D1231" s="3">
        <v>116</v>
      </c>
      <c r="F1231" s="14">
        <v>0.26</v>
      </c>
      <c r="G1231" s="3">
        <v>1</v>
      </c>
      <c r="H1231" s="3" t="s">
        <v>129</v>
      </c>
      <c r="I1231" s="19">
        <v>29.51</v>
      </c>
    </row>
    <row r="1232" spans="2:9" x14ac:dyDescent="0.2">
      <c r="B1232" s="2">
        <v>0.67708333333333337</v>
      </c>
      <c r="C1232" s="3">
        <v>81</v>
      </c>
      <c r="D1232" s="3">
        <v>113</v>
      </c>
      <c r="F1232" s="14">
        <v>0.28000000000000003</v>
      </c>
      <c r="G1232" s="3">
        <v>1</v>
      </c>
      <c r="H1232" s="3" t="s">
        <v>71</v>
      </c>
      <c r="I1232" s="19">
        <v>29.51</v>
      </c>
    </row>
    <row r="1233" spans="1:9" x14ac:dyDescent="0.2">
      <c r="B1233" s="2">
        <v>0.6875</v>
      </c>
      <c r="C1233" s="3">
        <v>82</v>
      </c>
      <c r="D1233" s="3">
        <v>111</v>
      </c>
      <c r="F1233" s="14">
        <v>0.27</v>
      </c>
      <c r="G1233" s="3">
        <v>3</v>
      </c>
      <c r="H1233" s="3" t="s">
        <v>35</v>
      </c>
      <c r="I1233" s="19">
        <v>29.51</v>
      </c>
    </row>
    <row r="1234" spans="1:9" x14ac:dyDescent="0.2">
      <c r="B1234" s="2">
        <v>0.69791666666666663</v>
      </c>
    </row>
    <row r="1235" spans="1:9" x14ac:dyDescent="0.2">
      <c r="B1235" s="2">
        <v>0.70833333333333337</v>
      </c>
    </row>
    <row r="1237" spans="1:9" x14ac:dyDescent="0.2">
      <c r="A1237" t="s">
        <v>269</v>
      </c>
    </row>
    <row r="1238" spans="1:9" x14ac:dyDescent="0.2">
      <c r="A1238" s="21">
        <v>40284</v>
      </c>
      <c r="B1238" s="2">
        <v>0.4166666666666668</v>
      </c>
      <c r="C1238" s="3">
        <v>69</v>
      </c>
      <c r="D1238" s="3">
        <v>88</v>
      </c>
      <c r="F1238" s="14">
        <v>0.53</v>
      </c>
      <c r="G1238" s="3">
        <v>2</v>
      </c>
      <c r="H1238" s="3" t="s">
        <v>71</v>
      </c>
      <c r="I1238" s="19">
        <v>30.05</v>
      </c>
    </row>
    <row r="1239" spans="1:9" x14ac:dyDescent="0.2">
      <c r="B1239" s="2">
        <v>0.42708333333333354</v>
      </c>
      <c r="C1239" s="3">
        <v>70</v>
      </c>
      <c r="D1239" s="3">
        <v>89</v>
      </c>
      <c r="F1239" s="14">
        <v>0.52</v>
      </c>
      <c r="G1239" s="3">
        <v>2</v>
      </c>
      <c r="H1239" s="3" t="s">
        <v>35</v>
      </c>
      <c r="I1239" s="19">
        <v>30.05</v>
      </c>
    </row>
    <row r="1240" spans="1:9" x14ac:dyDescent="0.2">
      <c r="B1240" s="2">
        <v>0.4375</v>
      </c>
      <c r="C1240" s="3">
        <v>71</v>
      </c>
      <c r="D1240" s="3">
        <v>93</v>
      </c>
      <c r="F1240" s="14">
        <v>0.52</v>
      </c>
      <c r="G1240" s="3">
        <v>5</v>
      </c>
      <c r="H1240" s="3" t="s">
        <v>34</v>
      </c>
      <c r="I1240" s="19">
        <v>30.06</v>
      </c>
    </row>
    <row r="1241" spans="1:9" x14ac:dyDescent="0.2">
      <c r="B1241" s="2">
        <v>0.44791666666666691</v>
      </c>
      <c r="C1241" s="3">
        <v>71</v>
      </c>
      <c r="D1241" s="3">
        <v>95</v>
      </c>
      <c r="F1241" s="14">
        <v>0.53</v>
      </c>
      <c r="G1241" s="3">
        <v>3</v>
      </c>
      <c r="H1241" s="3" t="s">
        <v>180</v>
      </c>
      <c r="I1241" s="19">
        <v>30.05</v>
      </c>
    </row>
    <row r="1242" spans="1:9" x14ac:dyDescent="0.2">
      <c r="B1242" s="2">
        <v>0.45833333333333359</v>
      </c>
      <c r="C1242" s="3">
        <v>71</v>
      </c>
      <c r="D1242" s="3">
        <v>100</v>
      </c>
      <c r="F1242" s="14">
        <v>0.51</v>
      </c>
      <c r="G1242" s="3">
        <v>4</v>
      </c>
      <c r="H1242" s="3" t="s">
        <v>34</v>
      </c>
      <c r="I1242" s="19">
        <v>30.06</v>
      </c>
    </row>
    <row r="1243" spans="1:9" x14ac:dyDescent="0.2">
      <c r="B1243" s="1">
        <v>0.46875</v>
      </c>
      <c r="C1243" s="3">
        <v>71</v>
      </c>
      <c r="D1243" s="3">
        <v>100</v>
      </c>
      <c r="F1243" s="14">
        <v>0.52</v>
      </c>
      <c r="G1243" s="3">
        <v>1</v>
      </c>
      <c r="H1243" s="3" t="s">
        <v>35</v>
      </c>
      <c r="I1243" s="19">
        <v>30.06</v>
      </c>
    </row>
    <row r="1244" spans="1:9" x14ac:dyDescent="0.2">
      <c r="B1244" s="1">
        <v>0.5</v>
      </c>
      <c r="C1244" s="3">
        <v>69</v>
      </c>
      <c r="D1244" s="3">
        <v>109</v>
      </c>
      <c r="F1244" s="14">
        <v>0.56000000000000005</v>
      </c>
      <c r="G1244" s="3">
        <v>2</v>
      </c>
      <c r="H1244" s="3" t="s">
        <v>180</v>
      </c>
      <c r="I1244" s="19">
        <v>30.05</v>
      </c>
    </row>
    <row r="1245" spans="1:9" x14ac:dyDescent="0.2">
      <c r="B1245" s="1">
        <v>0.51041666666666663</v>
      </c>
      <c r="C1245" s="3">
        <v>69</v>
      </c>
      <c r="D1245" s="3">
        <v>109</v>
      </c>
      <c r="F1245" s="14">
        <v>0.55000000000000004</v>
      </c>
      <c r="G1245" s="3">
        <v>4</v>
      </c>
      <c r="H1245" s="3" t="s">
        <v>34</v>
      </c>
      <c r="I1245" s="19">
        <v>30.04</v>
      </c>
    </row>
    <row r="1246" spans="1:9" x14ac:dyDescent="0.2">
      <c r="B1246" s="1">
        <v>0.52083333333333337</v>
      </c>
      <c r="C1246" s="3">
        <v>70</v>
      </c>
      <c r="D1246" s="3">
        <v>109</v>
      </c>
      <c r="F1246" s="14">
        <v>0.55000000000000004</v>
      </c>
      <c r="G1246" s="3">
        <v>6</v>
      </c>
      <c r="H1246" s="3" t="s">
        <v>180</v>
      </c>
      <c r="I1246" s="19">
        <v>30.04</v>
      </c>
    </row>
    <row r="1247" spans="1:9" x14ac:dyDescent="0.2">
      <c r="B1247" s="1">
        <v>0.53125</v>
      </c>
      <c r="C1247" s="3">
        <v>69</v>
      </c>
      <c r="D1247" s="3">
        <v>111</v>
      </c>
      <c r="F1247" s="14">
        <v>0.55000000000000004</v>
      </c>
      <c r="G1247" s="3">
        <v>11</v>
      </c>
      <c r="H1247" s="3" t="s">
        <v>34</v>
      </c>
      <c r="I1247" s="19">
        <v>30.04</v>
      </c>
    </row>
    <row r="1248" spans="1:9" x14ac:dyDescent="0.2">
      <c r="B1248" s="1">
        <v>0.54166666666666663</v>
      </c>
      <c r="C1248" s="3">
        <v>68</v>
      </c>
      <c r="D1248" s="3">
        <v>115</v>
      </c>
      <c r="F1248" s="14">
        <v>0.56000000000000005</v>
      </c>
      <c r="G1248" s="3">
        <v>2</v>
      </c>
      <c r="H1248" s="3" t="s">
        <v>35</v>
      </c>
      <c r="I1248" s="19">
        <v>30.04</v>
      </c>
    </row>
    <row r="1249" spans="1:9" x14ac:dyDescent="0.2">
      <c r="B1249" s="1">
        <v>0.55208333333333337</v>
      </c>
      <c r="C1249" s="3">
        <v>68</v>
      </c>
      <c r="D1249" s="3">
        <v>117</v>
      </c>
      <c r="F1249" s="14">
        <v>0.57999999999999996</v>
      </c>
      <c r="G1249" s="3">
        <v>5</v>
      </c>
      <c r="H1249" s="3" t="s">
        <v>34</v>
      </c>
      <c r="I1249" s="19">
        <v>30.03</v>
      </c>
    </row>
    <row r="1250" spans="1:9" x14ac:dyDescent="0.2">
      <c r="B1250" s="2">
        <v>0.59375</v>
      </c>
      <c r="C1250" s="3">
        <v>68</v>
      </c>
      <c r="D1250" s="3">
        <v>108</v>
      </c>
      <c r="F1250" s="14">
        <v>0.6</v>
      </c>
      <c r="G1250" s="3">
        <v>3</v>
      </c>
      <c r="H1250" s="3" t="s">
        <v>190</v>
      </c>
      <c r="I1250" s="19">
        <v>30.02</v>
      </c>
    </row>
    <row r="1251" spans="1:9" x14ac:dyDescent="0.2">
      <c r="B1251" s="2">
        <v>0.60416666666666663</v>
      </c>
      <c r="C1251" s="3">
        <v>68</v>
      </c>
      <c r="D1251" s="3">
        <v>108</v>
      </c>
      <c r="F1251" s="14">
        <v>0.6</v>
      </c>
      <c r="G1251" s="3">
        <v>5</v>
      </c>
      <c r="H1251" s="3" t="s">
        <v>35</v>
      </c>
      <c r="I1251" s="19">
        <v>30.02</v>
      </c>
    </row>
    <row r="1252" spans="1:9" x14ac:dyDescent="0.2">
      <c r="B1252" s="2">
        <v>0.61458333333333337</v>
      </c>
      <c r="C1252" s="3">
        <v>69</v>
      </c>
      <c r="D1252" s="3">
        <v>108</v>
      </c>
      <c r="F1252" s="14">
        <v>0.56999999999999995</v>
      </c>
      <c r="G1252" s="3">
        <v>4</v>
      </c>
      <c r="H1252" s="3" t="s">
        <v>34</v>
      </c>
      <c r="I1252" s="19">
        <v>30.02</v>
      </c>
    </row>
    <row r="1253" spans="1:9" x14ac:dyDescent="0.2">
      <c r="B1253" s="2">
        <v>0.625</v>
      </c>
      <c r="C1253" s="3">
        <v>70</v>
      </c>
      <c r="D1253" s="3">
        <v>106</v>
      </c>
      <c r="F1253" s="14">
        <v>0.53</v>
      </c>
      <c r="G1253" s="3">
        <v>4</v>
      </c>
      <c r="H1253" s="3" t="s">
        <v>35</v>
      </c>
      <c r="I1253" s="19">
        <v>30.01</v>
      </c>
    </row>
    <row r="1254" spans="1:9" x14ac:dyDescent="0.2">
      <c r="B1254" s="2">
        <v>0.63541666666666663</v>
      </c>
      <c r="C1254" s="3">
        <v>69</v>
      </c>
      <c r="D1254" s="3">
        <v>105</v>
      </c>
      <c r="F1254" s="14">
        <v>0.55000000000000004</v>
      </c>
      <c r="G1254" s="3">
        <v>4</v>
      </c>
      <c r="H1254" s="3" t="s">
        <v>34</v>
      </c>
      <c r="I1254" s="19">
        <v>30.01</v>
      </c>
    </row>
    <row r="1255" spans="1:9" x14ac:dyDescent="0.2">
      <c r="B1255" s="2">
        <v>0.64236111111111105</v>
      </c>
      <c r="C1255" s="3">
        <v>69</v>
      </c>
      <c r="D1255" s="3">
        <v>103</v>
      </c>
      <c r="F1255" s="14">
        <v>0.56000000000000005</v>
      </c>
      <c r="G1255" s="3">
        <v>10</v>
      </c>
      <c r="H1255" s="3" t="s">
        <v>180</v>
      </c>
      <c r="I1255" s="19">
        <v>30.01</v>
      </c>
    </row>
    <row r="1257" spans="1:9" x14ac:dyDescent="0.2">
      <c r="A1257" s="21">
        <v>40285</v>
      </c>
      <c r="B1257" s="2">
        <v>0.32291666666666669</v>
      </c>
      <c r="C1257" s="3">
        <v>60</v>
      </c>
      <c r="D1257" s="3">
        <v>64</v>
      </c>
      <c r="F1257" s="14">
        <v>0.7</v>
      </c>
      <c r="G1257" s="3">
        <v>4</v>
      </c>
      <c r="H1257" s="3" t="s">
        <v>130</v>
      </c>
      <c r="I1257" s="19">
        <v>29.94</v>
      </c>
    </row>
    <row r="1258" spans="1:9" x14ac:dyDescent="0.2">
      <c r="B1258" s="2">
        <v>0.33333333333333331</v>
      </c>
      <c r="C1258" s="3">
        <v>61</v>
      </c>
      <c r="D1258" s="3">
        <v>66</v>
      </c>
      <c r="F1258" s="14">
        <v>0.7</v>
      </c>
      <c r="G1258" s="3">
        <v>1</v>
      </c>
      <c r="H1258" s="3" t="s">
        <v>196</v>
      </c>
      <c r="I1258" s="19">
        <v>29.95</v>
      </c>
    </row>
    <row r="1259" spans="1:9" x14ac:dyDescent="0.2">
      <c r="B1259" s="2">
        <v>0.34375</v>
      </c>
      <c r="C1259" s="3">
        <v>63</v>
      </c>
      <c r="D1259" s="3">
        <v>66</v>
      </c>
      <c r="F1259" s="14">
        <v>0.68</v>
      </c>
      <c r="G1259" s="3">
        <v>2</v>
      </c>
      <c r="H1259" s="3" t="s">
        <v>130</v>
      </c>
      <c r="I1259" s="19">
        <v>29.95</v>
      </c>
    </row>
    <row r="1260" spans="1:9" x14ac:dyDescent="0.2">
      <c r="B1260" s="2">
        <v>0.35416666666666669</v>
      </c>
      <c r="C1260" s="3">
        <v>64</v>
      </c>
      <c r="D1260" s="3">
        <v>68</v>
      </c>
      <c r="F1260" s="14">
        <v>0.66</v>
      </c>
      <c r="G1260" s="3">
        <v>1</v>
      </c>
      <c r="H1260" s="3" t="s">
        <v>130</v>
      </c>
      <c r="I1260" s="19">
        <v>29.95</v>
      </c>
    </row>
    <row r="1261" spans="1:9" x14ac:dyDescent="0.2">
      <c r="B1261" s="2">
        <v>0.36458333333333331</v>
      </c>
      <c r="C1261" s="3">
        <v>65</v>
      </c>
      <c r="D1261" s="3">
        <v>70</v>
      </c>
      <c r="F1261" s="14">
        <v>0.63</v>
      </c>
      <c r="G1261" s="3">
        <v>2</v>
      </c>
      <c r="H1261" s="3" t="s">
        <v>130</v>
      </c>
      <c r="I1261" s="19">
        <v>29.95</v>
      </c>
    </row>
    <row r="1262" spans="1:9" x14ac:dyDescent="0.2">
      <c r="B1262" s="2">
        <v>0.41666666666666669</v>
      </c>
      <c r="C1262" s="3">
        <v>69</v>
      </c>
      <c r="D1262" s="3">
        <v>84</v>
      </c>
      <c r="F1262" s="14">
        <v>0.59</v>
      </c>
      <c r="G1262" s="3">
        <v>2</v>
      </c>
      <c r="H1262" s="3" t="s">
        <v>180</v>
      </c>
      <c r="I1262" s="19">
        <v>29.95</v>
      </c>
    </row>
    <row r="1263" spans="1:9" x14ac:dyDescent="0.2">
      <c r="B1263" s="2">
        <v>0.42708333333333354</v>
      </c>
      <c r="C1263" s="3">
        <v>69</v>
      </c>
      <c r="D1263" s="3">
        <v>83</v>
      </c>
      <c r="F1263" s="14">
        <v>0.59</v>
      </c>
      <c r="G1263" s="3">
        <v>1</v>
      </c>
      <c r="H1263" s="3" t="s">
        <v>202</v>
      </c>
      <c r="I1263" s="19">
        <v>29.95</v>
      </c>
    </row>
    <row r="1264" spans="1:9" x14ac:dyDescent="0.2">
      <c r="B1264" s="2">
        <v>0.4375</v>
      </c>
      <c r="C1264" s="3">
        <v>69</v>
      </c>
      <c r="D1264" s="3">
        <v>87</v>
      </c>
      <c r="F1264" s="14">
        <v>0.6</v>
      </c>
      <c r="G1264" s="3">
        <v>1</v>
      </c>
      <c r="H1264" s="3" t="s">
        <v>35</v>
      </c>
      <c r="I1264" s="19">
        <v>29.95</v>
      </c>
    </row>
    <row r="1265" spans="2:9" x14ac:dyDescent="0.2">
      <c r="B1265" s="2">
        <v>0.44791666666666691</v>
      </c>
      <c r="C1265" s="3">
        <v>70</v>
      </c>
      <c r="D1265" s="3">
        <v>88</v>
      </c>
      <c r="F1265" s="14">
        <v>0.57999999999999996</v>
      </c>
      <c r="G1265" s="3">
        <v>2</v>
      </c>
      <c r="H1265" s="3" t="s">
        <v>201</v>
      </c>
      <c r="I1265" s="19">
        <v>29.95</v>
      </c>
    </row>
    <row r="1266" spans="2:9" x14ac:dyDescent="0.2">
      <c r="B1266" s="2">
        <v>0.45833333333333359</v>
      </c>
      <c r="C1266" s="3">
        <v>71</v>
      </c>
      <c r="D1266" s="3">
        <v>91</v>
      </c>
      <c r="F1266" s="14">
        <v>0.56000000000000005</v>
      </c>
      <c r="G1266" s="3">
        <v>2</v>
      </c>
      <c r="H1266" s="3" t="s">
        <v>201</v>
      </c>
      <c r="I1266" s="19">
        <v>29.95</v>
      </c>
    </row>
    <row r="1267" spans="2:9" x14ac:dyDescent="0.2">
      <c r="B1267" s="1">
        <v>0.46875</v>
      </c>
      <c r="C1267" s="3">
        <v>72</v>
      </c>
      <c r="D1267" s="3">
        <v>90</v>
      </c>
      <c r="F1267" s="14">
        <v>0.56000000000000005</v>
      </c>
      <c r="G1267" s="3">
        <v>0</v>
      </c>
      <c r="I1267" s="19">
        <v>29.94</v>
      </c>
    </row>
    <row r="1268" spans="2:9" x14ac:dyDescent="0.2">
      <c r="B1268" s="1">
        <v>0.47569444444444442</v>
      </c>
      <c r="C1268" s="3">
        <v>72</v>
      </c>
      <c r="D1268" s="3">
        <v>89</v>
      </c>
      <c r="F1268" s="14">
        <v>0.56000000000000005</v>
      </c>
      <c r="G1268" s="3">
        <v>2</v>
      </c>
      <c r="H1268" s="3" t="s">
        <v>180</v>
      </c>
      <c r="I1268" s="19">
        <v>29.94</v>
      </c>
    </row>
    <row r="1269" spans="2:9" x14ac:dyDescent="0.2">
      <c r="B1269" s="1">
        <v>0.53125</v>
      </c>
      <c r="C1269" s="3">
        <v>74</v>
      </c>
      <c r="D1269" s="3">
        <v>106</v>
      </c>
      <c r="F1269" s="14">
        <v>0.49</v>
      </c>
      <c r="G1269" s="3">
        <v>5</v>
      </c>
      <c r="H1269" s="3" t="s">
        <v>34</v>
      </c>
      <c r="I1269" s="19">
        <v>29.93</v>
      </c>
    </row>
    <row r="1270" spans="2:9" x14ac:dyDescent="0.2">
      <c r="B1270" s="1">
        <v>0.54166666666666663</v>
      </c>
      <c r="C1270" s="3">
        <v>73</v>
      </c>
      <c r="D1270" s="3">
        <v>106</v>
      </c>
      <c r="F1270" s="14">
        <v>0.53</v>
      </c>
      <c r="G1270" s="3">
        <v>2</v>
      </c>
      <c r="H1270" s="3" t="s">
        <v>190</v>
      </c>
      <c r="I1270" s="19">
        <v>29.93</v>
      </c>
    </row>
    <row r="1271" spans="2:9" x14ac:dyDescent="0.2">
      <c r="B1271" s="1">
        <v>0.55208333333333337</v>
      </c>
      <c r="C1271" s="3">
        <v>73</v>
      </c>
      <c r="D1271" s="3">
        <v>106</v>
      </c>
      <c r="F1271" s="14">
        <v>0.5</v>
      </c>
      <c r="G1271" s="3">
        <v>5</v>
      </c>
      <c r="H1271" s="3" t="s">
        <v>34</v>
      </c>
      <c r="I1271" s="19">
        <v>29.92</v>
      </c>
    </row>
    <row r="1272" spans="2:9" x14ac:dyDescent="0.2">
      <c r="B1272" s="2">
        <v>0.5625</v>
      </c>
      <c r="C1272" s="3">
        <v>73</v>
      </c>
      <c r="D1272" s="3">
        <v>106</v>
      </c>
      <c r="F1272" s="14">
        <v>0.52</v>
      </c>
      <c r="G1272" s="3">
        <v>6</v>
      </c>
      <c r="H1272" s="3" t="s">
        <v>34</v>
      </c>
      <c r="I1272" s="19">
        <v>29.92</v>
      </c>
    </row>
    <row r="1273" spans="2:9" x14ac:dyDescent="0.2">
      <c r="B1273" s="2">
        <v>0.57291666666666663</v>
      </c>
      <c r="C1273" s="3">
        <v>72</v>
      </c>
      <c r="D1273" s="3">
        <v>105</v>
      </c>
      <c r="F1273" s="14">
        <v>0.54</v>
      </c>
      <c r="G1273" s="3">
        <v>5</v>
      </c>
      <c r="H1273" s="3" t="s">
        <v>190</v>
      </c>
      <c r="I1273" s="19">
        <v>29.92</v>
      </c>
    </row>
    <row r="1274" spans="2:9" x14ac:dyDescent="0.2">
      <c r="B1274" s="2">
        <v>0.58333333333333337</v>
      </c>
      <c r="C1274" s="3">
        <v>72</v>
      </c>
      <c r="D1274" s="3">
        <v>106</v>
      </c>
      <c r="F1274" s="14">
        <v>0.56000000000000005</v>
      </c>
      <c r="G1274" s="3">
        <v>3</v>
      </c>
      <c r="H1274" s="3" t="s">
        <v>34</v>
      </c>
      <c r="I1274" s="19">
        <v>29.91</v>
      </c>
    </row>
    <row r="1275" spans="2:9" x14ac:dyDescent="0.2">
      <c r="B1275" s="2">
        <v>0.59375</v>
      </c>
      <c r="C1275" s="3">
        <v>73</v>
      </c>
      <c r="D1275" s="3">
        <v>104</v>
      </c>
      <c r="F1275" s="14">
        <v>0.56000000000000005</v>
      </c>
      <c r="G1275" s="3">
        <v>5</v>
      </c>
      <c r="H1275" s="3" t="s">
        <v>180</v>
      </c>
      <c r="I1275" s="19">
        <v>29.91</v>
      </c>
    </row>
    <row r="1276" spans="2:9" x14ac:dyDescent="0.2">
      <c r="B1276" s="2">
        <v>0.60416666666666663</v>
      </c>
      <c r="C1276" s="3">
        <v>74</v>
      </c>
      <c r="D1276" s="3">
        <v>107</v>
      </c>
      <c r="F1276" s="14">
        <v>0.53</v>
      </c>
      <c r="G1276" s="3">
        <v>4</v>
      </c>
      <c r="H1276" s="3" t="s">
        <v>180</v>
      </c>
      <c r="I1276" s="19">
        <v>29.91</v>
      </c>
    </row>
    <row r="1277" spans="2:9" x14ac:dyDescent="0.2">
      <c r="B1277" s="2">
        <v>0.61458333333333337</v>
      </c>
      <c r="C1277" s="3">
        <v>76</v>
      </c>
      <c r="D1277" s="3">
        <v>104</v>
      </c>
      <c r="F1277" s="14">
        <v>0.49</v>
      </c>
      <c r="G1277" s="3">
        <v>4</v>
      </c>
      <c r="H1277" s="3" t="s">
        <v>34</v>
      </c>
      <c r="I1277" s="19">
        <v>29.9</v>
      </c>
    </row>
    <row r="1278" spans="2:9" x14ac:dyDescent="0.2">
      <c r="B1278" s="2">
        <v>0.625</v>
      </c>
      <c r="C1278" s="3">
        <v>77</v>
      </c>
      <c r="D1278" s="3">
        <v>102</v>
      </c>
      <c r="F1278" s="14">
        <v>0.48</v>
      </c>
      <c r="G1278" s="3">
        <v>3</v>
      </c>
      <c r="H1278" s="3" t="s">
        <v>34</v>
      </c>
      <c r="I1278" s="19">
        <v>29.89</v>
      </c>
    </row>
    <row r="1279" spans="2:9" x14ac:dyDescent="0.2">
      <c r="B1279" s="2">
        <v>0.63541666666666663</v>
      </c>
      <c r="C1279" s="3">
        <v>77</v>
      </c>
      <c r="D1279" s="3">
        <v>104</v>
      </c>
      <c r="F1279" s="14">
        <v>0.47</v>
      </c>
      <c r="G1279" s="3">
        <v>4</v>
      </c>
      <c r="H1279" s="3" t="s">
        <v>34</v>
      </c>
      <c r="I1279" s="19">
        <v>29.9</v>
      </c>
    </row>
    <row r="1280" spans="2:9" x14ac:dyDescent="0.2">
      <c r="B1280" s="2">
        <v>0.64583333333333337</v>
      </c>
      <c r="C1280" s="3">
        <v>78</v>
      </c>
      <c r="D1280" s="3">
        <v>102</v>
      </c>
      <c r="F1280" s="14">
        <v>0.48</v>
      </c>
      <c r="G1280" s="3">
        <v>2</v>
      </c>
      <c r="H1280" s="3" t="s">
        <v>180</v>
      </c>
      <c r="I1280" s="19">
        <v>29.89</v>
      </c>
    </row>
    <row r="1281" spans="1:9" x14ac:dyDescent="0.2">
      <c r="B1281" s="2">
        <v>0.65625</v>
      </c>
      <c r="C1281" s="3">
        <v>79</v>
      </c>
      <c r="D1281" s="3">
        <v>106</v>
      </c>
      <c r="F1281" s="14">
        <v>0.47</v>
      </c>
      <c r="G1281" s="3">
        <v>1</v>
      </c>
      <c r="H1281" s="3" t="s">
        <v>34</v>
      </c>
      <c r="I1281" s="19">
        <v>29.89</v>
      </c>
    </row>
    <row r="1282" spans="1:9" x14ac:dyDescent="0.2">
      <c r="B1282" s="2"/>
    </row>
    <row r="1284" spans="1:9" x14ac:dyDescent="0.2">
      <c r="A1284" s="21">
        <v>40286</v>
      </c>
      <c r="B1284" s="2">
        <v>0.32291666666666669</v>
      </c>
      <c r="C1284" s="3">
        <v>60</v>
      </c>
      <c r="D1284" s="3">
        <v>64</v>
      </c>
      <c r="F1284" s="14">
        <v>0.79</v>
      </c>
      <c r="G1284" s="3">
        <v>2</v>
      </c>
      <c r="H1284" s="3" t="s">
        <v>201</v>
      </c>
      <c r="I1284" s="19">
        <v>29.9</v>
      </c>
    </row>
    <row r="1285" spans="1:9" x14ac:dyDescent="0.2">
      <c r="B1285" s="2">
        <v>0.33333333333333331</v>
      </c>
      <c r="C1285" s="3">
        <v>60</v>
      </c>
      <c r="D1285" s="3">
        <v>64</v>
      </c>
      <c r="F1285" s="14">
        <v>0.79</v>
      </c>
      <c r="G1285" s="3">
        <v>0</v>
      </c>
      <c r="I1285" s="19">
        <v>29.9</v>
      </c>
    </row>
    <row r="1286" spans="1:9" x14ac:dyDescent="0.2">
      <c r="B1286" s="2">
        <v>0.34375</v>
      </c>
      <c r="C1286" s="3">
        <v>61</v>
      </c>
      <c r="D1286" s="3">
        <v>66</v>
      </c>
      <c r="F1286" s="14">
        <v>0.77</v>
      </c>
      <c r="G1286" s="3">
        <v>1</v>
      </c>
      <c r="H1286" s="3" t="s">
        <v>201</v>
      </c>
      <c r="I1286" s="19">
        <v>29.91</v>
      </c>
    </row>
    <row r="1287" spans="1:9" x14ac:dyDescent="0.2">
      <c r="B1287" s="2">
        <v>0.375</v>
      </c>
      <c r="C1287" s="3">
        <v>63</v>
      </c>
      <c r="D1287" s="3">
        <v>77</v>
      </c>
      <c r="F1287" s="14">
        <v>0.73</v>
      </c>
      <c r="G1287" s="3">
        <v>2</v>
      </c>
      <c r="H1287" s="3" t="s">
        <v>129</v>
      </c>
      <c r="I1287" s="19">
        <v>29.89</v>
      </c>
    </row>
    <row r="1288" spans="1:9" x14ac:dyDescent="0.2">
      <c r="B1288" s="2">
        <v>0.38541666666666674</v>
      </c>
      <c r="C1288" s="3">
        <v>64</v>
      </c>
      <c r="D1288" s="3">
        <v>76</v>
      </c>
      <c r="F1288" s="14">
        <v>0.71</v>
      </c>
      <c r="G1288" s="3">
        <v>5</v>
      </c>
      <c r="H1288" s="3" t="s">
        <v>34</v>
      </c>
      <c r="I1288" s="19">
        <v>29.89</v>
      </c>
    </row>
    <row r="1289" spans="1:9" x14ac:dyDescent="0.2">
      <c r="B1289" s="2">
        <v>0.39583333333333343</v>
      </c>
      <c r="C1289" s="3">
        <v>66</v>
      </c>
      <c r="D1289" s="3">
        <v>79</v>
      </c>
      <c r="F1289" s="14">
        <v>0.68</v>
      </c>
      <c r="G1289" s="3">
        <v>4</v>
      </c>
      <c r="H1289" s="3" t="s">
        <v>190</v>
      </c>
      <c r="I1289" s="19">
        <v>29.9</v>
      </c>
    </row>
    <row r="1290" spans="1:9" x14ac:dyDescent="0.2">
      <c r="B1290" s="2">
        <v>0.40625</v>
      </c>
      <c r="C1290" s="3">
        <v>66</v>
      </c>
      <c r="D1290" s="3">
        <v>80</v>
      </c>
      <c r="F1290" s="14">
        <v>0.67</v>
      </c>
      <c r="G1290" s="3">
        <v>2</v>
      </c>
      <c r="H1290" s="3" t="s">
        <v>34</v>
      </c>
      <c r="I1290" s="19">
        <v>29.9</v>
      </c>
    </row>
    <row r="1291" spans="1:9" x14ac:dyDescent="0.2">
      <c r="B1291" s="2">
        <v>0.4375</v>
      </c>
      <c r="C1291" s="3">
        <v>68</v>
      </c>
      <c r="D1291" s="3">
        <v>96</v>
      </c>
      <c r="F1291" s="14">
        <v>0.64</v>
      </c>
      <c r="G1291" s="3">
        <v>1</v>
      </c>
      <c r="H1291" s="3" t="s">
        <v>34</v>
      </c>
      <c r="I1291" s="19">
        <v>29.91</v>
      </c>
    </row>
    <row r="1292" spans="1:9" x14ac:dyDescent="0.2">
      <c r="B1292" s="2">
        <v>0.44791666666666691</v>
      </c>
      <c r="C1292" s="3">
        <v>69</v>
      </c>
      <c r="D1292" s="3">
        <v>98</v>
      </c>
      <c r="F1292" s="14">
        <v>0.62</v>
      </c>
      <c r="G1292" s="3">
        <v>1</v>
      </c>
      <c r="H1292" s="3" t="s">
        <v>180</v>
      </c>
      <c r="I1292" s="19">
        <v>29.91</v>
      </c>
    </row>
    <row r="1293" spans="1:9" x14ac:dyDescent="0.2">
      <c r="B1293" s="2">
        <v>0.45833333333333359</v>
      </c>
      <c r="C1293" s="3">
        <v>70</v>
      </c>
      <c r="D1293" s="3">
        <v>100</v>
      </c>
      <c r="F1293" s="14">
        <v>0.62</v>
      </c>
      <c r="G1293" s="3">
        <v>3</v>
      </c>
      <c r="H1293" s="3" t="s">
        <v>129</v>
      </c>
      <c r="I1293" s="19">
        <v>29.91</v>
      </c>
    </row>
    <row r="1294" spans="1:9" x14ac:dyDescent="0.2">
      <c r="B1294" s="1">
        <v>0.46875</v>
      </c>
      <c r="C1294" s="3">
        <v>71</v>
      </c>
      <c r="D1294" s="3">
        <v>102</v>
      </c>
      <c r="F1294" s="14">
        <v>0.61</v>
      </c>
      <c r="G1294" s="3">
        <v>3</v>
      </c>
      <c r="H1294" s="3" t="s">
        <v>129</v>
      </c>
      <c r="I1294" s="19">
        <v>29.91</v>
      </c>
    </row>
    <row r="1295" spans="1:9" x14ac:dyDescent="0.2">
      <c r="B1295" s="1">
        <v>0.47916666666666669</v>
      </c>
      <c r="C1295" s="3">
        <v>71</v>
      </c>
      <c r="D1295" s="3">
        <v>106</v>
      </c>
      <c r="F1295" s="14">
        <v>0.6</v>
      </c>
      <c r="G1295" s="3">
        <v>6</v>
      </c>
      <c r="H1295" s="3" t="s">
        <v>34</v>
      </c>
      <c r="I1295" s="19">
        <v>29.92</v>
      </c>
    </row>
    <row r="1296" spans="1:9" x14ac:dyDescent="0.2">
      <c r="B1296" s="1">
        <v>0.48958333333333331</v>
      </c>
      <c r="C1296" s="3">
        <v>71</v>
      </c>
      <c r="D1296" s="3">
        <v>106</v>
      </c>
      <c r="F1296" s="14">
        <v>0.6</v>
      </c>
      <c r="G1296" s="3">
        <v>4</v>
      </c>
      <c r="H1296" s="3" t="s">
        <v>190</v>
      </c>
      <c r="I1296" s="19">
        <v>29.92</v>
      </c>
    </row>
    <row r="1297" spans="1:9" x14ac:dyDescent="0.2">
      <c r="B1297" s="1">
        <v>0.52083333333333337</v>
      </c>
      <c r="C1297" s="3">
        <v>73</v>
      </c>
      <c r="D1297" s="3">
        <v>119</v>
      </c>
      <c r="F1297" s="14">
        <v>0.57999999999999996</v>
      </c>
      <c r="G1297" s="3">
        <v>3</v>
      </c>
      <c r="H1297" s="3" t="s">
        <v>34</v>
      </c>
      <c r="I1297" s="19">
        <v>29.91</v>
      </c>
    </row>
    <row r="1298" spans="1:9" x14ac:dyDescent="0.2">
      <c r="B1298" s="1">
        <v>0.53125</v>
      </c>
      <c r="C1298" s="3">
        <v>74</v>
      </c>
      <c r="D1298" s="3">
        <v>117</v>
      </c>
      <c r="F1298" s="14">
        <v>0.55000000000000004</v>
      </c>
      <c r="G1298" s="3">
        <v>3</v>
      </c>
      <c r="H1298" s="3" t="s">
        <v>202</v>
      </c>
      <c r="I1298" s="19">
        <v>29.9</v>
      </c>
    </row>
    <row r="1299" spans="1:9" x14ac:dyDescent="0.2">
      <c r="B1299" s="1">
        <v>0.54166666666666663</v>
      </c>
      <c r="C1299" s="3">
        <v>74</v>
      </c>
      <c r="D1299" s="3">
        <v>117</v>
      </c>
      <c r="F1299" s="14">
        <v>0.56000000000000005</v>
      </c>
      <c r="G1299" s="3">
        <v>5</v>
      </c>
      <c r="H1299" s="3" t="s">
        <v>180</v>
      </c>
      <c r="I1299" s="19">
        <v>29.91</v>
      </c>
    </row>
    <row r="1300" spans="1:9" x14ac:dyDescent="0.2">
      <c r="B1300" s="1">
        <v>0.55208333333333337</v>
      </c>
      <c r="C1300" s="3">
        <v>75</v>
      </c>
      <c r="D1300" s="3">
        <v>115</v>
      </c>
      <c r="F1300" s="14">
        <v>0.56000000000000005</v>
      </c>
      <c r="G1300" s="3">
        <v>5</v>
      </c>
      <c r="H1300" s="3" t="s">
        <v>180</v>
      </c>
      <c r="I1300" s="19">
        <v>29.9</v>
      </c>
    </row>
    <row r="1301" spans="1:9" x14ac:dyDescent="0.2">
      <c r="B1301" s="2">
        <v>0.5625</v>
      </c>
      <c r="C1301" s="3">
        <v>76</v>
      </c>
      <c r="D1301" s="3">
        <v>117</v>
      </c>
      <c r="F1301" s="14">
        <v>0.5</v>
      </c>
      <c r="G1301" s="3">
        <v>2</v>
      </c>
      <c r="H1301" s="3" t="s">
        <v>190</v>
      </c>
      <c r="I1301" s="19">
        <v>29.89</v>
      </c>
    </row>
    <row r="1302" spans="1:9" x14ac:dyDescent="0.2">
      <c r="B1302" s="2">
        <v>0.57291666666666663</v>
      </c>
      <c r="C1302" s="3">
        <v>77</v>
      </c>
      <c r="D1302" s="3">
        <v>120</v>
      </c>
      <c r="F1302" s="14">
        <v>0.48</v>
      </c>
      <c r="G1302" s="3">
        <v>2</v>
      </c>
      <c r="H1302" s="3" t="s">
        <v>180</v>
      </c>
      <c r="I1302" s="19">
        <v>29.89</v>
      </c>
    </row>
    <row r="1303" spans="1:9" x14ac:dyDescent="0.2">
      <c r="B1303" s="2">
        <v>0.58333333333333337</v>
      </c>
      <c r="C1303" s="3">
        <v>78</v>
      </c>
      <c r="D1303" s="3">
        <v>120</v>
      </c>
      <c r="F1303" s="14">
        <v>0.46</v>
      </c>
      <c r="G1303" s="3">
        <v>2</v>
      </c>
      <c r="H1303" s="3" t="s">
        <v>180</v>
      </c>
      <c r="I1303" s="19">
        <v>29.88</v>
      </c>
    </row>
    <row r="1304" spans="1:9" x14ac:dyDescent="0.2">
      <c r="B1304" s="2">
        <v>0.59375</v>
      </c>
      <c r="C1304" s="3">
        <v>78</v>
      </c>
      <c r="D1304" s="3">
        <v>121</v>
      </c>
      <c r="F1304" s="14">
        <v>0.45</v>
      </c>
      <c r="G1304" s="3">
        <v>3</v>
      </c>
      <c r="H1304" s="3" t="s">
        <v>180</v>
      </c>
      <c r="I1304" s="19">
        <v>29.87</v>
      </c>
    </row>
    <row r="1305" spans="1:9" x14ac:dyDescent="0.2">
      <c r="B1305" s="2">
        <v>0.60416666666666663</v>
      </c>
      <c r="C1305" s="3">
        <v>79</v>
      </c>
      <c r="D1305" s="3">
        <v>121</v>
      </c>
      <c r="F1305" s="14">
        <v>0.45</v>
      </c>
      <c r="G1305" s="3">
        <v>3</v>
      </c>
      <c r="H1305" s="3" t="s">
        <v>190</v>
      </c>
      <c r="I1305" s="19">
        <v>29.87</v>
      </c>
    </row>
    <row r="1306" spans="1:9" x14ac:dyDescent="0.2">
      <c r="B1306" s="2">
        <v>0.61458333333333337</v>
      </c>
      <c r="C1306" s="3">
        <v>78</v>
      </c>
      <c r="D1306" s="3">
        <v>119</v>
      </c>
      <c r="F1306" s="14">
        <v>0.48</v>
      </c>
      <c r="G1306" s="3">
        <v>7</v>
      </c>
      <c r="H1306" s="3" t="s">
        <v>37</v>
      </c>
      <c r="I1306" s="19">
        <v>29.88</v>
      </c>
    </row>
    <row r="1307" spans="1:9" x14ac:dyDescent="0.2">
      <c r="B1307" s="2">
        <v>0.625</v>
      </c>
      <c r="C1307" s="3">
        <v>76</v>
      </c>
      <c r="D1307" s="3">
        <v>117</v>
      </c>
      <c r="F1307" s="14">
        <v>0.52</v>
      </c>
      <c r="G1307" s="3">
        <v>9</v>
      </c>
      <c r="H1307" s="3" t="s">
        <v>34</v>
      </c>
      <c r="I1307" s="19">
        <v>29.88</v>
      </c>
    </row>
    <row r="1308" spans="1:9" x14ac:dyDescent="0.2">
      <c r="B1308" s="2"/>
    </row>
    <row r="1309" spans="1:9" x14ac:dyDescent="0.2">
      <c r="A1309" t="s">
        <v>4</v>
      </c>
      <c r="B1309" s="2"/>
    </row>
    <row r="1310" spans="1:9" x14ac:dyDescent="0.2">
      <c r="A1310" s="21">
        <v>40298</v>
      </c>
      <c r="B1310" s="2">
        <v>0.60416666666666663</v>
      </c>
      <c r="C1310" s="3">
        <v>65</v>
      </c>
      <c r="D1310" s="3">
        <v>90</v>
      </c>
      <c r="F1310" s="14">
        <v>0.67</v>
      </c>
      <c r="G1310" s="3">
        <v>9</v>
      </c>
      <c r="H1310" s="3" t="s">
        <v>143</v>
      </c>
      <c r="I1310" s="19">
        <v>28.38</v>
      </c>
    </row>
    <row r="1311" spans="1:9" x14ac:dyDescent="0.2">
      <c r="B1311" s="2">
        <v>0.61458333333333337</v>
      </c>
      <c r="C1311" s="3">
        <v>66</v>
      </c>
      <c r="D1311" s="3">
        <v>92</v>
      </c>
      <c r="F1311" s="14">
        <v>0.62</v>
      </c>
      <c r="G1311" s="3">
        <v>3</v>
      </c>
      <c r="H1311" s="3" t="s">
        <v>197</v>
      </c>
      <c r="I1311" s="19">
        <v>28.38</v>
      </c>
    </row>
    <row r="1312" spans="1:9" x14ac:dyDescent="0.2">
      <c r="B1312" s="2">
        <v>0.625</v>
      </c>
      <c r="C1312" s="3">
        <v>67</v>
      </c>
      <c r="D1312" s="3">
        <v>86</v>
      </c>
      <c r="F1312" s="14">
        <v>0.56000000000000005</v>
      </c>
      <c r="G1312" s="3">
        <v>6</v>
      </c>
      <c r="H1312" s="3" t="s">
        <v>143</v>
      </c>
      <c r="I1312" s="19">
        <v>28.38</v>
      </c>
    </row>
    <row r="1313" spans="1:9" x14ac:dyDescent="0.2">
      <c r="B1313" s="2">
        <v>0.63541666666666663</v>
      </c>
      <c r="C1313" s="3">
        <v>67</v>
      </c>
      <c r="D1313" s="3">
        <v>86</v>
      </c>
      <c r="F1313" s="14">
        <v>0.61</v>
      </c>
      <c r="G1313" s="3">
        <v>6</v>
      </c>
      <c r="H1313" s="3" t="s">
        <v>196</v>
      </c>
      <c r="I1313" s="19">
        <v>28.38</v>
      </c>
    </row>
    <row r="1314" spans="1:9" x14ac:dyDescent="0.2">
      <c r="B1314" s="2">
        <v>0.64583333333333337</v>
      </c>
      <c r="C1314" s="3">
        <v>67</v>
      </c>
      <c r="D1314" s="3">
        <v>85</v>
      </c>
      <c r="F1314" s="14">
        <v>0.61</v>
      </c>
      <c r="G1314" s="3">
        <v>3</v>
      </c>
      <c r="H1314" s="3" t="s">
        <v>143</v>
      </c>
      <c r="I1314" s="19">
        <v>28.39</v>
      </c>
    </row>
    <row r="1315" spans="1:9" x14ac:dyDescent="0.2">
      <c r="B1315" s="2">
        <v>0.65625</v>
      </c>
      <c r="C1315" s="3">
        <v>68</v>
      </c>
      <c r="D1315" s="3">
        <v>84</v>
      </c>
      <c r="F1315" s="14">
        <v>0.54</v>
      </c>
      <c r="G1315" s="3">
        <v>4</v>
      </c>
      <c r="H1315" s="3" t="s">
        <v>196</v>
      </c>
      <c r="I1315" s="19">
        <v>28.39</v>
      </c>
    </row>
    <row r="1316" spans="1:9" x14ac:dyDescent="0.2">
      <c r="B1316" s="2">
        <v>0.66666666666666663</v>
      </c>
      <c r="C1316" s="3">
        <v>68</v>
      </c>
      <c r="D1316" s="3">
        <v>84</v>
      </c>
      <c r="F1316" s="14">
        <v>0.56999999999999995</v>
      </c>
      <c r="G1316" s="3">
        <v>5</v>
      </c>
      <c r="H1316" s="3" t="s">
        <v>143</v>
      </c>
      <c r="I1316" s="19">
        <v>28.38</v>
      </c>
    </row>
    <row r="1317" spans="1:9" x14ac:dyDescent="0.2">
      <c r="B1317" s="2">
        <v>0.67708333333333337</v>
      </c>
      <c r="C1317" s="3">
        <v>68</v>
      </c>
      <c r="D1317" s="3">
        <v>82</v>
      </c>
      <c r="F1317" s="14">
        <v>0.57999999999999996</v>
      </c>
      <c r="G1317" s="3">
        <v>6</v>
      </c>
      <c r="H1317" s="3" t="s">
        <v>143</v>
      </c>
      <c r="I1317" s="19">
        <v>28.39</v>
      </c>
    </row>
    <row r="1318" spans="1:9" x14ac:dyDescent="0.2">
      <c r="B1318" s="2">
        <v>0.71875</v>
      </c>
      <c r="C1318" s="3">
        <v>67</v>
      </c>
      <c r="D1318" s="3">
        <v>81</v>
      </c>
      <c r="F1318" s="14">
        <v>0.62</v>
      </c>
      <c r="G1318" s="3">
        <v>6</v>
      </c>
      <c r="H1318" s="3" t="s">
        <v>130</v>
      </c>
      <c r="I1318" s="19">
        <v>28.39</v>
      </c>
    </row>
    <row r="1319" spans="1:9" x14ac:dyDescent="0.2">
      <c r="B1319" s="2">
        <v>0.72916666666666663</v>
      </c>
      <c r="C1319" s="3">
        <v>67</v>
      </c>
      <c r="D1319" s="3">
        <v>77</v>
      </c>
      <c r="F1319" s="14">
        <v>0.61</v>
      </c>
      <c r="G1319" s="3">
        <v>5</v>
      </c>
      <c r="H1319" s="3" t="s">
        <v>143</v>
      </c>
      <c r="I1319" s="19">
        <v>28.39</v>
      </c>
    </row>
    <row r="1320" spans="1:9" x14ac:dyDescent="0.2">
      <c r="B1320" s="2">
        <v>0.73958333333333337</v>
      </c>
      <c r="C1320" s="3">
        <v>67</v>
      </c>
      <c r="D1320" s="3">
        <v>81</v>
      </c>
      <c r="F1320" s="14">
        <v>0.61</v>
      </c>
      <c r="G1320" s="3">
        <v>4</v>
      </c>
      <c r="H1320" s="3" t="s">
        <v>143</v>
      </c>
      <c r="I1320" s="19">
        <v>28.4</v>
      </c>
    </row>
    <row r="1321" spans="1:9" x14ac:dyDescent="0.2">
      <c r="B1321" s="2">
        <v>0.75</v>
      </c>
      <c r="C1321" s="3">
        <v>68</v>
      </c>
      <c r="D1321" s="3">
        <v>85</v>
      </c>
      <c r="F1321" s="14">
        <v>0.59</v>
      </c>
      <c r="G1321" s="3">
        <v>3</v>
      </c>
      <c r="H1321" s="3" t="s">
        <v>196</v>
      </c>
      <c r="I1321" s="19">
        <v>28.4</v>
      </c>
    </row>
    <row r="1322" spans="1:9" x14ac:dyDescent="0.2">
      <c r="B1322" s="2">
        <v>0.76041666666666663</v>
      </c>
      <c r="C1322" s="3">
        <v>68</v>
      </c>
      <c r="D1322" s="3">
        <v>87</v>
      </c>
      <c r="F1322" s="14">
        <v>0.56999999999999995</v>
      </c>
      <c r="G1322" s="3">
        <v>3</v>
      </c>
      <c r="H1322" s="3" t="s">
        <v>143</v>
      </c>
      <c r="I1322" s="19">
        <v>28.41</v>
      </c>
    </row>
    <row r="1323" spans="1:9" x14ac:dyDescent="0.2">
      <c r="B1323" s="2">
        <v>0.77083333333333337</v>
      </c>
      <c r="C1323" s="3">
        <v>67</v>
      </c>
      <c r="D1323" s="3">
        <v>82</v>
      </c>
      <c r="E1323" s="21"/>
      <c r="F1323" s="14">
        <v>0.57999999999999996</v>
      </c>
      <c r="G1323" s="3">
        <v>7</v>
      </c>
      <c r="H1323" s="3" t="s">
        <v>143</v>
      </c>
      <c r="I1323" s="19">
        <v>28.41</v>
      </c>
    </row>
    <row r="1325" spans="1:9" x14ac:dyDescent="0.2">
      <c r="A1325" s="21">
        <v>40299</v>
      </c>
      <c r="B1325" s="1">
        <v>0.51041666666666663</v>
      </c>
      <c r="C1325" s="3">
        <v>64</v>
      </c>
      <c r="D1325" s="3">
        <v>81</v>
      </c>
      <c r="F1325" s="14">
        <v>0.52</v>
      </c>
      <c r="G1325" s="3">
        <v>3</v>
      </c>
      <c r="H1325" s="3" t="s">
        <v>196</v>
      </c>
      <c r="I1325" s="19">
        <v>28.65</v>
      </c>
    </row>
    <row r="1326" spans="1:9" x14ac:dyDescent="0.2">
      <c r="B1326" s="1">
        <v>0.52083333333333337</v>
      </c>
      <c r="C1326" s="3">
        <v>65</v>
      </c>
      <c r="D1326" s="3">
        <v>87</v>
      </c>
      <c r="F1326" s="14">
        <v>0.52</v>
      </c>
      <c r="G1326" s="3">
        <v>3</v>
      </c>
      <c r="H1326" s="3" t="s">
        <v>143</v>
      </c>
      <c r="I1326" s="19">
        <v>28.63</v>
      </c>
    </row>
    <row r="1327" spans="1:9" x14ac:dyDescent="0.2">
      <c r="B1327" s="1">
        <v>0.53125</v>
      </c>
      <c r="C1327" s="3">
        <v>67</v>
      </c>
      <c r="D1327" s="3">
        <v>86</v>
      </c>
      <c r="F1327" s="14">
        <v>0.49</v>
      </c>
      <c r="G1327" s="3">
        <v>3</v>
      </c>
      <c r="H1327" s="3" t="s">
        <v>130</v>
      </c>
      <c r="I1327" s="19">
        <v>28.63</v>
      </c>
    </row>
    <row r="1328" spans="1:9" x14ac:dyDescent="0.2">
      <c r="B1328" s="1">
        <v>0.54166666666666663</v>
      </c>
      <c r="C1328" s="3">
        <v>68</v>
      </c>
      <c r="D1328" s="3">
        <v>86</v>
      </c>
      <c r="F1328" s="14">
        <v>0.48</v>
      </c>
      <c r="G1328" s="3">
        <v>8</v>
      </c>
      <c r="H1328" s="3" t="s">
        <v>201</v>
      </c>
      <c r="I1328" s="19">
        <v>28.64</v>
      </c>
    </row>
    <row r="1329" spans="1:9" x14ac:dyDescent="0.2">
      <c r="B1329" s="1">
        <v>0.55208333333333337</v>
      </c>
      <c r="C1329" s="3">
        <v>68</v>
      </c>
      <c r="D1329" s="3">
        <v>91</v>
      </c>
      <c r="F1329" s="14">
        <v>0.5</v>
      </c>
      <c r="G1329" s="3">
        <v>12</v>
      </c>
      <c r="H1329" s="3" t="s">
        <v>130</v>
      </c>
      <c r="I1329" s="19">
        <v>28.63</v>
      </c>
    </row>
    <row r="1330" spans="1:9" x14ac:dyDescent="0.2">
      <c r="B1330" s="2">
        <v>0.5625</v>
      </c>
      <c r="C1330" s="3">
        <v>68</v>
      </c>
      <c r="D1330" s="3">
        <v>83</v>
      </c>
      <c r="F1330" s="14">
        <v>0.52</v>
      </c>
      <c r="G1330" s="3">
        <v>6</v>
      </c>
      <c r="H1330" s="3" t="s">
        <v>130</v>
      </c>
      <c r="I1330" s="19">
        <v>28.62</v>
      </c>
    </row>
    <row r="1331" spans="1:9" x14ac:dyDescent="0.2">
      <c r="B1331" s="2">
        <v>0.57291666666666663</v>
      </c>
      <c r="C1331" s="3">
        <v>68</v>
      </c>
      <c r="D1331" s="3">
        <v>83</v>
      </c>
      <c r="F1331" s="14">
        <v>0.53</v>
      </c>
      <c r="G1331" s="3">
        <v>5</v>
      </c>
      <c r="H1331" s="3" t="s">
        <v>196</v>
      </c>
      <c r="I1331" s="19">
        <v>28.62</v>
      </c>
    </row>
    <row r="1332" spans="1:9" x14ac:dyDescent="0.2">
      <c r="B1332" s="2">
        <v>0.58333333333333337</v>
      </c>
      <c r="C1332" s="3">
        <v>68</v>
      </c>
      <c r="D1332" s="3">
        <v>85</v>
      </c>
      <c r="F1332" s="14">
        <v>0.53</v>
      </c>
      <c r="G1332" s="3">
        <v>9</v>
      </c>
      <c r="H1332" s="3" t="s">
        <v>130</v>
      </c>
      <c r="I1332" s="19">
        <v>28.61</v>
      </c>
    </row>
    <row r="1333" spans="1:9" x14ac:dyDescent="0.2">
      <c r="B1333" s="2">
        <v>0.59375</v>
      </c>
      <c r="C1333" s="3">
        <v>68</v>
      </c>
      <c r="D1333" s="3">
        <v>87</v>
      </c>
      <c r="F1333" s="14">
        <v>0.52</v>
      </c>
      <c r="G1333" s="3">
        <v>14</v>
      </c>
      <c r="H1333" s="3" t="s">
        <v>201</v>
      </c>
      <c r="I1333" s="19">
        <v>28.6</v>
      </c>
    </row>
    <row r="1334" spans="1:9" x14ac:dyDescent="0.2">
      <c r="B1334" s="2">
        <v>0.60416666666666663</v>
      </c>
      <c r="C1334" s="3">
        <v>69</v>
      </c>
      <c r="D1334" s="3">
        <v>91</v>
      </c>
      <c r="F1334" s="14">
        <v>0.53</v>
      </c>
      <c r="G1334" s="3">
        <v>5</v>
      </c>
      <c r="H1334" s="3" t="s">
        <v>197</v>
      </c>
      <c r="I1334" s="19">
        <v>28.59</v>
      </c>
    </row>
    <row r="1335" spans="1:9" x14ac:dyDescent="0.2">
      <c r="B1335" s="2">
        <v>0.61458333333333337</v>
      </c>
      <c r="C1335" s="3">
        <v>68</v>
      </c>
      <c r="D1335" s="3">
        <v>88</v>
      </c>
      <c r="F1335" s="14">
        <v>0.53</v>
      </c>
      <c r="G1335" s="3">
        <v>6</v>
      </c>
      <c r="H1335" s="3" t="s">
        <v>130</v>
      </c>
      <c r="I1335" s="19">
        <v>28.57</v>
      </c>
    </row>
    <row r="1336" spans="1:9" x14ac:dyDescent="0.2">
      <c r="B1336" s="2">
        <v>0.625</v>
      </c>
    </row>
    <row r="1337" spans="1:9" x14ac:dyDescent="0.2">
      <c r="B1337" s="2">
        <v>0.63541666666666663</v>
      </c>
    </row>
    <row r="1338" spans="1:9" x14ac:dyDescent="0.2">
      <c r="B1338" s="2">
        <v>0.64583333333333337</v>
      </c>
    </row>
    <row r="1340" spans="1:9" x14ac:dyDescent="0.2">
      <c r="A1340" t="s">
        <v>270</v>
      </c>
    </row>
    <row r="1341" spans="1:9" x14ac:dyDescent="0.2">
      <c r="A1341" s="21">
        <v>40301</v>
      </c>
      <c r="B1341" s="2">
        <v>0.625</v>
      </c>
      <c r="C1341" s="3">
        <v>78</v>
      </c>
      <c r="D1341" s="3">
        <v>113</v>
      </c>
      <c r="F1341" s="14">
        <v>0.42</v>
      </c>
      <c r="G1341" s="3">
        <v>13</v>
      </c>
      <c r="H1341" s="3" t="s">
        <v>43</v>
      </c>
      <c r="I1341" s="19">
        <v>29.11</v>
      </c>
    </row>
    <row r="1342" spans="1:9" x14ac:dyDescent="0.2">
      <c r="B1342" s="2">
        <v>0.63541666666666663</v>
      </c>
      <c r="C1342" s="3">
        <v>78</v>
      </c>
      <c r="D1342" s="3">
        <v>113</v>
      </c>
      <c r="F1342" s="14">
        <v>0.42</v>
      </c>
      <c r="G1342" s="3">
        <v>9</v>
      </c>
      <c r="H1342" s="3" t="s">
        <v>43</v>
      </c>
      <c r="I1342" s="19">
        <v>29.11</v>
      </c>
    </row>
    <row r="1343" spans="1:9" x14ac:dyDescent="0.2">
      <c r="B1343" s="2">
        <v>0.64583333333333337</v>
      </c>
      <c r="C1343" s="3">
        <v>78</v>
      </c>
      <c r="D1343" s="3">
        <v>115</v>
      </c>
      <c r="F1343" s="14">
        <v>0.4</v>
      </c>
      <c r="G1343" s="3">
        <v>7</v>
      </c>
      <c r="H1343" s="3" t="s">
        <v>43</v>
      </c>
      <c r="I1343" s="19">
        <v>29.11</v>
      </c>
    </row>
    <row r="1344" spans="1:9" x14ac:dyDescent="0.2">
      <c r="B1344" s="2">
        <v>0.65625</v>
      </c>
      <c r="C1344" s="3">
        <v>79</v>
      </c>
      <c r="D1344" s="3">
        <v>114</v>
      </c>
      <c r="F1344" s="14">
        <v>0.41</v>
      </c>
      <c r="G1344" s="3">
        <v>7</v>
      </c>
      <c r="H1344" s="3" t="s">
        <v>196</v>
      </c>
      <c r="I1344" s="19">
        <v>29.1</v>
      </c>
    </row>
    <row r="1345" spans="2:9" x14ac:dyDescent="0.2">
      <c r="B1345" s="2">
        <v>0.66666666666666663</v>
      </c>
      <c r="C1345" s="3">
        <v>79</v>
      </c>
      <c r="D1345" s="3">
        <v>114</v>
      </c>
      <c r="F1345" s="14">
        <v>0.41</v>
      </c>
      <c r="G1345" s="3">
        <v>9</v>
      </c>
      <c r="H1345" s="3" t="s">
        <v>43</v>
      </c>
      <c r="I1345" s="19">
        <v>29.1</v>
      </c>
    </row>
    <row r="1346" spans="2:9" x14ac:dyDescent="0.2">
      <c r="B1346" s="2">
        <v>0.67708333333333337</v>
      </c>
      <c r="C1346" s="3">
        <v>79</v>
      </c>
      <c r="D1346" s="3">
        <v>113</v>
      </c>
      <c r="F1346" s="14">
        <v>0.41</v>
      </c>
      <c r="G1346" s="3">
        <v>10</v>
      </c>
      <c r="H1346" s="3" t="s">
        <v>43</v>
      </c>
      <c r="I1346" s="19">
        <v>29.1</v>
      </c>
    </row>
    <row r="1347" spans="2:9" x14ac:dyDescent="0.2">
      <c r="B1347" s="2">
        <v>0.6875</v>
      </c>
      <c r="C1347" s="3">
        <v>78</v>
      </c>
      <c r="D1347" s="3">
        <v>110</v>
      </c>
      <c r="F1347" s="14">
        <v>0.39</v>
      </c>
      <c r="G1347" s="3">
        <v>5</v>
      </c>
      <c r="H1347" s="3" t="s">
        <v>43</v>
      </c>
      <c r="I1347" s="19">
        <v>29.09</v>
      </c>
    </row>
    <row r="1348" spans="2:9" x14ac:dyDescent="0.2">
      <c r="B1348" s="2">
        <v>0.69791666666666663</v>
      </c>
      <c r="C1348" s="3">
        <v>79</v>
      </c>
      <c r="D1348" s="3">
        <v>109</v>
      </c>
      <c r="F1348" s="14">
        <v>0.39</v>
      </c>
      <c r="G1348" s="3">
        <v>9</v>
      </c>
      <c r="H1348" s="3" t="s">
        <v>43</v>
      </c>
      <c r="I1348" s="19">
        <v>29.09</v>
      </c>
    </row>
    <row r="1349" spans="2:9" x14ac:dyDescent="0.2">
      <c r="B1349" s="2">
        <v>0.70833333333333337</v>
      </c>
      <c r="C1349" s="3">
        <v>79</v>
      </c>
      <c r="D1349" s="3">
        <v>109</v>
      </c>
      <c r="F1349" s="14">
        <v>0.38</v>
      </c>
      <c r="G1349" s="3">
        <v>6</v>
      </c>
      <c r="H1349" s="3" t="s">
        <v>43</v>
      </c>
      <c r="I1349" s="19">
        <v>29.08</v>
      </c>
    </row>
    <row r="1350" spans="2:9" x14ac:dyDescent="0.2">
      <c r="B1350" s="2">
        <v>0.71875</v>
      </c>
      <c r="C1350" s="3">
        <v>79</v>
      </c>
      <c r="D1350" s="3">
        <v>106</v>
      </c>
      <c r="F1350" s="14">
        <v>0.4</v>
      </c>
      <c r="G1350" s="3">
        <v>9</v>
      </c>
      <c r="H1350" s="3" t="s">
        <v>190</v>
      </c>
      <c r="I1350" s="19">
        <v>29.08</v>
      </c>
    </row>
    <row r="1351" spans="2:9" x14ac:dyDescent="0.2">
      <c r="B1351" s="2">
        <v>0.72916666666666663</v>
      </c>
      <c r="C1351" s="3">
        <v>79</v>
      </c>
      <c r="D1351" s="3">
        <v>105</v>
      </c>
      <c r="F1351" s="14">
        <v>0.38</v>
      </c>
      <c r="G1351" s="3">
        <v>6</v>
      </c>
      <c r="H1351" s="3" t="s">
        <v>43</v>
      </c>
      <c r="I1351" s="19">
        <v>29.07</v>
      </c>
    </row>
    <row r="1352" spans="2:9" x14ac:dyDescent="0.2">
      <c r="B1352" s="2">
        <v>0.73958333333333337</v>
      </c>
      <c r="C1352" s="3">
        <v>79</v>
      </c>
      <c r="D1352" s="3">
        <v>104</v>
      </c>
      <c r="F1352" s="14">
        <v>0.38</v>
      </c>
      <c r="G1352" s="3">
        <v>16</v>
      </c>
      <c r="H1352" s="3" t="s">
        <v>43</v>
      </c>
      <c r="I1352" s="19">
        <v>29.07</v>
      </c>
    </row>
    <row r="1353" spans="2:9" x14ac:dyDescent="0.2">
      <c r="B1353" s="2">
        <v>0.75</v>
      </c>
      <c r="C1353" s="3">
        <v>79</v>
      </c>
      <c r="D1353" s="3">
        <v>100</v>
      </c>
      <c r="F1353" s="14">
        <v>0.36</v>
      </c>
      <c r="G1353" s="3">
        <v>10</v>
      </c>
      <c r="H1353" s="3" t="s">
        <v>190</v>
      </c>
      <c r="I1353" s="19">
        <v>29.08</v>
      </c>
    </row>
    <row r="1354" spans="2:9" x14ac:dyDescent="0.2">
      <c r="B1354" s="2">
        <v>0.77083333333333337</v>
      </c>
      <c r="C1354" s="3">
        <v>78</v>
      </c>
      <c r="D1354" s="3">
        <v>96</v>
      </c>
      <c r="F1354" s="14">
        <v>0.39</v>
      </c>
      <c r="G1354" s="3">
        <v>11</v>
      </c>
      <c r="H1354" s="3" t="s">
        <v>43</v>
      </c>
      <c r="I1354" s="19">
        <v>29.07</v>
      </c>
    </row>
    <row r="1355" spans="2:9" x14ac:dyDescent="0.2">
      <c r="B1355" s="2">
        <v>0.78125</v>
      </c>
      <c r="C1355" s="3">
        <v>78</v>
      </c>
      <c r="D1355" s="3">
        <v>95</v>
      </c>
      <c r="F1355" s="14">
        <v>0.39</v>
      </c>
      <c r="G1355" s="3">
        <v>9</v>
      </c>
      <c r="H1355" s="3" t="s">
        <v>43</v>
      </c>
      <c r="I1355" s="19">
        <v>29.07</v>
      </c>
    </row>
    <row r="1356" spans="2:9" x14ac:dyDescent="0.2">
      <c r="B1356" s="2">
        <v>0.79166666666666663</v>
      </c>
      <c r="C1356" s="3">
        <v>78</v>
      </c>
      <c r="D1356" s="3">
        <v>91</v>
      </c>
      <c r="F1356" s="14">
        <v>0.39</v>
      </c>
      <c r="G1356" s="3">
        <v>11</v>
      </c>
      <c r="H1356" s="3" t="s">
        <v>43</v>
      </c>
      <c r="I1356" s="19">
        <v>29.07</v>
      </c>
    </row>
    <row r="1357" spans="2:9" x14ac:dyDescent="0.2">
      <c r="B1357" s="2">
        <v>0.80208333333333337</v>
      </c>
      <c r="C1357" s="3">
        <v>78</v>
      </c>
      <c r="D1357" s="3">
        <v>87</v>
      </c>
      <c r="F1357" s="14">
        <v>0.39</v>
      </c>
      <c r="G1357" s="3">
        <v>12</v>
      </c>
      <c r="H1357" s="3" t="s">
        <v>43</v>
      </c>
      <c r="I1357" s="19">
        <v>29.97</v>
      </c>
    </row>
    <row r="1358" spans="2:9" x14ac:dyDescent="0.2">
      <c r="B1358" s="2">
        <v>0.8125</v>
      </c>
      <c r="C1358" s="3">
        <v>77</v>
      </c>
      <c r="D1358" s="3">
        <v>85</v>
      </c>
      <c r="F1358" s="14">
        <v>0.4</v>
      </c>
      <c r="G1358" s="3">
        <v>6</v>
      </c>
      <c r="H1358" s="3" t="s">
        <v>43</v>
      </c>
      <c r="I1358" s="19">
        <v>29.07</v>
      </c>
    </row>
    <row r="1359" spans="2:9" x14ac:dyDescent="0.2">
      <c r="B1359" s="2">
        <v>0.82291666666666663</v>
      </c>
      <c r="C1359" s="3">
        <v>77</v>
      </c>
      <c r="D1359" s="3">
        <v>82</v>
      </c>
      <c r="F1359" s="14">
        <v>0.41</v>
      </c>
      <c r="G1359" s="3">
        <v>6</v>
      </c>
      <c r="H1359" s="3" t="s">
        <v>43</v>
      </c>
      <c r="I1359" s="19">
        <v>29.07</v>
      </c>
    </row>
    <row r="1360" spans="2:9" x14ac:dyDescent="0.2">
      <c r="B1360" s="2">
        <v>0.83333333333333337</v>
      </c>
      <c r="C1360" s="3">
        <v>75</v>
      </c>
      <c r="D1360" s="3">
        <v>80</v>
      </c>
      <c r="F1360" s="14">
        <v>0.41</v>
      </c>
      <c r="G1360" s="3">
        <v>4</v>
      </c>
      <c r="H1360" s="3" t="s">
        <v>43</v>
      </c>
      <c r="I1360" s="19">
        <v>29.07</v>
      </c>
    </row>
    <row r="1361" spans="1:9" x14ac:dyDescent="0.2">
      <c r="B1361" s="2"/>
    </row>
    <row r="1362" spans="1:9" x14ac:dyDescent="0.2">
      <c r="A1362" t="s">
        <v>271</v>
      </c>
      <c r="B1362" s="2"/>
    </row>
    <row r="1363" spans="1:9" x14ac:dyDescent="0.2">
      <c r="A1363" s="21">
        <v>40312</v>
      </c>
      <c r="B1363" s="2">
        <v>0.41666666666666669</v>
      </c>
      <c r="C1363" s="3">
        <v>62</v>
      </c>
      <c r="D1363" s="3">
        <v>81</v>
      </c>
      <c r="F1363" s="14">
        <v>0.54</v>
      </c>
      <c r="G1363" s="3">
        <v>5</v>
      </c>
      <c r="H1363" s="3" t="s">
        <v>130</v>
      </c>
      <c r="I1363" s="19">
        <v>29.46</v>
      </c>
    </row>
    <row r="1364" spans="1:9" x14ac:dyDescent="0.2">
      <c r="B1364" s="2">
        <v>0.42708333333333331</v>
      </c>
      <c r="C1364" s="3">
        <v>62</v>
      </c>
      <c r="D1364" s="3">
        <v>85</v>
      </c>
      <c r="F1364" s="14">
        <v>0.54</v>
      </c>
      <c r="G1364" s="3">
        <v>4</v>
      </c>
      <c r="H1364" s="3" t="s">
        <v>201</v>
      </c>
      <c r="I1364" s="19">
        <v>29.47</v>
      </c>
    </row>
    <row r="1365" spans="1:9" x14ac:dyDescent="0.2">
      <c r="B1365" s="2">
        <v>0.4375</v>
      </c>
      <c r="C1365" s="3">
        <v>63</v>
      </c>
      <c r="D1365" s="3">
        <v>89</v>
      </c>
      <c r="F1365" s="14">
        <v>0.53</v>
      </c>
      <c r="G1365" s="3">
        <v>3</v>
      </c>
      <c r="H1365" s="3" t="s">
        <v>201</v>
      </c>
      <c r="I1365" s="19">
        <v>29.47</v>
      </c>
    </row>
    <row r="1366" spans="1:9" x14ac:dyDescent="0.2">
      <c r="B1366" s="2">
        <v>0.44791666666666702</v>
      </c>
      <c r="C1366" s="3">
        <v>64</v>
      </c>
      <c r="D1366" s="3">
        <v>89</v>
      </c>
      <c r="F1366" s="14">
        <v>0.51</v>
      </c>
      <c r="G1366" s="3">
        <v>3</v>
      </c>
      <c r="H1366" s="3" t="s">
        <v>130</v>
      </c>
      <c r="I1366" s="19">
        <v>29.47</v>
      </c>
    </row>
    <row r="1367" spans="1:9" x14ac:dyDescent="0.2">
      <c r="B1367" s="2">
        <v>0.45833333333333298</v>
      </c>
      <c r="C1367" s="3">
        <v>64</v>
      </c>
      <c r="D1367" s="3">
        <v>94</v>
      </c>
      <c r="F1367" s="14">
        <v>0.49</v>
      </c>
      <c r="G1367" s="3">
        <v>11</v>
      </c>
      <c r="H1367" s="3" t="s">
        <v>130</v>
      </c>
      <c r="I1367" s="19">
        <v>29.47</v>
      </c>
    </row>
    <row r="1368" spans="1:9" x14ac:dyDescent="0.2">
      <c r="B1368" s="2">
        <v>0.46875</v>
      </c>
      <c r="C1368" s="3">
        <v>65</v>
      </c>
      <c r="D1368" s="3">
        <v>98</v>
      </c>
      <c r="F1368" s="14">
        <v>0.5</v>
      </c>
      <c r="G1368" s="3">
        <v>3</v>
      </c>
      <c r="H1368" s="3" t="s">
        <v>130</v>
      </c>
      <c r="I1368" s="19">
        <v>29.47</v>
      </c>
    </row>
    <row r="1369" spans="1:9" x14ac:dyDescent="0.2">
      <c r="B1369" s="2">
        <v>0.47916666666666602</v>
      </c>
      <c r="C1369" s="3">
        <v>66</v>
      </c>
      <c r="D1369" s="3">
        <v>96</v>
      </c>
      <c r="F1369" s="14">
        <v>0.48</v>
      </c>
      <c r="G1369" s="3">
        <v>4</v>
      </c>
      <c r="H1369" s="3" t="s">
        <v>201</v>
      </c>
      <c r="I1369" s="19">
        <v>29.48</v>
      </c>
    </row>
    <row r="1370" spans="1:9" x14ac:dyDescent="0.2">
      <c r="B1370" s="2">
        <v>0.48958333333333298</v>
      </c>
      <c r="C1370" s="3">
        <v>65</v>
      </c>
      <c r="D1370" s="3">
        <v>92</v>
      </c>
      <c r="F1370" s="14">
        <v>0.49</v>
      </c>
      <c r="G1370" s="3">
        <v>3</v>
      </c>
      <c r="H1370" s="3" t="s">
        <v>130</v>
      </c>
      <c r="I1370" s="19">
        <v>29.48</v>
      </c>
    </row>
    <row r="1371" spans="1:9" x14ac:dyDescent="0.2">
      <c r="B1371" s="2">
        <v>0.5</v>
      </c>
      <c r="C1371" s="3">
        <v>65</v>
      </c>
      <c r="D1371" s="3">
        <v>94</v>
      </c>
      <c r="F1371" s="14">
        <v>0.49</v>
      </c>
      <c r="G1371" s="3">
        <v>8</v>
      </c>
      <c r="H1371" s="3" t="s">
        <v>130</v>
      </c>
      <c r="I1371" s="19">
        <v>29.47</v>
      </c>
    </row>
    <row r="1372" spans="1:9" x14ac:dyDescent="0.2">
      <c r="B1372" s="2">
        <v>0.54166666666666663</v>
      </c>
      <c r="C1372" s="3">
        <v>69</v>
      </c>
      <c r="D1372" s="3">
        <v>107</v>
      </c>
      <c r="F1372" s="14">
        <v>0.45</v>
      </c>
      <c r="G1372" s="3">
        <v>4</v>
      </c>
      <c r="H1372" s="3" t="s">
        <v>130</v>
      </c>
      <c r="I1372" s="19">
        <v>29.48</v>
      </c>
    </row>
    <row r="1373" spans="1:9" x14ac:dyDescent="0.2">
      <c r="B1373" s="2">
        <v>0.55208333333333337</v>
      </c>
      <c r="C1373" s="3">
        <v>71</v>
      </c>
      <c r="D1373" s="3">
        <v>111</v>
      </c>
      <c r="F1373" s="14">
        <v>0.43</v>
      </c>
      <c r="G1373" s="3">
        <v>6</v>
      </c>
      <c r="H1373" s="3" t="s">
        <v>130</v>
      </c>
      <c r="I1373" s="19">
        <v>29.47</v>
      </c>
    </row>
    <row r="1374" spans="1:9" x14ac:dyDescent="0.2">
      <c r="B1374" s="2">
        <v>0.5625</v>
      </c>
      <c r="C1374" s="3">
        <v>71</v>
      </c>
      <c r="D1374" s="3">
        <v>110</v>
      </c>
      <c r="F1374" s="14">
        <v>0.43</v>
      </c>
      <c r="G1374" s="3">
        <v>2</v>
      </c>
      <c r="H1374" s="3" t="s">
        <v>130</v>
      </c>
      <c r="I1374" s="19">
        <v>29.47</v>
      </c>
    </row>
    <row r="1375" spans="1:9" x14ac:dyDescent="0.2">
      <c r="B1375" s="2">
        <v>0.57291666666666696</v>
      </c>
      <c r="C1375" s="3">
        <v>72</v>
      </c>
      <c r="D1375" s="3">
        <v>112</v>
      </c>
      <c r="F1375" s="14">
        <v>0.43</v>
      </c>
      <c r="G1375" s="3">
        <v>1</v>
      </c>
      <c r="H1375" s="3" t="s">
        <v>130</v>
      </c>
      <c r="I1375" s="19">
        <v>29.46</v>
      </c>
    </row>
    <row r="1376" spans="1:9" x14ac:dyDescent="0.2">
      <c r="B1376" s="2">
        <v>0.58333333333333404</v>
      </c>
      <c r="C1376" s="3">
        <v>72</v>
      </c>
      <c r="D1376" s="3">
        <v>112</v>
      </c>
      <c r="F1376" s="14">
        <v>0.41</v>
      </c>
      <c r="G1376" s="3">
        <v>8</v>
      </c>
      <c r="H1376" s="3" t="s">
        <v>201</v>
      </c>
      <c r="I1376" s="19">
        <v>29.46</v>
      </c>
    </row>
    <row r="1377" spans="1:9" x14ac:dyDescent="0.2">
      <c r="B1377" s="2">
        <v>0.59375</v>
      </c>
      <c r="C1377" s="3">
        <v>72</v>
      </c>
      <c r="D1377" s="3">
        <v>113</v>
      </c>
      <c r="F1377" s="14">
        <v>0.42</v>
      </c>
      <c r="G1377" s="3">
        <v>3</v>
      </c>
      <c r="H1377" s="3" t="s">
        <v>130</v>
      </c>
      <c r="I1377" s="19">
        <v>29.46</v>
      </c>
    </row>
    <row r="1378" spans="1:9" x14ac:dyDescent="0.2">
      <c r="B1378" s="2">
        <v>0.60416666666666696</v>
      </c>
      <c r="C1378" s="3">
        <v>72</v>
      </c>
      <c r="D1378" s="3">
        <v>114</v>
      </c>
      <c r="F1378" s="14">
        <v>0.41</v>
      </c>
      <c r="G1378" s="3">
        <v>3</v>
      </c>
      <c r="H1378" s="3" t="s">
        <v>130</v>
      </c>
      <c r="I1378" s="19">
        <v>29.46</v>
      </c>
    </row>
    <row r="1379" spans="1:9" x14ac:dyDescent="0.2">
      <c r="B1379" s="2">
        <v>0.61458333333333404</v>
      </c>
      <c r="C1379" s="3">
        <v>73</v>
      </c>
      <c r="D1379" s="3">
        <v>111</v>
      </c>
      <c r="F1379" s="14">
        <v>0.42</v>
      </c>
      <c r="G1379" s="3">
        <v>2</v>
      </c>
      <c r="H1379" s="3" t="s">
        <v>130</v>
      </c>
      <c r="I1379" s="19">
        <v>29.46</v>
      </c>
    </row>
    <row r="1380" spans="1:9" x14ac:dyDescent="0.2">
      <c r="B1380" s="2">
        <v>0.625000000000001</v>
      </c>
      <c r="C1380" s="3">
        <v>73</v>
      </c>
      <c r="D1380" s="3">
        <v>109</v>
      </c>
      <c r="F1380" s="14">
        <v>0.42</v>
      </c>
      <c r="G1380" s="3">
        <v>1</v>
      </c>
      <c r="H1380" s="3" t="s">
        <v>130</v>
      </c>
      <c r="I1380" s="19">
        <v>29.46</v>
      </c>
    </row>
    <row r="1381" spans="1:9" x14ac:dyDescent="0.2">
      <c r="B1381" s="2">
        <v>0.63541666666666696</v>
      </c>
      <c r="C1381" s="3">
        <v>74</v>
      </c>
      <c r="D1381" s="3">
        <v>109</v>
      </c>
      <c r="F1381" s="14">
        <v>0.42</v>
      </c>
      <c r="G1381" s="3">
        <v>2</v>
      </c>
      <c r="H1381" s="3" t="s">
        <v>130</v>
      </c>
      <c r="I1381" s="19">
        <v>29.47</v>
      </c>
    </row>
    <row r="1382" spans="1:9" x14ac:dyDescent="0.2">
      <c r="B1382" s="2">
        <v>0.64583333333333404</v>
      </c>
      <c r="C1382" s="3">
        <v>75</v>
      </c>
      <c r="D1382" s="3">
        <v>110</v>
      </c>
      <c r="F1382" s="14">
        <v>0.38</v>
      </c>
      <c r="G1382" s="3">
        <v>2</v>
      </c>
      <c r="H1382" s="3" t="s">
        <v>130</v>
      </c>
      <c r="I1382" s="19">
        <v>29.46</v>
      </c>
    </row>
    <row r="1383" spans="1:9" x14ac:dyDescent="0.2">
      <c r="B1383" s="2">
        <v>0.656250000000001</v>
      </c>
      <c r="C1383" s="3">
        <v>75</v>
      </c>
      <c r="D1383" s="3">
        <v>113</v>
      </c>
      <c r="F1383" s="14">
        <v>0.4</v>
      </c>
      <c r="G1383" s="3">
        <v>5</v>
      </c>
      <c r="H1383" s="3" t="s">
        <v>196</v>
      </c>
      <c r="I1383" s="19">
        <v>29.45</v>
      </c>
    </row>
    <row r="1384" spans="1:9" x14ac:dyDescent="0.2">
      <c r="B1384" s="2">
        <v>0.66666666666666796</v>
      </c>
      <c r="C1384" s="3">
        <v>75</v>
      </c>
      <c r="D1384" s="3">
        <v>113</v>
      </c>
      <c r="F1384" s="14">
        <v>0.4</v>
      </c>
      <c r="G1384" s="3">
        <v>4</v>
      </c>
      <c r="H1384" s="3" t="s">
        <v>130</v>
      </c>
      <c r="I1384" s="19">
        <v>29.43</v>
      </c>
    </row>
    <row r="1386" spans="1:9" x14ac:dyDescent="0.2">
      <c r="A1386" t="s">
        <v>272</v>
      </c>
    </row>
    <row r="1387" spans="1:9" x14ac:dyDescent="0.2">
      <c r="A1387" s="21">
        <v>40313</v>
      </c>
      <c r="B1387" s="1">
        <v>0.48958333333333331</v>
      </c>
      <c r="C1387" s="3">
        <v>75</v>
      </c>
      <c r="D1387" s="3">
        <v>99</v>
      </c>
      <c r="F1387" s="14">
        <v>0.42</v>
      </c>
      <c r="G1387" s="3">
        <v>2</v>
      </c>
      <c r="H1387" s="3" t="s">
        <v>37</v>
      </c>
      <c r="I1387" s="19">
        <v>29.47</v>
      </c>
    </row>
    <row r="1388" spans="1:9" x14ac:dyDescent="0.2">
      <c r="B1388" s="1">
        <v>0.5</v>
      </c>
      <c r="C1388" s="3">
        <v>75</v>
      </c>
      <c r="D1388" s="3">
        <v>99</v>
      </c>
      <c r="F1388" s="14">
        <v>0.42</v>
      </c>
      <c r="G1388" s="3">
        <v>2</v>
      </c>
      <c r="H1388" s="3" t="s">
        <v>43</v>
      </c>
      <c r="I1388" s="19">
        <v>29.48</v>
      </c>
    </row>
    <row r="1389" spans="1:9" x14ac:dyDescent="0.2">
      <c r="B1389" s="1">
        <v>0.51041666666666663</v>
      </c>
      <c r="C1389" s="3">
        <v>75</v>
      </c>
      <c r="D1389" s="3">
        <v>102</v>
      </c>
      <c r="F1389" s="14">
        <v>0.41</v>
      </c>
      <c r="G1389" s="3">
        <v>1</v>
      </c>
      <c r="H1389" s="3" t="s">
        <v>180</v>
      </c>
      <c r="I1389" s="19">
        <v>29.48</v>
      </c>
    </row>
    <row r="1390" spans="1:9" x14ac:dyDescent="0.2">
      <c r="B1390" s="1">
        <v>0.52083333333333337</v>
      </c>
      <c r="C1390" s="3">
        <v>76</v>
      </c>
      <c r="D1390" s="3">
        <v>99</v>
      </c>
      <c r="F1390" s="14">
        <v>0.4</v>
      </c>
      <c r="G1390" s="3">
        <v>3</v>
      </c>
      <c r="H1390" s="3" t="s">
        <v>203</v>
      </c>
      <c r="I1390" s="19">
        <v>29.48</v>
      </c>
    </row>
    <row r="1391" spans="1:9" x14ac:dyDescent="0.2">
      <c r="B1391" s="1">
        <v>0.53125</v>
      </c>
      <c r="C1391" s="3">
        <v>75</v>
      </c>
      <c r="D1391" s="3">
        <v>93</v>
      </c>
      <c r="F1391" s="14">
        <v>0.42</v>
      </c>
      <c r="G1391" s="3">
        <v>5</v>
      </c>
      <c r="H1391" s="3" t="s">
        <v>190</v>
      </c>
      <c r="I1391" s="19">
        <v>29.49</v>
      </c>
    </row>
    <row r="1392" spans="1:9" x14ac:dyDescent="0.2">
      <c r="B1392" s="1">
        <v>0.54166666666666663</v>
      </c>
      <c r="C1392" s="3">
        <v>74</v>
      </c>
      <c r="D1392" s="3">
        <v>91</v>
      </c>
      <c r="F1392" s="14">
        <v>0.43</v>
      </c>
      <c r="G1392" s="3">
        <v>2</v>
      </c>
      <c r="H1392" s="3" t="s">
        <v>130</v>
      </c>
      <c r="I1392" s="19">
        <v>29.49</v>
      </c>
    </row>
    <row r="1393" spans="1:9" x14ac:dyDescent="0.2">
      <c r="B1393" s="1">
        <v>0.55208333333333337</v>
      </c>
      <c r="C1393" s="3">
        <v>74</v>
      </c>
      <c r="D1393" s="3">
        <v>91</v>
      </c>
      <c r="F1393" s="14">
        <v>0.42</v>
      </c>
      <c r="G1393" s="3">
        <v>0</v>
      </c>
      <c r="I1393" s="19">
        <v>29.48</v>
      </c>
    </row>
    <row r="1394" spans="1:9" x14ac:dyDescent="0.2">
      <c r="B1394" s="2">
        <v>0.5625</v>
      </c>
      <c r="C1394" s="3">
        <v>74</v>
      </c>
      <c r="D1394" s="3">
        <v>88</v>
      </c>
      <c r="F1394" s="14">
        <v>0.43</v>
      </c>
      <c r="G1394" s="3">
        <v>6</v>
      </c>
      <c r="H1394" s="3" t="s">
        <v>196</v>
      </c>
      <c r="I1394" s="19">
        <v>29.46</v>
      </c>
    </row>
    <row r="1395" spans="1:9" x14ac:dyDescent="0.2">
      <c r="B1395" s="2">
        <v>0.57291666666666663</v>
      </c>
      <c r="C1395" s="3">
        <v>74</v>
      </c>
      <c r="D1395" s="3">
        <v>87</v>
      </c>
      <c r="F1395" s="14">
        <v>0.43</v>
      </c>
      <c r="G1395" s="3">
        <v>1</v>
      </c>
      <c r="H1395" s="3" t="s">
        <v>196</v>
      </c>
      <c r="I1395" s="19">
        <v>29.45</v>
      </c>
    </row>
    <row r="1396" spans="1:9" x14ac:dyDescent="0.2">
      <c r="B1396" s="2">
        <v>0.58333333333333337</v>
      </c>
      <c r="C1396" s="3">
        <v>74</v>
      </c>
      <c r="D1396" s="3">
        <v>91</v>
      </c>
      <c r="F1396" s="14">
        <v>0.44</v>
      </c>
      <c r="G1396" s="3">
        <v>0</v>
      </c>
      <c r="I1396" s="19">
        <v>29.46</v>
      </c>
    </row>
    <row r="1397" spans="1:9" x14ac:dyDescent="0.2">
      <c r="B1397" s="2">
        <v>0.59375</v>
      </c>
      <c r="C1397" s="3">
        <v>74</v>
      </c>
      <c r="D1397" s="3">
        <v>87</v>
      </c>
      <c r="F1397" s="14">
        <v>0.43</v>
      </c>
      <c r="G1397" s="3">
        <v>1</v>
      </c>
      <c r="H1397" s="3" t="s">
        <v>43</v>
      </c>
      <c r="I1397" s="19">
        <v>29.46</v>
      </c>
    </row>
    <row r="1398" spans="1:9" x14ac:dyDescent="0.2">
      <c r="B1398" s="2">
        <v>0.60416666666666663</v>
      </c>
      <c r="C1398" s="3">
        <v>72</v>
      </c>
      <c r="D1398" s="3">
        <v>84</v>
      </c>
      <c r="F1398" s="14">
        <v>0.45</v>
      </c>
      <c r="G1398" s="3">
        <v>3</v>
      </c>
      <c r="H1398" s="3" t="s">
        <v>190</v>
      </c>
      <c r="I1398" s="19">
        <v>29.46</v>
      </c>
    </row>
    <row r="1399" spans="1:9" x14ac:dyDescent="0.2">
      <c r="B1399" s="2">
        <v>0.61458333333333337</v>
      </c>
      <c r="C1399" s="3">
        <v>72</v>
      </c>
      <c r="D1399" s="3">
        <v>84</v>
      </c>
      <c r="F1399" s="14">
        <v>0.45</v>
      </c>
      <c r="G1399" s="3">
        <v>1</v>
      </c>
      <c r="H1399" s="3" t="s">
        <v>34</v>
      </c>
      <c r="I1399" s="19">
        <v>29.46</v>
      </c>
    </row>
    <row r="1400" spans="1:9" x14ac:dyDescent="0.2">
      <c r="B1400" s="2">
        <v>0.69791666666666663</v>
      </c>
      <c r="C1400" s="3">
        <v>71</v>
      </c>
      <c r="D1400" s="3">
        <v>77</v>
      </c>
      <c r="F1400" s="14">
        <v>0.4</v>
      </c>
      <c r="G1400" s="3">
        <v>2</v>
      </c>
      <c r="H1400" s="3" t="s">
        <v>130</v>
      </c>
      <c r="I1400" s="19">
        <v>29.41</v>
      </c>
    </row>
    <row r="1401" spans="1:9" x14ac:dyDescent="0.2">
      <c r="B1401" s="2">
        <v>0.70833333333333337</v>
      </c>
      <c r="C1401" s="3">
        <v>71</v>
      </c>
      <c r="D1401" s="3">
        <v>77</v>
      </c>
      <c r="F1401" s="14">
        <v>0.42</v>
      </c>
      <c r="G1401" s="3">
        <v>3</v>
      </c>
      <c r="H1401" s="3" t="s">
        <v>201</v>
      </c>
      <c r="I1401" s="19">
        <v>29.42</v>
      </c>
    </row>
    <row r="1402" spans="1:9" x14ac:dyDescent="0.2">
      <c r="B1402" s="2">
        <v>0.71875</v>
      </c>
      <c r="C1402" s="3">
        <v>72</v>
      </c>
      <c r="D1402" s="3">
        <v>78</v>
      </c>
      <c r="F1402" s="14">
        <v>0.45</v>
      </c>
      <c r="G1402" s="3">
        <v>0</v>
      </c>
      <c r="I1402" s="19">
        <v>29.44</v>
      </c>
    </row>
    <row r="1403" spans="1:9" x14ac:dyDescent="0.2">
      <c r="B1403" s="2">
        <v>0.72916666666666663</v>
      </c>
    </row>
    <row r="1404" spans="1:9" x14ac:dyDescent="0.2">
      <c r="B1404" s="2">
        <v>0.73958333333333337</v>
      </c>
    </row>
    <row r="1405" spans="1:9" x14ac:dyDescent="0.2">
      <c r="B1405" s="2">
        <v>0.75</v>
      </c>
    </row>
    <row r="1406" spans="1:9" x14ac:dyDescent="0.2">
      <c r="B1406" s="2"/>
    </row>
    <row r="1407" spans="1:9" x14ac:dyDescent="0.2">
      <c r="A1407" s="21">
        <v>40314</v>
      </c>
      <c r="B1407" s="2">
        <v>0.45833333333333359</v>
      </c>
      <c r="C1407" s="3">
        <v>63</v>
      </c>
      <c r="D1407" s="3">
        <v>67</v>
      </c>
      <c r="F1407" s="14">
        <v>0.64</v>
      </c>
      <c r="G1407" s="3">
        <v>3</v>
      </c>
      <c r="H1407" s="3" t="s">
        <v>180</v>
      </c>
      <c r="I1407" s="19">
        <v>29.37</v>
      </c>
    </row>
    <row r="1408" spans="1:9" x14ac:dyDescent="0.2">
      <c r="B1408" s="1">
        <v>0.46875</v>
      </c>
      <c r="C1408" s="3">
        <v>64</v>
      </c>
      <c r="D1408" s="3">
        <v>65</v>
      </c>
      <c r="F1408" s="14">
        <v>0.65</v>
      </c>
      <c r="G1408" s="3">
        <v>0</v>
      </c>
      <c r="I1408" s="19">
        <v>29.37</v>
      </c>
    </row>
    <row r="1409" spans="2:9" x14ac:dyDescent="0.2">
      <c r="B1409" s="1">
        <v>0.47916666666666669</v>
      </c>
      <c r="C1409" s="3">
        <v>63</v>
      </c>
      <c r="D1409" s="3">
        <v>67</v>
      </c>
      <c r="F1409" s="14">
        <v>0.64</v>
      </c>
      <c r="G1409" s="3">
        <v>1</v>
      </c>
      <c r="H1409" s="3" t="s">
        <v>202</v>
      </c>
      <c r="I1409" s="19">
        <v>29.37</v>
      </c>
    </row>
    <row r="1410" spans="2:9" x14ac:dyDescent="0.2">
      <c r="B1410" s="1">
        <v>0.48958333333333331</v>
      </c>
      <c r="C1410" s="3">
        <v>63</v>
      </c>
      <c r="D1410" s="3">
        <v>69</v>
      </c>
      <c r="F1410" s="14">
        <v>0.64</v>
      </c>
      <c r="G1410" s="3">
        <v>2</v>
      </c>
      <c r="H1410" s="3" t="s">
        <v>202</v>
      </c>
      <c r="I1410" s="19">
        <v>29.37</v>
      </c>
    </row>
    <row r="1411" spans="2:9" x14ac:dyDescent="0.2">
      <c r="B1411" s="1">
        <v>0.5</v>
      </c>
      <c r="C1411" s="3">
        <v>64</v>
      </c>
      <c r="D1411" s="3">
        <v>70</v>
      </c>
      <c r="F1411" s="14">
        <v>0.64</v>
      </c>
      <c r="G1411" s="3">
        <v>1</v>
      </c>
      <c r="H1411" s="3" t="s">
        <v>35</v>
      </c>
      <c r="I1411" s="19">
        <v>29.37</v>
      </c>
    </row>
    <row r="1412" spans="2:9" x14ac:dyDescent="0.2">
      <c r="B1412" s="1">
        <v>0.51041666666666663</v>
      </c>
      <c r="C1412" s="3">
        <v>65</v>
      </c>
      <c r="D1412" s="3">
        <v>72</v>
      </c>
      <c r="F1412" s="14">
        <v>0.62</v>
      </c>
      <c r="G1412" s="3">
        <v>3</v>
      </c>
      <c r="H1412" s="3" t="s">
        <v>202</v>
      </c>
      <c r="I1412" s="19">
        <v>29.37</v>
      </c>
    </row>
    <row r="1413" spans="2:9" x14ac:dyDescent="0.2">
      <c r="B1413" s="1">
        <v>0.52083333333333337</v>
      </c>
      <c r="C1413" s="3">
        <v>65</v>
      </c>
      <c r="D1413" s="3">
        <v>72</v>
      </c>
      <c r="F1413" s="14">
        <v>0.62</v>
      </c>
      <c r="G1413" s="3">
        <v>7</v>
      </c>
      <c r="H1413" s="3" t="s">
        <v>180</v>
      </c>
      <c r="I1413" s="19">
        <v>29.37</v>
      </c>
    </row>
    <row r="1414" spans="2:9" x14ac:dyDescent="0.2">
      <c r="B1414" s="1">
        <v>0.53125</v>
      </c>
      <c r="C1414" s="3">
        <v>65</v>
      </c>
      <c r="D1414" s="3">
        <v>71</v>
      </c>
      <c r="F1414" s="14">
        <v>0.63</v>
      </c>
      <c r="G1414" s="3">
        <v>2</v>
      </c>
      <c r="H1414" s="3" t="s">
        <v>202</v>
      </c>
      <c r="I1414" s="19">
        <v>29.37</v>
      </c>
    </row>
    <row r="1415" spans="2:9" x14ac:dyDescent="0.2">
      <c r="B1415" s="1">
        <v>0.54166666666666663</v>
      </c>
      <c r="C1415" s="3">
        <v>65</v>
      </c>
      <c r="D1415" s="3">
        <v>70</v>
      </c>
      <c r="F1415" s="14">
        <v>0.63</v>
      </c>
      <c r="G1415" s="3">
        <v>3</v>
      </c>
      <c r="H1415" s="3" t="s">
        <v>202</v>
      </c>
      <c r="I1415" s="19">
        <v>29.37</v>
      </c>
    </row>
    <row r="1416" spans="2:9" x14ac:dyDescent="0.2">
      <c r="B1416" s="1">
        <v>0.55208333333333337</v>
      </c>
      <c r="C1416" s="3">
        <v>65</v>
      </c>
      <c r="D1416" s="3">
        <v>68</v>
      </c>
      <c r="F1416" s="14">
        <v>0.63</v>
      </c>
      <c r="G1416" s="3">
        <v>2</v>
      </c>
      <c r="H1416" s="3" t="s">
        <v>35</v>
      </c>
      <c r="I1416" s="19">
        <v>29.36</v>
      </c>
    </row>
    <row r="1417" spans="2:9" x14ac:dyDescent="0.2">
      <c r="B1417" s="2">
        <v>0.5625</v>
      </c>
      <c r="C1417" s="3">
        <v>65</v>
      </c>
      <c r="D1417" s="3">
        <v>68</v>
      </c>
      <c r="F1417" s="14">
        <v>0.64</v>
      </c>
      <c r="G1417" s="3">
        <v>4</v>
      </c>
      <c r="H1417" s="3" t="s">
        <v>35</v>
      </c>
      <c r="I1417" s="19">
        <v>29.36</v>
      </c>
    </row>
    <row r="1418" spans="2:9" x14ac:dyDescent="0.2">
      <c r="B1418" s="2">
        <v>0.57291666666666663</v>
      </c>
      <c r="C1418" s="3">
        <v>65</v>
      </c>
      <c r="D1418" s="3">
        <v>68</v>
      </c>
      <c r="F1418" s="14">
        <v>0.64</v>
      </c>
      <c r="G1418" s="3">
        <v>0</v>
      </c>
      <c r="I1418" s="19">
        <v>29.36</v>
      </c>
    </row>
    <row r="1419" spans="2:9" x14ac:dyDescent="0.2">
      <c r="B1419" s="2">
        <v>0.58333333333333337</v>
      </c>
      <c r="C1419" s="3">
        <v>65</v>
      </c>
      <c r="D1419" s="3">
        <v>70</v>
      </c>
      <c r="F1419" s="14">
        <v>0.63</v>
      </c>
      <c r="G1419" s="3">
        <v>3</v>
      </c>
      <c r="H1419" s="3" t="s">
        <v>35</v>
      </c>
      <c r="I1419" s="19">
        <v>29.35</v>
      </c>
    </row>
    <row r="1420" spans="2:9" x14ac:dyDescent="0.2">
      <c r="B1420" s="2">
        <v>0.59375</v>
      </c>
      <c r="C1420" s="3">
        <v>65</v>
      </c>
      <c r="D1420" s="3">
        <v>70</v>
      </c>
      <c r="F1420" s="14">
        <v>0.64</v>
      </c>
      <c r="G1420" s="3">
        <v>2</v>
      </c>
      <c r="H1420" s="3" t="s">
        <v>202</v>
      </c>
      <c r="I1420" s="19">
        <v>29.34</v>
      </c>
    </row>
    <row r="1421" spans="2:9" x14ac:dyDescent="0.2">
      <c r="B1421" s="2">
        <v>0.60416666666666663</v>
      </c>
      <c r="C1421" s="3">
        <v>66</v>
      </c>
      <c r="D1421" s="3">
        <v>72</v>
      </c>
      <c r="F1421" s="14">
        <v>0.64</v>
      </c>
      <c r="G1421" s="3">
        <v>4</v>
      </c>
      <c r="H1421" s="3" t="s">
        <v>196</v>
      </c>
      <c r="I1421" s="19">
        <v>29.34</v>
      </c>
    </row>
    <row r="1422" spans="2:9" x14ac:dyDescent="0.2">
      <c r="B1422" s="2">
        <v>0.61458333333333337</v>
      </c>
      <c r="C1422" s="3">
        <v>66</v>
      </c>
      <c r="D1422" s="3">
        <v>71</v>
      </c>
      <c r="F1422" s="14">
        <v>0.63</v>
      </c>
      <c r="G1422" s="3">
        <v>0</v>
      </c>
      <c r="I1422" s="19">
        <v>29.33</v>
      </c>
    </row>
    <row r="1423" spans="2:9" x14ac:dyDescent="0.2">
      <c r="B1423" s="2">
        <v>0.625</v>
      </c>
      <c r="C1423" s="3">
        <v>67</v>
      </c>
      <c r="D1423" s="3">
        <v>70</v>
      </c>
      <c r="F1423" s="14">
        <v>0.62</v>
      </c>
      <c r="G1423" s="3">
        <v>1</v>
      </c>
      <c r="H1423" s="3" t="s">
        <v>129</v>
      </c>
      <c r="I1423" s="19">
        <v>29.33</v>
      </c>
    </row>
    <row r="1424" spans="2:9" x14ac:dyDescent="0.2">
      <c r="B1424" s="2">
        <v>0.63541666666666663</v>
      </c>
      <c r="C1424" s="3">
        <v>67</v>
      </c>
      <c r="D1424" s="3">
        <v>72</v>
      </c>
      <c r="F1424" s="14">
        <v>0.62</v>
      </c>
      <c r="G1424" s="3">
        <v>2</v>
      </c>
      <c r="H1424" s="3" t="s">
        <v>130</v>
      </c>
      <c r="I1424" s="19">
        <v>29.32</v>
      </c>
    </row>
    <row r="1425" spans="1:9" x14ac:dyDescent="0.2">
      <c r="B1425" s="2">
        <v>0.64583333333333337</v>
      </c>
      <c r="C1425" s="3">
        <v>68</v>
      </c>
      <c r="D1425" s="3">
        <v>71</v>
      </c>
      <c r="F1425" s="14">
        <v>0.61</v>
      </c>
      <c r="G1425" s="3">
        <v>3</v>
      </c>
      <c r="H1425" s="3" t="s">
        <v>197</v>
      </c>
      <c r="I1425" s="19">
        <v>29.32</v>
      </c>
    </row>
    <row r="1426" spans="1:9" x14ac:dyDescent="0.2">
      <c r="B1426" s="2">
        <v>0.65625</v>
      </c>
      <c r="C1426" s="3">
        <v>68</v>
      </c>
      <c r="D1426" s="3">
        <v>70</v>
      </c>
      <c r="F1426" s="14">
        <v>0.61</v>
      </c>
      <c r="G1426" s="3">
        <v>3</v>
      </c>
      <c r="H1426" s="3" t="s">
        <v>130</v>
      </c>
      <c r="I1426" s="19">
        <v>29.32</v>
      </c>
    </row>
    <row r="1427" spans="1:9" x14ac:dyDescent="0.2">
      <c r="B1427" s="2">
        <v>0.66666666666666663</v>
      </c>
      <c r="C1427" s="3">
        <v>68</v>
      </c>
      <c r="D1427" s="3">
        <v>68</v>
      </c>
      <c r="F1427" s="14">
        <v>0.61</v>
      </c>
      <c r="G1427" s="3">
        <v>2</v>
      </c>
      <c r="H1427" s="3" t="s">
        <v>35</v>
      </c>
      <c r="I1427" s="19">
        <v>29.31</v>
      </c>
    </row>
    <row r="1428" spans="1:9" x14ac:dyDescent="0.2">
      <c r="B1428" s="2">
        <v>0.67708333333333337</v>
      </c>
      <c r="C1428" s="3">
        <v>66</v>
      </c>
      <c r="D1428" s="3">
        <v>68</v>
      </c>
      <c r="F1428" s="14">
        <v>0.64</v>
      </c>
      <c r="G1428" s="3">
        <v>0</v>
      </c>
      <c r="I1428" s="19">
        <v>29.31</v>
      </c>
    </row>
    <row r="1429" spans="1:9" x14ac:dyDescent="0.2">
      <c r="B1429" s="2">
        <v>0.6875</v>
      </c>
      <c r="C1429" s="3">
        <v>66</v>
      </c>
      <c r="D1429" s="3">
        <v>69</v>
      </c>
      <c r="F1429" s="14">
        <v>0.65</v>
      </c>
      <c r="G1429" s="3">
        <v>1</v>
      </c>
      <c r="H1429" s="3" t="s">
        <v>143</v>
      </c>
      <c r="I1429" s="19">
        <v>29.3</v>
      </c>
    </row>
    <row r="1430" spans="1:9" x14ac:dyDescent="0.2">
      <c r="B1430" s="2">
        <v>0.69791666666666663</v>
      </c>
      <c r="C1430" s="3">
        <v>67</v>
      </c>
      <c r="D1430" s="3">
        <v>68</v>
      </c>
      <c r="F1430" s="14">
        <v>0.63</v>
      </c>
      <c r="G1430" s="3">
        <v>0</v>
      </c>
      <c r="I1430" s="19">
        <v>29.3</v>
      </c>
    </row>
    <row r="1431" spans="1:9" x14ac:dyDescent="0.2">
      <c r="B1431" s="2">
        <v>0.70833333333333337</v>
      </c>
      <c r="C1431" s="3">
        <v>67</v>
      </c>
      <c r="D1431" s="3">
        <v>69</v>
      </c>
      <c r="F1431" s="14">
        <v>0.63</v>
      </c>
      <c r="G1431" s="3">
        <v>0</v>
      </c>
      <c r="I1431" s="19">
        <v>29.29</v>
      </c>
    </row>
    <row r="1432" spans="1:9" x14ac:dyDescent="0.2">
      <c r="B1432" s="2">
        <v>0.71875</v>
      </c>
      <c r="C1432" s="3">
        <v>67</v>
      </c>
      <c r="D1432" s="3">
        <v>68</v>
      </c>
      <c r="F1432" s="14">
        <v>0.63</v>
      </c>
      <c r="G1432" s="3">
        <v>2</v>
      </c>
      <c r="H1432" s="3" t="s">
        <v>196</v>
      </c>
      <c r="I1432" s="19">
        <v>29.29</v>
      </c>
    </row>
    <row r="1433" spans="1:9" x14ac:dyDescent="0.2">
      <c r="B1433" s="2">
        <v>0.72916666666666663</v>
      </c>
      <c r="C1433" s="3">
        <v>68</v>
      </c>
      <c r="D1433" s="3">
        <v>66</v>
      </c>
      <c r="F1433" s="14">
        <v>0.63</v>
      </c>
      <c r="G1433" s="3">
        <v>0</v>
      </c>
      <c r="I1433" s="19">
        <v>29.29</v>
      </c>
    </row>
    <row r="1434" spans="1:9" x14ac:dyDescent="0.2">
      <c r="B1434" s="2"/>
    </row>
    <row r="1435" spans="1:9" x14ac:dyDescent="0.2">
      <c r="A1435" s="21">
        <v>40316</v>
      </c>
      <c r="B1435" s="1">
        <v>0.51041666666666663</v>
      </c>
      <c r="C1435" s="3">
        <v>59</v>
      </c>
      <c r="D1435" s="3">
        <v>61</v>
      </c>
      <c r="F1435" s="14">
        <v>0.73</v>
      </c>
      <c r="G1435" s="3">
        <v>3</v>
      </c>
      <c r="H1435" s="3" t="s">
        <v>201</v>
      </c>
      <c r="I1435" s="19">
        <v>29.12</v>
      </c>
    </row>
    <row r="1436" spans="1:9" x14ac:dyDescent="0.2">
      <c r="B1436" s="1">
        <v>0.52083333333333337</v>
      </c>
      <c r="C1436" s="3">
        <v>59</v>
      </c>
      <c r="D1436" s="3">
        <v>61</v>
      </c>
      <c r="F1436" s="14">
        <v>0.73</v>
      </c>
      <c r="G1436" s="3">
        <v>6</v>
      </c>
      <c r="H1436" s="3" t="s">
        <v>201</v>
      </c>
      <c r="I1436" s="19">
        <v>29.13</v>
      </c>
    </row>
    <row r="1437" spans="1:9" x14ac:dyDescent="0.2">
      <c r="B1437" s="1">
        <v>0.53125</v>
      </c>
      <c r="C1437" s="3">
        <v>59</v>
      </c>
      <c r="D1437" s="3">
        <v>61</v>
      </c>
      <c r="F1437" s="14">
        <v>0.72</v>
      </c>
      <c r="G1437" s="3">
        <v>2</v>
      </c>
      <c r="H1437" s="3" t="s">
        <v>201</v>
      </c>
      <c r="I1437" s="19">
        <v>29.12</v>
      </c>
    </row>
    <row r="1438" spans="1:9" x14ac:dyDescent="0.2">
      <c r="B1438" s="1">
        <v>0.54166666666666663</v>
      </c>
      <c r="C1438" s="3">
        <v>60</v>
      </c>
      <c r="D1438" s="3">
        <v>60</v>
      </c>
      <c r="F1438" s="14">
        <v>0.7</v>
      </c>
      <c r="G1438" s="3">
        <v>4</v>
      </c>
      <c r="H1438" s="3" t="s">
        <v>201</v>
      </c>
      <c r="I1438" s="19">
        <v>29.13</v>
      </c>
    </row>
    <row r="1439" spans="1:9" x14ac:dyDescent="0.2">
      <c r="B1439" s="1">
        <v>0.55208333333333337</v>
      </c>
      <c r="C1439" s="3">
        <v>61</v>
      </c>
      <c r="D1439" s="3">
        <v>63</v>
      </c>
      <c r="F1439" s="14">
        <v>0.68</v>
      </c>
      <c r="G1439" s="3">
        <v>3</v>
      </c>
      <c r="H1439" s="3" t="s">
        <v>201</v>
      </c>
      <c r="I1439" s="19">
        <v>29.13</v>
      </c>
    </row>
    <row r="1440" spans="1:9" x14ac:dyDescent="0.2">
      <c r="B1440" s="2">
        <v>0.5625</v>
      </c>
      <c r="C1440" s="3">
        <v>62</v>
      </c>
      <c r="D1440" s="3">
        <v>67</v>
      </c>
      <c r="F1440" s="14">
        <v>0.68</v>
      </c>
      <c r="G1440" s="3">
        <v>2</v>
      </c>
      <c r="H1440" s="3" t="s">
        <v>130</v>
      </c>
      <c r="I1440" s="19">
        <v>29.12</v>
      </c>
    </row>
    <row r="1441" spans="2:9" x14ac:dyDescent="0.2">
      <c r="B1441" s="2">
        <v>0.57291666666666663</v>
      </c>
      <c r="C1441" s="3">
        <v>63</v>
      </c>
      <c r="D1441" s="3">
        <v>63</v>
      </c>
      <c r="F1441" s="14">
        <v>0.65</v>
      </c>
      <c r="G1441" s="3">
        <v>4</v>
      </c>
      <c r="H1441" s="3" t="s">
        <v>130</v>
      </c>
      <c r="I1441" s="19">
        <v>29.13</v>
      </c>
    </row>
    <row r="1442" spans="2:9" x14ac:dyDescent="0.2">
      <c r="B1442" s="2">
        <v>0.58333333333333337</v>
      </c>
      <c r="C1442" s="3">
        <v>63</v>
      </c>
      <c r="D1442" s="3">
        <v>62</v>
      </c>
      <c r="F1442" s="14">
        <v>0.63</v>
      </c>
      <c r="G1442" s="3">
        <v>5</v>
      </c>
      <c r="H1442" s="3" t="s">
        <v>130</v>
      </c>
      <c r="I1442" s="19">
        <v>29.13</v>
      </c>
    </row>
    <row r="1443" spans="2:9" x14ac:dyDescent="0.2">
      <c r="B1443" s="2">
        <v>0.59375</v>
      </c>
      <c r="C1443" s="3">
        <v>63</v>
      </c>
      <c r="D1443" s="3">
        <v>64</v>
      </c>
      <c r="F1443" s="14">
        <v>0.65</v>
      </c>
      <c r="G1443" s="3">
        <v>2</v>
      </c>
      <c r="H1443" s="3" t="s">
        <v>201</v>
      </c>
      <c r="I1443" s="19">
        <v>29.13</v>
      </c>
    </row>
    <row r="1444" spans="2:9" x14ac:dyDescent="0.2">
      <c r="B1444" s="2">
        <v>0.60416666666666663</v>
      </c>
      <c r="C1444" s="3">
        <v>63</v>
      </c>
      <c r="D1444" s="3">
        <v>63</v>
      </c>
      <c r="F1444" s="14">
        <v>0.65</v>
      </c>
      <c r="G1444" s="3">
        <v>0</v>
      </c>
      <c r="I1444" s="19">
        <v>29.13</v>
      </c>
    </row>
    <row r="1445" spans="2:9" x14ac:dyDescent="0.2">
      <c r="B1445" s="2">
        <v>0.61458333333333337</v>
      </c>
      <c r="C1445" s="3">
        <v>62</v>
      </c>
      <c r="D1445" s="3">
        <v>62</v>
      </c>
      <c r="F1445" s="14">
        <v>0.66</v>
      </c>
      <c r="G1445" s="3">
        <v>3</v>
      </c>
      <c r="H1445" s="3" t="s">
        <v>201</v>
      </c>
      <c r="I1445" s="19">
        <v>29.13</v>
      </c>
    </row>
    <row r="1446" spans="2:9" x14ac:dyDescent="0.2">
      <c r="B1446" s="2">
        <v>0.625</v>
      </c>
      <c r="C1446" s="3">
        <v>61</v>
      </c>
      <c r="D1446" s="3">
        <v>61</v>
      </c>
      <c r="F1446" s="14">
        <v>0.67</v>
      </c>
      <c r="G1446" s="3">
        <v>3</v>
      </c>
      <c r="H1446" s="3" t="s">
        <v>130</v>
      </c>
      <c r="I1446" s="19">
        <v>29.13</v>
      </c>
    </row>
    <row r="1447" spans="2:9" x14ac:dyDescent="0.2">
      <c r="B1447" s="2">
        <v>0.63541666666666663</v>
      </c>
      <c r="C1447" s="3">
        <v>61</v>
      </c>
      <c r="D1447" s="3">
        <v>63</v>
      </c>
      <c r="F1447" s="14">
        <v>0.67</v>
      </c>
      <c r="G1447" s="3">
        <v>4</v>
      </c>
      <c r="H1447" s="3" t="s">
        <v>201</v>
      </c>
      <c r="I1447" s="19">
        <v>29.13</v>
      </c>
    </row>
    <row r="1448" spans="2:9" x14ac:dyDescent="0.2">
      <c r="B1448" s="2">
        <v>0.64583333333333337</v>
      </c>
      <c r="C1448" s="3">
        <v>60</v>
      </c>
      <c r="D1448" s="3">
        <v>62</v>
      </c>
      <c r="F1448" s="14">
        <v>0.68</v>
      </c>
      <c r="G1448" s="3">
        <v>8</v>
      </c>
      <c r="H1448" s="3" t="s">
        <v>201</v>
      </c>
      <c r="I1448" s="19">
        <v>29.13</v>
      </c>
    </row>
    <row r="1449" spans="2:9" x14ac:dyDescent="0.2">
      <c r="B1449" s="2">
        <v>0.65625</v>
      </c>
      <c r="C1449" s="3">
        <v>59</v>
      </c>
      <c r="D1449" s="3">
        <v>62</v>
      </c>
      <c r="F1449" s="14">
        <v>0.69</v>
      </c>
      <c r="G1449" s="3">
        <v>5</v>
      </c>
      <c r="H1449" s="3" t="s">
        <v>130</v>
      </c>
      <c r="I1449" s="19">
        <v>29.13</v>
      </c>
    </row>
    <row r="1450" spans="2:9" x14ac:dyDescent="0.2">
      <c r="B1450" s="2">
        <v>0.66666666666666663</v>
      </c>
      <c r="C1450" s="3">
        <v>59</v>
      </c>
      <c r="D1450" s="3">
        <v>62</v>
      </c>
      <c r="F1450" s="14">
        <v>0.71</v>
      </c>
      <c r="G1450" s="3">
        <v>3</v>
      </c>
      <c r="H1450" s="3" t="s">
        <v>130</v>
      </c>
      <c r="I1450" s="19">
        <v>29.13</v>
      </c>
    </row>
    <row r="1451" spans="2:9" x14ac:dyDescent="0.2">
      <c r="B1451" s="2">
        <v>0.67708333333333337</v>
      </c>
      <c r="C1451" s="3">
        <v>58</v>
      </c>
      <c r="D1451" s="3">
        <v>61</v>
      </c>
      <c r="F1451" s="14">
        <v>0.73</v>
      </c>
      <c r="G1451" s="3">
        <v>3</v>
      </c>
      <c r="H1451" s="3" t="s">
        <v>130</v>
      </c>
      <c r="I1451" s="19">
        <v>29.13</v>
      </c>
    </row>
    <row r="1452" spans="2:9" x14ac:dyDescent="0.2">
      <c r="B1452" s="2">
        <v>0.6875</v>
      </c>
      <c r="C1452" s="3">
        <v>59</v>
      </c>
      <c r="D1452" s="3">
        <v>61</v>
      </c>
      <c r="F1452" s="14">
        <v>0.72</v>
      </c>
      <c r="G1452" s="3">
        <v>5</v>
      </c>
      <c r="H1452" s="3" t="s">
        <v>201</v>
      </c>
      <c r="I1452" s="19">
        <v>29.13</v>
      </c>
    </row>
    <row r="1453" spans="2:9" x14ac:dyDescent="0.2">
      <c r="B1453" s="2">
        <v>0.69791666666666663</v>
      </c>
      <c r="C1453" s="3">
        <v>59</v>
      </c>
      <c r="D1453" s="3">
        <v>62</v>
      </c>
      <c r="F1453" s="14">
        <v>0.72</v>
      </c>
      <c r="G1453" s="3">
        <v>2</v>
      </c>
      <c r="H1453" s="3" t="s">
        <v>196</v>
      </c>
      <c r="I1453" s="19">
        <v>29.13</v>
      </c>
    </row>
    <row r="1454" spans="2:9" x14ac:dyDescent="0.2">
      <c r="B1454" s="2">
        <v>0.70833333333333337</v>
      </c>
      <c r="C1454" s="3">
        <v>59</v>
      </c>
      <c r="D1454" s="3">
        <v>61</v>
      </c>
      <c r="F1454" s="14">
        <v>0.74</v>
      </c>
      <c r="G1454" s="3">
        <v>2</v>
      </c>
      <c r="H1454" s="3" t="s">
        <v>201</v>
      </c>
      <c r="I1454" s="19">
        <v>29.13</v>
      </c>
    </row>
    <row r="1455" spans="2:9" x14ac:dyDescent="0.2">
      <c r="B1455" s="2">
        <v>0.71875</v>
      </c>
      <c r="C1455" s="3">
        <v>59</v>
      </c>
      <c r="D1455" s="3">
        <v>60</v>
      </c>
      <c r="F1455" s="14">
        <v>0.75</v>
      </c>
      <c r="G1455" s="3">
        <v>4</v>
      </c>
      <c r="H1455" s="3" t="s">
        <v>201</v>
      </c>
      <c r="I1455" s="19">
        <v>29.14</v>
      </c>
    </row>
    <row r="1456" spans="2:9" x14ac:dyDescent="0.2">
      <c r="B1456" s="2">
        <v>0.72916666666666663</v>
      </c>
      <c r="C1456" s="3">
        <v>59</v>
      </c>
      <c r="D1456" s="3">
        <v>61</v>
      </c>
      <c r="F1456" s="14">
        <v>0.75</v>
      </c>
      <c r="G1456" s="3">
        <v>2</v>
      </c>
      <c r="H1456" s="3" t="s">
        <v>201</v>
      </c>
      <c r="I1456" s="19">
        <v>29.14</v>
      </c>
    </row>
    <row r="1457" spans="1:9" x14ac:dyDescent="0.2">
      <c r="B1457" s="2">
        <v>0.73958333333333337</v>
      </c>
      <c r="C1457" s="3">
        <v>59</v>
      </c>
      <c r="D1457" s="3">
        <v>61</v>
      </c>
      <c r="F1457" s="14">
        <v>0.74</v>
      </c>
      <c r="G1457" s="3">
        <v>2</v>
      </c>
      <c r="H1457" s="3" t="s">
        <v>130</v>
      </c>
      <c r="I1457" s="19">
        <v>29.14</v>
      </c>
    </row>
    <row r="1458" spans="1:9" x14ac:dyDescent="0.2">
      <c r="B1458" s="2"/>
    </row>
    <row r="1459" spans="1:9" x14ac:dyDescent="0.2">
      <c r="A1459" s="21">
        <v>40317</v>
      </c>
      <c r="B1459" s="1">
        <v>0.48958333333333331</v>
      </c>
      <c r="C1459" s="3">
        <v>62</v>
      </c>
      <c r="D1459" s="3">
        <v>72</v>
      </c>
      <c r="F1459" s="14">
        <v>0.62</v>
      </c>
      <c r="G1459" s="3">
        <v>5</v>
      </c>
      <c r="H1459" s="3" t="s">
        <v>130</v>
      </c>
      <c r="I1459" s="19">
        <v>29.22</v>
      </c>
    </row>
    <row r="1460" spans="1:9" x14ac:dyDescent="0.2">
      <c r="B1460" s="1">
        <v>0.5</v>
      </c>
      <c r="C1460" s="3">
        <v>63</v>
      </c>
      <c r="D1460" s="3">
        <v>76</v>
      </c>
      <c r="F1460" s="14">
        <v>0.62</v>
      </c>
      <c r="G1460" s="3">
        <v>2</v>
      </c>
      <c r="H1460" s="3" t="s">
        <v>130</v>
      </c>
      <c r="I1460" s="19">
        <v>29.22</v>
      </c>
    </row>
    <row r="1461" spans="1:9" x14ac:dyDescent="0.2">
      <c r="B1461" s="1">
        <v>0.51041666666666663</v>
      </c>
      <c r="C1461" s="3">
        <v>64</v>
      </c>
      <c r="D1461" s="3">
        <v>77</v>
      </c>
      <c r="F1461" s="14">
        <v>0.6</v>
      </c>
      <c r="G1461" s="3">
        <v>6</v>
      </c>
      <c r="H1461" s="3" t="s">
        <v>130</v>
      </c>
      <c r="I1461" s="19">
        <v>29.22</v>
      </c>
    </row>
    <row r="1462" spans="1:9" x14ac:dyDescent="0.2">
      <c r="B1462" s="1">
        <v>0.52083333333333337</v>
      </c>
      <c r="C1462" s="3">
        <v>65</v>
      </c>
      <c r="D1462" s="3">
        <v>74</v>
      </c>
      <c r="F1462" s="14">
        <v>0.59</v>
      </c>
      <c r="G1462" s="3">
        <v>5</v>
      </c>
      <c r="H1462" s="3" t="s">
        <v>196</v>
      </c>
      <c r="I1462" s="19">
        <v>29.21</v>
      </c>
    </row>
    <row r="1463" spans="1:9" x14ac:dyDescent="0.2">
      <c r="B1463" s="1">
        <v>0.53125</v>
      </c>
      <c r="C1463" s="3">
        <v>65</v>
      </c>
      <c r="D1463" s="3">
        <v>73</v>
      </c>
      <c r="F1463" s="14">
        <v>0.59</v>
      </c>
      <c r="G1463" s="3">
        <v>3</v>
      </c>
      <c r="H1463" s="3" t="s">
        <v>130</v>
      </c>
      <c r="I1463" s="19">
        <v>29.22</v>
      </c>
    </row>
    <row r="1464" spans="1:9" x14ac:dyDescent="0.2">
      <c r="B1464" s="1">
        <v>0.54166666666666663</v>
      </c>
      <c r="C1464" s="3">
        <v>66</v>
      </c>
      <c r="D1464" s="3">
        <v>71</v>
      </c>
      <c r="F1464" s="14">
        <v>0.59</v>
      </c>
      <c r="G1464" s="3">
        <v>3</v>
      </c>
      <c r="H1464" s="3" t="s">
        <v>130</v>
      </c>
      <c r="I1464" s="19">
        <v>29.22</v>
      </c>
    </row>
    <row r="1465" spans="1:9" x14ac:dyDescent="0.2">
      <c r="B1465" s="1">
        <v>0.55208333333333337</v>
      </c>
      <c r="C1465" s="3">
        <v>65</v>
      </c>
      <c r="D1465" s="3">
        <v>70</v>
      </c>
      <c r="F1465" s="14">
        <v>0.6</v>
      </c>
      <c r="G1465" s="3">
        <v>6</v>
      </c>
      <c r="H1465" s="3" t="s">
        <v>130</v>
      </c>
      <c r="I1465" s="19">
        <v>29.23</v>
      </c>
    </row>
    <row r="1466" spans="1:9" x14ac:dyDescent="0.2">
      <c r="B1466" s="2">
        <v>0.5625</v>
      </c>
      <c r="C1466" s="3">
        <v>65</v>
      </c>
      <c r="D1466" s="3">
        <v>71</v>
      </c>
      <c r="F1466" s="14">
        <v>0.62</v>
      </c>
      <c r="G1466" s="3">
        <v>5</v>
      </c>
      <c r="H1466" s="3" t="s">
        <v>130</v>
      </c>
      <c r="I1466" s="19">
        <v>29.24</v>
      </c>
    </row>
    <row r="1467" spans="1:9" x14ac:dyDescent="0.2">
      <c r="B1467" s="2">
        <v>0.57291666666666663</v>
      </c>
      <c r="C1467" s="3">
        <v>64</v>
      </c>
      <c r="D1467" s="3">
        <v>71</v>
      </c>
      <c r="F1467" s="14">
        <v>0.62</v>
      </c>
      <c r="G1467" s="3">
        <v>3</v>
      </c>
      <c r="H1467" s="3" t="s">
        <v>130</v>
      </c>
      <c r="I1467" s="19">
        <v>29.24</v>
      </c>
    </row>
    <row r="1468" spans="1:9" x14ac:dyDescent="0.2">
      <c r="B1468" s="2">
        <v>0.58333333333333337</v>
      </c>
      <c r="C1468" s="3">
        <v>64</v>
      </c>
      <c r="D1468" s="3">
        <v>71</v>
      </c>
      <c r="F1468" s="14">
        <v>0.64</v>
      </c>
      <c r="G1468" s="3">
        <v>5</v>
      </c>
      <c r="H1468" s="3" t="s">
        <v>130</v>
      </c>
      <c r="I1468" s="19">
        <v>29.24</v>
      </c>
    </row>
    <row r="1469" spans="1:9" x14ac:dyDescent="0.2">
      <c r="B1469" s="2">
        <v>0.59375</v>
      </c>
      <c r="C1469" s="3">
        <v>63</v>
      </c>
      <c r="D1469" s="3">
        <v>69</v>
      </c>
      <c r="F1469" s="14">
        <v>0.64</v>
      </c>
      <c r="G1469" s="3">
        <v>5</v>
      </c>
      <c r="H1469" s="3" t="s">
        <v>196</v>
      </c>
      <c r="I1469" s="19">
        <v>29.25</v>
      </c>
    </row>
    <row r="1470" spans="1:9" x14ac:dyDescent="0.2">
      <c r="B1470" s="2">
        <v>0.60416666666666663</v>
      </c>
      <c r="C1470" s="3">
        <v>63</v>
      </c>
      <c r="D1470" s="3">
        <v>69</v>
      </c>
      <c r="F1470" s="14">
        <v>0.65</v>
      </c>
      <c r="G1470" s="3">
        <v>1</v>
      </c>
      <c r="H1470" s="3" t="s">
        <v>196</v>
      </c>
      <c r="I1470" s="19">
        <v>29.25</v>
      </c>
    </row>
    <row r="1471" spans="1:9" x14ac:dyDescent="0.2">
      <c r="B1471" s="2">
        <v>0.61458333333333337</v>
      </c>
      <c r="C1471" s="3">
        <v>64</v>
      </c>
      <c r="D1471" s="3">
        <v>70</v>
      </c>
      <c r="F1471" s="14">
        <v>0.65</v>
      </c>
      <c r="G1471" s="3">
        <v>2</v>
      </c>
      <c r="H1471" s="3" t="s">
        <v>196</v>
      </c>
      <c r="I1471" s="19">
        <v>29.25</v>
      </c>
    </row>
    <row r="1472" spans="1:9" x14ac:dyDescent="0.2">
      <c r="B1472" s="2">
        <v>0.625</v>
      </c>
      <c r="C1472" s="3">
        <v>65</v>
      </c>
      <c r="D1472" s="3">
        <v>70</v>
      </c>
      <c r="F1472" s="14">
        <v>0.63</v>
      </c>
      <c r="G1472" s="3">
        <v>2</v>
      </c>
      <c r="H1472" s="3" t="s">
        <v>130</v>
      </c>
      <c r="I1472" s="19">
        <v>29.25</v>
      </c>
    </row>
    <row r="1473" spans="1:9" x14ac:dyDescent="0.2">
      <c r="B1473" s="2">
        <v>0.63541666666666663</v>
      </c>
      <c r="C1473" s="3">
        <v>65</v>
      </c>
      <c r="D1473" s="3">
        <v>70</v>
      </c>
      <c r="F1473" s="14">
        <v>0.63</v>
      </c>
      <c r="G1473" s="3">
        <v>4</v>
      </c>
      <c r="H1473" s="3" t="s">
        <v>130</v>
      </c>
      <c r="I1473" s="19">
        <v>29.24</v>
      </c>
    </row>
    <row r="1474" spans="1:9" x14ac:dyDescent="0.2">
      <c r="B1474" s="2">
        <v>0.64583333333333337</v>
      </c>
      <c r="C1474" s="3">
        <v>65</v>
      </c>
      <c r="D1474" s="3">
        <v>71</v>
      </c>
      <c r="F1474" s="14">
        <v>0.63</v>
      </c>
      <c r="G1474" s="3">
        <v>3</v>
      </c>
      <c r="H1474" s="3" t="s">
        <v>130</v>
      </c>
      <c r="I1474" s="19">
        <v>29.24</v>
      </c>
    </row>
    <row r="1475" spans="1:9" x14ac:dyDescent="0.2">
      <c r="B1475" s="2">
        <v>0.65625</v>
      </c>
      <c r="C1475" s="3">
        <v>65</v>
      </c>
      <c r="D1475" s="3">
        <v>70</v>
      </c>
      <c r="F1475" s="14">
        <v>0.64</v>
      </c>
      <c r="G1475" s="3">
        <v>3</v>
      </c>
      <c r="H1475" s="3" t="s">
        <v>196</v>
      </c>
      <c r="I1475" s="19">
        <v>29.24</v>
      </c>
    </row>
    <row r="1476" spans="1:9" x14ac:dyDescent="0.2">
      <c r="B1476" s="2">
        <v>0.66666666666666663</v>
      </c>
      <c r="C1476" s="3">
        <v>65</v>
      </c>
      <c r="D1476" s="3">
        <v>70</v>
      </c>
      <c r="F1476" s="14">
        <v>0.63</v>
      </c>
      <c r="G1476" s="3">
        <v>3</v>
      </c>
      <c r="H1476" s="3" t="s">
        <v>130</v>
      </c>
      <c r="I1476" s="19">
        <v>29.23</v>
      </c>
    </row>
    <row r="1477" spans="1:9" x14ac:dyDescent="0.2">
      <c r="B1477" s="2">
        <v>0.67708333333333337</v>
      </c>
      <c r="C1477" s="3">
        <v>66</v>
      </c>
      <c r="D1477" s="3">
        <v>70</v>
      </c>
      <c r="F1477" s="14">
        <v>0.63</v>
      </c>
      <c r="G1477" s="3">
        <v>4</v>
      </c>
      <c r="H1477" s="3" t="s">
        <v>196</v>
      </c>
      <c r="I1477" s="19">
        <v>29.23</v>
      </c>
    </row>
    <row r="1478" spans="1:9" x14ac:dyDescent="0.2">
      <c r="B1478" s="2">
        <v>0.6875</v>
      </c>
      <c r="C1478" s="3">
        <v>66</v>
      </c>
      <c r="D1478" s="3">
        <v>73</v>
      </c>
      <c r="F1478" s="14">
        <v>0.62</v>
      </c>
      <c r="G1478" s="3">
        <v>2</v>
      </c>
      <c r="H1478" s="3" t="s">
        <v>130</v>
      </c>
      <c r="I1478" s="19">
        <v>29.23</v>
      </c>
    </row>
    <row r="1479" spans="1:9" x14ac:dyDescent="0.2">
      <c r="B1479" s="2">
        <v>0.69791666666666663</v>
      </c>
      <c r="C1479" s="3">
        <v>67</v>
      </c>
      <c r="D1479" s="3">
        <v>73</v>
      </c>
      <c r="F1479" s="14">
        <v>0.6</v>
      </c>
      <c r="G1479" s="3">
        <v>2</v>
      </c>
      <c r="H1479" s="3" t="s">
        <v>196</v>
      </c>
      <c r="I1479" s="19">
        <v>29.23</v>
      </c>
    </row>
    <row r="1480" spans="1:9" x14ac:dyDescent="0.2">
      <c r="B1480" s="2">
        <v>0.70833333333333337</v>
      </c>
      <c r="C1480" s="3">
        <v>68</v>
      </c>
      <c r="D1480" s="3">
        <v>73</v>
      </c>
      <c r="F1480" s="14">
        <v>0.6</v>
      </c>
      <c r="G1480" s="3">
        <v>1</v>
      </c>
      <c r="H1480" s="3" t="s">
        <v>143</v>
      </c>
      <c r="I1480" s="19">
        <v>29.23</v>
      </c>
    </row>
    <row r="1481" spans="1:9" x14ac:dyDescent="0.2">
      <c r="B1481" s="2">
        <v>0.71875</v>
      </c>
      <c r="C1481" s="3">
        <v>67</v>
      </c>
      <c r="D1481" s="3">
        <v>75</v>
      </c>
      <c r="F1481" s="14">
        <v>0.61</v>
      </c>
      <c r="G1481" s="3">
        <v>6</v>
      </c>
      <c r="H1481" s="3" t="s">
        <v>130</v>
      </c>
      <c r="I1481" s="19">
        <v>29.23</v>
      </c>
    </row>
    <row r="1482" spans="1:9" x14ac:dyDescent="0.2">
      <c r="B1482" s="2">
        <v>0.72916666666666663</v>
      </c>
      <c r="C1482" s="3">
        <v>68</v>
      </c>
      <c r="D1482" s="3">
        <v>73</v>
      </c>
      <c r="F1482" s="14">
        <v>0.6</v>
      </c>
      <c r="G1482" s="3">
        <v>4</v>
      </c>
      <c r="H1482" s="3" t="s">
        <v>130</v>
      </c>
      <c r="I1482" s="19">
        <v>29.24</v>
      </c>
    </row>
    <row r="1483" spans="1:9" x14ac:dyDescent="0.2">
      <c r="B1483" s="2">
        <v>0.73958333333333337</v>
      </c>
      <c r="C1483" s="3">
        <v>68</v>
      </c>
      <c r="D1483" s="3">
        <v>72</v>
      </c>
      <c r="F1483" s="14">
        <v>0.6</v>
      </c>
      <c r="G1483" s="3">
        <v>3</v>
      </c>
      <c r="H1483" s="3" t="s">
        <v>130</v>
      </c>
      <c r="I1483" s="19">
        <v>29.23</v>
      </c>
    </row>
    <row r="1484" spans="1:9" x14ac:dyDescent="0.2">
      <c r="B1484" s="2">
        <v>0.75</v>
      </c>
      <c r="C1484" s="3">
        <v>67</v>
      </c>
      <c r="D1484" s="3">
        <v>76</v>
      </c>
      <c r="F1484" s="14">
        <v>0.6</v>
      </c>
      <c r="G1484" s="3">
        <v>4</v>
      </c>
      <c r="H1484" s="3" t="s">
        <v>130</v>
      </c>
      <c r="I1484" s="19">
        <v>29.24</v>
      </c>
    </row>
    <row r="1486" spans="1:9" x14ac:dyDescent="0.2">
      <c r="A1486" s="21">
        <v>40318</v>
      </c>
      <c r="B1486" s="1">
        <v>0.48958333333333331</v>
      </c>
      <c r="C1486" s="3">
        <v>71</v>
      </c>
      <c r="D1486" s="3">
        <v>86</v>
      </c>
      <c r="F1486" s="14">
        <v>0.57999999999999996</v>
      </c>
      <c r="G1486" s="3">
        <v>3</v>
      </c>
      <c r="H1486" s="3" t="s">
        <v>34</v>
      </c>
      <c r="I1486" s="19">
        <v>29.3</v>
      </c>
    </row>
    <row r="1487" spans="1:9" x14ac:dyDescent="0.2">
      <c r="B1487" s="1">
        <v>0.5</v>
      </c>
      <c r="C1487" s="3">
        <v>72</v>
      </c>
      <c r="D1487" s="3">
        <v>85</v>
      </c>
      <c r="F1487" s="14">
        <v>0.56999999999999995</v>
      </c>
      <c r="G1487" s="3">
        <v>4</v>
      </c>
      <c r="H1487" s="3" t="s">
        <v>190</v>
      </c>
      <c r="I1487" s="19">
        <v>29.31</v>
      </c>
    </row>
    <row r="1488" spans="1:9" x14ac:dyDescent="0.2">
      <c r="B1488" s="1">
        <v>0.51041666666666663</v>
      </c>
      <c r="C1488" s="3">
        <v>72</v>
      </c>
      <c r="D1488" s="3">
        <v>87</v>
      </c>
      <c r="F1488" s="14">
        <v>0.56000000000000005</v>
      </c>
      <c r="G1488" s="3">
        <v>3</v>
      </c>
      <c r="H1488" s="3" t="s">
        <v>180</v>
      </c>
      <c r="I1488" s="19">
        <v>29.31</v>
      </c>
    </row>
    <row r="1489" spans="2:9" x14ac:dyDescent="0.2">
      <c r="B1489" s="1">
        <v>0.52083333333333337</v>
      </c>
      <c r="C1489" s="3">
        <v>72</v>
      </c>
      <c r="D1489" s="3">
        <v>82</v>
      </c>
      <c r="F1489" s="14">
        <v>0.56000000000000005</v>
      </c>
      <c r="G1489" s="3">
        <v>5</v>
      </c>
      <c r="H1489" s="3" t="s">
        <v>190</v>
      </c>
      <c r="I1489" s="19">
        <v>29.32</v>
      </c>
    </row>
    <row r="1490" spans="2:9" x14ac:dyDescent="0.2">
      <c r="B1490" s="1">
        <v>0.53125</v>
      </c>
      <c r="C1490" s="3">
        <v>72</v>
      </c>
      <c r="D1490" s="3">
        <v>87</v>
      </c>
      <c r="F1490" s="14">
        <v>0.56999999999999995</v>
      </c>
      <c r="G1490" s="3">
        <v>6</v>
      </c>
      <c r="H1490" s="3" t="s">
        <v>180</v>
      </c>
      <c r="I1490" s="19">
        <v>29.32</v>
      </c>
    </row>
    <row r="1491" spans="2:9" x14ac:dyDescent="0.2">
      <c r="B1491" s="1">
        <v>0.54166666666666663</v>
      </c>
      <c r="C1491" s="3">
        <v>72</v>
      </c>
      <c r="D1491" s="3">
        <v>82</v>
      </c>
      <c r="F1491" s="14">
        <v>0.56999999999999995</v>
      </c>
      <c r="G1491" s="3">
        <v>12</v>
      </c>
      <c r="H1491" s="3" t="s">
        <v>190</v>
      </c>
      <c r="I1491" s="19">
        <v>29.31</v>
      </c>
    </row>
    <row r="1492" spans="2:9" x14ac:dyDescent="0.2">
      <c r="B1492" s="1">
        <v>0.55208333333333337</v>
      </c>
      <c r="C1492" s="3">
        <v>72</v>
      </c>
      <c r="D1492" s="3">
        <v>83</v>
      </c>
      <c r="F1492" s="14">
        <v>0.56999999999999995</v>
      </c>
      <c r="G1492" s="3">
        <v>3</v>
      </c>
      <c r="H1492" s="3" t="s">
        <v>35</v>
      </c>
      <c r="I1492" s="19">
        <v>29.3</v>
      </c>
    </row>
    <row r="1493" spans="2:9" x14ac:dyDescent="0.2">
      <c r="B1493" s="2">
        <v>0.5625</v>
      </c>
      <c r="C1493" s="3">
        <v>72</v>
      </c>
      <c r="D1493" s="3">
        <v>83</v>
      </c>
      <c r="F1493" s="14">
        <v>0.55000000000000004</v>
      </c>
      <c r="G1493" s="3">
        <v>5</v>
      </c>
      <c r="H1493" s="3" t="s">
        <v>34</v>
      </c>
      <c r="I1493" s="19">
        <v>29.3</v>
      </c>
    </row>
    <row r="1494" spans="2:9" x14ac:dyDescent="0.2">
      <c r="B1494" s="2">
        <v>0.57291666666666663</v>
      </c>
      <c r="C1494" s="3">
        <v>72</v>
      </c>
      <c r="D1494" s="3">
        <v>81</v>
      </c>
      <c r="F1494" s="14">
        <v>0.56000000000000005</v>
      </c>
      <c r="G1494" s="3">
        <v>4</v>
      </c>
      <c r="H1494" s="3" t="s">
        <v>34</v>
      </c>
      <c r="I1494" s="19">
        <v>29.3</v>
      </c>
    </row>
    <row r="1495" spans="2:9" x14ac:dyDescent="0.2">
      <c r="B1495" s="2">
        <v>0.58333333333333337</v>
      </c>
      <c r="C1495" s="3">
        <v>72</v>
      </c>
      <c r="D1495" s="3">
        <v>78</v>
      </c>
      <c r="F1495" s="14">
        <v>0.56999999999999995</v>
      </c>
      <c r="G1495" s="3">
        <v>6</v>
      </c>
      <c r="H1495" s="3" t="s">
        <v>34</v>
      </c>
      <c r="I1495" s="19">
        <v>29.29</v>
      </c>
    </row>
    <row r="1496" spans="2:9" x14ac:dyDescent="0.2">
      <c r="B1496" s="2">
        <v>0.59375</v>
      </c>
      <c r="C1496" s="3">
        <v>71</v>
      </c>
      <c r="D1496" s="3">
        <v>77</v>
      </c>
      <c r="F1496" s="14">
        <v>0.6</v>
      </c>
      <c r="G1496" s="3">
        <v>3</v>
      </c>
      <c r="H1496" s="3" t="s">
        <v>34</v>
      </c>
      <c r="I1496" s="19">
        <v>29.28</v>
      </c>
    </row>
    <row r="1497" spans="2:9" x14ac:dyDescent="0.2">
      <c r="B1497" s="2">
        <v>0.60416666666666663</v>
      </c>
      <c r="C1497" s="3">
        <v>71</v>
      </c>
      <c r="D1497" s="3">
        <v>76</v>
      </c>
      <c r="F1497" s="14">
        <v>0.56000000000000005</v>
      </c>
      <c r="G1497" s="3">
        <v>5</v>
      </c>
      <c r="H1497" s="3" t="s">
        <v>190</v>
      </c>
      <c r="I1497" s="19">
        <v>29.28</v>
      </c>
    </row>
    <row r="1498" spans="2:9" x14ac:dyDescent="0.2">
      <c r="B1498" s="2">
        <v>0.61458333333333337</v>
      </c>
      <c r="C1498" s="3">
        <v>71</v>
      </c>
      <c r="D1498" s="3">
        <v>78</v>
      </c>
      <c r="F1498" s="14">
        <v>0.56000000000000005</v>
      </c>
      <c r="G1498" s="3">
        <v>6</v>
      </c>
      <c r="H1498" s="3" t="s">
        <v>190</v>
      </c>
      <c r="I1498" s="19">
        <v>29.26</v>
      </c>
    </row>
    <row r="1499" spans="2:9" x14ac:dyDescent="0.2">
      <c r="B1499" s="2">
        <v>0.625</v>
      </c>
      <c r="C1499" s="3">
        <v>72</v>
      </c>
      <c r="D1499" s="3">
        <v>79</v>
      </c>
      <c r="F1499" s="14">
        <v>0.55000000000000004</v>
      </c>
      <c r="G1499" s="3">
        <v>4</v>
      </c>
      <c r="H1499" s="3" t="s">
        <v>190</v>
      </c>
      <c r="I1499" s="19">
        <v>29.25</v>
      </c>
    </row>
    <row r="1500" spans="2:9" x14ac:dyDescent="0.2">
      <c r="B1500" s="2">
        <v>0.63541666666666663</v>
      </c>
      <c r="C1500" s="3">
        <v>72</v>
      </c>
      <c r="D1500" s="3">
        <v>80</v>
      </c>
      <c r="F1500" s="14">
        <v>0.55000000000000004</v>
      </c>
      <c r="G1500" s="3">
        <v>4</v>
      </c>
      <c r="H1500" s="3" t="s">
        <v>34</v>
      </c>
      <c r="I1500" s="19">
        <v>29.25</v>
      </c>
    </row>
    <row r="1501" spans="2:9" x14ac:dyDescent="0.2">
      <c r="B1501" s="2">
        <v>0.64583333333333337</v>
      </c>
      <c r="C1501" s="3">
        <v>72</v>
      </c>
      <c r="D1501" s="3">
        <v>79</v>
      </c>
      <c r="F1501" s="14">
        <v>0.53</v>
      </c>
      <c r="G1501" s="3">
        <v>4</v>
      </c>
      <c r="H1501" s="3" t="s">
        <v>34</v>
      </c>
      <c r="I1501" s="19">
        <v>29.25</v>
      </c>
    </row>
    <row r="1502" spans="2:9" x14ac:dyDescent="0.2">
      <c r="B1502" s="2">
        <v>0.65625</v>
      </c>
      <c r="C1502" s="3">
        <v>73</v>
      </c>
      <c r="D1502" s="3">
        <v>79</v>
      </c>
      <c r="F1502" s="14">
        <v>0.52</v>
      </c>
      <c r="G1502" s="3">
        <v>5</v>
      </c>
      <c r="H1502" s="3" t="s">
        <v>34</v>
      </c>
      <c r="I1502" s="19">
        <v>29.26</v>
      </c>
    </row>
    <row r="1503" spans="2:9" x14ac:dyDescent="0.2">
      <c r="B1503" s="2">
        <v>0.66666666666666663</v>
      </c>
      <c r="C1503" s="3">
        <v>73</v>
      </c>
      <c r="D1503" s="3">
        <v>79</v>
      </c>
      <c r="F1503" s="14">
        <v>0.52</v>
      </c>
      <c r="G1503" s="3">
        <v>4</v>
      </c>
      <c r="H1503" s="3" t="s">
        <v>190</v>
      </c>
      <c r="I1503" s="19">
        <v>29.25</v>
      </c>
    </row>
    <row r="1504" spans="2:9" x14ac:dyDescent="0.2">
      <c r="B1504" s="2">
        <v>0.67708333333333337</v>
      </c>
      <c r="C1504" s="3">
        <v>72</v>
      </c>
      <c r="D1504" s="3">
        <v>77</v>
      </c>
      <c r="F1504" s="14">
        <v>0.54</v>
      </c>
      <c r="G1504" s="3">
        <v>5</v>
      </c>
      <c r="H1504" s="3" t="s">
        <v>35</v>
      </c>
      <c r="I1504" s="19">
        <v>29.24</v>
      </c>
    </row>
    <row r="1505" spans="1:9" x14ac:dyDescent="0.2">
      <c r="B1505" s="2">
        <v>0.6875</v>
      </c>
      <c r="C1505" s="3">
        <v>72</v>
      </c>
      <c r="D1505" s="3">
        <v>76</v>
      </c>
      <c r="F1505" s="14">
        <v>0.52</v>
      </c>
      <c r="G1505" s="3">
        <v>9</v>
      </c>
      <c r="H1505" s="3" t="s">
        <v>34</v>
      </c>
      <c r="I1505" s="19">
        <v>29.24</v>
      </c>
    </row>
    <row r="1506" spans="1:9" x14ac:dyDescent="0.2">
      <c r="B1506" s="2"/>
    </row>
    <row r="1507" spans="1:9" x14ac:dyDescent="0.2">
      <c r="A1507" s="21">
        <v>40319</v>
      </c>
      <c r="B1507" s="1">
        <v>0.48958333333333331</v>
      </c>
      <c r="C1507" s="3">
        <v>70</v>
      </c>
      <c r="D1507" s="3">
        <v>75</v>
      </c>
      <c r="F1507" s="14">
        <v>0.73</v>
      </c>
      <c r="G1507" s="3">
        <v>7</v>
      </c>
      <c r="H1507" s="3" t="s">
        <v>34</v>
      </c>
      <c r="I1507" s="19">
        <v>29.17</v>
      </c>
    </row>
    <row r="1508" spans="1:9" x14ac:dyDescent="0.2">
      <c r="B1508" s="1">
        <v>0.5</v>
      </c>
      <c r="C1508" s="3">
        <v>70</v>
      </c>
      <c r="D1508" s="3">
        <v>73</v>
      </c>
      <c r="F1508" s="14">
        <v>0.73</v>
      </c>
      <c r="G1508" s="3">
        <v>9</v>
      </c>
      <c r="H1508" s="3" t="s">
        <v>34</v>
      </c>
      <c r="I1508" s="19">
        <v>29.17</v>
      </c>
    </row>
    <row r="1509" spans="1:9" x14ac:dyDescent="0.2">
      <c r="B1509" s="1">
        <v>0.51041666666666663</v>
      </c>
      <c r="C1509" s="3">
        <v>70</v>
      </c>
      <c r="D1509" s="3">
        <v>75</v>
      </c>
      <c r="F1509" s="14">
        <v>0.73</v>
      </c>
      <c r="G1509" s="3">
        <v>8</v>
      </c>
      <c r="H1509" s="3" t="s">
        <v>34</v>
      </c>
      <c r="I1509" s="19">
        <v>29.17</v>
      </c>
    </row>
    <row r="1510" spans="1:9" x14ac:dyDescent="0.2">
      <c r="B1510" s="1">
        <v>0.52083333333333337</v>
      </c>
      <c r="C1510" s="3">
        <v>70</v>
      </c>
      <c r="D1510" s="3">
        <v>72</v>
      </c>
      <c r="F1510" s="14">
        <v>0.73</v>
      </c>
      <c r="G1510" s="3">
        <v>7</v>
      </c>
      <c r="H1510" s="3" t="s">
        <v>34</v>
      </c>
      <c r="I1510" s="19">
        <v>29.17</v>
      </c>
    </row>
    <row r="1511" spans="1:9" x14ac:dyDescent="0.2">
      <c r="B1511" s="1">
        <v>0.53125</v>
      </c>
      <c r="C1511" s="3">
        <v>70</v>
      </c>
      <c r="D1511" s="3">
        <v>77</v>
      </c>
      <c r="F1511" s="14">
        <v>0.72</v>
      </c>
      <c r="G1511" s="3">
        <v>3</v>
      </c>
      <c r="H1511" s="3" t="s">
        <v>34</v>
      </c>
      <c r="I1511" s="19">
        <v>29.16</v>
      </c>
    </row>
    <row r="1512" spans="1:9" x14ac:dyDescent="0.2">
      <c r="B1512" s="1">
        <v>0.54166666666666663</v>
      </c>
      <c r="C1512" s="3">
        <v>71</v>
      </c>
      <c r="D1512" s="3">
        <v>75</v>
      </c>
      <c r="F1512" s="14">
        <v>0.71</v>
      </c>
      <c r="G1512" s="3">
        <v>4</v>
      </c>
      <c r="H1512" s="3" t="s">
        <v>34</v>
      </c>
      <c r="I1512" s="19">
        <v>29.16</v>
      </c>
    </row>
    <row r="1513" spans="1:9" x14ac:dyDescent="0.2">
      <c r="B1513" s="1">
        <v>0.55208333333333337</v>
      </c>
      <c r="C1513" s="3">
        <v>71</v>
      </c>
      <c r="D1513" s="3">
        <v>80</v>
      </c>
      <c r="F1513" s="14">
        <v>0.71</v>
      </c>
      <c r="G1513" s="3">
        <v>6</v>
      </c>
      <c r="H1513" s="3" t="s">
        <v>34</v>
      </c>
      <c r="I1513" s="19">
        <v>29.15</v>
      </c>
    </row>
    <row r="1514" spans="1:9" x14ac:dyDescent="0.2">
      <c r="B1514" s="2">
        <v>0.5625</v>
      </c>
      <c r="C1514" s="3">
        <v>72</v>
      </c>
      <c r="D1514" s="3">
        <v>81</v>
      </c>
      <c r="F1514" s="14">
        <v>0.69</v>
      </c>
      <c r="G1514" s="3">
        <v>6</v>
      </c>
      <c r="H1514" s="3" t="s">
        <v>34</v>
      </c>
      <c r="I1514" s="19">
        <v>29.14</v>
      </c>
    </row>
    <row r="1515" spans="1:9" x14ac:dyDescent="0.2">
      <c r="B1515" s="2">
        <v>0.57291666666666663</v>
      </c>
      <c r="C1515" s="3">
        <v>72</v>
      </c>
      <c r="D1515" s="3">
        <v>78</v>
      </c>
      <c r="F1515" s="14">
        <v>0.68</v>
      </c>
      <c r="G1515" s="3">
        <v>5</v>
      </c>
      <c r="H1515" s="3" t="s">
        <v>34</v>
      </c>
      <c r="I1515" s="19">
        <v>29.15</v>
      </c>
    </row>
    <row r="1516" spans="1:9" x14ac:dyDescent="0.2">
      <c r="B1516" s="2">
        <v>0.58333333333333337</v>
      </c>
      <c r="C1516" s="3">
        <v>72</v>
      </c>
      <c r="D1516" s="3">
        <v>79</v>
      </c>
      <c r="F1516" s="14">
        <v>0.7</v>
      </c>
      <c r="G1516" s="3">
        <v>5</v>
      </c>
      <c r="H1516" s="3" t="s">
        <v>34</v>
      </c>
      <c r="I1516" s="19">
        <v>29.15</v>
      </c>
    </row>
    <row r="1517" spans="1:9" x14ac:dyDescent="0.2">
      <c r="B1517" s="2">
        <v>0.59375</v>
      </c>
      <c r="C1517" s="3">
        <v>73</v>
      </c>
      <c r="D1517" s="3">
        <v>80</v>
      </c>
      <c r="F1517" s="14">
        <v>0.69</v>
      </c>
      <c r="G1517" s="3">
        <v>6</v>
      </c>
      <c r="H1517" s="3" t="s">
        <v>34</v>
      </c>
      <c r="I1517" s="19">
        <v>29.15</v>
      </c>
    </row>
    <row r="1518" spans="1:9" x14ac:dyDescent="0.2">
      <c r="B1518" s="2">
        <v>0.60416666666666663</v>
      </c>
      <c r="C1518" s="3">
        <v>73</v>
      </c>
      <c r="D1518" s="3">
        <v>79</v>
      </c>
      <c r="F1518" s="14">
        <v>0.68</v>
      </c>
      <c r="G1518" s="3">
        <v>11</v>
      </c>
      <c r="H1518" s="3" t="s">
        <v>180</v>
      </c>
      <c r="I1518" s="19">
        <v>29.15</v>
      </c>
    </row>
    <row r="1519" spans="1:9" x14ac:dyDescent="0.2">
      <c r="B1519" s="2">
        <v>0.61458333333333337</v>
      </c>
      <c r="C1519" s="3">
        <v>73</v>
      </c>
      <c r="D1519" s="3">
        <v>77</v>
      </c>
      <c r="F1519" s="14">
        <v>0.67</v>
      </c>
      <c r="G1519" s="3">
        <v>11</v>
      </c>
      <c r="H1519" s="3" t="s">
        <v>34</v>
      </c>
      <c r="I1519" s="19">
        <v>29.15</v>
      </c>
    </row>
    <row r="1520" spans="1:9" x14ac:dyDescent="0.2">
      <c r="B1520" s="2">
        <v>0.625</v>
      </c>
      <c r="C1520" s="3">
        <v>73</v>
      </c>
      <c r="D1520" s="3">
        <v>82</v>
      </c>
      <c r="F1520" s="14">
        <v>0.68</v>
      </c>
      <c r="G1520" s="3">
        <v>5</v>
      </c>
      <c r="H1520" s="3" t="s">
        <v>34</v>
      </c>
      <c r="I1520" s="19">
        <v>29.14</v>
      </c>
    </row>
    <row r="1521" spans="1:9" x14ac:dyDescent="0.2">
      <c r="B1521" s="2">
        <v>0.63541666666666663</v>
      </c>
      <c r="C1521" s="3">
        <v>73</v>
      </c>
      <c r="D1521" s="3">
        <v>81</v>
      </c>
      <c r="F1521" s="14">
        <v>0.69</v>
      </c>
      <c r="G1521" s="3">
        <v>6</v>
      </c>
      <c r="H1521" s="3" t="s">
        <v>180</v>
      </c>
      <c r="I1521" s="19">
        <v>29.14</v>
      </c>
    </row>
    <row r="1522" spans="1:9" x14ac:dyDescent="0.2">
      <c r="B1522" s="2">
        <v>0.64583333333333337</v>
      </c>
      <c r="C1522" s="3">
        <v>73</v>
      </c>
      <c r="D1522" s="3">
        <v>76</v>
      </c>
      <c r="F1522" s="14">
        <v>0.69</v>
      </c>
      <c r="G1522" s="3">
        <v>11</v>
      </c>
      <c r="H1522" s="3" t="s">
        <v>34</v>
      </c>
      <c r="I1522" s="19">
        <v>29.14</v>
      </c>
    </row>
    <row r="1523" spans="1:9" x14ac:dyDescent="0.2">
      <c r="B1523" s="2">
        <v>0.65625</v>
      </c>
      <c r="C1523" s="3">
        <v>73</v>
      </c>
      <c r="D1523" s="3">
        <v>75</v>
      </c>
      <c r="F1523" s="14">
        <v>0.7</v>
      </c>
      <c r="G1523" s="3">
        <v>9</v>
      </c>
      <c r="H1523" s="3" t="s">
        <v>34</v>
      </c>
      <c r="I1523" s="19">
        <v>29.13</v>
      </c>
    </row>
    <row r="1524" spans="1:9" x14ac:dyDescent="0.2">
      <c r="B1524" s="2">
        <v>0.66666666666666663</v>
      </c>
      <c r="C1524" s="3">
        <v>72</v>
      </c>
      <c r="D1524" s="3">
        <v>73</v>
      </c>
      <c r="F1524" s="14">
        <v>0.71</v>
      </c>
      <c r="G1524" s="3">
        <v>8</v>
      </c>
      <c r="H1524" s="3" t="s">
        <v>34</v>
      </c>
      <c r="I1524" s="19">
        <v>29.13</v>
      </c>
    </row>
    <row r="1525" spans="1:9" x14ac:dyDescent="0.2">
      <c r="B1525" s="2">
        <v>0.67708333333333337</v>
      </c>
      <c r="C1525" s="3">
        <v>72</v>
      </c>
      <c r="D1525" s="3">
        <v>76</v>
      </c>
      <c r="F1525" s="14">
        <v>0.72</v>
      </c>
      <c r="G1525" s="3">
        <v>5</v>
      </c>
      <c r="H1525" s="3" t="s">
        <v>34</v>
      </c>
      <c r="I1525" s="19">
        <v>29.12</v>
      </c>
    </row>
    <row r="1526" spans="1:9" x14ac:dyDescent="0.2">
      <c r="B1526" s="2">
        <v>0.6875</v>
      </c>
      <c r="C1526" s="3">
        <v>72</v>
      </c>
      <c r="D1526" s="3">
        <v>76</v>
      </c>
      <c r="F1526" s="14">
        <v>0.71</v>
      </c>
      <c r="G1526" s="3">
        <v>4</v>
      </c>
      <c r="H1526" s="3" t="s">
        <v>34</v>
      </c>
      <c r="I1526" s="19">
        <v>29.11</v>
      </c>
    </row>
    <row r="1527" spans="1:9" x14ac:dyDescent="0.2">
      <c r="B1527" s="2">
        <v>0.69791666666666663</v>
      </c>
      <c r="C1527" s="3">
        <v>72</v>
      </c>
      <c r="D1527" s="3">
        <v>74</v>
      </c>
      <c r="F1527" s="14">
        <v>0.71</v>
      </c>
      <c r="G1527" s="3">
        <v>3</v>
      </c>
      <c r="H1527" s="3" t="s">
        <v>34</v>
      </c>
      <c r="I1527" s="19">
        <v>29.11</v>
      </c>
    </row>
    <row r="1528" spans="1:9" x14ac:dyDescent="0.2">
      <c r="B1528" s="2">
        <v>0.70833333333333337</v>
      </c>
      <c r="C1528" s="3">
        <v>73</v>
      </c>
      <c r="D1528" s="3">
        <v>74</v>
      </c>
      <c r="F1528" s="14">
        <v>0.72</v>
      </c>
      <c r="G1528" s="3">
        <v>3</v>
      </c>
      <c r="H1528" s="3" t="s">
        <v>190</v>
      </c>
      <c r="I1528" s="19">
        <v>29.11</v>
      </c>
    </row>
    <row r="1529" spans="1:9" x14ac:dyDescent="0.2">
      <c r="B1529" s="2">
        <v>0.71875</v>
      </c>
      <c r="C1529" s="3">
        <v>72</v>
      </c>
      <c r="D1529" s="3">
        <v>72</v>
      </c>
      <c r="F1529" s="14">
        <v>0.72</v>
      </c>
      <c r="G1529" s="3">
        <v>10</v>
      </c>
      <c r="H1529" s="3" t="s">
        <v>34</v>
      </c>
      <c r="I1529" s="19">
        <v>29.1</v>
      </c>
    </row>
    <row r="1530" spans="1:9" x14ac:dyDescent="0.2">
      <c r="B1530" s="2">
        <v>0.72916666666666663</v>
      </c>
      <c r="C1530" s="3">
        <v>72</v>
      </c>
      <c r="D1530" s="3">
        <v>72</v>
      </c>
      <c r="F1530" s="14">
        <v>0.73</v>
      </c>
      <c r="G1530" s="3">
        <v>4</v>
      </c>
      <c r="H1530" s="3" t="s">
        <v>180</v>
      </c>
      <c r="I1530" s="19">
        <v>29.1</v>
      </c>
    </row>
    <row r="1531" spans="1:9" x14ac:dyDescent="0.2">
      <c r="B1531" s="2">
        <v>0.73958333333333337</v>
      </c>
      <c r="C1531" s="3">
        <v>72</v>
      </c>
      <c r="D1531" s="3">
        <v>71</v>
      </c>
      <c r="F1531" s="14">
        <v>0.72</v>
      </c>
      <c r="G1531" s="3">
        <v>9</v>
      </c>
      <c r="H1531" s="3" t="s">
        <v>34</v>
      </c>
      <c r="I1531" s="19">
        <v>29.1</v>
      </c>
    </row>
    <row r="1532" spans="1:9" x14ac:dyDescent="0.2">
      <c r="B1532" s="2">
        <v>0.75</v>
      </c>
      <c r="C1532" s="3">
        <v>72</v>
      </c>
      <c r="D1532" s="3">
        <v>71</v>
      </c>
      <c r="F1532" s="14">
        <v>0.73</v>
      </c>
      <c r="G1532" s="3">
        <v>6</v>
      </c>
      <c r="H1532" s="3" t="s">
        <v>34</v>
      </c>
      <c r="I1532" s="19">
        <v>29.1</v>
      </c>
    </row>
    <row r="1534" spans="1:9" x14ac:dyDescent="0.2">
      <c r="A1534" s="21">
        <v>40320</v>
      </c>
      <c r="B1534" s="2">
        <v>0.32291666666666669</v>
      </c>
      <c r="C1534" s="3">
        <v>66</v>
      </c>
      <c r="D1534" s="3">
        <v>61</v>
      </c>
      <c r="F1534" s="14">
        <v>0.81</v>
      </c>
      <c r="G1534" s="3">
        <v>0</v>
      </c>
      <c r="I1534" s="19">
        <v>29.21</v>
      </c>
    </row>
    <row r="1535" spans="1:9" x14ac:dyDescent="0.2">
      <c r="B1535" s="2">
        <v>0.33333333333333331</v>
      </c>
      <c r="C1535" s="3">
        <v>67</v>
      </c>
      <c r="D1535" s="3">
        <v>63</v>
      </c>
      <c r="F1535" s="14">
        <v>0.79</v>
      </c>
      <c r="G1535" s="3">
        <v>0</v>
      </c>
      <c r="I1535" s="19">
        <v>29.21</v>
      </c>
    </row>
    <row r="1536" spans="1:9" x14ac:dyDescent="0.2">
      <c r="B1536" s="2">
        <v>0.34375</v>
      </c>
      <c r="C1536" s="3">
        <v>68</v>
      </c>
      <c r="D1536" s="3">
        <v>63</v>
      </c>
      <c r="F1536" s="14">
        <v>0.78</v>
      </c>
      <c r="G1536" s="3">
        <v>0</v>
      </c>
      <c r="I1536" s="19">
        <v>29.22</v>
      </c>
    </row>
    <row r="1537" spans="2:9" x14ac:dyDescent="0.2">
      <c r="B1537" s="2">
        <v>0.35416666666666669</v>
      </c>
      <c r="C1537" s="3">
        <v>69</v>
      </c>
      <c r="D1537" s="3">
        <v>65</v>
      </c>
      <c r="F1537" s="14">
        <v>0.75</v>
      </c>
      <c r="G1537" s="3">
        <v>0</v>
      </c>
      <c r="I1537" s="19">
        <v>29.22</v>
      </c>
    </row>
    <row r="1538" spans="2:9" x14ac:dyDescent="0.2">
      <c r="B1538" s="2">
        <v>0.36458333333333331</v>
      </c>
      <c r="C1538" s="3">
        <v>69</v>
      </c>
      <c r="D1538" s="3">
        <v>64</v>
      </c>
      <c r="F1538" s="14">
        <v>0.75</v>
      </c>
      <c r="G1538" s="3">
        <v>0</v>
      </c>
      <c r="I1538" s="19">
        <v>29.22</v>
      </c>
    </row>
    <row r="1539" spans="2:9" x14ac:dyDescent="0.2">
      <c r="B1539" s="2">
        <v>0.375</v>
      </c>
      <c r="C1539" s="3">
        <v>70</v>
      </c>
      <c r="D1539" s="3">
        <v>67</v>
      </c>
      <c r="F1539" s="14">
        <v>0.73</v>
      </c>
      <c r="G1539" s="3">
        <v>0</v>
      </c>
      <c r="I1539" s="19">
        <v>29.23</v>
      </c>
    </row>
    <row r="1540" spans="2:9" x14ac:dyDescent="0.2">
      <c r="B1540" s="2">
        <v>0.38541666666666674</v>
      </c>
      <c r="C1540" s="3">
        <v>70</v>
      </c>
      <c r="D1540" s="3">
        <v>65</v>
      </c>
      <c r="F1540" s="14">
        <v>0.73</v>
      </c>
      <c r="G1540" s="3">
        <v>0</v>
      </c>
      <c r="I1540" s="19">
        <v>29.23</v>
      </c>
    </row>
    <row r="1541" spans="2:9" x14ac:dyDescent="0.2">
      <c r="B1541" s="2">
        <v>0.39583333333333343</v>
      </c>
      <c r="C1541" s="3">
        <v>70</v>
      </c>
      <c r="D1541" s="3">
        <v>68</v>
      </c>
      <c r="F1541" s="14">
        <v>0.72</v>
      </c>
      <c r="G1541" s="3">
        <v>0</v>
      </c>
      <c r="I1541" s="19">
        <v>29.23</v>
      </c>
    </row>
    <row r="1542" spans="2:9" x14ac:dyDescent="0.2">
      <c r="B1542" s="2">
        <v>0.40625</v>
      </c>
      <c r="C1542" s="3">
        <v>71</v>
      </c>
      <c r="D1542" s="3">
        <v>69</v>
      </c>
      <c r="F1542" s="14">
        <v>0.72</v>
      </c>
      <c r="G1542" s="3">
        <v>0</v>
      </c>
      <c r="I1542" s="14">
        <v>0.29239999999999999</v>
      </c>
    </row>
    <row r="1543" spans="2:9" x14ac:dyDescent="0.2">
      <c r="B1543" s="2">
        <v>0.4166666666666668</v>
      </c>
      <c r="C1543" s="3">
        <v>71</v>
      </c>
      <c r="D1543" s="3">
        <v>69</v>
      </c>
      <c r="F1543" s="14">
        <v>0.7</v>
      </c>
      <c r="G1543" s="3" t="s">
        <v>273</v>
      </c>
      <c r="I1543" s="19">
        <v>29.24</v>
      </c>
    </row>
    <row r="1544" spans="2:9" x14ac:dyDescent="0.2">
      <c r="B1544" s="2">
        <v>0.44791666666666691</v>
      </c>
      <c r="C1544" s="3">
        <v>73</v>
      </c>
      <c r="D1544" s="3">
        <v>75</v>
      </c>
      <c r="F1544" s="14">
        <v>0.67</v>
      </c>
      <c r="G1544" s="3">
        <v>0</v>
      </c>
      <c r="I1544" s="19">
        <v>29.24</v>
      </c>
    </row>
    <row r="1545" spans="2:9" x14ac:dyDescent="0.2">
      <c r="B1545" s="2">
        <v>0.45833333333333359</v>
      </c>
      <c r="C1545" s="3">
        <v>74</v>
      </c>
      <c r="D1545" s="3">
        <v>76</v>
      </c>
      <c r="F1545" s="14">
        <v>0.66</v>
      </c>
      <c r="G1545" s="3">
        <v>1</v>
      </c>
      <c r="H1545" s="3" t="s">
        <v>201</v>
      </c>
      <c r="I1545" s="19">
        <v>29.24</v>
      </c>
    </row>
    <row r="1546" spans="2:9" x14ac:dyDescent="0.2">
      <c r="B1546" s="1">
        <v>0.46875</v>
      </c>
      <c r="C1546" s="3">
        <v>75</v>
      </c>
      <c r="D1546" s="3">
        <v>76</v>
      </c>
      <c r="F1546" s="14">
        <v>0.64</v>
      </c>
      <c r="G1546" s="3">
        <v>1</v>
      </c>
      <c r="H1546" s="3" t="s">
        <v>201</v>
      </c>
      <c r="I1546" s="19">
        <v>29.24</v>
      </c>
    </row>
    <row r="1547" spans="2:9" x14ac:dyDescent="0.2">
      <c r="B1547" s="1">
        <v>0.47916666666666669</v>
      </c>
      <c r="C1547" s="3">
        <v>75</v>
      </c>
      <c r="D1547" s="3">
        <v>82</v>
      </c>
      <c r="F1547" s="14">
        <v>0.62</v>
      </c>
      <c r="G1547" s="3">
        <v>1</v>
      </c>
      <c r="H1547" s="3" t="s">
        <v>274</v>
      </c>
      <c r="I1547" s="19">
        <v>29.24</v>
      </c>
    </row>
    <row r="1548" spans="2:9" x14ac:dyDescent="0.2">
      <c r="B1548" s="1">
        <v>0.48958333333333331</v>
      </c>
      <c r="C1548" s="3">
        <v>77</v>
      </c>
      <c r="D1548" s="3">
        <v>82</v>
      </c>
      <c r="F1548" s="14">
        <v>0.59</v>
      </c>
      <c r="G1548" s="3">
        <v>1</v>
      </c>
      <c r="H1548" s="3" t="s">
        <v>34</v>
      </c>
      <c r="I1548" s="19">
        <v>29.24</v>
      </c>
    </row>
    <row r="1549" spans="2:9" x14ac:dyDescent="0.2">
      <c r="B1549" s="1">
        <v>0.5</v>
      </c>
      <c r="C1549" s="3">
        <v>78</v>
      </c>
      <c r="D1549" s="3">
        <v>89</v>
      </c>
      <c r="F1549" s="14">
        <v>0.56999999999999995</v>
      </c>
      <c r="G1549" s="3">
        <v>2</v>
      </c>
      <c r="H1549" s="3" t="s">
        <v>130</v>
      </c>
      <c r="I1549" s="19">
        <v>29.25</v>
      </c>
    </row>
    <row r="1550" spans="2:9" x14ac:dyDescent="0.2">
      <c r="B1550" s="1">
        <v>0.51041666666666663</v>
      </c>
      <c r="C1550" s="3">
        <v>79</v>
      </c>
      <c r="D1550" s="3">
        <v>94</v>
      </c>
      <c r="F1550" s="14">
        <v>0.56999999999999995</v>
      </c>
      <c r="G1550" s="3">
        <v>1</v>
      </c>
      <c r="H1550" s="3" t="s">
        <v>180</v>
      </c>
      <c r="I1550" s="19">
        <v>29.25</v>
      </c>
    </row>
    <row r="1551" spans="2:9" x14ac:dyDescent="0.2">
      <c r="B1551" s="1">
        <v>0.52083333333333337</v>
      </c>
      <c r="C1551" s="3">
        <v>80</v>
      </c>
      <c r="D1551" s="3">
        <v>100</v>
      </c>
      <c r="F1551" s="14">
        <v>0.54</v>
      </c>
      <c r="G1551" s="3">
        <v>3</v>
      </c>
      <c r="H1551" s="3" t="s">
        <v>203</v>
      </c>
      <c r="I1551" s="19">
        <v>29.25</v>
      </c>
    </row>
    <row r="1552" spans="2:9" x14ac:dyDescent="0.2">
      <c r="B1552" s="1">
        <v>0.53125</v>
      </c>
      <c r="C1552" s="3">
        <v>80</v>
      </c>
      <c r="D1552" s="3">
        <v>96</v>
      </c>
      <c r="F1552" s="14">
        <v>0.54</v>
      </c>
      <c r="G1552" s="3">
        <v>4</v>
      </c>
      <c r="H1552" s="3" t="s">
        <v>130</v>
      </c>
      <c r="I1552" s="19">
        <v>29.25</v>
      </c>
    </row>
    <row r="1553" spans="2:9" x14ac:dyDescent="0.2">
      <c r="B1553" s="1">
        <v>0.54166666666666663</v>
      </c>
      <c r="C1553" s="3">
        <v>80</v>
      </c>
      <c r="D1553" s="3">
        <v>100</v>
      </c>
      <c r="F1553" s="14">
        <v>0.55000000000000004</v>
      </c>
      <c r="G1553" s="3">
        <v>1</v>
      </c>
      <c r="H1553" s="3" t="s">
        <v>213</v>
      </c>
      <c r="I1553" s="19">
        <v>29.24</v>
      </c>
    </row>
    <row r="1554" spans="2:9" x14ac:dyDescent="0.2">
      <c r="B1554" s="1">
        <v>0.55208333333333337</v>
      </c>
      <c r="C1554" s="3">
        <v>81</v>
      </c>
      <c r="D1554" s="3">
        <v>105</v>
      </c>
      <c r="F1554" s="14">
        <v>0.52</v>
      </c>
      <c r="G1554" s="3">
        <v>6</v>
      </c>
      <c r="H1554" s="3" t="s">
        <v>34</v>
      </c>
      <c r="I1554" s="19" t="s">
        <v>275</v>
      </c>
    </row>
    <row r="1555" spans="2:9" x14ac:dyDescent="0.2">
      <c r="B1555" s="2">
        <v>0.5625</v>
      </c>
      <c r="C1555" s="3">
        <v>81</v>
      </c>
      <c r="D1555" s="3">
        <v>104</v>
      </c>
      <c r="F1555" s="14">
        <v>0.52</v>
      </c>
      <c r="G1555" s="3">
        <v>0</v>
      </c>
      <c r="I1555" s="19">
        <v>29.24</v>
      </c>
    </row>
    <row r="1556" spans="2:9" x14ac:dyDescent="0.2">
      <c r="B1556" s="2">
        <v>0.57291666666666663</v>
      </c>
      <c r="C1556" s="3">
        <v>81</v>
      </c>
      <c r="D1556" s="3">
        <v>107</v>
      </c>
      <c r="F1556" s="14">
        <v>0.53</v>
      </c>
      <c r="G1556" s="3">
        <v>1</v>
      </c>
      <c r="H1556" s="3" t="s">
        <v>196</v>
      </c>
      <c r="I1556" s="19">
        <v>29.24</v>
      </c>
    </row>
    <row r="1557" spans="2:9" x14ac:dyDescent="0.2">
      <c r="B1557" s="2">
        <v>0.58333333333333337</v>
      </c>
      <c r="C1557" s="3">
        <v>81</v>
      </c>
      <c r="D1557" s="3">
        <v>107</v>
      </c>
      <c r="F1557" s="14">
        <v>0.53</v>
      </c>
      <c r="G1557" s="3">
        <v>1</v>
      </c>
      <c r="H1557" s="3" t="s">
        <v>196</v>
      </c>
      <c r="I1557" s="19">
        <v>29.24</v>
      </c>
    </row>
    <row r="1558" spans="2:9" x14ac:dyDescent="0.2">
      <c r="B1558" s="2">
        <v>0.59375</v>
      </c>
      <c r="C1558" s="3">
        <v>82</v>
      </c>
      <c r="D1558" s="3">
        <v>106</v>
      </c>
      <c r="F1558" s="14">
        <v>0.51</v>
      </c>
      <c r="G1558" s="3">
        <v>3</v>
      </c>
      <c r="H1558" s="3" t="s">
        <v>130</v>
      </c>
      <c r="I1558" s="19">
        <v>29.24</v>
      </c>
    </row>
    <row r="1559" spans="2:9" x14ac:dyDescent="0.2">
      <c r="B1559" s="2">
        <v>0.60416666666666663</v>
      </c>
      <c r="C1559" s="3">
        <v>82</v>
      </c>
      <c r="D1559" s="3">
        <v>114</v>
      </c>
      <c r="F1559" s="14">
        <v>0.5</v>
      </c>
      <c r="G1559" s="3">
        <v>1</v>
      </c>
      <c r="H1559" s="3" t="s">
        <v>130</v>
      </c>
      <c r="I1559" s="19">
        <v>29.24</v>
      </c>
    </row>
    <row r="1560" spans="2:9" x14ac:dyDescent="0.2">
      <c r="B1560" s="2">
        <v>0.61458333333333337</v>
      </c>
      <c r="C1560" s="3">
        <v>83</v>
      </c>
      <c r="D1560" s="3">
        <v>117</v>
      </c>
      <c r="F1560" s="14">
        <v>0.5</v>
      </c>
      <c r="G1560" s="3">
        <v>3</v>
      </c>
      <c r="H1560" s="3" t="s">
        <v>143</v>
      </c>
      <c r="I1560" s="19">
        <v>29.24</v>
      </c>
    </row>
    <row r="1561" spans="2:9" x14ac:dyDescent="0.2">
      <c r="B1561" s="2">
        <v>0.625</v>
      </c>
      <c r="C1561" s="3">
        <v>85</v>
      </c>
      <c r="D1561" s="3">
        <v>118</v>
      </c>
      <c r="F1561" s="14">
        <v>0.47</v>
      </c>
      <c r="G1561" s="3">
        <v>2</v>
      </c>
      <c r="H1561" s="3" t="s">
        <v>143</v>
      </c>
      <c r="I1561" s="19">
        <v>29.25</v>
      </c>
    </row>
    <row r="1562" spans="2:9" x14ac:dyDescent="0.2">
      <c r="B1562" s="2">
        <v>0.63541666666666663</v>
      </c>
      <c r="C1562" s="3">
        <v>84</v>
      </c>
      <c r="D1562" s="3">
        <v>116</v>
      </c>
      <c r="F1562" s="14">
        <v>0.49</v>
      </c>
      <c r="G1562" s="3">
        <v>5</v>
      </c>
      <c r="H1562" s="3" t="s">
        <v>130</v>
      </c>
      <c r="I1562" s="19">
        <v>29.24</v>
      </c>
    </row>
    <row r="1563" spans="2:9" x14ac:dyDescent="0.2">
      <c r="B1563" s="2">
        <v>0.64583333333333337</v>
      </c>
      <c r="C1563" s="3">
        <v>84</v>
      </c>
      <c r="D1563" s="3">
        <v>115</v>
      </c>
      <c r="F1563" s="14">
        <v>0.48</v>
      </c>
      <c r="G1563" s="3">
        <v>1</v>
      </c>
      <c r="H1563" s="3" t="s">
        <v>130</v>
      </c>
      <c r="I1563" s="19">
        <v>29.23</v>
      </c>
    </row>
    <row r="1564" spans="2:9" x14ac:dyDescent="0.2">
      <c r="B1564" s="2">
        <v>0.65625</v>
      </c>
      <c r="C1564" s="3">
        <v>84</v>
      </c>
      <c r="D1564" s="3">
        <v>115</v>
      </c>
      <c r="F1564" s="14">
        <v>0.48</v>
      </c>
      <c r="G1564" s="3">
        <v>6</v>
      </c>
      <c r="H1564" s="3" t="s">
        <v>130</v>
      </c>
      <c r="I1564" s="19">
        <v>29.23</v>
      </c>
    </row>
    <row r="1565" spans="2:9" x14ac:dyDescent="0.2">
      <c r="B1565" s="2">
        <v>0.66666666666666663</v>
      </c>
      <c r="C1565" s="3">
        <v>84</v>
      </c>
      <c r="D1565" s="3">
        <v>113</v>
      </c>
      <c r="F1565" s="14">
        <v>0.49</v>
      </c>
      <c r="G1565" s="3">
        <v>4</v>
      </c>
      <c r="H1565" s="3" t="s">
        <v>130</v>
      </c>
      <c r="I1565" s="19">
        <v>29.23</v>
      </c>
    </row>
    <row r="1566" spans="2:9" x14ac:dyDescent="0.2">
      <c r="B1566" s="2">
        <v>0.67708333333333337</v>
      </c>
      <c r="C1566" s="3">
        <v>83</v>
      </c>
      <c r="D1566" s="3">
        <v>108</v>
      </c>
      <c r="F1566" s="14">
        <v>0.5</v>
      </c>
      <c r="G1566" s="3">
        <v>4</v>
      </c>
      <c r="H1566" s="3" t="s">
        <v>201</v>
      </c>
      <c r="I1566" s="19">
        <v>29.23</v>
      </c>
    </row>
    <row r="1567" spans="2:9" x14ac:dyDescent="0.2">
      <c r="B1567" s="2">
        <v>0.6875</v>
      </c>
      <c r="C1567" s="3">
        <v>84</v>
      </c>
      <c r="D1567" s="3">
        <v>110</v>
      </c>
      <c r="F1567" s="14">
        <v>0.47</v>
      </c>
      <c r="G1567" s="3">
        <v>1</v>
      </c>
      <c r="H1567" s="3" t="s">
        <v>130</v>
      </c>
      <c r="I1567" s="19">
        <v>29.23</v>
      </c>
    </row>
    <row r="1568" spans="2:9" x14ac:dyDescent="0.2">
      <c r="B1568" s="2">
        <v>0.69791666666666663</v>
      </c>
      <c r="C1568" s="3">
        <v>84</v>
      </c>
      <c r="D1568" s="3">
        <v>111</v>
      </c>
      <c r="F1568" s="14">
        <v>0.48</v>
      </c>
      <c r="G1568" s="3">
        <v>2</v>
      </c>
      <c r="H1568" s="3" t="s">
        <v>130</v>
      </c>
      <c r="I1568" s="19">
        <v>29.23</v>
      </c>
    </row>
    <row r="1569" spans="1:9" x14ac:dyDescent="0.2">
      <c r="B1569" s="2">
        <v>0.70833333333333337</v>
      </c>
      <c r="C1569" s="3">
        <v>85</v>
      </c>
      <c r="D1569" s="3">
        <v>110</v>
      </c>
      <c r="F1569" s="14">
        <v>0.47</v>
      </c>
      <c r="G1569" s="3">
        <v>1</v>
      </c>
      <c r="H1569" s="3" t="s">
        <v>201</v>
      </c>
      <c r="I1569" s="19">
        <v>29.23</v>
      </c>
    </row>
    <row r="1570" spans="1:9" x14ac:dyDescent="0.2">
      <c r="B1570" s="2">
        <v>0.71875</v>
      </c>
      <c r="C1570" s="3">
        <v>86</v>
      </c>
      <c r="D1570" s="3">
        <v>109</v>
      </c>
      <c r="F1570" s="14">
        <v>0.47</v>
      </c>
      <c r="G1570" s="3">
        <v>2</v>
      </c>
      <c r="H1570" s="3" t="s">
        <v>37</v>
      </c>
      <c r="I1570" s="19">
        <v>29.23</v>
      </c>
    </row>
    <row r="1571" spans="1:9" x14ac:dyDescent="0.2">
      <c r="B1571" s="2">
        <v>0.72916666666666663</v>
      </c>
      <c r="C1571" s="3">
        <v>84</v>
      </c>
      <c r="D1571" s="3">
        <v>110</v>
      </c>
      <c r="F1571" s="14">
        <v>0.48</v>
      </c>
      <c r="G1571" s="3">
        <v>1</v>
      </c>
      <c r="H1571" s="3" t="s">
        <v>201</v>
      </c>
      <c r="I1571" s="19">
        <v>29.23</v>
      </c>
    </row>
    <row r="1572" spans="1:9" x14ac:dyDescent="0.2">
      <c r="B1572" s="2">
        <v>0.73958333333333337</v>
      </c>
      <c r="C1572" s="3">
        <v>83</v>
      </c>
      <c r="D1572" s="3">
        <v>109</v>
      </c>
      <c r="F1572" s="14">
        <v>0.48</v>
      </c>
      <c r="G1572" s="3">
        <v>2</v>
      </c>
      <c r="H1572" s="3" t="s">
        <v>35</v>
      </c>
      <c r="I1572" s="19">
        <v>29.23</v>
      </c>
    </row>
    <row r="1573" spans="1:9" x14ac:dyDescent="0.2">
      <c r="B1573" s="2"/>
    </row>
    <row r="1575" spans="1:9" x14ac:dyDescent="0.2">
      <c r="A1575" s="21">
        <v>40321</v>
      </c>
      <c r="B1575" s="2">
        <v>0.375</v>
      </c>
      <c r="C1575" s="3">
        <v>70</v>
      </c>
      <c r="D1575" s="3">
        <v>72</v>
      </c>
      <c r="F1575" s="14">
        <v>0.73</v>
      </c>
      <c r="G1575" s="3">
        <v>1</v>
      </c>
      <c r="H1575" s="3" t="s">
        <v>34</v>
      </c>
      <c r="I1575" s="19">
        <v>29.33</v>
      </c>
    </row>
    <row r="1576" spans="1:9" x14ac:dyDescent="0.2">
      <c r="B1576" s="2">
        <v>0.38541666666666674</v>
      </c>
      <c r="C1576" s="3">
        <v>72</v>
      </c>
      <c r="D1576" s="3">
        <v>76</v>
      </c>
      <c r="F1576" s="14">
        <v>0.71</v>
      </c>
      <c r="G1576" s="3">
        <v>3</v>
      </c>
      <c r="H1576" s="3" t="s">
        <v>180</v>
      </c>
      <c r="I1576" s="19">
        <v>29.33</v>
      </c>
    </row>
    <row r="1577" spans="1:9" x14ac:dyDescent="0.2">
      <c r="B1577" s="2">
        <v>0.39583333333333343</v>
      </c>
      <c r="C1577" s="3">
        <v>74</v>
      </c>
      <c r="D1577" s="3">
        <v>85</v>
      </c>
      <c r="F1577" s="14">
        <v>0.68</v>
      </c>
      <c r="G1577" s="3">
        <v>1</v>
      </c>
      <c r="H1577" s="3" t="s">
        <v>190</v>
      </c>
      <c r="I1577" s="19">
        <v>29.33</v>
      </c>
    </row>
    <row r="1578" spans="1:9" x14ac:dyDescent="0.2">
      <c r="B1578" s="2">
        <v>0.40625</v>
      </c>
      <c r="C1578" s="3">
        <v>75</v>
      </c>
      <c r="D1578" s="3">
        <v>82</v>
      </c>
      <c r="F1578" s="14">
        <v>0.65</v>
      </c>
      <c r="G1578" s="3">
        <v>6</v>
      </c>
      <c r="H1578" s="3" t="s">
        <v>190</v>
      </c>
      <c r="I1578" s="19">
        <v>29.33</v>
      </c>
    </row>
    <row r="1579" spans="1:9" x14ac:dyDescent="0.2">
      <c r="B1579" s="2">
        <v>0.4166666666666668</v>
      </c>
      <c r="C1579" s="3">
        <v>76</v>
      </c>
      <c r="D1579" s="3">
        <v>84</v>
      </c>
      <c r="F1579" s="14">
        <v>0.64</v>
      </c>
      <c r="G1579" s="3">
        <v>1</v>
      </c>
      <c r="H1579" s="3" t="s">
        <v>190</v>
      </c>
      <c r="I1579" s="19">
        <v>29.33</v>
      </c>
    </row>
    <row r="1580" spans="1:9" x14ac:dyDescent="0.2">
      <c r="B1580" s="1">
        <v>0.47916666666666669</v>
      </c>
    </row>
    <row r="1581" spans="1:9" x14ac:dyDescent="0.2">
      <c r="B1581" s="1">
        <v>0.48958333333333331</v>
      </c>
      <c r="C1581" s="3">
        <v>84</v>
      </c>
      <c r="D1581" s="3">
        <v>102</v>
      </c>
      <c r="F1581" s="14">
        <v>0.57999999999999996</v>
      </c>
      <c r="G1581" s="3">
        <v>6</v>
      </c>
      <c r="H1581" s="3" t="s">
        <v>37</v>
      </c>
      <c r="I1581" s="19">
        <v>29.33</v>
      </c>
    </row>
    <row r="1582" spans="1:9" x14ac:dyDescent="0.2">
      <c r="B1582" s="1">
        <v>0.5</v>
      </c>
      <c r="C1582" s="3">
        <v>85</v>
      </c>
      <c r="D1582" s="3">
        <v>105</v>
      </c>
      <c r="F1582" s="14">
        <v>0.56999999999999995</v>
      </c>
      <c r="G1582" s="3">
        <v>5</v>
      </c>
      <c r="H1582" s="3" t="s">
        <v>34</v>
      </c>
      <c r="I1582" s="19">
        <v>29.32</v>
      </c>
    </row>
    <row r="1583" spans="1:9" x14ac:dyDescent="0.2">
      <c r="B1583" s="1">
        <v>0.51041666666666663</v>
      </c>
      <c r="C1583" s="3">
        <v>86</v>
      </c>
      <c r="D1583" s="3">
        <v>106</v>
      </c>
      <c r="F1583" s="14">
        <v>0.55000000000000004</v>
      </c>
      <c r="G1583" s="3">
        <v>3</v>
      </c>
      <c r="H1583" s="3" t="s">
        <v>34</v>
      </c>
      <c r="I1583" s="19">
        <v>29.32</v>
      </c>
    </row>
    <row r="1584" spans="1:9" x14ac:dyDescent="0.2">
      <c r="B1584" s="1">
        <v>0.52083333333333337</v>
      </c>
      <c r="C1584" s="3">
        <v>87</v>
      </c>
      <c r="D1584" s="3">
        <v>110</v>
      </c>
      <c r="F1584" s="14">
        <v>0.56000000000000005</v>
      </c>
      <c r="G1584" s="3">
        <v>6</v>
      </c>
      <c r="H1584" s="3" t="s">
        <v>190</v>
      </c>
      <c r="I1584" s="19">
        <v>29.32</v>
      </c>
    </row>
    <row r="1585" spans="2:9" x14ac:dyDescent="0.2">
      <c r="B1585" s="1">
        <v>0.53125</v>
      </c>
      <c r="C1585" s="3">
        <v>87</v>
      </c>
      <c r="D1585" s="3">
        <v>114</v>
      </c>
      <c r="F1585" s="14">
        <v>0.56000000000000005</v>
      </c>
      <c r="G1585" s="3">
        <v>7</v>
      </c>
      <c r="H1585" s="3" t="s">
        <v>190</v>
      </c>
      <c r="I1585" s="19">
        <v>29.32</v>
      </c>
    </row>
    <row r="1586" spans="2:9" x14ac:dyDescent="0.2">
      <c r="B1586" s="1">
        <v>0.54166666666666663</v>
      </c>
      <c r="C1586" s="3">
        <v>88</v>
      </c>
      <c r="D1586" s="3">
        <v>115</v>
      </c>
      <c r="F1586" s="14">
        <v>0.55000000000000004</v>
      </c>
      <c r="G1586" s="3">
        <v>4</v>
      </c>
      <c r="H1586" s="3" t="s">
        <v>180</v>
      </c>
      <c r="I1586" s="19">
        <v>29.31</v>
      </c>
    </row>
    <row r="1587" spans="2:9" x14ac:dyDescent="0.2">
      <c r="B1587" s="1">
        <v>0.55208333333333337</v>
      </c>
      <c r="C1587" s="3">
        <v>89</v>
      </c>
      <c r="D1587" s="3">
        <v>118</v>
      </c>
      <c r="F1587" s="14">
        <v>0.54</v>
      </c>
      <c r="G1587" s="3">
        <v>9</v>
      </c>
      <c r="H1587" s="3" t="s">
        <v>190</v>
      </c>
      <c r="I1587" s="19">
        <v>29.3</v>
      </c>
    </row>
    <row r="1588" spans="2:9" x14ac:dyDescent="0.2">
      <c r="B1588" s="2">
        <v>0.5625</v>
      </c>
      <c r="C1588" s="3">
        <v>90</v>
      </c>
      <c r="D1588" s="3">
        <v>119</v>
      </c>
      <c r="F1588" s="14">
        <v>0.54</v>
      </c>
      <c r="G1588" s="3">
        <v>2</v>
      </c>
      <c r="H1588" s="3" t="s">
        <v>35</v>
      </c>
      <c r="I1588" s="19">
        <v>29.3</v>
      </c>
    </row>
    <row r="1589" spans="2:9" x14ac:dyDescent="0.2">
      <c r="B1589" s="2">
        <v>0.57291666666666663</v>
      </c>
      <c r="C1589" s="3">
        <v>90</v>
      </c>
      <c r="D1589" s="3">
        <v>116</v>
      </c>
      <c r="F1589" s="14">
        <v>0.54</v>
      </c>
      <c r="G1589" s="3">
        <v>2</v>
      </c>
      <c r="H1589" s="3" t="s">
        <v>190</v>
      </c>
      <c r="I1589" s="19">
        <v>29.3</v>
      </c>
    </row>
    <row r="1590" spans="2:9" x14ac:dyDescent="0.2">
      <c r="B1590" s="2">
        <v>0.58333333333333337</v>
      </c>
      <c r="C1590" s="3">
        <v>90</v>
      </c>
      <c r="D1590" s="3">
        <v>118</v>
      </c>
      <c r="F1590" s="14">
        <v>0.54</v>
      </c>
      <c r="G1590" s="3">
        <v>5</v>
      </c>
      <c r="H1590" s="3" t="s">
        <v>190</v>
      </c>
      <c r="I1590" s="19">
        <v>29.3</v>
      </c>
    </row>
    <row r="1591" spans="2:9" x14ac:dyDescent="0.2">
      <c r="B1591" s="2">
        <v>0.59375</v>
      </c>
      <c r="C1591" s="3">
        <v>90</v>
      </c>
      <c r="D1591" s="3">
        <v>122</v>
      </c>
      <c r="F1591" s="14">
        <v>0.54</v>
      </c>
      <c r="G1591" s="3">
        <v>3</v>
      </c>
      <c r="H1591" s="3" t="s">
        <v>34</v>
      </c>
      <c r="I1591" s="19">
        <v>29.3</v>
      </c>
    </row>
    <row r="1592" spans="2:9" x14ac:dyDescent="0.2">
      <c r="B1592" s="2">
        <v>0.60416666666666663</v>
      </c>
      <c r="C1592" s="3">
        <v>91</v>
      </c>
      <c r="D1592" s="3">
        <v>123</v>
      </c>
      <c r="F1592" s="14">
        <v>0.53</v>
      </c>
      <c r="G1592" s="3">
        <v>9</v>
      </c>
      <c r="H1592" s="3" t="s">
        <v>190</v>
      </c>
      <c r="I1592" s="19">
        <v>29.3</v>
      </c>
    </row>
    <row r="1593" spans="2:9" x14ac:dyDescent="0.2">
      <c r="B1593" s="2">
        <v>0.61458333333333337</v>
      </c>
      <c r="C1593" s="3">
        <v>92</v>
      </c>
      <c r="D1593" s="3">
        <v>122</v>
      </c>
      <c r="F1593" s="14">
        <v>0.52</v>
      </c>
      <c r="G1593" s="3">
        <v>4</v>
      </c>
      <c r="H1593" s="3" t="s">
        <v>190</v>
      </c>
      <c r="I1593" s="19">
        <v>29.29</v>
      </c>
    </row>
    <row r="1594" spans="2:9" x14ac:dyDescent="0.2">
      <c r="B1594" s="2">
        <v>0.625</v>
      </c>
      <c r="C1594" s="3">
        <v>93</v>
      </c>
      <c r="D1594" s="3">
        <v>124</v>
      </c>
      <c r="F1594" s="14">
        <v>0.51</v>
      </c>
      <c r="G1594" s="3">
        <v>10</v>
      </c>
      <c r="H1594" s="3" t="s">
        <v>34</v>
      </c>
      <c r="I1594" s="19">
        <v>29.28</v>
      </c>
    </row>
    <row r="1595" spans="2:9" x14ac:dyDescent="0.2">
      <c r="B1595" s="2">
        <v>0.63541666666666663</v>
      </c>
      <c r="C1595" s="3">
        <v>93</v>
      </c>
      <c r="D1595" s="3">
        <v>122</v>
      </c>
      <c r="F1595" s="14">
        <v>0.51</v>
      </c>
      <c r="G1595" s="3">
        <v>6</v>
      </c>
      <c r="H1595" s="3" t="s">
        <v>208</v>
      </c>
      <c r="I1595" s="19">
        <v>29.29</v>
      </c>
    </row>
    <row r="1596" spans="2:9" x14ac:dyDescent="0.2">
      <c r="B1596" s="2">
        <v>0.64583333333333337</v>
      </c>
      <c r="C1596" s="3">
        <v>92</v>
      </c>
      <c r="D1596" s="3">
        <v>124</v>
      </c>
      <c r="F1596" s="14">
        <v>0.5</v>
      </c>
      <c r="G1596" s="3">
        <v>5</v>
      </c>
      <c r="H1596" s="3" t="s">
        <v>37</v>
      </c>
      <c r="I1596" s="19">
        <v>29.29</v>
      </c>
    </row>
    <row r="1597" spans="2:9" x14ac:dyDescent="0.2">
      <c r="B1597" s="2">
        <v>0.65625</v>
      </c>
      <c r="C1597" s="3">
        <v>92</v>
      </c>
      <c r="D1597" s="3">
        <v>124</v>
      </c>
      <c r="F1597" s="14">
        <v>0.49</v>
      </c>
      <c r="G1597" s="3">
        <v>2</v>
      </c>
      <c r="H1597" s="3" t="s">
        <v>180</v>
      </c>
      <c r="I1597" s="19">
        <v>29.28</v>
      </c>
    </row>
    <row r="1598" spans="2:9" x14ac:dyDescent="0.2">
      <c r="B1598" s="2">
        <v>0.66666666666666663</v>
      </c>
      <c r="C1598" s="3">
        <v>92</v>
      </c>
      <c r="D1598" s="3">
        <v>125</v>
      </c>
      <c r="F1598" s="14">
        <v>0.5</v>
      </c>
      <c r="G1598" s="3">
        <v>2</v>
      </c>
      <c r="H1598" s="3" t="s">
        <v>180</v>
      </c>
      <c r="I1598" s="19">
        <v>29.28</v>
      </c>
    </row>
    <row r="1599" spans="2:9" x14ac:dyDescent="0.2">
      <c r="B1599" s="2">
        <v>0.67708333333333337</v>
      </c>
      <c r="C1599" s="3">
        <v>93</v>
      </c>
      <c r="D1599" s="3">
        <v>119</v>
      </c>
      <c r="F1599" s="14">
        <v>0.48</v>
      </c>
      <c r="G1599" s="3">
        <v>4</v>
      </c>
      <c r="H1599" s="3" t="s">
        <v>190</v>
      </c>
      <c r="I1599" s="19">
        <v>29.28</v>
      </c>
    </row>
    <row r="1600" spans="2:9" x14ac:dyDescent="0.2">
      <c r="B1600" s="2">
        <v>0.6875</v>
      </c>
      <c r="C1600" s="3">
        <v>93</v>
      </c>
      <c r="D1600" s="3">
        <v>117</v>
      </c>
      <c r="F1600" s="14">
        <v>0.49</v>
      </c>
      <c r="G1600" s="3">
        <v>5</v>
      </c>
      <c r="H1600" s="3" t="s">
        <v>190</v>
      </c>
      <c r="I1600" s="19">
        <v>29.27</v>
      </c>
    </row>
    <row r="1601" spans="1:9" x14ac:dyDescent="0.2">
      <c r="B1601" s="2">
        <v>0.69791666666666663</v>
      </c>
      <c r="C1601" s="3">
        <v>92</v>
      </c>
      <c r="D1601" s="3">
        <v>118</v>
      </c>
      <c r="F1601" s="14">
        <v>0.5</v>
      </c>
      <c r="G1601" s="3">
        <v>3</v>
      </c>
      <c r="H1601" s="3" t="s">
        <v>34</v>
      </c>
      <c r="I1601" s="19">
        <v>29.27</v>
      </c>
    </row>
    <row r="1602" spans="1:9" x14ac:dyDescent="0.2">
      <c r="B1602" s="2">
        <v>0.70833333333333337</v>
      </c>
      <c r="C1602" s="3">
        <v>92</v>
      </c>
      <c r="D1602" s="3">
        <v>116</v>
      </c>
      <c r="F1602" s="14">
        <v>0.5</v>
      </c>
      <c r="G1602" s="3">
        <v>7</v>
      </c>
      <c r="H1602" s="3" t="s">
        <v>190</v>
      </c>
      <c r="I1602" s="19">
        <v>29.27</v>
      </c>
    </row>
    <row r="1603" spans="1:9" x14ac:dyDescent="0.2">
      <c r="B1603" s="2">
        <v>0.71875</v>
      </c>
      <c r="C1603" s="3">
        <v>92</v>
      </c>
      <c r="D1603" s="3">
        <v>119</v>
      </c>
      <c r="F1603" s="14">
        <v>0.5</v>
      </c>
      <c r="G1603" s="3">
        <v>5</v>
      </c>
      <c r="H1603" s="3" t="s">
        <v>190</v>
      </c>
      <c r="I1603" s="19">
        <v>29.26</v>
      </c>
    </row>
    <row r="1604" spans="1:9" x14ac:dyDescent="0.2">
      <c r="B1604" s="2">
        <v>0.72916666666666663</v>
      </c>
      <c r="C1604" s="3">
        <v>93</v>
      </c>
      <c r="D1604" s="3">
        <v>113</v>
      </c>
      <c r="F1604" s="14">
        <v>0.49</v>
      </c>
      <c r="G1604" s="3">
        <v>6</v>
      </c>
      <c r="H1604" s="3" t="s">
        <v>190</v>
      </c>
      <c r="I1604" s="19">
        <v>29.26</v>
      </c>
    </row>
    <row r="1605" spans="1:9" x14ac:dyDescent="0.2">
      <c r="B1605" s="2">
        <v>0.73958333333333337</v>
      </c>
      <c r="C1605" s="3">
        <v>92</v>
      </c>
      <c r="D1605" s="3">
        <v>117</v>
      </c>
      <c r="F1605" s="14">
        <v>0.51</v>
      </c>
      <c r="G1605" s="3">
        <v>6</v>
      </c>
      <c r="H1605" s="3" t="s">
        <v>190</v>
      </c>
      <c r="I1605" s="19">
        <v>29.26</v>
      </c>
    </row>
    <row r="1607" spans="1:9" x14ac:dyDescent="0.2">
      <c r="A1607" s="21">
        <v>40325</v>
      </c>
      <c r="B1607" s="2">
        <v>0.36458333333333331</v>
      </c>
      <c r="C1607" s="3">
        <v>76</v>
      </c>
      <c r="D1607" s="3">
        <v>84</v>
      </c>
      <c r="F1607" s="14">
        <v>0.64</v>
      </c>
      <c r="G1607" s="3">
        <v>0</v>
      </c>
      <c r="I1607" s="19">
        <v>29.18</v>
      </c>
    </row>
    <row r="1608" spans="1:9" x14ac:dyDescent="0.2">
      <c r="B1608" s="2">
        <v>0.375</v>
      </c>
      <c r="C1608" s="3">
        <v>78</v>
      </c>
      <c r="D1608" s="3">
        <v>86</v>
      </c>
      <c r="F1608" s="14">
        <v>0.66</v>
      </c>
      <c r="G1608" s="3">
        <v>0</v>
      </c>
      <c r="I1608" s="19">
        <v>29.18</v>
      </c>
    </row>
    <row r="1609" spans="1:9" x14ac:dyDescent="0.2">
      <c r="B1609" s="2">
        <v>0.38541666666666674</v>
      </c>
      <c r="C1609" s="3">
        <v>80</v>
      </c>
      <c r="D1609" s="3">
        <v>87</v>
      </c>
      <c r="F1609" s="14">
        <v>0.62</v>
      </c>
      <c r="G1609" s="3">
        <v>2</v>
      </c>
      <c r="H1609" s="3" t="s">
        <v>130</v>
      </c>
      <c r="I1609" s="19">
        <v>29.19</v>
      </c>
    </row>
    <row r="1610" spans="1:9" x14ac:dyDescent="0.2">
      <c r="B1610" s="2">
        <v>0.39583333333333343</v>
      </c>
      <c r="C1610" s="3">
        <v>82</v>
      </c>
      <c r="D1610" s="3">
        <v>90</v>
      </c>
      <c r="F1610" s="14">
        <v>0.6</v>
      </c>
      <c r="G1610" s="3">
        <v>0</v>
      </c>
      <c r="I1610" s="19">
        <v>29.19</v>
      </c>
    </row>
    <row r="1611" spans="1:9" x14ac:dyDescent="0.2">
      <c r="B1611" s="2">
        <v>0.40625</v>
      </c>
      <c r="C1611" s="3">
        <v>84</v>
      </c>
      <c r="D1611" s="3">
        <v>92</v>
      </c>
      <c r="F1611" s="14">
        <v>0.56000000000000005</v>
      </c>
      <c r="G1611" s="3">
        <v>2</v>
      </c>
      <c r="H1611" s="3" t="s">
        <v>130</v>
      </c>
      <c r="I1611" s="19">
        <v>29.19</v>
      </c>
    </row>
    <row r="1612" spans="1:9" x14ac:dyDescent="0.2">
      <c r="B1612" s="1">
        <v>0.48958333333333331</v>
      </c>
      <c r="C1612" s="3">
        <v>89</v>
      </c>
      <c r="D1612" s="3">
        <v>114</v>
      </c>
      <c r="F1612" s="14">
        <v>0.49</v>
      </c>
      <c r="G1612" s="3">
        <v>1</v>
      </c>
      <c r="H1612" s="3" t="s">
        <v>130</v>
      </c>
      <c r="I1612" s="19">
        <v>29.18</v>
      </c>
    </row>
    <row r="1613" spans="1:9" x14ac:dyDescent="0.2">
      <c r="B1613" s="1">
        <v>0.5</v>
      </c>
      <c r="C1613" s="3">
        <v>91</v>
      </c>
      <c r="D1613" s="3">
        <v>116</v>
      </c>
      <c r="F1613" s="14">
        <v>0.46</v>
      </c>
      <c r="G1613" s="3">
        <v>4</v>
      </c>
      <c r="H1613" s="3" t="s">
        <v>130</v>
      </c>
      <c r="I1613" s="19">
        <v>29.18</v>
      </c>
    </row>
    <row r="1614" spans="1:9" x14ac:dyDescent="0.2">
      <c r="B1614" s="1">
        <v>0.51041666666666663</v>
      </c>
      <c r="C1614" s="3">
        <v>91</v>
      </c>
      <c r="D1614" s="3">
        <v>115</v>
      </c>
      <c r="F1614" s="14">
        <v>0.47</v>
      </c>
      <c r="G1614" s="3">
        <v>5</v>
      </c>
      <c r="H1614" s="3" t="s">
        <v>196</v>
      </c>
      <c r="I1614" s="19">
        <v>29.18</v>
      </c>
    </row>
    <row r="1615" spans="1:9" x14ac:dyDescent="0.2">
      <c r="B1615" s="1">
        <v>0.52083333333333337</v>
      </c>
      <c r="C1615" s="3">
        <v>90</v>
      </c>
      <c r="D1615" s="3">
        <v>117</v>
      </c>
      <c r="F1615" s="14">
        <v>0.49</v>
      </c>
      <c r="G1615" s="3">
        <v>5</v>
      </c>
      <c r="H1615" s="3" t="s">
        <v>130</v>
      </c>
      <c r="I1615" s="19">
        <v>29.17</v>
      </c>
    </row>
    <row r="1616" spans="1:9" x14ac:dyDescent="0.2">
      <c r="B1616" s="1">
        <v>0.11458333333333333</v>
      </c>
      <c r="C1616" s="3">
        <v>92</v>
      </c>
      <c r="D1616" s="3">
        <v>127</v>
      </c>
      <c r="F1616" s="14">
        <v>0.4</v>
      </c>
      <c r="G1616" s="3">
        <v>9</v>
      </c>
      <c r="H1616" s="3" t="s">
        <v>130</v>
      </c>
      <c r="I1616" s="19">
        <v>29.13</v>
      </c>
    </row>
    <row r="1617" spans="1:9" x14ac:dyDescent="0.2">
      <c r="B1617" s="2">
        <v>0.625</v>
      </c>
      <c r="C1617" s="3">
        <v>92</v>
      </c>
      <c r="D1617" s="3">
        <v>127</v>
      </c>
      <c r="F1617" s="14">
        <v>0.39</v>
      </c>
      <c r="G1617" s="3">
        <v>4</v>
      </c>
      <c r="H1617" s="3" t="s">
        <v>130</v>
      </c>
      <c r="I1617" s="19">
        <v>29.12</v>
      </c>
    </row>
    <row r="1618" spans="1:9" x14ac:dyDescent="0.2">
      <c r="B1618" s="2">
        <v>0.63541666666666663</v>
      </c>
      <c r="C1618" s="3">
        <v>92</v>
      </c>
      <c r="D1618" s="3">
        <v>127</v>
      </c>
      <c r="F1618" s="14">
        <v>0.4</v>
      </c>
      <c r="G1618" s="3">
        <v>15</v>
      </c>
      <c r="H1618" s="3" t="s">
        <v>196</v>
      </c>
      <c r="I1618" s="19">
        <v>29.12</v>
      </c>
    </row>
    <row r="1619" spans="1:9" x14ac:dyDescent="0.2">
      <c r="B1619" s="2">
        <v>0.64583333333333337</v>
      </c>
      <c r="C1619" s="3">
        <v>92</v>
      </c>
      <c r="D1619" s="3">
        <v>126</v>
      </c>
      <c r="F1619" s="14">
        <v>0.38</v>
      </c>
      <c r="G1619" s="3">
        <v>11</v>
      </c>
      <c r="H1619" s="3" t="s">
        <v>201</v>
      </c>
      <c r="I1619" s="19">
        <v>29.11</v>
      </c>
    </row>
    <row r="1620" spans="1:9" x14ac:dyDescent="0.2">
      <c r="B1620" s="2">
        <v>0.65625</v>
      </c>
      <c r="C1620" s="3">
        <v>92</v>
      </c>
      <c r="D1620" s="3">
        <v>125</v>
      </c>
      <c r="F1620" s="14">
        <v>0.39</v>
      </c>
      <c r="G1620" s="3">
        <v>11</v>
      </c>
      <c r="H1620" s="3" t="s">
        <v>130</v>
      </c>
      <c r="I1620" s="19">
        <v>29.12</v>
      </c>
    </row>
    <row r="1621" spans="1:9" x14ac:dyDescent="0.2">
      <c r="B1621" s="2">
        <v>0.66666666666666663</v>
      </c>
    </row>
    <row r="1622" spans="1:9" x14ac:dyDescent="0.2">
      <c r="B1622" s="2">
        <v>0.67708333333333337</v>
      </c>
    </row>
    <row r="1623" spans="1:9" x14ac:dyDescent="0.2">
      <c r="B1623" s="2"/>
    </row>
    <row r="1624" spans="1:9" x14ac:dyDescent="0.2">
      <c r="A1624" s="21">
        <v>40326</v>
      </c>
      <c r="B1624" s="2">
        <v>0.42708333333333331</v>
      </c>
      <c r="C1624" s="3">
        <v>78</v>
      </c>
      <c r="D1624" s="3">
        <v>90</v>
      </c>
      <c r="F1624" s="14">
        <v>0.54</v>
      </c>
      <c r="G1624" s="3">
        <v>6</v>
      </c>
      <c r="H1624" s="3" t="s">
        <v>196</v>
      </c>
      <c r="I1624" s="19">
        <v>29.19</v>
      </c>
    </row>
    <row r="1625" spans="1:9" x14ac:dyDescent="0.2">
      <c r="B1625" s="2">
        <v>0.4375</v>
      </c>
      <c r="C1625" s="3">
        <v>80</v>
      </c>
      <c r="D1625" s="3">
        <v>94</v>
      </c>
      <c r="F1625" s="14">
        <v>0.52</v>
      </c>
      <c r="G1625" s="3">
        <v>3</v>
      </c>
      <c r="H1625" s="3" t="s">
        <v>130</v>
      </c>
      <c r="I1625" s="19">
        <v>29.2</v>
      </c>
    </row>
    <row r="1626" spans="1:9" x14ac:dyDescent="0.2">
      <c r="B1626" s="2">
        <v>0.44791666666666691</v>
      </c>
      <c r="C1626" s="3">
        <v>81</v>
      </c>
      <c r="D1626" s="3">
        <v>96</v>
      </c>
      <c r="F1626" s="14">
        <v>0.51</v>
      </c>
      <c r="G1626" s="3">
        <v>3</v>
      </c>
      <c r="H1626" s="3" t="s">
        <v>130</v>
      </c>
      <c r="I1626" s="19">
        <v>29.2</v>
      </c>
    </row>
    <row r="1627" spans="1:9" x14ac:dyDescent="0.2">
      <c r="B1627" s="2">
        <v>0.45833333333333359</v>
      </c>
      <c r="C1627" s="3">
        <v>83</v>
      </c>
      <c r="D1627" s="3">
        <v>97</v>
      </c>
      <c r="F1627" s="14">
        <v>0.5</v>
      </c>
      <c r="G1627" s="3">
        <v>3</v>
      </c>
      <c r="H1627" s="3" t="s">
        <v>196</v>
      </c>
      <c r="I1627" s="19">
        <v>29.2</v>
      </c>
    </row>
    <row r="1628" spans="1:9" x14ac:dyDescent="0.2">
      <c r="B1628" s="1">
        <v>0.46875</v>
      </c>
      <c r="C1628" s="3">
        <v>84</v>
      </c>
      <c r="D1628" s="3">
        <v>100</v>
      </c>
      <c r="F1628" s="14">
        <v>0.5</v>
      </c>
      <c r="G1628" s="3">
        <v>1</v>
      </c>
      <c r="H1628" s="3" t="s">
        <v>201</v>
      </c>
      <c r="I1628" s="19">
        <v>29.19</v>
      </c>
    </row>
    <row r="1629" spans="1:9" x14ac:dyDescent="0.2">
      <c r="B1629" s="1">
        <v>0.47916666666666669</v>
      </c>
      <c r="C1629" s="3">
        <v>85</v>
      </c>
      <c r="D1629" s="3">
        <v>101</v>
      </c>
      <c r="F1629" s="14">
        <v>0.49</v>
      </c>
      <c r="G1629" s="3">
        <v>2</v>
      </c>
      <c r="H1629" s="3" t="s">
        <v>196</v>
      </c>
      <c r="I1629" s="19">
        <v>29.19</v>
      </c>
    </row>
    <row r="1630" spans="1:9" x14ac:dyDescent="0.2">
      <c r="B1630" s="1">
        <v>0.48958333333333331</v>
      </c>
      <c r="C1630" s="3">
        <v>85</v>
      </c>
      <c r="D1630" s="3">
        <v>99</v>
      </c>
      <c r="F1630" s="14">
        <v>0.49</v>
      </c>
      <c r="G1630" s="3">
        <v>3</v>
      </c>
      <c r="H1630" s="3" t="s">
        <v>196</v>
      </c>
      <c r="I1630" s="19">
        <v>29.19</v>
      </c>
    </row>
    <row r="1631" spans="1:9" x14ac:dyDescent="0.2">
      <c r="B1631" s="1">
        <v>0.5</v>
      </c>
      <c r="C1631" s="3">
        <v>85</v>
      </c>
      <c r="D1631" s="3">
        <v>105</v>
      </c>
      <c r="F1631" s="14">
        <v>0.5</v>
      </c>
      <c r="G1631" s="3">
        <v>2</v>
      </c>
      <c r="H1631" s="3" t="s">
        <v>130</v>
      </c>
      <c r="I1631" s="19">
        <v>29.19</v>
      </c>
    </row>
    <row r="1632" spans="1:9" x14ac:dyDescent="0.2">
      <c r="B1632" s="1">
        <v>0.51041666666666663</v>
      </c>
      <c r="C1632" s="3">
        <v>86</v>
      </c>
      <c r="D1632" s="3">
        <v>107</v>
      </c>
      <c r="F1632" s="14">
        <v>0.49</v>
      </c>
      <c r="G1632" s="3">
        <v>7</v>
      </c>
      <c r="H1632" s="3" t="s">
        <v>196</v>
      </c>
      <c r="I1632" s="19">
        <v>29.19</v>
      </c>
    </row>
    <row r="1633" spans="1:9" x14ac:dyDescent="0.2">
      <c r="B1633" s="1">
        <v>0.52083333333333337</v>
      </c>
      <c r="C1633" s="3">
        <v>86</v>
      </c>
      <c r="D1633" s="3">
        <v>111</v>
      </c>
      <c r="F1633" s="14">
        <v>0.5</v>
      </c>
      <c r="G1633" s="3">
        <v>1</v>
      </c>
      <c r="H1633" s="3" t="s">
        <v>196</v>
      </c>
      <c r="I1633" s="19">
        <v>29.19</v>
      </c>
    </row>
    <row r="1634" spans="1:9" x14ac:dyDescent="0.2">
      <c r="B1634" s="1">
        <v>0.53125</v>
      </c>
      <c r="C1634" s="3">
        <v>88</v>
      </c>
      <c r="D1634" s="3">
        <v>115</v>
      </c>
      <c r="F1634" s="14">
        <v>0.48</v>
      </c>
      <c r="G1634" s="3">
        <v>1</v>
      </c>
      <c r="H1634" s="3" t="s">
        <v>201</v>
      </c>
      <c r="I1634" s="19">
        <v>29.2</v>
      </c>
    </row>
    <row r="1635" spans="1:9" x14ac:dyDescent="0.2">
      <c r="B1635" s="1">
        <v>0.54166666666666663</v>
      </c>
      <c r="C1635" s="3">
        <v>89</v>
      </c>
      <c r="D1635" s="3">
        <v>117</v>
      </c>
      <c r="F1635" s="14">
        <v>0.46</v>
      </c>
      <c r="G1635" s="3">
        <v>3</v>
      </c>
      <c r="H1635" s="3" t="s">
        <v>196</v>
      </c>
      <c r="I1635" s="19">
        <v>29.19</v>
      </c>
    </row>
    <row r="1636" spans="1:9" x14ac:dyDescent="0.2">
      <c r="B1636" s="1">
        <v>0.55208333333333337</v>
      </c>
      <c r="C1636" s="3">
        <v>91</v>
      </c>
      <c r="D1636" s="3">
        <v>118</v>
      </c>
      <c r="F1636" s="14">
        <v>0.45</v>
      </c>
      <c r="G1636" s="3">
        <v>2</v>
      </c>
      <c r="H1636" s="3" t="s">
        <v>196</v>
      </c>
      <c r="I1636" s="19">
        <v>29.19</v>
      </c>
    </row>
    <row r="1637" spans="1:9" x14ac:dyDescent="0.2">
      <c r="B1637" s="2"/>
    </row>
    <row r="1638" spans="1:9" x14ac:dyDescent="0.2">
      <c r="A1638" s="21">
        <v>40328</v>
      </c>
      <c r="B1638" s="1">
        <v>0.48958333333333331</v>
      </c>
      <c r="C1638" s="3">
        <v>88</v>
      </c>
      <c r="D1638" s="3">
        <v>110</v>
      </c>
      <c r="F1638" s="14">
        <v>0.4</v>
      </c>
      <c r="G1638" s="3">
        <v>2</v>
      </c>
      <c r="H1638" s="3" t="s">
        <v>34</v>
      </c>
      <c r="I1638" s="19">
        <v>29.19</v>
      </c>
    </row>
    <row r="1639" spans="1:9" x14ac:dyDescent="0.2">
      <c r="B1639" s="1">
        <v>0.5</v>
      </c>
      <c r="C1639" s="3">
        <v>87</v>
      </c>
      <c r="D1639" s="3">
        <v>111</v>
      </c>
      <c r="F1639" s="14">
        <v>0.41</v>
      </c>
      <c r="G1639" s="3">
        <v>2</v>
      </c>
      <c r="H1639" s="3" t="s">
        <v>34</v>
      </c>
      <c r="I1639" s="19">
        <v>29.19</v>
      </c>
    </row>
    <row r="1640" spans="1:9" x14ac:dyDescent="0.2">
      <c r="B1640" s="1">
        <v>0.51041666666666663</v>
      </c>
      <c r="C1640" s="3">
        <v>87</v>
      </c>
      <c r="D1640" s="3">
        <v>115</v>
      </c>
      <c r="F1640" s="14">
        <v>0.43</v>
      </c>
      <c r="G1640" s="3">
        <v>1</v>
      </c>
      <c r="H1640" s="3" t="s">
        <v>143</v>
      </c>
      <c r="I1640" s="19">
        <v>29.19</v>
      </c>
    </row>
    <row r="1641" spans="1:9" x14ac:dyDescent="0.2">
      <c r="B1641" s="1">
        <v>0.52083333333333337</v>
      </c>
      <c r="C1641" s="3">
        <v>88</v>
      </c>
      <c r="D1641" s="3">
        <v>119</v>
      </c>
      <c r="F1641" s="14">
        <v>0.42</v>
      </c>
      <c r="G1641" s="3">
        <v>1</v>
      </c>
      <c r="H1641" s="3" t="s">
        <v>190</v>
      </c>
      <c r="I1641" s="19">
        <v>29.18</v>
      </c>
    </row>
    <row r="1642" spans="1:9" x14ac:dyDescent="0.2">
      <c r="B1642" s="1">
        <v>0.53125</v>
      </c>
      <c r="C1642" s="3">
        <v>90</v>
      </c>
      <c r="D1642" s="3">
        <v>123</v>
      </c>
      <c r="F1642" s="14">
        <v>0.42</v>
      </c>
      <c r="G1642" s="3">
        <v>2</v>
      </c>
      <c r="H1642" s="3" t="s">
        <v>190</v>
      </c>
      <c r="I1642" s="19">
        <v>29.18</v>
      </c>
    </row>
    <row r="1643" spans="1:9" x14ac:dyDescent="0.2">
      <c r="B1643" s="1">
        <v>0.54166666666666663</v>
      </c>
      <c r="C1643" s="3">
        <v>90</v>
      </c>
      <c r="D1643" s="3">
        <v>126</v>
      </c>
      <c r="F1643" s="14">
        <v>0.42</v>
      </c>
      <c r="G1643" s="3">
        <v>0</v>
      </c>
      <c r="I1643" s="19">
        <v>29.18</v>
      </c>
    </row>
    <row r="1644" spans="1:9" x14ac:dyDescent="0.2">
      <c r="B1644" s="1">
        <v>0.55208333333333337</v>
      </c>
      <c r="C1644" s="3">
        <v>93</v>
      </c>
      <c r="D1644" s="3">
        <v>123</v>
      </c>
      <c r="F1644" s="14">
        <v>0.4</v>
      </c>
      <c r="G1644" s="3">
        <v>1</v>
      </c>
      <c r="H1644" s="3" t="s">
        <v>35</v>
      </c>
      <c r="I1644" s="19">
        <v>29.18</v>
      </c>
    </row>
    <row r="1645" spans="1:9" x14ac:dyDescent="0.2">
      <c r="B1645" s="2">
        <v>0.5625</v>
      </c>
      <c r="C1645" s="3">
        <v>93</v>
      </c>
      <c r="D1645" s="3">
        <v>126</v>
      </c>
      <c r="F1645" s="14">
        <v>0.39</v>
      </c>
      <c r="G1645" s="3">
        <v>4</v>
      </c>
      <c r="H1645" s="3" t="s">
        <v>202</v>
      </c>
      <c r="I1645" s="19">
        <v>29.17</v>
      </c>
    </row>
    <row r="1646" spans="1:9" x14ac:dyDescent="0.2">
      <c r="B1646" s="2">
        <v>0.57291666666666663</v>
      </c>
      <c r="C1646" s="3">
        <v>93</v>
      </c>
      <c r="D1646" s="3">
        <v>127</v>
      </c>
      <c r="F1646" s="14">
        <v>0.4</v>
      </c>
      <c r="G1646" s="3">
        <v>3</v>
      </c>
      <c r="H1646" s="3" t="s">
        <v>143</v>
      </c>
      <c r="I1646" s="19">
        <v>29.17</v>
      </c>
    </row>
    <row r="1647" spans="1:9" x14ac:dyDescent="0.2">
      <c r="B1647" s="2">
        <v>0.58333333333333337</v>
      </c>
      <c r="C1647" s="3">
        <v>94</v>
      </c>
      <c r="D1647" s="3">
        <v>128</v>
      </c>
      <c r="F1647" s="14">
        <v>0.41</v>
      </c>
      <c r="G1647" s="3">
        <v>4</v>
      </c>
      <c r="H1647" s="3" t="s">
        <v>143</v>
      </c>
      <c r="I1647" s="19">
        <v>29.17</v>
      </c>
    </row>
    <row r="1648" spans="1:9" x14ac:dyDescent="0.2">
      <c r="B1648" s="2">
        <v>0.59375</v>
      </c>
      <c r="C1648" s="3">
        <v>95</v>
      </c>
      <c r="D1648" s="3">
        <v>128</v>
      </c>
      <c r="F1648" s="14">
        <v>0.4</v>
      </c>
      <c r="G1648" s="3">
        <v>4</v>
      </c>
      <c r="H1648" s="3" t="s">
        <v>190</v>
      </c>
      <c r="I1648" s="19">
        <v>29.16</v>
      </c>
    </row>
    <row r="1649" spans="1:9" x14ac:dyDescent="0.2">
      <c r="B1649" s="2">
        <v>0.60416666666666663</v>
      </c>
      <c r="C1649" s="3">
        <v>94</v>
      </c>
      <c r="D1649" s="3">
        <v>130</v>
      </c>
      <c r="F1649" s="14">
        <v>0.4</v>
      </c>
      <c r="G1649" s="3">
        <v>3</v>
      </c>
      <c r="H1649" s="3" t="s">
        <v>43</v>
      </c>
      <c r="I1649" s="19">
        <v>29.16</v>
      </c>
    </row>
    <row r="1650" spans="1:9" x14ac:dyDescent="0.2">
      <c r="B1650" s="2">
        <v>0.61458333333333337</v>
      </c>
      <c r="C1650" s="3">
        <v>95</v>
      </c>
      <c r="D1650" s="3">
        <v>130</v>
      </c>
      <c r="F1650" s="14">
        <v>0.38</v>
      </c>
      <c r="G1650" s="3">
        <v>5</v>
      </c>
      <c r="H1650" s="3" t="s">
        <v>37</v>
      </c>
      <c r="I1650" s="19">
        <v>29.15</v>
      </c>
    </row>
    <row r="1651" spans="1:9" x14ac:dyDescent="0.2">
      <c r="B1651" s="2">
        <v>0.625</v>
      </c>
      <c r="C1651" s="3">
        <v>96</v>
      </c>
      <c r="D1651" s="3">
        <v>131</v>
      </c>
      <c r="F1651" s="14">
        <v>0.38</v>
      </c>
      <c r="G1651" s="3">
        <v>5</v>
      </c>
      <c r="H1651" s="3" t="s">
        <v>190</v>
      </c>
      <c r="I1651" s="19">
        <v>29.15</v>
      </c>
    </row>
    <row r="1652" spans="1:9" x14ac:dyDescent="0.2">
      <c r="B1652" s="2">
        <v>0.63541666666666663</v>
      </c>
      <c r="C1652" s="3">
        <v>95</v>
      </c>
      <c r="D1652" s="3">
        <v>130</v>
      </c>
      <c r="F1652" s="14">
        <v>0.4</v>
      </c>
      <c r="G1652" s="3">
        <v>6</v>
      </c>
      <c r="H1652" s="3" t="s">
        <v>34</v>
      </c>
      <c r="I1652" s="19">
        <v>29.14</v>
      </c>
    </row>
    <row r="1653" spans="1:9" x14ac:dyDescent="0.2">
      <c r="B1653" s="2">
        <v>0.64583333333333337</v>
      </c>
      <c r="C1653" s="3">
        <v>96</v>
      </c>
      <c r="D1653" s="3">
        <v>131</v>
      </c>
      <c r="F1653" s="14">
        <v>0.41</v>
      </c>
      <c r="G1653" s="3">
        <v>3</v>
      </c>
      <c r="H1653" s="3" t="s">
        <v>190</v>
      </c>
      <c r="I1653" s="19">
        <v>29.13</v>
      </c>
    </row>
    <row r="1654" spans="1:9" x14ac:dyDescent="0.2">
      <c r="B1654" s="2">
        <v>0.65625</v>
      </c>
      <c r="C1654" s="3">
        <v>95</v>
      </c>
      <c r="D1654" s="3">
        <v>131</v>
      </c>
      <c r="F1654" s="14">
        <v>0.41</v>
      </c>
      <c r="G1654" s="3">
        <v>4</v>
      </c>
      <c r="H1654" s="3" t="s">
        <v>190</v>
      </c>
      <c r="I1654" s="19">
        <v>29.13</v>
      </c>
    </row>
    <row r="1655" spans="1:9" x14ac:dyDescent="0.2">
      <c r="B1655" s="2">
        <v>0.66666666666666663</v>
      </c>
      <c r="C1655" s="3">
        <v>93</v>
      </c>
      <c r="D1655" s="3">
        <v>126</v>
      </c>
      <c r="F1655" s="14">
        <v>0.4</v>
      </c>
      <c r="G1655" s="3">
        <v>2</v>
      </c>
      <c r="H1655" s="3" t="s">
        <v>43</v>
      </c>
      <c r="I1655" s="19">
        <v>29.13</v>
      </c>
    </row>
    <row r="1656" spans="1:9" x14ac:dyDescent="0.2">
      <c r="B1656" s="2">
        <v>0.67708333333333337</v>
      </c>
      <c r="C1656" s="3">
        <v>92</v>
      </c>
      <c r="D1656" s="3">
        <v>127</v>
      </c>
      <c r="F1656" s="14">
        <v>0.4</v>
      </c>
      <c r="G1656" s="3">
        <v>7</v>
      </c>
      <c r="H1656" s="3" t="s">
        <v>190</v>
      </c>
      <c r="I1656" s="19">
        <v>29.12</v>
      </c>
    </row>
    <row r="1657" spans="1:9" x14ac:dyDescent="0.2">
      <c r="B1657" s="2">
        <v>0.6875</v>
      </c>
    </row>
    <row r="1658" spans="1:9" x14ac:dyDescent="0.2">
      <c r="B1658" s="2">
        <v>0.69791666666666663</v>
      </c>
    </row>
    <row r="1659" spans="1:9" x14ac:dyDescent="0.2">
      <c r="B1659" s="2">
        <v>0.70833333333333337</v>
      </c>
    </row>
    <row r="1660" spans="1:9" x14ac:dyDescent="0.2">
      <c r="B1660" s="2"/>
    </row>
    <row r="1661" spans="1:9" x14ac:dyDescent="0.2">
      <c r="A1661" t="s">
        <v>259</v>
      </c>
      <c r="B1661" s="2"/>
    </row>
    <row r="1662" spans="1:9" x14ac:dyDescent="0.2">
      <c r="A1662" s="21">
        <v>40333</v>
      </c>
      <c r="B1662" s="1">
        <v>0.52083333333333337</v>
      </c>
      <c r="C1662" s="3">
        <v>92</v>
      </c>
      <c r="D1662" s="3">
        <v>124</v>
      </c>
      <c r="F1662" s="14">
        <v>0.48</v>
      </c>
      <c r="G1662" s="3">
        <v>4</v>
      </c>
      <c r="H1662" s="3" t="s">
        <v>129</v>
      </c>
      <c r="I1662" s="19">
        <v>29.15</v>
      </c>
    </row>
    <row r="1663" spans="1:9" x14ac:dyDescent="0.2">
      <c r="B1663" s="1">
        <v>0.53125</v>
      </c>
      <c r="C1663" s="3">
        <v>92</v>
      </c>
      <c r="D1663" s="3">
        <v>124</v>
      </c>
      <c r="F1663" s="14">
        <v>0.47</v>
      </c>
      <c r="G1663" s="3">
        <v>2</v>
      </c>
      <c r="H1663" s="3" t="s">
        <v>129</v>
      </c>
      <c r="I1663" s="19">
        <v>29.14</v>
      </c>
    </row>
    <row r="1664" spans="1:9" x14ac:dyDescent="0.2">
      <c r="B1664" s="1">
        <v>0.54166666666666663</v>
      </c>
      <c r="C1664" s="3">
        <v>93</v>
      </c>
      <c r="D1664" s="3">
        <v>125</v>
      </c>
      <c r="F1664" s="14">
        <v>0.46</v>
      </c>
      <c r="G1664" s="3">
        <v>1</v>
      </c>
      <c r="H1664" s="3" t="s">
        <v>35</v>
      </c>
      <c r="I1664" s="19">
        <v>29.14</v>
      </c>
    </row>
    <row r="1665" spans="1:9" x14ac:dyDescent="0.2">
      <c r="B1665" s="1">
        <v>0.55208333333333337</v>
      </c>
      <c r="C1665" s="3">
        <v>93</v>
      </c>
      <c r="D1665" s="3">
        <v>125</v>
      </c>
      <c r="F1665" s="14">
        <v>0.44</v>
      </c>
      <c r="G1665" s="3">
        <v>6</v>
      </c>
      <c r="H1665" s="3" t="s">
        <v>71</v>
      </c>
      <c r="I1665" s="19">
        <v>29.14</v>
      </c>
    </row>
    <row r="1666" spans="1:9" x14ac:dyDescent="0.2">
      <c r="B1666" s="1">
        <v>0.5625</v>
      </c>
      <c r="C1666" s="3">
        <v>94</v>
      </c>
      <c r="D1666" s="3">
        <v>128</v>
      </c>
      <c r="F1666" s="14">
        <v>0.42</v>
      </c>
      <c r="G1666" s="3">
        <v>6</v>
      </c>
      <c r="H1666" s="3" t="s">
        <v>129</v>
      </c>
      <c r="I1666" s="19">
        <v>29.14</v>
      </c>
    </row>
    <row r="1667" spans="1:9" x14ac:dyDescent="0.2">
      <c r="B1667" s="1">
        <v>0.57291666666666663</v>
      </c>
      <c r="C1667" s="3">
        <v>94</v>
      </c>
      <c r="D1667" s="3">
        <v>128</v>
      </c>
      <c r="F1667" s="14">
        <v>0.41</v>
      </c>
      <c r="G1667" s="3">
        <v>2</v>
      </c>
      <c r="H1667" s="3" t="s">
        <v>129</v>
      </c>
      <c r="I1667" s="19">
        <v>29.13</v>
      </c>
    </row>
    <row r="1668" spans="1:9" x14ac:dyDescent="0.2">
      <c r="B1668" s="1">
        <v>0.63541666666666663</v>
      </c>
      <c r="C1668" s="3">
        <v>95</v>
      </c>
      <c r="D1668" s="3">
        <v>130</v>
      </c>
      <c r="F1668" s="14">
        <v>0.38</v>
      </c>
      <c r="G1668" s="3">
        <v>4</v>
      </c>
      <c r="H1668" s="3" t="s">
        <v>129</v>
      </c>
      <c r="I1668" s="19">
        <v>29.1</v>
      </c>
    </row>
    <row r="1669" spans="1:9" x14ac:dyDescent="0.2">
      <c r="B1669" s="1">
        <v>0.64583333333333337</v>
      </c>
      <c r="C1669" s="3">
        <v>95</v>
      </c>
      <c r="D1669" s="3">
        <v>131</v>
      </c>
      <c r="F1669" s="14">
        <v>0.36</v>
      </c>
      <c r="G1669" s="3">
        <v>6</v>
      </c>
      <c r="H1669" s="3" t="s">
        <v>129</v>
      </c>
      <c r="I1669" s="19">
        <v>29.1</v>
      </c>
    </row>
    <row r="1670" spans="1:9" x14ac:dyDescent="0.2">
      <c r="B1670" s="2">
        <v>0.65625</v>
      </c>
      <c r="C1670" s="3">
        <v>96</v>
      </c>
      <c r="D1670" s="3">
        <v>130</v>
      </c>
      <c r="F1670" s="14">
        <v>0.36</v>
      </c>
      <c r="G1670" s="3">
        <v>1</v>
      </c>
      <c r="H1670" s="3" t="s">
        <v>201</v>
      </c>
      <c r="I1670" s="19">
        <v>29.1</v>
      </c>
    </row>
    <row r="1671" spans="1:9" x14ac:dyDescent="0.2">
      <c r="B1671" s="2">
        <v>0.66666666666666663</v>
      </c>
      <c r="C1671" s="3">
        <v>96</v>
      </c>
      <c r="D1671" s="3">
        <v>131</v>
      </c>
      <c r="F1671" s="14">
        <v>0.37</v>
      </c>
      <c r="G1671" s="3">
        <v>4</v>
      </c>
      <c r="H1671" s="3" t="s">
        <v>71</v>
      </c>
      <c r="I1671" s="19">
        <v>29.09</v>
      </c>
    </row>
    <row r="1672" spans="1:9" x14ac:dyDescent="0.2">
      <c r="B1672" s="2">
        <v>0.67708333333333337</v>
      </c>
      <c r="C1672" s="3">
        <v>96</v>
      </c>
      <c r="D1672" s="3">
        <v>130</v>
      </c>
      <c r="F1672" s="14">
        <v>0.39</v>
      </c>
      <c r="G1672" s="3">
        <v>5</v>
      </c>
      <c r="H1672" s="3" t="s">
        <v>201</v>
      </c>
      <c r="I1672" s="19">
        <v>29.09</v>
      </c>
    </row>
    <row r="1673" spans="1:9" x14ac:dyDescent="0.2">
      <c r="B1673" s="2">
        <v>0.6875</v>
      </c>
      <c r="C1673" s="3">
        <v>96</v>
      </c>
      <c r="D1673" s="3">
        <v>129</v>
      </c>
      <c r="F1673" s="14">
        <v>0.38</v>
      </c>
      <c r="G1673" s="3">
        <v>5</v>
      </c>
      <c r="H1673" s="3" t="s">
        <v>203</v>
      </c>
      <c r="I1673" s="19">
        <v>29.08</v>
      </c>
    </row>
    <row r="1674" spans="1:9" x14ac:dyDescent="0.2">
      <c r="B1674" s="2">
        <v>0.69791666666666663</v>
      </c>
      <c r="C1674" s="3">
        <v>96</v>
      </c>
      <c r="D1674" s="3">
        <v>129</v>
      </c>
      <c r="F1674" s="14">
        <v>0.4</v>
      </c>
      <c r="G1674" s="3">
        <v>6</v>
      </c>
      <c r="H1674" s="3" t="s">
        <v>203</v>
      </c>
      <c r="I1674" s="19">
        <v>29.08</v>
      </c>
    </row>
    <row r="1675" spans="1:9" x14ac:dyDescent="0.2">
      <c r="B1675" s="2">
        <v>0.78125</v>
      </c>
      <c r="C1675" s="3">
        <v>95</v>
      </c>
      <c r="D1675" s="3">
        <v>109</v>
      </c>
      <c r="F1675" s="14">
        <v>0.4</v>
      </c>
      <c r="G1675" s="3">
        <v>4</v>
      </c>
      <c r="H1675" s="3" t="s">
        <v>203</v>
      </c>
      <c r="I1675" s="19">
        <v>29.07</v>
      </c>
    </row>
    <row r="1676" spans="1:9" x14ac:dyDescent="0.2">
      <c r="B1676" s="2">
        <v>0.79166666666666663</v>
      </c>
      <c r="C1676" s="3">
        <v>95</v>
      </c>
      <c r="D1676" s="3">
        <v>111</v>
      </c>
      <c r="F1676" s="14">
        <v>0.41</v>
      </c>
      <c r="G1676" s="3">
        <v>7</v>
      </c>
      <c r="H1676" s="3" t="s">
        <v>129</v>
      </c>
      <c r="I1676" s="19">
        <v>29.07</v>
      </c>
    </row>
    <row r="1677" spans="1:9" x14ac:dyDescent="0.2">
      <c r="B1677" s="2">
        <v>0.80208333333333337</v>
      </c>
      <c r="C1677" s="3">
        <v>95</v>
      </c>
      <c r="D1677" s="3">
        <v>106</v>
      </c>
      <c r="F1677" s="14">
        <v>0.41</v>
      </c>
      <c r="G1677" s="3">
        <v>3</v>
      </c>
      <c r="H1677" s="3" t="s">
        <v>129</v>
      </c>
      <c r="I1677" s="19">
        <v>29.07</v>
      </c>
    </row>
    <row r="1678" spans="1:9" x14ac:dyDescent="0.2">
      <c r="B1678" s="2">
        <v>0.8125</v>
      </c>
      <c r="C1678" s="3">
        <v>95</v>
      </c>
      <c r="D1678" s="3">
        <v>103</v>
      </c>
      <c r="F1678" s="14">
        <v>0.41</v>
      </c>
      <c r="G1678" s="3">
        <v>1</v>
      </c>
      <c r="H1678" s="3" t="s">
        <v>129</v>
      </c>
      <c r="I1678" s="19">
        <v>29.07</v>
      </c>
    </row>
    <row r="1679" spans="1:9" x14ac:dyDescent="0.2">
      <c r="B1679" s="2"/>
    </row>
    <row r="1680" spans="1:9" x14ac:dyDescent="0.2">
      <c r="A1680" s="21">
        <v>40334</v>
      </c>
      <c r="B1680" s="2">
        <v>0.79166666666666663</v>
      </c>
      <c r="C1680" s="3">
        <v>102</v>
      </c>
      <c r="D1680" s="3">
        <v>113</v>
      </c>
      <c r="F1680" s="14">
        <v>0.35</v>
      </c>
      <c r="G1680" s="3">
        <v>7</v>
      </c>
      <c r="H1680" s="3" t="s">
        <v>190</v>
      </c>
      <c r="I1680" s="19">
        <v>29.04</v>
      </c>
    </row>
    <row r="1681" spans="1:9" x14ac:dyDescent="0.2">
      <c r="B1681" s="2">
        <v>0.80208333333333337</v>
      </c>
      <c r="C1681" s="3">
        <v>100</v>
      </c>
      <c r="D1681" s="3">
        <v>107</v>
      </c>
      <c r="F1681" s="14">
        <v>0.36</v>
      </c>
      <c r="G1681" s="3">
        <v>7</v>
      </c>
      <c r="H1681" s="3" t="s">
        <v>34</v>
      </c>
      <c r="I1681" s="19">
        <v>29.04</v>
      </c>
    </row>
    <row r="1682" spans="1:9" x14ac:dyDescent="0.2">
      <c r="B1682" s="2">
        <v>0.8125</v>
      </c>
      <c r="C1682" s="3">
        <v>98</v>
      </c>
      <c r="D1682" s="3">
        <v>105</v>
      </c>
      <c r="F1682" s="14">
        <v>0.36</v>
      </c>
      <c r="G1682" s="3">
        <v>11</v>
      </c>
      <c r="H1682" s="3" t="s">
        <v>35</v>
      </c>
      <c r="I1682" s="19">
        <v>29.04</v>
      </c>
    </row>
    <row r="1683" spans="1:9" x14ac:dyDescent="0.2">
      <c r="B1683" s="2">
        <v>0.82291666666666663</v>
      </c>
      <c r="C1683" s="3">
        <v>98</v>
      </c>
      <c r="D1683" s="3">
        <v>103</v>
      </c>
      <c r="F1683" s="14">
        <v>0.37</v>
      </c>
      <c r="G1683" s="3">
        <v>6</v>
      </c>
      <c r="H1683" s="3" t="s">
        <v>35</v>
      </c>
      <c r="I1683" s="19">
        <v>29.04</v>
      </c>
    </row>
    <row r="1684" spans="1:9" x14ac:dyDescent="0.2">
      <c r="B1684" s="2">
        <v>0.83333333333333337</v>
      </c>
      <c r="C1684" s="3">
        <v>96</v>
      </c>
      <c r="D1684" s="3">
        <v>102</v>
      </c>
      <c r="F1684" s="14">
        <v>0.37</v>
      </c>
      <c r="G1684" s="3">
        <v>2</v>
      </c>
      <c r="H1684" s="3" t="s">
        <v>35</v>
      </c>
      <c r="I1684" s="19">
        <v>29.04</v>
      </c>
    </row>
    <row r="1685" spans="1:9" x14ac:dyDescent="0.2">
      <c r="B1685" s="2">
        <v>0.84375</v>
      </c>
      <c r="C1685" s="3">
        <v>96</v>
      </c>
      <c r="D1685" s="3">
        <v>101</v>
      </c>
      <c r="F1685" s="14">
        <v>0.39</v>
      </c>
      <c r="G1685" s="3">
        <v>3</v>
      </c>
      <c r="H1685" s="3" t="s">
        <v>190</v>
      </c>
      <c r="I1685" s="19">
        <v>29.05</v>
      </c>
    </row>
    <row r="1686" spans="1:9" x14ac:dyDescent="0.2">
      <c r="B1686" s="2">
        <v>0.85416666666666663</v>
      </c>
      <c r="C1686" s="3">
        <v>95</v>
      </c>
      <c r="D1686" s="3">
        <v>99</v>
      </c>
      <c r="F1686" s="14">
        <v>0.41</v>
      </c>
      <c r="G1686" s="3">
        <v>4</v>
      </c>
      <c r="H1686" s="3" t="s">
        <v>35</v>
      </c>
      <c r="I1686" s="19">
        <v>29.05</v>
      </c>
    </row>
    <row r="1687" spans="1:9" x14ac:dyDescent="0.2">
      <c r="B1687" s="2">
        <v>0.86458333333333337</v>
      </c>
      <c r="C1687" s="3">
        <v>94</v>
      </c>
      <c r="D1687" s="3">
        <v>97</v>
      </c>
      <c r="F1687" s="14">
        <v>0.42</v>
      </c>
      <c r="G1687" s="3">
        <v>3</v>
      </c>
      <c r="H1687" s="3" t="s">
        <v>34</v>
      </c>
      <c r="I1687" s="19">
        <v>29.05</v>
      </c>
    </row>
    <row r="1688" spans="1:9" x14ac:dyDescent="0.2">
      <c r="B1688" s="2">
        <v>0.875</v>
      </c>
      <c r="C1688" s="3">
        <v>93</v>
      </c>
      <c r="D1688" s="3">
        <v>96</v>
      </c>
      <c r="F1688" s="14">
        <v>0.43</v>
      </c>
      <c r="G1688" s="3">
        <v>3</v>
      </c>
      <c r="H1688" s="3" t="s">
        <v>180</v>
      </c>
      <c r="I1688" s="19">
        <v>29.06</v>
      </c>
    </row>
    <row r="1689" spans="1:9" x14ac:dyDescent="0.2">
      <c r="B1689" s="2">
        <v>0.88541666666666663</v>
      </c>
      <c r="C1689" s="3">
        <v>93</v>
      </c>
      <c r="D1689" s="3">
        <v>96</v>
      </c>
      <c r="F1689" s="14">
        <v>0.43</v>
      </c>
      <c r="G1689" s="3">
        <v>4</v>
      </c>
      <c r="H1689" s="3" t="s">
        <v>35</v>
      </c>
      <c r="I1689" s="19">
        <v>29.06</v>
      </c>
    </row>
    <row r="1690" spans="1:9" x14ac:dyDescent="0.2">
      <c r="B1690" s="2">
        <v>0.89583333333333337</v>
      </c>
      <c r="C1690" s="3">
        <v>92</v>
      </c>
      <c r="D1690" s="3">
        <v>95</v>
      </c>
      <c r="F1690" s="14">
        <v>0.44</v>
      </c>
      <c r="G1690" s="3">
        <v>9</v>
      </c>
      <c r="H1690" s="3" t="s">
        <v>34</v>
      </c>
      <c r="I1690" s="19">
        <v>29.08</v>
      </c>
    </row>
    <row r="1691" spans="1:9" x14ac:dyDescent="0.2">
      <c r="B1691" s="2">
        <v>0.90625</v>
      </c>
      <c r="C1691" s="3">
        <v>92</v>
      </c>
      <c r="D1691" s="3">
        <v>94</v>
      </c>
      <c r="F1691" s="14">
        <v>0.45</v>
      </c>
      <c r="G1691" s="3">
        <v>2</v>
      </c>
      <c r="H1691" s="3" t="s">
        <v>35</v>
      </c>
      <c r="I1691" s="19">
        <v>29.08</v>
      </c>
    </row>
    <row r="1692" spans="1:9" x14ac:dyDescent="0.2">
      <c r="B1692" s="2"/>
    </row>
    <row r="1693" spans="1:9" x14ac:dyDescent="0.2">
      <c r="A1693" t="s">
        <v>260</v>
      </c>
      <c r="B1693" s="2"/>
    </row>
    <row r="1694" spans="1:9" x14ac:dyDescent="0.2">
      <c r="A1694" s="21">
        <v>40348</v>
      </c>
      <c r="B1694" s="2">
        <v>0.40625</v>
      </c>
      <c r="C1694" s="3">
        <v>79</v>
      </c>
      <c r="D1694" s="3">
        <v>94</v>
      </c>
      <c r="F1694" s="14">
        <v>0.59</v>
      </c>
      <c r="G1694" s="3">
        <v>9</v>
      </c>
      <c r="H1694" s="3" t="s">
        <v>130</v>
      </c>
      <c r="I1694" s="19">
        <v>29.08</v>
      </c>
    </row>
    <row r="1695" spans="1:9" x14ac:dyDescent="0.2">
      <c r="B1695" s="2">
        <v>0.4166666666666668</v>
      </c>
      <c r="C1695" s="3">
        <v>79</v>
      </c>
      <c r="D1695" s="3">
        <v>94</v>
      </c>
      <c r="F1695" s="14">
        <v>0.56000000000000005</v>
      </c>
      <c r="G1695" s="3">
        <v>8</v>
      </c>
      <c r="H1695" s="3" t="s">
        <v>196</v>
      </c>
      <c r="I1695" s="19">
        <v>29.08</v>
      </c>
    </row>
    <row r="1696" spans="1:9" x14ac:dyDescent="0.2">
      <c r="B1696" s="2">
        <v>0.42708333333333354</v>
      </c>
      <c r="C1696" s="3">
        <v>80</v>
      </c>
      <c r="D1696" s="3">
        <v>96</v>
      </c>
      <c r="F1696" s="14">
        <v>0.53</v>
      </c>
      <c r="G1696" s="3">
        <v>7</v>
      </c>
      <c r="H1696" s="3" t="s">
        <v>196</v>
      </c>
      <c r="I1696" s="19">
        <v>29.08</v>
      </c>
    </row>
    <row r="1697" spans="2:9" x14ac:dyDescent="0.2">
      <c r="B1697" s="2">
        <v>0.4375</v>
      </c>
      <c r="C1697" s="3">
        <v>81</v>
      </c>
      <c r="D1697" s="3">
        <v>99</v>
      </c>
      <c r="F1697" s="14">
        <v>0.52</v>
      </c>
      <c r="G1697" s="3">
        <v>12</v>
      </c>
      <c r="H1697" s="3" t="s">
        <v>196</v>
      </c>
      <c r="I1697" s="19">
        <v>29.1</v>
      </c>
    </row>
    <row r="1698" spans="2:9" x14ac:dyDescent="0.2">
      <c r="B1698" s="2">
        <v>0.44791666666666691</v>
      </c>
      <c r="C1698" s="3">
        <v>81</v>
      </c>
      <c r="D1698" s="3">
        <v>101</v>
      </c>
      <c r="F1698" s="14">
        <v>0.52</v>
      </c>
      <c r="G1698" s="3">
        <v>7</v>
      </c>
      <c r="H1698" s="3" t="s">
        <v>196</v>
      </c>
      <c r="I1698" s="19">
        <v>29.1</v>
      </c>
    </row>
    <row r="1699" spans="2:9" x14ac:dyDescent="0.2">
      <c r="B1699" s="2">
        <v>0.45833333333333359</v>
      </c>
      <c r="C1699" s="3">
        <v>81</v>
      </c>
      <c r="D1699" s="3">
        <v>103</v>
      </c>
      <c r="F1699" s="14">
        <v>0.5</v>
      </c>
      <c r="G1699" s="3">
        <v>10</v>
      </c>
      <c r="H1699" s="3" t="s">
        <v>130</v>
      </c>
      <c r="I1699" s="19">
        <v>29.1</v>
      </c>
    </row>
    <row r="1700" spans="2:9" x14ac:dyDescent="0.2">
      <c r="B1700" s="1">
        <v>0.46875</v>
      </c>
      <c r="C1700" s="3">
        <v>82</v>
      </c>
      <c r="D1700" s="3">
        <v>104</v>
      </c>
      <c r="F1700" s="14">
        <v>0.5</v>
      </c>
      <c r="G1700" s="3">
        <v>6</v>
      </c>
      <c r="H1700" s="3" t="s">
        <v>196</v>
      </c>
      <c r="I1700" s="19">
        <v>29.1</v>
      </c>
    </row>
    <row r="1701" spans="2:9" x14ac:dyDescent="0.2">
      <c r="B1701" s="1">
        <v>0.47916666666666669</v>
      </c>
      <c r="C1701" s="3">
        <v>82</v>
      </c>
      <c r="D1701" s="3">
        <v>105</v>
      </c>
      <c r="F1701" s="14">
        <v>0.5</v>
      </c>
      <c r="G1701" s="3">
        <v>10</v>
      </c>
      <c r="H1701" s="3" t="s">
        <v>143</v>
      </c>
      <c r="I1701" s="19">
        <v>29.1</v>
      </c>
    </row>
    <row r="1702" spans="2:9" x14ac:dyDescent="0.2">
      <c r="B1702" s="1">
        <v>0.48958333333333331</v>
      </c>
      <c r="C1702" s="3">
        <v>83</v>
      </c>
      <c r="D1702" s="3">
        <v>106</v>
      </c>
      <c r="F1702" s="14">
        <v>0.51</v>
      </c>
      <c r="G1702" s="3">
        <v>7</v>
      </c>
      <c r="H1702" s="3" t="s">
        <v>130</v>
      </c>
      <c r="I1702" s="19">
        <v>29.1</v>
      </c>
    </row>
    <row r="1703" spans="2:9" x14ac:dyDescent="0.2">
      <c r="B1703" s="1">
        <v>0.5</v>
      </c>
      <c r="C1703" s="3">
        <v>83</v>
      </c>
      <c r="D1703" s="3">
        <v>105</v>
      </c>
      <c r="F1703" s="14">
        <v>0.47</v>
      </c>
      <c r="G1703" s="3">
        <v>8</v>
      </c>
      <c r="H1703" s="3" t="s">
        <v>130</v>
      </c>
      <c r="I1703" s="19">
        <v>29.09</v>
      </c>
    </row>
    <row r="1704" spans="2:9" x14ac:dyDescent="0.2">
      <c r="B1704" s="1">
        <v>0.54166666666666663</v>
      </c>
      <c r="C1704" s="3">
        <v>84</v>
      </c>
      <c r="D1704" s="3">
        <v>110</v>
      </c>
      <c r="F1704" s="14">
        <v>0.45</v>
      </c>
      <c r="G1704" s="3">
        <v>9</v>
      </c>
      <c r="H1704" s="3" t="s">
        <v>196</v>
      </c>
      <c r="I1704" s="19">
        <v>29.06</v>
      </c>
    </row>
    <row r="1705" spans="2:9" x14ac:dyDescent="0.2">
      <c r="B1705" s="1">
        <v>0.55208333333333337</v>
      </c>
      <c r="C1705" s="3">
        <v>84</v>
      </c>
      <c r="D1705" s="3">
        <v>107</v>
      </c>
      <c r="F1705" s="14">
        <v>0.48</v>
      </c>
      <c r="G1705" s="3">
        <v>7</v>
      </c>
      <c r="H1705" s="3" t="s">
        <v>130</v>
      </c>
      <c r="I1705" s="19">
        <v>29.07</v>
      </c>
    </row>
    <row r="1706" spans="2:9" x14ac:dyDescent="0.2">
      <c r="B1706" s="2">
        <v>0.5625</v>
      </c>
      <c r="C1706" s="3">
        <v>84</v>
      </c>
      <c r="D1706" s="3">
        <v>109</v>
      </c>
      <c r="F1706" s="14">
        <v>0.49</v>
      </c>
      <c r="G1706" s="3">
        <v>6</v>
      </c>
      <c r="H1706" s="3" t="s">
        <v>196</v>
      </c>
      <c r="I1706" s="19">
        <v>29.06</v>
      </c>
    </row>
    <row r="1707" spans="2:9" x14ac:dyDescent="0.2">
      <c r="B1707" s="2">
        <v>0.57291666666666663</v>
      </c>
      <c r="C1707" s="3">
        <v>84</v>
      </c>
      <c r="D1707" s="3">
        <v>111</v>
      </c>
      <c r="F1707" s="14">
        <v>0.48</v>
      </c>
      <c r="G1707" s="3">
        <v>6</v>
      </c>
      <c r="H1707" s="3" t="s">
        <v>196</v>
      </c>
      <c r="I1707" s="19">
        <v>29.06</v>
      </c>
    </row>
    <row r="1708" spans="2:9" x14ac:dyDescent="0.2">
      <c r="B1708" s="2">
        <v>0.58333333333333337</v>
      </c>
      <c r="C1708" s="3">
        <v>85</v>
      </c>
      <c r="D1708" s="3">
        <v>110</v>
      </c>
      <c r="F1708" s="14">
        <v>0.48</v>
      </c>
      <c r="G1708" s="3">
        <v>3</v>
      </c>
      <c r="H1708" s="3" t="s">
        <v>196</v>
      </c>
      <c r="I1708" s="19">
        <v>29.06</v>
      </c>
    </row>
    <row r="1709" spans="2:9" x14ac:dyDescent="0.2">
      <c r="B1709" s="2">
        <v>0.59375</v>
      </c>
      <c r="C1709" s="3">
        <v>84</v>
      </c>
      <c r="D1709" s="3">
        <v>108</v>
      </c>
      <c r="F1709" s="14">
        <v>0.48</v>
      </c>
      <c r="G1709" s="3">
        <v>5</v>
      </c>
      <c r="H1709" s="3" t="s">
        <v>130</v>
      </c>
      <c r="I1709" s="19">
        <v>29.05</v>
      </c>
    </row>
    <row r="1710" spans="2:9" x14ac:dyDescent="0.2">
      <c r="B1710" s="2">
        <v>0.60416666666666663</v>
      </c>
      <c r="C1710" s="3">
        <v>84</v>
      </c>
      <c r="D1710" s="3">
        <v>110</v>
      </c>
      <c r="F1710" s="14">
        <v>0.48</v>
      </c>
      <c r="G1710" s="3">
        <v>3</v>
      </c>
      <c r="H1710" s="3" t="s">
        <v>196</v>
      </c>
      <c r="I1710" s="19">
        <v>29.05</v>
      </c>
    </row>
    <row r="1711" spans="2:9" x14ac:dyDescent="0.2">
      <c r="B1711" s="2">
        <v>0.61458333333333337</v>
      </c>
      <c r="C1711" s="3">
        <v>84</v>
      </c>
      <c r="D1711" s="3">
        <v>110</v>
      </c>
      <c r="F1711" s="14">
        <v>0.48</v>
      </c>
      <c r="G1711" s="3">
        <v>6</v>
      </c>
      <c r="H1711" s="3" t="s">
        <v>196</v>
      </c>
      <c r="I1711" s="19">
        <v>29.05</v>
      </c>
    </row>
    <row r="1712" spans="2:9" x14ac:dyDescent="0.2">
      <c r="B1712" s="2">
        <v>0.625</v>
      </c>
      <c r="C1712" s="3">
        <v>85</v>
      </c>
      <c r="D1712" s="3">
        <v>108</v>
      </c>
      <c r="F1712" s="14">
        <v>0.48</v>
      </c>
      <c r="G1712" s="3">
        <v>4</v>
      </c>
      <c r="H1712" s="3" t="s">
        <v>130</v>
      </c>
      <c r="I1712" s="19">
        <v>29.05</v>
      </c>
    </row>
    <row r="1713" spans="1:9" x14ac:dyDescent="0.2">
      <c r="B1713" s="2">
        <v>0.63541666666666663</v>
      </c>
      <c r="C1713" s="3">
        <v>85</v>
      </c>
      <c r="D1713" s="3">
        <v>109</v>
      </c>
      <c r="F1713" s="14">
        <v>0.46</v>
      </c>
      <c r="G1713" s="3">
        <v>4</v>
      </c>
      <c r="H1713" s="3" t="s">
        <v>196</v>
      </c>
      <c r="I1713" s="19">
        <v>29.05</v>
      </c>
    </row>
    <row r="1714" spans="1:9" x14ac:dyDescent="0.2">
      <c r="B1714" s="2">
        <v>0.64583333333333337</v>
      </c>
      <c r="C1714" s="3">
        <v>85</v>
      </c>
      <c r="D1714" s="3">
        <v>110</v>
      </c>
      <c r="F1714" s="14">
        <v>0.45</v>
      </c>
      <c r="G1714" s="3">
        <v>4</v>
      </c>
      <c r="H1714" s="3" t="s">
        <v>130</v>
      </c>
      <c r="I1714" s="19">
        <v>29.05</v>
      </c>
    </row>
    <row r="1715" spans="1:9" x14ac:dyDescent="0.2">
      <c r="B1715" s="2">
        <v>0.6875</v>
      </c>
      <c r="C1715" s="3">
        <v>86</v>
      </c>
      <c r="D1715" s="3">
        <v>107</v>
      </c>
      <c r="F1715" s="14">
        <v>0.45</v>
      </c>
      <c r="G1715" s="3">
        <v>3</v>
      </c>
      <c r="H1715" s="3" t="s">
        <v>130</v>
      </c>
      <c r="I1715" s="19">
        <v>29.06</v>
      </c>
    </row>
    <row r="1716" spans="1:9" x14ac:dyDescent="0.2">
      <c r="B1716" s="2">
        <v>0.69791666666666663</v>
      </c>
      <c r="C1716" s="3">
        <v>86</v>
      </c>
      <c r="D1716" s="3">
        <v>110</v>
      </c>
      <c r="F1716" s="14">
        <v>0.46</v>
      </c>
      <c r="G1716" s="3">
        <v>3</v>
      </c>
      <c r="H1716" s="3" t="s">
        <v>130</v>
      </c>
      <c r="I1716" s="19">
        <v>29.06</v>
      </c>
    </row>
    <row r="1717" spans="1:9" x14ac:dyDescent="0.2">
      <c r="B1717" s="2">
        <v>0.70833333333333337</v>
      </c>
      <c r="C1717" s="3">
        <v>86</v>
      </c>
      <c r="D1717" s="3">
        <v>108</v>
      </c>
      <c r="F1717" s="14">
        <v>0.43</v>
      </c>
      <c r="G1717" s="3">
        <v>0</v>
      </c>
      <c r="I1717" s="19">
        <v>29.05</v>
      </c>
    </row>
    <row r="1718" spans="1:9" x14ac:dyDescent="0.2">
      <c r="B1718" s="2">
        <v>0.71875</v>
      </c>
      <c r="C1718" s="3">
        <v>86</v>
      </c>
      <c r="D1718" s="3">
        <v>106</v>
      </c>
      <c r="F1718" s="14">
        <v>0.47</v>
      </c>
      <c r="G1718" s="3">
        <v>2</v>
      </c>
      <c r="H1718" s="3" t="s">
        <v>129</v>
      </c>
      <c r="I1718" s="19">
        <v>29.04</v>
      </c>
    </row>
    <row r="1719" spans="1:9" x14ac:dyDescent="0.2">
      <c r="B1719" s="2">
        <v>0.72916666666666663</v>
      </c>
      <c r="C1719" s="3">
        <v>86</v>
      </c>
      <c r="D1719" s="3">
        <v>108</v>
      </c>
      <c r="F1719" s="14">
        <v>0.44</v>
      </c>
      <c r="G1719" s="3">
        <v>3</v>
      </c>
      <c r="H1719" s="3" t="s">
        <v>201</v>
      </c>
      <c r="I1719" s="19">
        <v>29.05</v>
      </c>
    </row>
    <row r="1720" spans="1:9" x14ac:dyDescent="0.2">
      <c r="B1720" s="2">
        <v>0.84375</v>
      </c>
      <c r="C1720" s="3">
        <v>81</v>
      </c>
      <c r="D1720" s="3">
        <v>87</v>
      </c>
      <c r="F1720" s="14">
        <v>0.59</v>
      </c>
      <c r="G1720" s="3">
        <v>3</v>
      </c>
      <c r="H1720" s="3" t="s">
        <v>129</v>
      </c>
      <c r="I1720" s="19">
        <v>29.03</v>
      </c>
    </row>
    <row r="1721" spans="1:9" x14ac:dyDescent="0.2">
      <c r="B1721" s="2">
        <v>0.85416666666666663</v>
      </c>
      <c r="C1721" s="3">
        <v>80</v>
      </c>
      <c r="D1721" s="3">
        <v>86</v>
      </c>
      <c r="F1721" s="14">
        <v>0.61</v>
      </c>
      <c r="G1721" s="3">
        <v>2</v>
      </c>
      <c r="H1721" s="3" t="s">
        <v>71</v>
      </c>
      <c r="I1721" s="19">
        <v>29.03</v>
      </c>
    </row>
    <row r="1722" spans="1:9" x14ac:dyDescent="0.2">
      <c r="B1722" s="2">
        <v>0.86458333333333337</v>
      </c>
      <c r="C1722" s="3">
        <v>80</v>
      </c>
      <c r="D1722" s="3">
        <v>85</v>
      </c>
      <c r="F1722" s="14">
        <v>0.62</v>
      </c>
      <c r="G1722" s="3">
        <v>3</v>
      </c>
      <c r="H1722" s="3" t="s">
        <v>71</v>
      </c>
      <c r="I1722" s="19">
        <v>29.03</v>
      </c>
    </row>
    <row r="1723" spans="1:9" x14ac:dyDescent="0.2">
      <c r="B1723" s="2">
        <v>0.875</v>
      </c>
      <c r="C1723" s="3">
        <v>79</v>
      </c>
      <c r="D1723" s="3">
        <v>83</v>
      </c>
      <c r="F1723" s="14">
        <v>0.63</v>
      </c>
      <c r="G1723" s="3">
        <v>4</v>
      </c>
      <c r="H1723" s="3" t="s">
        <v>71</v>
      </c>
      <c r="I1723" s="19">
        <v>29.03</v>
      </c>
    </row>
    <row r="1724" spans="1:9" x14ac:dyDescent="0.2">
      <c r="B1724" s="2">
        <v>0.88541666666666663</v>
      </c>
      <c r="C1724" s="3">
        <v>78</v>
      </c>
      <c r="D1724" s="3">
        <v>81</v>
      </c>
      <c r="F1724" s="14">
        <v>0.65</v>
      </c>
      <c r="G1724" s="3">
        <v>2</v>
      </c>
      <c r="H1724" s="3" t="s">
        <v>129</v>
      </c>
      <c r="I1724" s="19">
        <v>29.03</v>
      </c>
    </row>
    <row r="1725" spans="1:9" x14ac:dyDescent="0.2">
      <c r="B1725" s="2">
        <v>0.89583333333333337</v>
      </c>
    </row>
    <row r="1726" spans="1:9" x14ac:dyDescent="0.2">
      <c r="B1726" s="2">
        <v>0.90625</v>
      </c>
    </row>
    <row r="1727" spans="1:9" x14ac:dyDescent="0.2">
      <c r="B1727" s="2"/>
    </row>
    <row r="1728" spans="1:9" x14ac:dyDescent="0.2">
      <c r="A1728" s="21">
        <v>40349</v>
      </c>
      <c r="B1728" s="1">
        <v>0.51041666666666663</v>
      </c>
      <c r="C1728" s="3">
        <v>80</v>
      </c>
      <c r="D1728" s="3">
        <v>101</v>
      </c>
      <c r="F1728" s="14">
        <v>0.69</v>
      </c>
      <c r="G1728" s="3">
        <v>5</v>
      </c>
      <c r="H1728" s="3" t="s">
        <v>190</v>
      </c>
      <c r="I1728" s="19">
        <v>29.05</v>
      </c>
    </row>
    <row r="1729" spans="1:9" x14ac:dyDescent="0.2">
      <c r="B1729" s="1">
        <v>0.52083333333333337</v>
      </c>
      <c r="C1729" s="3">
        <v>80</v>
      </c>
      <c r="D1729" s="3">
        <v>97</v>
      </c>
      <c r="F1729" s="14">
        <v>0.67</v>
      </c>
      <c r="G1729" s="3">
        <v>6</v>
      </c>
      <c r="H1729" s="3" t="s">
        <v>34</v>
      </c>
      <c r="I1729" s="19">
        <v>29.05</v>
      </c>
    </row>
    <row r="1730" spans="1:9" x14ac:dyDescent="0.2">
      <c r="B1730" s="1">
        <v>0.53125</v>
      </c>
      <c r="C1730" s="3">
        <v>80</v>
      </c>
      <c r="D1730" s="3">
        <v>95</v>
      </c>
      <c r="F1730" s="14">
        <v>0.68</v>
      </c>
      <c r="G1730" s="3">
        <v>8</v>
      </c>
      <c r="H1730" s="3" t="s">
        <v>190</v>
      </c>
      <c r="I1730" s="19">
        <v>29.05</v>
      </c>
    </row>
    <row r="1731" spans="1:9" x14ac:dyDescent="0.2">
      <c r="B1731" s="1">
        <v>0.54166666666666663</v>
      </c>
      <c r="C1731" s="3">
        <v>80</v>
      </c>
      <c r="D1731" s="3">
        <v>98</v>
      </c>
      <c r="F1731" s="14">
        <v>0.68</v>
      </c>
      <c r="G1731" s="3">
        <v>6</v>
      </c>
      <c r="H1731" s="3" t="s">
        <v>190</v>
      </c>
      <c r="I1731" s="19">
        <v>29.06</v>
      </c>
    </row>
    <row r="1732" spans="1:9" x14ac:dyDescent="0.2">
      <c r="B1732" s="1">
        <v>0.55208333333333337</v>
      </c>
      <c r="C1732" s="3">
        <v>81</v>
      </c>
      <c r="D1732" s="3">
        <v>99</v>
      </c>
      <c r="F1732" s="14">
        <v>0.67</v>
      </c>
      <c r="G1732" s="3">
        <v>13</v>
      </c>
      <c r="H1732" s="3" t="s">
        <v>190</v>
      </c>
      <c r="I1732" s="19">
        <v>29.06</v>
      </c>
    </row>
    <row r="1733" spans="1:9" x14ac:dyDescent="0.2">
      <c r="B1733" s="2">
        <v>0.5625</v>
      </c>
      <c r="C1733" s="3">
        <v>81</v>
      </c>
      <c r="D1733" s="3">
        <v>98</v>
      </c>
      <c r="F1733" s="14">
        <v>0.66</v>
      </c>
      <c r="G1733" s="3">
        <v>5</v>
      </c>
      <c r="H1733" s="3" t="s">
        <v>208</v>
      </c>
      <c r="I1733" s="19">
        <v>29.06</v>
      </c>
    </row>
    <row r="1734" spans="1:9" x14ac:dyDescent="0.2">
      <c r="B1734" s="2">
        <v>0.57291666666666663</v>
      </c>
      <c r="C1734" s="3">
        <v>82</v>
      </c>
      <c r="D1734" s="3">
        <v>97</v>
      </c>
      <c r="F1734" s="14">
        <v>0.65</v>
      </c>
      <c r="G1734" s="3">
        <v>16</v>
      </c>
      <c r="H1734" s="3" t="s">
        <v>34</v>
      </c>
      <c r="I1734" s="19">
        <v>29.04</v>
      </c>
    </row>
    <row r="1735" spans="1:9" x14ac:dyDescent="0.2">
      <c r="B1735" s="2">
        <v>0.58333333333333337</v>
      </c>
      <c r="C1735" s="3">
        <v>82</v>
      </c>
      <c r="D1735" s="3">
        <v>97</v>
      </c>
      <c r="F1735" s="14">
        <v>0.65</v>
      </c>
      <c r="G1735" s="3">
        <v>5</v>
      </c>
      <c r="H1735" s="3" t="s">
        <v>190</v>
      </c>
      <c r="I1735" s="19">
        <v>29.04</v>
      </c>
    </row>
    <row r="1736" spans="1:9" x14ac:dyDescent="0.2">
      <c r="B1736" s="2">
        <v>0.59375</v>
      </c>
      <c r="C1736" s="3">
        <v>81</v>
      </c>
      <c r="D1736" s="3">
        <v>97</v>
      </c>
      <c r="F1736" s="14">
        <v>0.66</v>
      </c>
      <c r="G1736" s="3">
        <v>2</v>
      </c>
      <c r="H1736" s="3" t="s">
        <v>190</v>
      </c>
      <c r="I1736" s="19">
        <v>29.05</v>
      </c>
    </row>
    <row r="1737" spans="1:9" x14ac:dyDescent="0.2">
      <c r="B1737" s="2">
        <v>0.60416666666666663</v>
      </c>
      <c r="C1737" s="3">
        <v>81</v>
      </c>
      <c r="D1737" s="3">
        <v>96</v>
      </c>
      <c r="F1737" s="14">
        <v>0.66</v>
      </c>
      <c r="G1737" s="3">
        <v>5</v>
      </c>
      <c r="H1737" s="3" t="s">
        <v>37</v>
      </c>
      <c r="I1737" s="19">
        <v>29.06</v>
      </c>
    </row>
    <row r="1738" spans="1:9" x14ac:dyDescent="0.2">
      <c r="B1738" s="2">
        <v>0.61458333333333337</v>
      </c>
      <c r="C1738" s="3">
        <v>81</v>
      </c>
      <c r="D1738" s="3">
        <v>95</v>
      </c>
      <c r="F1738" s="14">
        <v>0.67</v>
      </c>
      <c r="G1738" s="3">
        <v>10</v>
      </c>
      <c r="H1738" s="3" t="s">
        <v>34</v>
      </c>
      <c r="I1738" s="19">
        <v>29.05</v>
      </c>
    </row>
    <row r="1739" spans="1:9" x14ac:dyDescent="0.2">
      <c r="B1739" s="2">
        <v>0.625</v>
      </c>
      <c r="C1739" s="3">
        <v>82</v>
      </c>
      <c r="D1739" s="3">
        <v>97</v>
      </c>
      <c r="F1739" s="14">
        <v>0.65</v>
      </c>
      <c r="G1739" s="3">
        <v>3</v>
      </c>
      <c r="H1739" s="3" t="s">
        <v>180</v>
      </c>
      <c r="I1739" s="19">
        <v>29.06</v>
      </c>
    </row>
    <row r="1740" spans="1:9" x14ac:dyDescent="0.2">
      <c r="B1740" s="2"/>
    </row>
    <row r="1741" spans="1:9" x14ac:dyDescent="0.2">
      <c r="A1741" s="21" t="s">
        <v>263</v>
      </c>
      <c r="B1741" s="2"/>
    </row>
    <row r="1742" spans="1:9" x14ac:dyDescent="0.2">
      <c r="A1742" s="21">
        <v>40361</v>
      </c>
      <c r="B1742" s="2">
        <v>0.64583333333333337</v>
      </c>
      <c r="C1742" s="3">
        <v>75</v>
      </c>
      <c r="D1742" s="3">
        <v>121</v>
      </c>
      <c r="F1742" s="14">
        <v>0.44</v>
      </c>
      <c r="G1742" s="3">
        <v>0</v>
      </c>
      <c r="I1742" s="19">
        <v>28.59</v>
      </c>
    </row>
    <row r="1743" spans="1:9" x14ac:dyDescent="0.2">
      <c r="B1743" s="2">
        <v>0.65625</v>
      </c>
      <c r="C1743" s="3">
        <v>75</v>
      </c>
      <c r="D1743" s="3">
        <v>119</v>
      </c>
      <c r="F1743" s="14">
        <v>0.44</v>
      </c>
      <c r="G1743" s="3">
        <v>3</v>
      </c>
      <c r="H1743" s="3" t="s">
        <v>130</v>
      </c>
      <c r="I1743" s="19">
        <v>28.58</v>
      </c>
    </row>
    <row r="1744" spans="1:9" x14ac:dyDescent="0.2">
      <c r="B1744" s="2">
        <v>0.66666666666666663</v>
      </c>
      <c r="C1744" s="3">
        <v>74</v>
      </c>
      <c r="D1744" s="3">
        <v>118</v>
      </c>
      <c r="F1744" s="14">
        <v>0.45</v>
      </c>
      <c r="G1744" s="3">
        <v>2</v>
      </c>
      <c r="H1744" s="3" t="s">
        <v>201</v>
      </c>
      <c r="I1744" s="19">
        <v>28.58</v>
      </c>
    </row>
    <row r="1745" spans="1:9" x14ac:dyDescent="0.2">
      <c r="B1745" s="2">
        <v>0.67708333333333337</v>
      </c>
      <c r="C1745" s="3">
        <v>75</v>
      </c>
      <c r="D1745" s="3">
        <v>116</v>
      </c>
      <c r="F1745" s="14">
        <v>0.44</v>
      </c>
      <c r="G1745" s="3">
        <v>6</v>
      </c>
      <c r="H1745" s="3" t="s">
        <v>129</v>
      </c>
      <c r="I1745" s="19">
        <v>28.58</v>
      </c>
    </row>
    <row r="1746" spans="1:9" x14ac:dyDescent="0.2">
      <c r="B1746" s="2">
        <v>0.6875</v>
      </c>
      <c r="C1746" s="3">
        <v>76</v>
      </c>
      <c r="D1746" s="3">
        <v>114</v>
      </c>
      <c r="F1746" s="14">
        <v>0.44</v>
      </c>
      <c r="G1746" s="3">
        <v>7</v>
      </c>
      <c r="H1746" s="3" t="s">
        <v>203</v>
      </c>
      <c r="I1746" s="19">
        <v>28.57</v>
      </c>
    </row>
    <row r="1747" spans="1:9" x14ac:dyDescent="0.2">
      <c r="B1747" s="2"/>
    </row>
    <row r="1748" spans="1:9" x14ac:dyDescent="0.2">
      <c r="A1748" s="21">
        <v>40362</v>
      </c>
      <c r="B1748" s="2">
        <v>0.33333333333333331</v>
      </c>
      <c r="C1748" s="3">
        <v>65</v>
      </c>
      <c r="D1748" s="3">
        <v>75</v>
      </c>
      <c r="F1748" s="14">
        <v>0.63</v>
      </c>
      <c r="G1748" s="3">
        <v>6</v>
      </c>
      <c r="H1748" s="3" t="s">
        <v>190</v>
      </c>
      <c r="I1748" s="19">
        <v>28.55</v>
      </c>
    </row>
    <row r="1749" spans="1:9" x14ac:dyDescent="0.2">
      <c r="B1749" s="2">
        <v>0.34375</v>
      </c>
      <c r="C1749" s="3">
        <v>66</v>
      </c>
      <c r="D1749" s="3">
        <v>75</v>
      </c>
      <c r="F1749" s="14">
        <v>0.62</v>
      </c>
      <c r="G1749" s="3">
        <v>4</v>
      </c>
      <c r="H1749" s="3" t="s">
        <v>190</v>
      </c>
      <c r="I1749" s="19">
        <v>28.55</v>
      </c>
    </row>
    <row r="1750" spans="1:9" x14ac:dyDescent="0.2">
      <c r="B1750" s="2">
        <v>0.35416666666666669</v>
      </c>
      <c r="C1750" s="3">
        <v>67</v>
      </c>
      <c r="D1750" s="3">
        <v>76</v>
      </c>
      <c r="F1750" s="14">
        <v>0.61</v>
      </c>
      <c r="G1750" s="3">
        <v>6</v>
      </c>
      <c r="H1750" s="3" t="s">
        <v>37</v>
      </c>
      <c r="I1750" s="19">
        <v>28.55</v>
      </c>
    </row>
    <row r="1751" spans="1:9" x14ac:dyDescent="0.2">
      <c r="B1751" s="2">
        <v>0.36458333333333331</v>
      </c>
      <c r="C1751" s="3">
        <v>68</v>
      </c>
      <c r="D1751" s="3">
        <v>81</v>
      </c>
      <c r="F1751" s="14">
        <v>0.59</v>
      </c>
      <c r="G1751" s="3">
        <v>5</v>
      </c>
      <c r="H1751" s="3" t="s">
        <v>190</v>
      </c>
      <c r="I1751" s="19">
        <v>28.55</v>
      </c>
    </row>
    <row r="1752" spans="1:9" x14ac:dyDescent="0.2">
      <c r="B1752" s="2">
        <v>0.375</v>
      </c>
      <c r="C1752" s="3">
        <v>69</v>
      </c>
      <c r="D1752" s="3">
        <v>81</v>
      </c>
      <c r="F1752" s="14">
        <v>0.56999999999999995</v>
      </c>
      <c r="G1752" s="3">
        <v>8</v>
      </c>
      <c r="H1752" s="3" t="s">
        <v>43</v>
      </c>
      <c r="I1752" s="19">
        <v>28.55</v>
      </c>
    </row>
    <row r="1753" spans="1:9" x14ac:dyDescent="0.2">
      <c r="B1753" s="2">
        <v>0.38541666666666674</v>
      </c>
      <c r="C1753" s="3">
        <v>69</v>
      </c>
      <c r="D1753" s="3">
        <v>86</v>
      </c>
      <c r="F1753" s="14">
        <v>0.57999999999999996</v>
      </c>
      <c r="G1753" s="3">
        <v>6</v>
      </c>
      <c r="H1753" s="3" t="s">
        <v>190</v>
      </c>
      <c r="I1753" s="19">
        <v>28.54</v>
      </c>
    </row>
    <row r="1754" spans="1:9" x14ac:dyDescent="0.2">
      <c r="B1754" s="2">
        <v>0.39583333333333343</v>
      </c>
      <c r="C1754" s="3">
        <v>70</v>
      </c>
      <c r="D1754" s="3">
        <v>88</v>
      </c>
      <c r="F1754" s="14">
        <v>0.56000000000000005</v>
      </c>
      <c r="G1754" s="3">
        <v>5</v>
      </c>
      <c r="H1754" s="3" t="s">
        <v>37</v>
      </c>
      <c r="I1754" s="19">
        <v>28.54</v>
      </c>
    </row>
    <row r="1755" spans="1:9" x14ac:dyDescent="0.2">
      <c r="B1755" s="2">
        <v>0.40625</v>
      </c>
      <c r="C1755" s="3">
        <v>71</v>
      </c>
      <c r="D1755" s="3">
        <v>92</v>
      </c>
      <c r="F1755" s="14">
        <v>0.53</v>
      </c>
      <c r="G1755" s="3">
        <v>2</v>
      </c>
      <c r="H1755" s="3" t="s">
        <v>37</v>
      </c>
      <c r="I1755" s="19">
        <v>28.54</v>
      </c>
    </row>
    <row r="1756" spans="1:9" x14ac:dyDescent="0.2">
      <c r="B1756" s="2">
        <v>0.4166666666666668</v>
      </c>
      <c r="C1756" s="3">
        <v>72</v>
      </c>
      <c r="D1756" s="3">
        <v>95</v>
      </c>
      <c r="F1756" s="14">
        <v>0.53</v>
      </c>
      <c r="G1756" s="3">
        <v>6</v>
      </c>
      <c r="H1756" s="3" t="s">
        <v>190</v>
      </c>
      <c r="I1756" s="19">
        <v>28.53</v>
      </c>
    </row>
    <row r="1757" spans="1:9" x14ac:dyDescent="0.2">
      <c r="B1757" s="2">
        <v>0.45833333333333359</v>
      </c>
      <c r="C1757" s="3">
        <v>75</v>
      </c>
      <c r="D1757" s="3">
        <v>106</v>
      </c>
      <c r="F1757" s="14">
        <v>0.44</v>
      </c>
      <c r="G1757" s="3">
        <v>2</v>
      </c>
      <c r="H1757" s="3" t="s">
        <v>196</v>
      </c>
      <c r="I1757" s="19">
        <v>28.52</v>
      </c>
    </row>
    <row r="1758" spans="1:9" x14ac:dyDescent="0.2">
      <c r="B1758" s="1">
        <v>0.46875</v>
      </c>
      <c r="C1758" s="3">
        <v>76</v>
      </c>
      <c r="D1758" s="3">
        <v>108</v>
      </c>
      <c r="F1758" s="14">
        <v>0.42</v>
      </c>
      <c r="G1758" s="3">
        <v>3</v>
      </c>
      <c r="H1758" s="3" t="s">
        <v>34</v>
      </c>
      <c r="I1758" s="19">
        <v>28.52</v>
      </c>
    </row>
    <row r="1759" spans="1:9" x14ac:dyDescent="0.2">
      <c r="B1759" s="1">
        <v>0.47916666666666669</v>
      </c>
      <c r="C1759" s="3">
        <v>77</v>
      </c>
      <c r="D1759" s="3">
        <v>111</v>
      </c>
      <c r="F1759" s="14">
        <v>0.4</v>
      </c>
      <c r="G1759" s="3">
        <v>3</v>
      </c>
      <c r="H1759" s="3" t="s">
        <v>196</v>
      </c>
      <c r="I1759" s="19">
        <v>28.52</v>
      </c>
    </row>
    <row r="1760" spans="1:9" x14ac:dyDescent="0.2">
      <c r="B1760" s="1">
        <v>0.48958333333333331</v>
      </c>
      <c r="C1760" s="3">
        <v>77</v>
      </c>
      <c r="D1760" s="3">
        <v>111</v>
      </c>
      <c r="F1760" s="14">
        <v>0.37</v>
      </c>
      <c r="G1760" s="3">
        <v>1</v>
      </c>
      <c r="H1760" s="3" t="s">
        <v>143</v>
      </c>
      <c r="I1760" s="19">
        <v>28.52</v>
      </c>
    </row>
    <row r="1761" spans="1:9" x14ac:dyDescent="0.2">
      <c r="B1761" s="1">
        <v>0.5</v>
      </c>
      <c r="C1761" s="3">
        <v>78</v>
      </c>
      <c r="D1761" s="3">
        <v>115</v>
      </c>
      <c r="F1761" s="14">
        <v>0.37</v>
      </c>
      <c r="G1761" s="3">
        <v>2</v>
      </c>
      <c r="H1761" s="3" t="s">
        <v>129</v>
      </c>
      <c r="I1761" s="19">
        <v>28.51</v>
      </c>
    </row>
    <row r="1762" spans="1:9" x14ac:dyDescent="0.2">
      <c r="B1762" s="1">
        <v>0.54166666666666663</v>
      </c>
      <c r="C1762" s="3">
        <v>80</v>
      </c>
      <c r="D1762" s="3">
        <v>122</v>
      </c>
      <c r="F1762" s="14">
        <v>0.38</v>
      </c>
      <c r="G1762" s="3">
        <v>1</v>
      </c>
      <c r="H1762" s="3" t="s">
        <v>201</v>
      </c>
      <c r="I1762" s="19">
        <v>28.49</v>
      </c>
    </row>
    <row r="1763" spans="1:9" x14ac:dyDescent="0.2">
      <c r="B1763" s="1">
        <v>0.55208333333333337</v>
      </c>
      <c r="C1763" s="3">
        <v>80</v>
      </c>
      <c r="D1763" s="3">
        <v>125</v>
      </c>
      <c r="F1763" s="14">
        <v>0.37</v>
      </c>
      <c r="G1763" s="3">
        <v>1</v>
      </c>
      <c r="H1763" s="3" t="s">
        <v>71</v>
      </c>
      <c r="I1763" s="19">
        <v>28.49</v>
      </c>
    </row>
    <row r="1764" spans="1:9" x14ac:dyDescent="0.2">
      <c r="B1764" s="2">
        <v>0.5625</v>
      </c>
      <c r="C1764" s="3">
        <v>81</v>
      </c>
      <c r="D1764" s="3">
        <v>127</v>
      </c>
      <c r="F1764" s="14">
        <v>0.37</v>
      </c>
      <c r="G1764" s="3">
        <v>2</v>
      </c>
      <c r="H1764" s="3" t="s">
        <v>130</v>
      </c>
      <c r="I1764" s="19">
        <v>28.48</v>
      </c>
    </row>
    <row r="1765" spans="1:9" x14ac:dyDescent="0.2">
      <c r="B1765" s="2">
        <v>0.57291666666666663</v>
      </c>
      <c r="C1765" s="3">
        <v>81</v>
      </c>
      <c r="D1765" s="3">
        <v>126</v>
      </c>
      <c r="F1765" s="14">
        <v>0.38</v>
      </c>
      <c r="G1765" s="3">
        <v>3</v>
      </c>
      <c r="H1765" s="3" t="s">
        <v>197</v>
      </c>
      <c r="I1765" s="19">
        <v>28.48</v>
      </c>
    </row>
    <row r="1766" spans="1:9" x14ac:dyDescent="0.2">
      <c r="B1766" s="2">
        <v>0.58333333333333337</v>
      </c>
      <c r="C1766" s="3">
        <v>82</v>
      </c>
      <c r="D1766" s="3">
        <v>128</v>
      </c>
      <c r="F1766" s="14">
        <v>0.39</v>
      </c>
      <c r="G1766" s="3">
        <v>6</v>
      </c>
      <c r="H1766" s="3" t="s">
        <v>34</v>
      </c>
      <c r="I1766" s="19">
        <v>28.47</v>
      </c>
    </row>
    <row r="1767" spans="1:9" x14ac:dyDescent="0.2">
      <c r="B1767" s="2">
        <v>0.59375</v>
      </c>
      <c r="C1767" s="3">
        <v>83</v>
      </c>
      <c r="D1767" s="3">
        <v>129</v>
      </c>
      <c r="F1767" s="14">
        <v>0.39</v>
      </c>
      <c r="G1767" s="3">
        <v>2</v>
      </c>
      <c r="H1767" s="3" t="s">
        <v>130</v>
      </c>
      <c r="I1767" s="19">
        <v>28.47</v>
      </c>
    </row>
    <row r="1768" spans="1:9" x14ac:dyDescent="0.2">
      <c r="B1768" s="2">
        <v>0.60416666666666663</v>
      </c>
      <c r="C1768" s="3">
        <v>84</v>
      </c>
      <c r="D1768" s="3">
        <v>128</v>
      </c>
      <c r="F1768" s="14">
        <v>0.4</v>
      </c>
      <c r="G1768" s="3">
        <v>4</v>
      </c>
      <c r="H1768" s="3" t="s">
        <v>37</v>
      </c>
      <c r="I1768" s="19">
        <v>28.47</v>
      </c>
    </row>
    <row r="1769" spans="1:9" x14ac:dyDescent="0.2">
      <c r="B1769" s="2">
        <v>0.625</v>
      </c>
      <c r="C1769" s="3">
        <v>85</v>
      </c>
      <c r="D1769" s="3">
        <v>129</v>
      </c>
      <c r="F1769" s="14">
        <v>0.4</v>
      </c>
      <c r="G1769" s="3">
        <v>4</v>
      </c>
      <c r="H1769" s="3" t="s">
        <v>37</v>
      </c>
      <c r="I1769" s="19">
        <v>28.46</v>
      </c>
    </row>
    <row r="1770" spans="1:9" x14ac:dyDescent="0.2">
      <c r="B1770" s="2">
        <v>0.63541666666666663</v>
      </c>
      <c r="C1770" s="3">
        <v>87</v>
      </c>
      <c r="D1770" s="3">
        <v>126</v>
      </c>
      <c r="F1770" s="14">
        <v>0.39</v>
      </c>
      <c r="G1770" s="3">
        <v>3</v>
      </c>
      <c r="H1770" s="3" t="s">
        <v>190</v>
      </c>
      <c r="I1770" s="19">
        <v>28.45</v>
      </c>
    </row>
    <row r="1771" spans="1:9" x14ac:dyDescent="0.2">
      <c r="B1771" s="2">
        <v>0.64583333333333337</v>
      </c>
      <c r="C1771" s="3">
        <v>87</v>
      </c>
      <c r="D1771" s="3">
        <v>125</v>
      </c>
      <c r="F1771" s="14">
        <v>0.38</v>
      </c>
      <c r="G1771" s="3">
        <v>3</v>
      </c>
      <c r="H1771" s="3" t="s">
        <v>43</v>
      </c>
      <c r="I1771" s="19">
        <v>28.45</v>
      </c>
    </row>
    <row r="1772" spans="1:9" x14ac:dyDescent="0.2">
      <c r="B1772" s="2">
        <v>0.65625</v>
      </c>
      <c r="C1772" s="3">
        <v>88</v>
      </c>
      <c r="D1772" s="3">
        <v>125</v>
      </c>
      <c r="F1772" s="14">
        <v>0.39</v>
      </c>
      <c r="G1772" s="3">
        <v>4</v>
      </c>
      <c r="H1772" s="3" t="s">
        <v>37</v>
      </c>
      <c r="I1772" s="19">
        <v>28.45</v>
      </c>
    </row>
    <row r="1773" spans="1:9" x14ac:dyDescent="0.2">
      <c r="B1773" s="2"/>
    </row>
    <row r="1774" spans="1:9" x14ac:dyDescent="0.2">
      <c r="A1774" s="21">
        <v>40363</v>
      </c>
      <c r="B1774" s="2">
        <v>0.39583333333333343</v>
      </c>
      <c r="C1774" s="3">
        <v>76</v>
      </c>
      <c r="D1774" s="3">
        <v>94</v>
      </c>
      <c r="F1774" s="14">
        <v>0.54</v>
      </c>
      <c r="G1774" s="3">
        <v>5</v>
      </c>
      <c r="H1774" s="3" t="s">
        <v>180</v>
      </c>
      <c r="I1774" s="19">
        <v>28.43</v>
      </c>
    </row>
    <row r="1775" spans="1:9" x14ac:dyDescent="0.2">
      <c r="B1775" s="2">
        <v>0.40625</v>
      </c>
      <c r="C1775" s="3">
        <v>77</v>
      </c>
      <c r="D1775" s="3">
        <v>96</v>
      </c>
      <c r="F1775" s="14">
        <v>0.53</v>
      </c>
      <c r="G1775" s="3">
        <v>5</v>
      </c>
      <c r="H1775" s="3" t="s">
        <v>35</v>
      </c>
      <c r="I1775" s="19">
        <v>28.43</v>
      </c>
    </row>
    <row r="1776" spans="1:9" x14ac:dyDescent="0.2">
      <c r="B1776" s="2">
        <v>0.4166666666666668</v>
      </c>
      <c r="C1776" s="3">
        <v>78</v>
      </c>
      <c r="D1776" s="3">
        <v>98</v>
      </c>
      <c r="F1776" s="14">
        <v>0.51</v>
      </c>
      <c r="G1776" s="3">
        <v>4</v>
      </c>
      <c r="H1776" s="3" t="s">
        <v>203</v>
      </c>
      <c r="I1776" s="19">
        <v>28.43</v>
      </c>
    </row>
    <row r="1777" spans="2:9" x14ac:dyDescent="0.2">
      <c r="B1777" s="2">
        <v>0.42708333333333354</v>
      </c>
      <c r="C1777" s="3">
        <v>78</v>
      </c>
      <c r="D1777" s="3">
        <v>100</v>
      </c>
      <c r="F1777" s="14">
        <v>0.51</v>
      </c>
      <c r="G1777" s="3">
        <v>6</v>
      </c>
      <c r="H1777" s="3" t="s">
        <v>37</v>
      </c>
      <c r="I1777" s="19">
        <v>28.42</v>
      </c>
    </row>
    <row r="1778" spans="2:9" x14ac:dyDescent="0.2">
      <c r="B1778" s="2">
        <v>0.4375</v>
      </c>
      <c r="C1778" s="3">
        <v>79</v>
      </c>
      <c r="D1778" s="3">
        <v>102</v>
      </c>
      <c r="F1778" s="14">
        <v>0.51</v>
      </c>
      <c r="G1778" s="3">
        <v>6</v>
      </c>
      <c r="H1778" s="3" t="s">
        <v>43</v>
      </c>
      <c r="I1778" s="19">
        <v>28.42</v>
      </c>
    </row>
    <row r="1779" spans="2:9" x14ac:dyDescent="0.2">
      <c r="B1779" s="2">
        <v>0.44791666666666691</v>
      </c>
      <c r="C1779" s="3">
        <v>79</v>
      </c>
      <c r="D1779" s="3">
        <v>106</v>
      </c>
      <c r="F1779" s="14">
        <v>0.49</v>
      </c>
      <c r="G1779" s="3">
        <v>2</v>
      </c>
      <c r="H1779" s="3" t="s">
        <v>130</v>
      </c>
      <c r="I1779" s="19">
        <v>28.42</v>
      </c>
    </row>
    <row r="1780" spans="2:9" x14ac:dyDescent="0.2">
      <c r="B1780" s="1">
        <v>0.54166666666666663</v>
      </c>
      <c r="C1780" s="3">
        <v>83</v>
      </c>
      <c r="D1780" s="3">
        <v>124</v>
      </c>
      <c r="F1780" s="14">
        <v>0.42</v>
      </c>
      <c r="G1780" s="3">
        <v>0</v>
      </c>
      <c r="I1780" s="19">
        <v>28.4</v>
      </c>
    </row>
    <row r="1781" spans="2:9" x14ac:dyDescent="0.2">
      <c r="B1781" s="1">
        <v>0.55208333333333337</v>
      </c>
      <c r="C1781" s="3">
        <v>83</v>
      </c>
      <c r="D1781" s="3">
        <v>125</v>
      </c>
      <c r="F1781" s="14">
        <v>0.41</v>
      </c>
      <c r="G1781" s="3">
        <v>2</v>
      </c>
      <c r="H1781" s="3" t="s">
        <v>180</v>
      </c>
      <c r="I1781" s="19">
        <v>28.39</v>
      </c>
    </row>
    <row r="1782" spans="2:9" x14ac:dyDescent="0.2">
      <c r="B1782" s="2">
        <v>0.5625</v>
      </c>
      <c r="C1782" s="3">
        <v>83</v>
      </c>
      <c r="D1782" s="3">
        <v>127</v>
      </c>
      <c r="F1782" s="14">
        <v>0.42</v>
      </c>
      <c r="G1782" s="3">
        <v>5</v>
      </c>
      <c r="H1782" s="3" t="s">
        <v>196</v>
      </c>
      <c r="I1782" s="19">
        <v>28.39</v>
      </c>
    </row>
    <row r="1783" spans="2:9" x14ac:dyDescent="0.2">
      <c r="B1783" s="2">
        <v>0.57291666666666663</v>
      </c>
      <c r="C1783" s="3">
        <v>84</v>
      </c>
      <c r="D1783" s="3">
        <v>128</v>
      </c>
      <c r="F1783" s="14">
        <v>0.43</v>
      </c>
      <c r="G1783" s="3">
        <v>6</v>
      </c>
      <c r="H1783" s="3" t="s">
        <v>37</v>
      </c>
      <c r="I1783" s="19">
        <v>28.39</v>
      </c>
    </row>
    <row r="1784" spans="2:9" x14ac:dyDescent="0.2">
      <c r="B1784" s="2">
        <v>0.58333333333333337</v>
      </c>
      <c r="C1784" s="3">
        <v>85</v>
      </c>
      <c r="D1784" s="3">
        <v>128</v>
      </c>
      <c r="F1784" s="14">
        <v>0.4</v>
      </c>
      <c r="G1784" s="3">
        <v>4</v>
      </c>
      <c r="H1784" s="3" t="s">
        <v>37</v>
      </c>
      <c r="I1784" s="19">
        <v>28.38</v>
      </c>
    </row>
    <row r="1785" spans="2:9" x14ac:dyDescent="0.2">
      <c r="B1785" s="2">
        <v>0.59375</v>
      </c>
      <c r="C1785" s="3">
        <v>86</v>
      </c>
      <c r="D1785" s="3">
        <v>128</v>
      </c>
      <c r="F1785" s="14">
        <v>0.4</v>
      </c>
      <c r="G1785" s="3">
        <v>6</v>
      </c>
      <c r="H1785" s="3" t="s">
        <v>208</v>
      </c>
      <c r="I1785" s="19">
        <v>28.38</v>
      </c>
    </row>
    <row r="1786" spans="2:9" x14ac:dyDescent="0.2">
      <c r="B1786" s="2">
        <v>0.60416666666666663</v>
      </c>
      <c r="C1786" s="3">
        <v>86</v>
      </c>
      <c r="D1786" s="3">
        <v>129</v>
      </c>
      <c r="F1786" s="14">
        <v>0.4</v>
      </c>
      <c r="G1786" s="3">
        <v>1</v>
      </c>
      <c r="H1786" s="3" t="s">
        <v>196</v>
      </c>
      <c r="I1786" s="19">
        <v>28.38</v>
      </c>
    </row>
    <row r="1787" spans="2:9" x14ac:dyDescent="0.2">
      <c r="B1787" s="2">
        <v>0.61458333333333337</v>
      </c>
      <c r="C1787" s="3">
        <v>87</v>
      </c>
      <c r="D1787" s="3">
        <v>129</v>
      </c>
      <c r="F1787" s="14">
        <v>0.39</v>
      </c>
      <c r="G1787" s="3">
        <v>4</v>
      </c>
      <c r="H1787" s="3" t="s">
        <v>201</v>
      </c>
      <c r="I1787" s="19">
        <v>28.37</v>
      </c>
    </row>
    <row r="1788" spans="2:9" x14ac:dyDescent="0.2">
      <c r="B1788" s="2">
        <v>0.625</v>
      </c>
      <c r="C1788" s="3">
        <v>87</v>
      </c>
      <c r="D1788" s="3">
        <v>129</v>
      </c>
      <c r="F1788" s="14">
        <v>0.38</v>
      </c>
      <c r="G1788" s="3">
        <v>6</v>
      </c>
      <c r="H1788" s="3" t="s">
        <v>130</v>
      </c>
      <c r="I1788" s="19">
        <v>28.37</v>
      </c>
    </row>
    <row r="1789" spans="2:9" x14ac:dyDescent="0.2">
      <c r="B1789" s="2">
        <v>0.63541666666666663</v>
      </c>
      <c r="C1789" s="3">
        <v>87</v>
      </c>
      <c r="D1789" s="3">
        <v>130</v>
      </c>
      <c r="F1789" s="14">
        <v>0.38</v>
      </c>
      <c r="G1789" s="3">
        <v>2</v>
      </c>
      <c r="H1789" s="3" t="s">
        <v>201</v>
      </c>
      <c r="I1789" s="19">
        <v>28.37</v>
      </c>
    </row>
    <row r="1790" spans="2:9" x14ac:dyDescent="0.2">
      <c r="B1790" s="2">
        <v>0.64583333333333337</v>
      </c>
      <c r="C1790" s="3">
        <v>88</v>
      </c>
      <c r="D1790" s="3">
        <v>129</v>
      </c>
      <c r="F1790" s="14">
        <v>0.37</v>
      </c>
      <c r="G1790" s="3">
        <v>3</v>
      </c>
      <c r="H1790" s="3" t="s">
        <v>71</v>
      </c>
      <c r="I1790" s="19">
        <v>28.37</v>
      </c>
    </row>
    <row r="1791" spans="2:9" x14ac:dyDescent="0.2">
      <c r="B1791" s="2">
        <v>0.65625</v>
      </c>
      <c r="C1791" s="3">
        <v>88</v>
      </c>
      <c r="D1791" s="3">
        <v>128</v>
      </c>
      <c r="F1791" s="14">
        <v>0.38</v>
      </c>
      <c r="G1791" s="3">
        <v>5</v>
      </c>
      <c r="H1791" s="3" t="s">
        <v>201</v>
      </c>
      <c r="I1791" s="19">
        <v>28.36</v>
      </c>
    </row>
    <row r="1792" spans="2:9" x14ac:dyDescent="0.2">
      <c r="B1792" s="2">
        <v>0.66666666666666663</v>
      </c>
      <c r="C1792" s="3">
        <v>88</v>
      </c>
      <c r="D1792" s="3">
        <v>128</v>
      </c>
      <c r="F1792" s="14">
        <v>0.37</v>
      </c>
      <c r="G1792" s="3">
        <v>9</v>
      </c>
      <c r="H1792" s="3" t="s">
        <v>197</v>
      </c>
      <c r="I1792" s="19">
        <v>28.36</v>
      </c>
    </row>
    <row r="1793" spans="1:9" x14ac:dyDescent="0.2">
      <c r="B1793" s="2">
        <v>0.67708333333333337</v>
      </c>
      <c r="C1793" s="3">
        <v>89</v>
      </c>
      <c r="D1793" s="3">
        <v>127</v>
      </c>
      <c r="F1793" s="14">
        <v>0.38</v>
      </c>
      <c r="G1793" s="3">
        <v>6</v>
      </c>
      <c r="H1793" s="3" t="s">
        <v>34</v>
      </c>
      <c r="I1793" s="19">
        <v>28.36</v>
      </c>
    </row>
    <row r="1794" spans="1:9" x14ac:dyDescent="0.2">
      <c r="B1794" s="2">
        <v>0.6875</v>
      </c>
      <c r="C1794" s="3">
        <v>89</v>
      </c>
      <c r="D1794" s="3">
        <v>123</v>
      </c>
      <c r="F1794" s="14">
        <v>0.37</v>
      </c>
      <c r="G1794" s="3">
        <v>5</v>
      </c>
      <c r="H1794" s="3" t="s">
        <v>34</v>
      </c>
      <c r="I1794" s="19">
        <v>28.35</v>
      </c>
    </row>
    <row r="1795" spans="1:9" x14ac:dyDescent="0.2">
      <c r="B1795" s="2">
        <v>0.69791666666666663</v>
      </c>
      <c r="C1795" s="3">
        <v>89</v>
      </c>
      <c r="D1795" s="3">
        <v>125</v>
      </c>
      <c r="F1795" s="14">
        <v>0.37</v>
      </c>
      <c r="G1795" s="3">
        <v>6</v>
      </c>
      <c r="H1795" s="3" t="s">
        <v>37</v>
      </c>
      <c r="I1795" s="19">
        <v>28.35</v>
      </c>
    </row>
    <row r="1796" spans="1:9" x14ac:dyDescent="0.2">
      <c r="B1796" s="2">
        <v>0.70833333333333337</v>
      </c>
      <c r="C1796" s="3">
        <v>89</v>
      </c>
      <c r="D1796" s="3">
        <v>123</v>
      </c>
      <c r="F1796" s="14">
        <v>0.37</v>
      </c>
      <c r="G1796" s="3">
        <v>4</v>
      </c>
      <c r="H1796" s="3" t="s">
        <v>190</v>
      </c>
      <c r="I1796" s="19">
        <v>28.35</v>
      </c>
    </row>
    <row r="1797" spans="1:9" x14ac:dyDescent="0.2">
      <c r="B1797" s="2">
        <v>0.71875</v>
      </c>
      <c r="C1797" s="3">
        <v>90</v>
      </c>
      <c r="D1797" s="3">
        <v>120</v>
      </c>
      <c r="F1797" s="14">
        <v>0.39</v>
      </c>
      <c r="G1797" s="3">
        <v>3</v>
      </c>
      <c r="H1797" s="3" t="s">
        <v>202</v>
      </c>
      <c r="I1797" s="19">
        <v>28.35</v>
      </c>
    </row>
    <row r="1798" spans="1:9" x14ac:dyDescent="0.2">
      <c r="B1798" s="2">
        <v>0.72916666666666663</v>
      </c>
      <c r="C1798" s="3">
        <v>89</v>
      </c>
      <c r="D1798" s="3">
        <v>119</v>
      </c>
      <c r="F1798" s="14">
        <v>0.38</v>
      </c>
      <c r="G1798" s="3">
        <v>2</v>
      </c>
      <c r="H1798" s="3" t="s">
        <v>201</v>
      </c>
      <c r="I1798" s="19">
        <v>28.34</v>
      </c>
    </row>
    <row r="1799" spans="1:9" x14ac:dyDescent="0.2">
      <c r="B1799" s="2"/>
    </row>
    <row r="1800" spans="1:9" x14ac:dyDescent="0.2">
      <c r="A1800" t="s">
        <v>276</v>
      </c>
      <c r="B1800" s="2"/>
    </row>
    <row r="1801" spans="1:9" x14ac:dyDescent="0.2">
      <c r="A1801" s="21">
        <v>40375</v>
      </c>
      <c r="B1801" s="2">
        <v>0.40625</v>
      </c>
      <c r="C1801" s="3">
        <v>84</v>
      </c>
      <c r="D1801" s="3">
        <v>97</v>
      </c>
    </row>
    <row r="1802" spans="1:9" x14ac:dyDescent="0.2">
      <c r="B1802" s="2">
        <v>0.4166666666666668</v>
      </c>
      <c r="C1802" s="3">
        <v>82</v>
      </c>
      <c r="D1802" s="3">
        <v>93</v>
      </c>
      <c r="F1802" s="14">
        <v>0.6</v>
      </c>
      <c r="G1802" s="3">
        <v>2</v>
      </c>
      <c r="H1802" s="3" t="s">
        <v>208</v>
      </c>
      <c r="I1802" s="19">
        <v>29.58</v>
      </c>
    </row>
    <row r="1803" spans="1:9" x14ac:dyDescent="0.2">
      <c r="B1803" s="2">
        <v>0.42708333333333354</v>
      </c>
      <c r="C1803" s="3">
        <v>82</v>
      </c>
      <c r="D1803" s="3">
        <v>93</v>
      </c>
      <c r="F1803" s="14">
        <v>0.56999999999999995</v>
      </c>
      <c r="G1803" s="3">
        <v>5</v>
      </c>
      <c r="H1803" s="3" t="s">
        <v>197</v>
      </c>
      <c r="I1803" s="19">
        <v>29.58</v>
      </c>
    </row>
    <row r="1804" spans="1:9" x14ac:dyDescent="0.2">
      <c r="B1804" s="2">
        <v>0.4375</v>
      </c>
      <c r="C1804" s="3">
        <v>83</v>
      </c>
      <c r="D1804" s="3">
        <v>97</v>
      </c>
      <c r="F1804" s="14">
        <v>0.56000000000000005</v>
      </c>
      <c r="G1804" s="3">
        <v>8</v>
      </c>
      <c r="H1804" s="3" t="s">
        <v>197</v>
      </c>
      <c r="I1804" s="19">
        <v>29.58</v>
      </c>
    </row>
    <row r="1805" spans="1:9" x14ac:dyDescent="0.2">
      <c r="B1805" s="2">
        <v>0.44791666666666691</v>
      </c>
      <c r="C1805" s="3">
        <v>84</v>
      </c>
      <c r="D1805" s="3">
        <v>102</v>
      </c>
      <c r="F1805" s="14">
        <v>0.53</v>
      </c>
      <c r="G1805" s="3">
        <v>3</v>
      </c>
      <c r="H1805" s="3" t="s">
        <v>143</v>
      </c>
      <c r="I1805" s="19">
        <v>29.58</v>
      </c>
    </row>
    <row r="1806" spans="1:9" x14ac:dyDescent="0.2">
      <c r="B1806" s="2">
        <v>0.45833333333333359</v>
      </c>
      <c r="C1806" s="3">
        <v>84</v>
      </c>
      <c r="D1806" s="3">
        <v>105</v>
      </c>
      <c r="F1806" s="14">
        <v>0.52</v>
      </c>
      <c r="G1806" s="3">
        <v>4</v>
      </c>
      <c r="H1806" s="3" t="s">
        <v>197</v>
      </c>
      <c r="I1806" s="19">
        <v>29.58</v>
      </c>
    </row>
    <row r="1807" spans="1:9" x14ac:dyDescent="0.2">
      <c r="B1807" s="1">
        <v>0.46875</v>
      </c>
      <c r="C1807" s="3">
        <v>85</v>
      </c>
      <c r="D1807" s="3">
        <v>108</v>
      </c>
      <c r="F1807" s="14">
        <v>0.5</v>
      </c>
      <c r="G1807" s="3">
        <v>3</v>
      </c>
      <c r="H1807" s="3" t="s">
        <v>196</v>
      </c>
      <c r="I1807" s="19">
        <v>29.58</v>
      </c>
    </row>
    <row r="1808" spans="1:9" x14ac:dyDescent="0.2">
      <c r="B1808" s="1">
        <v>0.47916666666666669</v>
      </c>
      <c r="C1808" s="3">
        <v>85</v>
      </c>
      <c r="D1808" s="3">
        <v>109</v>
      </c>
      <c r="F1808" s="14">
        <v>0.49</v>
      </c>
      <c r="G1808" s="3">
        <v>4</v>
      </c>
      <c r="H1808" s="3" t="s">
        <v>197</v>
      </c>
      <c r="I1808" s="19">
        <v>29.58</v>
      </c>
    </row>
    <row r="1809" spans="1:9" x14ac:dyDescent="0.2">
      <c r="B1809" s="1">
        <v>0.48958333333333331</v>
      </c>
      <c r="C1809" s="3">
        <v>86</v>
      </c>
      <c r="D1809" s="3">
        <v>112</v>
      </c>
      <c r="F1809" s="14">
        <v>0.47</v>
      </c>
      <c r="G1809" s="3">
        <v>5</v>
      </c>
      <c r="H1809" s="3" t="s">
        <v>43</v>
      </c>
      <c r="I1809" s="19">
        <v>29.58</v>
      </c>
    </row>
    <row r="1810" spans="1:9" x14ac:dyDescent="0.2">
      <c r="B1810" s="1">
        <v>0.5</v>
      </c>
      <c r="C1810" s="3">
        <v>87</v>
      </c>
      <c r="D1810" s="3">
        <v>114</v>
      </c>
      <c r="F1810" s="14">
        <v>0.47</v>
      </c>
      <c r="G1810" s="3">
        <v>5</v>
      </c>
      <c r="H1810" s="3" t="s">
        <v>208</v>
      </c>
      <c r="I1810" s="19">
        <v>29.57</v>
      </c>
    </row>
    <row r="1811" spans="1:9" x14ac:dyDescent="0.2">
      <c r="B1811" s="1">
        <v>0.50694444444444442</v>
      </c>
      <c r="C1811" s="3">
        <v>87</v>
      </c>
      <c r="D1811" s="3">
        <v>116</v>
      </c>
      <c r="F1811" s="14">
        <v>0.47</v>
      </c>
      <c r="G1811" s="3">
        <v>3</v>
      </c>
      <c r="H1811" s="3" t="s">
        <v>208</v>
      </c>
      <c r="I1811" s="19">
        <v>29.57</v>
      </c>
    </row>
    <row r="1812" spans="1:9" x14ac:dyDescent="0.2">
      <c r="B1812" s="2">
        <v>0.57291666666666663</v>
      </c>
      <c r="C1812" s="3">
        <v>90</v>
      </c>
      <c r="D1812" s="3">
        <v>119</v>
      </c>
      <c r="F1812" s="14">
        <v>0.43</v>
      </c>
      <c r="G1812" s="3">
        <v>3</v>
      </c>
      <c r="H1812" s="3" t="s">
        <v>197</v>
      </c>
      <c r="I1812" s="19">
        <v>29.56</v>
      </c>
    </row>
    <row r="1813" spans="1:9" x14ac:dyDescent="0.2">
      <c r="B1813" s="2">
        <v>0.58333333333333337</v>
      </c>
      <c r="C1813" s="3">
        <v>90</v>
      </c>
      <c r="D1813" s="3">
        <v>122</v>
      </c>
      <c r="F1813" s="14">
        <v>0.42</v>
      </c>
      <c r="G1813" s="3">
        <v>12</v>
      </c>
      <c r="H1813" s="3" t="s">
        <v>43</v>
      </c>
      <c r="I1813" s="19">
        <v>29.56</v>
      </c>
    </row>
    <row r="1814" spans="1:9" x14ac:dyDescent="0.2">
      <c r="B1814" s="2">
        <v>0.59375</v>
      </c>
      <c r="C1814" s="3">
        <v>90</v>
      </c>
      <c r="D1814" s="3">
        <v>123</v>
      </c>
      <c r="F1814" s="14">
        <v>0.4</v>
      </c>
      <c r="G1814" s="3">
        <v>7</v>
      </c>
      <c r="H1814" s="3" t="s">
        <v>43</v>
      </c>
      <c r="I1814" s="19">
        <v>29.56</v>
      </c>
    </row>
    <row r="1815" spans="1:9" x14ac:dyDescent="0.2">
      <c r="B1815" s="2">
        <v>0.60416666666666663</v>
      </c>
      <c r="C1815" s="3">
        <v>91</v>
      </c>
      <c r="D1815" s="3">
        <v>124</v>
      </c>
      <c r="F1815" s="14">
        <v>0.42</v>
      </c>
      <c r="G1815" s="3">
        <v>3</v>
      </c>
      <c r="H1815" s="3" t="s">
        <v>208</v>
      </c>
      <c r="I1815" s="19">
        <v>29.55</v>
      </c>
    </row>
    <row r="1816" spans="1:9" x14ac:dyDescent="0.2">
      <c r="B1816" s="2">
        <v>0.61458333333333337</v>
      </c>
      <c r="C1816" s="3">
        <v>91</v>
      </c>
      <c r="D1816" s="3">
        <v>125</v>
      </c>
      <c r="F1816" s="14">
        <v>0.41</v>
      </c>
      <c r="G1816" s="3">
        <v>5</v>
      </c>
      <c r="H1816" s="3" t="s">
        <v>208</v>
      </c>
      <c r="I1816" s="19">
        <v>29.55</v>
      </c>
    </row>
    <row r="1817" spans="1:9" x14ac:dyDescent="0.2">
      <c r="B1817" s="2">
        <v>0.61805555555555558</v>
      </c>
      <c r="C1817" s="3">
        <v>91</v>
      </c>
      <c r="D1817" s="3">
        <v>122</v>
      </c>
      <c r="F1817" s="14">
        <v>0.42</v>
      </c>
      <c r="G1817" s="3">
        <v>9</v>
      </c>
      <c r="H1817" s="3" t="s">
        <v>197</v>
      </c>
      <c r="I1817" s="19">
        <v>29.55</v>
      </c>
    </row>
    <row r="1818" spans="1:9" x14ac:dyDescent="0.2">
      <c r="B1818" s="2"/>
    </row>
    <row r="1819" spans="1:9" x14ac:dyDescent="0.2">
      <c r="A1819" s="21">
        <v>40376</v>
      </c>
      <c r="B1819" s="2">
        <v>0.33333333333333331</v>
      </c>
      <c r="C1819" s="3">
        <v>80</v>
      </c>
      <c r="D1819" s="3">
        <v>87</v>
      </c>
      <c r="F1819" s="14">
        <v>0.61</v>
      </c>
      <c r="G1819" s="3">
        <v>6</v>
      </c>
      <c r="H1819" s="3" t="s">
        <v>43</v>
      </c>
      <c r="I1819" s="19">
        <v>29.52</v>
      </c>
    </row>
    <row r="1820" spans="1:9" x14ac:dyDescent="0.2">
      <c r="B1820" s="2">
        <v>0.34375</v>
      </c>
      <c r="C1820" s="3">
        <v>81</v>
      </c>
      <c r="D1820" s="3">
        <v>89</v>
      </c>
      <c r="F1820" s="14">
        <v>0.6</v>
      </c>
      <c r="G1820" s="3">
        <v>3</v>
      </c>
      <c r="H1820" s="3" t="s">
        <v>43</v>
      </c>
      <c r="I1820" s="19">
        <v>29.52</v>
      </c>
    </row>
    <row r="1821" spans="1:9" x14ac:dyDescent="0.2">
      <c r="B1821" s="2">
        <v>0.35416666666666669</v>
      </c>
      <c r="C1821" s="3">
        <v>81</v>
      </c>
      <c r="D1821" s="3">
        <v>90</v>
      </c>
      <c r="F1821" s="14">
        <v>0.6</v>
      </c>
      <c r="G1821" s="3">
        <v>6</v>
      </c>
      <c r="H1821" s="3" t="s">
        <v>43</v>
      </c>
      <c r="I1821" s="19">
        <v>29.51</v>
      </c>
    </row>
    <row r="1822" spans="1:9" x14ac:dyDescent="0.2">
      <c r="B1822" s="2">
        <v>0.36458333333333331</v>
      </c>
      <c r="C1822" s="3">
        <v>82</v>
      </c>
      <c r="D1822" s="3">
        <v>91</v>
      </c>
      <c r="F1822" s="14">
        <v>0.6</v>
      </c>
      <c r="G1822" s="3">
        <v>7</v>
      </c>
      <c r="H1822" s="3" t="s">
        <v>208</v>
      </c>
      <c r="I1822" s="19">
        <v>29.51</v>
      </c>
    </row>
    <row r="1823" spans="1:9" x14ac:dyDescent="0.2">
      <c r="B1823" s="2">
        <v>0.375</v>
      </c>
      <c r="C1823" s="3">
        <v>82</v>
      </c>
      <c r="D1823" s="3">
        <v>94</v>
      </c>
      <c r="F1823" s="14">
        <v>0.59</v>
      </c>
      <c r="G1823" s="3">
        <v>7</v>
      </c>
      <c r="H1823" s="3" t="s">
        <v>43</v>
      </c>
      <c r="I1823" s="19">
        <v>29.51</v>
      </c>
    </row>
    <row r="1824" spans="1:9" x14ac:dyDescent="0.2">
      <c r="B1824" s="2">
        <v>0.38541666666666674</v>
      </c>
      <c r="C1824" s="3">
        <v>83</v>
      </c>
      <c r="D1824" s="3">
        <v>96</v>
      </c>
      <c r="F1824" s="14">
        <v>0.57999999999999996</v>
      </c>
      <c r="G1824" s="3">
        <v>5</v>
      </c>
      <c r="H1824" s="3" t="s">
        <v>208</v>
      </c>
      <c r="I1824" s="19">
        <v>29.51</v>
      </c>
    </row>
    <row r="1825" spans="2:9" x14ac:dyDescent="0.2">
      <c r="B1825" s="2">
        <v>0.39583333333333343</v>
      </c>
      <c r="C1825" s="3">
        <v>83</v>
      </c>
      <c r="D1825" s="3">
        <v>97</v>
      </c>
      <c r="F1825" s="14">
        <v>0.57999999999999996</v>
      </c>
      <c r="G1825" s="3">
        <v>4</v>
      </c>
      <c r="H1825" s="3" t="s">
        <v>43</v>
      </c>
      <c r="I1825" s="19">
        <v>29.51</v>
      </c>
    </row>
    <row r="1826" spans="2:9" x14ac:dyDescent="0.2">
      <c r="B1826" s="2">
        <v>0.40625</v>
      </c>
      <c r="C1826" s="3">
        <v>84</v>
      </c>
      <c r="D1826" s="3">
        <v>98</v>
      </c>
      <c r="F1826" s="14">
        <v>0.56999999999999995</v>
      </c>
      <c r="G1826" s="3">
        <v>3</v>
      </c>
      <c r="H1826" s="3" t="s">
        <v>43</v>
      </c>
      <c r="I1826" s="19">
        <v>29.52</v>
      </c>
    </row>
    <row r="1827" spans="2:9" x14ac:dyDescent="0.2">
      <c r="B1827" s="2">
        <v>0.4166666666666668</v>
      </c>
      <c r="C1827" s="3">
        <v>85</v>
      </c>
      <c r="D1827" s="3">
        <v>102</v>
      </c>
      <c r="F1827" s="14">
        <v>0.56000000000000005</v>
      </c>
      <c r="G1827" s="3">
        <v>10</v>
      </c>
      <c r="H1827" s="3" t="s">
        <v>208</v>
      </c>
      <c r="I1827" s="19">
        <v>29.51</v>
      </c>
    </row>
    <row r="1828" spans="2:9" x14ac:dyDescent="0.2">
      <c r="B1828" s="2">
        <v>0.4236111111111111</v>
      </c>
      <c r="C1828" s="3">
        <v>85</v>
      </c>
      <c r="D1828" s="3">
        <v>104</v>
      </c>
      <c r="F1828" s="14">
        <v>0.55000000000000004</v>
      </c>
      <c r="G1828" s="3">
        <v>3</v>
      </c>
      <c r="H1828" s="3" t="s">
        <v>197</v>
      </c>
      <c r="I1828" s="19">
        <v>29.51</v>
      </c>
    </row>
    <row r="1829" spans="2:9" x14ac:dyDescent="0.2">
      <c r="B1829" s="1">
        <v>0.47916666666666669</v>
      </c>
      <c r="C1829" s="3">
        <v>82</v>
      </c>
      <c r="D1829" s="3">
        <v>115</v>
      </c>
      <c r="F1829" s="14">
        <v>0.62</v>
      </c>
      <c r="G1829" s="3">
        <v>4</v>
      </c>
      <c r="H1829" s="3" t="s">
        <v>208</v>
      </c>
      <c r="I1829" s="19">
        <v>29.5</v>
      </c>
    </row>
    <row r="1830" spans="2:9" x14ac:dyDescent="0.2">
      <c r="B1830" s="1">
        <v>0.48958333333333331</v>
      </c>
      <c r="C1830" s="3">
        <v>82</v>
      </c>
      <c r="D1830" s="3">
        <v>111</v>
      </c>
      <c r="F1830" s="14">
        <v>0.63</v>
      </c>
      <c r="G1830" s="3">
        <v>10</v>
      </c>
      <c r="H1830" s="3" t="s">
        <v>208</v>
      </c>
      <c r="I1830" s="19">
        <v>29.51</v>
      </c>
    </row>
    <row r="1831" spans="2:9" x14ac:dyDescent="0.2">
      <c r="B1831" s="1">
        <v>0.5</v>
      </c>
      <c r="C1831" s="3">
        <v>82</v>
      </c>
      <c r="D1831" s="3">
        <v>112</v>
      </c>
      <c r="F1831" s="14">
        <v>0.63</v>
      </c>
      <c r="G1831" s="3">
        <v>6</v>
      </c>
      <c r="H1831" s="3" t="s">
        <v>208</v>
      </c>
      <c r="I1831" s="19">
        <v>29.5</v>
      </c>
    </row>
    <row r="1832" spans="2:9" x14ac:dyDescent="0.2">
      <c r="B1832" s="1">
        <v>0.51041666666666663</v>
      </c>
      <c r="C1832" s="3">
        <v>81</v>
      </c>
      <c r="D1832" s="3">
        <v>112</v>
      </c>
      <c r="F1832" s="14">
        <v>0.63</v>
      </c>
      <c r="G1832" s="3">
        <v>4</v>
      </c>
      <c r="H1832" s="3" t="s">
        <v>34</v>
      </c>
      <c r="I1832" s="19">
        <v>29.5</v>
      </c>
    </row>
    <row r="1833" spans="2:9" x14ac:dyDescent="0.2">
      <c r="B1833" s="1">
        <v>0.52083333333333337</v>
      </c>
      <c r="C1833" s="3">
        <v>81</v>
      </c>
      <c r="D1833" s="3">
        <v>108</v>
      </c>
      <c r="F1833" s="14">
        <v>0.63</v>
      </c>
      <c r="G1833" s="3">
        <v>4</v>
      </c>
      <c r="H1833" s="3" t="s">
        <v>37</v>
      </c>
      <c r="I1833" s="19">
        <v>29.5</v>
      </c>
    </row>
    <row r="1834" spans="2:9" x14ac:dyDescent="0.2">
      <c r="B1834" s="1">
        <v>0.53125</v>
      </c>
      <c r="C1834" s="3">
        <v>81</v>
      </c>
      <c r="D1834" s="3">
        <v>112</v>
      </c>
      <c r="F1834" s="14">
        <v>0.64</v>
      </c>
      <c r="G1834" s="3">
        <v>4</v>
      </c>
      <c r="H1834" s="3" t="s">
        <v>37</v>
      </c>
      <c r="I1834" s="19">
        <v>29.49</v>
      </c>
    </row>
    <row r="1835" spans="2:9" x14ac:dyDescent="0.2">
      <c r="B1835" s="1">
        <v>0.54166666666666663</v>
      </c>
      <c r="C1835" s="3">
        <v>82</v>
      </c>
      <c r="D1835" s="3">
        <v>111</v>
      </c>
      <c r="F1835" s="14">
        <v>0.63</v>
      </c>
      <c r="G1835" s="3">
        <v>3</v>
      </c>
      <c r="H1835" s="3" t="s">
        <v>37</v>
      </c>
      <c r="I1835" s="19">
        <v>29.49</v>
      </c>
    </row>
    <row r="1836" spans="2:9" x14ac:dyDescent="0.2">
      <c r="B1836" s="1">
        <v>0.55208333333333337</v>
      </c>
      <c r="C1836" s="3">
        <v>82</v>
      </c>
      <c r="D1836" s="3">
        <v>102</v>
      </c>
      <c r="F1836" s="14">
        <v>0.62</v>
      </c>
      <c r="G1836" s="3">
        <v>4</v>
      </c>
      <c r="H1836" s="3" t="s">
        <v>37</v>
      </c>
      <c r="I1836" s="19">
        <v>29.49</v>
      </c>
    </row>
    <row r="1837" spans="2:9" x14ac:dyDescent="0.2">
      <c r="B1837" s="2">
        <v>0.5625</v>
      </c>
      <c r="C1837" s="3">
        <v>81</v>
      </c>
      <c r="D1837" s="3">
        <v>104</v>
      </c>
      <c r="F1837" s="14">
        <v>0.61</v>
      </c>
      <c r="G1837" s="3">
        <v>5</v>
      </c>
      <c r="H1837" s="3" t="s">
        <v>37</v>
      </c>
      <c r="I1837" s="19">
        <v>29.49</v>
      </c>
    </row>
    <row r="1838" spans="2:9" x14ac:dyDescent="0.2">
      <c r="B1838" s="2">
        <v>0.57291666666666663</v>
      </c>
      <c r="C1838" s="3">
        <v>81</v>
      </c>
      <c r="D1838" s="3">
        <v>103</v>
      </c>
      <c r="F1838" s="14">
        <v>0.61</v>
      </c>
      <c r="G1838" s="3">
        <v>5</v>
      </c>
      <c r="H1838" s="3" t="s">
        <v>37</v>
      </c>
      <c r="I1838" s="19">
        <v>29.48</v>
      </c>
    </row>
    <row r="1839" spans="2:9" x14ac:dyDescent="0.2">
      <c r="B1839" s="2">
        <v>0.58333333333333337</v>
      </c>
      <c r="C1839" s="3">
        <v>82</v>
      </c>
      <c r="D1839" s="3">
        <v>106</v>
      </c>
      <c r="F1839" s="14">
        <v>0.59</v>
      </c>
      <c r="G1839" s="3">
        <v>2</v>
      </c>
      <c r="H1839" s="3" t="s">
        <v>37</v>
      </c>
      <c r="I1839" s="19">
        <v>29.47</v>
      </c>
    </row>
    <row r="1840" spans="2:9" x14ac:dyDescent="0.2">
      <c r="B1840" s="2">
        <v>0.59375</v>
      </c>
    </row>
    <row r="1841" spans="1:9" x14ac:dyDescent="0.2">
      <c r="B1841" s="2">
        <v>0.60416666666666663</v>
      </c>
    </row>
    <row r="1842" spans="1:9" x14ac:dyDescent="0.2">
      <c r="B1842" s="2"/>
    </row>
    <row r="1843" spans="1:9" x14ac:dyDescent="0.2">
      <c r="A1843" s="21">
        <v>40377</v>
      </c>
      <c r="B1843" s="2">
        <v>0.32291666666666669</v>
      </c>
      <c r="C1843" s="3">
        <v>68</v>
      </c>
      <c r="D1843" s="3">
        <v>77</v>
      </c>
      <c r="F1843" s="14">
        <v>0.7</v>
      </c>
      <c r="G1843" s="3">
        <v>4</v>
      </c>
      <c r="H1843" s="3" t="s">
        <v>190</v>
      </c>
      <c r="I1843" s="19">
        <v>29.61</v>
      </c>
    </row>
    <row r="1844" spans="1:9" x14ac:dyDescent="0.2">
      <c r="B1844" s="2">
        <v>0.33333333333333331</v>
      </c>
      <c r="C1844" s="3">
        <v>68</v>
      </c>
      <c r="D1844" s="3">
        <v>79</v>
      </c>
      <c r="F1844" s="14">
        <v>0.7</v>
      </c>
      <c r="G1844" s="3">
        <v>3</v>
      </c>
      <c r="H1844" s="3" t="s">
        <v>208</v>
      </c>
      <c r="I1844" s="19">
        <v>29.61</v>
      </c>
    </row>
    <row r="1845" spans="1:9" x14ac:dyDescent="0.2">
      <c r="B1845" s="2">
        <v>0.34375</v>
      </c>
      <c r="C1845" s="3">
        <v>69</v>
      </c>
      <c r="D1845" s="3">
        <v>79</v>
      </c>
      <c r="F1845" s="14">
        <v>0.7</v>
      </c>
      <c r="G1845" s="3">
        <v>2</v>
      </c>
      <c r="H1845" s="3" t="s">
        <v>43</v>
      </c>
      <c r="I1845" s="19">
        <v>29.61</v>
      </c>
    </row>
    <row r="1846" spans="1:9" x14ac:dyDescent="0.2">
      <c r="B1846" s="2">
        <v>0.35416666666666669</v>
      </c>
      <c r="C1846" s="3">
        <v>69</v>
      </c>
      <c r="D1846" s="3">
        <v>81</v>
      </c>
      <c r="F1846" s="14">
        <v>0.69</v>
      </c>
      <c r="G1846" s="3">
        <v>3</v>
      </c>
      <c r="H1846" s="3" t="s">
        <v>190</v>
      </c>
      <c r="I1846" s="19">
        <v>29.61</v>
      </c>
    </row>
    <row r="1847" spans="1:9" x14ac:dyDescent="0.2">
      <c r="B1847" s="2">
        <v>0.36458333333333331</v>
      </c>
      <c r="C1847" s="3">
        <v>69</v>
      </c>
      <c r="D1847" s="3">
        <v>83</v>
      </c>
      <c r="F1847" s="14">
        <v>0.69</v>
      </c>
      <c r="G1847" s="3">
        <v>2</v>
      </c>
      <c r="H1847" s="3" t="s">
        <v>43</v>
      </c>
      <c r="I1847" s="19">
        <v>29.62</v>
      </c>
    </row>
    <row r="1848" spans="1:9" x14ac:dyDescent="0.2">
      <c r="B1848" s="2">
        <v>0.375</v>
      </c>
      <c r="C1848" s="3">
        <v>70</v>
      </c>
      <c r="D1848" s="3">
        <v>85</v>
      </c>
      <c r="F1848" s="14">
        <v>0.69</v>
      </c>
      <c r="G1848" s="3">
        <v>3</v>
      </c>
      <c r="H1848" s="3" t="s">
        <v>208</v>
      </c>
      <c r="I1848" s="19">
        <v>29.62</v>
      </c>
    </row>
    <row r="1849" spans="1:9" x14ac:dyDescent="0.2">
      <c r="B1849" s="2">
        <v>0.4166666666666668</v>
      </c>
      <c r="C1849" s="3">
        <v>72</v>
      </c>
      <c r="D1849" s="3">
        <v>92</v>
      </c>
      <c r="F1849" s="14">
        <v>0.66</v>
      </c>
      <c r="G1849" s="3">
        <v>6</v>
      </c>
      <c r="H1849" s="3" t="s">
        <v>208</v>
      </c>
      <c r="I1849" s="19">
        <v>29.63</v>
      </c>
    </row>
    <row r="1850" spans="1:9" x14ac:dyDescent="0.2">
      <c r="B1850" s="2">
        <v>0.42708333333333354</v>
      </c>
      <c r="C1850" s="3">
        <v>72</v>
      </c>
      <c r="D1850" s="3">
        <v>97</v>
      </c>
      <c r="F1850" s="14">
        <v>0.65</v>
      </c>
      <c r="G1850" s="3">
        <v>3</v>
      </c>
      <c r="H1850" s="3" t="s">
        <v>37</v>
      </c>
      <c r="I1850" s="19">
        <v>29.64</v>
      </c>
    </row>
    <row r="1851" spans="1:9" x14ac:dyDescent="0.2">
      <c r="B1851" s="2">
        <v>0.4375</v>
      </c>
      <c r="C1851" s="3">
        <v>73</v>
      </c>
      <c r="D1851" s="3">
        <v>100</v>
      </c>
      <c r="F1851" s="14">
        <v>0.65</v>
      </c>
      <c r="G1851" s="3">
        <v>6</v>
      </c>
      <c r="H1851" s="3" t="s">
        <v>37</v>
      </c>
      <c r="I1851" s="19">
        <v>29.64</v>
      </c>
    </row>
    <row r="1852" spans="1:9" x14ac:dyDescent="0.2">
      <c r="B1852" s="2">
        <v>0.44791666666666691</v>
      </c>
      <c r="C1852" s="3">
        <v>73</v>
      </c>
      <c r="D1852" s="3">
        <v>103</v>
      </c>
      <c r="F1852" s="14">
        <v>0.64</v>
      </c>
      <c r="G1852" s="3">
        <v>3</v>
      </c>
      <c r="H1852" s="3" t="s">
        <v>190</v>
      </c>
      <c r="I1852" s="19">
        <v>29.63</v>
      </c>
    </row>
    <row r="1853" spans="1:9" x14ac:dyDescent="0.2">
      <c r="B1853" s="2">
        <v>0.45833333333333359</v>
      </c>
      <c r="C1853" s="3">
        <v>74</v>
      </c>
      <c r="D1853" s="3">
        <v>105</v>
      </c>
      <c r="F1853" s="14">
        <v>0.63</v>
      </c>
      <c r="G1853" s="3">
        <v>3</v>
      </c>
      <c r="H1853" s="3" t="s">
        <v>190</v>
      </c>
      <c r="I1853" s="19">
        <v>29.63</v>
      </c>
    </row>
    <row r="1854" spans="1:9" x14ac:dyDescent="0.2">
      <c r="B1854" s="1">
        <v>0.46875</v>
      </c>
      <c r="C1854" s="3">
        <v>74</v>
      </c>
      <c r="D1854" s="3">
        <v>105</v>
      </c>
      <c r="F1854" s="14">
        <v>0.62</v>
      </c>
      <c r="G1854" s="3">
        <v>3</v>
      </c>
      <c r="H1854" s="3" t="s">
        <v>34</v>
      </c>
      <c r="I1854" s="19">
        <v>29.63</v>
      </c>
    </row>
    <row r="1855" spans="1:9" x14ac:dyDescent="0.2">
      <c r="B1855" s="1">
        <v>0.47569444444444442</v>
      </c>
      <c r="C1855" s="3">
        <v>74</v>
      </c>
      <c r="D1855" s="3">
        <v>103</v>
      </c>
      <c r="F1855" s="14">
        <v>0.62</v>
      </c>
      <c r="G1855" s="3">
        <v>3</v>
      </c>
      <c r="H1855" s="3" t="s">
        <v>190</v>
      </c>
      <c r="I1855" s="19">
        <v>29.62</v>
      </c>
    </row>
    <row r="1856" spans="1:9" x14ac:dyDescent="0.2">
      <c r="B1856" s="1">
        <v>0.5</v>
      </c>
      <c r="C1856" s="3">
        <v>75</v>
      </c>
      <c r="D1856" s="3">
        <v>106</v>
      </c>
      <c r="F1856" s="14">
        <v>0.63</v>
      </c>
      <c r="G1856" s="3">
        <v>0</v>
      </c>
      <c r="I1856" s="19">
        <v>29.61</v>
      </c>
    </row>
    <row r="1857" spans="1:9" x14ac:dyDescent="0.2">
      <c r="B1857" s="1">
        <v>0.51041666666666663</v>
      </c>
      <c r="C1857" s="3">
        <v>76</v>
      </c>
      <c r="D1857" s="3">
        <v>107</v>
      </c>
      <c r="F1857" s="14">
        <v>0.61</v>
      </c>
      <c r="G1857" s="3">
        <v>0</v>
      </c>
      <c r="I1857" s="19">
        <v>29.61</v>
      </c>
    </row>
    <row r="1858" spans="1:9" x14ac:dyDescent="0.2">
      <c r="B1858" s="1">
        <v>0.52083333333333337</v>
      </c>
      <c r="C1858" s="3">
        <v>77</v>
      </c>
      <c r="D1858" s="3">
        <v>107</v>
      </c>
      <c r="F1858" s="14">
        <v>0.6</v>
      </c>
      <c r="G1858" s="3">
        <v>3</v>
      </c>
      <c r="H1858" s="3" t="s">
        <v>34</v>
      </c>
      <c r="I1858" s="19">
        <v>29.61</v>
      </c>
    </row>
    <row r="1859" spans="1:9" x14ac:dyDescent="0.2">
      <c r="B1859" s="1">
        <v>0.53125</v>
      </c>
      <c r="C1859" s="3">
        <v>78</v>
      </c>
      <c r="D1859" s="3">
        <v>115</v>
      </c>
      <c r="F1859" s="14">
        <v>0.57999999999999996</v>
      </c>
      <c r="G1859" s="3">
        <v>0</v>
      </c>
      <c r="I1859" s="19">
        <v>29.6</v>
      </c>
    </row>
    <row r="1860" spans="1:9" x14ac:dyDescent="0.2">
      <c r="B1860" s="1">
        <v>0.54166666666666663</v>
      </c>
      <c r="C1860" s="3">
        <v>78</v>
      </c>
      <c r="D1860" s="3">
        <v>114</v>
      </c>
      <c r="F1860" s="14">
        <v>0.56999999999999995</v>
      </c>
      <c r="G1860" s="3">
        <v>0</v>
      </c>
      <c r="I1860" s="19">
        <v>29.6</v>
      </c>
    </row>
    <row r="1861" spans="1:9" x14ac:dyDescent="0.2">
      <c r="B1861" s="1">
        <v>0.55208333333333337</v>
      </c>
      <c r="C1861" s="3">
        <v>79</v>
      </c>
      <c r="D1861" s="3">
        <v>115</v>
      </c>
      <c r="F1861" s="14">
        <v>0.56999999999999995</v>
      </c>
      <c r="G1861" s="3">
        <v>2</v>
      </c>
      <c r="H1861" s="3" t="s">
        <v>180</v>
      </c>
      <c r="I1861" s="19">
        <v>29.59</v>
      </c>
    </row>
    <row r="1862" spans="1:9" x14ac:dyDescent="0.2">
      <c r="B1862" s="2">
        <v>0.5625</v>
      </c>
      <c r="C1862" s="3">
        <v>79</v>
      </c>
      <c r="D1862" s="3">
        <v>111</v>
      </c>
      <c r="F1862" s="14">
        <v>0.57999999999999996</v>
      </c>
      <c r="G1862" s="3">
        <v>1</v>
      </c>
      <c r="H1862" s="3" t="s">
        <v>203</v>
      </c>
      <c r="I1862" s="19">
        <v>29.59</v>
      </c>
    </row>
    <row r="1863" spans="1:9" x14ac:dyDescent="0.2">
      <c r="B1863" s="2">
        <v>0.57291666666666663</v>
      </c>
      <c r="C1863" s="3">
        <v>78</v>
      </c>
      <c r="D1863" s="3">
        <v>108</v>
      </c>
      <c r="F1863" s="14">
        <v>0.57999999999999996</v>
      </c>
      <c r="G1863" s="3">
        <v>0</v>
      </c>
      <c r="I1863" s="19">
        <v>29.59</v>
      </c>
    </row>
    <row r="1864" spans="1:9" x14ac:dyDescent="0.2">
      <c r="B1864" s="2">
        <v>0.58333333333333337</v>
      </c>
      <c r="C1864" s="3">
        <v>78</v>
      </c>
      <c r="D1864" s="3">
        <v>108</v>
      </c>
      <c r="F1864" s="14">
        <v>0.59</v>
      </c>
      <c r="G1864" s="3">
        <v>2</v>
      </c>
      <c r="H1864" s="3" t="s">
        <v>71</v>
      </c>
      <c r="I1864" s="19">
        <v>29.58</v>
      </c>
    </row>
    <row r="1865" spans="1:9" x14ac:dyDescent="0.2">
      <c r="B1865" s="2">
        <v>0.59375</v>
      </c>
      <c r="C1865" s="3">
        <v>79</v>
      </c>
      <c r="D1865" s="3">
        <v>109</v>
      </c>
      <c r="F1865" s="14">
        <v>0.57999999999999996</v>
      </c>
      <c r="G1865" s="3">
        <v>1</v>
      </c>
      <c r="H1865" s="3" t="s">
        <v>34</v>
      </c>
      <c r="I1865" s="19">
        <v>29.57</v>
      </c>
    </row>
    <row r="1866" spans="1:9" x14ac:dyDescent="0.2">
      <c r="B1866" s="2">
        <v>0.60416666666666663</v>
      </c>
      <c r="C1866" s="3">
        <v>79</v>
      </c>
      <c r="D1866" s="3">
        <v>108</v>
      </c>
      <c r="F1866" s="14">
        <v>0.57999999999999996</v>
      </c>
      <c r="G1866" s="3">
        <v>4</v>
      </c>
      <c r="H1866" s="3" t="s">
        <v>43</v>
      </c>
      <c r="I1866" s="19">
        <v>29.57</v>
      </c>
    </row>
    <row r="1867" spans="1:9" x14ac:dyDescent="0.2">
      <c r="B1867" s="2">
        <v>0.61458333333333337</v>
      </c>
      <c r="C1867" s="3">
        <v>79</v>
      </c>
      <c r="D1867" s="3">
        <v>105</v>
      </c>
      <c r="F1867" s="14">
        <v>0.57999999999999996</v>
      </c>
      <c r="G1867" s="3">
        <v>4</v>
      </c>
      <c r="H1867" s="3" t="s">
        <v>190</v>
      </c>
      <c r="I1867" s="19">
        <v>29.58</v>
      </c>
    </row>
    <row r="1868" spans="1:9" x14ac:dyDescent="0.2">
      <c r="B1868" s="2">
        <v>0.625</v>
      </c>
    </row>
    <row r="1869" spans="1:9" x14ac:dyDescent="0.2">
      <c r="B1869" s="2"/>
    </row>
    <row r="1870" spans="1:9" x14ac:dyDescent="0.2">
      <c r="A1870" t="s">
        <v>277</v>
      </c>
      <c r="B1870" s="2"/>
    </row>
    <row r="1871" spans="1:9" x14ac:dyDescent="0.2">
      <c r="A1871" s="21">
        <v>40382</v>
      </c>
      <c r="B1871" s="1">
        <v>0.46875</v>
      </c>
      <c r="C1871" s="3">
        <v>68</v>
      </c>
      <c r="D1871" s="3">
        <v>85</v>
      </c>
      <c r="F1871" s="14">
        <v>0.69</v>
      </c>
      <c r="G1871" s="3">
        <v>1</v>
      </c>
      <c r="H1871" s="3" t="s">
        <v>197</v>
      </c>
      <c r="I1871" s="19">
        <v>27.66</v>
      </c>
    </row>
    <row r="1872" spans="1:9" x14ac:dyDescent="0.2">
      <c r="B1872" s="1">
        <v>0.47916666666666669</v>
      </c>
      <c r="C1872" s="3">
        <v>68</v>
      </c>
      <c r="D1872" s="3">
        <v>84</v>
      </c>
      <c r="F1872" s="14">
        <v>0.69</v>
      </c>
      <c r="G1872" s="3">
        <v>5</v>
      </c>
      <c r="H1872" s="3" t="s">
        <v>143</v>
      </c>
      <c r="I1872" s="19">
        <v>27.66</v>
      </c>
    </row>
    <row r="1873" spans="1:9" x14ac:dyDescent="0.2">
      <c r="B1873" s="1">
        <v>0.48958333333333331</v>
      </c>
      <c r="C1873" s="3">
        <v>68</v>
      </c>
      <c r="D1873" s="3">
        <v>89</v>
      </c>
      <c r="F1873" s="14">
        <v>0.65</v>
      </c>
      <c r="G1873" s="3">
        <v>7</v>
      </c>
      <c r="H1873" s="3" t="s">
        <v>197</v>
      </c>
      <c r="I1873" s="19">
        <v>27.66</v>
      </c>
    </row>
    <row r="1874" spans="1:9" x14ac:dyDescent="0.2">
      <c r="B1874" s="1">
        <v>0.5</v>
      </c>
      <c r="C1874" s="3">
        <v>69</v>
      </c>
      <c r="D1874" s="3">
        <v>92</v>
      </c>
      <c r="F1874" s="14">
        <v>0.65</v>
      </c>
      <c r="G1874" s="3">
        <v>10</v>
      </c>
      <c r="H1874" s="3" t="s">
        <v>143</v>
      </c>
      <c r="I1874" s="19">
        <v>27.66</v>
      </c>
    </row>
    <row r="1875" spans="1:9" x14ac:dyDescent="0.2">
      <c r="B1875" s="1">
        <v>0.51041666666666663</v>
      </c>
      <c r="C1875" s="3">
        <v>70</v>
      </c>
      <c r="D1875" s="3">
        <v>92</v>
      </c>
      <c r="F1875" s="14">
        <v>0.62</v>
      </c>
      <c r="G1875" s="3">
        <v>12</v>
      </c>
      <c r="H1875" s="3" t="s">
        <v>196</v>
      </c>
      <c r="I1875" s="19">
        <v>27.67</v>
      </c>
    </row>
    <row r="1876" spans="1:9" x14ac:dyDescent="0.2">
      <c r="B1876" s="1">
        <v>0.52083333333333337</v>
      </c>
      <c r="C1876" s="3">
        <v>70</v>
      </c>
      <c r="D1876" s="3">
        <v>93</v>
      </c>
      <c r="F1876" s="14">
        <v>0.62</v>
      </c>
      <c r="G1876" s="3">
        <v>7</v>
      </c>
      <c r="H1876" s="3" t="s">
        <v>197</v>
      </c>
      <c r="I1876" s="19">
        <v>27.67</v>
      </c>
    </row>
    <row r="1877" spans="1:9" x14ac:dyDescent="0.2">
      <c r="B1877" s="2">
        <v>0.5625</v>
      </c>
      <c r="C1877" s="3">
        <v>71</v>
      </c>
      <c r="D1877" s="3">
        <v>94</v>
      </c>
      <c r="F1877" s="14">
        <v>0.61</v>
      </c>
      <c r="G1877" s="3">
        <v>2</v>
      </c>
      <c r="H1877" s="3" t="s">
        <v>43</v>
      </c>
      <c r="I1877" s="19">
        <v>27.68</v>
      </c>
    </row>
    <row r="1878" spans="1:9" x14ac:dyDescent="0.2">
      <c r="B1878" s="2">
        <v>0.57291666666666663</v>
      </c>
      <c r="C1878" s="3">
        <v>72</v>
      </c>
      <c r="D1878" s="3">
        <v>98</v>
      </c>
      <c r="F1878" s="14">
        <v>0.61</v>
      </c>
      <c r="G1878" s="3">
        <v>11</v>
      </c>
      <c r="H1878" s="3" t="s">
        <v>143</v>
      </c>
      <c r="I1878" s="19">
        <v>27.68</v>
      </c>
    </row>
    <row r="1879" spans="1:9" x14ac:dyDescent="0.2">
      <c r="B1879" s="2">
        <v>0.58333333333333337</v>
      </c>
      <c r="C1879" s="3">
        <v>72</v>
      </c>
      <c r="D1879" s="3">
        <v>99</v>
      </c>
      <c r="F1879" s="14">
        <v>0.59</v>
      </c>
      <c r="G1879" s="3">
        <v>6</v>
      </c>
      <c r="H1879" s="3" t="s">
        <v>143</v>
      </c>
      <c r="I1879" s="19">
        <v>27.68</v>
      </c>
    </row>
    <row r="1880" spans="1:9" x14ac:dyDescent="0.2">
      <c r="B1880" s="2">
        <v>0.59375</v>
      </c>
      <c r="C1880" s="3">
        <v>73</v>
      </c>
      <c r="D1880" s="3">
        <v>101</v>
      </c>
      <c r="F1880" s="14">
        <v>0.56999999999999995</v>
      </c>
      <c r="G1880" s="3">
        <v>2</v>
      </c>
      <c r="H1880" s="3" t="s">
        <v>43</v>
      </c>
      <c r="I1880" s="19">
        <v>27.68</v>
      </c>
    </row>
    <row r="1881" spans="1:9" x14ac:dyDescent="0.2">
      <c r="B1881" s="2">
        <v>0.60416666666666663</v>
      </c>
      <c r="C1881" s="3">
        <v>73</v>
      </c>
      <c r="D1881" s="3">
        <v>103</v>
      </c>
      <c r="F1881" s="14">
        <v>0.56999999999999995</v>
      </c>
      <c r="G1881" s="3">
        <v>4</v>
      </c>
      <c r="H1881" s="3" t="s">
        <v>196</v>
      </c>
      <c r="I1881" s="19">
        <v>27.68</v>
      </c>
    </row>
    <row r="1882" spans="1:9" x14ac:dyDescent="0.2">
      <c r="B1882" s="2">
        <v>0.61458333333333337</v>
      </c>
      <c r="C1882" s="3">
        <v>74</v>
      </c>
      <c r="D1882" s="3">
        <v>98</v>
      </c>
      <c r="F1882" s="14">
        <v>0.56000000000000005</v>
      </c>
      <c r="G1882" s="3">
        <v>7</v>
      </c>
      <c r="H1882" s="3" t="s">
        <v>43</v>
      </c>
      <c r="I1882" s="19">
        <v>27.68</v>
      </c>
    </row>
    <row r="1883" spans="1:9" x14ac:dyDescent="0.2">
      <c r="B1883" s="2">
        <v>0.625</v>
      </c>
      <c r="C1883" s="3">
        <v>74</v>
      </c>
      <c r="D1883" s="3">
        <v>98</v>
      </c>
      <c r="F1883" s="14">
        <v>0.53</v>
      </c>
      <c r="G1883" s="3">
        <v>5</v>
      </c>
      <c r="H1883" s="3" t="s">
        <v>143</v>
      </c>
      <c r="I1883" s="19">
        <v>27.68</v>
      </c>
    </row>
    <row r="1884" spans="1:9" x14ac:dyDescent="0.2">
      <c r="B1884" s="2">
        <v>0.63541666666666663</v>
      </c>
      <c r="C1884" s="3">
        <v>74</v>
      </c>
      <c r="D1884" s="3">
        <v>96</v>
      </c>
      <c r="F1884" s="14">
        <v>0.53</v>
      </c>
      <c r="G1884" s="3">
        <v>5</v>
      </c>
      <c r="H1884" s="3" t="s">
        <v>197</v>
      </c>
      <c r="I1884" s="19">
        <v>27.68</v>
      </c>
    </row>
    <row r="1885" spans="1:9" x14ac:dyDescent="0.2">
      <c r="B1885" s="2">
        <v>0.64583333333333337</v>
      </c>
      <c r="C1885" s="3">
        <v>75</v>
      </c>
      <c r="D1885" s="3">
        <v>100</v>
      </c>
      <c r="F1885" s="14">
        <v>0.53</v>
      </c>
      <c r="G1885" s="3">
        <v>7</v>
      </c>
      <c r="H1885" s="3" t="s">
        <v>143</v>
      </c>
      <c r="I1885" s="19">
        <v>27.68</v>
      </c>
    </row>
    <row r="1886" spans="1:9" x14ac:dyDescent="0.2">
      <c r="B1886" s="2">
        <v>0.65625</v>
      </c>
      <c r="C1886" s="3">
        <v>75</v>
      </c>
      <c r="D1886" s="3">
        <v>98</v>
      </c>
      <c r="F1886" s="14">
        <v>0.53</v>
      </c>
      <c r="G1886" s="3">
        <v>2</v>
      </c>
      <c r="H1886" s="3" t="s">
        <v>43</v>
      </c>
      <c r="I1886" s="19">
        <v>27.68</v>
      </c>
    </row>
    <row r="1887" spans="1:9" x14ac:dyDescent="0.2">
      <c r="B1887" s="2"/>
    </row>
    <row r="1888" spans="1:9" x14ac:dyDescent="0.2">
      <c r="A1888" s="21">
        <v>40383</v>
      </c>
      <c r="B1888" s="2">
        <v>0.38541666666666674</v>
      </c>
      <c r="C1888" s="3">
        <v>68</v>
      </c>
      <c r="D1888" s="3">
        <v>78</v>
      </c>
      <c r="F1888" s="14">
        <v>0.6</v>
      </c>
      <c r="G1888" s="3">
        <v>1</v>
      </c>
      <c r="H1888" s="3" t="s">
        <v>35</v>
      </c>
      <c r="I1888" s="19">
        <v>27.62</v>
      </c>
    </row>
    <row r="1889" spans="2:9" x14ac:dyDescent="0.2">
      <c r="B1889" s="2">
        <v>0.39583333333333343</v>
      </c>
      <c r="C1889" s="3">
        <v>69</v>
      </c>
      <c r="D1889" s="3">
        <v>81</v>
      </c>
      <c r="F1889" s="14">
        <v>0.56000000000000005</v>
      </c>
      <c r="G1889" s="3">
        <v>3</v>
      </c>
      <c r="H1889" s="3" t="s">
        <v>43</v>
      </c>
      <c r="I1889" s="19">
        <v>27.62</v>
      </c>
    </row>
    <row r="1890" spans="2:9" x14ac:dyDescent="0.2">
      <c r="B1890" s="2">
        <v>0.40625</v>
      </c>
      <c r="C1890" s="3">
        <v>70</v>
      </c>
      <c r="D1890" s="3">
        <v>83</v>
      </c>
      <c r="F1890" s="14">
        <v>0.55000000000000004</v>
      </c>
      <c r="G1890" s="3">
        <v>1</v>
      </c>
      <c r="H1890" s="3" t="s">
        <v>190</v>
      </c>
      <c r="I1890" s="19">
        <v>27.61</v>
      </c>
    </row>
    <row r="1891" spans="2:9" x14ac:dyDescent="0.2">
      <c r="B1891" s="2">
        <v>0.4166666666666668</v>
      </c>
      <c r="C1891" s="3">
        <v>71</v>
      </c>
      <c r="D1891" s="3">
        <v>84</v>
      </c>
      <c r="F1891" s="14">
        <v>0.53</v>
      </c>
      <c r="G1891" s="3">
        <v>0</v>
      </c>
      <c r="I1891" s="19">
        <v>27.61</v>
      </c>
    </row>
    <row r="1892" spans="2:9" x14ac:dyDescent="0.2">
      <c r="B1892" s="2">
        <v>0.42708333333333354</v>
      </c>
      <c r="C1892" s="3">
        <v>72</v>
      </c>
      <c r="D1892" s="3">
        <v>88</v>
      </c>
      <c r="F1892" s="14">
        <v>0.51</v>
      </c>
      <c r="G1892" s="3">
        <v>0</v>
      </c>
      <c r="I1892" s="19">
        <v>27.6</v>
      </c>
    </row>
    <row r="1893" spans="2:9" x14ac:dyDescent="0.2">
      <c r="B1893" s="2">
        <v>0.4375</v>
      </c>
      <c r="C1893" s="3">
        <v>73</v>
      </c>
      <c r="D1893" s="3">
        <v>88</v>
      </c>
      <c r="F1893" s="14">
        <v>0.5</v>
      </c>
      <c r="G1893" s="3">
        <v>1</v>
      </c>
      <c r="H1893" s="3" t="s">
        <v>37</v>
      </c>
      <c r="I1893" s="19">
        <v>27.6</v>
      </c>
    </row>
    <row r="1894" spans="2:9" x14ac:dyDescent="0.2">
      <c r="B1894" s="2">
        <v>0.44791666666666691</v>
      </c>
      <c r="C1894" s="3">
        <v>74</v>
      </c>
      <c r="D1894" s="3">
        <v>91</v>
      </c>
      <c r="F1894" s="14">
        <v>0.47</v>
      </c>
      <c r="G1894" s="3">
        <v>1</v>
      </c>
      <c r="H1894" s="3" t="s">
        <v>37</v>
      </c>
      <c r="I1894" s="19">
        <v>27.6</v>
      </c>
    </row>
    <row r="1895" spans="2:9" x14ac:dyDescent="0.2">
      <c r="B1895" s="2">
        <v>0.45833333333333359</v>
      </c>
      <c r="C1895" s="3">
        <v>75</v>
      </c>
      <c r="D1895" s="3">
        <v>92</v>
      </c>
      <c r="F1895" s="14">
        <v>0.48</v>
      </c>
      <c r="G1895" s="3">
        <v>5</v>
      </c>
      <c r="H1895" s="3" t="s">
        <v>34</v>
      </c>
      <c r="I1895" s="19">
        <v>27.59</v>
      </c>
    </row>
    <row r="1896" spans="2:9" x14ac:dyDescent="0.2">
      <c r="B1896" s="1">
        <v>0.46875</v>
      </c>
      <c r="C1896" s="3">
        <v>76</v>
      </c>
      <c r="D1896" s="3">
        <v>94</v>
      </c>
      <c r="F1896" s="14">
        <v>0.47</v>
      </c>
      <c r="G1896" s="3">
        <v>2</v>
      </c>
      <c r="H1896" s="3" t="s">
        <v>190</v>
      </c>
      <c r="I1896" s="19">
        <v>27.59</v>
      </c>
    </row>
    <row r="1897" spans="2:9" x14ac:dyDescent="0.2">
      <c r="B1897" s="2">
        <v>0.58333333333333337</v>
      </c>
      <c r="C1897" s="3">
        <v>82</v>
      </c>
      <c r="D1897" s="3">
        <v>109</v>
      </c>
      <c r="F1897" s="14">
        <v>0.44</v>
      </c>
      <c r="G1897" s="3">
        <v>12</v>
      </c>
      <c r="H1897" s="3" t="s">
        <v>34</v>
      </c>
      <c r="I1897" s="19">
        <v>27.55</v>
      </c>
    </row>
    <row r="1898" spans="2:9" x14ac:dyDescent="0.2">
      <c r="B1898" s="2">
        <v>0.59375</v>
      </c>
      <c r="C1898" s="3">
        <v>82</v>
      </c>
      <c r="D1898" s="3">
        <v>110</v>
      </c>
      <c r="F1898" s="14">
        <v>0.44</v>
      </c>
      <c r="G1898" s="3">
        <v>2</v>
      </c>
      <c r="H1898" s="3" t="s">
        <v>37</v>
      </c>
      <c r="I1898" s="19">
        <v>27.54</v>
      </c>
    </row>
    <row r="1899" spans="2:9" x14ac:dyDescent="0.2">
      <c r="B1899" s="2">
        <v>0.60416666666666663</v>
      </c>
      <c r="C1899" s="3">
        <v>83</v>
      </c>
      <c r="D1899" s="3">
        <v>111</v>
      </c>
      <c r="F1899" s="14">
        <v>0.44</v>
      </c>
      <c r="G1899" s="3">
        <v>7</v>
      </c>
      <c r="H1899" s="3" t="s">
        <v>37</v>
      </c>
      <c r="I1899" s="19">
        <v>27.54</v>
      </c>
    </row>
    <row r="1900" spans="2:9" x14ac:dyDescent="0.2">
      <c r="B1900" s="2">
        <v>0.61458333333333337</v>
      </c>
      <c r="C1900" s="3">
        <v>84</v>
      </c>
      <c r="D1900" s="3">
        <v>109</v>
      </c>
      <c r="F1900" s="14">
        <v>0.4</v>
      </c>
      <c r="G1900" s="3">
        <v>13</v>
      </c>
      <c r="H1900" s="3" t="s">
        <v>34</v>
      </c>
      <c r="I1900" s="19">
        <v>27.54</v>
      </c>
    </row>
    <row r="1901" spans="2:9" x14ac:dyDescent="0.2">
      <c r="B1901" s="2">
        <v>0.625</v>
      </c>
      <c r="C1901" s="3">
        <v>83</v>
      </c>
      <c r="D1901" s="3">
        <v>111</v>
      </c>
      <c r="F1901" s="14">
        <v>0.39</v>
      </c>
      <c r="G1901" s="3">
        <v>10</v>
      </c>
      <c r="H1901" s="3" t="s">
        <v>190</v>
      </c>
      <c r="I1901" s="19">
        <v>27.54</v>
      </c>
    </row>
    <row r="1902" spans="2:9" x14ac:dyDescent="0.2">
      <c r="B1902" s="2">
        <v>0.63541666666666663</v>
      </c>
      <c r="C1902" s="3">
        <v>83</v>
      </c>
      <c r="D1902" s="3">
        <v>110</v>
      </c>
      <c r="F1902" s="14">
        <v>0.41</v>
      </c>
      <c r="G1902" s="3">
        <v>3</v>
      </c>
      <c r="H1902" s="3" t="s">
        <v>208</v>
      </c>
      <c r="I1902" s="19">
        <v>27.54</v>
      </c>
    </row>
    <row r="1903" spans="2:9" x14ac:dyDescent="0.2">
      <c r="B1903" s="2">
        <v>0.64583333333333337</v>
      </c>
      <c r="C1903" s="3">
        <v>84</v>
      </c>
      <c r="D1903" s="3">
        <v>107</v>
      </c>
      <c r="F1903" s="14">
        <v>0.36</v>
      </c>
      <c r="G1903" s="3">
        <v>9</v>
      </c>
      <c r="H1903" s="3" t="s">
        <v>190</v>
      </c>
      <c r="I1903" s="19">
        <v>27.54</v>
      </c>
    </row>
    <row r="1904" spans="2:9" x14ac:dyDescent="0.2">
      <c r="B1904" s="2">
        <v>0.65625</v>
      </c>
      <c r="C1904" s="3">
        <v>84</v>
      </c>
      <c r="D1904" s="3">
        <v>106</v>
      </c>
      <c r="F1904" s="14">
        <v>0.4</v>
      </c>
      <c r="G1904" s="3">
        <v>6</v>
      </c>
      <c r="H1904" s="3" t="s">
        <v>37</v>
      </c>
      <c r="I1904" s="19">
        <v>27.54</v>
      </c>
    </row>
    <row r="1905" spans="1:9" x14ac:dyDescent="0.2">
      <c r="B1905" s="2">
        <v>0.66666666666666663</v>
      </c>
      <c r="C1905" s="3">
        <v>84</v>
      </c>
      <c r="D1905" s="3">
        <v>110</v>
      </c>
      <c r="F1905" s="14">
        <v>0.39</v>
      </c>
      <c r="G1905" s="3">
        <v>5</v>
      </c>
      <c r="H1905" s="3" t="s">
        <v>34</v>
      </c>
      <c r="I1905" s="19">
        <v>27.54</v>
      </c>
    </row>
    <row r="1906" spans="1:9" x14ac:dyDescent="0.2">
      <c r="B1906" s="2">
        <v>0.67708333333333337</v>
      </c>
      <c r="C1906" s="3">
        <v>84</v>
      </c>
      <c r="D1906" s="3">
        <v>108</v>
      </c>
      <c r="F1906" s="14">
        <v>0.39</v>
      </c>
      <c r="G1906" s="3">
        <v>7</v>
      </c>
      <c r="H1906" s="3" t="s">
        <v>190</v>
      </c>
      <c r="I1906" s="19">
        <v>27.53</v>
      </c>
    </row>
    <row r="1907" spans="1:9" x14ac:dyDescent="0.2">
      <c r="B1907" s="2">
        <v>0.6875</v>
      </c>
      <c r="C1907" s="3">
        <v>84</v>
      </c>
      <c r="D1907" s="3">
        <v>112</v>
      </c>
      <c r="F1907" s="14">
        <v>0.4</v>
      </c>
      <c r="G1907" s="3">
        <v>7</v>
      </c>
      <c r="H1907" s="3" t="s">
        <v>37</v>
      </c>
      <c r="I1907" s="19">
        <v>27.53</v>
      </c>
    </row>
    <row r="1908" spans="1:9" x14ac:dyDescent="0.2">
      <c r="B1908" s="2">
        <v>0.69791666666666663</v>
      </c>
      <c r="C1908" s="3">
        <v>83</v>
      </c>
      <c r="D1908" s="3">
        <v>110</v>
      </c>
      <c r="F1908" s="14">
        <v>0.39</v>
      </c>
      <c r="G1908" s="3">
        <v>12</v>
      </c>
      <c r="H1908" s="3" t="s">
        <v>43</v>
      </c>
      <c r="I1908" s="19">
        <v>27.54</v>
      </c>
    </row>
    <row r="1909" spans="1:9" x14ac:dyDescent="0.2">
      <c r="B1909" s="2"/>
    </row>
    <row r="1910" spans="1:9" x14ac:dyDescent="0.2">
      <c r="A1910" s="21">
        <v>40384</v>
      </c>
      <c r="B1910" s="2">
        <v>0.38541666666666674</v>
      </c>
      <c r="C1910" s="3">
        <v>68</v>
      </c>
      <c r="D1910" s="3">
        <v>79</v>
      </c>
      <c r="F1910" s="14">
        <v>0.46</v>
      </c>
      <c r="G1910" s="3">
        <v>7</v>
      </c>
      <c r="H1910" s="3" t="s">
        <v>143</v>
      </c>
      <c r="I1910" s="19">
        <v>27.64</v>
      </c>
    </row>
    <row r="1911" spans="1:9" x14ac:dyDescent="0.2">
      <c r="B1911" s="2">
        <v>0.39583333333333343</v>
      </c>
      <c r="C1911" s="3">
        <v>68</v>
      </c>
      <c r="D1911" s="3">
        <v>80</v>
      </c>
      <c r="F1911" s="14">
        <v>0.44</v>
      </c>
      <c r="G1911" s="3">
        <v>11</v>
      </c>
      <c r="H1911" s="3" t="s">
        <v>130</v>
      </c>
      <c r="I1911" s="19">
        <v>27.64</v>
      </c>
    </row>
    <row r="1912" spans="1:9" x14ac:dyDescent="0.2">
      <c r="B1912" s="2">
        <v>0.40625</v>
      </c>
      <c r="C1912" s="3">
        <v>69</v>
      </c>
      <c r="D1912" s="3">
        <v>85</v>
      </c>
      <c r="F1912" s="14">
        <v>0.44</v>
      </c>
      <c r="G1912" s="3">
        <v>6</v>
      </c>
      <c r="H1912" s="3" t="s">
        <v>143</v>
      </c>
      <c r="I1912" s="19">
        <v>27.64</v>
      </c>
    </row>
    <row r="1913" spans="1:9" x14ac:dyDescent="0.2">
      <c r="B1913" s="2">
        <v>0.4166666666666668</v>
      </c>
      <c r="C1913" s="3">
        <v>70</v>
      </c>
      <c r="D1913" s="3">
        <v>82</v>
      </c>
      <c r="F1913" s="14">
        <v>0.43</v>
      </c>
      <c r="G1913" s="3">
        <v>11</v>
      </c>
      <c r="H1913" s="3" t="s">
        <v>196</v>
      </c>
      <c r="I1913" s="19">
        <v>27.64</v>
      </c>
    </row>
    <row r="1914" spans="1:9" x14ac:dyDescent="0.2">
      <c r="B1914" s="2">
        <v>0.42708333333333354</v>
      </c>
      <c r="C1914" s="3">
        <v>70</v>
      </c>
      <c r="D1914" s="3">
        <v>86</v>
      </c>
      <c r="F1914" s="14">
        <v>0.42</v>
      </c>
      <c r="G1914" s="3">
        <v>9</v>
      </c>
      <c r="H1914" s="3" t="s">
        <v>196</v>
      </c>
      <c r="I1914" s="19">
        <v>27.63</v>
      </c>
    </row>
    <row r="1915" spans="1:9" x14ac:dyDescent="0.2">
      <c r="B1915" s="2">
        <v>0.4375</v>
      </c>
      <c r="C1915" s="3">
        <v>70</v>
      </c>
      <c r="D1915" s="3">
        <v>85</v>
      </c>
      <c r="F1915" s="14">
        <v>0.43</v>
      </c>
      <c r="G1915" s="3">
        <v>7</v>
      </c>
      <c r="H1915" s="3" t="s">
        <v>130</v>
      </c>
      <c r="I1915" s="19">
        <v>27.63</v>
      </c>
    </row>
    <row r="1916" spans="1:9" x14ac:dyDescent="0.2">
      <c r="B1916" s="1">
        <v>0.53125</v>
      </c>
      <c r="C1916" s="3">
        <v>74</v>
      </c>
      <c r="D1916" s="3">
        <v>100</v>
      </c>
      <c r="F1916" s="14">
        <v>0.42</v>
      </c>
      <c r="G1916" s="3">
        <v>3</v>
      </c>
      <c r="H1916" s="3" t="s">
        <v>143</v>
      </c>
      <c r="I1916" s="19">
        <v>27.62</v>
      </c>
    </row>
    <row r="1917" spans="1:9" x14ac:dyDescent="0.2">
      <c r="B1917" s="1">
        <v>0.54166666666666663</v>
      </c>
      <c r="C1917" s="3">
        <v>72</v>
      </c>
      <c r="D1917" s="3">
        <v>101</v>
      </c>
      <c r="F1917" s="14">
        <v>0.42</v>
      </c>
      <c r="G1917" s="3">
        <v>0</v>
      </c>
      <c r="I1917" s="19">
        <v>27.61</v>
      </c>
    </row>
    <row r="1918" spans="1:9" x14ac:dyDescent="0.2">
      <c r="B1918" s="1">
        <v>0.55208333333333337</v>
      </c>
      <c r="C1918" s="3">
        <v>72</v>
      </c>
      <c r="D1918" s="3">
        <v>103</v>
      </c>
      <c r="F1918" s="14">
        <v>0.41</v>
      </c>
      <c r="G1918" s="3">
        <v>2</v>
      </c>
      <c r="H1918" s="3" t="s">
        <v>197</v>
      </c>
      <c r="I1918" s="19">
        <v>27.61</v>
      </c>
    </row>
    <row r="1919" spans="1:9" x14ac:dyDescent="0.2">
      <c r="B1919" s="2">
        <v>0.5625</v>
      </c>
      <c r="C1919" s="3">
        <v>73</v>
      </c>
      <c r="D1919" s="3">
        <v>104</v>
      </c>
      <c r="F1919" s="14">
        <v>0.42</v>
      </c>
      <c r="G1919" s="3">
        <v>2</v>
      </c>
      <c r="H1919" s="3" t="s">
        <v>43</v>
      </c>
      <c r="I1919" s="19">
        <v>27.61</v>
      </c>
    </row>
    <row r="1920" spans="1:9" x14ac:dyDescent="0.2">
      <c r="B1920" s="2">
        <v>0.57291666666666663</v>
      </c>
      <c r="C1920" s="3">
        <v>73</v>
      </c>
      <c r="D1920" s="3">
        <v>106</v>
      </c>
      <c r="F1920" s="14">
        <v>0.41</v>
      </c>
      <c r="G1920" s="3">
        <v>1</v>
      </c>
      <c r="H1920" s="3" t="s">
        <v>208</v>
      </c>
      <c r="I1920" s="19">
        <v>27.61</v>
      </c>
    </row>
    <row r="1921" spans="1:9" x14ac:dyDescent="0.2">
      <c r="B1921" s="2">
        <v>0.58333333333333337</v>
      </c>
      <c r="C1921" s="3">
        <v>74</v>
      </c>
      <c r="D1921" s="3">
        <v>105</v>
      </c>
      <c r="F1921" s="14">
        <v>0.41</v>
      </c>
      <c r="G1921" s="3">
        <v>2</v>
      </c>
      <c r="H1921" s="3" t="s">
        <v>196</v>
      </c>
      <c r="I1921" s="19">
        <v>27.61</v>
      </c>
    </row>
    <row r="1922" spans="1:9" x14ac:dyDescent="0.2">
      <c r="B1922" s="2">
        <v>0.625</v>
      </c>
      <c r="C1922" s="3">
        <v>75</v>
      </c>
      <c r="D1922" s="3">
        <v>109</v>
      </c>
      <c r="F1922" s="14">
        <v>0.41</v>
      </c>
      <c r="G1922" s="3">
        <v>5</v>
      </c>
      <c r="H1922" s="3" t="s">
        <v>143</v>
      </c>
      <c r="I1922" s="19">
        <v>27.59</v>
      </c>
    </row>
    <row r="1923" spans="1:9" x14ac:dyDescent="0.2">
      <c r="B1923" s="2">
        <v>0.63541666666666663</v>
      </c>
      <c r="C1923" s="3">
        <v>75</v>
      </c>
      <c r="D1923" s="3">
        <v>108</v>
      </c>
      <c r="F1923" s="14">
        <v>0.42</v>
      </c>
      <c r="G1923" s="3">
        <v>2</v>
      </c>
      <c r="H1923" s="3" t="s">
        <v>37</v>
      </c>
      <c r="I1923" s="19">
        <v>27.59</v>
      </c>
    </row>
    <row r="1924" spans="1:9" x14ac:dyDescent="0.2">
      <c r="B1924" s="2">
        <v>0.64583333333333337</v>
      </c>
      <c r="C1924" s="3">
        <v>75</v>
      </c>
      <c r="D1924" s="3">
        <v>108</v>
      </c>
      <c r="F1924" s="14">
        <v>0.41</v>
      </c>
      <c r="G1924" s="3">
        <v>4</v>
      </c>
      <c r="H1924" s="3" t="s">
        <v>43</v>
      </c>
      <c r="I1924" s="19">
        <v>27.59</v>
      </c>
    </row>
    <row r="1925" spans="1:9" x14ac:dyDescent="0.2">
      <c r="B1925" s="2">
        <v>0.65625</v>
      </c>
      <c r="C1925" s="3">
        <v>76</v>
      </c>
      <c r="D1925" s="3">
        <v>111</v>
      </c>
      <c r="F1925" s="14">
        <v>0.42</v>
      </c>
      <c r="G1925" s="3">
        <v>4</v>
      </c>
      <c r="H1925" s="3" t="s">
        <v>196</v>
      </c>
      <c r="I1925" s="19">
        <v>27.58</v>
      </c>
    </row>
    <row r="1926" spans="1:9" x14ac:dyDescent="0.2">
      <c r="B1926" s="2">
        <v>0.66666666666666663</v>
      </c>
      <c r="C1926" s="3">
        <v>76</v>
      </c>
      <c r="D1926" s="3">
        <v>109</v>
      </c>
      <c r="F1926" s="14">
        <v>0.4</v>
      </c>
      <c r="G1926" s="3">
        <v>0</v>
      </c>
      <c r="I1926" s="19">
        <v>27.58</v>
      </c>
    </row>
    <row r="1927" spans="1:9" x14ac:dyDescent="0.2">
      <c r="B1927" s="2">
        <v>0.67708333333333337</v>
      </c>
      <c r="C1927" s="3">
        <v>76</v>
      </c>
      <c r="D1927" s="3">
        <v>109</v>
      </c>
      <c r="F1927" s="14">
        <v>0.43</v>
      </c>
      <c r="G1927" s="3">
        <v>3</v>
      </c>
      <c r="H1927" s="3" t="s">
        <v>143</v>
      </c>
      <c r="I1927" s="19">
        <v>27.58</v>
      </c>
    </row>
    <row r="1928" spans="1:9" x14ac:dyDescent="0.2">
      <c r="B1928" s="2">
        <v>0.6875</v>
      </c>
      <c r="C1928" s="3">
        <v>76</v>
      </c>
      <c r="D1928" s="3">
        <v>104</v>
      </c>
      <c r="F1928" s="14">
        <v>0.4</v>
      </c>
      <c r="G1928" s="3">
        <v>2</v>
      </c>
      <c r="H1928" s="3" t="s">
        <v>197</v>
      </c>
      <c r="I1928" s="19">
        <v>27.57</v>
      </c>
    </row>
    <row r="1929" spans="1:9" x14ac:dyDescent="0.2">
      <c r="B1929" s="2">
        <v>0.69791666666666663</v>
      </c>
      <c r="C1929" s="3">
        <v>77</v>
      </c>
      <c r="D1929" s="3">
        <v>104</v>
      </c>
      <c r="F1929" s="14">
        <v>0.4</v>
      </c>
      <c r="G1929" s="3">
        <v>8</v>
      </c>
      <c r="H1929" s="3" t="s">
        <v>143</v>
      </c>
      <c r="I1929" s="19">
        <v>27.57</v>
      </c>
    </row>
    <row r="1930" spans="1:9" x14ac:dyDescent="0.2">
      <c r="B1930" s="2">
        <v>0.70833333333333337</v>
      </c>
      <c r="C1930" s="3">
        <v>77</v>
      </c>
      <c r="D1930" s="3">
        <v>105</v>
      </c>
      <c r="F1930" s="14">
        <v>0.4</v>
      </c>
      <c r="G1930" s="3">
        <v>0</v>
      </c>
      <c r="I1930" s="19">
        <v>27.57</v>
      </c>
    </row>
    <row r="1931" spans="1:9" x14ac:dyDescent="0.2">
      <c r="B1931" s="2">
        <v>0.71875</v>
      </c>
      <c r="C1931" s="3">
        <v>77</v>
      </c>
      <c r="D1931" s="3">
        <v>105</v>
      </c>
      <c r="F1931" s="14">
        <v>0.39</v>
      </c>
      <c r="G1931" s="3">
        <v>1</v>
      </c>
      <c r="H1931" s="3" t="s">
        <v>190</v>
      </c>
      <c r="I1931" s="19">
        <v>27.58</v>
      </c>
    </row>
    <row r="1932" spans="1:9" x14ac:dyDescent="0.2">
      <c r="B1932" s="2">
        <v>0.72916666666666663</v>
      </c>
      <c r="C1932" s="3">
        <v>77</v>
      </c>
      <c r="D1932" s="3">
        <v>104</v>
      </c>
      <c r="F1932" s="14">
        <v>0.4</v>
      </c>
      <c r="G1932" s="3">
        <v>6</v>
      </c>
      <c r="H1932" s="3" t="s">
        <v>143</v>
      </c>
      <c r="I1932" s="19">
        <v>27.57</v>
      </c>
    </row>
    <row r="1933" spans="1:9" x14ac:dyDescent="0.2">
      <c r="B1933" s="2">
        <v>0.73958333333333337</v>
      </c>
      <c r="C1933" s="3">
        <v>77</v>
      </c>
      <c r="D1933" s="3">
        <v>102</v>
      </c>
      <c r="F1933" s="14">
        <v>0.41</v>
      </c>
      <c r="G1933" s="3">
        <v>7</v>
      </c>
      <c r="H1933" s="3" t="s">
        <v>196</v>
      </c>
      <c r="I1933" s="19">
        <v>27.57</v>
      </c>
    </row>
    <row r="1934" spans="1:9" x14ac:dyDescent="0.2">
      <c r="B1934" s="2"/>
    </row>
    <row r="1935" spans="1:9" x14ac:dyDescent="0.2">
      <c r="A1935" t="s">
        <v>236</v>
      </c>
      <c r="B1935" s="2"/>
    </row>
    <row r="1936" spans="1:9" x14ac:dyDescent="0.2">
      <c r="A1936" s="21">
        <v>40396</v>
      </c>
      <c r="B1936" s="2">
        <v>0.625</v>
      </c>
      <c r="C1936" s="3">
        <v>81</v>
      </c>
      <c r="D1936" s="3">
        <v>123</v>
      </c>
      <c r="F1936" s="14">
        <v>0.49</v>
      </c>
      <c r="G1936" s="3">
        <v>2</v>
      </c>
      <c r="H1936" s="3" t="s">
        <v>197</v>
      </c>
      <c r="I1936" s="19">
        <v>28.5</v>
      </c>
    </row>
    <row r="1937" spans="1:9" x14ac:dyDescent="0.2">
      <c r="B1937" s="2">
        <v>0.63541666666666663</v>
      </c>
      <c r="C1937" s="3">
        <v>81</v>
      </c>
      <c r="D1937" s="3">
        <v>123</v>
      </c>
      <c r="F1937" s="14">
        <v>0.47</v>
      </c>
      <c r="G1937" s="3">
        <v>6</v>
      </c>
      <c r="H1937" s="3" t="s">
        <v>43</v>
      </c>
      <c r="I1937" s="19">
        <v>28.5</v>
      </c>
    </row>
    <row r="1938" spans="1:9" x14ac:dyDescent="0.2">
      <c r="B1938" s="2">
        <v>0.64583333333333337</v>
      </c>
      <c r="C1938" s="3">
        <v>82</v>
      </c>
      <c r="D1938" s="3">
        <v>123</v>
      </c>
      <c r="F1938" s="14">
        <v>0.47</v>
      </c>
      <c r="G1938" s="3">
        <v>1</v>
      </c>
      <c r="H1938" s="3" t="s">
        <v>143</v>
      </c>
      <c r="I1938" s="19">
        <v>28.5</v>
      </c>
    </row>
    <row r="1939" spans="1:9" x14ac:dyDescent="0.2">
      <c r="B1939" s="2">
        <v>0.65625</v>
      </c>
      <c r="C1939" s="3">
        <v>81</v>
      </c>
      <c r="D1939" s="3">
        <v>115</v>
      </c>
      <c r="F1939" s="14">
        <v>0.46</v>
      </c>
      <c r="G1939" s="3">
        <v>6</v>
      </c>
      <c r="H1939" s="3" t="s">
        <v>197</v>
      </c>
      <c r="I1939" s="19">
        <v>28.5</v>
      </c>
    </row>
    <row r="1940" spans="1:9" x14ac:dyDescent="0.2">
      <c r="B1940" s="2">
        <v>0.66666666666666663</v>
      </c>
      <c r="C1940" s="3">
        <v>81</v>
      </c>
      <c r="D1940" s="3">
        <v>119</v>
      </c>
      <c r="F1940" s="14">
        <v>0.48</v>
      </c>
      <c r="G1940" s="3">
        <v>3</v>
      </c>
      <c r="H1940" s="3" t="s">
        <v>143</v>
      </c>
      <c r="I1940" s="19">
        <v>28.49</v>
      </c>
    </row>
    <row r="1941" spans="1:9" x14ac:dyDescent="0.2">
      <c r="B1941" s="2">
        <v>0.67708333333333337</v>
      </c>
      <c r="C1941" s="3">
        <v>82</v>
      </c>
      <c r="D1941" s="3">
        <v>119</v>
      </c>
      <c r="F1941" s="14">
        <v>0.46</v>
      </c>
      <c r="G1941" s="3">
        <v>0</v>
      </c>
      <c r="H1941" s="3" t="s">
        <v>143</v>
      </c>
      <c r="I1941" s="19">
        <v>28.49</v>
      </c>
    </row>
    <row r="1942" spans="1:9" x14ac:dyDescent="0.2">
      <c r="B1942" s="2">
        <v>0.6875</v>
      </c>
      <c r="C1942" s="3">
        <v>82</v>
      </c>
      <c r="D1942" s="3">
        <v>118</v>
      </c>
      <c r="F1942" s="14">
        <v>0.46</v>
      </c>
      <c r="G1942" s="3">
        <v>2</v>
      </c>
      <c r="H1942" s="3" t="s">
        <v>197</v>
      </c>
      <c r="I1942" s="19">
        <v>28.49</v>
      </c>
    </row>
    <row r="1943" spans="1:9" x14ac:dyDescent="0.2">
      <c r="B1943" s="2">
        <v>0.69791666666666663</v>
      </c>
      <c r="C1943" s="3">
        <v>82</v>
      </c>
      <c r="D1943" s="3">
        <v>119</v>
      </c>
      <c r="F1943" s="14">
        <v>0.47</v>
      </c>
      <c r="G1943" s="3">
        <v>3</v>
      </c>
      <c r="H1943" s="3" t="s">
        <v>208</v>
      </c>
      <c r="I1943" s="19">
        <v>28.49</v>
      </c>
    </row>
    <row r="1944" spans="1:9" x14ac:dyDescent="0.2">
      <c r="B1944" s="2">
        <v>0.70833333333333337</v>
      </c>
      <c r="C1944" s="3">
        <v>83</v>
      </c>
      <c r="D1944" s="3">
        <v>117</v>
      </c>
      <c r="F1944" s="14">
        <v>0.44</v>
      </c>
      <c r="G1944" s="3">
        <v>4</v>
      </c>
      <c r="H1944" s="3" t="s">
        <v>43</v>
      </c>
      <c r="I1944" s="19">
        <v>28.49</v>
      </c>
    </row>
    <row r="1945" spans="1:9" x14ac:dyDescent="0.2">
      <c r="B1945" s="2"/>
    </row>
    <row r="1946" spans="1:9" x14ac:dyDescent="0.2">
      <c r="A1946" s="21">
        <v>40397</v>
      </c>
      <c r="B1946" s="2">
        <v>0.32291666666666669</v>
      </c>
      <c r="C1946" s="3">
        <v>68</v>
      </c>
      <c r="D1946" s="3">
        <v>75</v>
      </c>
      <c r="F1946" s="14">
        <v>0.71</v>
      </c>
      <c r="G1946" s="3">
        <v>0</v>
      </c>
      <c r="I1946" s="19">
        <v>28.57</v>
      </c>
    </row>
    <row r="1947" spans="1:9" x14ac:dyDescent="0.2">
      <c r="B1947" s="2">
        <v>0.33333333333333331</v>
      </c>
      <c r="C1947" s="3">
        <v>68</v>
      </c>
      <c r="D1947" s="3">
        <v>76</v>
      </c>
      <c r="F1947" s="14">
        <v>0.72</v>
      </c>
      <c r="G1947" s="3">
        <v>0</v>
      </c>
      <c r="I1947" s="19">
        <v>28.57</v>
      </c>
    </row>
    <row r="1948" spans="1:9" x14ac:dyDescent="0.2">
      <c r="B1948" s="2">
        <v>0.34375</v>
      </c>
      <c r="C1948" s="3">
        <v>68</v>
      </c>
      <c r="D1948" s="3">
        <v>76</v>
      </c>
      <c r="F1948" s="14">
        <v>0.74</v>
      </c>
      <c r="G1948" s="3">
        <v>0</v>
      </c>
      <c r="I1948" s="19">
        <v>28.58</v>
      </c>
    </row>
    <row r="1949" spans="1:9" x14ac:dyDescent="0.2">
      <c r="B1949" s="2">
        <v>0.35416666666666669</v>
      </c>
      <c r="C1949" s="3">
        <v>68</v>
      </c>
      <c r="D1949" s="3">
        <v>78</v>
      </c>
      <c r="F1949" s="14">
        <v>0.74</v>
      </c>
      <c r="G1949" s="3">
        <v>0</v>
      </c>
      <c r="I1949" s="19">
        <v>28.58</v>
      </c>
    </row>
    <row r="1950" spans="1:9" x14ac:dyDescent="0.2">
      <c r="B1950" s="2">
        <v>0.36458333333333331</v>
      </c>
      <c r="C1950" s="3">
        <v>69</v>
      </c>
      <c r="D1950" s="3">
        <v>81</v>
      </c>
      <c r="F1950" s="14">
        <v>0.73</v>
      </c>
      <c r="G1950" s="3">
        <v>1</v>
      </c>
      <c r="H1950" s="3" t="s">
        <v>130</v>
      </c>
      <c r="I1950" s="19">
        <v>28.58</v>
      </c>
    </row>
    <row r="1951" spans="1:9" x14ac:dyDescent="0.2">
      <c r="B1951" s="2">
        <v>0.375</v>
      </c>
      <c r="C1951" s="3">
        <v>70</v>
      </c>
      <c r="D1951" s="3">
        <v>82</v>
      </c>
      <c r="F1951" s="14">
        <v>0.7</v>
      </c>
      <c r="G1951" s="3">
        <v>0</v>
      </c>
      <c r="I1951" s="19">
        <v>28.58</v>
      </c>
    </row>
    <row r="1952" spans="1:9" x14ac:dyDescent="0.2">
      <c r="B1952" s="2">
        <v>0.38541666666666674</v>
      </c>
      <c r="C1952" s="3">
        <v>71</v>
      </c>
      <c r="D1952" s="3">
        <v>84</v>
      </c>
      <c r="F1952" s="14">
        <v>0.69</v>
      </c>
      <c r="G1952" s="3">
        <v>0</v>
      </c>
      <c r="I1952" s="19">
        <v>28.58</v>
      </c>
    </row>
    <row r="1953" spans="1:9" x14ac:dyDescent="0.2">
      <c r="B1953" s="2">
        <v>0.39583333333333343</v>
      </c>
      <c r="C1953" s="3">
        <v>72</v>
      </c>
      <c r="D1953" s="3">
        <v>90</v>
      </c>
      <c r="F1953" s="14">
        <v>0.67</v>
      </c>
      <c r="G1953" s="3">
        <v>0</v>
      </c>
      <c r="I1953" s="19">
        <v>28.58</v>
      </c>
    </row>
    <row r="1954" spans="1:9" x14ac:dyDescent="0.2">
      <c r="B1954" s="2">
        <v>0.40625</v>
      </c>
      <c r="C1954" s="3">
        <v>73</v>
      </c>
      <c r="D1954" s="3">
        <v>90</v>
      </c>
      <c r="F1954" s="14">
        <v>0.62</v>
      </c>
      <c r="G1954" s="3">
        <v>0</v>
      </c>
      <c r="I1954" s="19">
        <v>28.59</v>
      </c>
    </row>
    <row r="1955" spans="1:9" x14ac:dyDescent="0.2">
      <c r="B1955" s="2">
        <v>0.4166666666666668</v>
      </c>
      <c r="C1955" s="3">
        <v>73</v>
      </c>
      <c r="D1955" s="3">
        <v>93</v>
      </c>
      <c r="F1955" s="14">
        <v>0.61</v>
      </c>
      <c r="G1955" s="3">
        <v>1</v>
      </c>
      <c r="H1955" s="3" t="s">
        <v>203</v>
      </c>
      <c r="I1955" s="19">
        <v>28.58</v>
      </c>
    </row>
    <row r="1956" spans="1:9" x14ac:dyDescent="0.2">
      <c r="B1956" s="1">
        <v>0.47916666666666669</v>
      </c>
      <c r="C1956" s="3">
        <v>77</v>
      </c>
      <c r="D1956" s="3">
        <v>109</v>
      </c>
      <c r="F1956" s="14">
        <v>0.5</v>
      </c>
      <c r="G1956" s="3">
        <v>0</v>
      </c>
      <c r="I1956" s="19">
        <v>28.6</v>
      </c>
    </row>
    <row r="1957" spans="1:9" x14ac:dyDescent="0.2">
      <c r="B1957" s="1">
        <v>0.48958333333333331</v>
      </c>
      <c r="C1957" s="3">
        <v>77</v>
      </c>
      <c r="D1957" s="3">
        <v>111</v>
      </c>
      <c r="F1957" s="14">
        <v>0.5</v>
      </c>
      <c r="G1957" s="3">
        <v>3</v>
      </c>
      <c r="H1957" s="3" t="s">
        <v>130</v>
      </c>
      <c r="I1957" s="19">
        <v>28.6</v>
      </c>
    </row>
    <row r="1958" spans="1:9" x14ac:dyDescent="0.2">
      <c r="B1958" s="1">
        <v>0.5</v>
      </c>
      <c r="C1958" s="3">
        <v>78</v>
      </c>
      <c r="D1958" s="3">
        <v>112</v>
      </c>
      <c r="F1958" s="14">
        <v>0.49</v>
      </c>
      <c r="G1958" s="3">
        <v>3</v>
      </c>
      <c r="H1958" s="3" t="s">
        <v>197</v>
      </c>
      <c r="I1958" s="19">
        <v>28.6</v>
      </c>
    </row>
    <row r="1959" spans="1:9" x14ac:dyDescent="0.2">
      <c r="B1959" s="1">
        <v>0.51041666666666663</v>
      </c>
      <c r="C1959" s="3">
        <v>78</v>
      </c>
      <c r="D1959" s="3">
        <v>115</v>
      </c>
      <c r="F1959" s="14">
        <v>0.48</v>
      </c>
      <c r="G1959" s="3">
        <v>1</v>
      </c>
      <c r="H1959" s="3" t="s">
        <v>197</v>
      </c>
      <c r="I1959" s="19">
        <v>28.6</v>
      </c>
    </row>
    <row r="1960" spans="1:9" x14ac:dyDescent="0.2">
      <c r="B1960" s="1">
        <v>0.52083333333333337</v>
      </c>
      <c r="C1960" s="3">
        <v>78</v>
      </c>
      <c r="D1960" s="3">
        <v>118</v>
      </c>
      <c r="F1960" s="14">
        <v>0.49</v>
      </c>
      <c r="G1960" s="3">
        <v>0</v>
      </c>
      <c r="I1960" s="19">
        <v>28.6</v>
      </c>
    </row>
    <row r="1961" spans="1:9" x14ac:dyDescent="0.2">
      <c r="B1961" s="1">
        <v>0.53125</v>
      </c>
      <c r="C1961" s="3">
        <v>79</v>
      </c>
      <c r="D1961" s="3">
        <v>120</v>
      </c>
      <c r="F1961" s="14">
        <v>0.5</v>
      </c>
      <c r="G1961" s="3">
        <v>4</v>
      </c>
      <c r="H1961" s="3" t="s">
        <v>197</v>
      </c>
      <c r="I1961" s="19">
        <v>28.6</v>
      </c>
    </row>
    <row r="1962" spans="1:9" x14ac:dyDescent="0.2">
      <c r="B1962" s="1">
        <v>0.54166666666666663</v>
      </c>
      <c r="C1962" s="3">
        <v>80</v>
      </c>
      <c r="D1962" s="3">
        <v>119</v>
      </c>
      <c r="F1962" s="14">
        <v>0.48</v>
      </c>
      <c r="G1962" s="3">
        <v>3</v>
      </c>
      <c r="H1962" s="3" t="s">
        <v>196</v>
      </c>
      <c r="I1962" s="19">
        <v>28.59</v>
      </c>
    </row>
    <row r="1963" spans="1:9" x14ac:dyDescent="0.2">
      <c r="B1963" s="1">
        <v>0.55208333333333337</v>
      </c>
      <c r="C1963" s="3">
        <v>80</v>
      </c>
      <c r="D1963" s="3">
        <v>119</v>
      </c>
      <c r="F1963" s="14">
        <v>0.48</v>
      </c>
      <c r="G1963" s="3">
        <v>0</v>
      </c>
      <c r="I1963" s="19">
        <v>28.6</v>
      </c>
    </row>
    <row r="1964" spans="1:9" x14ac:dyDescent="0.2">
      <c r="B1964" s="2">
        <v>0.5625</v>
      </c>
      <c r="C1964" s="3">
        <v>80</v>
      </c>
      <c r="D1964" s="3">
        <v>123</v>
      </c>
      <c r="F1964" s="14">
        <v>0.48</v>
      </c>
      <c r="G1964" s="3">
        <v>1</v>
      </c>
      <c r="H1964" s="3" t="s">
        <v>196</v>
      </c>
      <c r="I1964" s="19">
        <v>28.6</v>
      </c>
    </row>
    <row r="1965" spans="1:9" x14ac:dyDescent="0.2">
      <c r="B1965" s="2">
        <v>0.57291666666666663</v>
      </c>
      <c r="C1965" s="3">
        <v>80</v>
      </c>
      <c r="D1965" s="3">
        <v>119</v>
      </c>
      <c r="F1965" s="14">
        <v>0.47</v>
      </c>
      <c r="G1965" s="3">
        <v>1</v>
      </c>
      <c r="H1965" s="3" t="s">
        <v>43</v>
      </c>
      <c r="I1965" s="19">
        <v>28.59</v>
      </c>
    </row>
    <row r="1966" spans="1:9" x14ac:dyDescent="0.2">
      <c r="B1966" s="2"/>
    </row>
    <row r="1967" spans="1:9" x14ac:dyDescent="0.2">
      <c r="A1967" s="21">
        <v>40398</v>
      </c>
      <c r="B1967" s="2">
        <v>0.35416666666666669</v>
      </c>
      <c r="C1967" s="3">
        <v>70</v>
      </c>
      <c r="D1967" s="3">
        <v>81</v>
      </c>
      <c r="F1967" s="14">
        <v>0.68</v>
      </c>
      <c r="G1967" s="3">
        <v>0</v>
      </c>
      <c r="I1967" s="19">
        <v>28.58</v>
      </c>
    </row>
    <row r="1968" spans="1:9" x14ac:dyDescent="0.2">
      <c r="B1968" s="2">
        <v>0.36458333333333331</v>
      </c>
      <c r="C1968" s="3">
        <v>71</v>
      </c>
      <c r="D1968" s="3">
        <v>82</v>
      </c>
      <c r="F1968" s="14">
        <v>0.68</v>
      </c>
      <c r="G1968" s="3">
        <v>0</v>
      </c>
      <c r="I1968" s="19">
        <v>28.58</v>
      </c>
    </row>
    <row r="1969" spans="2:9" x14ac:dyDescent="0.2">
      <c r="B1969" s="2">
        <v>0.37152777777777773</v>
      </c>
      <c r="C1969" s="3">
        <v>72</v>
      </c>
      <c r="D1969" s="3">
        <v>84</v>
      </c>
      <c r="F1969" s="14">
        <v>0.67</v>
      </c>
      <c r="G1969" s="3">
        <v>0</v>
      </c>
      <c r="I1969" s="19">
        <v>28.58</v>
      </c>
    </row>
    <row r="1970" spans="2:9" x14ac:dyDescent="0.2">
      <c r="B1970" s="2">
        <v>0.38541666666666674</v>
      </c>
      <c r="C1970" s="3">
        <v>73</v>
      </c>
      <c r="D1970" s="3">
        <v>87</v>
      </c>
      <c r="F1970" s="14">
        <v>0.66</v>
      </c>
      <c r="G1970" s="3">
        <v>1</v>
      </c>
      <c r="H1970" s="3" t="s">
        <v>71</v>
      </c>
      <c r="I1970" s="19">
        <v>28.58</v>
      </c>
    </row>
    <row r="1971" spans="2:9" x14ac:dyDescent="0.2">
      <c r="B1971" s="2">
        <v>0.39583333333333343</v>
      </c>
      <c r="C1971" s="3">
        <v>74</v>
      </c>
      <c r="D1971" s="3">
        <v>91</v>
      </c>
      <c r="F1971" s="14">
        <v>0.63</v>
      </c>
      <c r="G1971" s="3">
        <v>1</v>
      </c>
      <c r="H1971" s="3" t="s">
        <v>43</v>
      </c>
      <c r="I1971" s="19">
        <v>28.58</v>
      </c>
    </row>
    <row r="1972" spans="2:9" x14ac:dyDescent="0.2">
      <c r="B1972" s="2">
        <v>0.40625</v>
      </c>
      <c r="C1972" s="3">
        <v>75</v>
      </c>
      <c r="D1972" s="3">
        <v>92</v>
      </c>
      <c r="F1972" s="14">
        <v>0.6</v>
      </c>
      <c r="G1972" s="3">
        <v>1</v>
      </c>
      <c r="H1972" s="3" t="s">
        <v>208</v>
      </c>
      <c r="I1972" s="19">
        <v>28.59</v>
      </c>
    </row>
    <row r="1973" spans="2:9" x14ac:dyDescent="0.2">
      <c r="B1973" s="1">
        <v>0.51041666666666663</v>
      </c>
      <c r="C1973" s="3">
        <v>81</v>
      </c>
      <c r="D1973" s="3">
        <v>116</v>
      </c>
      <c r="F1973" s="14">
        <v>0.5</v>
      </c>
      <c r="G1973" s="3">
        <v>4</v>
      </c>
      <c r="H1973" s="3" t="s">
        <v>37</v>
      </c>
      <c r="I1973" s="19">
        <v>28.59</v>
      </c>
    </row>
    <row r="1974" spans="2:9" x14ac:dyDescent="0.2">
      <c r="B1974" s="1">
        <v>0.52083333333333337</v>
      </c>
      <c r="C1974" s="3">
        <v>81</v>
      </c>
      <c r="D1974" s="3">
        <v>119</v>
      </c>
      <c r="F1974" s="14">
        <v>0.52</v>
      </c>
      <c r="G1974" s="3">
        <v>1</v>
      </c>
      <c r="H1974" s="3" t="s">
        <v>208</v>
      </c>
      <c r="I1974" s="19">
        <v>28.59</v>
      </c>
    </row>
    <row r="1975" spans="2:9" x14ac:dyDescent="0.2">
      <c r="B1975" s="1">
        <v>0.53125</v>
      </c>
      <c r="C1975" s="3">
        <v>81</v>
      </c>
      <c r="D1975" s="3">
        <v>120</v>
      </c>
      <c r="F1975" s="14">
        <v>0.5</v>
      </c>
      <c r="G1975" s="3">
        <v>5</v>
      </c>
      <c r="H1975" s="3" t="s">
        <v>208</v>
      </c>
      <c r="I1975" s="19">
        <v>28.58</v>
      </c>
    </row>
    <row r="1976" spans="2:9" x14ac:dyDescent="0.2">
      <c r="B1976" s="1">
        <v>0.54166666666666663</v>
      </c>
      <c r="C1976" s="3">
        <v>82</v>
      </c>
      <c r="D1976" s="3">
        <v>119</v>
      </c>
      <c r="F1976" s="14">
        <v>0.49</v>
      </c>
      <c r="G1976" s="3">
        <v>0</v>
      </c>
      <c r="I1976" s="19">
        <v>28.57</v>
      </c>
    </row>
    <row r="1977" spans="2:9" x14ac:dyDescent="0.2">
      <c r="B1977" s="1">
        <v>0.55208333333333337</v>
      </c>
      <c r="C1977" s="3">
        <v>83</v>
      </c>
      <c r="D1977" s="3">
        <v>123</v>
      </c>
      <c r="F1977" s="14">
        <v>0.51</v>
      </c>
      <c r="G1977" s="3">
        <v>1</v>
      </c>
      <c r="H1977" s="3" t="s">
        <v>197</v>
      </c>
      <c r="I1977" s="19">
        <v>28.56</v>
      </c>
    </row>
    <row r="1978" spans="2:9" x14ac:dyDescent="0.2">
      <c r="B1978" s="2">
        <v>0.5625</v>
      </c>
      <c r="C1978" s="3">
        <v>83</v>
      </c>
      <c r="D1978" s="3">
        <v>122</v>
      </c>
      <c r="F1978" s="14">
        <v>0.5</v>
      </c>
      <c r="G1978" s="3">
        <v>0</v>
      </c>
      <c r="I1978" s="19">
        <v>28.56</v>
      </c>
    </row>
    <row r="1979" spans="2:9" x14ac:dyDescent="0.2">
      <c r="B1979" s="2">
        <v>0.57291666666666663</v>
      </c>
      <c r="C1979" s="3">
        <v>84</v>
      </c>
      <c r="D1979" s="3">
        <v>122</v>
      </c>
      <c r="F1979" s="14">
        <v>0.49</v>
      </c>
      <c r="G1979" s="3">
        <v>1</v>
      </c>
      <c r="H1979" s="3" t="s">
        <v>37</v>
      </c>
      <c r="I1979" s="19">
        <v>28.56</v>
      </c>
    </row>
    <row r="1980" spans="2:9" x14ac:dyDescent="0.2">
      <c r="B1980" s="2">
        <v>0.59375</v>
      </c>
      <c r="C1980" s="3">
        <v>85</v>
      </c>
      <c r="D1980" s="3">
        <v>126</v>
      </c>
      <c r="F1980" s="14">
        <v>0.49</v>
      </c>
      <c r="G1980" s="3">
        <v>6</v>
      </c>
      <c r="H1980" s="3" t="s">
        <v>37</v>
      </c>
      <c r="I1980" s="19">
        <v>28.57</v>
      </c>
    </row>
    <row r="1981" spans="2:9" x14ac:dyDescent="0.2">
      <c r="B1981" s="2">
        <v>0.60416666666666663</v>
      </c>
      <c r="C1981" s="3">
        <v>85</v>
      </c>
      <c r="D1981" s="3">
        <v>126</v>
      </c>
      <c r="F1981" s="14">
        <v>0.46</v>
      </c>
      <c r="G1981" s="3">
        <v>3</v>
      </c>
      <c r="H1981" s="3" t="s">
        <v>43</v>
      </c>
      <c r="I1981" s="19">
        <v>28.57</v>
      </c>
    </row>
    <row r="1982" spans="2:9" x14ac:dyDescent="0.2">
      <c r="B1982" s="2">
        <v>0.61458333333333337</v>
      </c>
      <c r="C1982" s="3">
        <v>85</v>
      </c>
      <c r="D1982" s="3">
        <v>126</v>
      </c>
      <c r="F1982" s="14">
        <v>0.46</v>
      </c>
      <c r="G1982" s="3">
        <v>2</v>
      </c>
      <c r="H1982" s="3" t="s">
        <v>196</v>
      </c>
      <c r="I1982" s="19">
        <v>28.56</v>
      </c>
    </row>
    <row r="1983" spans="2:9" x14ac:dyDescent="0.2">
      <c r="B1983" s="2">
        <v>0.625</v>
      </c>
      <c r="C1983" s="3">
        <v>85</v>
      </c>
      <c r="D1983" s="3">
        <v>124</v>
      </c>
      <c r="F1983" s="14">
        <v>0.47</v>
      </c>
      <c r="G1983" s="3">
        <v>6</v>
      </c>
      <c r="H1983" s="3" t="s">
        <v>37</v>
      </c>
      <c r="I1983" s="19">
        <v>28.55</v>
      </c>
    </row>
    <row r="1984" spans="2:9" x14ac:dyDescent="0.2">
      <c r="B1984" s="2">
        <v>0.63541666666666663</v>
      </c>
      <c r="C1984" s="3">
        <v>85</v>
      </c>
      <c r="D1984" s="3">
        <v>123</v>
      </c>
      <c r="F1984" s="14">
        <v>0.46</v>
      </c>
      <c r="G1984" s="3">
        <v>3</v>
      </c>
      <c r="H1984" s="3" t="s">
        <v>130</v>
      </c>
      <c r="I1984" s="19">
        <v>28.55</v>
      </c>
    </row>
    <row r="1985" spans="1:9" x14ac:dyDescent="0.2">
      <c r="B1985" s="2">
        <v>0.64583333333333337</v>
      </c>
      <c r="C1985" s="3">
        <v>85</v>
      </c>
      <c r="D1985" s="3">
        <v>121</v>
      </c>
      <c r="F1985" s="14">
        <v>0.45</v>
      </c>
      <c r="G1985" s="3">
        <v>4</v>
      </c>
      <c r="H1985" s="3" t="s">
        <v>130</v>
      </c>
      <c r="I1985" s="19">
        <v>28.55</v>
      </c>
    </row>
    <row r="1986" spans="1:9" x14ac:dyDescent="0.2">
      <c r="B1986" s="2">
        <v>0.65625</v>
      </c>
      <c r="C1986" s="3">
        <v>85</v>
      </c>
      <c r="D1986" s="3">
        <v>117</v>
      </c>
      <c r="F1986" s="14">
        <v>0.46</v>
      </c>
      <c r="G1986" s="3">
        <v>0</v>
      </c>
      <c r="I1986" s="19">
        <v>28.55</v>
      </c>
    </row>
    <row r="1987" spans="1:9" x14ac:dyDescent="0.2">
      <c r="B1987" s="2">
        <v>0.66666666666666663</v>
      </c>
      <c r="C1987" s="3">
        <v>85</v>
      </c>
      <c r="D1987" s="3">
        <v>114</v>
      </c>
      <c r="F1987" s="14">
        <v>0.46</v>
      </c>
      <c r="G1987" s="3">
        <v>3</v>
      </c>
      <c r="H1987" s="3" t="s">
        <v>208</v>
      </c>
      <c r="I1987" s="19">
        <v>28.55</v>
      </c>
    </row>
    <row r="1988" spans="1:9" x14ac:dyDescent="0.2">
      <c r="B1988" s="2">
        <v>0.67708333333333337</v>
      </c>
      <c r="C1988" s="3">
        <v>85</v>
      </c>
      <c r="D1988" s="3">
        <v>112</v>
      </c>
      <c r="F1988" s="14">
        <v>0.47</v>
      </c>
      <c r="G1988" s="3">
        <v>0</v>
      </c>
      <c r="I1988" s="19">
        <v>28.55</v>
      </c>
    </row>
    <row r="1989" spans="1:9" x14ac:dyDescent="0.2">
      <c r="B1989" s="2">
        <v>0.6875</v>
      </c>
      <c r="C1989" s="3">
        <v>85</v>
      </c>
      <c r="D1989" s="3">
        <v>111</v>
      </c>
      <c r="F1989" s="14">
        <v>0.47</v>
      </c>
      <c r="G1989" s="3">
        <v>0</v>
      </c>
      <c r="I1989" s="19">
        <v>28.55</v>
      </c>
    </row>
    <row r="1990" spans="1:9" x14ac:dyDescent="0.2">
      <c r="B1990" s="2">
        <v>0.69791666666666663</v>
      </c>
      <c r="C1990" s="3">
        <v>85</v>
      </c>
      <c r="D1990" s="3">
        <v>110</v>
      </c>
      <c r="F1990" s="14">
        <v>0.49</v>
      </c>
      <c r="G1990" s="3">
        <v>5</v>
      </c>
      <c r="H1990" s="3" t="s">
        <v>208</v>
      </c>
      <c r="I1990" s="19">
        <v>28.55</v>
      </c>
    </row>
    <row r="1991" spans="1:9" x14ac:dyDescent="0.2">
      <c r="B1991" s="2">
        <v>0.70833333333333337</v>
      </c>
      <c r="C1991" s="3">
        <v>84</v>
      </c>
      <c r="D1991" s="3">
        <v>108</v>
      </c>
      <c r="F1991" s="14">
        <v>0.5</v>
      </c>
      <c r="G1991" s="3">
        <v>5</v>
      </c>
      <c r="H1991" s="3" t="s">
        <v>208</v>
      </c>
      <c r="I1991" s="19">
        <v>28.55</v>
      </c>
    </row>
    <row r="1992" spans="1:9" x14ac:dyDescent="0.2">
      <c r="B1992" s="2"/>
    </row>
    <row r="1993" spans="1:9" x14ac:dyDescent="0.2">
      <c r="A1993" t="s">
        <v>242</v>
      </c>
      <c r="B1993" s="2"/>
    </row>
    <row r="1994" spans="1:9" x14ac:dyDescent="0.2">
      <c r="A1994" s="21">
        <v>40410</v>
      </c>
      <c r="B1994" s="2">
        <v>0.61458333333333337</v>
      </c>
      <c r="C1994" s="3">
        <v>77</v>
      </c>
      <c r="D1994" s="3">
        <v>124</v>
      </c>
      <c r="F1994" s="14">
        <v>0.51</v>
      </c>
      <c r="G1994" s="3">
        <v>2</v>
      </c>
      <c r="H1994" s="3" t="s">
        <v>129</v>
      </c>
      <c r="I1994" s="19">
        <v>29.76</v>
      </c>
    </row>
    <row r="1995" spans="1:9" x14ac:dyDescent="0.2">
      <c r="B1995" s="2">
        <v>0.625</v>
      </c>
      <c r="C1995" s="3">
        <v>77</v>
      </c>
      <c r="D1995" s="3">
        <v>124</v>
      </c>
      <c r="F1995" s="14">
        <v>0.51</v>
      </c>
      <c r="G1995" s="3">
        <v>2</v>
      </c>
      <c r="H1995" s="3" t="s">
        <v>203</v>
      </c>
      <c r="I1995" s="19">
        <v>29.76</v>
      </c>
    </row>
    <row r="1996" spans="1:9" x14ac:dyDescent="0.2">
      <c r="B1996" s="2">
        <v>0.63541666666666663</v>
      </c>
      <c r="C1996" s="3">
        <v>78</v>
      </c>
      <c r="D1996" s="3">
        <v>120</v>
      </c>
      <c r="F1996" s="14">
        <v>0.51</v>
      </c>
      <c r="G1996" s="3">
        <v>2</v>
      </c>
      <c r="H1996" s="3" t="s">
        <v>71</v>
      </c>
      <c r="I1996" s="19">
        <v>29.76</v>
      </c>
    </row>
    <row r="1997" spans="1:9" x14ac:dyDescent="0.2">
      <c r="B1997" s="2">
        <v>0.64583333333333337</v>
      </c>
      <c r="C1997" s="3">
        <v>78</v>
      </c>
      <c r="D1997" s="3">
        <v>118</v>
      </c>
      <c r="F1997" s="14">
        <v>0.49</v>
      </c>
      <c r="G1997" s="3">
        <v>6</v>
      </c>
      <c r="H1997" s="3" t="s">
        <v>203</v>
      </c>
      <c r="I1997" s="19">
        <v>29.76</v>
      </c>
    </row>
    <row r="1998" spans="1:9" x14ac:dyDescent="0.2">
      <c r="B1998" s="2">
        <v>0.65625</v>
      </c>
      <c r="C1998" s="3">
        <v>77</v>
      </c>
      <c r="D1998" s="3">
        <v>114</v>
      </c>
      <c r="F1998" s="14">
        <v>0.51</v>
      </c>
      <c r="G1998" s="3">
        <v>10</v>
      </c>
      <c r="H1998" s="3" t="s">
        <v>203</v>
      </c>
      <c r="I1998" s="19">
        <v>29.75</v>
      </c>
    </row>
    <row r="1999" spans="1:9" x14ac:dyDescent="0.2">
      <c r="B1999" s="2">
        <v>0.66666666666666663</v>
      </c>
      <c r="C1999" s="3">
        <v>76</v>
      </c>
      <c r="D1999" s="3">
        <v>115</v>
      </c>
      <c r="F1999" s="14">
        <v>0.52</v>
      </c>
      <c r="G1999" s="3">
        <v>8</v>
      </c>
      <c r="H1999" s="3" t="s">
        <v>203</v>
      </c>
      <c r="I1999" s="19">
        <v>29.75</v>
      </c>
    </row>
    <row r="2000" spans="1:9" x14ac:dyDescent="0.2">
      <c r="B2000" s="2">
        <v>0.67083333333333339</v>
      </c>
      <c r="C2000" s="3">
        <v>76</v>
      </c>
      <c r="D2000" s="3">
        <v>117</v>
      </c>
      <c r="F2000" s="14">
        <v>0.52</v>
      </c>
      <c r="G2000" s="3">
        <v>1</v>
      </c>
      <c r="H2000" s="3" t="s">
        <v>203</v>
      </c>
      <c r="I2000" s="19">
        <v>29.75</v>
      </c>
    </row>
    <row r="2002" spans="1:9" x14ac:dyDescent="0.2">
      <c r="A2002" s="21">
        <v>40411</v>
      </c>
      <c r="B2002" s="2">
        <v>0.32291666666666669</v>
      </c>
      <c r="C2002" s="3">
        <v>57</v>
      </c>
      <c r="D2002" s="3">
        <v>65</v>
      </c>
      <c r="F2002" s="14">
        <v>0.76</v>
      </c>
      <c r="G2002" s="3">
        <v>3</v>
      </c>
      <c r="H2002" s="3" t="s">
        <v>197</v>
      </c>
      <c r="I2002" s="19">
        <v>29.87</v>
      </c>
    </row>
    <row r="2003" spans="1:9" x14ac:dyDescent="0.2">
      <c r="B2003" s="2">
        <v>0.33333333333333331</v>
      </c>
      <c r="C2003" s="3">
        <v>56</v>
      </c>
      <c r="D2003" s="3">
        <v>65</v>
      </c>
      <c r="F2003" s="14">
        <v>0.75</v>
      </c>
      <c r="G2003" s="3">
        <v>4</v>
      </c>
      <c r="H2003" s="3" t="s">
        <v>43</v>
      </c>
      <c r="I2003" s="19">
        <v>29.88</v>
      </c>
    </row>
    <row r="2004" spans="1:9" x14ac:dyDescent="0.2">
      <c r="B2004" s="2">
        <v>0.375</v>
      </c>
      <c r="C2004" s="3">
        <v>57</v>
      </c>
      <c r="D2004" s="3">
        <v>63</v>
      </c>
      <c r="F2004" s="14">
        <v>0.74</v>
      </c>
      <c r="G2004" s="3">
        <v>3</v>
      </c>
      <c r="H2004" s="3" t="s">
        <v>197</v>
      </c>
      <c r="I2004" s="19">
        <v>29.9</v>
      </c>
    </row>
    <row r="2005" spans="1:9" x14ac:dyDescent="0.2">
      <c r="B2005" s="2">
        <v>0.38541666666666669</v>
      </c>
      <c r="C2005" s="3">
        <v>57</v>
      </c>
      <c r="D2005" s="3">
        <v>64</v>
      </c>
      <c r="F2005" s="14">
        <v>0.74</v>
      </c>
      <c r="G2005" s="3">
        <v>1</v>
      </c>
      <c r="H2005" s="3" t="s">
        <v>43</v>
      </c>
      <c r="I2005" s="19">
        <v>29.9</v>
      </c>
    </row>
    <row r="2006" spans="1:9" x14ac:dyDescent="0.2">
      <c r="B2006" s="2">
        <v>0.39583333333333331</v>
      </c>
      <c r="C2006" s="3">
        <v>57</v>
      </c>
      <c r="D2006" s="3">
        <v>66</v>
      </c>
      <c r="F2006" s="14">
        <v>0.74</v>
      </c>
      <c r="G2006" s="3">
        <v>1</v>
      </c>
      <c r="H2006" s="3" t="s">
        <v>43</v>
      </c>
      <c r="I2006" s="19">
        <v>29.9</v>
      </c>
    </row>
    <row r="2007" spans="1:9" x14ac:dyDescent="0.2">
      <c r="B2007" s="2">
        <v>0.40277777777777773</v>
      </c>
      <c r="C2007" s="3">
        <v>57</v>
      </c>
      <c r="D2007" s="3">
        <v>70</v>
      </c>
      <c r="F2007" s="14">
        <v>0.74</v>
      </c>
      <c r="G2007" s="3">
        <v>2</v>
      </c>
      <c r="H2007" s="3" t="s">
        <v>197</v>
      </c>
      <c r="I2007" s="19">
        <v>29.9</v>
      </c>
    </row>
    <row r="2008" spans="1:9" x14ac:dyDescent="0.2">
      <c r="B2008" s="2">
        <v>0.4375</v>
      </c>
      <c r="C2008" s="3">
        <v>58</v>
      </c>
      <c r="D2008" s="3">
        <v>74</v>
      </c>
      <c r="F2008" s="14">
        <v>0.72</v>
      </c>
      <c r="G2008" s="3">
        <v>3</v>
      </c>
      <c r="H2008" s="3" t="s">
        <v>197</v>
      </c>
      <c r="I2008" s="19">
        <v>29.91</v>
      </c>
    </row>
    <row r="2009" spans="1:9" x14ac:dyDescent="0.2">
      <c r="B2009" s="2">
        <v>0.44791666666666691</v>
      </c>
      <c r="C2009" s="3">
        <v>59</v>
      </c>
      <c r="D2009" s="3">
        <v>79</v>
      </c>
      <c r="F2009" s="14">
        <v>0.7</v>
      </c>
      <c r="G2009" s="3">
        <v>3</v>
      </c>
      <c r="H2009" s="3" t="s">
        <v>208</v>
      </c>
      <c r="I2009" s="19">
        <v>29.91</v>
      </c>
    </row>
    <row r="2010" spans="1:9" x14ac:dyDescent="0.2">
      <c r="B2010" s="2">
        <v>0.45833333333333359</v>
      </c>
      <c r="C2010" s="3">
        <v>60</v>
      </c>
      <c r="D2010" s="3">
        <v>78</v>
      </c>
      <c r="F2010" s="14">
        <v>0.69</v>
      </c>
      <c r="G2010" s="3">
        <v>4</v>
      </c>
      <c r="H2010" s="3" t="s">
        <v>43</v>
      </c>
      <c r="I2010" s="19">
        <v>29.92</v>
      </c>
    </row>
    <row r="2011" spans="1:9" x14ac:dyDescent="0.2">
      <c r="B2011" s="1">
        <v>0.46875</v>
      </c>
      <c r="C2011" s="3">
        <v>61</v>
      </c>
      <c r="D2011" s="3">
        <v>80</v>
      </c>
      <c r="F2011" s="14">
        <v>0.68</v>
      </c>
      <c r="G2011" s="3">
        <v>4</v>
      </c>
      <c r="H2011" s="3" t="s">
        <v>143</v>
      </c>
      <c r="I2011" s="19">
        <v>29.92</v>
      </c>
    </row>
    <row r="2012" spans="1:9" x14ac:dyDescent="0.2">
      <c r="B2012" s="1">
        <v>0.47916666666666669</v>
      </c>
      <c r="C2012" s="3">
        <v>61</v>
      </c>
      <c r="D2012" s="3">
        <v>81</v>
      </c>
      <c r="F2012" s="14">
        <v>0.67</v>
      </c>
      <c r="G2012" s="3">
        <v>5</v>
      </c>
      <c r="H2012" s="3" t="s">
        <v>43</v>
      </c>
      <c r="I2012" s="19">
        <v>29.92</v>
      </c>
    </row>
    <row r="2013" spans="1:9" x14ac:dyDescent="0.2">
      <c r="B2013" s="1">
        <v>0.48958333333333331</v>
      </c>
      <c r="C2013" s="3">
        <v>62</v>
      </c>
      <c r="D2013" s="3">
        <v>83</v>
      </c>
      <c r="F2013" s="14">
        <v>0.67</v>
      </c>
      <c r="G2013" s="3">
        <v>4</v>
      </c>
      <c r="H2013" s="3" t="s">
        <v>43</v>
      </c>
      <c r="I2013" s="19">
        <v>29.92</v>
      </c>
    </row>
    <row r="2014" spans="1:9" x14ac:dyDescent="0.2">
      <c r="B2014" s="1">
        <v>0.5</v>
      </c>
      <c r="C2014" s="3">
        <v>62</v>
      </c>
      <c r="D2014" s="3">
        <v>86</v>
      </c>
      <c r="F2014" s="14">
        <v>0.66</v>
      </c>
      <c r="G2014" s="3">
        <v>4</v>
      </c>
      <c r="H2014" s="3" t="s">
        <v>197</v>
      </c>
      <c r="I2014" s="19">
        <v>29.92</v>
      </c>
    </row>
    <row r="2015" spans="1:9" x14ac:dyDescent="0.2">
      <c r="B2015" s="1">
        <v>0.51041666666666663</v>
      </c>
      <c r="C2015" s="3">
        <v>63</v>
      </c>
      <c r="D2015" s="3">
        <v>90</v>
      </c>
      <c r="F2015" s="14">
        <v>0.64</v>
      </c>
      <c r="G2015" s="3">
        <v>5</v>
      </c>
      <c r="H2015" s="3" t="s">
        <v>43</v>
      </c>
      <c r="I2015" s="19">
        <v>29.93</v>
      </c>
    </row>
    <row r="2016" spans="1:9" x14ac:dyDescent="0.2">
      <c r="B2016" s="1">
        <v>0.52083333333333337</v>
      </c>
      <c r="C2016" s="3">
        <v>63</v>
      </c>
      <c r="D2016" s="3">
        <v>95</v>
      </c>
      <c r="F2016" s="14">
        <v>0.63</v>
      </c>
      <c r="G2016" s="3">
        <v>5</v>
      </c>
      <c r="H2016" s="3" t="s">
        <v>43</v>
      </c>
      <c r="I2016" s="19">
        <v>29.92</v>
      </c>
    </row>
    <row r="2017" spans="1:9" x14ac:dyDescent="0.2">
      <c r="B2017" s="2">
        <v>0.5625</v>
      </c>
      <c r="C2017" s="3">
        <v>67</v>
      </c>
      <c r="D2017" s="3">
        <v>110</v>
      </c>
      <c r="F2017" s="14">
        <v>0.57999999999999996</v>
      </c>
      <c r="G2017" s="3">
        <v>5</v>
      </c>
      <c r="H2017" s="3" t="s">
        <v>37</v>
      </c>
      <c r="I2017" s="19">
        <v>29.91</v>
      </c>
    </row>
    <row r="2018" spans="1:9" x14ac:dyDescent="0.2">
      <c r="B2018" s="2">
        <v>0.57291666666666663</v>
      </c>
      <c r="C2018" s="3">
        <v>68</v>
      </c>
      <c r="D2018" s="3">
        <v>112</v>
      </c>
      <c r="F2018" s="14">
        <v>0.56000000000000005</v>
      </c>
      <c r="G2018" s="3">
        <v>6</v>
      </c>
      <c r="H2018" s="3" t="s">
        <v>43</v>
      </c>
      <c r="I2018" s="19">
        <v>29.91</v>
      </c>
    </row>
    <row r="2019" spans="1:9" x14ac:dyDescent="0.2">
      <c r="B2019" s="2">
        <v>0.58333333333333337</v>
      </c>
      <c r="C2019" s="3">
        <v>68</v>
      </c>
      <c r="D2019" s="3">
        <v>113</v>
      </c>
      <c r="F2019" s="14">
        <v>0.55000000000000004</v>
      </c>
      <c r="G2019" s="3">
        <v>11</v>
      </c>
      <c r="H2019" s="3" t="s">
        <v>208</v>
      </c>
      <c r="I2019" s="19">
        <v>29.91</v>
      </c>
    </row>
    <row r="2020" spans="1:9" x14ac:dyDescent="0.2">
      <c r="B2020" s="2">
        <v>0.59375</v>
      </c>
      <c r="C2020" s="3">
        <v>69</v>
      </c>
      <c r="D2020" s="3">
        <v>113</v>
      </c>
      <c r="F2020" s="14">
        <v>0.55000000000000004</v>
      </c>
      <c r="G2020" s="3">
        <v>7</v>
      </c>
      <c r="H2020" s="3" t="s">
        <v>197</v>
      </c>
      <c r="I2020" s="19">
        <v>29.91</v>
      </c>
    </row>
    <row r="2021" spans="1:9" x14ac:dyDescent="0.2">
      <c r="B2021" s="2">
        <v>0.60416666666666663</v>
      </c>
      <c r="C2021" s="3">
        <v>69</v>
      </c>
      <c r="D2021" s="3">
        <v>114</v>
      </c>
      <c r="F2021" s="14">
        <v>0.53</v>
      </c>
      <c r="G2021" s="3">
        <v>10</v>
      </c>
      <c r="H2021" s="3" t="s">
        <v>43</v>
      </c>
      <c r="I2021" s="19">
        <v>29.91</v>
      </c>
    </row>
    <row r="2022" spans="1:9" x14ac:dyDescent="0.2">
      <c r="B2022" s="2">
        <v>0.61458333333333337</v>
      </c>
      <c r="C2022" s="3">
        <v>70</v>
      </c>
      <c r="D2022" s="3">
        <v>113</v>
      </c>
      <c r="F2022" s="14">
        <v>0.53</v>
      </c>
      <c r="G2022" s="3">
        <v>3</v>
      </c>
      <c r="H2022" s="3" t="s">
        <v>43</v>
      </c>
      <c r="I2022" s="19">
        <v>29.91</v>
      </c>
    </row>
    <row r="2023" spans="1:9" x14ac:dyDescent="0.2">
      <c r="B2023" s="2">
        <v>0.625</v>
      </c>
      <c r="C2023" s="3">
        <v>70</v>
      </c>
      <c r="D2023" s="3">
        <v>113</v>
      </c>
      <c r="F2023" s="14">
        <v>0.52</v>
      </c>
      <c r="G2023" s="3">
        <v>5</v>
      </c>
      <c r="H2023" s="3" t="s">
        <v>208</v>
      </c>
      <c r="I2023" s="19">
        <v>29.9</v>
      </c>
    </row>
    <row r="2024" spans="1:9" x14ac:dyDescent="0.2">
      <c r="B2024" s="2">
        <v>0.63541666666666663</v>
      </c>
      <c r="C2024" s="3">
        <v>71</v>
      </c>
      <c r="D2024" s="3">
        <v>113</v>
      </c>
      <c r="F2024" s="14">
        <v>0.52</v>
      </c>
      <c r="G2024" s="3">
        <v>3</v>
      </c>
      <c r="H2024" s="3" t="s">
        <v>197</v>
      </c>
      <c r="I2024" s="19">
        <v>29.9</v>
      </c>
    </row>
    <row r="2025" spans="1:9" x14ac:dyDescent="0.2">
      <c r="B2025" s="2">
        <v>0.64583333333333337</v>
      </c>
      <c r="C2025" s="3">
        <v>71</v>
      </c>
      <c r="D2025" s="3">
        <v>113</v>
      </c>
      <c r="F2025" s="14">
        <v>0.51</v>
      </c>
      <c r="G2025" s="3">
        <v>4</v>
      </c>
      <c r="H2025" s="3" t="s">
        <v>197</v>
      </c>
      <c r="I2025" s="19">
        <v>29.89</v>
      </c>
    </row>
    <row r="2026" spans="1:9" x14ac:dyDescent="0.2">
      <c r="B2026" s="2">
        <v>0.65625</v>
      </c>
      <c r="C2026" s="3">
        <v>71</v>
      </c>
      <c r="D2026" s="3">
        <v>111</v>
      </c>
      <c r="F2026" s="14">
        <v>0.5</v>
      </c>
      <c r="G2026" s="3">
        <v>5</v>
      </c>
      <c r="H2026" s="3" t="s">
        <v>143</v>
      </c>
      <c r="I2026" s="19">
        <v>29.89</v>
      </c>
    </row>
    <row r="2027" spans="1:9" x14ac:dyDescent="0.2">
      <c r="B2027" s="2">
        <v>0.66041666666666665</v>
      </c>
      <c r="C2027" s="3">
        <v>71</v>
      </c>
      <c r="D2027" s="3">
        <v>109</v>
      </c>
      <c r="F2027" s="14">
        <v>0.51</v>
      </c>
      <c r="G2027" s="3">
        <v>3</v>
      </c>
      <c r="H2027" s="3" t="s">
        <v>37</v>
      </c>
      <c r="I2027" s="19">
        <v>29.89</v>
      </c>
    </row>
    <row r="2028" spans="1:9" x14ac:dyDescent="0.2">
      <c r="B2028" s="2"/>
    </row>
    <row r="2029" spans="1:9" x14ac:dyDescent="0.2">
      <c r="A2029" s="21">
        <v>40412</v>
      </c>
      <c r="B2029" s="2">
        <v>0.39583333333333331</v>
      </c>
      <c r="C2029" s="3">
        <v>59</v>
      </c>
      <c r="D2029" s="3">
        <v>68</v>
      </c>
      <c r="F2029" s="14">
        <v>0.74</v>
      </c>
      <c r="G2029" s="3">
        <v>0</v>
      </c>
      <c r="I2029" s="19">
        <v>30.03</v>
      </c>
    </row>
    <row r="2030" spans="1:9" x14ac:dyDescent="0.2">
      <c r="B2030" s="2">
        <v>0.40625</v>
      </c>
      <c r="C2030" s="3">
        <v>60</v>
      </c>
      <c r="D2030" s="3">
        <v>78</v>
      </c>
      <c r="F2030" s="14">
        <v>0.72</v>
      </c>
      <c r="G2030" s="3">
        <v>0</v>
      </c>
      <c r="I2030" s="19">
        <v>30.03</v>
      </c>
    </row>
    <row r="2031" spans="1:9" x14ac:dyDescent="0.2">
      <c r="B2031" s="2">
        <v>0.41666666666666669</v>
      </c>
      <c r="C2031" s="3">
        <v>62</v>
      </c>
      <c r="D2031" s="3">
        <v>83</v>
      </c>
      <c r="F2031" s="14">
        <v>0.7</v>
      </c>
      <c r="G2031" s="3">
        <v>0</v>
      </c>
      <c r="I2031" s="19">
        <v>30.03</v>
      </c>
    </row>
    <row r="2032" spans="1:9" x14ac:dyDescent="0.2">
      <c r="B2032" s="2">
        <v>0.42708333333333354</v>
      </c>
      <c r="C2032" s="3">
        <v>64</v>
      </c>
      <c r="D2032" s="3">
        <v>85</v>
      </c>
      <c r="F2032" s="14">
        <v>0.65</v>
      </c>
      <c r="G2032" s="3">
        <v>1</v>
      </c>
      <c r="H2032" s="3" t="s">
        <v>197</v>
      </c>
      <c r="I2032" s="19">
        <v>30.03</v>
      </c>
    </row>
    <row r="2033" spans="2:9" x14ac:dyDescent="0.2">
      <c r="B2033" s="2">
        <v>0.4375</v>
      </c>
      <c r="C2033" s="3">
        <v>65</v>
      </c>
      <c r="D2033" s="3">
        <v>89</v>
      </c>
      <c r="F2033" s="14">
        <v>0.62</v>
      </c>
      <c r="G2033" s="3">
        <v>2</v>
      </c>
      <c r="H2033" s="3" t="s">
        <v>201</v>
      </c>
      <c r="I2033" s="19">
        <v>30.03</v>
      </c>
    </row>
    <row r="2034" spans="2:9" x14ac:dyDescent="0.2">
      <c r="B2034" s="2">
        <v>0.44791666666666691</v>
      </c>
      <c r="C2034" s="3">
        <v>66</v>
      </c>
      <c r="D2034" s="3">
        <v>92</v>
      </c>
      <c r="F2034" s="14">
        <v>0.59</v>
      </c>
      <c r="G2034" s="3">
        <v>2</v>
      </c>
      <c r="H2034" s="3" t="s">
        <v>130</v>
      </c>
      <c r="I2034" s="19">
        <v>30.03</v>
      </c>
    </row>
    <row r="2035" spans="2:9" x14ac:dyDescent="0.2">
      <c r="B2035" s="1">
        <v>0.48958333333333331</v>
      </c>
      <c r="C2035" s="3">
        <v>69</v>
      </c>
      <c r="D2035" s="3">
        <v>103</v>
      </c>
      <c r="F2035" s="14">
        <v>0.61</v>
      </c>
      <c r="G2035" s="3">
        <v>7</v>
      </c>
      <c r="H2035" s="3" t="s">
        <v>202</v>
      </c>
      <c r="I2035" s="19">
        <v>30.02</v>
      </c>
    </row>
    <row r="2036" spans="2:9" x14ac:dyDescent="0.2">
      <c r="B2036" s="1">
        <v>0.5</v>
      </c>
      <c r="C2036" s="3">
        <v>70</v>
      </c>
      <c r="D2036" s="3">
        <v>104</v>
      </c>
      <c r="F2036" s="14">
        <v>0.59</v>
      </c>
      <c r="G2036" s="3">
        <v>6</v>
      </c>
      <c r="H2036" s="3" t="s">
        <v>202</v>
      </c>
      <c r="I2036" s="19">
        <v>30.02</v>
      </c>
    </row>
    <row r="2037" spans="2:9" x14ac:dyDescent="0.2">
      <c r="B2037" s="1">
        <v>0.51041666666666663</v>
      </c>
      <c r="C2037" s="3">
        <v>71</v>
      </c>
      <c r="D2037" s="3">
        <v>106</v>
      </c>
      <c r="F2037" s="14">
        <v>0.57999999999999996</v>
      </c>
      <c r="G2037" s="3">
        <v>6</v>
      </c>
      <c r="H2037" s="3" t="s">
        <v>202</v>
      </c>
      <c r="I2037" s="19">
        <v>30.02</v>
      </c>
    </row>
    <row r="2038" spans="2:9" x14ac:dyDescent="0.2">
      <c r="B2038" s="1">
        <v>0.52083333333333337</v>
      </c>
      <c r="C2038" s="3">
        <v>72</v>
      </c>
      <c r="D2038" s="3">
        <v>107</v>
      </c>
      <c r="F2038" s="14">
        <v>0.56999999999999995</v>
      </c>
      <c r="G2038" s="3">
        <v>6</v>
      </c>
      <c r="H2038" s="3" t="s">
        <v>202</v>
      </c>
      <c r="I2038" s="19">
        <v>30.01</v>
      </c>
    </row>
    <row r="2039" spans="2:9" x14ac:dyDescent="0.2">
      <c r="B2039" s="1">
        <v>0.53125</v>
      </c>
      <c r="C2039" s="3">
        <v>73</v>
      </c>
      <c r="D2039" s="3">
        <v>109</v>
      </c>
      <c r="F2039" s="14">
        <v>0.56000000000000005</v>
      </c>
      <c r="G2039" s="3">
        <v>10</v>
      </c>
      <c r="H2039" s="3" t="s">
        <v>71</v>
      </c>
      <c r="I2039" s="19">
        <v>30.01</v>
      </c>
    </row>
    <row r="2040" spans="2:9" x14ac:dyDescent="0.2">
      <c r="B2040" s="1">
        <v>0.54166666666666663</v>
      </c>
      <c r="C2040" s="3">
        <v>74</v>
      </c>
      <c r="D2040" s="3">
        <v>111</v>
      </c>
      <c r="F2040" s="14">
        <v>0.54</v>
      </c>
      <c r="G2040" s="3">
        <v>10</v>
      </c>
      <c r="H2040" s="3" t="s">
        <v>202</v>
      </c>
      <c r="I2040" s="19">
        <v>30.01</v>
      </c>
    </row>
    <row r="2041" spans="2:9" x14ac:dyDescent="0.2">
      <c r="B2041" s="2">
        <v>0.58333333333333337</v>
      </c>
      <c r="C2041" s="3">
        <v>78</v>
      </c>
      <c r="D2041" s="3">
        <v>116</v>
      </c>
      <c r="F2041" s="14">
        <v>0.48</v>
      </c>
      <c r="G2041" s="3">
        <v>6</v>
      </c>
      <c r="H2041" s="3" t="s">
        <v>71</v>
      </c>
      <c r="I2041" s="19">
        <v>30</v>
      </c>
    </row>
    <row r="2042" spans="2:9" x14ac:dyDescent="0.2">
      <c r="B2042" s="2">
        <v>0.59375</v>
      </c>
      <c r="C2042" s="3">
        <v>77</v>
      </c>
      <c r="D2042" s="3">
        <v>116</v>
      </c>
      <c r="F2042" s="14">
        <v>0.49</v>
      </c>
      <c r="G2042" s="3">
        <v>3</v>
      </c>
      <c r="H2042" s="3" t="s">
        <v>35</v>
      </c>
      <c r="I2042" s="19">
        <v>30</v>
      </c>
    </row>
    <row r="2043" spans="2:9" x14ac:dyDescent="0.2">
      <c r="B2043" s="2">
        <v>0.60416666666666663</v>
      </c>
      <c r="C2043" s="3">
        <v>78</v>
      </c>
      <c r="D2043" s="3">
        <v>117</v>
      </c>
      <c r="F2043" s="14">
        <v>0.48</v>
      </c>
      <c r="G2043" s="3">
        <v>4</v>
      </c>
      <c r="H2043" s="3" t="s">
        <v>35</v>
      </c>
      <c r="I2043" s="19">
        <v>29.99</v>
      </c>
    </row>
    <row r="2044" spans="2:9" x14ac:dyDescent="0.2">
      <c r="B2044" s="2">
        <v>0.61458333333333337</v>
      </c>
      <c r="C2044" s="3">
        <v>79</v>
      </c>
      <c r="D2044" s="3">
        <v>118</v>
      </c>
      <c r="F2044" s="14">
        <v>0.46</v>
      </c>
      <c r="G2044" s="3">
        <v>5</v>
      </c>
      <c r="H2044" s="3" t="s">
        <v>71</v>
      </c>
      <c r="I2044" s="19">
        <v>29.99</v>
      </c>
    </row>
    <row r="2045" spans="2:9" x14ac:dyDescent="0.2">
      <c r="B2045" s="2">
        <v>0.625</v>
      </c>
      <c r="C2045" s="3">
        <v>81</v>
      </c>
      <c r="D2045" s="3">
        <v>119</v>
      </c>
      <c r="F2045" s="14">
        <v>0.44</v>
      </c>
      <c r="G2045" s="3">
        <v>4</v>
      </c>
      <c r="H2045" s="3" t="s">
        <v>71</v>
      </c>
      <c r="I2045" s="19">
        <v>29.99</v>
      </c>
    </row>
    <row r="2046" spans="2:9" x14ac:dyDescent="0.2">
      <c r="B2046" s="2">
        <v>0.63541666666666663</v>
      </c>
      <c r="C2046" s="3">
        <v>82</v>
      </c>
      <c r="D2046" s="3">
        <v>119</v>
      </c>
      <c r="F2046" s="14">
        <v>0.43</v>
      </c>
      <c r="G2046" s="3">
        <v>4</v>
      </c>
      <c r="H2046" s="3" t="s">
        <v>35</v>
      </c>
      <c r="I2046" s="19">
        <v>29.99</v>
      </c>
    </row>
    <row r="2047" spans="2:9" x14ac:dyDescent="0.2">
      <c r="B2047" s="2">
        <v>0.64583333333333337</v>
      </c>
      <c r="C2047" s="3">
        <v>83</v>
      </c>
      <c r="D2047" s="3">
        <v>119</v>
      </c>
      <c r="F2047" s="14">
        <v>0.43</v>
      </c>
      <c r="G2047" s="3">
        <v>4</v>
      </c>
      <c r="H2047" s="3" t="s">
        <v>129</v>
      </c>
      <c r="I2047" s="19">
        <v>29.98</v>
      </c>
    </row>
    <row r="2048" spans="2:9" x14ac:dyDescent="0.2">
      <c r="B2048" s="2">
        <v>0.65625</v>
      </c>
      <c r="C2048" s="3">
        <v>83</v>
      </c>
      <c r="D2048" s="3">
        <v>119</v>
      </c>
      <c r="F2048" s="14">
        <v>0.43</v>
      </c>
      <c r="G2048" s="3">
        <v>3</v>
      </c>
      <c r="H2048" s="3" t="s">
        <v>129</v>
      </c>
      <c r="I2048" s="19">
        <v>29.98</v>
      </c>
    </row>
    <row r="2049" spans="1:9" x14ac:dyDescent="0.2">
      <c r="B2049" s="2">
        <v>0.66666666666666663</v>
      </c>
      <c r="C2049" s="3">
        <v>83</v>
      </c>
      <c r="D2049" s="3">
        <v>116</v>
      </c>
      <c r="F2049" s="14">
        <v>0.42</v>
      </c>
      <c r="G2049" s="3">
        <v>2</v>
      </c>
      <c r="H2049" s="3" t="s">
        <v>35</v>
      </c>
      <c r="I2049" s="19">
        <v>29.98</v>
      </c>
    </row>
    <row r="2050" spans="1:9" x14ac:dyDescent="0.2">
      <c r="B2050" s="2">
        <v>0.67708333333333337</v>
      </c>
      <c r="C2050" s="3">
        <v>83</v>
      </c>
      <c r="D2050" s="3">
        <v>115</v>
      </c>
      <c r="F2050" s="14">
        <v>0.43</v>
      </c>
      <c r="G2050" s="3">
        <v>4</v>
      </c>
      <c r="H2050" s="3" t="s">
        <v>71</v>
      </c>
      <c r="I2050" s="19">
        <v>29.97</v>
      </c>
    </row>
    <row r="2051" spans="1:9" x14ac:dyDescent="0.2">
      <c r="B2051" s="2">
        <v>0.6875</v>
      </c>
      <c r="C2051" s="3">
        <v>83</v>
      </c>
      <c r="D2051" s="3">
        <v>115</v>
      </c>
      <c r="F2051" s="14">
        <v>0.42</v>
      </c>
      <c r="G2051" s="3">
        <v>4</v>
      </c>
      <c r="H2051" s="3" t="s">
        <v>197</v>
      </c>
      <c r="I2051" s="19">
        <v>29.97</v>
      </c>
    </row>
    <row r="2052" spans="1:9" x14ac:dyDescent="0.2">
      <c r="B2052" s="2">
        <v>0.69791666666666663</v>
      </c>
      <c r="C2052" s="3">
        <v>84</v>
      </c>
      <c r="D2052" s="3">
        <v>114</v>
      </c>
      <c r="F2052" s="14">
        <v>0.42</v>
      </c>
      <c r="G2052" s="3">
        <v>1</v>
      </c>
      <c r="H2052" s="3" t="s">
        <v>196</v>
      </c>
      <c r="I2052" s="19">
        <v>29.96</v>
      </c>
    </row>
    <row r="2053" spans="1:9" x14ac:dyDescent="0.2">
      <c r="B2053" s="2">
        <v>0.70833333333333337</v>
      </c>
    </row>
    <row r="2055" spans="1:9" x14ac:dyDescent="0.2">
      <c r="A2055" t="s">
        <v>244</v>
      </c>
    </row>
    <row r="2056" spans="1:9" x14ac:dyDescent="0.2">
      <c r="A2056" s="21">
        <v>40417</v>
      </c>
      <c r="B2056" s="2">
        <v>0.375</v>
      </c>
      <c r="C2056" s="3">
        <v>70</v>
      </c>
      <c r="D2056" s="3">
        <v>79</v>
      </c>
      <c r="F2056" s="14">
        <v>0.59</v>
      </c>
      <c r="G2056" s="3">
        <v>2</v>
      </c>
      <c r="H2056" s="3" t="s">
        <v>143</v>
      </c>
      <c r="I2056" s="19">
        <v>29.46</v>
      </c>
    </row>
    <row r="2057" spans="1:9" x14ac:dyDescent="0.2">
      <c r="B2057" s="2">
        <v>0.38541666666666674</v>
      </c>
      <c r="C2057" s="3">
        <v>70</v>
      </c>
      <c r="D2057" s="3">
        <v>79</v>
      </c>
      <c r="F2057" s="14">
        <v>0.59</v>
      </c>
      <c r="G2057" s="3">
        <v>5</v>
      </c>
      <c r="H2057" s="3" t="s">
        <v>196</v>
      </c>
      <c r="I2057" s="19">
        <v>29.46</v>
      </c>
    </row>
    <row r="2058" spans="1:9" x14ac:dyDescent="0.2">
      <c r="B2058" s="2">
        <v>0.39583333333333343</v>
      </c>
      <c r="C2058" s="3">
        <v>71</v>
      </c>
      <c r="D2058" s="3">
        <v>82</v>
      </c>
      <c r="F2058" s="14">
        <v>0.57999999999999996</v>
      </c>
      <c r="G2058" s="3">
        <v>1</v>
      </c>
      <c r="H2058" s="3" t="s">
        <v>35</v>
      </c>
      <c r="I2058" s="19">
        <v>29.47</v>
      </c>
    </row>
    <row r="2059" spans="1:9" x14ac:dyDescent="0.2">
      <c r="B2059" s="2">
        <v>0.40625</v>
      </c>
      <c r="C2059" s="3">
        <v>73</v>
      </c>
      <c r="D2059" s="3">
        <v>89</v>
      </c>
      <c r="F2059" s="14">
        <v>0.53</v>
      </c>
      <c r="G2059" s="3">
        <v>1</v>
      </c>
      <c r="H2059" s="3" t="s">
        <v>196</v>
      </c>
      <c r="I2059" s="19">
        <v>29.47</v>
      </c>
    </row>
    <row r="2060" spans="1:9" x14ac:dyDescent="0.2">
      <c r="B2060" s="2">
        <v>0.4166666666666668</v>
      </c>
      <c r="C2060" s="3">
        <v>74</v>
      </c>
      <c r="D2060" s="3">
        <v>95</v>
      </c>
      <c r="F2060" s="14">
        <v>0.52</v>
      </c>
      <c r="G2060" s="3">
        <v>9</v>
      </c>
      <c r="H2060" s="3" t="s">
        <v>201</v>
      </c>
      <c r="I2060" s="19">
        <v>29.47</v>
      </c>
    </row>
    <row r="2061" spans="1:9" x14ac:dyDescent="0.2">
      <c r="B2061" s="2">
        <v>0.42708333333333354</v>
      </c>
      <c r="C2061" s="3">
        <v>74</v>
      </c>
      <c r="D2061" s="3">
        <v>94</v>
      </c>
      <c r="F2061" s="14">
        <v>0.52</v>
      </c>
      <c r="G2061" s="3">
        <v>3</v>
      </c>
      <c r="H2061" s="3" t="s">
        <v>129</v>
      </c>
      <c r="I2061" s="19">
        <v>29.47</v>
      </c>
    </row>
    <row r="2062" spans="1:9" x14ac:dyDescent="0.2">
      <c r="B2062" s="1">
        <v>0.53125</v>
      </c>
      <c r="C2062" s="3">
        <v>81</v>
      </c>
      <c r="D2062" s="3">
        <v>117</v>
      </c>
      <c r="F2062" s="14">
        <v>0.45</v>
      </c>
      <c r="G2062" s="3">
        <v>2</v>
      </c>
      <c r="H2062" s="3" t="s">
        <v>71</v>
      </c>
      <c r="I2062" s="19">
        <v>29.44</v>
      </c>
    </row>
    <row r="2063" spans="1:9" x14ac:dyDescent="0.2">
      <c r="B2063" s="1">
        <v>0.54166666666666663</v>
      </c>
      <c r="C2063" s="3">
        <v>81</v>
      </c>
      <c r="D2063" s="3">
        <v>119</v>
      </c>
      <c r="F2063" s="14">
        <v>0.45</v>
      </c>
      <c r="G2063" s="3">
        <v>2</v>
      </c>
      <c r="H2063" s="3" t="s">
        <v>201</v>
      </c>
      <c r="I2063" s="19">
        <v>29.43</v>
      </c>
    </row>
    <row r="2064" spans="1:9" x14ac:dyDescent="0.2">
      <c r="B2064" s="1">
        <v>0.55208333333333337</v>
      </c>
      <c r="C2064" s="3">
        <v>82</v>
      </c>
      <c r="D2064" s="3">
        <v>113</v>
      </c>
      <c r="F2064" s="14">
        <v>0.44</v>
      </c>
      <c r="G2064" s="3">
        <v>3</v>
      </c>
      <c r="H2064" s="3" t="s">
        <v>180</v>
      </c>
      <c r="I2064" s="19">
        <v>29.44</v>
      </c>
    </row>
    <row r="2065" spans="1:9" x14ac:dyDescent="0.2">
      <c r="B2065" s="2">
        <v>0.5625</v>
      </c>
      <c r="C2065" s="3">
        <v>83</v>
      </c>
      <c r="D2065" s="3">
        <v>117</v>
      </c>
      <c r="F2065" s="14">
        <v>0.44</v>
      </c>
      <c r="G2065" s="3">
        <v>4</v>
      </c>
      <c r="H2065" s="3" t="s">
        <v>35</v>
      </c>
      <c r="I2065" s="19">
        <v>29.43</v>
      </c>
    </row>
    <row r="2066" spans="1:9" x14ac:dyDescent="0.2">
      <c r="B2066" s="2">
        <v>0.57291666666666663</v>
      </c>
      <c r="C2066" s="3">
        <v>84</v>
      </c>
      <c r="D2066" s="3">
        <v>118</v>
      </c>
      <c r="F2066" s="14">
        <v>0.43</v>
      </c>
      <c r="G2066" s="3">
        <v>4</v>
      </c>
      <c r="H2066" s="3" t="s">
        <v>35</v>
      </c>
      <c r="I2066" s="19">
        <v>29.42</v>
      </c>
    </row>
    <row r="2067" spans="1:9" x14ac:dyDescent="0.2">
      <c r="B2067" s="2">
        <v>0.58333333333333337</v>
      </c>
      <c r="C2067" s="3">
        <v>84</v>
      </c>
      <c r="D2067" s="3">
        <v>118</v>
      </c>
      <c r="F2067" s="14">
        <v>0.43</v>
      </c>
      <c r="G2067" s="3">
        <v>1</v>
      </c>
      <c r="H2067" s="3" t="s">
        <v>71</v>
      </c>
      <c r="I2067" s="19">
        <v>29.42</v>
      </c>
    </row>
    <row r="2068" spans="1:9" x14ac:dyDescent="0.2">
      <c r="B2068" s="2">
        <v>0.59375</v>
      </c>
      <c r="C2068" s="3">
        <v>84</v>
      </c>
      <c r="D2068" s="3">
        <v>118</v>
      </c>
      <c r="F2068" s="14">
        <v>0.42</v>
      </c>
      <c r="G2068" s="3">
        <v>0</v>
      </c>
      <c r="I2068" s="19">
        <v>29.42</v>
      </c>
    </row>
    <row r="2069" spans="1:9" x14ac:dyDescent="0.2">
      <c r="B2069" s="2">
        <v>0.60416666666666663</v>
      </c>
      <c r="C2069" s="3">
        <v>85</v>
      </c>
      <c r="D2069" s="3">
        <v>122</v>
      </c>
      <c r="F2069" s="14">
        <v>0.42</v>
      </c>
      <c r="G2069" s="3">
        <v>7</v>
      </c>
      <c r="H2069" s="3" t="s">
        <v>35</v>
      </c>
      <c r="I2069" s="19">
        <v>29.41</v>
      </c>
    </row>
    <row r="2070" spans="1:9" x14ac:dyDescent="0.2">
      <c r="B2070" s="2">
        <v>0.61458333333333337</v>
      </c>
      <c r="C2070" s="3">
        <v>86</v>
      </c>
      <c r="D2070" s="3">
        <v>118</v>
      </c>
      <c r="F2070" s="14">
        <v>0.42</v>
      </c>
      <c r="G2070" s="3">
        <v>2</v>
      </c>
      <c r="H2070" s="3" t="s">
        <v>190</v>
      </c>
      <c r="I2070" s="19">
        <v>29.4</v>
      </c>
    </row>
    <row r="2071" spans="1:9" x14ac:dyDescent="0.2">
      <c r="B2071" s="2">
        <v>0.625</v>
      </c>
      <c r="C2071" s="3">
        <v>86</v>
      </c>
      <c r="D2071" s="3">
        <v>119</v>
      </c>
      <c r="F2071" s="14">
        <v>0.41</v>
      </c>
      <c r="G2071" s="3">
        <v>1</v>
      </c>
      <c r="H2071" s="3" t="s">
        <v>130</v>
      </c>
      <c r="I2071" s="19">
        <v>29.4</v>
      </c>
    </row>
    <row r="2072" spans="1:9" x14ac:dyDescent="0.2">
      <c r="B2072" s="2">
        <v>0.63541666666666663</v>
      </c>
      <c r="C2072" s="3">
        <v>86</v>
      </c>
      <c r="D2072" s="3">
        <v>118</v>
      </c>
      <c r="F2072" s="14">
        <v>0.41</v>
      </c>
      <c r="G2072" s="3">
        <v>5</v>
      </c>
      <c r="H2072" s="3" t="s">
        <v>35</v>
      </c>
      <c r="I2072" s="19">
        <v>29.39</v>
      </c>
    </row>
    <row r="2073" spans="1:9" x14ac:dyDescent="0.2">
      <c r="B2073" s="2">
        <v>0.70833333333333337</v>
      </c>
      <c r="C2073" s="3">
        <v>87</v>
      </c>
      <c r="D2073" s="3">
        <v>112</v>
      </c>
      <c r="F2073" s="14">
        <v>0.41</v>
      </c>
      <c r="G2073" s="3">
        <v>5</v>
      </c>
      <c r="H2073" s="3" t="s">
        <v>202</v>
      </c>
      <c r="I2073" s="19">
        <v>29.37</v>
      </c>
    </row>
    <row r="2074" spans="1:9" x14ac:dyDescent="0.2">
      <c r="B2074" s="2">
        <v>0.71875</v>
      </c>
      <c r="C2074" s="3">
        <v>87</v>
      </c>
      <c r="D2074" s="3">
        <v>108</v>
      </c>
      <c r="F2074" s="14">
        <v>0.41</v>
      </c>
      <c r="G2074" s="3">
        <v>0</v>
      </c>
      <c r="I2074" s="19">
        <v>29.37</v>
      </c>
    </row>
    <row r="2075" spans="1:9" x14ac:dyDescent="0.2">
      <c r="B2075" s="2">
        <v>0.72916666666666663</v>
      </c>
      <c r="C2075" s="3">
        <v>87</v>
      </c>
      <c r="D2075" s="3">
        <v>103</v>
      </c>
      <c r="F2075" s="14">
        <v>0.41</v>
      </c>
      <c r="G2075" s="3">
        <v>3</v>
      </c>
      <c r="H2075" s="3" t="s">
        <v>37</v>
      </c>
      <c r="I2075" s="19">
        <v>29.37</v>
      </c>
    </row>
    <row r="2077" spans="1:9" x14ac:dyDescent="0.2">
      <c r="A2077" s="21">
        <v>40418</v>
      </c>
      <c r="B2077" s="2">
        <v>0.4166666666666668</v>
      </c>
      <c r="C2077" s="3">
        <v>74</v>
      </c>
      <c r="D2077" s="3">
        <v>95</v>
      </c>
      <c r="F2077" s="14">
        <v>0.5</v>
      </c>
      <c r="G2077" s="3">
        <v>2</v>
      </c>
      <c r="H2077" s="3" t="s">
        <v>35</v>
      </c>
      <c r="I2077" s="19">
        <v>29.43</v>
      </c>
    </row>
    <row r="2078" spans="1:9" x14ac:dyDescent="0.2">
      <c r="B2078" s="2">
        <v>0.42708333333333354</v>
      </c>
      <c r="C2078" s="3">
        <v>76</v>
      </c>
      <c r="D2078" s="3">
        <v>98</v>
      </c>
      <c r="F2078" s="14">
        <v>0.49</v>
      </c>
      <c r="G2078" s="3">
        <v>3</v>
      </c>
      <c r="H2078" s="3" t="s">
        <v>202</v>
      </c>
      <c r="I2078" s="19">
        <v>29.43</v>
      </c>
    </row>
    <row r="2079" spans="1:9" x14ac:dyDescent="0.2">
      <c r="B2079" s="2">
        <v>0.4375</v>
      </c>
      <c r="C2079" s="3">
        <v>78</v>
      </c>
      <c r="D2079" s="3">
        <v>100</v>
      </c>
      <c r="F2079" s="14">
        <v>0.47</v>
      </c>
      <c r="G2079" s="3">
        <v>7</v>
      </c>
      <c r="H2079" s="3" t="s">
        <v>180</v>
      </c>
      <c r="I2079" s="19">
        <v>29.43</v>
      </c>
    </row>
    <row r="2080" spans="1:9" x14ac:dyDescent="0.2">
      <c r="B2080" s="2">
        <v>0.44791666666666691</v>
      </c>
      <c r="C2080" s="3">
        <v>79</v>
      </c>
      <c r="D2080" s="3">
        <v>105</v>
      </c>
      <c r="F2080" s="14">
        <v>0.47</v>
      </c>
      <c r="G2080" s="3">
        <v>5</v>
      </c>
      <c r="H2080" s="3" t="s">
        <v>71</v>
      </c>
      <c r="I2080" s="19">
        <v>29.43</v>
      </c>
    </row>
    <row r="2081" spans="2:9" x14ac:dyDescent="0.2">
      <c r="B2081" s="1">
        <v>0.54166666666666663</v>
      </c>
      <c r="C2081" s="3">
        <v>85</v>
      </c>
      <c r="D2081" s="3">
        <v>119</v>
      </c>
      <c r="F2081" s="14">
        <v>0.37</v>
      </c>
      <c r="G2081" s="3">
        <v>5</v>
      </c>
      <c r="H2081" s="3" t="s">
        <v>35</v>
      </c>
      <c r="I2081" s="19">
        <v>29.39</v>
      </c>
    </row>
    <row r="2082" spans="2:9" x14ac:dyDescent="0.2">
      <c r="B2082" s="1">
        <v>0.55208333333333337</v>
      </c>
      <c r="C2082" s="3">
        <v>86</v>
      </c>
      <c r="D2082" s="3">
        <v>120</v>
      </c>
      <c r="F2082" s="14">
        <v>0.36</v>
      </c>
      <c r="G2082" s="3">
        <v>4</v>
      </c>
      <c r="H2082" s="3" t="s">
        <v>180</v>
      </c>
      <c r="I2082" s="19">
        <v>29.39</v>
      </c>
    </row>
    <row r="2083" spans="2:9" x14ac:dyDescent="0.2">
      <c r="B2083" s="2">
        <v>0.5625</v>
      </c>
      <c r="C2083" s="3">
        <v>87</v>
      </c>
      <c r="D2083" s="3">
        <v>120</v>
      </c>
      <c r="F2083" s="14">
        <v>0.36</v>
      </c>
      <c r="G2083" s="3">
        <v>9</v>
      </c>
      <c r="H2083" s="3" t="s">
        <v>35</v>
      </c>
      <c r="I2083" s="19">
        <v>29.39</v>
      </c>
    </row>
    <row r="2084" spans="2:9" x14ac:dyDescent="0.2">
      <c r="B2084" s="2">
        <v>0.56805555555555554</v>
      </c>
      <c r="C2084" s="3">
        <v>87</v>
      </c>
      <c r="D2084" s="3">
        <v>120</v>
      </c>
      <c r="F2084" s="14">
        <v>0.34</v>
      </c>
      <c r="G2084" s="3">
        <v>7</v>
      </c>
      <c r="H2084" s="3" t="s">
        <v>202</v>
      </c>
      <c r="I2084" s="19">
        <v>29.38</v>
      </c>
    </row>
    <row r="2085" spans="2:9" x14ac:dyDescent="0.2">
      <c r="B2085" s="2">
        <v>0.65625</v>
      </c>
      <c r="C2085" s="3">
        <v>90</v>
      </c>
      <c r="D2085" s="3">
        <v>119</v>
      </c>
      <c r="F2085" s="14">
        <v>0.32</v>
      </c>
      <c r="G2085" s="3">
        <v>6</v>
      </c>
      <c r="H2085" s="3" t="s">
        <v>71</v>
      </c>
      <c r="I2085" s="19">
        <v>29.35</v>
      </c>
    </row>
    <row r="2086" spans="2:9" x14ac:dyDescent="0.2">
      <c r="B2086" s="2">
        <v>0.66666666666666663</v>
      </c>
      <c r="C2086" s="3">
        <v>90</v>
      </c>
      <c r="D2086" s="3">
        <v>117</v>
      </c>
      <c r="F2086" s="14">
        <v>0.32</v>
      </c>
      <c r="G2086" s="3">
        <v>3</v>
      </c>
      <c r="H2086" s="3" t="s">
        <v>71</v>
      </c>
      <c r="I2086" s="19">
        <v>29.34</v>
      </c>
    </row>
    <row r="2087" spans="2:9" x14ac:dyDescent="0.2">
      <c r="B2087" s="2">
        <v>0.67708333333333337</v>
      </c>
      <c r="C2087" s="3">
        <v>90</v>
      </c>
      <c r="D2087" s="3">
        <v>117</v>
      </c>
      <c r="F2087" s="14">
        <v>0.33</v>
      </c>
      <c r="G2087" s="3">
        <v>5</v>
      </c>
      <c r="H2087" s="3" t="s">
        <v>35</v>
      </c>
      <c r="I2087" s="19">
        <v>29.34</v>
      </c>
    </row>
    <row r="2088" spans="2:9" x14ac:dyDescent="0.2">
      <c r="B2088" s="2">
        <v>0.6875</v>
      </c>
      <c r="C2088" s="3">
        <v>90</v>
      </c>
      <c r="D2088" s="3">
        <v>117</v>
      </c>
      <c r="F2088" s="14">
        <v>0.34</v>
      </c>
      <c r="G2088" s="3">
        <v>3</v>
      </c>
      <c r="H2088" s="3" t="s">
        <v>34</v>
      </c>
      <c r="I2088" s="19">
        <v>29.34</v>
      </c>
    </row>
    <row r="2089" spans="2:9" x14ac:dyDescent="0.2">
      <c r="B2089" s="2">
        <v>0.69791666666666663</v>
      </c>
      <c r="C2089" s="3">
        <v>90</v>
      </c>
      <c r="D2089" s="3">
        <v>116</v>
      </c>
      <c r="F2089" s="14">
        <v>0.34</v>
      </c>
      <c r="G2089" s="3">
        <v>6</v>
      </c>
      <c r="H2089" s="3" t="s">
        <v>35</v>
      </c>
      <c r="I2089" s="19">
        <v>29.33</v>
      </c>
    </row>
    <row r="2090" spans="2:9" x14ac:dyDescent="0.2">
      <c r="B2090" s="2">
        <v>0.70833333333333337</v>
      </c>
      <c r="C2090" s="3">
        <v>90</v>
      </c>
      <c r="D2090" s="3">
        <v>118</v>
      </c>
      <c r="F2090" s="14">
        <v>0.34</v>
      </c>
      <c r="G2090" s="3">
        <v>4</v>
      </c>
      <c r="H2090" s="3" t="s">
        <v>203</v>
      </c>
      <c r="I2090" s="19">
        <v>29.33</v>
      </c>
    </row>
    <row r="2091" spans="2:9" x14ac:dyDescent="0.2">
      <c r="B2091" s="2">
        <v>0.71875</v>
      </c>
      <c r="C2091" s="3">
        <v>90</v>
      </c>
      <c r="D2091" s="3">
        <v>110</v>
      </c>
      <c r="F2091" s="14">
        <v>0.33</v>
      </c>
      <c r="G2091" s="3">
        <v>4</v>
      </c>
      <c r="H2091" s="3" t="s">
        <v>71</v>
      </c>
      <c r="I2091" s="19">
        <v>29.33</v>
      </c>
    </row>
    <row r="2092" spans="2:9" x14ac:dyDescent="0.2">
      <c r="B2092" s="2">
        <v>0.75</v>
      </c>
      <c r="C2092" s="3">
        <v>89</v>
      </c>
      <c r="D2092" s="3">
        <v>102</v>
      </c>
      <c r="F2092" s="14">
        <v>0.36</v>
      </c>
      <c r="G2092" s="3">
        <v>5</v>
      </c>
      <c r="H2092" s="3" t="s">
        <v>71</v>
      </c>
      <c r="I2092" s="19">
        <v>29.33</v>
      </c>
    </row>
    <row r="2093" spans="2:9" x14ac:dyDescent="0.2">
      <c r="B2093" s="2">
        <v>0.76041666666666663</v>
      </c>
      <c r="C2093" s="3">
        <v>89</v>
      </c>
      <c r="D2093" s="3">
        <v>98</v>
      </c>
      <c r="F2093" s="14">
        <v>0.37</v>
      </c>
      <c r="G2093" s="3">
        <v>3</v>
      </c>
      <c r="H2093" s="3" t="s">
        <v>35</v>
      </c>
      <c r="I2093" s="19">
        <v>29.33</v>
      </c>
    </row>
    <row r="2094" spans="2:9" x14ac:dyDescent="0.2">
      <c r="B2094" s="2">
        <v>0.77083333333333337</v>
      </c>
      <c r="C2094" s="3">
        <v>89</v>
      </c>
      <c r="D2094" s="3">
        <v>97</v>
      </c>
      <c r="F2094" s="14">
        <v>0.39</v>
      </c>
      <c r="G2094" s="3">
        <v>2</v>
      </c>
      <c r="H2094" s="3" t="s">
        <v>35</v>
      </c>
      <c r="I2094" s="19">
        <v>29.33</v>
      </c>
    </row>
    <row r="2095" spans="2:9" x14ac:dyDescent="0.2">
      <c r="B2095" s="2">
        <v>0.78125</v>
      </c>
      <c r="C2095" s="35">
        <v>88</v>
      </c>
      <c r="D2095" s="35">
        <v>95</v>
      </c>
      <c r="F2095" s="14">
        <v>0.4</v>
      </c>
      <c r="G2095" s="3">
        <v>0</v>
      </c>
      <c r="I2095" s="19">
        <v>29.32</v>
      </c>
    </row>
    <row r="2096" spans="2:9" x14ac:dyDescent="0.2">
      <c r="B2096" s="2">
        <v>0.79166666666666663</v>
      </c>
      <c r="C2096" s="3">
        <v>87</v>
      </c>
      <c r="D2096" s="3">
        <v>93</v>
      </c>
      <c r="F2096" s="14">
        <v>0.4</v>
      </c>
      <c r="G2096" s="3">
        <v>2</v>
      </c>
      <c r="H2096" s="3" t="s">
        <v>35</v>
      </c>
      <c r="I2096" s="19">
        <v>29.33</v>
      </c>
    </row>
    <row r="2097" spans="1:9" x14ac:dyDescent="0.2">
      <c r="B2097" s="2">
        <v>0.80208333333333337</v>
      </c>
      <c r="C2097" s="3">
        <v>87</v>
      </c>
      <c r="D2097" s="3">
        <v>92</v>
      </c>
      <c r="F2097" s="14">
        <v>0.41</v>
      </c>
      <c r="G2097" s="3">
        <v>3</v>
      </c>
      <c r="H2097" s="3" t="s">
        <v>35</v>
      </c>
      <c r="I2097" s="19">
        <v>29.33</v>
      </c>
    </row>
    <row r="2098" spans="1:9" x14ac:dyDescent="0.2">
      <c r="B2098" s="2">
        <v>0.8125</v>
      </c>
      <c r="C2098" s="3">
        <v>86</v>
      </c>
      <c r="D2098" s="3">
        <v>92</v>
      </c>
      <c r="F2098" s="14">
        <v>0.41</v>
      </c>
      <c r="G2098" s="3">
        <v>2</v>
      </c>
      <c r="H2098" s="3" t="s">
        <v>202</v>
      </c>
      <c r="I2098" s="19">
        <v>29.33</v>
      </c>
    </row>
    <row r="2099" spans="1:9" x14ac:dyDescent="0.2">
      <c r="B2099" s="2">
        <v>0.82291666666666663</v>
      </c>
      <c r="C2099" s="3">
        <v>85</v>
      </c>
      <c r="D2099" s="3">
        <v>89</v>
      </c>
      <c r="F2099" s="14">
        <v>0.42</v>
      </c>
      <c r="G2099" s="3">
        <v>2</v>
      </c>
      <c r="H2099" s="3" t="s">
        <v>202</v>
      </c>
      <c r="I2099" s="19">
        <v>29.33</v>
      </c>
    </row>
    <row r="2100" spans="1:9" x14ac:dyDescent="0.2">
      <c r="B2100" s="2">
        <v>0.83333333333333337</v>
      </c>
      <c r="C2100" s="3">
        <v>84</v>
      </c>
      <c r="D2100" s="3">
        <v>88</v>
      </c>
      <c r="F2100" s="14">
        <v>0.42</v>
      </c>
      <c r="G2100" s="3">
        <v>3</v>
      </c>
      <c r="H2100" s="3" t="s">
        <v>202</v>
      </c>
      <c r="I2100" s="19">
        <v>29.33</v>
      </c>
    </row>
    <row r="2101" spans="1:9" x14ac:dyDescent="0.2">
      <c r="B2101" s="2">
        <v>0.84375</v>
      </c>
      <c r="C2101" s="3">
        <v>83</v>
      </c>
      <c r="D2101" s="3">
        <v>88</v>
      </c>
      <c r="F2101" s="14">
        <v>0.42</v>
      </c>
      <c r="G2101" s="3">
        <v>4</v>
      </c>
      <c r="H2101" s="3" t="s">
        <v>71</v>
      </c>
      <c r="I2101" s="19">
        <v>29.33</v>
      </c>
    </row>
    <row r="2102" spans="1:9" x14ac:dyDescent="0.2">
      <c r="B2102" s="2">
        <v>0.85416666666666663</v>
      </c>
      <c r="C2102" s="3">
        <v>83</v>
      </c>
      <c r="D2102" s="3">
        <v>87</v>
      </c>
      <c r="F2102" s="14">
        <v>0.43</v>
      </c>
      <c r="G2102" s="3">
        <v>2</v>
      </c>
      <c r="H2102" s="3" t="s">
        <v>202</v>
      </c>
      <c r="I2102" s="19">
        <v>29.34</v>
      </c>
    </row>
    <row r="2103" spans="1:9" x14ac:dyDescent="0.2">
      <c r="B2103" s="2">
        <v>0.86458333333333337</v>
      </c>
      <c r="C2103" s="3">
        <v>82</v>
      </c>
      <c r="D2103" s="3">
        <v>88</v>
      </c>
      <c r="F2103" s="14">
        <v>0.4</v>
      </c>
      <c r="G2103" s="3">
        <v>2</v>
      </c>
      <c r="H2103" s="3" t="s">
        <v>202</v>
      </c>
      <c r="I2103" s="19">
        <v>29.34</v>
      </c>
    </row>
    <row r="2104" spans="1:9" x14ac:dyDescent="0.2">
      <c r="B2104" s="2">
        <v>0.875</v>
      </c>
    </row>
    <row r="2106" spans="1:9" x14ac:dyDescent="0.2">
      <c r="A2106" t="s">
        <v>241</v>
      </c>
    </row>
    <row r="2107" spans="1:9" x14ac:dyDescent="0.2">
      <c r="A2107" s="21">
        <v>40424</v>
      </c>
      <c r="B2107" s="2">
        <v>0.375</v>
      </c>
      <c r="C2107" s="3">
        <v>77</v>
      </c>
      <c r="D2107" s="3">
        <v>84</v>
      </c>
      <c r="F2107" s="14">
        <v>0.71</v>
      </c>
      <c r="G2107" s="3">
        <v>6</v>
      </c>
      <c r="H2107" s="3" t="s">
        <v>37</v>
      </c>
      <c r="I2107" s="19">
        <v>29.06</v>
      </c>
    </row>
    <row r="2108" spans="1:9" x14ac:dyDescent="0.2">
      <c r="B2108" s="2">
        <v>0.38541666666666674</v>
      </c>
      <c r="C2108" s="3">
        <v>78</v>
      </c>
      <c r="D2108" s="3">
        <v>85</v>
      </c>
      <c r="F2108" s="14">
        <v>0.71</v>
      </c>
      <c r="G2108" s="3">
        <v>3</v>
      </c>
      <c r="H2108" s="3" t="s">
        <v>34</v>
      </c>
      <c r="I2108" s="19">
        <v>29.05</v>
      </c>
    </row>
    <row r="2109" spans="1:9" x14ac:dyDescent="0.2">
      <c r="B2109" s="2">
        <v>0.39583333333333343</v>
      </c>
      <c r="C2109" s="3">
        <v>78</v>
      </c>
      <c r="D2109" s="3">
        <v>86</v>
      </c>
      <c r="F2109" s="14">
        <v>0.71</v>
      </c>
      <c r="G2109" s="3">
        <v>5</v>
      </c>
      <c r="H2109" s="3" t="s">
        <v>37</v>
      </c>
      <c r="I2109" s="19">
        <v>29.05</v>
      </c>
    </row>
    <row r="2110" spans="1:9" x14ac:dyDescent="0.2">
      <c r="B2110" s="2">
        <v>0.40625</v>
      </c>
      <c r="C2110" s="3">
        <v>79</v>
      </c>
      <c r="D2110" s="3">
        <v>84</v>
      </c>
      <c r="F2110" s="14">
        <v>0.7</v>
      </c>
      <c r="G2110" s="3">
        <v>3</v>
      </c>
      <c r="H2110" s="3" t="s">
        <v>190</v>
      </c>
      <c r="I2110" s="19">
        <v>29.05</v>
      </c>
    </row>
    <row r="2111" spans="1:9" x14ac:dyDescent="0.2">
      <c r="B2111" s="2">
        <v>0.4166666666666668</v>
      </c>
      <c r="C2111" s="3">
        <v>79</v>
      </c>
      <c r="D2111" s="3">
        <v>84</v>
      </c>
      <c r="F2111" s="14">
        <v>0.69</v>
      </c>
      <c r="G2111" s="3">
        <v>4</v>
      </c>
      <c r="H2111" s="3" t="s">
        <v>190</v>
      </c>
      <c r="I2111" s="19">
        <v>29.05</v>
      </c>
    </row>
    <row r="2112" spans="1:9" x14ac:dyDescent="0.2">
      <c r="B2112" s="2">
        <v>0.42708333333333354</v>
      </c>
      <c r="C2112" s="3">
        <v>79</v>
      </c>
      <c r="D2112" s="3">
        <v>85</v>
      </c>
      <c r="F2112" s="14">
        <v>0.68</v>
      </c>
      <c r="G2112" s="3">
        <v>6</v>
      </c>
      <c r="H2112" s="3" t="s">
        <v>34</v>
      </c>
      <c r="I2112" s="19">
        <v>29.05</v>
      </c>
    </row>
    <row r="2113" spans="2:9" x14ac:dyDescent="0.2">
      <c r="B2113" s="2">
        <v>0.4375</v>
      </c>
      <c r="C2113" s="3">
        <v>79</v>
      </c>
      <c r="D2113" s="3">
        <v>83</v>
      </c>
      <c r="F2113" s="14">
        <v>0.65</v>
      </c>
      <c r="G2113" s="3">
        <v>12</v>
      </c>
      <c r="H2113" s="3" t="s">
        <v>190</v>
      </c>
      <c r="I2113" s="19">
        <v>29.07</v>
      </c>
    </row>
    <row r="2114" spans="2:9" x14ac:dyDescent="0.2">
      <c r="B2114" s="2">
        <v>0.44791666666666691</v>
      </c>
      <c r="C2114" s="3">
        <v>78</v>
      </c>
      <c r="D2114" s="3">
        <v>84</v>
      </c>
      <c r="F2114" s="14">
        <v>0.65</v>
      </c>
      <c r="G2114" s="3">
        <v>15</v>
      </c>
      <c r="H2114" s="3" t="s">
        <v>190</v>
      </c>
      <c r="I2114" s="19">
        <v>29.08</v>
      </c>
    </row>
    <row r="2115" spans="2:9" x14ac:dyDescent="0.2">
      <c r="B2115" s="2">
        <v>0.45833333333333359</v>
      </c>
      <c r="C2115" s="3">
        <v>76</v>
      </c>
      <c r="D2115" s="3">
        <v>77</v>
      </c>
      <c r="F2115" s="14">
        <v>0.71</v>
      </c>
      <c r="G2115" s="3">
        <v>12</v>
      </c>
      <c r="H2115" s="3" t="s">
        <v>190</v>
      </c>
      <c r="I2115" s="19">
        <v>29.08</v>
      </c>
    </row>
    <row r="2116" spans="2:9" x14ac:dyDescent="0.2">
      <c r="B2116" s="1">
        <v>0.46875</v>
      </c>
      <c r="C2116" s="3">
        <v>74</v>
      </c>
      <c r="D2116" s="3">
        <v>83</v>
      </c>
      <c r="F2116" s="14">
        <v>0.74</v>
      </c>
      <c r="G2116" s="3">
        <v>11</v>
      </c>
      <c r="H2116" s="3" t="s">
        <v>190</v>
      </c>
      <c r="I2116" s="19">
        <v>29.09</v>
      </c>
    </row>
    <row r="2117" spans="2:9" x14ac:dyDescent="0.2">
      <c r="B2117" s="1">
        <v>0.47916666666666669</v>
      </c>
      <c r="C2117" s="3">
        <v>75</v>
      </c>
      <c r="D2117" s="3">
        <v>77</v>
      </c>
      <c r="F2117" s="14">
        <v>0.7</v>
      </c>
      <c r="G2117" s="3">
        <v>13</v>
      </c>
      <c r="H2117" s="3" t="s">
        <v>190</v>
      </c>
      <c r="I2117" s="19">
        <v>29.09</v>
      </c>
    </row>
    <row r="2118" spans="2:9" x14ac:dyDescent="0.2">
      <c r="B2118" s="1">
        <v>0.5</v>
      </c>
      <c r="C2118" s="3">
        <v>75</v>
      </c>
      <c r="D2118" s="3">
        <v>91</v>
      </c>
      <c r="F2118" s="14">
        <v>0.62</v>
      </c>
      <c r="G2118" s="3">
        <v>3</v>
      </c>
      <c r="H2118" s="3" t="s">
        <v>37</v>
      </c>
      <c r="I2118" s="19">
        <v>29.08</v>
      </c>
    </row>
    <row r="2119" spans="2:9" x14ac:dyDescent="0.2">
      <c r="B2119" s="1">
        <v>0.51041666666666663</v>
      </c>
      <c r="C2119" s="3">
        <v>78</v>
      </c>
      <c r="D2119" s="3">
        <v>94</v>
      </c>
      <c r="F2119" s="14">
        <v>0.56999999999999995</v>
      </c>
      <c r="G2119" s="3">
        <v>6</v>
      </c>
      <c r="H2119" s="3" t="s">
        <v>37</v>
      </c>
      <c r="I2119" s="19">
        <v>29.08</v>
      </c>
    </row>
    <row r="2120" spans="2:9" x14ac:dyDescent="0.2">
      <c r="B2120" s="1">
        <v>0.52083333333333337</v>
      </c>
      <c r="C2120" s="3">
        <v>79</v>
      </c>
      <c r="D2120" s="3">
        <v>103</v>
      </c>
      <c r="F2120" s="14">
        <v>0.53</v>
      </c>
      <c r="G2120" s="3">
        <v>11</v>
      </c>
      <c r="H2120" s="3" t="s">
        <v>190</v>
      </c>
      <c r="I2120" s="19">
        <v>29.08</v>
      </c>
    </row>
    <row r="2121" spans="2:9" x14ac:dyDescent="0.2">
      <c r="B2121" s="2">
        <v>0.5625</v>
      </c>
      <c r="C2121" s="3">
        <v>81</v>
      </c>
      <c r="D2121" s="3">
        <v>115</v>
      </c>
      <c r="F2121" s="14">
        <v>0.47</v>
      </c>
      <c r="G2121" s="3">
        <v>14</v>
      </c>
      <c r="H2121" s="3" t="s">
        <v>190</v>
      </c>
      <c r="I2121" s="19">
        <v>29.07</v>
      </c>
    </row>
    <row r="2122" spans="2:9" x14ac:dyDescent="0.2">
      <c r="B2122" s="2">
        <v>0.57291666666666663</v>
      </c>
      <c r="C2122" s="3">
        <v>82</v>
      </c>
      <c r="D2122" s="3">
        <v>116</v>
      </c>
      <c r="F2122" s="14">
        <v>0.44</v>
      </c>
      <c r="G2122" s="3">
        <v>9</v>
      </c>
      <c r="H2122" s="3" t="s">
        <v>37</v>
      </c>
      <c r="I2122" s="19">
        <v>29.06</v>
      </c>
    </row>
    <row r="2123" spans="2:9" x14ac:dyDescent="0.2">
      <c r="B2123" s="2">
        <v>0.58333333333333337</v>
      </c>
      <c r="C2123" s="3">
        <v>83</v>
      </c>
      <c r="D2123" s="3">
        <v>116</v>
      </c>
      <c r="F2123" s="14">
        <v>0.45</v>
      </c>
      <c r="G2123" s="3">
        <v>5</v>
      </c>
      <c r="H2123" s="3" t="s">
        <v>37</v>
      </c>
      <c r="I2123" s="19">
        <v>29.06</v>
      </c>
    </row>
    <row r="2124" spans="2:9" x14ac:dyDescent="0.2">
      <c r="B2124" s="2">
        <v>0.59375</v>
      </c>
      <c r="C2124" s="3">
        <v>83</v>
      </c>
      <c r="D2124" s="3">
        <v>117</v>
      </c>
      <c r="F2124" s="14">
        <v>0.4</v>
      </c>
      <c r="G2124" s="3">
        <v>11</v>
      </c>
      <c r="H2124" s="3" t="s">
        <v>37</v>
      </c>
      <c r="I2124" s="19">
        <v>29.05</v>
      </c>
    </row>
    <row r="2125" spans="2:9" x14ac:dyDescent="0.2">
      <c r="B2125" s="2">
        <v>0.60416666666666663</v>
      </c>
      <c r="C2125" s="3">
        <v>84</v>
      </c>
      <c r="D2125" s="3">
        <v>118</v>
      </c>
      <c r="F2125" s="14">
        <v>0.37</v>
      </c>
      <c r="G2125" s="3">
        <v>12</v>
      </c>
      <c r="H2125" s="3" t="s">
        <v>190</v>
      </c>
      <c r="I2125" s="19">
        <v>29.06</v>
      </c>
    </row>
    <row r="2126" spans="2:9" x14ac:dyDescent="0.2">
      <c r="B2126" s="2">
        <v>0.73958333333333337</v>
      </c>
      <c r="C2126" s="3">
        <v>83</v>
      </c>
      <c r="D2126" s="3">
        <v>102</v>
      </c>
      <c r="F2126" s="14">
        <v>0.35</v>
      </c>
      <c r="G2126" s="3">
        <v>4</v>
      </c>
      <c r="H2126" s="3" t="s">
        <v>190</v>
      </c>
      <c r="I2126" s="19">
        <v>29.06</v>
      </c>
    </row>
    <row r="2127" spans="2:9" x14ac:dyDescent="0.2">
      <c r="B2127" s="2">
        <v>0.75</v>
      </c>
      <c r="C2127" s="3">
        <v>82</v>
      </c>
      <c r="D2127" s="3">
        <v>102</v>
      </c>
      <c r="F2127" s="14">
        <v>0.35</v>
      </c>
      <c r="G2127" s="3">
        <v>1</v>
      </c>
      <c r="H2127" s="3" t="s">
        <v>37</v>
      </c>
      <c r="I2127" s="19">
        <v>29.05</v>
      </c>
    </row>
    <row r="2128" spans="2:9" x14ac:dyDescent="0.2">
      <c r="B2128" s="2">
        <v>0.76041666666666663</v>
      </c>
      <c r="C2128" s="3">
        <v>82</v>
      </c>
      <c r="D2128" s="3">
        <v>100</v>
      </c>
      <c r="F2128" s="14">
        <v>0.35</v>
      </c>
      <c r="G2128" s="3">
        <v>9</v>
      </c>
      <c r="H2128" s="3" t="s">
        <v>37</v>
      </c>
      <c r="I2128" s="19">
        <v>29.06</v>
      </c>
    </row>
    <row r="2129" spans="1:9" x14ac:dyDescent="0.2">
      <c r="B2129" s="2">
        <v>0.77083333333333337</v>
      </c>
      <c r="C2129" s="3">
        <v>82</v>
      </c>
      <c r="D2129" s="3">
        <v>98</v>
      </c>
      <c r="F2129" s="14">
        <v>0.35</v>
      </c>
      <c r="G2129" s="3">
        <v>15</v>
      </c>
      <c r="H2129" s="3" t="s">
        <v>37</v>
      </c>
      <c r="I2129" s="19">
        <v>29.06</v>
      </c>
    </row>
    <row r="2130" spans="1:9" x14ac:dyDescent="0.2">
      <c r="B2130" s="2">
        <v>0.78125</v>
      </c>
      <c r="C2130" s="3">
        <v>82</v>
      </c>
      <c r="D2130" s="3">
        <v>96</v>
      </c>
      <c r="F2130" s="14">
        <v>0.35</v>
      </c>
      <c r="G2130" s="3">
        <v>10</v>
      </c>
      <c r="H2130" s="3" t="s">
        <v>37</v>
      </c>
      <c r="I2130" s="19">
        <v>29.06</v>
      </c>
    </row>
    <row r="2131" spans="1:9" x14ac:dyDescent="0.2">
      <c r="B2131" s="2">
        <v>0.79166666666666663</v>
      </c>
      <c r="C2131" s="3">
        <v>81</v>
      </c>
      <c r="D2131" s="3">
        <v>92</v>
      </c>
      <c r="F2131" s="14">
        <v>0.35</v>
      </c>
      <c r="G2131" s="3">
        <v>7</v>
      </c>
      <c r="H2131" s="3" t="s">
        <v>37</v>
      </c>
      <c r="I2131" s="19">
        <v>29.07</v>
      </c>
    </row>
    <row r="2132" spans="1:9" x14ac:dyDescent="0.2">
      <c r="B2132" s="2">
        <v>0.80208333333333337</v>
      </c>
      <c r="C2132" s="3">
        <v>81</v>
      </c>
      <c r="D2132" s="3">
        <v>90</v>
      </c>
      <c r="F2132" s="14">
        <v>0.35</v>
      </c>
      <c r="G2132" s="3">
        <v>4</v>
      </c>
      <c r="H2132" s="3" t="s">
        <v>190</v>
      </c>
      <c r="I2132" s="19">
        <v>29.07</v>
      </c>
    </row>
    <row r="2134" spans="1:9" x14ac:dyDescent="0.2">
      <c r="A2134" s="21">
        <v>40425</v>
      </c>
      <c r="B2134" s="2">
        <v>0.71875</v>
      </c>
      <c r="C2134" s="3">
        <v>76</v>
      </c>
      <c r="D2134" s="3">
        <v>108</v>
      </c>
      <c r="F2134" s="14">
        <v>0.38</v>
      </c>
      <c r="G2134" s="3">
        <v>12</v>
      </c>
      <c r="H2134" s="3" t="s">
        <v>37</v>
      </c>
      <c r="I2134" s="19">
        <v>29.15</v>
      </c>
    </row>
    <row r="2135" spans="1:9" x14ac:dyDescent="0.2">
      <c r="B2135" s="2">
        <v>0.72916666666666663</v>
      </c>
      <c r="C2135" s="3">
        <v>77</v>
      </c>
      <c r="D2135" s="3">
        <v>106</v>
      </c>
      <c r="F2135" s="14">
        <v>0.37</v>
      </c>
      <c r="G2135" s="3">
        <v>4</v>
      </c>
      <c r="H2135" s="3" t="s">
        <v>190</v>
      </c>
      <c r="I2135" s="19">
        <v>29.15</v>
      </c>
    </row>
    <row r="2136" spans="1:9" x14ac:dyDescent="0.2">
      <c r="B2136" s="2">
        <v>0.73958333333333337</v>
      </c>
      <c r="C2136" s="3">
        <v>77</v>
      </c>
      <c r="D2136" s="3">
        <v>105</v>
      </c>
      <c r="F2136" s="14">
        <v>0.37</v>
      </c>
      <c r="G2136" s="3">
        <v>9</v>
      </c>
      <c r="H2136" s="3" t="s">
        <v>190</v>
      </c>
      <c r="I2136" s="19">
        <v>29.15</v>
      </c>
    </row>
    <row r="2137" spans="1:9" x14ac:dyDescent="0.2">
      <c r="B2137" s="2">
        <v>0.75</v>
      </c>
      <c r="C2137" s="3">
        <v>78</v>
      </c>
      <c r="D2137" s="3">
        <v>104</v>
      </c>
      <c r="F2137" s="14">
        <v>0.36</v>
      </c>
      <c r="G2137" s="3">
        <v>10</v>
      </c>
      <c r="H2137" s="3" t="s">
        <v>37</v>
      </c>
      <c r="I2137" s="19">
        <v>29.15</v>
      </c>
    </row>
    <row r="2138" spans="1:9" x14ac:dyDescent="0.2">
      <c r="B2138" s="2">
        <v>0.76041666666666663</v>
      </c>
      <c r="C2138" s="3">
        <v>79</v>
      </c>
      <c r="D2138" s="3">
        <v>98</v>
      </c>
      <c r="F2138" s="14">
        <v>0.35</v>
      </c>
      <c r="G2138" s="3">
        <v>7</v>
      </c>
      <c r="H2138" s="3" t="s">
        <v>37</v>
      </c>
      <c r="I2138" s="19">
        <v>29.15</v>
      </c>
    </row>
    <row r="2139" spans="1:9" x14ac:dyDescent="0.2">
      <c r="B2139" s="2">
        <v>0.84375</v>
      </c>
      <c r="C2139" s="3">
        <v>75</v>
      </c>
      <c r="D2139" s="3">
        <v>80</v>
      </c>
      <c r="F2139" s="14">
        <v>0.39</v>
      </c>
      <c r="G2139" s="3">
        <v>1</v>
      </c>
      <c r="H2139" s="3" t="s">
        <v>190</v>
      </c>
      <c r="I2139" s="19">
        <v>29.16</v>
      </c>
    </row>
    <row r="2140" spans="1:9" x14ac:dyDescent="0.2">
      <c r="B2140" s="2">
        <v>0.85416666666666663</v>
      </c>
      <c r="C2140" s="3">
        <v>74</v>
      </c>
      <c r="D2140" s="3">
        <v>78</v>
      </c>
      <c r="F2140" s="14">
        <v>0.4</v>
      </c>
      <c r="G2140" s="3">
        <v>4</v>
      </c>
      <c r="H2140" s="3" t="s">
        <v>37</v>
      </c>
      <c r="I2140" s="19">
        <v>29.17</v>
      </c>
    </row>
    <row r="2141" spans="1:9" x14ac:dyDescent="0.2">
      <c r="B2141" s="2">
        <v>0.86458333333333337</v>
      </c>
      <c r="C2141" s="3">
        <v>73</v>
      </c>
      <c r="D2141" s="3">
        <v>78</v>
      </c>
      <c r="F2141" s="14">
        <v>0.4</v>
      </c>
      <c r="G2141" s="3">
        <v>3</v>
      </c>
      <c r="H2141" s="3" t="s">
        <v>190</v>
      </c>
      <c r="I2141" s="19">
        <v>29.17</v>
      </c>
    </row>
    <row r="2142" spans="1:9" x14ac:dyDescent="0.2">
      <c r="B2142" s="2">
        <v>0.875</v>
      </c>
      <c r="C2142" s="3">
        <v>73</v>
      </c>
      <c r="D2142" s="3">
        <v>79</v>
      </c>
      <c r="F2142" s="14">
        <v>0.4</v>
      </c>
      <c r="G2142" s="3">
        <v>3</v>
      </c>
      <c r="H2142" s="3" t="s">
        <v>190</v>
      </c>
      <c r="I2142" s="19">
        <v>29.18</v>
      </c>
    </row>
    <row r="2143" spans="1:9" x14ac:dyDescent="0.2">
      <c r="B2143" s="2">
        <v>0.88541666666666663</v>
      </c>
      <c r="C2143" s="3">
        <v>72</v>
      </c>
      <c r="D2143" s="3">
        <v>78</v>
      </c>
      <c r="F2143" s="14">
        <v>0.41</v>
      </c>
      <c r="G2143" s="3">
        <v>3</v>
      </c>
      <c r="H2143" s="3" t="s">
        <v>190</v>
      </c>
      <c r="I2143" s="19">
        <v>29.19</v>
      </c>
    </row>
    <row r="2144" spans="1:9" x14ac:dyDescent="0.2">
      <c r="B2144" s="2">
        <v>0.89583333333333337</v>
      </c>
      <c r="C2144" s="3">
        <v>72</v>
      </c>
      <c r="D2144" s="3">
        <v>76</v>
      </c>
      <c r="F2144" s="14">
        <v>0.41</v>
      </c>
      <c r="G2144" s="3">
        <v>1</v>
      </c>
      <c r="H2144" s="3" t="s">
        <v>37</v>
      </c>
      <c r="I2144" s="19">
        <v>29.19</v>
      </c>
    </row>
    <row r="2145" spans="1:9" x14ac:dyDescent="0.2">
      <c r="B2145" s="2">
        <v>0.90625</v>
      </c>
      <c r="C2145" s="3">
        <v>72</v>
      </c>
      <c r="D2145" s="3">
        <v>76</v>
      </c>
      <c r="F2145" s="14">
        <v>0.41</v>
      </c>
      <c r="G2145" s="3">
        <v>2</v>
      </c>
      <c r="H2145" s="3" t="s">
        <v>37</v>
      </c>
      <c r="I2145" s="19">
        <v>29.2</v>
      </c>
    </row>
    <row r="2146" spans="1:9" x14ac:dyDescent="0.2">
      <c r="B2146" s="2">
        <v>0.91666666666666663</v>
      </c>
      <c r="C2146" s="3">
        <v>72</v>
      </c>
      <c r="D2146" s="3">
        <v>75</v>
      </c>
      <c r="F2146" s="14">
        <v>0.42</v>
      </c>
      <c r="G2146" s="3">
        <v>2</v>
      </c>
      <c r="H2146" s="3" t="s">
        <v>37</v>
      </c>
      <c r="I2146" s="19">
        <v>29.2</v>
      </c>
    </row>
    <row r="2147" spans="1:9" x14ac:dyDescent="0.2">
      <c r="B2147" s="2">
        <v>0.92708333333333337</v>
      </c>
      <c r="C2147" s="3">
        <v>71</v>
      </c>
      <c r="D2147" s="3">
        <v>75</v>
      </c>
      <c r="F2147" s="14">
        <v>0.43</v>
      </c>
      <c r="G2147" s="3">
        <v>2</v>
      </c>
      <c r="H2147" s="3" t="s">
        <v>37</v>
      </c>
      <c r="I2147" s="19">
        <v>29.21</v>
      </c>
    </row>
    <row r="2148" spans="1:9" x14ac:dyDescent="0.2">
      <c r="B2148" s="2">
        <v>0.9375</v>
      </c>
      <c r="C2148" s="3">
        <v>71</v>
      </c>
      <c r="D2148" s="3">
        <v>75</v>
      </c>
      <c r="F2148" s="14">
        <v>0.43</v>
      </c>
      <c r="G2148" s="3">
        <v>3</v>
      </c>
      <c r="H2148" s="3" t="s">
        <v>34</v>
      </c>
      <c r="I2148" s="19">
        <v>29.2</v>
      </c>
    </row>
    <row r="2149" spans="1:9" x14ac:dyDescent="0.2">
      <c r="B2149" s="2"/>
    </row>
    <row r="2150" spans="1:9" x14ac:dyDescent="0.2">
      <c r="A2150" t="s">
        <v>209</v>
      </c>
    </row>
    <row r="2151" spans="1:9" x14ac:dyDescent="0.2">
      <c r="A2151" s="21">
        <v>40439</v>
      </c>
      <c r="B2151" s="2">
        <v>0.38541666666666669</v>
      </c>
      <c r="C2151" s="3">
        <v>77</v>
      </c>
      <c r="D2151" s="3">
        <v>106</v>
      </c>
      <c r="F2151" s="14">
        <v>0.59</v>
      </c>
      <c r="G2151" s="3">
        <v>0</v>
      </c>
      <c r="I2151" s="19">
        <v>29.35</v>
      </c>
    </row>
    <row r="2152" spans="1:9" x14ac:dyDescent="0.2">
      <c r="B2152" s="2">
        <v>0.39583333333333343</v>
      </c>
      <c r="C2152" s="3">
        <v>77</v>
      </c>
      <c r="D2152" s="3">
        <v>106</v>
      </c>
      <c r="F2152" s="14">
        <v>0.59</v>
      </c>
      <c r="G2152" s="3">
        <v>5</v>
      </c>
      <c r="H2152" s="3" t="s">
        <v>203</v>
      </c>
      <c r="I2152" s="19">
        <v>29.35</v>
      </c>
    </row>
    <row r="2153" spans="1:9" x14ac:dyDescent="0.2">
      <c r="B2153" s="2">
        <v>0.40625</v>
      </c>
      <c r="C2153" s="3">
        <v>79</v>
      </c>
      <c r="D2153" s="3">
        <v>109</v>
      </c>
      <c r="F2153" s="14">
        <v>0.56999999999999995</v>
      </c>
      <c r="G2153" s="3">
        <v>4</v>
      </c>
      <c r="H2153" s="3" t="s">
        <v>203</v>
      </c>
      <c r="I2153" s="19">
        <v>29.35</v>
      </c>
    </row>
    <row r="2154" spans="1:9" x14ac:dyDescent="0.2">
      <c r="B2154" s="2">
        <v>0.4166666666666668</v>
      </c>
      <c r="C2154" s="3">
        <v>80</v>
      </c>
      <c r="D2154" s="3">
        <v>113</v>
      </c>
      <c r="F2154" s="14">
        <v>0.56000000000000005</v>
      </c>
      <c r="G2154" s="3">
        <v>2</v>
      </c>
      <c r="H2154" s="3" t="s">
        <v>71</v>
      </c>
      <c r="I2154" s="19">
        <v>29.35</v>
      </c>
    </row>
    <row r="2155" spans="1:9" x14ac:dyDescent="0.2">
      <c r="B2155" s="2">
        <v>0.42708333333333354</v>
      </c>
      <c r="C2155" s="3">
        <v>79</v>
      </c>
      <c r="D2155" s="3">
        <v>113</v>
      </c>
      <c r="F2155" s="14">
        <v>0.56000000000000005</v>
      </c>
      <c r="G2155" s="3">
        <v>0</v>
      </c>
      <c r="I2155" s="19">
        <v>29.34</v>
      </c>
    </row>
    <row r="2156" spans="1:9" x14ac:dyDescent="0.2">
      <c r="B2156" s="2">
        <v>0.4375</v>
      </c>
      <c r="C2156" s="3">
        <v>80</v>
      </c>
      <c r="D2156" s="3">
        <v>116</v>
      </c>
      <c r="F2156" s="14">
        <v>0.53</v>
      </c>
      <c r="G2156" s="3">
        <v>4</v>
      </c>
      <c r="H2156" s="3" t="s">
        <v>203</v>
      </c>
      <c r="I2156" s="19">
        <v>29.34</v>
      </c>
    </row>
    <row r="2157" spans="1:9" x14ac:dyDescent="0.2">
      <c r="B2157" s="1">
        <v>0.44791666666666669</v>
      </c>
      <c r="C2157" s="3">
        <v>80</v>
      </c>
      <c r="D2157" s="3">
        <v>116</v>
      </c>
      <c r="F2157" s="14">
        <v>0.53</v>
      </c>
      <c r="G2157" s="3">
        <v>0</v>
      </c>
      <c r="I2157" s="19">
        <v>29.33</v>
      </c>
    </row>
    <row r="2158" spans="1:9" x14ac:dyDescent="0.2">
      <c r="B2158" s="1">
        <v>0.51041666666666663</v>
      </c>
      <c r="C2158" s="3">
        <v>83</v>
      </c>
      <c r="D2158" s="3">
        <v>114</v>
      </c>
      <c r="F2158" s="14">
        <v>0.49</v>
      </c>
      <c r="G2158" s="3">
        <v>0</v>
      </c>
      <c r="I2158" s="19">
        <v>29.31</v>
      </c>
    </row>
    <row r="2159" spans="1:9" x14ac:dyDescent="0.2">
      <c r="B2159" s="1">
        <v>0.52083333333333337</v>
      </c>
      <c r="C2159" s="3">
        <v>82</v>
      </c>
      <c r="D2159" s="3">
        <v>113</v>
      </c>
      <c r="F2159" s="14">
        <v>0.49</v>
      </c>
      <c r="G2159" s="3">
        <v>0</v>
      </c>
      <c r="I2159" s="19">
        <v>29.31</v>
      </c>
    </row>
    <row r="2160" spans="1:9" x14ac:dyDescent="0.2">
      <c r="B2160" s="1">
        <v>0.53125</v>
      </c>
      <c r="C2160" s="3">
        <v>81</v>
      </c>
      <c r="D2160" s="3">
        <v>106</v>
      </c>
      <c r="F2160" s="14">
        <v>0.55000000000000004</v>
      </c>
      <c r="G2160" s="3">
        <v>5</v>
      </c>
      <c r="H2160" s="3" t="s">
        <v>180</v>
      </c>
      <c r="I2160" s="19">
        <v>29.31</v>
      </c>
    </row>
    <row r="2161" spans="1:9" x14ac:dyDescent="0.2">
      <c r="B2161" s="1">
        <v>0.54166666666666663</v>
      </c>
      <c r="C2161" s="3">
        <v>81</v>
      </c>
      <c r="D2161" s="3">
        <v>106</v>
      </c>
      <c r="F2161" s="14">
        <v>0.55000000000000004</v>
      </c>
      <c r="G2161" s="3">
        <v>8</v>
      </c>
      <c r="H2161" s="3" t="s">
        <v>180</v>
      </c>
      <c r="I2161" s="19">
        <v>29.31</v>
      </c>
    </row>
    <row r="2162" spans="1:9" x14ac:dyDescent="0.2">
      <c r="B2162" s="1">
        <v>0.55208333333333337</v>
      </c>
      <c r="C2162" s="3">
        <v>82</v>
      </c>
      <c r="D2162" s="3">
        <v>115</v>
      </c>
      <c r="F2162" s="14">
        <v>0.53</v>
      </c>
      <c r="G2162" s="3">
        <v>7</v>
      </c>
      <c r="H2162" s="3" t="s">
        <v>180</v>
      </c>
      <c r="I2162" s="19">
        <v>29.3</v>
      </c>
    </row>
    <row r="2163" spans="1:9" x14ac:dyDescent="0.2">
      <c r="B2163" s="2">
        <v>0.5625</v>
      </c>
      <c r="C2163" s="3">
        <v>82</v>
      </c>
      <c r="D2163" s="3">
        <v>117</v>
      </c>
      <c r="F2163" s="14">
        <v>0.52</v>
      </c>
      <c r="G2163" s="3">
        <v>5</v>
      </c>
      <c r="H2163" s="3" t="s">
        <v>35</v>
      </c>
      <c r="I2163" s="19">
        <v>29.3</v>
      </c>
    </row>
    <row r="2164" spans="1:9" x14ac:dyDescent="0.2">
      <c r="B2164" s="2">
        <v>0.57291666666666663</v>
      </c>
      <c r="C2164" s="3">
        <v>82</v>
      </c>
      <c r="D2164" s="3">
        <v>117</v>
      </c>
      <c r="F2164" s="14">
        <v>0.53</v>
      </c>
      <c r="G2164" s="3">
        <v>8</v>
      </c>
      <c r="H2164" s="3" t="s">
        <v>180</v>
      </c>
      <c r="I2164" s="19">
        <v>29.3</v>
      </c>
    </row>
    <row r="2165" spans="1:9" x14ac:dyDescent="0.2">
      <c r="B2165" s="2">
        <v>0.64583333333333337</v>
      </c>
      <c r="C2165" s="3">
        <v>77</v>
      </c>
      <c r="D2165" s="3">
        <v>99</v>
      </c>
      <c r="F2165" s="14">
        <v>0.6</v>
      </c>
      <c r="G2165" s="3">
        <v>4</v>
      </c>
      <c r="H2165" s="3" t="s">
        <v>180</v>
      </c>
      <c r="I2165" s="19">
        <v>29.31</v>
      </c>
    </row>
    <row r="2166" spans="1:9" x14ac:dyDescent="0.2">
      <c r="B2166" s="2">
        <v>0.65277777777777779</v>
      </c>
      <c r="C2166" s="3">
        <v>77</v>
      </c>
      <c r="D2166" s="3">
        <v>96</v>
      </c>
      <c r="F2166" s="14">
        <v>0.61</v>
      </c>
      <c r="G2166" s="3">
        <v>5</v>
      </c>
      <c r="H2166" s="3" t="s">
        <v>180</v>
      </c>
      <c r="I2166" s="19">
        <v>29.31</v>
      </c>
    </row>
    <row r="2167" spans="1:9" x14ac:dyDescent="0.2">
      <c r="B2167" s="2">
        <v>0.65625</v>
      </c>
      <c r="C2167" s="3">
        <v>76</v>
      </c>
      <c r="D2167" s="3">
        <v>96</v>
      </c>
      <c r="F2167" s="14">
        <v>0.61</v>
      </c>
      <c r="G2167" s="3">
        <v>5</v>
      </c>
      <c r="H2167" s="3" t="s">
        <v>34</v>
      </c>
      <c r="I2167" s="19">
        <v>29.31</v>
      </c>
    </row>
    <row r="2168" spans="1:9" x14ac:dyDescent="0.2">
      <c r="B2168" s="2">
        <v>0.66666666666666663</v>
      </c>
      <c r="C2168" s="3">
        <v>76</v>
      </c>
      <c r="D2168" s="3">
        <v>95</v>
      </c>
      <c r="F2168" s="14">
        <v>0.62</v>
      </c>
      <c r="G2168" s="3">
        <v>5</v>
      </c>
      <c r="H2168" s="3" t="s">
        <v>180</v>
      </c>
      <c r="I2168" s="19">
        <v>29.31</v>
      </c>
    </row>
    <row r="2169" spans="1:9" x14ac:dyDescent="0.2">
      <c r="B2169" s="2">
        <v>0.67708333333333337</v>
      </c>
      <c r="C2169" s="3">
        <v>76</v>
      </c>
      <c r="D2169" s="3">
        <v>94</v>
      </c>
      <c r="F2169" s="14">
        <v>0.63</v>
      </c>
      <c r="G2169" s="3">
        <v>2</v>
      </c>
      <c r="H2169" s="3" t="s">
        <v>35</v>
      </c>
      <c r="I2169" s="19">
        <v>29.31</v>
      </c>
    </row>
    <row r="2170" spans="1:9" x14ac:dyDescent="0.2">
      <c r="B2170" s="2">
        <v>0.6875</v>
      </c>
      <c r="C2170" s="3">
        <v>76</v>
      </c>
      <c r="D2170" s="3">
        <v>92</v>
      </c>
      <c r="F2170" s="14">
        <v>0.64</v>
      </c>
      <c r="G2170" s="3">
        <v>4</v>
      </c>
      <c r="H2170" s="3" t="s">
        <v>35</v>
      </c>
      <c r="I2170" s="19">
        <v>29.31</v>
      </c>
    </row>
    <row r="2171" spans="1:9" x14ac:dyDescent="0.2">
      <c r="B2171" s="2"/>
    </row>
    <row r="2172" spans="1:9" x14ac:dyDescent="0.2">
      <c r="A2172" s="21">
        <v>40440</v>
      </c>
      <c r="B2172" s="1">
        <v>0.51041666666666663</v>
      </c>
      <c r="C2172" s="3">
        <v>83</v>
      </c>
      <c r="D2172" s="3">
        <v>118</v>
      </c>
      <c r="F2172" s="14">
        <v>0.57999999999999996</v>
      </c>
      <c r="G2172" s="3">
        <v>4</v>
      </c>
      <c r="H2172" s="3" t="s">
        <v>34</v>
      </c>
      <c r="I2172" s="19">
        <v>29.26</v>
      </c>
    </row>
    <row r="2173" spans="1:9" x14ac:dyDescent="0.2">
      <c r="B2173" s="1">
        <v>0.52083333333333337</v>
      </c>
      <c r="C2173" s="3">
        <v>84</v>
      </c>
      <c r="D2173" s="3">
        <v>118</v>
      </c>
      <c r="F2173" s="14">
        <v>0.56000000000000005</v>
      </c>
      <c r="G2173" s="3">
        <v>4</v>
      </c>
      <c r="H2173" s="3" t="s">
        <v>35</v>
      </c>
      <c r="I2173" s="19">
        <v>29.25</v>
      </c>
    </row>
    <row r="2174" spans="1:9" x14ac:dyDescent="0.2">
      <c r="B2174" s="1">
        <v>0.53125</v>
      </c>
      <c r="C2174" s="3">
        <v>84</v>
      </c>
      <c r="D2174" s="3">
        <v>121</v>
      </c>
      <c r="F2174" s="14">
        <v>0.55000000000000004</v>
      </c>
      <c r="G2174" s="3">
        <v>3</v>
      </c>
      <c r="H2174" s="3" t="s">
        <v>180</v>
      </c>
      <c r="I2174" s="19">
        <v>29.25</v>
      </c>
    </row>
    <row r="2175" spans="1:9" x14ac:dyDescent="0.2">
      <c r="B2175" s="1">
        <v>0.54166666666666663</v>
      </c>
      <c r="C2175" s="3">
        <v>85</v>
      </c>
      <c r="D2175" s="3">
        <v>125</v>
      </c>
      <c r="F2175" s="14">
        <v>0.55000000000000004</v>
      </c>
      <c r="G2175" s="3">
        <v>1</v>
      </c>
      <c r="H2175" s="3" t="s">
        <v>201</v>
      </c>
      <c r="I2175" s="19">
        <v>29.25</v>
      </c>
    </row>
    <row r="2176" spans="1:9" x14ac:dyDescent="0.2">
      <c r="B2176" s="1">
        <v>0.55208333333333337</v>
      </c>
      <c r="C2176" s="3">
        <v>85</v>
      </c>
      <c r="D2176" s="3">
        <v>126</v>
      </c>
      <c r="F2176" s="14">
        <v>0.55000000000000004</v>
      </c>
      <c r="G2176" s="3">
        <v>2</v>
      </c>
      <c r="H2176" s="3" t="s">
        <v>43</v>
      </c>
      <c r="I2176" s="19">
        <v>29.25</v>
      </c>
    </row>
    <row r="2177" spans="1:9" x14ac:dyDescent="0.2">
      <c r="B2177" s="2">
        <v>0.5625</v>
      </c>
      <c r="C2177" s="3">
        <v>85</v>
      </c>
      <c r="D2177" s="3">
        <v>128</v>
      </c>
      <c r="F2177" s="14">
        <v>0.56000000000000005</v>
      </c>
      <c r="G2177" s="3">
        <v>1</v>
      </c>
      <c r="H2177" s="3" t="s">
        <v>201</v>
      </c>
      <c r="I2177" s="19">
        <v>29.24</v>
      </c>
    </row>
    <row r="2178" spans="1:9" x14ac:dyDescent="0.2">
      <c r="B2178" s="2">
        <v>0.57291666666666663</v>
      </c>
      <c r="C2178" s="3">
        <v>85</v>
      </c>
      <c r="D2178" s="3">
        <v>127</v>
      </c>
      <c r="F2178" s="14">
        <v>0.54</v>
      </c>
      <c r="G2178" s="3">
        <v>0</v>
      </c>
      <c r="I2178" s="19">
        <v>29.24</v>
      </c>
    </row>
    <row r="2179" spans="1:9" x14ac:dyDescent="0.2">
      <c r="B2179" s="2">
        <v>0.58333333333333337</v>
      </c>
      <c r="C2179" s="3">
        <v>85</v>
      </c>
      <c r="D2179" s="3">
        <v>123</v>
      </c>
      <c r="F2179" s="14">
        <v>0.54</v>
      </c>
      <c r="G2179" s="3">
        <v>0</v>
      </c>
      <c r="I2179" s="19">
        <v>29.24</v>
      </c>
    </row>
    <row r="2180" spans="1:9" x14ac:dyDescent="0.2">
      <c r="B2180" s="2">
        <v>0.59375</v>
      </c>
      <c r="C2180" s="3">
        <v>85</v>
      </c>
      <c r="D2180" s="3">
        <v>120</v>
      </c>
      <c r="F2180" s="14">
        <v>0.55000000000000004</v>
      </c>
      <c r="G2180" s="3">
        <v>1</v>
      </c>
      <c r="H2180" s="3" t="s">
        <v>201</v>
      </c>
      <c r="I2180" s="19">
        <v>29.23</v>
      </c>
    </row>
    <row r="2181" spans="1:9" x14ac:dyDescent="0.2">
      <c r="B2181" s="2">
        <v>0.60416666666666663</v>
      </c>
      <c r="C2181" s="3">
        <v>84</v>
      </c>
      <c r="D2181" s="3">
        <v>116</v>
      </c>
      <c r="F2181" s="14">
        <v>0.56999999999999995</v>
      </c>
      <c r="G2181" s="3">
        <v>5</v>
      </c>
      <c r="H2181" s="3" t="s">
        <v>34</v>
      </c>
      <c r="I2181" s="19">
        <v>29.24</v>
      </c>
    </row>
    <row r="2182" spans="1:9" x14ac:dyDescent="0.2">
      <c r="B2182" s="2">
        <v>0.61458333333333337</v>
      </c>
      <c r="C2182" s="3">
        <v>84</v>
      </c>
      <c r="D2182" s="3">
        <v>115</v>
      </c>
      <c r="F2182" s="14">
        <v>0.56999999999999995</v>
      </c>
      <c r="G2182" s="3">
        <v>2</v>
      </c>
      <c r="H2182" s="3" t="s">
        <v>180</v>
      </c>
      <c r="I2182" s="19">
        <v>29.24</v>
      </c>
    </row>
    <row r="2183" spans="1:9" x14ac:dyDescent="0.2">
      <c r="B2183" s="2">
        <v>0.625</v>
      </c>
      <c r="C2183" s="3">
        <v>84</v>
      </c>
      <c r="D2183" s="3">
        <v>112</v>
      </c>
      <c r="F2183" s="14">
        <v>0.57999999999999996</v>
      </c>
      <c r="G2183" s="3">
        <v>1</v>
      </c>
      <c r="H2183" s="3" t="s">
        <v>129</v>
      </c>
      <c r="I2183" s="19">
        <v>29.23</v>
      </c>
    </row>
    <row r="2184" spans="1:9" x14ac:dyDescent="0.2">
      <c r="B2184" s="2">
        <v>0.13055555555555556</v>
      </c>
      <c r="C2184" s="3">
        <v>84</v>
      </c>
      <c r="D2184" s="3">
        <v>112</v>
      </c>
      <c r="F2184" s="14">
        <v>0.56999999999999995</v>
      </c>
      <c r="G2184" s="3">
        <v>2</v>
      </c>
      <c r="H2184" s="3" t="s">
        <v>35</v>
      </c>
      <c r="I2184" s="19">
        <v>29.23</v>
      </c>
    </row>
    <row r="2185" spans="1:9" x14ac:dyDescent="0.2">
      <c r="B2185" s="2"/>
    </row>
    <row r="2186" spans="1:9" x14ac:dyDescent="0.2">
      <c r="A2186" t="s">
        <v>287</v>
      </c>
      <c r="B2186" s="2"/>
    </row>
    <row r="2187" spans="1:9" x14ac:dyDescent="0.2">
      <c r="A2187" s="21">
        <v>40452</v>
      </c>
      <c r="B2187" s="1">
        <v>0.5</v>
      </c>
      <c r="C2187" s="3">
        <v>85</v>
      </c>
      <c r="D2187" s="3">
        <v>112</v>
      </c>
      <c r="F2187" s="14">
        <v>0.51</v>
      </c>
      <c r="G2187" s="3">
        <v>3</v>
      </c>
      <c r="H2187" s="3" t="s">
        <v>71</v>
      </c>
      <c r="I2187" s="19">
        <v>29.79</v>
      </c>
    </row>
    <row r="2188" spans="1:9" x14ac:dyDescent="0.2">
      <c r="B2188" s="1">
        <v>0.51041666666666663</v>
      </c>
      <c r="C2188" s="3">
        <v>86</v>
      </c>
      <c r="D2188" s="3">
        <v>114</v>
      </c>
      <c r="F2188" s="14">
        <v>0.47</v>
      </c>
      <c r="G2188" s="3">
        <v>2</v>
      </c>
      <c r="H2188" s="3" t="s">
        <v>34</v>
      </c>
      <c r="I2188" s="19">
        <v>29.79</v>
      </c>
    </row>
    <row r="2189" spans="1:9" x14ac:dyDescent="0.2">
      <c r="B2189" s="1">
        <v>0.52083333333333337</v>
      </c>
      <c r="C2189" s="3">
        <v>86</v>
      </c>
      <c r="D2189" s="3">
        <v>117</v>
      </c>
      <c r="F2189" s="14">
        <v>0.49</v>
      </c>
      <c r="G2189" s="3">
        <v>3</v>
      </c>
      <c r="H2189" s="3" t="s">
        <v>208</v>
      </c>
      <c r="I2189" s="19">
        <v>29.78</v>
      </c>
    </row>
    <row r="2190" spans="1:9" x14ac:dyDescent="0.2">
      <c r="B2190" s="1">
        <v>0.53125</v>
      </c>
      <c r="C2190" s="3">
        <v>87</v>
      </c>
      <c r="D2190" s="3">
        <v>118</v>
      </c>
      <c r="F2190" s="14">
        <v>0.47</v>
      </c>
      <c r="G2190" s="3">
        <v>6</v>
      </c>
      <c r="H2190" s="3" t="s">
        <v>37</v>
      </c>
      <c r="I2190" s="19">
        <v>29.78</v>
      </c>
    </row>
    <row r="2191" spans="1:9" x14ac:dyDescent="0.2">
      <c r="B2191" s="1">
        <v>0.54166666666666663</v>
      </c>
      <c r="C2191" s="3">
        <v>87</v>
      </c>
      <c r="D2191" s="3">
        <v>118</v>
      </c>
      <c r="F2191" s="14">
        <v>0.46</v>
      </c>
      <c r="G2191" s="3">
        <v>0</v>
      </c>
      <c r="I2191" s="19">
        <v>29.77</v>
      </c>
    </row>
    <row r="2192" spans="1:9" x14ac:dyDescent="0.2">
      <c r="B2192" s="2">
        <v>0.55208333333333337</v>
      </c>
      <c r="C2192" s="3">
        <v>87</v>
      </c>
      <c r="D2192" s="3">
        <v>120</v>
      </c>
      <c r="F2192" s="14">
        <v>0.42</v>
      </c>
      <c r="G2192" s="3">
        <v>2</v>
      </c>
      <c r="H2192" s="3" t="s">
        <v>37</v>
      </c>
      <c r="I2192" s="19">
        <v>29.76</v>
      </c>
    </row>
    <row r="2193" spans="2:9" x14ac:dyDescent="0.2">
      <c r="B2193" s="2">
        <v>0.5625</v>
      </c>
      <c r="C2193" s="3">
        <v>87</v>
      </c>
      <c r="D2193" s="3">
        <v>118</v>
      </c>
      <c r="F2193" s="14">
        <v>0.42</v>
      </c>
      <c r="G2193" s="3">
        <v>3</v>
      </c>
      <c r="H2193" s="3" t="s">
        <v>37</v>
      </c>
      <c r="I2193" s="19">
        <v>29.75</v>
      </c>
    </row>
    <row r="2194" spans="2:9" x14ac:dyDescent="0.2">
      <c r="B2194" s="2">
        <v>0.57291666666666663</v>
      </c>
      <c r="C2194" s="3">
        <v>88</v>
      </c>
      <c r="D2194" s="3">
        <v>122</v>
      </c>
      <c r="F2194" s="14">
        <v>0.42</v>
      </c>
      <c r="G2194" s="3">
        <v>2</v>
      </c>
      <c r="H2194" s="3" t="s">
        <v>71</v>
      </c>
      <c r="I2194" s="19">
        <v>29.75</v>
      </c>
    </row>
    <row r="2195" spans="2:9" x14ac:dyDescent="0.2">
      <c r="B2195" s="2">
        <v>0.58333333333333337</v>
      </c>
      <c r="C2195" s="3">
        <v>88</v>
      </c>
      <c r="D2195" s="3">
        <v>122</v>
      </c>
      <c r="F2195" s="14">
        <v>0.42</v>
      </c>
      <c r="G2195" s="3">
        <v>1</v>
      </c>
      <c r="H2195" s="3" t="s">
        <v>203</v>
      </c>
      <c r="I2195" s="19">
        <v>29.74</v>
      </c>
    </row>
    <row r="2196" spans="2:9" x14ac:dyDescent="0.2">
      <c r="B2196" s="2">
        <v>0.59375</v>
      </c>
      <c r="C2196" s="3">
        <v>88</v>
      </c>
      <c r="D2196" s="3">
        <v>122</v>
      </c>
      <c r="F2196" s="14">
        <v>0.42</v>
      </c>
      <c r="G2196" s="3">
        <v>6</v>
      </c>
      <c r="H2196" s="3" t="s">
        <v>37</v>
      </c>
      <c r="I2196" s="19">
        <v>28.74</v>
      </c>
    </row>
    <row r="2197" spans="2:9" x14ac:dyDescent="0.2">
      <c r="B2197" s="2">
        <v>0.60416666666666663</v>
      </c>
      <c r="C2197" s="3">
        <v>89</v>
      </c>
      <c r="D2197" s="3">
        <v>123</v>
      </c>
      <c r="F2197" s="14">
        <v>0.44</v>
      </c>
      <c r="G2197" s="3">
        <v>0</v>
      </c>
      <c r="I2197" s="19">
        <v>29.73</v>
      </c>
    </row>
    <row r="2198" spans="2:9" x14ac:dyDescent="0.2">
      <c r="B2198" s="2">
        <v>0.65625</v>
      </c>
      <c r="C2198" s="3">
        <v>90</v>
      </c>
      <c r="D2198" s="3">
        <v>119</v>
      </c>
      <c r="F2198" s="14">
        <v>0.41</v>
      </c>
      <c r="G2198" s="3">
        <v>0</v>
      </c>
      <c r="I2198" s="19">
        <v>29.72</v>
      </c>
    </row>
    <row r="2199" spans="2:9" x14ac:dyDescent="0.2">
      <c r="B2199" s="2">
        <v>0.66666666666666663</v>
      </c>
      <c r="C2199" s="3">
        <v>90</v>
      </c>
      <c r="D2199" s="3">
        <v>117</v>
      </c>
      <c r="F2199" s="14">
        <v>0.42</v>
      </c>
      <c r="G2199" s="3">
        <v>3</v>
      </c>
      <c r="H2199" s="3" t="s">
        <v>37</v>
      </c>
      <c r="I2199" s="19">
        <v>29.71</v>
      </c>
    </row>
    <row r="2200" spans="2:9" x14ac:dyDescent="0.2">
      <c r="B2200" s="2">
        <v>0.67708333333333337</v>
      </c>
      <c r="C2200" s="3">
        <v>91</v>
      </c>
      <c r="D2200" s="3">
        <v>118</v>
      </c>
      <c r="F2200" s="14">
        <v>0.43</v>
      </c>
      <c r="G2200" s="3">
        <v>4</v>
      </c>
      <c r="H2200" s="3" t="s">
        <v>37</v>
      </c>
      <c r="I2200" s="19">
        <v>29.71</v>
      </c>
    </row>
    <row r="2201" spans="2:9" x14ac:dyDescent="0.2">
      <c r="B2201" s="2">
        <v>0.6875</v>
      </c>
      <c r="C2201" s="3">
        <v>91</v>
      </c>
      <c r="D2201" s="3">
        <v>114</v>
      </c>
      <c r="F2201" s="14">
        <v>0.43</v>
      </c>
      <c r="G2201" s="3">
        <v>4</v>
      </c>
      <c r="H2201" s="3" t="s">
        <v>190</v>
      </c>
      <c r="I2201" s="19">
        <v>29.71</v>
      </c>
    </row>
    <row r="2202" spans="2:9" x14ac:dyDescent="0.2">
      <c r="B2202" s="2">
        <v>0.69791666666666663</v>
      </c>
      <c r="C2202" s="3">
        <v>90</v>
      </c>
      <c r="D2202" s="3">
        <v>118</v>
      </c>
      <c r="F2202" s="14">
        <v>0.44</v>
      </c>
      <c r="G2202" s="3">
        <v>3</v>
      </c>
      <c r="H2202" s="3" t="s">
        <v>37</v>
      </c>
      <c r="I2202" s="19">
        <v>29.71</v>
      </c>
    </row>
    <row r="2203" spans="2:9" x14ac:dyDescent="0.2">
      <c r="B2203" s="2">
        <v>0.70833333333333337</v>
      </c>
      <c r="C2203" s="3">
        <v>90</v>
      </c>
      <c r="D2203" s="3">
        <v>111</v>
      </c>
      <c r="F2203" s="14">
        <v>0.43</v>
      </c>
      <c r="G2203" s="3">
        <v>3</v>
      </c>
      <c r="H2203" s="3" t="s">
        <v>37</v>
      </c>
      <c r="I2203" s="19">
        <v>29.71</v>
      </c>
    </row>
    <row r="2204" spans="2:9" x14ac:dyDescent="0.2">
      <c r="B2204" s="2">
        <v>0.71875</v>
      </c>
      <c r="C2204" s="3">
        <v>91</v>
      </c>
      <c r="D2204" s="3">
        <v>109</v>
      </c>
      <c r="F2204" s="14">
        <v>0.44</v>
      </c>
      <c r="G2204" s="3">
        <v>1</v>
      </c>
      <c r="H2204" s="3" t="s">
        <v>197</v>
      </c>
      <c r="I2204" s="19">
        <v>29.71</v>
      </c>
    </row>
    <row r="2205" spans="2:9" x14ac:dyDescent="0.2">
      <c r="B2205" s="2">
        <v>0.72916666666666663</v>
      </c>
      <c r="C2205" s="3">
        <v>90</v>
      </c>
      <c r="D2205" s="3">
        <v>109</v>
      </c>
      <c r="F2205" s="14">
        <v>0.44</v>
      </c>
      <c r="G2205" s="3">
        <v>2</v>
      </c>
      <c r="H2205" s="3" t="s">
        <v>190</v>
      </c>
      <c r="I2205" s="19">
        <v>29.72</v>
      </c>
    </row>
    <row r="2206" spans="2:9" x14ac:dyDescent="0.2">
      <c r="B2206" s="2">
        <v>0.73958333333333337</v>
      </c>
      <c r="C2206" s="3">
        <v>90</v>
      </c>
      <c r="D2206" s="3">
        <v>107</v>
      </c>
      <c r="F2206" s="14">
        <v>0.44</v>
      </c>
      <c r="G2206" s="3">
        <v>2</v>
      </c>
      <c r="H2206" s="3" t="s">
        <v>37</v>
      </c>
      <c r="I2206" s="19">
        <v>29.72</v>
      </c>
    </row>
    <row r="2207" spans="2:9" x14ac:dyDescent="0.2">
      <c r="B2207" s="2">
        <v>0.77083333333333337</v>
      </c>
      <c r="C2207" s="3">
        <v>90</v>
      </c>
      <c r="D2207" s="3">
        <v>100</v>
      </c>
      <c r="F2207" s="14">
        <v>0.45</v>
      </c>
      <c r="G2207" s="3">
        <v>3</v>
      </c>
      <c r="H2207" s="3" t="s">
        <v>43</v>
      </c>
      <c r="I2207" s="19">
        <v>29.73</v>
      </c>
    </row>
    <row r="2208" spans="2:9" x14ac:dyDescent="0.2">
      <c r="B2208" s="2">
        <v>0.78125</v>
      </c>
      <c r="C2208" s="3">
        <v>89</v>
      </c>
      <c r="D2208" s="3">
        <v>96</v>
      </c>
      <c r="F2208" s="14">
        <v>0.46</v>
      </c>
      <c r="G2208" s="3">
        <v>1</v>
      </c>
      <c r="H2208" s="3" t="s">
        <v>190</v>
      </c>
      <c r="I2208" s="19">
        <v>29.73</v>
      </c>
    </row>
    <row r="2209" spans="1:9" x14ac:dyDescent="0.2">
      <c r="B2209" s="2">
        <v>0.79166666666666663</v>
      </c>
      <c r="C2209" s="3">
        <v>89</v>
      </c>
      <c r="D2209" s="3">
        <v>93</v>
      </c>
      <c r="F2209" s="14">
        <v>0.47</v>
      </c>
      <c r="G2209" s="3">
        <v>0</v>
      </c>
      <c r="I2209" s="19">
        <v>29.73</v>
      </c>
    </row>
    <row r="2210" spans="1:9" x14ac:dyDescent="0.2">
      <c r="B2210" s="2">
        <v>0.80208333333333337</v>
      </c>
      <c r="C2210" s="3">
        <v>88</v>
      </c>
      <c r="D2210" s="3">
        <v>93</v>
      </c>
      <c r="F2210" s="14">
        <v>0.49</v>
      </c>
      <c r="G2210" s="3">
        <v>1</v>
      </c>
      <c r="H2210" s="3" t="s">
        <v>180</v>
      </c>
      <c r="I2210" s="19">
        <v>29.73</v>
      </c>
    </row>
    <row r="2211" spans="1:9" x14ac:dyDescent="0.2">
      <c r="B2211" s="2">
        <v>0.82291666666666663</v>
      </c>
      <c r="C2211" s="3">
        <v>87</v>
      </c>
      <c r="D2211" s="3">
        <v>91</v>
      </c>
      <c r="F2211" s="14">
        <v>0.5</v>
      </c>
      <c r="G2211" s="3">
        <v>0</v>
      </c>
      <c r="I2211" s="19">
        <v>29.74</v>
      </c>
    </row>
    <row r="2212" spans="1:9" x14ac:dyDescent="0.2">
      <c r="B2212" s="2">
        <v>0.83333333333333337</v>
      </c>
      <c r="C2212" s="3">
        <v>86</v>
      </c>
      <c r="D2212" s="3">
        <v>90</v>
      </c>
      <c r="F2212" s="14">
        <v>0.51</v>
      </c>
      <c r="G2212" s="3">
        <v>0</v>
      </c>
      <c r="I2212" s="19">
        <v>29.74</v>
      </c>
    </row>
    <row r="2213" spans="1:9" x14ac:dyDescent="0.2">
      <c r="B2213" s="2">
        <v>0.84375</v>
      </c>
      <c r="C2213" s="3">
        <v>86</v>
      </c>
      <c r="D2213" s="3">
        <v>89</v>
      </c>
      <c r="F2213" s="14">
        <v>0.51</v>
      </c>
      <c r="G2213" s="3">
        <v>0</v>
      </c>
      <c r="I2213" s="19">
        <v>29.75</v>
      </c>
    </row>
    <row r="2214" spans="1:9" x14ac:dyDescent="0.2">
      <c r="B2214" s="2">
        <v>0.85416666666666663</v>
      </c>
      <c r="C2214" s="3">
        <v>86</v>
      </c>
      <c r="D2214" s="3">
        <v>89</v>
      </c>
      <c r="F2214" s="14">
        <v>0.54</v>
      </c>
      <c r="G2214" s="3">
        <v>4</v>
      </c>
      <c r="H2214" s="3" t="s">
        <v>37</v>
      </c>
      <c r="I2214" s="19">
        <v>29.76</v>
      </c>
    </row>
    <row r="2216" spans="1:9" x14ac:dyDescent="0.2">
      <c r="A2216" s="21">
        <v>40453</v>
      </c>
      <c r="B2216" s="2">
        <v>0.65625</v>
      </c>
      <c r="C2216" s="3">
        <v>88</v>
      </c>
      <c r="D2216" s="3">
        <v>109</v>
      </c>
      <c r="F2216" s="14">
        <v>0.53</v>
      </c>
      <c r="G2216" s="3">
        <v>2</v>
      </c>
      <c r="H2216" s="3" t="s">
        <v>201</v>
      </c>
      <c r="I2216" s="19">
        <v>29.74</v>
      </c>
    </row>
    <row r="2217" spans="1:9" x14ac:dyDescent="0.2">
      <c r="B2217" s="2">
        <v>0.66666666666666663</v>
      </c>
      <c r="C2217" s="3">
        <v>89</v>
      </c>
      <c r="D2217" s="3">
        <v>109</v>
      </c>
      <c r="F2217" s="14">
        <v>0.5</v>
      </c>
      <c r="G2217" s="3">
        <v>4</v>
      </c>
      <c r="H2217" s="3" t="s">
        <v>202</v>
      </c>
      <c r="I2217" s="19">
        <v>29.74</v>
      </c>
    </row>
    <row r="2218" spans="1:9" x14ac:dyDescent="0.2">
      <c r="B2218" s="2">
        <v>0.67708333333333337</v>
      </c>
      <c r="C2218" s="3">
        <v>90</v>
      </c>
      <c r="D2218" s="3">
        <v>103</v>
      </c>
      <c r="F2218" s="14">
        <v>0.51</v>
      </c>
      <c r="G2218" s="3">
        <v>2</v>
      </c>
      <c r="H2218" s="3" t="s">
        <v>190</v>
      </c>
      <c r="I2218" s="19">
        <v>29.74</v>
      </c>
    </row>
    <row r="2219" spans="1:9" x14ac:dyDescent="0.2">
      <c r="B2219" s="2">
        <v>0.6875</v>
      </c>
      <c r="C2219" s="3">
        <v>90</v>
      </c>
      <c r="D2219" s="3">
        <v>100</v>
      </c>
      <c r="F2219" s="14">
        <v>0.52</v>
      </c>
      <c r="G2219" s="3">
        <v>1</v>
      </c>
      <c r="H2219" s="3" t="s">
        <v>34</v>
      </c>
      <c r="I2219" s="19">
        <v>29.74</v>
      </c>
    </row>
    <row r="2220" spans="1:9" x14ac:dyDescent="0.2">
      <c r="B2220" s="2">
        <v>0.69791666666666663</v>
      </c>
      <c r="C2220" s="3">
        <v>89</v>
      </c>
      <c r="D2220" s="3">
        <v>98</v>
      </c>
      <c r="F2220" s="14">
        <v>0.54</v>
      </c>
      <c r="G2220" s="3">
        <v>0</v>
      </c>
      <c r="I2220" s="19">
        <v>29.74</v>
      </c>
    </row>
    <row r="2221" spans="1:9" x14ac:dyDescent="0.2">
      <c r="B2221" s="2">
        <v>0.75</v>
      </c>
      <c r="C2221" s="3">
        <v>87</v>
      </c>
      <c r="D2221" s="3">
        <v>95</v>
      </c>
      <c r="F2221" s="14">
        <v>0.57999999999999996</v>
      </c>
      <c r="G2221" s="3">
        <v>1</v>
      </c>
      <c r="H2221" s="3" t="s">
        <v>35</v>
      </c>
      <c r="I2221" s="19">
        <v>29.74</v>
      </c>
    </row>
    <row r="2222" spans="1:9" x14ac:dyDescent="0.2">
      <c r="B2222" s="2">
        <v>0.76041666666666663</v>
      </c>
      <c r="C2222" s="3">
        <v>87</v>
      </c>
      <c r="D2222" s="3">
        <v>95</v>
      </c>
      <c r="F2222" s="14">
        <v>0.56999999999999995</v>
      </c>
      <c r="G2222" s="3">
        <v>1</v>
      </c>
      <c r="H2222" s="3" t="s">
        <v>37</v>
      </c>
      <c r="I2222" s="19">
        <v>29.75</v>
      </c>
    </row>
    <row r="2223" spans="1:9" x14ac:dyDescent="0.2">
      <c r="B2223" s="2">
        <v>0.77083333333333337</v>
      </c>
      <c r="C2223" s="3">
        <v>87</v>
      </c>
      <c r="D2223" s="3">
        <v>93</v>
      </c>
      <c r="F2223" s="14">
        <v>0.56000000000000005</v>
      </c>
      <c r="G2223" s="3">
        <v>3</v>
      </c>
      <c r="H2223" s="3" t="s">
        <v>37</v>
      </c>
      <c r="I2223" s="19">
        <v>29.75</v>
      </c>
    </row>
    <row r="2224" spans="1:9" x14ac:dyDescent="0.2">
      <c r="B2224" s="2">
        <v>0.78125</v>
      </c>
      <c r="C2224" s="3">
        <v>87</v>
      </c>
      <c r="D2224" s="3">
        <v>91</v>
      </c>
      <c r="F2224" s="14">
        <v>0.54</v>
      </c>
      <c r="G2224" s="3">
        <v>3</v>
      </c>
      <c r="H2224" s="3" t="s">
        <v>190</v>
      </c>
      <c r="I2224" s="19">
        <v>29.75</v>
      </c>
    </row>
    <row r="2225" spans="1:9" x14ac:dyDescent="0.2">
      <c r="B2225" s="2">
        <v>0.79166666666666663</v>
      </c>
      <c r="C2225" s="3">
        <v>87</v>
      </c>
      <c r="D2225" s="3">
        <v>89</v>
      </c>
      <c r="F2225" s="14">
        <v>0.55000000000000004</v>
      </c>
      <c r="G2225" s="3">
        <v>2</v>
      </c>
      <c r="H2225" s="3" t="s">
        <v>37</v>
      </c>
      <c r="I2225" s="19">
        <v>29.75</v>
      </c>
    </row>
    <row r="2226" spans="1:9" x14ac:dyDescent="0.2">
      <c r="B2226" s="2">
        <v>0.80208333333333337</v>
      </c>
      <c r="C2226" s="3">
        <v>86</v>
      </c>
      <c r="D2226" s="3">
        <v>87</v>
      </c>
      <c r="F2226" s="14">
        <v>0.55000000000000004</v>
      </c>
      <c r="G2226" s="3">
        <v>0</v>
      </c>
      <c r="I2226" s="19">
        <v>29.75</v>
      </c>
    </row>
    <row r="2227" spans="1:9" x14ac:dyDescent="0.2">
      <c r="B2227" s="2">
        <v>0.8125</v>
      </c>
      <c r="C2227" s="3">
        <v>86</v>
      </c>
      <c r="D2227" s="3">
        <v>87</v>
      </c>
      <c r="F2227" s="14">
        <v>0.56999999999999995</v>
      </c>
      <c r="G2227" s="3">
        <v>1</v>
      </c>
      <c r="H2227" s="3" t="s">
        <v>37</v>
      </c>
      <c r="I2227" s="19">
        <v>29.76</v>
      </c>
    </row>
    <row r="2228" spans="1:9" x14ac:dyDescent="0.2">
      <c r="B2228" s="2">
        <v>0.82291666666666663</v>
      </c>
      <c r="C2228" s="3">
        <v>85</v>
      </c>
      <c r="D2228" s="3">
        <v>86</v>
      </c>
      <c r="F2228" s="14">
        <v>0.56999999999999995</v>
      </c>
      <c r="G2228" s="3">
        <v>2</v>
      </c>
      <c r="H2228" s="3" t="s">
        <v>37</v>
      </c>
      <c r="I2228" s="19">
        <v>29.76</v>
      </c>
    </row>
    <row r="2229" spans="1:9" x14ac:dyDescent="0.2">
      <c r="B2229" s="2">
        <v>0.83333333333333337</v>
      </c>
      <c r="C2229" s="3">
        <v>85</v>
      </c>
      <c r="D2229" s="3">
        <v>87</v>
      </c>
      <c r="F2229" s="14">
        <v>0.57999999999999996</v>
      </c>
      <c r="G2229" s="3">
        <v>0</v>
      </c>
      <c r="I2229" s="19">
        <v>29.76</v>
      </c>
    </row>
    <row r="2230" spans="1:9" x14ac:dyDescent="0.2">
      <c r="B2230" s="2">
        <v>0.84375</v>
      </c>
      <c r="C2230" s="3">
        <v>85</v>
      </c>
      <c r="D2230" s="3">
        <v>87</v>
      </c>
      <c r="F2230" s="14">
        <v>0.59</v>
      </c>
      <c r="G2230" s="3">
        <v>1</v>
      </c>
      <c r="H2230" s="3" t="s">
        <v>190</v>
      </c>
      <c r="I2230" s="19">
        <v>29.77</v>
      </c>
    </row>
    <row r="2231" spans="1:9" x14ac:dyDescent="0.2">
      <c r="B2231" s="2">
        <v>0.85416666666666663</v>
      </c>
      <c r="C2231" s="3">
        <v>84</v>
      </c>
      <c r="D2231" s="3">
        <v>87</v>
      </c>
      <c r="F2231" s="14">
        <v>0.61</v>
      </c>
      <c r="G2231" s="3">
        <v>3</v>
      </c>
      <c r="H2231" s="3" t="s">
        <v>37</v>
      </c>
      <c r="I2231" s="19">
        <v>29.77</v>
      </c>
    </row>
    <row r="2232" spans="1:9" x14ac:dyDescent="0.2">
      <c r="B2232" s="2">
        <v>0.86458333333333337</v>
      </c>
      <c r="C2232" s="3">
        <v>84</v>
      </c>
      <c r="D2232" s="3">
        <v>85</v>
      </c>
      <c r="F2232" s="14">
        <v>0.63</v>
      </c>
      <c r="G2232" s="3">
        <v>2</v>
      </c>
      <c r="H2232" s="3" t="s">
        <v>37</v>
      </c>
      <c r="I2232" s="19">
        <v>29.78</v>
      </c>
    </row>
    <row r="2233" spans="1:9" x14ac:dyDescent="0.2">
      <c r="B2233" s="2">
        <v>0.875</v>
      </c>
      <c r="C2233" s="3">
        <v>85</v>
      </c>
      <c r="D2233" s="3">
        <v>85</v>
      </c>
      <c r="F2233" s="14">
        <v>0.63</v>
      </c>
      <c r="G2233" s="3">
        <v>2</v>
      </c>
      <c r="H2233" s="3" t="s">
        <v>190</v>
      </c>
      <c r="I2233" s="19">
        <v>29.78</v>
      </c>
    </row>
    <row r="2235" spans="1:9" x14ac:dyDescent="0.2">
      <c r="A2235" t="s">
        <v>288</v>
      </c>
    </row>
    <row r="2236" spans="1:9" x14ac:dyDescent="0.2">
      <c r="A2236" s="21">
        <v>40616</v>
      </c>
      <c r="B2236" s="2">
        <v>0.4166666666666668</v>
      </c>
    </row>
    <row r="2237" spans="1:9" x14ac:dyDescent="0.2">
      <c r="B2237" s="2">
        <v>0.42708333333333354</v>
      </c>
    </row>
    <row r="2238" spans="1:9" x14ac:dyDescent="0.2">
      <c r="B2238" s="2">
        <v>0.4375</v>
      </c>
    </row>
    <row r="2239" spans="1:9" x14ac:dyDescent="0.2">
      <c r="B2239" s="2">
        <v>0.44791666666666691</v>
      </c>
    </row>
    <row r="2240" spans="1:9" x14ac:dyDescent="0.2">
      <c r="B2240" s="2">
        <v>0.45833333333333359</v>
      </c>
    </row>
    <row r="2241" spans="2:2" x14ac:dyDescent="0.2">
      <c r="B2241" s="1">
        <v>0.46875</v>
      </c>
    </row>
    <row r="2242" spans="2:2" x14ac:dyDescent="0.2">
      <c r="B2242" s="1">
        <v>0.47916666666666669</v>
      </c>
    </row>
    <row r="2243" spans="2:2" x14ac:dyDescent="0.2">
      <c r="B2243" s="1">
        <v>0.48958333333333331</v>
      </c>
    </row>
    <row r="2244" spans="2:2" x14ac:dyDescent="0.2">
      <c r="B2244" s="1">
        <v>0.5</v>
      </c>
    </row>
    <row r="2245" spans="2:2" x14ac:dyDescent="0.2">
      <c r="B2245" s="2">
        <v>0.57291666666666663</v>
      </c>
    </row>
    <row r="2246" spans="2:2" x14ac:dyDescent="0.2">
      <c r="B2246" s="2">
        <v>0.58333333333333337</v>
      </c>
    </row>
    <row r="2247" spans="2:2" x14ac:dyDescent="0.2">
      <c r="B2247" s="2">
        <v>0.59375</v>
      </c>
    </row>
    <row r="2248" spans="2:2" x14ac:dyDescent="0.2">
      <c r="B2248" s="2">
        <v>0.60416666666666663</v>
      </c>
    </row>
    <row r="2249" spans="2:2" x14ac:dyDescent="0.2">
      <c r="B2249" s="2">
        <v>0.61458333333333337</v>
      </c>
    </row>
    <row r="2250" spans="2:2" x14ac:dyDescent="0.2">
      <c r="B2250" s="2">
        <v>0.625</v>
      </c>
    </row>
    <row r="2251" spans="2:2" x14ac:dyDescent="0.2">
      <c r="B2251" s="2">
        <v>0.63541666666666663</v>
      </c>
    </row>
    <row r="2252" spans="2:2" x14ac:dyDescent="0.2">
      <c r="B2252" s="2">
        <v>0.64583333333333337</v>
      </c>
    </row>
    <row r="2253" spans="2:2" x14ac:dyDescent="0.2">
      <c r="B2253" s="2">
        <v>0.65625</v>
      </c>
    </row>
    <row r="2254" spans="2:2" x14ac:dyDescent="0.2">
      <c r="B2254" s="2">
        <v>0.66666666666666663</v>
      </c>
    </row>
    <row r="2255" spans="2:2" x14ac:dyDescent="0.2">
      <c r="B2255" s="2">
        <v>0.67708333333333337</v>
      </c>
    </row>
    <row r="2256" spans="2:2" x14ac:dyDescent="0.2">
      <c r="B2256" s="2">
        <v>0.6875</v>
      </c>
    </row>
    <row r="2257" spans="2:2" x14ac:dyDescent="0.2">
      <c r="B2257" s="2">
        <v>0.69791666666666663</v>
      </c>
    </row>
    <row r="2258" spans="2:2" x14ac:dyDescent="0.2">
      <c r="B2258" s="2">
        <v>0.70833333333333337</v>
      </c>
    </row>
  </sheetData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/>
  <dimension ref="A1:J1425"/>
  <sheetViews>
    <sheetView workbookViewId="0"/>
    <sheetView workbookViewId="1"/>
  </sheetViews>
  <sheetFormatPr defaultRowHeight="12.75" x14ac:dyDescent="0.2"/>
  <cols>
    <col min="3" max="4" width="9.140625" style="3" customWidth="1"/>
    <col min="6" max="7" width="9.140625" style="3" customWidth="1"/>
    <col min="8" max="8" width="9.140625" style="14" customWidth="1"/>
    <col min="9" max="9" width="9.140625" style="19" customWidth="1"/>
  </cols>
  <sheetData>
    <row r="1" spans="1:10" x14ac:dyDescent="0.2">
      <c r="A1" s="6" t="s">
        <v>216</v>
      </c>
      <c r="B1" s="24" t="s">
        <v>2</v>
      </c>
      <c r="C1" s="6" t="s">
        <v>3</v>
      </c>
      <c r="D1" s="6" t="s">
        <v>1</v>
      </c>
      <c r="E1" s="6"/>
      <c r="F1" s="6" t="s">
        <v>32</v>
      </c>
      <c r="G1" s="6" t="s">
        <v>217</v>
      </c>
      <c r="H1" s="31" t="s">
        <v>156</v>
      </c>
      <c r="I1" s="33" t="s">
        <v>218</v>
      </c>
      <c r="J1" s="6" t="s">
        <v>223</v>
      </c>
    </row>
    <row r="2" spans="1:10" x14ac:dyDescent="0.2">
      <c r="A2" s="32" t="s">
        <v>246</v>
      </c>
      <c r="B2" s="24"/>
      <c r="C2" s="6"/>
      <c r="D2" s="6"/>
      <c r="E2" s="6"/>
      <c r="F2" s="6"/>
      <c r="G2" s="6"/>
      <c r="H2" s="31"/>
      <c r="I2" s="33"/>
      <c r="J2" s="6"/>
    </row>
    <row r="3" spans="1:10" x14ac:dyDescent="0.2">
      <c r="A3" s="30">
        <v>40232</v>
      </c>
      <c r="B3" s="1">
        <v>0.375</v>
      </c>
      <c r="C3" s="3">
        <v>65</v>
      </c>
      <c r="D3" s="3">
        <v>67</v>
      </c>
    </row>
    <row r="4" spans="1:10" x14ac:dyDescent="0.2">
      <c r="B4" s="1">
        <v>0.38541666666666669</v>
      </c>
      <c r="C4" s="3">
        <v>67</v>
      </c>
      <c r="D4" s="3">
        <v>78</v>
      </c>
      <c r="F4" s="3">
        <v>8</v>
      </c>
      <c r="G4" s="3" t="s">
        <v>201</v>
      </c>
      <c r="I4" s="19">
        <v>30.17</v>
      </c>
    </row>
    <row r="5" spans="1:10" x14ac:dyDescent="0.2">
      <c r="B5" s="1">
        <v>0.39583333333333331</v>
      </c>
      <c r="C5" s="3">
        <v>69</v>
      </c>
      <c r="D5" s="3">
        <v>75</v>
      </c>
      <c r="F5" s="3">
        <v>6</v>
      </c>
      <c r="G5" s="3" t="s">
        <v>129</v>
      </c>
      <c r="I5" s="19">
        <v>30.17</v>
      </c>
    </row>
    <row r="6" spans="1:10" x14ac:dyDescent="0.2">
      <c r="B6" s="1">
        <v>0.40625</v>
      </c>
      <c r="C6" s="3">
        <v>70</v>
      </c>
      <c r="D6" s="3">
        <v>77</v>
      </c>
      <c r="F6" s="3">
        <v>0</v>
      </c>
      <c r="I6" s="19">
        <v>30.17</v>
      </c>
    </row>
    <row r="7" spans="1:10" x14ac:dyDescent="0.2">
      <c r="B7" s="1">
        <v>0.41666666666666669</v>
      </c>
      <c r="C7" s="3">
        <v>72</v>
      </c>
      <c r="D7" s="3">
        <v>80</v>
      </c>
      <c r="F7" s="3">
        <v>2</v>
      </c>
      <c r="G7" s="3" t="s">
        <v>203</v>
      </c>
      <c r="I7" s="19">
        <v>30.18</v>
      </c>
    </row>
    <row r="8" spans="1:10" x14ac:dyDescent="0.2">
      <c r="B8" s="1">
        <v>0.42708333333333331</v>
      </c>
      <c r="C8" s="3">
        <v>72</v>
      </c>
      <c r="D8" s="3">
        <v>79</v>
      </c>
      <c r="F8" s="3">
        <v>4</v>
      </c>
      <c r="G8" s="3" t="s">
        <v>201</v>
      </c>
      <c r="I8" s="19">
        <v>30.19</v>
      </c>
    </row>
    <row r="9" spans="1:10" x14ac:dyDescent="0.2">
      <c r="B9" s="1">
        <v>0.4375</v>
      </c>
      <c r="C9" s="3">
        <v>72</v>
      </c>
      <c r="D9" s="3">
        <v>80</v>
      </c>
      <c r="F9" s="3">
        <v>0</v>
      </c>
      <c r="I9" s="19">
        <v>30.19</v>
      </c>
    </row>
    <row r="10" spans="1:10" x14ac:dyDescent="0.2">
      <c r="B10" s="1">
        <v>0.44791666666666669</v>
      </c>
      <c r="C10" s="3">
        <v>72</v>
      </c>
      <c r="D10" s="3">
        <v>80</v>
      </c>
      <c r="F10" s="3">
        <v>2</v>
      </c>
      <c r="G10" s="3" t="s">
        <v>201</v>
      </c>
      <c r="H10" s="14">
        <v>0.68</v>
      </c>
      <c r="I10" s="19">
        <v>30.2</v>
      </c>
    </row>
    <row r="11" spans="1:10" x14ac:dyDescent="0.2">
      <c r="B11" s="1">
        <v>0.45833333333333331</v>
      </c>
      <c r="C11" s="3">
        <v>72</v>
      </c>
      <c r="D11" s="3">
        <v>82</v>
      </c>
      <c r="F11" s="3">
        <v>5</v>
      </c>
      <c r="G11" s="3" t="s">
        <v>201</v>
      </c>
      <c r="H11" s="14">
        <v>0.69</v>
      </c>
      <c r="I11" s="19">
        <v>30.19</v>
      </c>
    </row>
    <row r="12" spans="1:10" x14ac:dyDescent="0.2">
      <c r="B12" s="1">
        <v>0.46875</v>
      </c>
      <c r="C12" s="3">
        <v>71</v>
      </c>
      <c r="D12" s="3">
        <v>81</v>
      </c>
      <c r="F12" s="3">
        <v>5</v>
      </c>
      <c r="G12" s="3" t="s">
        <v>201</v>
      </c>
      <c r="H12" s="14">
        <v>0.7</v>
      </c>
      <c r="I12" s="19">
        <v>30.19</v>
      </c>
    </row>
    <row r="13" spans="1:10" x14ac:dyDescent="0.2">
      <c r="B13" s="1">
        <v>0.47916666666666669</v>
      </c>
      <c r="C13" s="3">
        <v>72</v>
      </c>
      <c r="D13" s="3">
        <v>87</v>
      </c>
      <c r="F13" s="3">
        <v>4</v>
      </c>
      <c r="G13" s="3" t="s">
        <v>129</v>
      </c>
      <c r="H13" s="14">
        <v>0.67</v>
      </c>
      <c r="I13" s="19">
        <v>30.19</v>
      </c>
    </row>
    <row r="14" spans="1:10" x14ac:dyDescent="0.2">
      <c r="B14" s="1">
        <v>0.48958333333333331</v>
      </c>
      <c r="C14" s="3">
        <v>73</v>
      </c>
      <c r="D14" s="3">
        <v>84</v>
      </c>
      <c r="F14" s="3">
        <v>10</v>
      </c>
      <c r="G14" s="3" t="s">
        <v>201</v>
      </c>
      <c r="H14" s="14">
        <v>0.66</v>
      </c>
      <c r="I14" s="19">
        <v>30.18</v>
      </c>
    </row>
    <row r="15" spans="1:10" x14ac:dyDescent="0.2">
      <c r="B15" s="1">
        <v>0.5</v>
      </c>
      <c r="C15" s="3">
        <v>73</v>
      </c>
      <c r="D15" s="3">
        <v>83</v>
      </c>
      <c r="F15" s="3">
        <v>7</v>
      </c>
      <c r="G15" s="3" t="s">
        <v>196</v>
      </c>
      <c r="H15" s="14">
        <v>0.66</v>
      </c>
      <c r="I15" s="19">
        <v>30.18</v>
      </c>
    </row>
    <row r="16" spans="1:10" x14ac:dyDescent="0.2">
      <c r="B16" s="1">
        <v>0.54166666666666663</v>
      </c>
      <c r="C16" s="3">
        <v>74</v>
      </c>
      <c r="D16" s="3">
        <v>85</v>
      </c>
      <c r="F16" s="3">
        <v>13</v>
      </c>
      <c r="G16" s="3" t="s">
        <v>130</v>
      </c>
      <c r="H16" s="14">
        <v>0.62</v>
      </c>
      <c r="I16" s="19">
        <v>30.17</v>
      </c>
    </row>
    <row r="17" spans="2:9" x14ac:dyDescent="0.2">
      <c r="B17" s="1">
        <v>0.55208333333333337</v>
      </c>
      <c r="C17" s="3">
        <v>74</v>
      </c>
      <c r="D17" s="3">
        <v>88</v>
      </c>
      <c r="F17" s="3">
        <v>11</v>
      </c>
      <c r="G17" s="3" t="s">
        <v>130</v>
      </c>
      <c r="H17" s="14">
        <v>0.61</v>
      </c>
      <c r="I17" s="19">
        <v>30.16</v>
      </c>
    </row>
    <row r="18" spans="2:9" x14ac:dyDescent="0.2">
      <c r="B18" s="2">
        <v>0.5625</v>
      </c>
      <c r="C18" s="3">
        <v>74</v>
      </c>
      <c r="D18" s="3">
        <v>87</v>
      </c>
      <c r="F18" s="3">
        <v>11</v>
      </c>
      <c r="G18" s="3" t="s">
        <v>201</v>
      </c>
      <c r="H18" s="14">
        <v>0.6</v>
      </c>
      <c r="I18" s="19">
        <v>30.15</v>
      </c>
    </row>
    <row r="19" spans="2:9" x14ac:dyDescent="0.2">
      <c r="B19" s="2">
        <v>0.57291666666666663</v>
      </c>
      <c r="C19" s="3">
        <v>74</v>
      </c>
      <c r="D19" s="3">
        <v>91</v>
      </c>
      <c r="F19" s="3">
        <v>9</v>
      </c>
      <c r="G19" s="3" t="s">
        <v>201</v>
      </c>
      <c r="H19" s="14">
        <v>0.57999999999999996</v>
      </c>
      <c r="I19" s="19">
        <v>30.15</v>
      </c>
    </row>
    <row r="20" spans="2:9" x14ac:dyDescent="0.2">
      <c r="B20" s="2">
        <v>0.58333333333333337</v>
      </c>
      <c r="C20" s="3">
        <v>75</v>
      </c>
      <c r="D20" s="3">
        <v>88</v>
      </c>
      <c r="F20" s="3">
        <v>8</v>
      </c>
      <c r="G20" s="3" t="s">
        <v>201</v>
      </c>
      <c r="H20" s="14">
        <v>0.57999999999999996</v>
      </c>
      <c r="I20" s="19">
        <v>30.15</v>
      </c>
    </row>
    <row r="21" spans="2:9" x14ac:dyDescent="0.2">
      <c r="B21" s="2">
        <v>0.59375</v>
      </c>
      <c r="C21" s="3">
        <v>74</v>
      </c>
      <c r="D21" s="3">
        <v>85</v>
      </c>
      <c r="F21" s="3">
        <v>6</v>
      </c>
      <c r="G21" s="3" t="s">
        <v>201</v>
      </c>
      <c r="H21" s="14">
        <v>0.6</v>
      </c>
      <c r="I21" s="19">
        <v>30.15</v>
      </c>
    </row>
    <row r="22" spans="2:9" x14ac:dyDescent="0.2">
      <c r="B22" s="2">
        <v>0.60416666666666663</v>
      </c>
      <c r="C22" s="3">
        <v>74</v>
      </c>
      <c r="D22" s="3">
        <v>85</v>
      </c>
      <c r="F22" s="3">
        <v>11</v>
      </c>
      <c r="G22" s="3" t="s">
        <v>129</v>
      </c>
      <c r="H22" s="14">
        <v>0.62</v>
      </c>
      <c r="I22" s="19">
        <v>30.14</v>
      </c>
    </row>
    <row r="23" spans="2:9" x14ac:dyDescent="0.2">
      <c r="B23" s="2">
        <v>0.61458333333333337</v>
      </c>
      <c r="C23" s="3">
        <v>75</v>
      </c>
      <c r="D23" s="3">
        <v>94</v>
      </c>
      <c r="F23" s="3">
        <v>9</v>
      </c>
      <c r="G23" s="3" t="s">
        <v>130</v>
      </c>
      <c r="H23" s="14">
        <v>0.61</v>
      </c>
      <c r="I23" s="19">
        <v>30.14</v>
      </c>
    </row>
    <row r="24" spans="2:9" x14ac:dyDescent="0.2">
      <c r="B24" s="2">
        <v>0.625</v>
      </c>
      <c r="C24" s="3">
        <v>75</v>
      </c>
      <c r="D24" s="3">
        <v>87</v>
      </c>
      <c r="F24" s="3">
        <v>9</v>
      </c>
      <c r="G24" s="3" t="s">
        <v>201</v>
      </c>
      <c r="H24" s="14">
        <v>0.6</v>
      </c>
      <c r="I24" s="19">
        <v>30.14</v>
      </c>
    </row>
    <row r="25" spans="2:9" x14ac:dyDescent="0.2">
      <c r="B25" s="2">
        <v>0.63541666666666663</v>
      </c>
      <c r="C25" s="3">
        <v>74</v>
      </c>
      <c r="D25" s="3">
        <v>86</v>
      </c>
      <c r="F25" s="3">
        <v>10</v>
      </c>
      <c r="G25" s="3" t="s">
        <v>130</v>
      </c>
      <c r="H25" s="14">
        <v>0.59</v>
      </c>
      <c r="I25" s="19">
        <v>30.14</v>
      </c>
    </row>
    <row r="26" spans="2:9" x14ac:dyDescent="0.2">
      <c r="B26" s="2">
        <v>0.64583333333333337</v>
      </c>
      <c r="C26" s="3">
        <v>74</v>
      </c>
      <c r="D26" s="3">
        <v>83</v>
      </c>
      <c r="F26" s="3">
        <v>6</v>
      </c>
      <c r="G26" s="3" t="s">
        <v>201</v>
      </c>
      <c r="H26" s="14">
        <v>0.61</v>
      </c>
      <c r="I26" s="19">
        <v>30.14</v>
      </c>
    </row>
    <row r="27" spans="2:9" x14ac:dyDescent="0.2">
      <c r="B27" s="2">
        <v>0.65625</v>
      </c>
      <c r="C27" s="3">
        <v>73</v>
      </c>
      <c r="D27" s="3">
        <v>82</v>
      </c>
      <c r="F27" s="3">
        <v>6</v>
      </c>
      <c r="G27" s="3" t="s">
        <v>201</v>
      </c>
      <c r="H27" s="14">
        <v>0.61</v>
      </c>
      <c r="I27" s="19">
        <v>30.14</v>
      </c>
    </row>
    <row r="28" spans="2:9" x14ac:dyDescent="0.2">
      <c r="B28" s="2">
        <v>0.66666666666666663</v>
      </c>
      <c r="C28" s="3">
        <v>73</v>
      </c>
      <c r="D28" s="3">
        <v>82</v>
      </c>
      <c r="F28" s="3">
        <v>6</v>
      </c>
      <c r="G28" s="3" t="s">
        <v>201</v>
      </c>
      <c r="H28" s="14">
        <v>0.61</v>
      </c>
      <c r="I28" s="19">
        <v>30.14</v>
      </c>
    </row>
    <row r="29" spans="2:9" x14ac:dyDescent="0.2">
      <c r="B29" s="2">
        <v>0.67708333333333337</v>
      </c>
      <c r="C29" s="3">
        <v>73</v>
      </c>
      <c r="D29" s="3">
        <v>82</v>
      </c>
      <c r="F29" s="3">
        <v>7</v>
      </c>
      <c r="G29" s="3" t="s">
        <v>130</v>
      </c>
      <c r="H29" s="14">
        <v>0.62</v>
      </c>
      <c r="I29" s="19">
        <v>30.13</v>
      </c>
    </row>
    <row r="30" spans="2:9" x14ac:dyDescent="0.2">
      <c r="B30" s="2">
        <v>0.6875</v>
      </c>
      <c r="C30" s="3">
        <v>73</v>
      </c>
      <c r="D30" s="3">
        <v>81</v>
      </c>
      <c r="F30" s="3">
        <v>9</v>
      </c>
      <c r="G30" s="3" t="s">
        <v>201</v>
      </c>
      <c r="H30" s="14">
        <v>0.62</v>
      </c>
      <c r="I30" s="19">
        <v>30.13</v>
      </c>
    </row>
    <row r="31" spans="2:9" x14ac:dyDescent="0.2">
      <c r="B31" s="2">
        <v>0.69791666666666663</v>
      </c>
      <c r="C31" s="3">
        <v>74</v>
      </c>
      <c r="D31" s="3">
        <v>83</v>
      </c>
      <c r="F31" s="3">
        <v>4</v>
      </c>
      <c r="G31" s="3" t="s">
        <v>196</v>
      </c>
      <c r="H31" s="14">
        <v>0.62</v>
      </c>
      <c r="I31" s="19">
        <v>30.14</v>
      </c>
    </row>
    <row r="32" spans="2:9" x14ac:dyDescent="0.2">
      <c r="B32" s="2">
        <v>0.70833333333333337</v>
      </c>
      <c r="C32" s="3">
        <v>74</v>
      </c>
      <c r="D32" s="3">
        <v>81</v>
      </c>
      <c r="F32" s="3">
        <v>6</v>
      </c>
      <c r="G32" s="3" t="s">
        <v>201</v>
      </c>
      <c r="H32" s="14">
        <v>0.6</v>
      </c>
      <c r="I32" s="19">
        <v>30.13</v>
      </c>
    </row>
    <row r="33" spans="1:9" x14ac:dyDescent="0.2">
      <c r="B33" s="2">
        <v>0.72916666666666663</v>
      </c>
    </row>
    <row r="34" spans="1:9" x14ac:dyDescent="0.2">
      <c r="B34" s="2">
        <v>0.73958333333333337</v>
      </c>
      <c r="C34" s="3">
        <v>73</v>
      </c>
      <c r="D34" s="3">
        <v>75</v>
      </c>
      <c r="F34" s="3">
        <v>6</v>
      </c>
      <c r="G34" s="3" t="s">
        <v>196</v>
      </c>
      <c r="H34" s="14">
        <v>0.63</v>
      </c>
      <c r="I34" s="19">
        <v>30.13</v>
      </c>
    </row>
    <row r="35" spans="1:9" x14ac:dyDescent="0.2">
      <c r="B35" s="2">
        <v>0.75</v>
      </c>
      <c r="C35" s="3">
        <v>72</v>
      </c>
      <c r="D35" s="3">
        <v>75</v>
      </c>
      <c r="F35" s="3">
        <v>4</v>
      </c>
      <c r="G35" s="3" t="s">
        <v>130</v>
      </c>
      <c r="H35" s="14">
        <v>0.65</v>
      </c>
      <c r="I35" s="19">
        <v>30.13</v>
      </c>
    </row>
    <row r="36" spans="1:9" x14ac:dyDescent="0.2">
      <c r="B36" s="2">
        <v>0.76041666666666663</v>
      </c>
      <c r="C36" s="3">
        <v>71</v>
      </c>
      <c r="D36" s="3">
        <v>73</v>
      </c>
      <c r="F36" s="3">
        <v>7</v>
      </c>
      <c r="G36" s="3" t="s">
        <v>201</v>
      </c>
      <c r="H36" s="14">
        <v>0.69</v>
      </c>
      <c r="I36" s="19">
        <v>30.12</v>
      </c>
    </row>
    <row r="37" spans="1:9" x14ac:dyDescent="0.2">
      <c r="B37" s="2"/>
    </row>
    <row r="38" spans="1:9" x14ac:dyDescent="0.2">
      <c r="A38" s="21">
        <v>40233</v>
      </c>
      <c r="B38" s="2"/>
    </row>
    <row r="39" spans="1:9" x14ac:dyDescent="0.2">
      <c r="B39" s="1">
        <v>0.375</v>
      </c>
      <c r="C39" s="3">
        <v>64</v>
      </c>
      <c r="D39" s="3">
        <v>71</v>
      </c>
      <c r="F39" s="3">
        <v>2</v>
      </c>
      <c r="G39" s="3" t="s">
        <v>201</v>
      </c>
      <c r="H39" s="14">
        <v>0.79</v>
      </c>
    </row>
    <row r="40" spans="1:9" x14ac:dyDescent="0.2">
      <c r="B40" s="1">
        <v>0.38541666666666669</v>
      </c>
      <c r="C40" s="3">
        <v>67</v>
      </c>
      <c r="D40" s="3">
        <v>74</v>
      </c>
      <c r="F40" s="3">
        <v>9</v>
      </c>
      <c r="G40" s="3" t="s">
        <v>130</v>
      </c>
      <c r="H40" s="14">
        <v>0.73</v>
      </c>
      <c r="I40" s="19">
        <v>30.15</v>
      </c>
    </row>
    <row r="41" spans="1:9" x14ac:dyDescent="0.2">
      <c r="B41" s="1">
        <v>0.39583333333333331</v>
      </c>
      <c r="C41" s="3">
        <v>68</v>
      </c>
      <c r="D41" s="3">
        <v>78</v>
      </c>
      <c r="F41" s="3">
        <v>5</v>
      </c>
      <c r="G41" s="3" t="s">
        <v>130</v>
      </c>
      <c r="H41" s="14">
        <v>0.7</v>
      </c>
      <c r="I41" s="19">
        <v>30.15</v>
      </c>
    </row>
    <row r="42" spans="1:9" x14ac:dyDescent="0.2">
      <c r="B42" s="1">
        <v>0.40625</v>
      </c>
      <c r="C42" s="3">
        <v>70</v>
      </c>
      <c r="D42" s="3">
        <v>73</v>
      </c>
      <c r="F42" s="3">
        <v>7</v>
      </c>
      <c r="G42" s="3" t="s">
        <v>130</v>
      </c>
      <c r="H42" s="14">
        <v>0.67</v>
      </c>
      <c r="I42" s="19">
        <v>30.15</v>
      </c>
    </row>
    <row r="43" spans="1:9" x14ac:dyDescent="0.2">
      <c r="B43" s="1">
        <v>0.41666666666666669</v>
      </c>
      <c r="C43" s="3">
        <v>71</v>
      </c>
      <c r="D43" s="3">
        <v>78</v>
      </c>
      <c r="F43" s="3">
        <v>15</v>
      </c>
      <c r="G43" s="3" t="s">
        <v>201</v>
      </c>
      <c r="H43" s="14">
        <v>0.63</v>
      </c>
      <c r="I43" s="19">
        <v>30.15</v>
      </c>
    </row>
    <row r="44" spans="1:9" x14ac:dyDescent="0.2">
      <c r="B44" s="1">
        <v>0.42708333333333331</v>
      </c>
      <c r="C44" s="3">
        <v>72</v>
      </c>
      <c r="D44" s="3">
        <v>84</v>
      </c>
      <c r="F44" s="3">
        <v>9</v>
      </c>
      <c r="G44" s="3" t="s">
        <v>130</v>
      </c>
      <c r="H44" s="14">
        <v>0.62</v>
      </c>
      <c r="I44" s="19">
        <v>30.16</v>
      </c>
    </row>
    <row r="45" spans="1:9" x14ac:dyDescent="0.2">
      <c r="B45" s="1">
        <v>0.4375</v>
      </c>
      <c r="C45" s="3">
        <v>72</v>
      </c>
      <c r="D45" s="3">
        <v>86</v>
      </c>
      <c r="F45" s="3">
        <v>6</v>
      </c>
      <c r="G45" s="3" t="s">
        <v>130</v>
      </c>
      <c r="H45" s="14">
        <v>0.61</v>
      </c>
      <c r="I45" s="19">
        <v>30.17</v>
      </c>
    </row>
    <row r="46" spans="1:9" x14ac:dyDescent="0.2">
      <c r="B46" s="1">
        <v>0.44791666666666669</v>
      </c>
      <c r="C46" s="3">
        <v>72</v>
      </c>
      <c r="D46" s="3">
        <v>87</v>
      </c>
      <c r="F46" s="3">
        <v>10</v>
      </c>
      <c r="G46" s="3" t="s">
        <v>130</v>
      </c>
      <c r="H46" s="14">
        <v>0.6</v>
      </c>
      <c r="I46" s="19">
        <v>30.16</v>
      </c>
    </row>
    <row r="47" spans="1:9" x14ac:dyDescent="0.2">
      <c r="B47" s="1">
        <v>0.45833333333333331</v>
      </c>
      <c r="C47" s="3">
        <v>72</v>
      </c>
      <c r="D47" s="3">
        <v>84</v>
      </c>
      <c r="F47" s="3">
        <v>8</v>
      </c>
      <c r="G47" s="3" t="s">
        <v>201</v>
      </c>
      <c r="H47" s="14">
        <v>0.6</v>
      </c>
      <c r="I47" s="19">
        <v>30.16</v>
      </c>
    </row>
    <row r="48" spans="1:9" x14ac:dyDescent="0.2">
      <c r="B48" s="1">
        <v>0.46875</v>
      </c>
      <c r="C48" s="3">
        <v>71</v>
      </c>
      <c r="D48" s="3">
        <v>79</v>
      </c>
      <c r="F48" s="3">
        <v>8</v>
      </c>
      <c r="G48" s="3" t="s">
        <v>201</v>
      </c>
      <c r="H48" s="14">
        <v>0.6</v>
      </c>
      <c r="I48" s="19">
        <v>30.17</v>
      </c>
    </row>
    <row r="49" spans="2:9" x14ac:dyDescent="0.2">
      <c r="B49" s="1">
        <v>0.47916666666666669</v>
      </c>
      <c r="C49" s="3">
        <v>73</v>
      </c>
      <c r="D49" s="3">
        <v>89</v>
      </c>
      <c r="F49" s="3">
        <v>11</v>
      </c>
      <c r="G49" s="3" t="s">
        <v>196</v>
      </c>
      <c r="H49" s="14">
        <v>0.56000000000000005</v>
      </c>
      <c r="I49" s="19">
        <v>30.17</v>
      </c>
    </row>
    <row r="50" spans="2:9" x14ac:dyDescent="0.2">
      <c r="B50" s="1">
        <v>0.48958333333333331</v>
      </c>
      <c r="C50" s="3">
        <v>73</v>
      </c>
      <c r="D50" s="3">
        <v>94</v>
      </c>
      <c r="F50" s="3">
        <v>10</v>
      </c>
      <c r="G50" s="3" t="s">
        <v>129</v>
      </c>
      <c r="H50" s="14">
        <v>0.56999999999999995</v>
      </c>
      <c r="I50" s="19">
        <v>30.16</v>
      </c>
    </row>
    <row r="51" spans="2:9" x14ac:dyDescent="0.2">
      <c r="B51" s="1">
        <v>0.5</v>
      </c>
      <c r="C51" s="3">
        <v>73</v>
      </c>
      <c r="D51" s="3">
        <v>84</v>
      </c>
      <c r="F51" s="3">
        <v>11</v>
      </c>
      <c r="G51" s="3" t="s">
        <v>130</v>
      </c>
      <c r="H51" s="14">
        <v>0.56999999999999995</v>
      </c>
      <c r="I51" s="19">
        <v>30.16</v>
      </c>
    </row>
    <row r="52" spans="2:9" x14ac:dyDescent="0.2">
      <c r="B52" s="1">
        <v>0.53125</v>
      </c>
      <c r="C52" s="3">
        <v>73</v>
      </c>
      <c r="D52" s="3">
        <v>101</v>
      </c>
      <c r="F52" s="3">
        <v>10</v>
      </c>
      <c r="G52" s="3" t="s">
        <v>129</v>
      </c>
      <c r="H52" s="14">
        <v>0.56999999999999995</v>
      </c>
      <c r="I52" s="19">
        <v>30.15</v>
      </c>
    </row>
    <row r="53" spans="2:9" x14ac:dyDescent="0.2">
      <c r="B53" s="1">
        <v>0.54166666666666663</v>
      </c>
      <c r="C53" s="3">
        <v>73</v>
      </c>
      <c r="D53" s="3">
        <v>98</v>
      </c>
      <c r="F53" s="3">
        <v>9</v>
      </c>
      <c r="G53" s="3" t="s">
        <v>201</v>
      </c>
      <c r="H53" s="14">
        <v>0.56000000000000005</v>
      </c>
      <c r="I53" s="19">
        <v>30.14</v>
      </c>
    </row>
    <row r="54" spans="2:9" x14ac:dyDescent="0.2">
      <c r="B54" s="1">
        <v>0.55208333333333337</v>
      </c>
      <c r="C54" s="3">
        <v>73</v>
      </c>
      <c r="D54" s="3">
        <v>101</v>
      </c>
      <c r="F54" s="3">
        <v>11</v>
      </c>
      <c r="G54" s="3" t="s">
        <v>130</v>
      </c>
      <c r="H54" s="14">
        <v>0.56999999999999995</v>
      </c>
      <c r="I54" s="19">
        <v>30.14</v>
      </c>
    </row>
    <row r="55" spans="2:9" x14ac:dyDescent="0.2">
      <c r="B55" s="2">
        <v>0.5625</v>
      </c>
      <c r="C55" s="3">
        <v>73</v>
      </c>
      <c r="D55" s="3">
        <v>98</v>
      </c>
      <c r="F55" s="3">
        <v>8</v>
      </c>
      <c r="G55" s="3" t="s">
        <v>130</v>
      </c>
      <c r="H55" s="14">
        <v>0.56000000000000005</v>
      </c>
      <c r="I55" s="19">
        <v>30.14</v>
      </c>
    </row>
    <row r="56" spans="2:9" x14ac:dyDescent="0.2">
      <c r="B56" s="2">
        <v>0.57291666666666663</v>
      </c>
      <c r="C56" s="3">
        <v>73</v>
      </c>
      <c r="D56" s="3">
        <v>101</v>
      </c>
      <c r="F56" s="3">
        <v>11</v>
      </c>
      <c r="G56" s="3" t="s">
        <v>201</v>
      </c>
      <c r="H56" s="14">
        <v>0.56000000000000005</v>
      </c>
      <c r="I56" s="19">
        <v>30.13</v>
      </c>
    </row>
    <row r="57" spans="2:9" x14ac:dyDescent="0.2">
      <c r="B57" s="2">
        <v>0.58333333333333337</v>
      </c>
      <c r="C57" s="3">
        <v>73</v>
      </c>
      <c r="D57" s="3">
        <v>97</v>
      </c>
      <c r="F57" s="3">
        <v>13</v>
      </c>
      <c r="G57" s="3" t="s">
        <v>130</v>
      </c>
      <c r="H57" s="14">
        <v>0.56000000000000005</v>
      </c>
      <c r="I57" s="19">
        <v>30.12</v>
      </c>
    </row>
    <row r="58" spans="2:9" x14ac:dyDescent="0.2">
      <c r="B58" s="2">
        <v>0.59375</v>
      </c>
      <c r="C58" s="3">
        <v>74</v>
      </c>
      <c r="D58" s="3">
        <v>97</v>
      </c>
      <c r="F58" s="3">
        <v>8</v>
      </c>
      <c r="G58" s="3" t="s">
        <v>201</v>
      </c>
      <c r="H58" s="14">
        <v>0.56000000000000005</v>
      </c>
      <c r="I58" s="19">
        <v>30.12</v>
      </c>
    </row>
    <row r="59" spans="2:9" x14ac:dyDescent="0.2">
      <c r="B59" s="2">
        <v>0.60416666666666663</v>
      </c>
      <c r="C59" s="3">
        <v>73</v>
      </c>
      <c r="D59" s="3">
        <v>95</v>
      </c>
      <c r="F59" s="3">
        <v>12</v>
      </c>
      <c r="G59" s="3" t="s">
        <v>201</v>
      </c>
      <c r="H59" s="14">
        <v>0.56000000000000005</v>
      </c>
      <c r="I59" s="19">
        <v>30.12</v>
      </c>
    </row>
    <row r="60" spans="2:9" x14ac:dyDescent="0.2">
      <c r="B60" s="2">
        <v>0.61458333333333337</v>
      </c>
      <c r="C60" s="3">
        <v>73</v>
      </c>
      <c r="D60" s="3">
        <v>94</v>
      </c>
      <c r="F60" s="3">
        <v>8</v>
      </c>
      <c r="G60" s="3" t="s">
        <v>201</v>
      </c>
      <c r="H60" s="14">
        <v>0.56000000000000005</v>
      </c>
      <c r="I60" s="19">
        <v>30.12</v>
      </c>
    </row>
    <row r="61" spans="2:9" x14ac:dyDescent="0.2">
      <c r="B61" s="2">
        <v>0.625</v>
      </c>
      <c r="C61" s="3">
        <v>73</v>
      </c>
      <c r="D61" s="3">
        <v>97</v>
      </c>
      <c r="F61" s="3">
        <v>11</v>
      </c>
      <c r="G61" s="3" t="s">
        <v>201</v>
      </c>
      <c r="H61" s="14">
        <v>0.56000000000000005</v>
      </c>
      <c r="I61" s="19">
        <v>30.12</v>
      </c>
    </row>
    <row r="62" spans="2:9" x14ac:dyDescent="0.2">
      <c r="B62" s="2">
        <v>0.63541666666666663</v>
      </c>
      <c r="C62" s="3">
        <v>73</v>
      </c>
      <c r="D62" s="3">
        <v>96</v>
      </c>
      <c r="F62" s="3">
        <v>11</v>
      </c>
      <c r="G62" s="3" t="s">
        <v>201</v>
      </c>
      <c r="H62" s="14">
        <v>0.56000000000000005</v>
      </c>
      <c r="I62" s="19">
        <v>30.12</v>
      </c>
    </row>
    <row r="63" spans="2:9" x14ac:dyDescent="0.2">
      <c r="B63" s="2">
        <v>0.64583333333333337</v>
      </c>
      <c r="C63" s="3">
        <v>73</v>
      </c>
      <c r="D63" s="3">
        <v>94</v>
      </c>
      <c r="F63" s="3">
        <v>7</v>
      </c>
      <c r="G63" s="3" t="s">
        <v>130</v>
      </c>
      <c r="H63" s="14">
        <v>0.56000000000000005</v>
      </c>
      <c r="I63" s="19">
        <v>30.12</v>
      </c>
    </row>
    <row r="64" spans="2:9" x14ac:dyDescent="0.2">
      <c r="B64" s="2">
        <v>0.65625</v>
      </c>
      <c r="C64" s="3">
        <v>72</v>
      </c>
      <c r="D64" s="3">
        <v>89</v>
      </c>
      <c r="F64" s="3">
        <v>11</v>
      </c>
      <c r="G64" s="3" t="s">
        <v>201</v>
      </c>
      <c r="H64" s="14">
        <v>0.57999999999999996</v>
      </c>
      <c r="I64" s="19">
        <v>30.12</v>
      </c>
    </row>
    <row r="65" spans="2:9" x14ac:dyDescent="0.2">
      <c r="B65" s="2">
        <v>0.66666666666666663</v>
      </c>
      <c r="C65" s="3">
        <v>72</v>
      </c>
      <c r="D65" s="3">
        <v>85</v>
      </c>
      <c r="F65" s="3">
        <v>11</v>
      </c>
      <c r="G65" s="3" t="s">
        <v>201</v>
      </c>
      <c r="H65" s="14">
        <v>0.57999999999999996</v>
      </c>
      <c r="I65" s="19">
        <v>30.12</v>
      </c>
    </row>
    <row r="66" spans="2:9" x14ac:dyDescent="0.2">
      <c r="B66" s="2">
        <v>0.67708333333333337</v>
      </c>
      <c r="C66" s="3">
        <v>72</v>
      </c>
      <c r="D66" s="3">
        <v>86</v>
      </c>
      <c r="F66" s="3">
        <v>11</v>
      </c>
      <c r="G66" s="3" t="s">
        <v>201</v>
      </c>
      <c r="H66" s="14">
        <v>0.56999999999999995</v>
      </c>
      <c r="I66" s="19">
        <v>30.11</v>
      </c>
    </row>
    <row r="67" spans="2:9" x14ac:dyDescent="0.2">
      <c r="B67" s="2">
        <v>0.6875</v>
      </c>
      <c r="C67" s="3">
        <v>72</v>
      </c>
      <c r="D67" s="3">
        <v>82</v>
      </c>
      <c r="F67" s="3">
        <v>10</v>
      </c>
      <c r="G67" s="3" t="s">
        <v>130</v>
      </c>
      <c r="H67" s="14">
        <v>0.57999999999999996</v>
      </c>
      <c r="I67" s="19">
        <v>30.12</v>
      </c>
    </row>
    <row r="68" spans="2:9" x14ac:dyDescent="0.2">
      <c r="B68" s="2">
        <v>0.69791666666666663</v>
      </c>
      <c r="C68" s="3">
        <v>72</v>
      </c>
      <c r="D68" s="3">
        <v>84</v>
      </c>
      <c r="F68" s="3">
        <v>12</v>
      </c>
      <c r="G68" s="3" t="s">
        <v>130</v>
      </c>
      <c r="H68" s="14">
        <v>0.59</v>
      </c>
      <c r="I68" s="19">
        <v>30.12</v>
      </c>
    </row>
    <row r="69" spans="2:9" x14ac:dyDescent="0.2">
      <c r="B69" s="2">
        <v>0.70833333333333337</v>
      </c>
      <c r="C69" s="3">
        <v>71</v>
      </c>
      <c r="D69" s="3">
        <v>81</v>
      </c>
      <c r="F69" s="3">
        <v>13</v>
      </c>
      <c r="G69" s="3" t="s">
        <v>129</v>
      </c>
      <c r="H69" s="14">
        <v>0.57999999999999996</v>
      </c>
      <c r="I69" s="19">
        <v>30.12</v>
      </c>
    </row>
    <row r="70" spans="2:9" x14ac:dyDescent="0.2">
      <c r="B70" s="2">
        <v>0.71875</v>
      </c>
      <c r="C70" s="3">
        <v>71</v>
      </c>
      <c r="D70" s="3">
        <v>81</v>
      </c>
      <c r="F70" s="3">
        <v>8</v>
      </c>
      <c r="G70" s="3" t="s">
        <v>129</v>
      </c>
      <c r="H70" s="14">
        <v>0.57999999999999996</v>
      </c>
      <c r="I70" s="19">
        <v>30.12</v>
      </c>
    </row>
    <row r="71" spans="2:9" x14ac:dyDescent="0.2">
      <c r="B71" s="2">
        <v>0.72916666666666663</v>
      </c>
      <c r="C71" s="3">
        <v>71</v>
      </c>
      <c r="D71" s="3">
        <v>77</v>
      </c>
      <c r="F71" s="3">
        <v>13</v>
      </c>
      <c r="G71" s="3" t="s">
        <v>129</v>
      </c>
      <c r="H71" s="14">
        <v>0.57999999999999996</v>
      </c>
      <c r="I71" s="19">
        <v>30.12</v>
      </c>
    </row>
    <row r="72" spans="2:9" x14ac:dyDescent="0.2">
      <c r="B72" s="2">
        <v>0.73958333333333337</v>
      </c>
      <c r="C72" s="3">
        <v>70</v>
      </c>
      <c r="D72" s="3">
        <v>76</v>
      </c>
      <c r="F72" s="3">
        <v>13</v>
      </c>
      <c r="G72" s="3" t="s">
        <v>129</v>
      </c>
      <c r="H72" s="14">
        <v>0.59</v>
      </c>
      <c r="I72" s="19">
        <v>30.12</v>
      </c>
    </row>
    <row r="73" spans="2:9" x14ac:dyDescent="0.2">
      <c r="B73" s="2">
        <v>0.75</v>
      </c>
      <c r="C73" s="3">
        <v>70</v>
      </c>
      <c r="D73" s="3">
        <v>74</v>
      </c>
      <c r="F73" s="3">
        <v>11</v>
      </c>
      <c r="G73" s="3" t="s">
        <v>201</v>
      </c>
      <c r="H73" s="14">
        <v>0.59</v>
      </c>
      <c r="I73" s="19">
        <v>30.12</v>
      </c>
    </row>
    <row r="74" spans="2:9" x14ac:dyDescent="0.2">
      <c r="B74" s="2">
        <v>0.76041666666666663</v>
      </c>
      <c r="C74" s="3">
        <v>70</v>
      </c>
      <c r="D74" s="3">
        <v>72</v>
      </c>
      <c r="F74" s="3">
        <v>8</v>
      </c>
      <c r="G74" s="3" t="s">
        <v>201</v>
      </c>
      <c r="H74" s="14">
        <v>0.59</v>
      </c>
      <c r="I74" s="19">
        <v>30.12</v>
      </c>
    </row>
    <row r="75" spans="2:9" x14ac:dyDescent="0.2">
      <c r="B75" s="2">
        <v>0.79166666666666663</v>
      </c>
      <c r="C75" s="3">
        <v>69</v>
      </c>
      <c r="D75" s="3">
        <v>70</v>
      </c>
      <c r="F75" s="3">
        <v>10</v>
      </c>
      <c r="G75" s="3" t="s">
        <v>201</v>
      </c>
      <c r="H75" s="14">
        <v>0.64</v>
      </c>
      <c r="I75" s="19">
        <v>30.13</v>
      </c>
    </row>
    <row r="76" spans="2:9" x14ac:dyDescent="0.2">
      <c r="B76" s="2">
        <v>0.80208333333333337</v>
      </c>
      <c r="C76" s="3">
        <v>69</v>
      </c>
      <c r="D76" s="3">
        <v>70</v>
      </c>
      <c r="F76" s="3">
        <v>6</v>
      </c>
      <c r="G76" s="3" t="s">
        <v>201</v>
      </c>
      <c r="H76" s="14">
        <v>0.63</v>
      </c>
      <c r="I76" s="19">
        <v>30.13</v>
      </c>
    </row>
    <row r="77" spans="2:9" x14ac:dyDescent="0.2">
      <c r="B77" s="2">
        <v>0.8125</v>
      </c>
      <c r="C77" s="3">
        <v>69</v>
      </c>
      <c r="D77" s="3">
        <v>71</v>
      </c>
      <c r="F77" s="3">
        <v>6</v>
      </c>
      <c r="G77" s="3" t="s">
        <v>201</v>
      </c>
      <c r="H77" s="14">
        <v>0.63</v>
      </c>
      <c r="I77" s="19">
        <v>30.14</v>
      </c>
    </row>
    <row r="78" spans="2:9" x14ac:dyDescent="0.2">
      <c r="B78" s="2">
        <v>0.82291666666666663</v>
      </c>
      <c r="C78" s="3">
        <v>69</v>
      </c>
      <c r="D78" s="3">
        <v>72</v>
      </c>
      <c r="F78" s="3">
        <v>7</v>
      </c>
      <c r="G78" s="3" t="s">
        <v>201</v>
      </c>
      <c r="H78" s="14">
        <v>0.63</v>
      </c>
      <c r="I78" s="19">
        <v>30.14</v>
      </c>
    </row>
    <row r="79" spans="2:9" x14ac:dyDescent="0.2">
      <c r="B79" s="2">
        <v>0.83333333333333337</v>
      </c>
      <c r="C79" s="3">
        <v>69</v>
      </c>
      <c r="D79" s="3">
        <v>72</v>
      </c>
      <c r="F79" s="3">
        <v>8</v>
      </c>
      <c r="G79" s="3" t="s">
        <v>201</v>
      </c>
      <c r="H79" s="14">
        <v>0.62</v>
      </c>
      <c r="I79" s="19">
        <v>30.15</v>
      </c>
    </row>
    <row r="80" spans="2:9" x14ac:dyDescent="0.2">
      <c r="B80" s="2">
        <v>0.84375</v>
      </c>
      <c r="C80" s="3">
        <v>69</v>
      </c>
      <c r="D80" s="3">
        <v>72</v>
      </c>
      <c r="F80" s="3">
        <v>13</v>
      </c>
      <c r="G80" s="3" t="s">
        <v>201</v>
      </c>
      <c r="H80" s="14">
        <v>0.63</v>
      </c>
      <c r="I80" s="19">
        <v>30.15</v>
      </c>
    </row>
    <row r="81" spans="1:9" x14ac:dyDescent="0.2">
      <c r="B81" s="2">
        <v>0.85416666666666663</v>
      </c>
      <c r="C81" s="3">
        <v>69</v>
      </c>
      <c r="D81" s="3">
        <v>71</v>
      </c>
      <c r="F81" s="3">
        <v>11</v>
      </c>
      <c r="G81" s="3" t="s">
        <v>201</v>
      </c>
      <c r="H81" s="14">
        <v>0.63</v>
      </c>
      <c r="I81" s="19">
        <v>30.15</v>
      </c>
    </row>
    <row r="82" spans="1:9" x14ac:dyDescent="0.2">
      <c r="B82" s="2">
        <v>0.86458333333333337</v>
      </c>
      <c r="C82" s="3">
        <v>69</v>
      </c>
      <c r="D82" s="3">
        <v>72</v>
      </c>
      <c r="F82" s="3">
        <v>6</v>
      </c>
      <c r="G82" s="3" t="s">
        <v>196</v>
      </c>
      <c r="H82" s="14">
        <v>0.61</v>
      </c>
      <c r="I82" s="19">
        <v>30.16</v>
      </c>
    </row>
    <row r="83" spans="1:9" x14ac:dyDescent="0.2">
      <c r="B83" s="2">
        <v>0.875</v>
      </c>
      <c r="C83" s="3">
        <v>69</v>
      </c>
      <c r="D83" s="3">
        <v>69</v>
      </c>
      <c r="F83" s="3">
        <v>9</v>
      </c>
      <c r="G83" s="3" t="s">
        <v>201</v>
      </c>
      <c r="H83" s="14">
        <v>0.61</v>
      </c>
      <c r="I83" s="19">
        <v>30.16</v>
      </c>
    </row>
    <row r="84" spans="1:9" x14ac:dyDescent="0.2">
      <c r="B84" s="2">
        <v>0.88541666666666663</v>
      </c>
      <c r="C84" s="3">
        <v>68</v>
      </c>
      <c r="D84" s="3">
        <v>68</v>
      </c>
      <c r="F84" s="3">
        <v>6</v>
      </c>
      <c r="G84" s="3" t="s">
        <v>201</v>
      </c>
      <c r="H84" s="14">
        <v>0.61</v>
      </c>
      <c r="I84" s="19">
        <v>30.16</v>
      </c>
    </row>
    <row r="85" spans="1:9" x14ac:dyDescent="0.2">
      <c r="B85" s="2">
        <v>0.89583333333333337</v>
      </c>
      <c r="C85" s="3">
        <v>68</v>
      </c>
      <c r="D85" s="3">
        <v>68</v>
      </c>
      <c r="F85" s="3">
        <v>13</v>
      </c>
      <c r="G85" s="3" t="s">
        <v>201</v>
      </c>
      <c r="H85" s="14">
        <v>0.61</v>
      </c>
      <c r="I85" s="19">
        <v>30.16</v>
      </c>
    </row>
    <row r="86" spans="1:9" x14ac:dyDescent="0.2">
      <c r="B86" s="2">
        <v>0.90625</v>
      </c>
      <c r="C86" s="3">
        <v>68</v>
      </c>
      <c r="D86" s="3">
        <v>67</v>
      </c>
      <c r="F86" s="3">
        <v>9</v>
      </c>
      <c r="G86" s="3" t="s">
        <v>201</v>
      </c>
      <c r="H86" s="14">
        <v>0.61</v>
      </c>
      <c r="I86" s="19">
        <v>30.16</v>
      </c>
    </row>
    <row r="88" spans="1:9" x14ac:dyDescent="0.2">
      <c r="A88" s="21">
        <v>40234</v>
      </c>
    </row>
    <row r="89" spans="1:9" x14ac:dyDescent="0.2">
      <c r="B89" s="2">
        <v>0.66666666666666663</v>
      </c>
      <c r="C89" s="3">
        <v>72</v>
      </c>
      <c r="D89" s="3">
        <v>88</v>
      </c>
      <c r="F89" s="3">
        <v>10</v>
      </c>
      <c r="G89" s="3" t="s">
        <v>201</v>
      </c>
      <c r="H89" s="14">
        <v>0.52</v>
      </c>
      <c r="I89" s="19">
        <v>30.15</v>
      </c>
    </row>
    <row r="90" spans="1:9" x14ac:dyDescent="0.2">
      <c r="B90" s="2">
        <v>0.67708333333333337</v>
      </c>
      <c r="C90" s="3">
        <v>71</v>
      </c>
      <c r="D90" s="3">
        <v>84</v>
      </c>
      <c r="F90" s="3">
        <v>9</v>
      </c>
      <c r="G90" s="3" t="s">
        <v>201</v>
      </c>
      <c r="H90" s="14">
        <v>0.53</v>
      </c>
      <c r="I90" s="19">
        <v>30.15</v>
      </c>
    </row>
    <row r="91" spans="1:9" x14ac:dyDescent="0.2">
      <c r="B91" s="2">
        <v>0.6875</v>
      </c>
      <c r="C91" s="3">
        <v>71</v>
      </c>
      <c r="D91" s="3">
        <v>84</v>
      </c>
      <c r="F91" s="3">
        <v>10</v>
      </c>
      <c r="G91" s="3" t="s">
        <v>201</v>
      </c>
      <c r="H91" s="14">
        <v>0.53</v>
      </c>
      <c r="I91" s="19">
        <v>30.15</v>
      </c>
    </row>
    <row r="92" spans="1:9" x14ac:dyDescent="0.2">
      <c r="B92" s="2">
        <v>0.69791666666666663</v>
      </c>
      <c r="C92" s="3">
        <v>72</v>
      </c>
      <c r="D92" s="3">
        <v>84</v>
      </c>
      <c r="F92" s="3">
        <v>12</v>
      </c>
      <c r="G92" s="3" t="s">
        <v>130</v>
      </c>
      <c r="H92" s="14">
        <v>0.53</v>
      </c>
      <c r="I92" s="19">
        <v>30.15</v>
      </c>
    </row>
    <row r="93" spans="1:9" x14ac:dyDescent="0.2">
      <c r="B93" s="2">
        <v>0.70833333333333337</v>
      </c>
      <c r="C93" s="3">
        <v>71</v>
      </c>
      <c r="D93" s="3">
        <v>81</v>
      </c>
      <c r="F93" s="3">
        <v>11</v>
      </c>
      <c r="G93" s="3" t="s">
        <v>201</v>
      </c>
      <c r="H93" s="14">
        <v>0.54</v>
      </c>
      <c r="I93" s="19">
        <v>30.15</v>
      </c>
    </row>
    <row r="94" spans="1:9" x14ac:dyDescent="0.2">
      <c r="B94" s="2">
        <v>0.71875</v>
      </c>
      <c r="C94" s="3">
        <v>71</v>
      </c>
      <c r="D94" s="3">
        <v>77</v>
      </c>
      <c r="F94" s="3">
        <v>6</v>
      </c>
      <c r="G94" s="3" t="s">
        <v>129</v>
      </c>
      <c r="H94" s="14">
        <v>0.54</v>
      </c>
      <c r="I94" s="19">
        <v>30.16</v>
      </c>
    </row>
    <row r="95" spans="1:9" x14ac:dyDescent="0.2">
      <c r="B95" s="2">
        <v>0.72916666666666663</v>
      </c>
      <c r="C95" s="3">
        <v>70</v>
      </c>
      <c r="D95" s="3">
        <v>77</v>
      </c>
      <c r="F95" s="3">
        <v>6</v>
      </c>
      <c r="G95" s="3" t="s">
        <v>129</v>
      </c>
      <c r="H95" s="14">
        <v>0.55000000000000004</v>
      </c>
      <c r="I95" s="19">
        <v>30.16</v>
      </c>
    </row>
    <row r="96" spans="1:9" x14ac:dyDescent="0.2">
      <c r="B96" s="2">
        <v>0.73958333333333337</v>
      </c>
      <c r="C96" s="3">
        <v>70</v>
      </c>
      <c r="D96" s="3">
        <v>76</v>
      </c>
      <c r="F96" s="3">
        <v>6</v>
      </c>
      <c r="G96" s="3" t="s">
        <v>201</v>
      </c>
      <c r="H96" s="14">
        <v>0.54</v>
      </c>
      <c r="I96" s="19">
        <v>30.16</v>
      </c>
    </row>
    <row r="97" spans="1:9" x14ac:dyDescent="0.2">
      <c r="B97" s="2">
        <v>0.75</v>
      </c>
      <c r="C97" s="3">
        <v>70</v>
      </c>
      <c r="D97" s="3">
        <v>75</v>
      </c>
      <c r="F97" s="3">
        <v>7</v>
      </c>
      <c r="G97" s="3" t="s">
        <v>201</v>
      </c>
      <c r="H97" s="14">
        <v>0.56000000000000005</v>
      </c>
      <c r="I97" s="19">
        <v>30.16</v>
      </c>
    </row>
    <row r="98" spans="1:9" x14ac:dyDescent="0.2">
      <c r="B98" s="2">
        <v>0.76041666666666663</v>
      </c>
      <c r="C98" s="3">
        <v>69</v>
      </c>
      <c r="D98" s="3">
        <v>74</v>
      </c>
      <c r="F98" s="3">
        <v>7</v>
      </c>
      <c r="G98" s="3" t="s">
        <v>130</v>
      </c>
      <c r="H98" s="14">
        <v>0.56000000000000005</v>
      </c>
      <c r="I98" s="19">
        <v>30.16</v>
      </c>
    </row>
    <row r="99" spans="1:9" x14ac:dyDescent="0.2">
      <c r="B99" s="2">
        <v>0.80208333333333337</v>
      </c>
      <c r="C99" s="3">
        <v>68</v>
      </c>
      <c r="D99" s="3">
        <v>69</v>
      </c>
      <c r="F99" s="3">
        <v>6</v>
      </c>
      <c r="G99" s="3" t="s">
        <v>130</v>
      </c>
      <c r="H99" s="14">
        <v>0.59</v>
      </c>
      <c r="I99" s="19">
        <v>30.16</v>
      </c>
    </row>
    <row r="100" spans="1:9" x14ac:dyDescent="0.2">
      <c r="B100" s="2">
        <v>0.8125</v>
      </c>
      <c r="C100" s="3">
        <v>68</v>
      </c>
      <c r="D100" s="3">
        <v>68</v>
      </c>
      <c r="F100" s="3">
        <v>5</v>
      </c>
      <c r="G100" s="3" t="s">
        <v>130</v>
      </c>
      <c r="H100" s="14">
        <v>0.57999999999999996</v>
      </c>
      <c r="I100" s="19">
        <v>30.16</v>
      </c>
    </row>
    <row r="101" spans="1:9" x14ac:dyDescent="0.2">
      <c r="B101" s="2">
        <v>0.82291666666666663</v>
      </c>
      <c r="C101" s="3">
        <v>67</v>
      </c>
      <c r="D101" s="3">
        <v>68</v>
      </c>
      <c r="F101" s="3">
        <v>4</v>
      </c>
      <c r="G101" s="3" t="s">
        <v>201</v>
      </c>
      <c r="H101" s="14">
        <v>0.59</v>
      </c>
      <c r="I101" s="19">
        <v>30.16</v>
      </c>
    </row>
    <row r="102" spans="1:9" x14ac:dyDescent="0.2">
      <c r="B102" s="2">
        <v>0.83333333333333337</v>
      </c>
      <c r="C102" s="3">
        <v>67</v>
      </c>
      <c r="D102" s="3">
        <v>68</v>
      </c>
      <c r="F102" s="3">
        <v>5</v>
      </c>
      <c r="G102" s="3" t="s">
        <v>130</v>
      </c>
      <c r="H102" s="14">
        <v>0.6</v>
      </c>
      <c r="I102" s="19">
        <v>30.16</v>
      </c>
    </row>
    <row r="103" spans="1:9" x14ac:dyDescent="0.2">
      <c r="B103" s="2">
        <v>0.84375</v>
      </c>
      <c r="C103" s="3">
        <v>67</v>
      </c>
      <c r="D103" s="3">
        <v>67</v>
      </c>
      <c r="F103" s="3">
        <v>7</v>
      </c>
      <c r="G103" s="3" t="s">
        <v>201</v>
      </c>
      <c r="H103" s="14">
        <v>0.59</v>
      </c>
      <c r="I103" s="19">
        <v>30.17</v>
      </c>
    </row>
    <row r="104" spans="1:9" x14ac:dyDescent="0.2">
      <c r="B104" s="2">
        <v>0.85416666666666663</v>
      </c>
      <c r="C104" s="3">
        <v>67</v>
      </c>
      <c r="D104" s="3">
        <v>67</v>
      </c>
      <c r="F104" s="3">
        <v>5</v>
      </c>
      <c r="G104" s="3" t="s">
        <v>201</v>
      </c>
      <c r="H104" s="14">
        <v>0.61</v>
      </c>
      <c r="I104" s="19">
        <v>30.17</v>
      </c>
    </row>
    <row r="105" spans="1:9" x14ac:dyDescent="0.2">
      <c r="B105" s="2">
        <v>0.86458333333333337</v>
      </c>
      <c r="C105" s="3">
        <v>68</v>
      </c>
      <c r="D105" s="3">
        <v>68</v>
      </c>
      <c r="F105" s="3">
        <v>4</v>
      </c>
      <c r="G105" s="3" t="s">
        <v>130</v>
      </c>
      <c r="H105" s="14">
        <v>0.6</v>
      </c>
      <c r="I105" s="19">
        <v>30.17</v>
      </c>
    </row>
    <row r="106" spans="1:9" x14ac:dyDescent="0.2">
      <c r="B106" s="2">
        <v>0.875</v>
      </c>
      <c r="C106" s="3">
        <v>69</v>
      </c>
      <c r="D106" s="3">
        <v>70</v>
      </c>
      <c r="F106" s="3">
        <v>5</v>
      </c>
      <c r="G106" s="3" t="s">
        <v>130</v>
      </c>
      <c r="H106" s="14">
        <v>0.59</v>
      </c>
      <c r="I106" s="19">
        <v>30.18</v>
      </c>
    </row>
    <row r="107" spans="1:9" x14ac:dyDescent="0.2">
      <c r="B107" s="2">
        <v>0.88541666666666663</v>
      </c>
      <c r="C107" s="3">
        <v>69</v>
      </c>
      <c r="D107" s="3">
        <v>70</v>
      </c>
      <c r="F107" s="3">
        <v>8</v>
      </c>
      <c r="G107" s="3" t="s">
        <v>130</v>
      </c>
      <c r="H107" s="14">
        <v>0.57999999999999996</v>
      </c>
      <c r="I107" s="19">
        <v>30.18</v>
      </c>
    </row>
    <row r="108" spans="1:9" x14ac:dyDescent="0.2">
      <c r="B108" s="2">
        <v>0.89583333333333337</v>
      </c>
      <c r="C108" s="3">
        <v>69</v>
      </c>
      <c r="D108" s="3">
        <v>71</v>
      </c>
      <c r="F108" s="3">
        <v>8</v>
      </c>
      <c r="G108" s="3" t="s">
        <v>201</v>
      </c>
      <c r="H108" s="14">
        <v>0.59</v>
      </c>
      <c r="I108" s="19">
        <v>30.18</v>
      </c>
    </row>
    <row r="109" spans="1:9" x14ac:dyDescent="0.2">
      <c r="B109" s="2">
        <v>0.90625</v>
      </c>
      <c r="C109" s="3">
        <v>69</v>
      </c>
      <c r="D109" s="3">
        <v>72</v>
      </c>
      <c r="F109" s="3">
        <v>9</v>
      </c>
      <c r="G109" s="3" t="s">
        <v>201</v>
      </c>
      <c r="H109" s="14">
        <v>0.59</v>
      </c>
      <c r="I109" s="19">
        <v>30.18</v>
      </c>
    </row>
    <row r="110" spans="1:9" x14ac:dyDescent="0.2">
      <c r="B110" s="2">
        <v>0.91666666666666663</v>
      </c>
      <c r="C110" s="3">
        <v>69</v>
      </c>
      <c r="D110" s="3">
        <v>70</v>
      </c>
      <c r="F110" s="3">
        <v>9</v>
      </c>
      <c r="G110" s="3" t="s">
        <v>130</v>
      </c>
      <c r="H110" s="14">
        <v>0.59</v>
      </c>
      <c r="I110" s="19">
        <v>30.18</v>
      </c>
    </row>
    <row r="112" spans="1:9" x14ac:dyDescent="0.2">
      <c r="A112" s="9" t="s">
        <v>247</v>
      </c>
    </row>
    <row r="113" spans="1:9" x14ac:dyDescent="0.2">
      <c r="A113" s="21">
        <v>40258</v>
      </c>
      <c r="B113" s="1">
        <v>0.375</v>
      </c>
      <c r="C113" s="3">
        <v>50</v>
      </c>
      <c r="D113" s="3">
        <v>61</v>
      </c>
      <c r="F113" s="3">
        <v>2</v>
      </c>
      <c r="G113" s="3" t="s">
        <v>208</v>
      </c>
      <c r="H113" s="14">
        <v>0.44</v>
      </c>
      <c r="I113" s="19">
        <v>30.27</v>
      </c>
    </row>
    <row r="114" spans="1:9" x14ac:dyDescent="0.2">
      <c r="B114" s="1">
        <v>0.38541666666666669</v>
      </c>
      <c r="C114" s="3">
        <v>51</v>
      </c>
      <c r="D114" s="3">
        <v>63</v>
      </c>
      <c r="F114" s="3">
        <v>3</v>
      </c>
      <c r="G114" s="3" t="s">
        <v>37</v>
      </c>
      <c r="H114" s="14">
        <v>0.44</v>
      </c>
      <c r="I114" s="19">
        <v>30.27</v>
      </c>
    </row>
    <row r="115" spans="1:9" x14ac:dyDescent="0.2">
      <c r="B115" s="1">
        <v>0.39583333333333331</v>
      </c>
      <c r="C115" s="3">
        <v>52</v>
      </c>
      <c r="D115" s="3">
        <v>68</v>
      </c>
      <c r="F115" s="3">
        <v>4</v>
      </c>
      <c r="G115" s="3" t="s">
        <v>37</v>
      </c>
      <c r="H115" s="14">
        <v>0.43</v>
      </c>
      <c r="I115" s="19">
        <v>30.27</v>
      </c>
    </row>
    <row r="116" spans="1:9" x14ac:dyDescent="0.2">
      <c r="B116" s="1">
        <v>0.40625</v>
      </c>
      <c r="C116" s="3">
        <v>54</v>
      </c>
      <c r="D116" s="3">
        <v>73</v>
      </c>
      <c r="F116" s="3">
        <v>2</v>
      </c>
      <c r="G116" s="3" t="s">
        <v>208</v>
      </c>
      <c r="H116" s="14">
        <v>0.39</v>
      </c>
      <c r="I116" s="19">
        <v>30.27</v>
      </c>
    </row>
    <row r="117" spans="1:9" x14ac:dyDescent="0.2">
      <c r="B117" s="1">
        <v>0.41666666666666669</v>
      </c>
      <c r="C117" s="3">
        <v>56</v>
      </c>
      <c r="D117" s="3">
        <v>75</v>
      </c>
      <c r="F117" s="3">
        <v>1</v>
      </c>
      <c r="G117" s="3" t="s">
        <v>208</v>
      </c>
      <c r="H117" s="14">
        <v>0.37</v>
      </c>
      <c r="I117" s="19">
        <v>30.27</v>
      </c>
    </row>
    <row r="118" spans="1:9" x14ac:dyDescent="0.2">
      <c r="B118" s="1">
        <v>0.42708333333333331</v>
      </c>
      <c r="C118" s="3">
        <v>58</v>
      </c>
      <c r="D118" s="3">
        <v>80</v>
      </c>
      <c r="F118" s="3">
        <v>1</v>
      </c>
      <c r="G118" s="3" t="s">
        <v>43</v>
      </c>
      <c r="H118" s="14">
        <v>0.34</v>
      </c>
      <c r="I118" s="19">
        <v>30.26</v>
      </c>
    </row>
    <row r="119" spans="1:9" x14ac:dyDescent="0.2">
      <c r="B119" s="1">
        <v>0.4375</v>
      </c>
      <c r="C119" s="3">
        <v>59</v>
      </c>
      <c r="D119" s="3">
        <v>83</v>
      </c>
      <c r="F119" s="3">
        <v>2</v>
      </c>
      <c r="G119" s="3" t="s">
        <v>43</v>
      </c>
      <c r="H119" s="14">
        <v>0.34</v>
      </c>
      <c r="I119" s="19">
        <v>30.26</v>
      </c>
    </row>
    <row r="120" spans="1:9" x14ac:dyDescent="0.2">
      <c r="B120" s="1">
        <v>0.44791666666666669</v>
      </c>
      <c r="C120" s="3">
        <v>61</v>
      </c>
      <c r="D120" s="3">
        <v>86</v>
      </c>
      <c r="F120" s="3">
        <v>3</v>
      </c>
      <c r="G120" s="3" t="s">
        <v>43</v>
      </c>
      <c r="H120" s="14">
        <v>0.35</v>
      </c>
      <c r="I120" s="19">
        <v>30.27</v>
      </c>
    </row>
    <row r="121" spans="1:9" x14ac:dyDescent="0.2">
      <c r="B121" s="1">
        <v>0.45833333333333331</v>
      </c>
      <c r="C121" s="3">
        <v>61</v>
      </c>
      <c r="D121" s="3">
        <v>87</v>
      </c>
      <c r="F121" s="3">
        <v>1</v>
      </c>
      <c r="G121" s="3" t="s">
        <v>43</v>
      </c>
      <c r="H121" s="14">
        <v>0.36</v>
      </c>
      <c r="I121" s="19">
        <v>30.27</v>
      </c>
    </row>
    <row r="122" spans="1:9" x14ac:dyDescent="0.2">
      <c r="B122" s="1">
        <v>0.46875</v>
      </c>
      <c r="C122" s="3">
        <v>62</v>
      </c>
      <c r="D122" s="3">
        <v>93</v>
      </c>
      <c r="F122" s="3">
        <v>0</v>
      </c>
      <c r="H122" s="14">
        <v>0.36</v>
      </c>
      <c r="I122" s="19">
        <v>30.27</v>
      </c>
    </row>
    <row r="123" spans="1:9" x14ac:dyDescent="0.2">
      <c r="B123" s="1">
        <v>0.47916666666666669</v>
      </c>
      <c r="C123" s="3">
        <v>63</v>
      </c>
      <c r="D123" s="3">
        <v>94</v>
      </c>
      <c r="F123" s="3">
        <v>5</v>
      </c>
      <c r="G123" s="3" t="s">
        <v>129</v>
      </c>
      <c r="H123" s="14">
        <v>0.37</v>
      </c>
      <c r="I123" s="19">
        <v>30.27</v>
      </c>
    </row>
    <row r="124" spans="1:9" x14ac:dyDescent="0.2">
      <c r="B124" s="1">
        <v>0.48958333333333331</v>
      </c>
      <c r="C124" s="3">
        <v>64</v>
      </c>
      <c r="D124" s="3">
        <v>97</v>
      </c>
      <c r="F124" s="3">
        <v>5</v>
      </c>
      <c r="G124" s="3" t="s">
        <v>201</v>
      </c>
      <c r="H124" s="14">
        <v>0.36</v>
      </c>
      <c r="I124" s="19">
        <v>30.27</v>
      </c>
    </row>
    <row r="125" spans="1:9" x14ac:dyDescent="0.2">
      <c r="B125" s="1">
        <v>0.5</v>
      </c>
      <c r="C125" s="3">
        <v>65</v>
      </c>
      <c r="D125" s="3">
        <v>100</v>
      </c>
      <c r="F125" s="3">
        <v>0</v>
      </c>
      <c r="H125" s="14">
        <v>0.35</v>
      </c>
      <c r="I125" s="19">
        <v>30.26</v>
      </c>
    </row>
    <row r="126" spans="1:9" x14ac:dyDescent="0.2">
      <c r="B126" s="1">
        <v>0.54166666666666663</v>
      </c>
      <c r="C126" s="3">
        <v>67</v>
      </c>
      <c r="D126" s="3">
        <v>107</v>
      </c>
      <c r="F126" s="3">
        <v>6</v>
      </c>
      <c r="G126" s="3" t="s">
        <v>203</v>
      </c>
      <c r="H126" s="14">
        <v>0.33</v>
      </c>
      <c r="I126" s="19">
        <v>30.24</v>
      </c>
    </row>
    <row r="127" spans="1:9" x14ac:dyDescent="0.2">
      <c r="B127" s="1">
        <v>0.55208333333333337</v>
      </c>
      <c r="C127" s="3">
        <v>68</v>
      </c>
      <c r="D127" s="3">
        <v>108</v>
      </c>
      <c r="F127" s="3">
        <v>2</v>
      </c>
      <c r="G127" s="3" t="s">
        <v>130</v>
      </c>
      <c r="H127" s="14">
        <v>0.34</v>
      </c>
      <c r="I127" s="19">
        <v>30.22</v>
      </c>
    </row>
    <row r="128" spans="1:9" x14ac:dyDescent="0.2">
      <c r="B128" s="2">
        <v>0.5625</v>
      </c>
      <c r="C128" s="3">
        <v>68</v>
      </c>
      <c r="D128" s="3">
        <v>108</v>
      </c>
      <c r="F128" s="3">
        <v>2</v>
      </c>
      <c r="G128" s="3" t="s">
        <v>201</v>
      </c>
      <c r="H128" s="14">
        <v>0.32</v>
      </c>
      <c r="I128" s="19">
        <v>30.22</v>
      </c>
    </row>
    <row r="129" spans="1:9" x14ac:dyDescent="0.2">
      <c r="B129" s="2">
        <v>0.57291666666666663</v>
      </c>
      <c r="C129" s="3">
        <v>69</v>
      </c>
      <c r="D129" s="3">
        <v>111</v>
      </c>
      <c r="F129" s="3">
        <v>8</v>
      </c>
      <c r="G129" s="3" t="s">
        <v>129</v>
      </c>
      <c r="H129" s="14">
        <v>0.3</v>
      </c>
      <c r="I129" s="19">
        <v>30.2</v>
      </c>
    </row>
    <row r="130" spans="1:9" x14ac:dyDescent="0.2">
      <c r="B130" s="2">
        <v>0.58333333333333337</v>
      </c>
      <c r="C130" s="3">
        <v>69</v>
      </c>
      <c r="D130" s="3">
        <v>110</v>
      </c>
      <c r="F130" s="3">
        <v>1</v>
      </c>
      <c r="G130" s="3" t="s">
        <v>201</v>
      </c>
      <c r="H130" s="14">
        <v>0.3</v>
      </c>
      <c r="I130" s="19">
        <v>30.2</v>
      </c>
    </row>
    <row r="131" spans="1:9" x14ac:dyDescent="0.2">
      <c r="B131" s="2">
        <v>0.59375</v>
      </c>
      <c r="C131" s="3">
        <v>71</v>
      </c>
      <c r="D131" s="3">
        <v>113</v>
      </c>
      <c r="F131" s="3">
        <v>4</v>
      </c>
      <c r="G131" s="3" t="s">
        <v>203</v>
      </c>
      <c r="H131" s="14">
        <v>0.3</v>
      </c>
      <c r="I131" s="19">
        <v>30.19</v>
      </c>
    </row>
    <row r="132" spans="1:9" x14ac:dyDescent="0.2">
      <c r="B132" s="2">
        <v>0.60416666666666663</v>
      </c>
      <c r="C132" s="3">
        <v>70</v>
      </c>
      <c r="D132" s="3">
        <v>118</v>
      </c>
      <c r="F132" s="3">
        <v>0</v>
      </c>
      <c r="H132" s="14">
        <v>0.3</v>
      </c>
      <c r="I132" s="19">
        <v>30.19</v>
      </c>
    </row>
    <row r="133" spans="1:9" x14ac:dyDescent="0.2">
      <c r="B133" s="2">
        <v>0.61458333333333337</v>
      </c>
      <c r="C133" s="3">
        <v>73</v>
      </c>
      <c r="D133" s="3">
        <v>107</v>
      </c>
      <c r="F133" s="3">
        <v>2</v>
      </c>
      <c r="G133" s="3" t="s">
        <v>130</v>
      </c>
      <c r="H133" s="14">
        <v>0.28000000000000003</v>
      </c>
      <c r="I133" s="19">
        <v>30.19</v>
      </c>
    </row>
    <row r="134" spans="1:9" x14ac:dyDescent="0.2">
      <c r="B134" s="2">
        <v>0.625</v>
      </c>
      <c r="C134" s="3">
        <v>72</v>
      </c>
      <c r="D134" s="3">
        <v>107</v>
      </c>
      <c r="F134" s="3">
        <v>4</v>
      </c>
      <c r="G134" s="3" t="s">
        <v>130</v>
      </c>
      <c r="H134" s="14">
        <v>0.28000000000000003</v>
      </c>
      <c r="I134" s="19">
        <v>30.17</v>
      </c>
    </row>
    <row r="135" spans="1:9" x14ac:dyDescent="0.2">
      <c r="B135" s="2">
        <v>0.63541666666666663</v>
      </c>
      <c r="C135" s="3">
        <v>72</v>
      </c>
      <c r="D135" s="3">
        <v>108</v>
      </c>
      <c r="F135" s="3">
        <v>6</v>
      </c>
      <c r="G135" s="3" t="s">
        <v>129</v>
      </c>
      <c r="H135" s="14">
        <v>0.28000000000000003</v>
      </c>
      <c r="I135" s="19">
        <v>30.17</v>
      </c>
    </row>
    <row r="136" spans="1:9" x14ac:dyDescent="0.2">
      <c r="B136" s="2">
        <v>0.64583333333333337</v>
      </c>
      <c r="C136" s="3">
        <v>72</v>
      </c>
      <c r="D136" s="3">
        <v>103</v>
      </c>
      <c r="F136" s="3">
        <v>2</v>
      </c>
      <c r="G136" s="3" t="s">
        <v>201</v>
      </c>
      <c r="H136" s="14">
        <v>0.28000000000000003</v>
      </c>
      <c r="I136" s="19">
        <v>30.17</v>
      </c>
    </row>
    <row r="137" spans="1:9" x14ac:dyDescent="0.2">
      <c r="B137" s="2">
        <v>0.65625</v>
      </c>
      <c r="C137" s="3">
        <v>72</v>
      </c>
      <c r="D137" s="3">
        <v>104</v>
      </c>
      <c r="F137" s="3">
        <v>1</v>
      </c>
      <c r="G137" s="3" t="s">
        <v>143</v>
      </c>
      <c r="H137" s="14">
        <v>0.28000000000000003</v>
      </c>
      <c r="I137" s="19">
        <v>30.17</v>
      </c>
    </row>
    <row r="138" spans="1:9" x14ac:dyDescent="0.2">
      <c r="B138" s="2">
        <v>0.66666666666666663</v>
      </c>
      <c r="C138" s="3">
        <v>71</v>
      </c>
      <c r="D138" s="3">
        <v>106</v>
      </c>
      <c r="F138" s="3">
        <v>0</v>
      </c>
      <c r="H138" s="14">
        <v>0.28000000000000003</v>
      </c>
      <c r="I138" s="19">
        <v>30.17</v>
      </c>
    </row>
    <row r="139" spans="1:9" x14ac:dyDescent="0.2">
      <c r="B139" s="2">
        <v>0.67708333333333337</v>
      </c>
      <c r="C139" s="3">
        <v>72</v>
      </c>
      <c r="D139" s="3">
        <v>106</v>
      </c>
      <c r="F139" s="3">
        <v>1</v>
      </c>
      <c r="G139" s="3" t="s">
        <v>130</v>
      </c>
      <c r="H139" s="14">
        <v>0.28000000000000003</v>
      </c>
      <c r="I139" s="19">
        <v>30.16</v>
      </c>
    </row>
    <row r="140" spans="1:9" x14ac:dyDescent="0.2">
      <c r="B140" s="2">
        <v>0.6875</v>
      </c>
      <c r="C140" s="3">
        <v>72</v>
      </c>
      <c r="D140" s="3">
        <v>97</v>
      </c>
      <c r="F140" s="3">
        <v>6</v>
      </c>
      <c r="G140" s="3" t="s">
        <v>208</v>
      </c>
      <c r="H140" s="14">
        <v>0.28000000000000003</v>
      </c>
      <c r="I140" s="19">
        <v>30.16</v>
      </c>
    </row>
    <row r="141" spans="1:9" x14ac:dyDescent="0.2">
      <c r="B141" s="2">
        <v>0.69791666666666663</v>
      </c>
      <c r="C141" s="3">
        <v>72</v>
      </c>
      <c r="D141" s="3">
        <v>99</v>
      </c>
      <c r="F141" s="3">
        <v>1</v>
      </c>
      <c r="G141" s="3" t="s">
        <v>143</v>
      </c>
      <c r="H141" s="14">
        <v>0.28000000000000003</v>
      </c>
      <c r="I141" s="19">
        <v>30.16</v>
      </c>
    </row>
    <row r="142" spans="1:9" x14ac:dyDescent="0.2">
      <c r="B142" s="2">
        <v>0.70833333333333337</v>
      </c>
      <c r="C142" s="3">
        <v>71</v>
      </c>
      <c r="D142" s="3">
        <v>96</v>
      </c>
      <c r="F142" s="3">
        <v>2</v>
      </c>
      <c r="G142" s="3" t="s">
        <v>130</v>
      </c>
      <c r="H142" s="14">
        <v>0.28999999999999998</v>
      </c>
      <c r="I142" s="19">
        <v>30.16</v>
      </c>
    </row>
    <row r="144" spans="1:9" x14ac:dyDescent="0.2">
      <c r="A144" s="21">
        <v>40259</v>
      </c>
      <c r="B144" s="1">
        <v>0.375</v>
      </c>
      <c r="C144" s="3">
        <v>60</v>
      </c>
      <c r="D144" s="3">
        <v>66</v>
      </c>
      <c r="F144" s="3">
        <v>1</v>
      </c>
      <c r="G144" s="3" t="s">
        <v>130</v>
      </c>
      <c r="H144" s="14">
        <v>0.53</v>
      </c>
      <c r="I144" s="19">
        <v>30.29</v>
      </c>
    </row>
    <row r="145" spans="2:9" x14ac:dyDescent="0.2">
      <c r="B145" s="1">
        <v>0.38541666666666669</v>
      </c>
      <c r="C145" s="3">
        <v>61</v>
      </c>
      <c r="D145" s="3">
        <v>62</v>
      </c>
      <c r="F145" s="3">
        <v>6</v>
      </c>
      <c r="G145" s="3" t="s">
        <v>201</v>
      </c>
      <c r="H145" s="14">
        <v>0.52</v>
      </c>
      <c r="I145" s="19">
        <v>30.29</v>
      </c>
    </row>
    <row r="146" spans="2:9" x14ac:dyDescent="0.2">
      <c r="B146" s="1">
        <v>0.39583333333333331</v>
      </c>
      <c r="C146" s="3">
        <v>60</v>
      </c>
      <c r="D146" s="3">
        <v>66</v>
      </c>
      <c r="F146" s="3">
        <v>9</v>
      </c>
      <c r="G146" s="3" t="s">
        <v>129</v>
      </c>
      <c r="H146" s="14">
        <v>0.53</v>
      </c>
      <c r="I146" s="19">
        <v>30.29</v>
      </c>
    </row>
    <row r="147" spans="2:9" x14ac:dyDescent="0.2">
      <c r="B147" s="1">
        <v>0.40625</v>
      </c>
      <c r="C147" s="3">
        <v>61</v>
      </c>
      <c r="D147" s="3">
        <v>74</v>
      </c>
      <c r="F147" s="3">
        <v>5</v>
      </c>
      <c r="G147" s="3" t="s">
        <v>130</v>
      </c>
      <c r="H147" s="14">
        <v>0.52</v>
      </c>
      <c r="I147" s="19">
        <v>30.29</v>
      </c>
    </row>
    <row r="148" spans="2:9" x14ac:dyDescent="0.2">
      <c r="B148" s="1">
        <v>0.41666666666666669</v>
      </c>
      <c r="C148" s="3">
        <v>62</v>
      </c>
      <c r="D148" s="3">
        <v>79</v>
      </c>
      <c r="F148" s="3">
        <v>2</v>
      </c>
      <c r="G148" s="3" t="s">
        <v>197</v>
      </c>
      <c r="H148" s="14">
        <v>0.5</v>
      </c>
      <c r="I148" s="19">
        <v>30.29</v>
      </c>
    </row>
    <row r="149" spans="2:9" x14ac:dyDescent="0.2">
      <c r="B149" s="1">
        <v>0.42708333333333331</v>
      </c>
      <c r="C149" s="3">
        <v>63</v>
      </c>
      <c r="D149" s="3">
        <v>84</v>
      </c>
    </row>
    <row r="150" spans="2:9" x14ac:dyDescent="0.2">
      <c r="B150" s="1">
        <v>0.4375</v>
      </c>
      <c r="C150" s="3">
        <v>64</v>
      </c>
      <c r="D150" s="3">
        <v>86</v>
      </c>
      <c r="F150" s="3">
        <v>6</v>
      </c>
      <c r="G150" s="3" t="s">
        <v>129</v>
      </c>
      <c r="H150" s="14">
        <v>0.48</v>
      </c>
      <c r="I150" s="19">
        <v>30.29</v>
      </c>
    </row>
    <row r="151" spans="2:9" x14ac:dyDescent="0.2">
      <c r="B151" s="1">
        <v>0.44791666666666669</v>
      </c>
      <c r="C151" s="3">
        <v>64</v>
      </c>
      <c r="D151" s="3">
        <v>90</v>
      </c>
      <c r="F151" s="3">
        <v>5</v>
      </c>
      <c r="G151" s="3" t="s">
        <v>129</v>
      </c>
      <c r="H151" s="14">
        <v>0.47</v>
      </c>
      <c r="I151" s="19">
        <v>30.29</v>
      </c>
    </row>
    <row r="152" spans="2:9" x14ac:dyDescent="0.2">
      <c r="B152" s="1">
        <v>0.45833333333333331</v>
      </c>
      <c r="C152" s="3">
        <v>64</v>
      </c>
      <c r="D152" s="3">
        <v>90</v>
      </c>
      <c r="F152" s="3">
        <v>5</v>
      </c>
      <c r="G152" s="3" t="s">
        <v>201</v>
      </c>
      <c r="H152" s="14">
        <v>0.47</v>
      </c>
      <c r="I152" s="19">
        <v>30.29</v>
      </c>
    </row>
    <row r="153" spans="2:9" x14ac:dyDescent="0.2">
      <c r="B153" s="1">
        <v>0.51041666666666663</v>
      </c>
      <c r="C153" s="3">
        <v>68</v>
      </c>
      <c r="D153" s="3">
        <v>105</v>
      </c>
      <c r="F153" s="3">
        <v>5</v>
      </c>
      <c r="G153" s="3" t="s">
        <v>203</v>
      </c>
      <c r="H153" s="14">
        <v>0.39</v>
      </c>
      <c r="I153" s="19">
        <v>30.26</v>
      </c>
    </row>
    <row r="154" spans="2:9" x14ac:dyDescent="0.2">
      <c r="B154" s="1">
        <v>0.52083333333333337</v>
      </c>
      <c r="C154" s="3">
        <v>68</v>
      </c>
      <c r="D154" s="3">
        <v>107</v>
      </c>
      <c r="F154" s="3">
        <v>6</v>
      </c>
      <c r="G154" s="3" t="s">
        <v>203</v>
      </c>
      <c r="H154" s="14">
        <v>0.39</v>
      </c>
      <c r="I154" s="19">
        <v>30.26</v>
      </c>
    </row>
    <row r="155" spans="2:9" x14ac:dyDescent="0.2">
      <c r="B155" s="1">
        <v>0.53125</v>
      </c>
      <c r="C155" s="3">
        <v>70</v>
      </c>
      <c r="D155" s="3">
        <v>109</v>
      </c>
      <c r="F155" s="3">
        <v>6</v>
      </c>
      <c r="G155" s="3" t="s">
        <v>203</v>
      </c>
      <c r="H155" s="14">
        <v>0.38</v>
      </c>
      <c r="I155" s="19">
        <v>30.24</v>
      </c>
    </row>
    <row r="156" spans="2:9" x14ac:dyDescent="0.2">
      <c r="B156" s="1">
        <v>0.54166666666666663</v>
      </c>
      <c r="C156" s="3">
        <v>69</v>
      </c>
      <c r="D156" s="3">
        <v>109</v>
      </c>
      <c r="F156" s="3">
        <v>4</v>
      </c>
      <c r="G156" s="3" t="s">
        <v>130</v>
      </c>
      <c r="H156" s="14">
        <v>0.38</v>
      </c>
      <c r="I156" s="19">
        <v>30.24</v>
      </c>
    </row>
    <row r="157" spans="2:9" x14ac:dyDescent="0.2">
      <c r="B157" s="1">
        <v>0.55208333333333337</v>
      </c>
      <c r="C157" s="3">
        <v>70</v>
      </c>
      <c r="D157" s="3">
        <v>111</v>
      </c>
      <c r="F157" s="3">
        <v>0</v>
      </c>
      <c r="H157" s="14">
        <v>0.36</v>
      </c>
      <c r="I157" s="19">
        <v>30.23</v>
      </c>
    </row>
    <row r="158" spans="2:9" x14ac:dyDescent="0.2">
      <c r="B158" s="2">
        <v>0.5625</v>
      </c>
      <c r="C158" s="3">
        <v>71</v>
      </c>
      <c r="D158" s="3">
        <v>111</v>
      </c>
      <c r="F158" s="3">
        <v>6</v>
      </c>
      <c r="G158" s="3" t="s">
        <v>129</v>
      </c>
      <c r="H158" s="14">
        <v>0.35</v>
      </c>
      <c r="I158" s="19">
        <v>30.23</v>
      </c>
    </row>
    <row r="159" spans="2:9" x14ac:dyDescent="0.2">
      <c r="B159" s="2">
        <v>0.57291666666666663</v>
      </c>
      <c r="C159" s="3">
        <v>71</v>
      </c>
      <c r="D159" s="3">
        <v>111</v>
      </c>
      <c r="F159" s="3">
        <v>5</v>
      </c>
      <c r="G159" s="3" t="s">
        <v>43</v>
      </c>
      <c r="H159" s="14">
        <v>0.35</v>
      </c>
      <c r="I159" s="19">
        <v>30.21</v>
      </c>
    </row>
    <row r="160" spans="2:9" x14ac:dyDescent="0.2">
      <c r="B160" s="2">
        <v>0.58333333333333337</v>
      </c>
      <c r="C160" s="3">
        <v>72</v>
      </c>
      <c r="D160" s="3">
        <v>112</v>
      </c>
      <c r="F160" s="3">
        <v>4</v>
      </c>
      <c r="G160" s="3" t="s">
        <v>201</v>
      </c>
      <c r="H160" s="14">
        <v>0.34</v>
      </c>
      <c r="I160" s="19">
        <v>30.21</v>
      </c>
    </row>
    <row r="161" spans="1:9" x14ac:dyDescent="0.2">
      <c r="B161" s="2">
        <v>0.59375</v>
      </c>
      <c r="C161" s="3">
        <v>72</v>
      </c>
      <c r="D161" s="3">
        <v>117</v>
      </c>
      <c r="F161" s="3">
        <v>0</v>
      </c>
      <c r="H161" s="14">
        <v>0.34</v>
      </c>
      <c r="I161" s="19">
        <v>30.2</v>
      </c>
    </row>
    <row r="162" spans="1:9" x14ac:dyDescent="0.2">
      <c r="B162" s="2">
        <v>0.60416666666666663</v>
      </c>
      <c r="C162" s="3">
        <v>73</v>
      </c>
      <c r="D162" s="3">
        <v>112</v>
      </c>
      <c r="F162" s="3">
        <v>6</v>
      </c>
      <c r="G162" s="3" t="s">
        <v>129</v>
      </c>
      <c r="H162" s="14">
        <v>0.33</v>
      </c>
      <c r="I162" s="19">
        <v>30.19</v>
      </c>
    </row>
    <row r="163" spans="1:9" x14ac:dyDescent="0.2">
      <c r="B163" s="2">
        <v>0.61458333333333337</v>
      </c>
      <c r="C163" s="3">
        <v>73</v>
      </c>
      <c r="D163" s="3">
        <v>110</v>
      </c>
      <c r="F163" s="3">
        <v>6</v>
      </c>
      <c r="G163" s="3" t="s">
        <v>129</v>
      </c>
      <c r="H163" s="14">
        <v>0.32</v>
      </c>
      <c r="I163" s="19">
        <v>30.17</v>
      </c>
    </row>
    <row r="164" spans="1:9" x14ac:dyDescent="0.2">
      <c r="B164" s="2">
        <v>0.625</v>
      </c>
      <c r="C164" s="3">
        <v>73</v>
      </c>
      <c r="D164" s="3">
        <v>109</v>
      </c>
      <c r="F164" s="3">
        <v>0</v>
      </c>
      <c r="H164" s="14">
        <v>0.32</v>
      </c>
      <c r="I164" s="19">
        <v>30.16</v>
      </c>
    </row>
    <row r="165" spans="1:9" x14ac:dyDescent="0.2">
      <c r="B165" s="2">
        <v>0.63541666666666663</v>
      </c>
      <c r="C165" s="3">
        <v>73</v>
      </c>
      <c r="D165" s="3">
        <v>109</v>
      </c>
      <c r="F165" s="3">
        <v>4</v>
      </c>
      <c r="G165" s="3" t="s">
        <v>203</v>
      </c>
      <c r="H165" s="14">
        <v>0.31</v>
      </c>
      <c r="I165" s="19">
        <v>30.16</v>
      </c>
    </row>
    <row r="166" spans="1:9" x14ac:dyDescent="0.2">
      <c r="B166" s="2">
        <v>0.64583333333333337</v>
      </c>
      <c r="C166" s="3">
        <v>73</v>
      </c>
      <c r="D166" s="3">
        <v>109</v>
      </c>
      <c r="F166" s="3">
        <v>8</v>
      </c>
      <c r="G166" s="3" t="s">
        <v>203</v>
      </c>
      <c r="H166" s="14">
        <v>0.32</v>
      </c>
      <c r="I166" s="19">
        <v>30.16</v>
      </c>
    </row>
    <row r="167" spans="1:9" x14ac:dyDescent="0.2">
      <c r="B167" s="2">
        <v>0.65625</v>
      </c>
      <c r="C167" s="3">
        <v>74</v>
      </c>
      <c r="D167" s="3">
        <v>107</v>
      </c>
      <c r="F167" s="3">
        <v>5</v>
      </c>
      <c r="G167" s="3" t="s">
        <v>129</v>
      </c>
      <c r="H167" s="14">
        <v>0.31</v>
      </c>
      <c r="I167" s="19">
        <v>30.16</v>
      </c>
    </row>
    <row r="168" spans="1:9" x14ac:dyDescent="0.2">
      <c r="B168" s="2">
        <v>0.66666666666666663</v>
      </c>
      <c r="C168" s="3">
        <v>73</v>
      </c>
      <c r="D168" s="3">
        <v>108</v>
      </c>
      <c r="F168" s="3">
        <v>3</v>
      </c>
      <c r="G168" s="3" t="s">
        <v>37</v>
      </c>
      <c r="H168" s="14">
        <v>0.31</v>
      </c>
      <c r="I168" s="19">
        <v>30.16</v>
      </c>
    </row>
    <row r="169" spans="1:9" x14ac:dyDescent="0.2">
      <c r="B169" s="2">
        <v>0.67708333333333337</v>
      </c>
      <c r="C169" s="3">
        <v>74</v>
      </c>
      <c r="D169" s="3">
        <v>107</v>
      </c>
      <c r="F169" s="3">
        <v>1</v>
      </c>
      <c r="G169" s="3" t="s">
        <v>129</v>
      </c>
      <c r="H169" s="14">
        <v>0.31</v>
      </c>
      <c r="I169" s="19">
        <v>30.15</v>
      </c>
    </row>
    <row r="170" spans="1:9" x14ac:dyDescent="0.2">
      <c r="B170" s="2">
        <v>0.6875</v>
      </c>
      <c r="C170" s="3">
        <v>74</v>
      </c>
      <c r="D170" s="3">
        <v>101</v>
      </c>
      <c r="F170" s="3">
        <v>3</v>
      </c>
      <c r="G170" s="3" t="s">
        <v>129</v>
      </c>
      <c r="H170" s="14">
        <v>0.3</v>
      </c>
      <c r="I170" s="19">
        <v>30.15</v>
      </c>
    </row>
    <row r="171" spans="1:9" x14ac:dyDescent="0.2">
      <c r="B171" s="2">
        <v>0.69791666666666663</v>
      </c>
      <c r="C171" s="3">
        <v>74</v>
      </c>
      <c r="D171" s="3">
        <v>97</v>
      </c>
      <c r="F171" s="3">
        <v>4</v>
      </c>
      <c r="G171" s="3" t="s">
        <v>71</v>
      </c>
      <c r="H171" s="14">
        <v>0.31</v>
      </c>
      <c r="I171" s="19">
        <v>30.14</v>
      </c>
    </row>
    <row r="172" spans="1:9" x14ac:dyDescent="0.2">
      <c r="B172" s="2">
        <v>0.70833333333333337</v>
      </c>
      <c r="C172" s="3">
        <v>74</v>
      </c>
      <c r="D172" s="3">
        <v>100</v>
      </c>
      <c r="F172" s="3">
        <v>0</v>
      </c>
      <c r="H172" s="14">
        <v>0.3</v>
      </c>
      <c r="I172" s="19">
        <v>30.14</v>
      </c>
    </row>
    <row r="174" spans="1:9" x14ac:dyDescent="0.2">
      <c r="A174" s="21">
        <v>40260</v>
      </c>
      <c r="B174" s="2">
        <v>0.375</v>
      </c>
      <c r="C174" s="3">
        <v>55</v>
      </c>
      <c r="D174" s="3">
        <v>65</v>
      </c>
      <c r="F174" s="3">
        <v>2</v>
      </c>
      <c r="G174" s="3" t="s">
        <v>208</v>
      </c>
      <c r="H174" s="14">
        <v>0.63</v>
      </c>
      <c r="I174" s="19">
        <v>30.17</v>
      </c>
    </row>
    <row r="175" spans="1:9" x14ac:dyDescent="0.2">
      <c r="B175" s="2">
        <v>0.38541666666666669</v>
      </c>
      <c r="C175" s="3">
        <v>58</v>
      </c>
      <c r="D175" s="3">
        <v>70</v>
      </c>
      <c r="F175" s="3">
        <v>0</v>
      </c>
      <c r="H175" s="14">
        <v>0.57999999999999996</v>
      </c>
      <c r="I175" s="19">
        <v>30.17</v>
      </c>
    </row>
    <row r="176" spans="1:9" x14ac:dyDescent="0.2">
      <c r="B176" s="2">
        <v>0.39583333333333331</v>
      </c>
      <c r="C176" s="3">
        <v>61</v>
      </c>
      <c r="D176" s="3">
        <v>67</v>
      </c>
      <c r="H176" s="14">
        <v>0.5</v>
      </c>
      <c r="I176" s="19">
        <v>30.17</v>
      </c>
    </row>
    <row r="177" spans="2:9" x14ac:dyDescent="0.2">
      <c r="B177" s="2">
        <v>0.40625</v>
      </c>
      <c r="C177" s="3">
        <v>64</v>
      </c>
      <c r="D177" s="3">
        <v>76</v>
      </c>
      <c r="F177" s="3">
        <v>1</v>
      </c>
      <c r="G177" s="3" t="s">
        <v>130</v>
      </c>
      <c r="H177" s="14">
        <v>0.4</v>
      </c>
      <c r="I177" s="19">
        <v>30.17</v>
      </c>
    </row>
    <row r="178" spans="2:9" x14ac:dyDescent="0.2">
      <c r="B178" s="2">
        <v>0.41666666666666669</v>
      </c>
      <c r="C178" s="3">
        <v>63</v>
      </c>
      <c r="D178" s="3">
        <v>73</v>
      </c>
      <c r="F178" s="3">
        <v>0</v>
      </c>
      <c r="H178" s="14">
        <v>0.4</v>
      </c>
      <c r="I178" s="19">
        <v>30.16</v>
      </c>
    </row>
    <row r="179" spans="2:9" x14ac:dyDescent="0.2">
      <c r="B179" s="2">
        <v>0.42708333333333331</v>
      </c>
      <c r="C179" s="3">
        <v>65</v>
      </c>
      <c r="D179" s="3">
        <v>78</v>
      </c>
      <c r="F179" s="3">
        <v>6</v>
      </c>
      <c r="G179" s="3" t="s">
        <v>196</v>
      </c>
      <c r="H179" s="14">
        <v>0.37</v>
      </c>
      <c r="I179" s="19">
        <v>30.16</v>
      </c>
    </row>
    <row r="180" spans="2:9" x14ac:dyDescent="0.2">
      <c r="B180" s="2">
        <v>0.4375</v>
      </c>
      <c r="C180" s="3">
        <v>66</v>
      </c>
      <c r="D180" s="3">
        <v>80</v>
      </c>
      <c r="F180" s="3">
        <v>4</v>
      </c>
      <c r="G180" s="3" t="s">
        <v>203</v>
      </c>
      <c r="H180" s="14">
        <v>0.35</v>
      </c>
      <c r="I180" s="19">
        <v>30.17</v>
      </c>
    </row>
    <row r="181" spans="2:9" x14ac:dyDescent="0.2">
      <c r="B181" s="2">
        <v>0.44791666666666669</v>
      </c>
      <c r="C181" s="3">
        <v>66</v>
      </c>
      <c r="D181" s="3">
        <v>86</v>
      </c>
      <c r="F181" s="3">
        <v>5</v>
      </c>
      <c r="G181" s="3" t="s">
        <v>129</v>
      </c>
      <c r="H181" s="14">
        <v>0.36</v>
      </c>
      <c r="I181" s="19">
        <v>30.17</v>
      </c>
    </row>
    <row r="182" spans="2:9" x14ac:dyDescent="0.2">
      <c r="B182" s="2">
        <v>0.45833333333333331</v>
      </c>
      <c r="C182" s="3">
        <v>66</v>
      </c>
      <c r="D182" s="3">
        <v>82</v>
      </c>
      <c r="F182" s="3">
        <v>4</v>
      </c>
      <c r="G182" s="3" t="s">
        <v>129</v>
      </c>
      <c r="H182" s="14">
        <v>0.36</v>
      </c>
      <c r="I182" s="19">
        <v>30.17</v>
      </c>
    </row>
    <row r="183" spans="2:9" x14ac:dyDescent="0.2">
      <c r="B183" s="1">
        <v>0.46875</v>
      </c>
      <c r="C183" s="3">
        <v>67</v>
      </c>
      <c r="D183" s="3">
        <v>85</v>
      </c>
      <c r="F183" s="3">
        <v>6</v>
      </c>
      <c r="G183" s="3" t="s">
        <v>43</v>
      </c>
      <c r="H183" s="14">
        <v>0.36</v>
      </c>
      <c r="I183" s="19">
        <v>30.17</v>
      </c>
    </row>
    <row r="184" spans="2:9" x14ac:dyDescent="0.2">
      <c r="B184" s="1">
        <v>0.47916666666666669</v>
      </c>
      <c r="C184" s="3">
        <v>68</v>
      </c>
      <c r="D184" s="3">
        <v>87</v>
      </c>
      <c r="F184" s="3">
        <v>0</v>
      </c>
      <c r="H184" s="14">
        <v>0.36</v>
      </c>
      <c r="I184" s="19">
        <v>30.17</v>
      </c>
    </row>
    <row r="185" spans="2:9" x14ac:dyDescent="0.2">
      <c r="B185" s="1">
        <v>0.48958333333333331</v>
      </c>
      <c r="C185" s="3">
        <v>69</v>
      </c>
      <c r="D185" s="3">
        <v>91</v>
      </c>
      <c r="F185" s="3">
        <v>4</v>
      </c>
      <c r="G185" s="3" t="s">
        <v>43</v>
      </c>
      <c r="H185" s="14">
        <v>0.36</v>
      </c>
      <c r="I185" s="19">
        <v>30.17</v>
      </c>
    </row>
    <row r="186" spans="2:9" x14ac:dyDescent="0.2">
      <c r="B186" s="1">
        <v>0.5</v>
      </c>
      <c r="C186" s="3">
        <v>69</v>
      </c>
      <c r="D186" s="3">
        <v>87</v>
      </c>
      <c r="F186" s="3">
        <v>2</v>
      </c>
      <c r="G186" s="3" t="s">
        <v>143</v>
      </c>
      <c r="H186" s="14">
        <v>0.36</v>
      </c>
      <c r="I186" s="19">
        <v>30.16</v>
      </c>
    </row>
    <row r="187" spans="2:9" x14ac:dyDescent="0.2">
      <c r="B187" s="1">
        <v>0.54166666666666663</v>
      </c>
      <c r="C187" s="3">
        <v>72</v>
      </c>
      <c r="D187" s="3">
        <v>103</v>
      </c>
      <c r="F187" s="3">
        <v>5</v>
      </c>
      <c r="G187" s="3" t="s">
        <v>129</v>
      </c>
      <c r="H187" s="14">
        <v>0.33</v>
      </c>
      <c r="I187" s="19">
        <v>30.12</v>
      </c>
    </row>
    <row r="188" spans="2:9" x14ac:dyDescent="0.2">
      <c r="B188" s="1">
        <v>0.55208333333333337</v>
      </c>
      <c r="C188" s="3">
        <v>72</v>
      </c>
      <c r="D188" s="3">
        <v>101</v>
      </c>
      <c r="F188" s="3">
        <v>7</v>
      </c>
      <c r="G188" s="3" t="s">
        <v>129</v>
      </c>
      <c r="H188" s="14">
        <v>0.32</v>
      </c>
      <c r="I188" s="19">
        <v>30.12</v>
      </c>
    </row>
    <row r="189" spans="2:9" x14ac:dyDescent="0.2">
      <c r="B189" s="2">
        <v>0.5625</v>
      </c>
      <c r="C189" s="3">
        <v>72</v>
      </c>
      <c r="D189" s="3">
        <v>104</v>
      </c>
      <c r="F189" s="3">
        <v>4</v>
      </c>
      <c r="G189" s="3" t="s">
        <v>201</v>
      </c>
      <c r="H189" s="14">
        <v>0.32</v>
      </c>
      <c r="I189" s="19">
        <v>30.12</v>
      </c>
    </row>
    <row r="190" spans="2:9" x14ac:dyDescent="0.2">
      <c r="B190" s="2">
        <v>0.57291666666666663</v>
      </c>
      <c r="C190" s="3">
        <v>72</v>
      </c>
      <c r="D190" s="3">
        <v>104</v>
      </c>
      <c r="F190" s="3">
        <v>4</v>
      </c>
      <c r="G190" s="3" t="s">
        <v>130</v>
      </c>
      <c r="H190" s="14">
        <v>0.32</v>
      </c>
      <c r="I190" s="19">
        <v>30.11</v>
      </c>
    </row>
    <row r="191" spans="2:9" x14ac:dyDescent="0.2">
      <c r="B191" s="2">
        <v>0.58333333333333337</v>
      </c>
      <c r="C191" s="3">
        <v>71</v>
      </c>
      <c r="D191" s="3">
        <v>94</v>
      </c>
      <c r="F191" s="3">
        <v>4</v>
      </c>
      <c r="G191" s="3" t="s">
        <v>143</v>
      </c>
      <c r="H191" s="14">
        <v>0.34</v>
      </c>
      <c r="I191" s="19">
        <v>30.11</v>
      </c>
    </row>
    <row r="192" spans="2:9" x14ac:dyDescent="0.2">
      <c r="B192" s="2">
        <v>0.59375</v>
      </c>
      <c r="C192" s="3">
        <v>72</v>
      </c>
      <c r="D192" s="3">
        <v>95</v>
      </c>
      <c r="F192" s="3">
        <v>1</v>
      </c>
      <c r="G192" s="3" t="s">
        <v>143</v>
      </c>
      <c r="H192" s="14">
        <v>0.33</v>
      </c>
      <c r="I192" s="19">
        <v>30.1</v>
      </c>
    </row>
    <row r="193" spans="1:9" x14ac:dyDescent="0.2">
      <c r="B193" s="2">
        <v>0.60416666666666663</v>
      </c>
      <c r="C193" s="3">
        <v>73</v>
      </c>
      <c r="D193" s="3">
        <v>100</v>
      </c>
      <c r="F193" s="3">
        <v>4</v>
      </c>
      <c r="G193" s="3" t="s">
        <v>201</v>
      </c>
      <c r="H193" s="14">
        <v>0.34</v>
      </c>
      <c r="I193" s="19">
        <v>30.1</v>
      </c>
    </row>
    <row r="194" spans="1:9" x14ac:dyDescent="0.2">
      <c r="B194" s="2">
        <v>0.61458333333333337</v>
      </c>
      <c r="C194" s="3">
        <v>73</v>
      </c>
      <c r="D194" s="3">
        <v>95</v>
      </c>
      <c r="F194" s="3">
        <v>5</v>
      </c>
      <c r="G194" s="3" t="s">
        <v>37</v>
      </c>
      <c r="H194" s="14">
        <v>0.33</v>
      </c>
      <c r="I194" s="19">
        <v>30.09</v>
      </c>
    </row>
    <row r="195" spans="1:9" x14ac:dyDescent="0.2">
      <c r="B195" s="2">
        <v>0.625</v>
      </c>
      <c r="C195" s="3">
        <v>73</v>
      </c>
      <c r="D195" s="3">
        <v>93</v>
      </c>
      <c r="F195" s="3">
        <v>1</v>
      </c>
      <c r="G195" s="3" t="s">
        <v>43</v>
      </c>
      <c r="H195" s="14">
        <v>0.34</v>
      </c>
      <c r="I195" s="19">
        <v>30.09</v>
      </c>
    </row>
    <row r="196" spans="1:9" x14ac:dyDescent="0.2">
      <c r="B196" s="2">
        <v>0.63541666666666663</v>
      </c>
      <c r="C196" s="3">
        <v>72</v>
      </c>
      <c r="D196" s="3">
        <v>91</v>
      </c>
      <c r="F196" s="3">
        <v>2</v>
      </c>
      <c r="G196" s="3" t="s">
        <v>197</v>
      </c>
      <c r="H196" s="14">
        <v>0.34</v>
      </c>
      <c r="I196" s="19">
        <v>30.08</v>
      </c>
    </row>
    <row r="197" spans="1:9" x14ac:dyDescent="0.2">
      <c r="B197" s="2">
        <v>0.64583333333333337</v>
      </c>
      <c r="C197" s="3">
        <v>73</v>
      </c>
      <c r="D197" s="3">
        <v>92</v>
      </c>
      <c r="F197" s="3">
        <v>2</v>
      </c>
      <c r="G197" s="3" t="s">
        <v>201</v>
      </c>
      <c r="H197" s="14">
        <v>0.33</v>
      </c>
      <c r="I197" s="19">
        <v>30.07</v>
      </c>
    </row>
    <row r="198" spans="1:9" x14ac:dyDescent="0.2">
      <c r="B198" s="2">
        <v>0.65625</v>
      </c>
      <c r="C198" s="3">
        <v>73</v>
      </c>
      <c r="D198" s="3">
        <v>92</v>
      </c>
      <c r="F198" s="3">
        <v>6</v>
      </c>
      <c r="G198" s="3" t="s">
        <v>201</v>
      </c>
      <c r="H198" s="14">
        <v>0.32</v>
      </c>
      <c r="I198" s="19">
        <v>30.07</v>
      </c>
    </row>
    <row r="199" spans="1:9" x14ac:dyDescent="0.2">
      <c r="B199" s="2">
        <v>0.66666666666666663</v>
      </c>
      <c r="C199" s="3">
        <v>74</v>
      </c>
      <c r="D199" s="3">
        <v>93</v>
      </c>
      <c r="F199" s="3">
        <v>9</v>
      </c>
      <c r="G199" s="3" t="s">
        <v>71</v>
      </c>
      <c r="H199" s="14">
        <v>0.32</v>
      </c>
      <c r="I199" s="19">
        <v>30.06</v>
      </c>
    </row>
    <row r="200" spans="1:9" x14ac:dyDescent="0.2">
      <c r="B200" s="2">
        <v>0.67708333333333337</v>
      </c>
      <c r="C200" s="3">
        <v>73</v>
      </c>
      <c r="D200" s="3">
        <v>97</v>
      </c>
      <c r="F200" s="3">
        <v>5</v>
      </c>
      <c r="G200" s="3" t="s">
        <v>143</v>
      </c>
      <c r="H200" s="14">
        <v>0.31</v>
      </c>
      <c r="I200" s="19">
        <v>30.06</v>
      </c>
    </row>
    <row r="201" spans="1:9" x14ac:dyDescent="0.2">
      <c r="B201" s="2">
        <v>0.6875</v>
      </c>
      <c r="C201" s="3">
        <v>74</v>
      </c>
      <c r="D201" s="3">
        <v>92</v>
      </c>
      <c r="F201" s="3">
        <v>6</v>
      </c>
      <c r="G201" s="3" t="s">
        <v>130</v>
      </c>
      <c r="H201" s="14">
        <v>0.3</v>
      </c>
      <c r="I201" s="19">
        <v>30.06</v>
      </c>
    </row>
    <row r="202" spans="1:9" x14ac:dyDescent="0.2">
      <c r="B202" s="2">
        <v>0.69791666666666663</v>
      </c>
      <c r="C202" s="3">
        <v>74</v>
      </c>
      <c r="D202" s="3">
        <v>87</v>
      </c>
      <c r="F202" s="3">
        <v>5</v>
      </c>
      <c r="G202" s="3" t="s">
        <v>43</v>
      </c>
      <c r="H202" s="14">
        <v>0.31</v>
      </c>
      <c r="I202" s="19">
        <v>30.04</v>
      </c>
    </row>
    <row r="203" spans="1:9" x14ac:dyDescent="0.2">
      <c r="B203" s="2">
        <v>0.70833333333333337</v>
      </c>
      <c r="C203" s="3">
        <v>73</v>
      </c>
      <c r="D203" s="3">
        <v>88</v>
      </c>
      <c r="F203" s="3">
        <v>1</v>
      </c>
      <c r="G203" s="3" t="s">
        <v>43</v>
      </c>
      <c r="H203" s="14">
        <v>0.33</v>
      </c>
      <c r="I203" s="19">
        <v>30.04</v>
      </c>
    </row>
    <row r="205" spans="1:9" x14ac:dyDescent="0.2">
      <c r="A205" s="9" t="s">
        <v>248</v>
      </c>
    </row>
    <row r="206" spans="1:9" x14ac:dyDescent="0.2">
      <c r="A206" s="21">
        <v>40271</v>
      </c>
      <c r="B206" s="2">
        <v>0.38541666666666669</v>
      </c>
      <c r="C206" s="3">
        <v>75</v>
      </c>
      <c r="D206" s="3">
        <v>79</v>
      </c>
      <c r="F206" s="3">
        <v>6</v>
      </c>
      <c r="G206" s="3" t="s">
        <v>43</v>
      </c>
      <c r="H206" s="14">
        <v>0.85</v>
      </c>
      <c r="I206" s="19">
        <v>29.76</v>
      </c>
    </row>
    <row r="207" spans="1:9" x14ac:dyDescent="0.2">
      <c r="B207" s="2">
        <v>0.39583333333333331</v>
      </c>
      <c r="C207" s="3">
        <v>75</v>
      </c>
      <c r="D207" s="3">
        <v>78</v>
      </c>
      <c r="F207" s="3">
        <v>7</v>
      </c>
      <c r="G207" s="3" t="s">
        <v>43</v>
      </c>
      <c r="H207" s="14">
        <v>0.86</v>
      </c>
      <c r="I207" s="19">
        <v>29.76</v>
      </c>
    </row>
    <row r="208" spans="1:9" x14ac:dyDescent="0.2">
      <c r="B208" s="2">
        <v>0.40625</v>
      </c>
      <c r="C208" s="3">
        <v>75</v>
      </c>
      <c r="D208" s="3">
        <v>78</v>
      </c>
      <c r="F208" s="3">
        <v>5</v>
      </c>
      <c r="G208" s="3" t="s">
        <v>208</v>
      </c>
      <c r="H208" s="14">
        <v>0.86</v>
      </c>
      <c r="I208" s="19">
        <v>29.75</v>
      </c>
    </row>
    <row r="209" spans="2:9" x14ac:dyDescent="0.2">
      <c r="B209" s="2">
        <v>0.41666666666666669</v>
      </c>
      <c r="C209" s="3">
        <v>73</v>
      </c>
      <c r="D209" s="3">
        <v>76</v>
      </c>
      <c r="F209" s="3">
        <v>3</v>
      </c>
      <c r="G209" s="3" t="s">
        <v>196</v>
      </c>
      <c r="H209" s="14">
        <v>0.78</v>
      </c>
      <c r="I209" s="19">
        <v>29.76</v>
      </c>
    </row>
    <row r="210" spans="2:9" x14ac:dyDescent="0.2">
      <c r="B210" s="2">
        <v>0.42708333333333331</v>
      </c>
      <c r="C210" s="3">
        <v>72</v>
      </c>
      <c r="D210" s="3">
        <v>81</v>
      </c>
      <c r="F210" s="3">
        <v>0</v>
      </c>
      <c r="H210" s="14">
        <v>0.8</v>
      </c>
      <c r="I210" s="19">
        <v>29.77</v>
      </c>
    </row>
    <row r="211" spans="2:9" x14ac:dyDescent="0.2">
      <c r="B211" s="2">
        <v>0.4375</v>
      </c>
      <c r="C211" s="3">
        <v>73</v>
      </c>
      <c r="D211" s="3">
        <v>81</v>
      </c>
      <c r="F211" s="3">
        <v>2</v>
      </c>
      <c r="G211" s="3" t="s">
        <v>201</v>
      </c>
      <c r="H211" s="14">
        <v>0.79</v>
      </c>
      <c r="I211" s="19">
        <v>29.77</v>
      </c>
    </row>
    <row r="212" spans="2:9" x14ac:dyDescent="0.2">
      <c r="B212" s="2">
        <v>0.44791666666666669</v>
      </c>
      <c r="C212" s="3">
        <v>74</v>
      </c>
      <c r="D212" s="3">
        <v>88</v>
      </c>
      <c r="F212" s="3">
        <v>5</v>
      </c>
      <c r="G212" s="3" t="s">
        <v>197</v>
      </c>
      <c r="H212" s="14">
        <v>0.76</v>
      </c>
      <c r="I212" s="19">
        <v>29.78</v>
      </c>
    </row>
    <row r="213" spans="2:9" x14ac:dyDescent="0.2">
      <c r="B213" s="2">
        <v>0.45833333333333331</v>
      </c>
      <c r="C213" s="3">
        <v>75</v>
      </c>
      <c r="D213" s="3">
        <v>86</v>
      </c>
      <c r="F213" s="3">
        <v>1</v>
      </c>
      <c r="G213" s="3" t="s">
        <v>130</v>
      </c>
      <c r="H213" s="14">
        <v>0.73</v>
      </c>
      <c r="I213" s="19">
        <v>29.78</v>
      </c>
    </row>
    <row r="214" spans="2:9" x14ac:dyDescent="0.2">
      <c r="B214" s="1">
        <v>0.46875</v>
      </c>
      <c r="C214" s="3">
        <v>76</v>
      </c>
      <c r="D214" s="3">
        <v>81</v>
      </c>
      <c r="F214" s="3">
        <v>1</v>
      </c>
      <c r="G214" s="3" t="s">
        <v>129</v>
      </c>
      <c r="H214" s="14">
        <v>0.71</v>
      </c>
      <c r="I214" s="19">
        <v>29.79</v>
      </c>
    </row>
    <row r="215" spans="2:9" x14ac:dyDescent="0.2">
      <c r="B215" s="1">
        <v>0.47916666666666669</v>
      </c>
      <c r="C215" s="3">
        <v>76</v>
      </c>
      <c r="D215" s="3">
        <v>83</v>
      </c>
      <c r="F215" s="3">
        <v>0</v>
      </c>
      <c r="G215" s="3" t="s">
        <v>143</v>
      </c>
      <c r="H215" s="14">
        <v>0.63</v>
      </c>
      <c r="I215" s="19">
        <v>29.79</v>
      </c>
    </row>
    <row r="216" spans="2:9" x14ac:dyDescent="0.2">
      <c r="B216" s="1">
        <v>0.48958333333333331</v>
      </c>
      <c r="C216" s="3">
        <v>77</v>
      </c>
      <c r="D216" s="3">
        <v>95</v>
      </c>
      <c r="F216" s="3">
        <v>10</v>
      </c>
      <c r="G216" s="3" t="s">
        <v>196</v>
      </c>
      <c r="H216" s="14">
        <v>0.6</v>
      </c>
      <c r="I216" s="19">
        <v>29.79</v>
      </c>
    </row>
    <row r="217" spans="2:9" x14ac:dyDescent="0.2">
      <c r="B217" s="1">
        <v>0.5</v>
      </c>
      <c r="C217" s="3">
        <v>77</v>
      </c>
      <c r="D217" s="3">
        <v>97</v>
      </c>
      <c r="F217" s="3">
        <v>2</v>
      </c>
      <c r="G217" s="3" t="s">
        <v>143</v>
      </c>
      <c r="H217" s="14">
        <v>0.57999999999999996</v>
      </c>
      <c r="I217" s="19">
        <v>29.8</v>
      </c>
    </row>
    <row r="218" spans="2:9" x14ac:dyDescent="0.2">
      <c r="B218" s="1">
        <v>0.51041666666666663</v>
      </c>
      <c r="C218" s="3">
        <v>77</v>
      </c>
      <c r="D218" s="3">
        <v>97</v>
      </c>
      <c r="F218" s="3">
        <v>5</v>
      </c>
      <c r="G218" s="3" t="s">
        <v>130</v>
      </c>
      <c r="H218" s="14">
        <v>0.61</v>
      </c>
      <c r="I218" s="19">
        <v>29.8</v>
      </c>
    </row>
    <row r="219" spans="2:9" x14ac:dyDescent="0.2">
      <c r="B219" s="2">
        <v>0.63541666666666663</v>
      </c>
      <c r="C219" s="3">
        <v>79</v>
      </c>
      <c r="D219" s="3">
        <v>102</v>
      </c>
      <c r="F219" s="3">
        <v>2</v>
      </c>
      <c r="G219" s="3" t="s">
        <v>130</v>
      </c>
      <c r="H219" s="14">
        <v>0.57999999999999996</v>
      </c>
      <c r="I219" s="19">
        <v>29.79</v>
      </c>
    </row>
    <row r="220" spans="2:9" x14ac:dyDescent="0.2">
      <c r="B220" s="2">
        <v>0.64583333333333337</v>
      </c>
      <c r="C220" s="3">
        <v>80</v>
      </c>
      <c r="D220" s="3">
        <v>114</v>
      </c>
      <c r="F220" s="3">
        <v>3</v>
      </c>
      <c r="G220" s="3" t="s">
        <v>197</v>
      </c>
      <c r="H220" s="14">
        <v>0.57999999999999996</v>
      </c>
      <c r="I220" s="19">
        <v>29.79</v>
      </c>
    </row>
    <row r="221" spans="2:9" x14ac:dyDescent="0.2">
      <c r="B221" s="2">
        <v>0.65625</v>
      </c>
      <c r="C221" s="3">
        <v>80</v>
      </c>
      <c r="D221" s="3">
        <v>111</v>
      </c>
      <c r="F221" s="3">
        <v>2</v>
      </c>
      <c r="G221" s="3" t="s">
        <v>143</v>
      </c>
      <c r="H221" s="14">
        <v>0.57999999999999996</v>
      </c>
      <c r="I221" s="19">
        <v>29.8</v>
      </c>
    </row>
    <row r="222" spans="2:9" x14ac:dyDescent="0.2">
      <c r="B222" s="2">
        <v>0.66666666666666663</v>
      </c>
      <c r="C222" s="3">
        <v>79</v>
      </c>
      <c r="D222" s="3">
        <v>106</v>
      </c>
      <c r="F222" s="3">
        <v>2</v>
      </c>
      <c r="G222" s="3" t="s">
        <v>143</v>
      </c>
      <c r="H222" s="14">
        <v>0.57999999999999996</v>
      </c>
      <c r="I222" s="19">
        <v>29.79</v>
      </c>
    </row>
    <row r="223" spans="2:9" x14ac:dyDescent="0.2">
      <c r="B223" s="2">
        <v>0.67708333333333337</v>
      </c>
      <c r="C223" s="3">
        <v>78</v>
      </c>
      <c r="D223" s="3">
        <v>99</v>
      </c>
      <c r="F223" s="3">
        <v>3</v>
      </c>
      <c r="G223" s="3" t="s">
        <v>208</v>
      </c>
      <c r="H223" s="14">
        <v>0.59</v>
      </c>
      <c r="I223" s="19">
        <v>29.79</v>
      </c>
    </row>
    <row r="224" spans="2:9" x14ac:dyDescent="0.2">
      <c r="B224" s="2">
        <v>0.6875</v>
      </c>
      <c r="C224" s="3">
        <v>78</v>
      </c>
      <c r="D224" s="3">
        <v>101</v>
      </c>
      <c r="F224" s="3">
        <v>1</v>
      </c>
      <c r="G224" s="3" t="s">
        <v>201</v>
      </c>
      <c r="H224" s="14">
        <v>0.6</v>
      </c>
      <c r="I224" s="19">
        <v>29.79</v>
      </c>
    </row>
    <row r="225" spans="2:9" x14ac:dyDescent="0.2">
      <c r="B225" s="2">
        <v>0.69791666666666663</v>
      </c>
      <c r="C225" s="3">
        <v>78</v>
      </c>
      <c r="D225" s="3">
        <v>99</v>
      </c>
      <c r="F225" s="3">
        <v>2</v>
      </c>
      <c r="G225" s="3" t="s">
        <v>143</v>
      </c>
      <c r="H225" s="14">
        <v>0.6</v>
      </c>
      <c r="I225" s="19">
        <v>29.8</v>
      </c>
    </row>
    <row r="226" spans="2:9" x14ac:dyDescent="0.2">
      <c r="B226" s="2">
        <v>0.70833333333333337</v>
      </c>
      <c r="C226" s="3">
        <v>78</v>
      </c>
      <c r="D226" s="3">
        <v>103</v>
      </c>
      <c r="F226" s="3">
        <v>2</v>
      </c>
      <c r="G226" s="3" t="s">
        <v>143</v>
      </c>
      <c r="H226" s="14">
        <v>0.6</v>
      </c>
      <c r="I226" s="19">
        <v>29.79</v>
      </c>
    </row>
    <row r="227" spans="2:9" x14ac:dyDescent="0.2">
      <c r="B227" s="2">
        <v>0.71875</v>
      </c>
      <c r="C227" s="3">
        <v>78</v>
      </c>
      <c r="D227" s="3">
        <v>108</v>
      </c>
      <c r="F227" s="3">
        <v>2</v>
      </c>
      <c r="G227" s="3" t="s">
        <v>208</v>
      </c>
      <c r="H227" s="14">
        <v>0.57999999999999996</v>
      </c>
      <c r="I227" s="19">
        <v>29.79</v>
      </c>
    </row>
    <row r="228" spans="2:9" x14ac:dyDescent="0.2">
      <c r="B228" s="2"/>
    </row>
    <row r="230" spans="2:9" x14ac:dyDescent="0.2">
      <c r="B230" s="2">
        <v>0.32291666666666669</v>
      </c>
      <c r="C230" s="3">
        <v>65</v>
      </c>
      <c r="D230" s="3">
        <v>64</v>
      </c>
      <c r="F230" s="3">
        <v>0</v>
      </c>
      <c r="H230" s="14">
        <v>0.76</v>
      </c>
      <c r="I230" s="19">
        <v>29.96</v>
      </c>
    </row>
    <row r="231" spans="2:9" x14ac:dyDescent="0.2">
      <c r="B231" s="2">
        <v>0.33333333333333331</v>
      </c>
      <c r="C231" s="3">
        <v>66</v>
      </c>
      <c r="D231" s="3">
        <v>64</v>
      </c>
      <c r="F231" s="3">
        <v>0</v>
      </c>
      <c r="H231" s="14">
        <v>0.76</v>
      </c>
      <c r="I231" s="19">
        <v>29.97</v>
      </c>
    </row>
    <row r="232" spans="2:9" x14ac:dyDescent="0.2">
      <c r="B232" s="2">
        <v>0.34375</v>
      </c>
      <c r="C232" s="3">
        <v>67</v>
      </c>
      <c r="D232" s="3">
        <v>71</v>
      </c>
      <c r="F232" s="3">
        <v>1</v>
      </c>
      <c r="G232" s="3" t="s">
        <v>129</v>
      </c>
      <c r="H232" s="14">
        <v>0.75</v>
      </c>
      <c r="I232" s="19">
        <v>29.97</v>
      </c>
    </row>
    <row r="233" spans="2:9" x14ac:dyDescent="0.2">
      <c r="B233" s="2">
        <v>0.35416666666666669</v>
      </c>
      <c r="C233" s="3">
        <v>68</v>
      </c>
      <c r="D233" s="3">
        <v>71</v>
      </c>
      <c r="F233" s="3">
        <v>1</v>
      </c>
      <c r="G233" s="3" t="s">
        <v>129</v>
      </c>
      <c r="H233" s="14">
        <v>0.73</v>
      </c>
      <c r="I233" s="19">
        <v>29.98</v>
      </c>
    </row>
    <row r="234" spans="2:9" x14ac:dyDescent="0.2">
      <c r="B234" s="2">
        <v>0.36458333333333331</v>
      </c>
      <c r="C234" s="3">
        <v>70</v>
      </c>
      <c r="D234" s="3">
        <v>72</v>
      </c>
      <c r="F234" s="3">
        <v>3</v>
      </c>
      <c r="G234" s="3" t="s">
        <v>129</v>
      </c>
      <c r="H234" s="14">
        <v>0.72</v>
      </c>
      <c r="I234" s="19">
        <v>29.98</v>
      </c>
    </row>
    <row r="235" spans="2:9" x14ac:dyDescent="0.2">
      <c r="B235" s="2">
        <v>0.375</v>
      </c>
      <c r="C235" s="3">
        <v>71</v>
      </c>
      <c r="D235" s="3">
        <v>75</v>
      </c>
      <c r="F235" s="3">
        <v>0</v>
      </c>
      <c r="H235" s="14">
        <v>0.69</v>
      </c>
      <c r="I235" s="19">
        <v>29.99</v>
      </c>
    </row>
    <row r="236" spans="2:9" x14ac:dyDescent="0.2">
      <c r="B236" s="2">
        <v>0.38541666666666669</v>
      </c>
      <c r="C236" s="3">
        <v>71</v>
      </c>
      <c r="D236" s="3">
        <v>85</v>
      </c>
      <c r="F236" s="3">
        <v>3</v>
      </c>
      <c r="G236" s="3" t="s">
        <v>143</v>
      </c>
      <c r="H236" s="14">
        <v>0.69</v>
      </c>
      <c r="I236" s="19">
        <v>30</v>
      </c>
    </row>
    <row r="237" spans="2:9" x14ac:dyDescent="0.2">
      <c r="B237" s="2">
        <v>0.39583333333333331</v>
      </c>
      <c r="C237" s="3">
        <v>72</v>
      </c>
      <c r="D237" s="3">
        <v>79</v>
      </c>
      <c r="F237" s="3">
        <v>1</v>
      </c>
      <c r="G237" s="3" t="s">
        <v>129</v>
      </c>
      <c r="H237" s="14">
        <v>0.68</v>
      </c>
      <c r="I237" s="19">
        <v>30</v>
      </c>
    </row>
    <row r="238" spans="2:9" x14ac:dyDescent="0.2">
      <c r="B238" s="2">
        <v>0.40625</v>
      </c>
      <c r="C238" s="3">
        <v>72</v>
      </c>
      <c r="D238" s="3">
        <v>84</v>
      </c>
      <c r="F238" s="3">
        <v>1</v>
      </c>
      <c r="G238" s="3" t="s">
        <v>129</v>
      </c>
      <c r="H238" s="14">
        <v>0.68</v>
      </c>
      <c r="I238" s="19">
        <v>30</v>
      </c>
    </row>
    <row r="239" spans="2:9" x14ac:dyDescent="0.2">
      <c r="B239" s="2">
        <v>0.41666666666666669</v>
      </c>
      <c r="C239" s="3">
        <v>73</v>
      </c>
      <c r="D239" s="3">
        <v>89</v>
      </c>
      <c r="F239" s="3">
        <v>1</v>
      </c>
      <c r="G239" s="3" t="s">
        <v>130</v>
      </c>
      <c r="H239" s="14">
        <v>0.64</v>
      </c>
      <c r="I239" s="19">
        <v>30</v>
      </c>
    </row>
    <row r="240" spans="2:9" x14ac:dyDescent="0.2">
      <c r="B240" s="2">
        <v>0.42708333333333331</v>
      </c>
      <c r="C240" s="3">
        <v>73</v>
      </c>
      <c r="D240" s="3">
        <v>91</v>
      </c>
      <c r="E240" t="s">
        <v>249</v>
      </c>
      <c r="F240" s="3">
        <v>1</v>
      </c>
      <c r="G240" s="3" t="s">
        <v>129</v>
      </c>
      <c r="H240" s="14">
        <v>0.64</v>
      </c>
      <c r="I240" s="19">
        <v>30</v>
      </c>
    </row>
    <row r="241" spans="1:9" x14ac:dyDescent="0.2">
      <c r="B241" s="2">
        <v>0.4375</v>
      </c>
      <c r="C241" s="3">
        <v>74</v>
      </c>
      <c r="D241" s="3">
        <v>82</v>
      </c>
      <c r="F241" s="3">
        <v>5</v>
      </c>
      <c r="G241" s="3" t="s">
        <v>129</v>
      </c>
      <c r="H241" s="14">
        <v>0.65</v>
      </c>
      <c r="I241" s="19">
        <v>30</v>
      </c>
    </row>
    <row r="242" spans="1:9" x14ac:dyDescent="0.2">
      <c r="B242" s="2">
        <v>0.44791666666666669</v>
      </c>
      <c r="C242" s="3">
        <v>74</v>
      </c>
      <c r="D242" s="3">
        <v>97</v>
      </c>
      <c r="F242" s="3">
        <v>4</v>
      </c>
      <c r="G242" s="3" t="s">
        <v>71</v>
      </c>
      <c r="H242" s="14">
        <v>0.63</v>
      </c>
      <c r="I242" s="19">
        <v>30</v>
      </c>
    </row>
    <row r="243" spans="1:9" x14ac:dyDescent="0.2">
      <c r="B243" s="2">
        <v>0.45833333333333331</v>
      </c>
      <c r="C243" s="3">
        <v>74</v>
      </c>
      <c r="D243" s="3">
        <v>93</v>
      </c>
      <c r="F243" s="3">
        <v>9</v>
      </c>
      <c r="G243" s="3" t="s">
        <v>201</v>
      </c>
      <c r="H243" s="14">
        <v>0.62</v>
      </c>
      <c r="I243" s="19">
        <v>30</v>
      </c>
    </row>
    <row r="244" spans="1:9" x14ac:dyDescent="0.2">
      <c r="B244" s="1">
        <v>0.46875</v>
      </c>
      <c r="C244" s="3">
        <v>75</v>
      </c>
      <c r="D244" s="3">
        <v>98</v>
      </c>
      <c r="F244" s="3">
        <v>4</v>
      </c>
      <c r="G244" s="3" t="s">
        <v>71</v>
      </c>
      <c r="H244" s="14">
        <v>0.56999999999999995</v>
      </c>
      <c r="I244" s="19">
        <v>30</v>
      </c>
    </row>
    <row r="245" spans="1:9" x14ac:dyDescent="0.2">
      <c r="B245" s="1">
        <v>0.47916666666666669</v>
      </c>
      <c r="C245" s="3">
        <v>75</v>
      </c>
      <c r="D245" s="3">
        <v>103</v>
      </c>
      <c r="F245" s="3">
        <v>5</v>
      </c>
      <c r="G245" s="3" t="s">
        <v>71</v>
      </c>
      <c r="H245" s="14">
        <v>0.59</v>
      </c>
      <c r="I245" s="19">
        <v>30</v>
      </c>
    </row>
    <row r="246" spans="1:9" x14ac:dyDescent="0.2">
      <c r="B246" s="1">
        <v>0.48958333333333331</v>
      </c>
      <c r="C246" s="3">
        <v>74</v>
      </c>
      <c r="D246" s="3">
        <v>108</v>
      </c>
      <c r="F246" s="3">
        <v>4</v>
      </c>
      <c r="G246" s="3" t="s">
        <v>71</v>
      </c>
      <c r="H246" s="14">
        <v>0.61</v>
      </c>
      <c r="I246" s="19">
        <v>30.01</v>
      </c>
    </row>
    <row r="247" spans="1:9" x14ac:dyDescent="0.2">
      <c r="B247" s="1">
        <v>0.5</v>
      </c>
      <c r="C247" s="3">
        <v>75</v>
      </c>
      <c r="D247" s="3">
        <v>107</v>
      </c>
      <c r="F247" s="3">
        <v>1</v>
      </c>
      <c r="G247" s="3" t="s">
        <v>71</v>
      </c>
      <c r="H247" s="14">
        <v>0.62</v>
      </c>
      <c r="I247" s="19">
        <v>30.01</v>
      </c>
    </row>
    <row r="248" spans="1:9" x14ac:dyDescent="0.2">
      <c r="B248" s="1">
        <v>0.51041666666666663</v>
      </c>
      <c r="C248" s="3">
        <v>75</v>
      </c>
      <c r="D248" s="3">
        <v>114</v>
      </c>
      <c r="F248" s="3">
        <v>5</v>
      </c>
      <c r="G248" s="3" t="s">
        <v>180</v>
      </c>
      <c r="H248" s="14">
        <v>0.61</v>
      </c>
      <c r="I248" s="19">
        <v>30</v>
      </c>
    </row>
    <row r="249" spans="1:9" x14ac:dyDescent="0.2">
      <c r="B249" s="2">
        <v>0.67708333333333337</v>
      </c>
      <c r="C249" s="3">
        <v>81</v>
      </c>
      <c r="D249" s="3">
        <v>123</v>
      </c>
      <c r="F249" s="3">
        <v>6</v>
      </c>
      <c r="G249" s="3" t="s">
        <v>35</v>
      </c>
      <c r="H249" s="14">
        <v>0.51</v>
      </c>
      <c r="I249" s="19">
        <v>29.95</v>
      </c>
    </row>
    <row r="250" spans="1:9" x14ac:dyDescent="0.2">
      <c r="B250" s="2">
        <v>0.6875</v>
      </c>
      <c r="C250" s="3">
        <v>80</v>
      </c>
      <c r="D250" s="3">
        <v>120</v>
      </c>
      <c r="F250" s="3">
        <v>4</v>
      </c>
      <c r="G250" s="3" t="s">
        <v>35</v>
      </c>
      <c r="H250" s="14">
        <v>0.52</v>
      </c>
      <c r="I250" s="19">
        <v>29.94</v>
      </c>
    </row>
    <row r="251" spans="1:9" x14ac:dyDescent="0.2">
      <c r="B251" s="2">
        <v>0.69791666666666663</v>
      </c>
      <c r="C251" s="3">
        <v>81</v>
      </c>
      <c r="D251" s="3">
        <v>120</v>
      </c>
      <c r="F251" s="3">
        <v>6</v>
      </c>
      <c r="G251" s="3" t="s">
        <v>202</v>
      </c>
      <c r="H251" s="14">
        <v>0.54</v>
      </c>
      <c r="I251" s="19">
        <v>29.94</v>
      </c>
    </row>
    <row r="252" spans="1:9" x14ac:dyDescent="0.2">
      <c r="B252" s="2">
        <v>0.70833333333333337</v>
      </c>
      <c r="C252" s="3">
        <v>80</v>
      </c>
      <c r="D252" s="3">
        <v>121</v>
      </c>
      <c r="F252" s="3">
        <v>7</v>
      </c>
      <c r="G252" s="3" t="s">
        <v>35</v>
      </c>
      <c r="H252" s="14">
        <v>0.59</v>
      </c>
      <c r="I252" s="19">
        <v>29.93</v>
      </c>
    </row>
    <row r="253" spans="1:9" x14ac:dyDescent="0.2">
      <c r="B253" s="2">
        <v>0.71875</v>
      </c>
      <c r="C253" s="3">
        <v>83</v>
      </c>
      <c r="D253" s="3">
        <v>119</v>
      </c>
      <c r="F253" s="3">
        <v>4</v>
      </c>
      <c r="G253" s="3" t="s">
        <v>43</v>
      </c>
      <c r="H253" s="14">
        <v>0.51</v>
      </c>
      <c r="I253" s="19">
        <v>29.93</v>
      </c>
    </row>
    <row r="254" spans="1:9" x14ac:dyDescent="0.2">
      <c r="B254" s="2">
        <v>0.72916666666666663</v>
      </c>
      <c r="C254" s="3">
        <v>83</v>
      </c>
      <c r="D254" s="3">
        <v>115</v>
      </c>
      <c r="F254" s="3">
        <v>1</v>
      </c>
      <c r="G254" s="3" t="s">
        <v>197</v>
      </c>
      <c r="H254" s="14">
        <v>0.54</v>
      </c>
      <c r="I254" s="19">
        <v>29.94</v>
      </c>
    </row>
    <row r="255" spans="1:9" x14ac:dyDescent="0.2">
      <c r="B255" s="2"/>
    </row>
    <row r="256" spans="1:9" x14ac:dyDescent="0.2">
      <c r="A256" s="21">
        <v>40273</v>
      </c>
      <c r="B256" s="2">
        <v>0.34375</v>
      </c>
      <c r="C256" s="3">
        <v>74</v>
      </c>
      <c r="D256" s="3">
        <v>81</v>
      </c>
      <c r="F256" s="3">
        <v>6</v>
      </c>
      <c r="G256" s="3" t="s">
        <v>190</v>
      </c>
      <c r="H256" s="14">
        <v>0.81</v>
      </c>
      <c r="I256" s="19">
        <v>29.95</v>
      </c>
    </row>
    <row r="257" spans="2:9" x14ac:dyDescent="0.2">
      <c r="B257" s="2">
        <v>0.35416666666666669</v>
      </c>
      <c r="C257" s="3">
        <v>74</v>
      </c>
      <c r="D257" s="3">
        <v>80</v>
      </c>
      <c r="F257" s="3">
        <v>5</v>
      </c>
      <c r="G257" s="3" t="s">
        <v>190</v>
      </c>
      <c r="H257" s="14">
        <v>0.8</v>
      </c>
      <c r="I257" s="19">
        <v>29.94</v>
      </c>
    </row>
    <row r="258" spans="2:9" x14ac:dyDescent="0.2">
      <c r="B258" s="2">
        <v>0.36458333333333331</v>
      </c>
      <c r="C258" s="3">
        <v>75</v>
      </c>
      <c r="D258" s="3">
        <v>83</v>
      </c>
      <c r="F258" s="3">
        <v>5</v>
      </c>
      <c r="G258" s="3" t="s">
        <v>37</v>
      </c>
      <c r="H258" s="14">
        <v>0.79</v>
      </c>
      <c r="I258" s="19">
        <v>29.94</v>
      </c>
    </row>
    <row r="259" spans="2:9" x14ac:dyDescent="0.2">
      <c r="B259" s="2">
        <v>0.375</v>
      </c>
      <c r="C259" s="3">
        <v>76</v>
      </c>
      <c r="D259" s="3">
        <v>86</v>
      </c>
      <c r="F259" s="3">
        <v>6</v>
      </c>
      <c r="G259" s="3" t="s">
        <v>34</v>
      </c>
      <c r="H259" s="14">
        <v>0.79</v>
      </c>
      <c r="I259" s="19">
        <v>29.94</v>
      </c>
    </row>
    <row r="260" spans="2:9" x14ac:dyDescent="0.2">
      <c r="B260" s="2">
        <v>0.39583333333333331</v>
      </c>
    </row>
    <row r="261" spans="2:9" x14ac:dyDescent="0.2">
      <c r="B261" s="2">
        <v>0.40625</v>
      </c>
      <c r="C261" s="3">
        <v>76</v>
      </c>
      <c r="D261" s="3">
        <v>88</v>
      </c>
      <c r="F261" s="3">
        <v>4</v>
      </c>
      <c r="G261" s="3" t="s">
        <v>190</v>
      </c>
      <c r="H261" s="14">
        <v>0.78</v>
      </c>
      <c r="I261" s="19">
        <v>29.95</v>
      </c>
    </row>
    <row r="262" spans="2:9" x14ac:dyDescent="0.2">
      <c r="B262" s="2">
        <v>0.41666666666666669</v>
      </c>
      <c r="C262" s="3">
        <v>77</v>
      </c>
      <c r="D262" s="3">
        <v>91</v>
      </c>
      <c r="F262" s="3">
        <v>4</v>
      </c>
      <c r="G262" s="3" t="s">
        <v>180</v>
      </c>
      <c r="H262" s="14">
        <v>0.78</v>
      </c>
      <c r="I262" s="19">
        <v>29.95</v>
      </c>
    </row>
    <row r="263" spans="2:9" x14ac:dyDescent="0.2">
      <c r="B263" s="2">
        <v>0.42708333333333331</v>
      </c>
      <c r="C263" s="3">
        <v>78</v>
      </c>
      <c r="D263" s="3">
        <v>99</v>
      </c>
      <c r="F263" s="3">
        <v>5</v>
      </c>
      <c r="G263" s="3" t="s">
        <v>35</v>
      </c>
      <c r="H263" s="14">
        <v>0.75</v>
      </c>
      <c r="I263" s="19">
        <v>29.95</v>
      </c>
    </row>
    <row r="264" spans="2:9" x14ac:dyDescent="0.2">
      <c r="B264" s="2">
        <v>0.4375</v>
      </c>
      <c r="C264" s="3">
        <v>79</v>
      </c>
      <c r="D264" s="3">
        <v>99</v>
      </c>
      <c r="F264" s="3">
        <v>4</v>
      </c>
      <c r="G264" s="3" t="s">
        <v>180</v>
      </c>
      <c r="H264" s="14">
        <v>0.75</v>
      </c>
      <c r="I264" s="19">
        <v>29.96</v>
      </c>
    </row>
    <row r="265" spans="2:9" x14ac:dyDescent="0.2">
      <c r="B265" s="2">
        <v>0.44791666666666669</v>
      </c>
      <c r="C265" s="3">
        <v>79</v>
      </c>
      <c r="D265" s="3">
        <v>103</v>
      </c>
      <c r="F265" s="3">
        <v>4</v>
      </c>
      <c r="G265" s="3" t="s">
        <v>190</v>
      </c>
      <c r="H265" s="14">
        <v>0.74</v>
      </c>
      <c r="I265" s="19">
        <v>29.96</v>
      </c>
    </row>
    <row r="266" spans="2:9" x14ac:dyDescent="0.2">
      <c r="B266" s="2">
        <v>0.45833333333333331</v>
      </c>
      <c r="C266" s="3">
        <v>80</v>
      </c>
      <c r="D266" s="3">
        <v>104</v>
      </c>
      <c r="F266" s="3">
        <v>5</v>
      </c>
      <c r="G266" s="3" t="s">
        <v>34</v>
      </c>
      <c r="H266" s="14">
        <v>0.72</v>
      </c>
      <c r="I266" s="19">
        <v>29.96</v>
      </c>
    </row>
    <row r="267" spans="2:9" x14ac:dyDescent="0.2">
      <c r="B267" s="2">
        <v>0.57291666666666663</v>
      </c>
      <c r="C267" s="3">
        <v>83</v>
      </c>
      <c r="D267" s="3">
        <v>122</v>
      </c>
      <c r="F267" s="3">
        <v>9</v>
      </c>
      <c r="G267" s="3" t="s">
        <v>37</v>
      </c>
      <c r="H267" s="14">
        <v>0.65</v>
      </c>
      <c r="I267" s="19">
        <v>29.96</v>
      </c>
    </row>
    <row r="268" spans="2:9" x14ac:dyDescent="0.2">
      <c r="B268" s="2">
        <v>0.58333333333333337</v>
      </c>
      <c r="C268" s="3">
        <v>82</v>
      </c>
      <c r="D268" s="3">
        <v>124</v>
      </c>
      <c r="F268" s="3">
        <v>7</v>
      </c>
      <c r="G268" s="3" t="s">
        <v>34</v>
      </c>
      <c r="H268" s="14">
        <v>0.65</v>
      </c>
      <c r="I268" s="19">
        <v>29.95</v>
      </c>
    </row>
    <row r="269" spans="2:9" x14ac:dyDescent="0.2">
      <c r="B269" s="2">
        <v>0.59375</v>
      </c>
      <c r="C269" s="3">
        <v>83</v>
      </c>
      <c r="D269" s="3">
        <v>128</v>
      </c>
      <c r="F269" s="3">
        <v>13</v>
      </c>
      <c r="G269" s="3" t="s">
        <v>37</v>
      </c>
      <c r="H269" s="14">
        <v>0.63</v>
      </c>
      <c r="I269" s="19">
        <v>29.95</v>
      </c>
    </row>
    <row r="270" spans="2:9" x14ac:dyDescent="0.2">
      <c r="B270" s="2">
        <v>0.60416666666666663</v>
      </c>
      <c r="C270" s="3">
        <v>82</v>
      </c>
      <c r="D270" s="3">
        <v>125</v>
      </c>
      <c r="F270" s="3">
        <v>7</v>
      </c>
      <c r="G270" s="3" t="s">
        <v>37</v>
      </c>
      <c r="H270" s="14">
        <v>0.67</v>
      </c>
      <c r="I270" s="19">
        <v>29.95</v>
      </c>
    </row>
    <row r="271" spans="2:9" x14ac:dyDescent="0.2">
      <c r="B271" s="2">
        <v>0.61458333333333337</v>
      </c>
      <c r="C271" s="3">
        <v>82</v>
      </c>
      <c r="D271" s="3">
        <v>125</v>
      </c>
      <c r="F271" s="3">
        <v>11</v>
      </c>
      <c r="G271" s="3" t="s">
        <v>190</v>
      </c>
      <c r="H271" s="14">
        <v>0.68</v>
      </c>
      <c r="I271" s="19">
        <v>29.94</v>
      </c>
    </row>
    <row r="272" spans="2:9" x14ac:dyDescent="0.2">
      <c r="B272" s="2">
        <v>0.625</v>
      </c>
      <c r="C272" s="3">
        <v>82</v>
      </c>
      <c r="D272" s="3">
        <v>125</v>
      </c>
      <c r="F272" s="3">
        <v>15</v>
      </c>
      <c r="G272" s="3" t="s">
        <v>37</v>
      </c>
      <c r="H272" s="14">
        <v>0.68</v>
      </c>
      <c r="I272" s="19">
        <v>29.94</v>
      </c>
    </row>
    <row r="273" spans="1:9" x14ac:dyDescent="0.2">
      <c r="B273" s="2">
        <v>0.63541666666666663</v>
      </c>
      <c r="C273" s="3">
        <v>82</v>
      </c>
      <c r="D273" s="3">
        <v>125</v>
      </c>
      <c r="F273" s="3">
        <v>17</v>
      </c>
      <c r="G273" s="3" t="s">
        <v>37</v>
      </c>
      <c r="H273" s="14">
        <v>0.68</v>
      </c>
      <c r="I273" s="19">
        <v>29.93</v>
      </c>
    </row>
    <row r="274" spans="1:9" x14ac:dyDescent="0.2">
      <c r="B274" s="2">
        <v>0.64583333333333337</v>
      </c>
      <c r="C274" s="3">
        <v>82</v>
      </c>
      <c r="D274" s="3">
        <v>125</v>
      </c>
      <c r="F274" s="3">
        <v>17</v>
      </c>
      <c r="G274" s="3" t="s">
        <v>190</v>
      </c>
      <c r="H274" s="14">
        <v>0.69</v>
      </c>
      <c r="I274" s="19">
        <v>29.93</v>
      </c>
    </row>
    <row r="275" spans="1:9" x14ac:dyDescent="0.2">
      <c r="B275" s="2">
        <v>0.65625</v>
      </c>
      <c r="C275" s="3">
        <v>81</v>
      </c>
      <c r="D275" s="3">
        <v>126</v>
      </c>
      <c r="F275" s="3">
        <v>12</v>
      </c>
      <c r="G275" s="3" t="s">
        <v>190</v>
      </c>
      <c r="H275" s="14">
        <v>0.7</v>
      </c>
      <c r="I275" s="19">
        <v>29.92</v>
      </c>
    </row>
    <row r="276" spans="1:9" x14ac:dyDescent="0.2">
      <c r="B276" s="2">
        <v>0.66666666666666663</v>
      </c>
      <c r="C276" s="3">
        <v>81</v>
      </c>
      <c r="D276" s="3">
        <v>122</v>
      </c>
      <c r="F276" s="3">
        <v>10</v>
      </c>
      <c r="G276" s="3" t="s">
        <v>37</v>
      </c>
      <c r="H276" s="14">
        <v>0.69</v>
      </c>
      <c r="I276" s="19">
        <v>29.92</v>
      </c>
    </row>
    <row r="277" spans="1:9" x14ac:dyDescent="0.2">
      <c r="B277" s="2">
        <v>0.67708333333333337</v>
      </c>
      <c r="C277" s="3">
        <v>81</v>
      </c>
      <c r="D277" s="3">
        <v>117</v>
      </c>
      <c r="F277" s="3">
        <v>15</v>
      </c>
      <c r="G277" s="3" t="s">
        <v>190</v>
      </c>
      <c r="H277" s="14">
        <v>0.7</v>
      </c>
      <c r="I277" s="19">
        <v>29.92</v>
      </c>
    </row>
    <row r="278" spans="1:9" x14ac:dyDescent="0.2">
      <c r="B278" s="2">
        <v>0.6875</v>
      </c>
      <c r="C278" s="3">
        <v>81</v>
      </c>
      <c r="D278" s="3">
        <v>118</v>
      </c>
      <c r="F278" s="3">
        <v>11</v>
      </c>
      <c r="G278" s="3" t="s">
        <v>37</v>
      </c>
      <c r="H278" s="14">
        <v>0.71</v>
      </c>
      <c r="I278" s="19">
        <v>29.91</v>
      </c>
    </row>
    <row r="279" spans="1:9" x14ac:dyDescent="0.2">
      <c r="B279" s="2">
        <v>0.69791666666666663</v>
      </c>
      <c r="C279" s="3">
        <v>81</v>
      </c>
      <c r="D279" s="3">
        <v>110</v>
      </c>
      <c r="F279" s="3">
        <v>18</v>
      </c>
      <c r="G279" s="3" t="s">
        <v>37</v>
      </c>
      <c r="H279" s="14">
        <v>0.71</v>
      </c>
      <c r="I279" s="19">
        <v>29.91</v>
      </c>
    </row>
    <row r="280" spans="1:9" x14ac:dyDescent="0.2">
      <c r="B280" s="2">
        <v>0.70833333333333337</v>
      </c>
    </row>
    <row r="282" spans="1:9" x14ac:dyDescent="0.2">
      <c r="A282" t="s">
        <v>250</v>
      </c>
    </row>
    <row r="283" spans="1:9" x14ac:dyDescent="0.2">
      <c r="A283" s="21">
        <v>40285</v>
      </c>
      <c r="B283" s="2">
        <v>0.33333333333333331</v>
      </c>
      <c r="C283" s="3">
        <v>58</v>
      </c>
      <c r="D283" s="3">
        <v>59</v>
      </c>
      <c r="F283" s="3">
        <v>0</v>
      </c>
      <c r="H283" s="14">
        <v>0.65</v>
      </c>
      <c r="I283" s="19">
        <v>30.17</v>
      </c>
    </row>
    <row r="284" spans="1:9" x14ac:dyDescent="0.2">
      <c r="B284" s="2">
        <v>0.34375</v>
      </c>
      <c r="C284" s="3">
        <v>59</v>
      </c>
      <c r="D284" s="3">
        <v>66</v>
      </c>
      <c r="F284" s="3">
        <v>3</v>
      </c>
      <c r="G284" s="3" t="s">
        <v>129</v>
      </c>
      <c r="H284" s="14">
        <v>0.6</v>
      </c>
      <c r="I284" s="19">
        <v>30.17</v>
      </c>
    </row>
    <row r="285" spans="1:9" x14ac:dyDescent="0.2">
      <c r="B285" s="2">
        <v>0.35416666666666669</v>
      </c>
      <c r="C285" s="3">
        <v>59</v>
      </c>
      <c r="D285" s="3">
        <v>72</v>
      </c>
      <c r="F285" s="3">
        <v>3</v>
      </c>
      <c r="G285" s="3" t="s">
        <v>129</v>
      </c>
      <c r="H285" s="14">
        <v>0.6</v>
      </c>
      <c r="I285" s="19">
        <v>30.17</v>
      </c>
    </row>
    <row r="286" spans="1:9" x14ac:dyDescent="0.2">
      <c r="B286" s="2">
        <v>0.36458333333333331</v>
      </c>
      <c r="C286" s="3">
        <v>60</v>
      </c>
      <c r="D286" s="3">
        <v>73</v>
      </c>
      <c r="F286" s="3">
        <v>1</v>
      </c>
      <c r="G286" s="3" t="s">
        <v>71</v>
      </c>
      <c r="H286" s="14">
        <v>0.59</v>
      </c>
      <c r="I286" s="19">
        <v>30.17</v>
      </c>
    </row>
    <row r="287" spans="1:9" x14ac:dyDescent="0.2">
      <c r="B287" s="2">
        <v>0.41666666666666669</v>
      </c>
      <c r="C287" s="3">
        <v>62</v>
      </c>
      <c r="D287" s="3">
        <v>82</v>
      </c>
      <c r="F287" s="3">
        <v>2</v>
      </c>
      <c r="G287" s="3" t="s">
        <v>35</v>
      </c>
      <c r="H287" s="14">
        <v>0.61</v>
      </c>
      <c r="I287" s="19">
        <v>30.16</v>
      </c>
    </row>
    <row r="288" spans="1:9" x14ac:dyDescent="0.2">
      <c r="B288" s="2">
        <v>0.42708333333333331</v>
      </c>
      <c r="C288" s="3">
        <v>62</v>
      </c>
      <c r="D288" s="3">
        <v>83</v>
      </c>
      <c r="F288" s="3">
        <v>2</v>
      </c>
      <c r="G288" s="3" t="s">
        <v>129</v>
      </c>
      <c r="H288" s="14">
        <v>0.64</v>
      </c>
      <c r="I288" s="19">
        <v>30.17</v>
      </c>
    </row>
    <row r="289" spans="1:9" x14ac:dyDescent="0.2">
      <c r="B289" s="2">
        <v>0.4375</v>
      </c>
      <c r="C289" s="3">
        <v>62</v>
      </c>
      <c r="D289" s="3">
        <v>83</v>
      </c>
      <c r="F289" s="3">
        <v>3</v>
      </c>
      <c r="G289" s="3" t="s">
        <v>190</v>
      </c>
      <c r="H289" s="14">
        <v>0.63</v>
      </c>
      <c r="I289" s="19">
        <v>30.17</v>
      </c>
    </row>
    <row r="290" spans="1:9" x14ac:dyDescent="0.2">
      <c r="B290" s="2">
        <v>0.44791666666666669</v>
      </c>
      <c r="C290" s="3">
        <v>62</v>
      </c>
      <c r="D290" s="3">
        <v>85</v>
      </c>
      <c r="F290" s="3">
        <v>6</v>
      </c>
      <c r="G290" s="3" t="s">
        <v>190</v>
      </c>
      <c r="H290" s="14">
        <v>0.63</v>
      </c>
      <c r="I290" s="19">
        <v>30.17</v>
      </c>
    </row>
    <row r="291" spans="1:9" x14ac:dyDescent="0.2">
      <c r="B291" s="2">
        <v>0.45833333333333331</v>
      </c>
      <c r="C291" s="3">
        <v>63</v>
      </c>
      <c r="D291" s="3">
        <v>90</v>
      </c>
      <c r="F291" s="3">
        <v>3</v>
      </c>
      <c r="G291" s="3" t="s">
        <v>190</v>
      </c>
      <c r="H291" s="14">
        <v>0.59</v>
      </c>
      <c r="I291" s="19">
        <v>30.17</v>
      </c>
    </row>
    <row r="292" spans="1:9" x14ac:dyDescent="0.2">
      <c r="B292" s="1">
        <v>0.46875</v>
      </c>
      <c r="C292" s="3">
        <v>63</v>
      </c>
      <c r="D292" s="3">
        <v>91</v>
      </c>
      <c r="F292" s="3">
        <v>5</v>
      </c>
      <c r="G292" s="3" t="s">
        <v>37</v>
      </c>
      <c r="H292" s="14">
        <v>0.57999999999999996</v>
      </c>
      <c r="I292" s="19">
        <v>30.16</v>
      </c>
    </row>
    <row r="293" spans="1:9" x14ac:dyDescent="0.2">
      <c r="B293" s="1">
        <v>0.47916666666666669</v>
      </c>
      <c r="C293" s="3">
        <v>63</v>
      </c>
      <c r="D293" s="3">
        <v>93</v>
      </c>
      <c r="F293" s="3">
        <v>4</v>
      </c>
      <c r="G293" s="3" t="s">
        <v>37</v>
      </c>
      <c r="H293" s="14">
        <v>0.56999999999999995</v>
      </c>
      <c r="I293" s="19">
        <v>30.16</v>
      </c>
    </row>
    <row r="294" spans="1:9" x14ac:dyDescent="0.2">
      <c r="B294" s="1">
        <v>0.52083333333333337</v>
      </c>
      <c r="C294" s="3">
        <v>65</v>
      </c>
      <c r="D294" s="3">
        <v>96</v>
      </c>
      <c r="F294" s="3">
        <v>5</v>
      </c>
      <c r="G294" s="3" t="s">
        <v>37</v>
      </c>
      <c r="H294" s="14">
        <v>0.52</v>
      </c>
      <c r="I294" s="19">
        <v>30.14</v>
      </c>
    </row>
    <row r="295" spans="1:9" x14ac:dyDescent="0.2">
      <c r="B295" s="1">
        <v>0.53125</v>
      </c>
      <c r="C295" s="3">
        <v>65</v>
      </c>
      <c r="D295" s="3">
        <v>103</v>
      </c>
      <c r="F295" s="3">
        <v>6</v>
      </c>
      <c r="G295" s="3" t="s">
        <v>34</v>
      </c>
      <c r="H295" s="14">
        <v>0.53</v>
      </c>
      <c r="I295" s="19">
        <v>30.13</v>
      </c>
    </row>
    <row r="296" spans="1:9" x14ac:dyDescent="0.2">
      <c r="B296" s="1">
        <v>0.54166666666666663</v>
      </c>
      <c r="C296" s="3">
        <v>64</v>
      </c>
      <c r="D296" s="3">
        <v>107</v>
      </c>
      <c r="F296" s="3">
        <v>4</v>
      </c>
      <c r="G296" s="3" t="s">
        <v>190</v>
      </c>
      <c r="H296" s="14">
        <v>0.55000000000000004</v>
      </c>
      <c r="I296" s="19">
        <v>30.12</v>
      </c>
    </row>
    <row r="297" spans="1:9" x14ac:dyDescent="0.2">
      <c r="B297" s="1">
        <v>0.55208333333333337</v>
      </c>
      <c r="C297" s="3">
        <v>66</v>
      </c>
      <c r="D297" s="3">
        <v>108</v>
      </c>
      <c r="F297" s="3">
        <v>4</v>
      </c>
      <c r="G297" s="3" t="s">
        <v>35</v>
      </c>
      <c r="H297" s="14">
        <v>0.56000000000000005</v>
      </c>
      <c r="I297" s="19">
        <v>30.11</v>
      </c>
    </row>
    <row r="298" spans="1:9" x14ac:dyDescent="0.2">
      <c r="B298" s="2">
        <v>0.58333333333333337</v>
      </c>
      <c r="C298" s="3">
        <v>68</v>
      </c>
      <c r="D298" s="3">
        <v>108</v>
      </c>
      <c r="F298" s="3">
        <v>5</v>
      </c>
      <c r="G298" s="3" t="s">
        <v>190</v>
      </c>
      <c r="H298" s="14">
        <v>0.52</v>
      </c>
      <c r="I298" s="19">
        <v>30.1</v>
      </c>
    </row>
    <row r="299" spans="1:9" x14ac:dyDescent="0.2">
      <c r="B299" s="2">
        <v>0.59375</v>
      </c>
      <c r="C299" s="3">
        <v>69</v>
      </c>
      <c r="D299" s="3">
        <v>110</v>
      </c>
      <c r="F299" s="3">
        <v>3</v>
      </c>
      <c r="G299" s="3" t="s">
        <v>190</v>
      </c>
      <c r="H299" s="14">
        <v>0.51</v>
      </c>
      <c r="I299" s="19">
        <v>30.09</v>
      </c>
    </row>
    <row r="300" spans="1:9" x14ac:dyDescent="0.2">
      <c r="B300" s="2">
        <v>0.60416666666666663</v>
      </c>
      <c r="C300" s="3">
        <v>68</v>
      </c>
      <c r="D300" s="3">
        <v>114</v>
      </c>
      <c r="F300" s="3">
        <v>2</v>
      </c>
      <c r="G300" s="3" t="s">
        <v>180</v>
      </c>
      <c r="H300" s="14">
        <v>0.53</v>
      </c>
      <c r="I300" s="19">
        <v>30.08</v>
      </c>
    </row>
    <row r="301" spans="1:9" x14ac:dyDescent="0.2">
      <c r="B301" s="2">
        <v>0.61458333333333337</v>
      </c>
      <c r="C301" s="3">
        <v>70</v>
      </c>
      <c r="D301" s="3">
        <v>110</v>
      </c>
      <c r="F301" s="3">
        <v>3</v>
      </c>
      <c r="G301" s="3" t="s">
        <v>34</v>
      </c>
      <c r="H301" s="14">
        <v>0.5</v>
      </c>
      <c r="I301" s="19">
        <v>30.07</v>
      </c>
    </row>
    <row r="302" spans="1:9" x14ac:dyDescent="0.2">
      <c r="B302" s="2">
        <v>0.625</v>
      </c>
      <c r="C302" s="3">
        <v>71</v>
      </c>
      <c r="D302" s="3">
        <v>111</v>
      </c>
      <c r="F302" s="3">
        <v>5</v>
      </c>
      <c r="G302" s="3" t="s">
        <v>37</v>
      </c>
      <c r="H302" s="14">
        <v>0.47</v>
      </c>
      <c r="I302" s="19">
        <v>30.07</v>
      </c>
    </row>
    <row r="304" spans="1:9" x14ac:dyDescent="0.2">
      <c r="A304" s="21">
        <v>40286</v>
      </c>
      <c r="B304" s="2">
        <v>0.36458333333333331</v>
      </c>
      <c r="C304" s="3">
        <v>62</v>
      </c>
      <c r="D304" s="3">
        <v>58</v>
      </c>
      <c r="F304" s="3">
        <v>0</v>
      </c>
      <c r="H304" s="14">
        <v>0.66</v>
      </c>
      <c r="I304" s="19">
        <v>30.07</v>
      </c>
    </row>
    <row r="305" spans="2:9" x14ac:dyDescent="0.2">
      <c r="B305" s="2">
        <v>0.375</v>
      </c>
      <c r="C305" s="3">
        <v>62</v>
      </c>
      <c r="D305" s="3">
        <v>78</v>
      </c>
      <c r="F305" s="3">
        <v>2</v>
      </c>
      <c r="G305" s="3" t="s">
        <v>71</v>
      </c>
      <c r="H305" s="14">
        <v>0.62</v>
      </c>
      <c r="I305" s="19">
        <v>30.07</v>
      </c>
    </row>
    <row r="306" spans="2:9" x14ac:dyDescent="0.2">
      <c r="B306" s="2">
        <v>0.38541666666666669</v>
      </c>
      <c r="C306" s="3">
        <v>64</v>
      </c>
      <c r="D306" s="3">
        <v>81</v>
      </c>
      <c r="F306" s="3">
        <v>2</v>
      </c>
      <c r="G306" s="3" t="s">
        <v>71</v>
      </c>
      <c r="H306" s="14">
        <v>0.64</v>
      </c>
      <c r="I306" s="19">
        <v>30.07</v>
      </c>
    </row>
    <row r="307" spans="2:9" x14ac:dyDescent="0.2">
      <c r="B307" s="2">
        <v>0.39583333333333331</v>
      </c>
      <c r="C307" s="3">
        <v>65</v>
      </c>
      <c r="D307" s="3">
        <v>73</v>
      </c>
      <c r="F307" s="3">
        <v>1</v>
      </c>
      <c r="G307" s="3" t="s">
        <v>180</v>
      </c>
      <c r="H307" s="14">
        <v>0.59</v>
      </c>
      <c r="I307" s="19">
        <v>30.07</v>
      </c>
    </row>
    <row r="308" spans="2:9" x14ac:dyDescent="0.2">
      <c r="B308" s="2">
        <v>0.40625</v>
      </c>
      <c r="C308" s="3">
        <v>66</v>
      </c>
      <c r="D308" s="3">
        <v>72</v>
      </c>
      <c r="F308" s="3">
        <v>3</v>
      </c>
      <c r="G308" s="3" t="s">
        <v>34</v>
      </c>
      <c r="H308" s="14">
        <v>0.59</v>
      </c>
      <c r="I308" s="19">
        <v>30.07</v>
      </c>
    </row>
    <row r="309" spans="2:9" x14ac:dyDescent="0.2">
      <c r="B309" s="2">
        <v>0.42708333333333331</v>
      </c>
      <c r="C309" s="3">
        <v>69</v>
      </c>
      <c r="D309" s="3">
        <v>91</v>
      </c>
      <c r="F309" s="3">
        <v>2</v>
      </c>
      <c r="G309" s="3" t="s">
        <v>190</v>
      </c>
      <c r="H309" s="14">
        <v>0.52</v>
      </c>
      <c r="I309" s="19">
        <v>30.07</v>
      </c>
    </row>
    <row r="310" spans="2:9" x14ac:dyDescent="0.2">
      <c r="B310" s="2">
        <v>0.4375</v>
      </c>
      <c r="C310" s="3">
        <v>69</v>
      </c>
      <c r="D310" s="3">
        <v>91</v>
      </c>
      <c r="F310" s="3">
        <v>3</v>
      </c>
      <c r="G310" s="3" t="s">
        <v>208</v>
      </c>
      <c r="H310" s="14">
        <v>0.49</v>
      </c>
      <c r="I310" s="19">
        <v>30.07</v>
      </c>
    </row>
    <row r="311" spans="2:9" x14ac:dyDescent="0.2">
      <c r="B311" s="2">
        <v>0.44791666666666669</v>
      </c>
      <c r="C311" s="3">
        <v>68</v>
      </c>
      <c r="D311" s="3">
        <v>93</v>
      </c>
      <c r="F311" s="3">
        <v>5</v>
      </c>
      <c r="G311" s="3" t="s">
        <v>34</v>
      </c>
      <c r="H311" s="14">
        <v>0.52</v>
      </c>
      <c r="I311" s="19">
        <v>30.07</v>
      </c>
    </row>
    <row r="312" spans="2:9" x14ac:dyDescent="0.2">
      <c r="B312" s="2">
        <v>0.45833333333333331</v>
      </c>
      <c r="C312" s="3">
        <v>67</v>
      </c>
      <c r="D312" s="3">
        <v>95</v>
      </c>
      <c r="F312" s="3">
        <v>3</v>
      </c>
      <c r="G312" s="3" t="s">
        <v>190</v>
      </c>
      <c r="H312" s="14">
        <v>0.55000000000000004</v>
      </c>
      <c r="I312" s="19">
        <v>30.07</v>
      </c>
    </row>
    <row r="313" spans="2:9" x14ac:dyDescent="0.2">
      <c r="B313" s="1">
        <v>0.46875</v>
      </c>
      <c r="C313" s="3">
        <v>68</v>
      </c>
      <c r="D313" s="3">
        <v>98</v>
      </c>
      <c r="F313" s="3">
        <v>3</v>
      </c>
      <c r="G313" s="3" t="s">
        <v>37</v>
      </c>
      <c r="H313" s="14">
        <v>0.54</v>
      </c>
      <c r="I313" s="19">
        <v>30.07</v>
      </c>
    </row>
    <row r="314" spans="2:9" x14ac:dyDescent="0.2">
      <c r="B314" s="1">
        <v>0.47916666666666669</v>
      </c>
      <c r="C314" s="3">
        <v>68</v>
      </c>
      <c r="D314" s="3">
        <v>101</v>
      </c>
      <c r="F314" s="3">
        <v>2</v>
      </c>
      <c r="G314" s="3" t="s">
        <v>190</v>
      </c>
      <c r="H314" s="14">
        <v>0.52</v>
      </c>
      <c r="I314" s="19">
        <v>30.06</v>
      </c>
    </row>
    <row r="315" spans="2:9" x14ac:dyDescent="0.2">
      <c r="B315" s="2">
        <v>0.58333333333333337</v>
      </c>
      <c r="C315" s="3">
        <v>70</v>
      </c>
      <c r="D315" s="3">
        <v>116</v>
      </c>
      <c r="F315" s="3">
        <v>4</v>
      </c>
      <c r="G315" s="3" t="s">
        <v>34</v>
      </c>
      <c r="H315" s="14">
        <v>0.55000000000000004</v>
      </c>
      <c r="I315" s="19">
        <v>30.02</v>
      </c>
    </row>
    <row r="316" spans="2:9" x14ac:dyDescent="0.2">
      <c r="B316" s="2">
        <v>0.59375</v>
      </c>
      <c r="C316" s="3">
        <v>69</v>
      </c>
      <c r="D316" s="3">
        <v>116</v>
      </c>
      <c r="F316" s="3">
        <v>3</v>
      </c>
      <c r="G316" s="3" t="s">
        <v>34</v>
      </c>
      <c r="H316" s="14">
        <v>0.55000000000000004</v>
      </c>
      <c r="I316" s="19">
        <v>30.03</v>
      </c>
    </row>
    <row r="317" spans="2:9" x14ac:dyDescent="0.2">
      <c r="B317" s="2">
        <v>0.60416666666666663</v>
      </c>
      <c r="C317" s="3">
        <v>73</v>
      </c>
      <c r="D317" s="3">
        <v>115</v>
      </c>
      <c r="F317" s="3">
        <v>4</v>
      </c>
      <c r="G317" s="3" t="s">
        <v>190</v>
      </c>
      <c r="H317" s="14">
        <v>0.49</v>
      </c>
      <c r="I317" s="19">
        <v>30.01</v>
      </c>
    </row>
    <row r="318" spans="2:9" x14ac:dyDescent="0.2">
      <c r="B318" s="2">
        <v>0.61458333333333337</v>
      </c>
      <c r="C318" s="3">
        <v>75</v>
      </c>
      <c r="D318" s="3">
        <v>118</v>
      </c>
      <c r="F318" s="3">
        <v>5</v>
      </c>
      <c r="G318" s="3" t="s">
        <v>34</v>
      </c>
      <c r="H318" s="14">
        <v>0.43</v>
      </c>
      <c r="I318" s="19">
        <v>30</v>
      </c>
    </row>
    <row r="319" spans="2:9" x14ac:dyDescent="0.2">
      <c r="B319" s="2">
        <v>0.625</v>
      </c>
      <c r="C319" s="3">
        <v>77</v>
      </c>
      <c r="D319" s="3">
        <v>117</v>
      </c>
      <c r="F319" s="3">
        <v>5</v>
      </c>
      <c r="G319" s="3" t="s">
        <v>190</v>
      </c>
      <c r="H319" s="14">
        <v>0.4</v>
      </c>
      <c r="I319" s="19">
        <v>30</v>
      </c>
    </row>
    <row r="320" spans="2:9" x14ac:dyDescent="0.2">
      <c r="B320" s="2">
        <v>0.63541666666666663</v>
      </c>
      <c r="C320" s="3">
        <v>78</v>
      </c>
      <c r="D320" s="3">
        <v>115</v>
      </c>
      <c r="F320" s="3">
        <v>5</v>
      </c>
      <c r="G320" s="3" t="s">
        <v>37</v>
      </c>
      <c r="H320" s="14">
        <v>0.39</v>
      </c>
      <c r="I320" s="19">
        <v>29.99</v>
      </c>
    </row>
    <row r="321" spans="1:9" x14ac:dyDescent="0.2">
      <c r="B321" s="2">
        <v>0.64583333333333337</v>
      </c>
      <c r="C321" s="3">
        <v>80</v>
      </c>
      <c r="D321" s="3">
        <v>119</v>
      </c>
      <c r="F321" s="3">
        <v>4</v>
      </c>
      <c r="G321" s="3" t="s">
        <v>190</v>
      </c>
      <c r="H321" s="14">
        <v>0.34</v>
      </c>
      <c r="I321" s="19">
        <v>29.99</v>
      </c>
    </row>
    <row r="322" spans="1:9" x14ac:dyDescent="0.2">
      <c r="B322" s="2"/>
    </row>
    <row r="323" spans="1:9" x14ac:dyDescent="0.2">
      <c r="A323" s="21">
        <v>40287</v>
      </c>
      <c r="B323" s="2">
        <v>0.35416666666666669</v>
      </c>
      <c r="C323" s="3">
        <v>71</v>
      </c>
      <c r="D323" s="3">
        <v>70</v>
      </c>
      <c r="F323" s="3">
        <v>0</v>
      </c>
      <c r="H323" s="14">
        <v>0.41</v>
      </c>
      <c r="I323" s="19">
        <v>30.03</v>
      </c>
    </row>
    <row r="324" spans="1:9" x14ac:dyDescent="0.2">
      <c r="B324" s="2">
        <v>0.36458333333333331</v>
      </c>
      <c r="C324" s="3">
        <v>72</v>
      </c>
      <c r="D324" s="3">
        <v>72</v>
      </c>
      <c r="F324" s="3">
        <v>0</v>
      </c>
      <c r="H324" s="14">
        <v>0.41</v>
      </c>
      <c r="I324" s="19">
        <v>30.03</v>
      </c>
    </row>
    <row r="325" spans="1:9" x14ac:dyDescent="0.2">
      <c r="B325" s="2">
        <v>0.375</v>
      </c>
      <c r="C325" s="3">
        <v>74</v>
      </c>
      <c r="D325" s="3">
        <v>72</v>
      </c>
      <c r="F325" s="3">
        <v>2</v>
      </c>
      <c r="G325" s="3" t="s">
        <v>190</v>
      </c>
      <c r="H325" s="14">
        <v>0.4</v>
      </c>
      <c r="I325" s="19">
        <v>30.03</v>
      </c>
    </row>
    <row r="326" spans="1:9" x14ac:dyDescent="0.2">
      <c r="B326" s="2">
        <v>0.38541666666666669</v>
      </c>
      <c r="C326" s="3">
        <v>75</v>
      </c>
      <c r="D326" s="3">
        <v>78</v>
      </c>
      <c r="F326" s="3">
        <v>0</v>
      </c>
      <c r="H326" s="14">
        <v>0.39</v>
      </c>
      <c r="I326" s="19">
        <v>30.03</v>
      </c>
    </row>
    <row r="327" spans="1:9" x14ac:dyDescent="0.2">
      <c r="B327" s="2">
        <v>0.39583333333333331</v>
      </c>
      <c r="C327" s="3">
        <v>78</v>
      </c>
      <c r="D327" s="3">
        <v>78</v>
      </c>
      <c r="F327" s="3">
        <v>0</v>
      </c>
      <c r="H327" s="14">
        <v>0.36</v>
      </c>
      <c r="I327" s="19">
        <v>30.03</v>
      </c>
    </row>
    <row r="328" spans="1:9" x14ac:dyDescent="0.2">
      <c r="B328" s="2">
        <v>0.40625</v>
      </c>
      <c r="C328" s="3">
        <v>80</v>
      </c>
      <c r="D328" s="3">
        <v>84</v>
      </c>
      <c r="F328" s="3">
        <v>1</v>
      </c>
      <c r="G328" s="3" t="s">
        <v>201</v>
      </c>
      <c r="H328" s="14">
        <v>0.34</v>
      </c>
      <c r="I328" s="19">
        <v>30.03</v>
      </c>
    </row>
    <row r="329" spans="1:9" x14ac:dyDescent="0.2">
      <c r="B329" s="2">
        <v>0.41666666666666669</v>
      </c>
      <c r="C329" s="3">
        <v>83</v>
      </c>
      <c r="D329" s="3">
        <v>98</v>
      </c>
      <c r="F329" s="3">
        <v>2</v>
      </c>
      <c r="G329" s="3" t="s">
        <v>201</v>
      </c>
      <c r="H329" s="14">
        <v>0.31</v>
      </c>
      <c r="I329" s="19">
        <v>30.03</v>
      </c>
    </row>
    <row r="330" spans="1:9" x14ac:dyDescent="0.2">
      <c r="B330" s="2">
        <v>0.42708333333333331</v>
      </c>
      <c r="C330" s="3">
        <v>85</v>
      </c>
      <c r="D330" s="3">
        <v>94</v>
      </c>
      <c r="F330" s="3">
        <v>2</v>
      </c>
      <c r="G330" s="3" t="s">
        <v>130</v>
      </c>
      <c r="H330" s="14">
        <v>0.3</v>
      </c>
      <c r="I330" s="19">
        <v>30.03</v>
      </c>
    </row>
    <row r="331" spans="1:9" x14ac:dyDescent="0.2">
      <c r="B331" s="2">
        <v>0.4375</v>
      </c>
      <c r="C331" s="3">
        <v>86</v>
      </c>
      <c r="D331" s="3">
        <v>98</v>
      </c>
      <c r="F331" s="3">
        <v>1</v>
      </c>
      <c r="G331" s="3" t="s">
        <v>190</v>
      </c>
      <c r="H331" s="14">
        <v>0.3</v>
      </c>
      <c r="I331" s="19">
        <v>30.03</v>
      </c>
    </row>
    <row r="332" spans="1:9" x14ac:dyDescent="0.2">
      <c r="B332" s="2">
        <v>0.44791666666666669</v>
      </c>
      <c r="C332" s="3">
        <v>88</v>
      </c>
      <c r="D332" s="3">
        <v>98</v>
      </c>
      <c r="F332" s="3">
        <v>1</v>
      </c>
      <c r="G332" s="3" t="s">
        <v>129</v>
      </c>
      <c r="H332" s="14">
        <v>0.28000000000000003</v>
      </c>
      <c r="I332" s="19">
        <v>30.03</v>
      </c>
    </row>
    <row r="333" spans="1:9" x14ac:dyDescent="0.2">
      <c r="B333" s="2">
        <v>0.45833333333333331</v>
      </c>
      <c r="C333" s="3">
        <v>89</v>
      </c>
      <c r="D333" s="3">
        <v>99</v>
      </c>
      <c r="F333" s="3">
        <v>1</v>
      </c>
      <c r="G333" s="3" t="s">
        <v>129</v>
      </c>
      <c r="H333" s="14">
        <v>0.27</v>
      </c>
      <c r="I333" s="19">
        <v>30.02</v>
      </c>
    </row>
    <row r="334" spans="1:9" x14ac:dyDescent="0.2">
      <c r="B334" s="2">
        <v>0.52083333333333337</v>
      </c>
      <c r="C334" s="3">
        <v>85</v>
      </c>
      <c r="D334" s="3">
        <v>120</v>
      </c>
      <c r="F334" s="3">
        <v>3</v>
      </c>
      <c r="G334" s="3" t="s">
        <v>180</v>
      </c>
      <c r="H334" s="14">
        <v>0.38</v>
      </c>
      <c r="I334" s="19">
        <v>30</v>
      </c>
    </row>
    <row r="335" spans="1:9" x14ac:dyDescent="0.2">
      <c r="B335" s="2">
        <v>0.53125</v>
      </c>
      <c r="C335" s="3">
        <v>88</v>
      </c>
      <c r="D335" s="3">
        <v>121</v>
      </c>
      <c r="F335" s="3">
        <v>2</v>
      </c>
      <c r="G335" s="3" t="s">
        <v>190</v>
      </c>
      <c r="H335" s="14">
        <v>0.33</v>
      </c>
      <c r="I335" s="19">
        <v>29.99</v>
      </c>
    </row>
    <row r="336" spans="1:9" x14ac:dyDescent="0.2">
      <c r="B336" s="2">
        <v>0.54166666666666663</v>
      </c>
      <c r="C336" s="3">
        <v>90</v>
      </c>
      <c r="D336" s="3">
        <v>122</v>
      </c>
      <c r="F336" s="3">
        <v>3</v>
      </c>
      <c r="G336" s="3" t="s">
        <v>34</v>
      </c>
      <c r="H336" s="14">
        <v>0.31</v>
      </c>
      <c r="I336" s="19">
        <v>29.99</v>
      </c>
    </row>
    <row r="337" spans="1:9" x14ac:dyDescent="0.2">
      <c r="B337" s="2">
        <v>0.55208333333333337</v>
      </c>
      <c r="C337" s="3">
        <v>91</v>
      </c>
      <c r="D337" s="3">
        <v>121</v>
      </c>
      <c r="E337" t="s">
        <v>251</v>
      </c>
      <c r="F337" s="3">
        <v>0</v>
      </c>
      <c r="H337" s="14">
        <v>0.28000000000000003</v>
      </c>
      <c r="I337" s="19">
        <v>29.99</v>
      </c>
    </row>
    <row r="338" spans="1:9" x14ac:dyDescent="0.2">
      <c r="B338" s="2">
        <v>0.5625</v>
      </c>
      <c r="C338" s="3">
        <v>90</v>
      </c>
      <c r="D338" s="3">
        <v>120</v>
      </c>
      <c r="F338" s="3">
        <v>4</v>
      </c>
      <c r="G338" s="3" t="s">
        <v>190</v>
      </c>
      <c r="H338" s="14">
        <v>0.31</v>
      </c>
      <c r="I338" s="19">
        <v>29.98</v>
      </c>
    </row>
    <row r="339" spans="1:9" x14ac:dyDescent="0.2">
      <c r="B339" s="2">
        <v>0.57291666666666663</v>
      </c>
      <c r="C339" s="3">
        <v>87</v>
      </c>
      <c r="D339" s="3">
        <v>118</v>
      </c>
      <c r="F339" s="3">
        <v>6</v>
      </c>
      <c r="G339" s="3" t="s">
        <v>37</v>
      </c>
      <c r="H339" s="14">
        <v>0.3</v>
      </c>
      <c r="I339" s="19">
        <v>29.98</v>
      </c>
    </row>
    <row r="340" spans="1:9" x14ac:dyDescent="0.2">
      <c r="B340" s="2">
        <v>0.58333333333333337</v>
      </c>
      <c r="C340" s="3">
        <v>90</v>
      </c>
      <c r="D340" s="3">
        <v>122</v>
      </c>
      <c r="F340" s="3">
        <v>2</v>
      </c>
      <c r="G340" s="3" t="s">
        <v>190</v>
      </c>
      <c r="H340" s="14">
        <v>0.27</v>
      </c>
      <c r="I340" s="19">
        <v>29.97</v>
      </c>
    </row>
    <row r="341" spans="1:9" x14ac:dyDescent="0.2">
      <c r="B341" s="2">
        <v>0.59375</v>
      </c>
      <c r="C341" s="3">
        <v>92</v>
      </c>
      <c r="D341" s="3">
        <v>122</v>
      </c>
      <c r="F341" s="3">
        <v>5</v>
      </c>
      <c r="G341" s="3" t="s">
        <v>190</v>
      </c>
      <c r="H341" s="14">
        <v>0.25</v>
      </c>
      <c r="I341" s="19">
        <v>29.97</v>
      </c>
    </row>
    <row r="342" spans="1:9" x14ac:dyDescent="0.2">
      <c r="B342" s="2">
        <v>0.60416666666666663</v>
      </c>
      <c r="C342" s="3">
        <v>93</v>
      </c>
      <c r="D342" s="3">
        <v>125</v>
      </c>
      <c r="F342" s="3">
        <v>4</v>
      </c>
      <c r="G342" s="3" t="s">
        <v>190</v>
      </c>
      <c r="H342" s="14">
        <v>0.24</v>
      </c>
      <c r="I342" s="19">
        <v>29.96</v>
      </c>
    </row>
    <row r="343" spans="1:9" x14ac:dyDescent="0.2">
      <c r="B343" s="2">
        <v>0.61458333333333337</v>
      </c>
      <c r="C343" s="3">
        <v>93</v>
      </c>
      <c r="D343" s="3">
        <v>122</v>
      </c>
      <c r="F343" s="3">
        <v>5</v>
      </c>
      <c r="G343" s="3" t="s">
        <v>190</v>
      </c>
      <c r="H343" s="14">
        <v>0.26</v>
      </c>
      <c r="I343" s="19">
        <v>29.96</v>
      </c>
    </row>
    <row r="344" spans="1:9" x14ac:dyDescent="0.2">
      <c r="B344" s="2">
        <v>0.625</v>
      </c>
      <c r="C344" s="3">
        <v>92</v>
      </c>
      <c r="D344" s="3">
        <v>121</v>
      </c>
      <c r="F344" s="3">
        <v>4</v>
      </c>
      <c r="G344" s="3" t="s">
        <v>190</v>
      </c>
      <c r="H344" s="14">
        <v>0.26</v>
      </c>
      <c r="I344" s="19">
        <v>29.96</v>
      </c>
    </row>
    <row r="345" spans="1:9" x14ac:dyDescent="0.2">
      <c r="B345" s="2">
        <v>0.63541666666666663</v>
      </c>
      <c r="C345" s="3">
        <v>94</v>
      </c>
      <c r="D345" s="3">
        <v>121</v>
      </c>
      <c r="F345" s="3">
        <v>4</v>
      </c>
      <c r="G345" s="3" t="s">
        <v>190</v>
      </c>
      <c r="H345" s="14">
        <v>0.24</v>
      </c>
      <c r="I345" s="19">
        <v>29.95</v>
      </c>
    </row>
    <row r="347" spans="1:9" x14ac:dyDescent="0.2">
      <c r="A347" s="9" t="s">
        <v>252</v>
      </c>
    </row>
    <row r="348" spans="1:9" x14ac:dyDescent="0.2">
      <c r="A348" s="21">
        <v>40293</v>
      </c>
      <c r="B348" s="2">
        <v>0.36458333333333331</v>
      </c>
      <c r="C348" s="3">
        <v>69</v>
      </c>
      <c r="D348" s="3">
        <v>72</v>
      </c>
      <c r="F348" s="3">
        <v>4</v>
      </c>
      <c r="G348" s="3" t="s">
        <v>180</v>
      </c>
      <c r="H348" s="14">
        <v>0.73</v>
      </c>
      <c r="I348" s="19">
        <v>29.86</v>
      </c>
    </row>
    <row r="349" spans="1:9" x14ac:dyDescent="0.2">
      <c r="B349" s="2">
        <v>0.375</v>
      </c>
      <c r="C349" s="3">
        <v>69</v>
      </c>
      <c r="D349" s="3">
        <v>72</v>
      </c>
      <c r="F349" s="3">
        <v>6</v>
      </c>
      <c r="G349" s="3" t="s">
        <v>34</v>
      </c>
      <c r="H349" s="14">
        <v>0.73</v>
      </c>
      <c r="I349" s="19">
        <v>29.86</v>
      </c>
    </row>
    <row r="350" spans="1:9" x14ac:dyDescent="0.2">
      <c r="B350" s="2">
        <v>0.38541666666666669</v>
      </c>
      <c r="C350" s="3">
        <v>69</v>
      </c>
      <c r="D350" s="3">
        <v>74</v>
      </c>
      <c r="F350" s="3">
        <v>13</v>
      </c>
      <c r="G350" s="3" t="s">
        <v>180</v>
      </c>
      <c r="H350" s="14">
        <v>0.72</v>
      </c>
      <c r="I350" s="19">
        <v>29.86</v>
      </c>
    </row>
    <row r="351" spans="1:9" x14ac:dyDescent="0.2">
      <c r="B351" s="2">
        <v>0.39583333333333331</v>
      </c>
      <c r="C351" s="3">
        <v>70</v>
      </c>
      <c r="D351" s="3">
        <v>75</v>
      </c>
      <c r="F351" s="3">
        <v>11</v>
      </c>
      <c r="G351" s="3" t="s">
        <v>190</v>
      </c>
      <c r="H351" s="14">
        <v>0.72</v>
      </c>
      <c r="I351" s="19">
        <v>29.86</v>
      </c>
    </row>
    <row r="352" spans="1:9" x14ac:dyDescent="0.2">
      <c r="B352" s="2">
        <v>0.40625</v>
      </c>
      <c r="C352" s="3">
        <v>70</v>
      </c>
      <c r="D352" s="3">
        <v>76</v>
      </c>
      <c r="F352" s="3">
        <v>8</v>
      </c>
      <c r="G352" s="3" t="s">
        <v>34</v>
      </c>
      <c r="H352" s="14">
        <v>0.72</v>
      </c>
      <c r="I352" s="19">
        <v>29.86</v>
      </c>
    </row>
    <row r="353" spans="2:9" x14ac:dyDescent="0.2">
      <c r="B353" s="2">
        <v>0.41666666666666669</v>
      </c>
      <c r="C353" s="3">
        <v>71</v>
      </c>
      <c r="D353" s="3">
        <v>79</v>
      </c>
      <c r="F353" s="3">
        <v>9</v>
      </c>
      <c r="G353" s="3" t="s">
        <v>34</v>
      </c>
      <c r="H353" s="14">
        <v>0.72</v>
      </c>
      <c r="I353" s="19">
        <v>29.86</v>
      </c>
    </row>
    <row r="354" spans="2:9" x14ac:dyDescent="0.2">
      <c r="B354" s="2">
        <v>0.42708333333333331</v>
      </c>
      <c r="C354" s="3">
        <v>71</v>
      </c>
      <c r="D354" s="3">
        <v>80</v>
      </c>
      <c r="F354" s="3">
        <v>12</v>
      </c>
      <c r="G354" s="3" t="s">
        <v>34</v>
      </c>
      <c r="H354" s="14">
        <v>0.71</v>
      </c>
      <c r="I354" s="19">
        <v>29.86</v>
      </c>
    </row>
    <row r="355" spans="2:9" x14ac:dyDescent="0.2">
      <c r="B355" s="2">
        <v>0.4375</v>
      </c>
      <c r="C355" s="3">
        <v>72</v>
      </c>
      <c r="D355" s="3">
        <v>80</v>
      </c>
      <c r="F355" s="3">
        <v>10</v>
      </c>
      <c r="G355" s="3" t="s">
        <v>190</v>
      </c>
      <c r="H355" s="14">
        <v>0.7</v>
      </c>
      <c r="I355" s="19">
        <v>29.87</v>
      </c>
    </row>
    <row r="356" spans="2:9" x14ac:dyDescent="0.2">
      <c r="B356" s="2">
        <v>0.44791666666666669</v>
      </c>
      <c r="C356" s="3">
        <v>72</v>
      </c>
      <c r="D356" s="3">
        <v>82</v>
      </c>
      <c r="F356" s="3">
        <v>14</v>
      </c>
      <c r="G356" s="3" t="s">
        <v>35</v>
      </c>
      <c r="H356" s="14">
        <v>0.7</v>
      </c>
      <c r="I356" s="19">
        <v>29.87</v>
      </c>
    </row>
    <row r="357" spans="2:9" x14ac:dyDescent="0.2">
      <c r="B357" s="2">
        <v>0.45833333333333331</v>
      </c>
      <c r="C357" s="3">
        <v>72</v>
      </c>
      <c r="D357" s="3">
        <v>83</v>
      </c>
      <c r="F357" s="3">
        <v>11</v>
      </c>
      <c r="G357" s="3" t="s">
        <v>34</v>
      </c>
      <c r="H357" s="14">
        <v>0.71</v>
      </c>
      <c r="I357" s="19">
        <v>29.87</v>
      </c>
    </row>
    <row r="358" spans="2:9" x14ac:dyDescent="0.2">
      <c r="B358" s="2">
        <v>0.46875</v>
      </c>
      <c r="C358" s="3">
        <v>72</v>
      </c>
      <c r="D358" s="3">
        <v>83</v>
      </c>
      <c r="F358" s="3">
        <v>12</v>
      </c>
      <c r="G358" s="3" t="s">
        <v>34</v>
      </c>
      <c r="H358" s="14">
        <v>0.7</v>
      </c>
      <c r="I358" s="19">
        <v>29.88</v>
      </c>
    </row>
    <row r="359" spans="2:9" x14ac:dyDescent="0.2">
      <c r="B359" s="2">
        <v>0.47916666666666669</v>
      </c>
      <c r="C359" s="3">
        <v>73</v>
      </c>
      <c r="D359" s="3">
        <v>82</v>
      </c>
      <c r="F359" s="3">
        <v>13</v>
      </c>
      <c r="G359" s="3" t="s">
        <v>190</v>
      </c>
      <c r="H359" s="14">
        <v>0.7</v>
      </c>
      <c r="I359" s="19">
        <v>29.88</v>
      </c>
    </row>
    <row r="360" spans="2:9" x14ac:dyDescent="0.2">
      <c r="B360" s="2">
        <v>0.48958333333333331</v>
      </c>
      <c r="C360" s="3">
        <v>73</v>
      </c>
      <c r="D360" s="3">
        <v>81</v>
      </c>
      <c r="F360" s="3">
        <v>10</v>
      </c>
      <c r="G360" s="3" t="s">
        <v>190</v>
      </c>
      <c r="H360" s="14">
        <v>0.7</v>
      </c>
      <c r="I360" s="19">
        <v>29.87</v>
      </c>
    </row>
    <row r="361" spans="2:9" x14ac:dyDescent="0.2">
      <c r="B361" s="2">
        <v>0.5</v>
      </c>
      <c r="C361" s="3">
        <v>73</v>
      </c>
      <c r="D361" s="3">
        <v>82</v>
      </c>
      <c r="F361" s="3">
        <v>7</v>
      </c>
      <c r="G361" s="3" t="s">
        <v>180</v>
      </c>
      <c r="H361" s="14">
        <v>0.69</v>
      </c>
      <c r="I361" s="19">
        <v>29.87</v>
      </c>
    </row>
    <row r="362" spans="2:9" x14ac:dyDescent="0.2">
      <c r="B362" s="2">
        <v>0.51041666666666663</v>
      </c>
      <c r="C362" s="3">
        <v>73</v>
      </c>
      <c r="D362" s="3">
        <v>81</v>
      </c>
      <c r="F362" s="3">
        <v>14</v>
      </c>
      <c r="G362" s="3" t="s">
        <v>180</v>
      </c>
      <c r="H362" s="14">
        <v>0.69</v>
      </c>
      <c r="I362" s="19">
        <v>29.87</v>
      </c>
    </row>
    <row r="363" spans="2:9" x14ac:dyDescent="0.2">
      <c r="B363" s="2">
        <v>0.52083333333333337</v>
      </c>
      <c r="C363" s="3">
        <v>74</v>
      </c>
      <c r="D363" s="3">
        <v>81</v>
      </c>
      <c r="F363" s="3">
        <v>12</v>
      </c>
      <c r="G363" s="3" t="s">
        <v>34</v>
      </c>
      <c r="H363" s="14">
        <v>0.69</v>
      </c>
      <c r="I363" s="19">
        <v>29.87</v>
      </c>
    </row>
    <row r="364" spans="2:9" x14ac:dyDescent="0.2">
      <c r="B364" s="2">
        <v>0.53125</v>
      </c>
      <c r="C364" s="3">
        <v>74</v>
      </c>
      <c r="D364" s="3">
        <v>83</v>
      </c>
      <c r="F364" s="3">
        <v>14</v>
      </c>
      <c r="G364" s="3" t="s">
        <v>34</v>
      </c>
      <c r="H364" s="14">
        <v>0.69</v>
      </c>
      <c r="I364" s="19">
        <v>29.87</v>
      </c>
    </row>
    <row r="365" spans="2:9" x14ac:dyDescent="0.2">
      <c r="B365" s="2">
        <v>0.58333333333333337</v>
      </c>
      <c r="C365" s="3">
        <v>75</v>
      </c>
      <c r="D365" s="3">
        <v>92</v>
      </c>
      <c r="F365" s="3">
        <v>9</v>
      </c>
      <c r="G365" s="3" t="s">
        <v>34</v>
      </c>
      <c r="H365" s="14">
        <v>0.67</v>
      </c>
      <c r="I365" s="19">
        <v>29.86</v>
      </c>
    </row>
    <row r="366" spans="2:9" x14ac:dyDescent="0.2">
      <c r="B366" s="2">
        <v>0.59375</v>
      </c>
      <c r="C366" s="3">
        <v>76</v>
      </c>
      <c r="D366" s="3">
        <v>95</v>
      </c>
      <c r="F366" s="3">
        <v>12</v>
      </c>
      <c r="G366" s="3" t="s">
        <v>34</v>
      </c>
      <c r="H366" s="14">
        <v>0.66</v>
      </c>
      <c r="I366" s="19">
        <v>29.86</v>
      </c>
    </row>
    <row r="367" spans="2:9" x14ac:dyDescent="0.2">
      <c r="B367" s="2">
        <v>0.60416666666666663</v>
      </c>
      <c r="C367" s="3">
        <v>76</v>
      </c>
      <c r="D367" s="3">
        <v>99</v>
      </c>
      <c r="F367" s="3">
        <v>10</v>
      </c>
      <c r="G367" s="3" t="s">
        <v>34</v>
      </c>
      <c r="H367" s="14">
        <v>0.67</v>
      </c>
      <c r="I367" s="19">
        <v>29.86</v>
      </c>
    </row>
    <row r="368" spans="2:9" x14ac:dyDescent="0.2">
      <c r="B368" s="2">
        <v>0.61458333333333337</v>
      </c>
      <c r="C368" s="3">
        <v>76</v>
      </c>
      <c r="D368" s="3">
        <v>91</v>
      </c>
      <c r="F368" s="3">
        <v>11</v>
      </c>
      <c r="G368" s="3" t="s">
        <v>34</v>
      </c>
      <c r="H368" s="14">
        <v>0.66</v>
      </c>
      <c r="I368" s="19">
        <v>29.86</v>
      </c>
    </row>
    <row r="369" spans="1:9" x14ac:dyDescent="0.2">
      <c r="B369" s="2">
        <v>0.625</v>
      </c>
      <c r="C369" s="3">
        <v>76</v>
      </c>
      <c r="D369" s="3">
        <v>94</v>
      </c>
      <c r="F369" s="3">
        <v>9</v>
      </c>
      <c r="G369" s="3" t="s">
        <v>35</v>
      </c>
      <c r="H369" s="14">
        <v>0.66</v>
      </c>
      <c r="I369" s="19">
        <v>29.86</v>
      </c>
    </row>
    <row r="370" spans="1:9" x14ac:dyDescent="0.2">
      <c r="B370" s="2">
        <v>0.63541666666666663</v>
      </c>
      <c r="C370" s="3">
        <v>76</v>
      </c>
      <c r="D370" s="3">
        <v>92</v>
      </c>
      <c r="F370" s="3">
        <v>12</v>
      </c>
      <c r="G370" s="3" t="s">
        <v>35</v>
      </c>
      <c r="H370" s="14">
        <v>0.65</v>
      </c>
      <c r="I370" s="19">
        <v>29.85</v>
      </c>
    </row>
    <row r="371" spans="1:9" x14ac:dyDescent="0.2">
      <c r="B371" s="2">
        <v>0.64583333333333337</v>
      </c>
      <c r="C371" s="3">
        <v>77</v>
      </c>
      <c r="D371" s="3">
        <v>92</v>
      </c>
      <c r="F371" s="3">
        <v>10</v>
      </c>
      <c r="G371" s="3" t="s">
        <v>35</v>
      </c>
      <c r="H371" s="14">
        <v>0.65</v>
      </c>
      <c r="I371" s="19">
        <v>29.85</v>
      </c>
    </row>
    <row r="372" spans="1:9" x14ac:dyDescent="0.2">
      <c r="B372" s="2">
        <v>0.65625</v>
      </c>
      <c r="C372" s="3">
        <v>77</v>
      </c>
      <c r="D372" s="3">
        <v>89</v>
      </c>
      <c r="F372" s="3">
        <v>9</v>
      </c>
      <c r="G372" s="3" t="s">
        <v>34</v>
      </c>
      <c r="H372" s="14">
        <v>0.66</v>
      </c>
      <c r="I372" s="19">
        <v>29.84</v>
      </c>
    </row>
    <row r="373" spans="1:9" x14ac:dyDescent="0.2">
      <c r="B373" s="2">
        <v>0.66666666666666663</v>
      </c>
      <c r="C373" s="3">
        <v>77</v>
      </c>
      <c r="D373" s="3">
        <v>88</v>
      </c>
      <c r="F373" s="3">
        <v>7</v>
      </c>
      <c r="G373" s="3" t="s">
        <v>34</v>
      </c>
      <c r="H373" s="14">
        <v>0.65</v>
      </c>
      <c r="I373" s="19">
        <v>29.84</v>
      </c>
    </row>
    <row r="374" spans="1:9" x14ac:dyDescent="0.2">
      <c r="B374" s="2">
        <v>0.67708333333333337</v>
      </c>
      <c r="C374" s="3">
        <v>78</v>
      </c>
      <c r="D374" s="3">
        <v>92</v>
      </c>
      <c r="F374" s="3">
        <v>12</v>
      </c>
      <c r="G374" s="3" t="s">
        <v>180</v>
      </c>
      <c r="H374" s="14">
        <v>0.63</v>
      </c>
      <c r="I374" s="19">
        <v>29.82</v>
      </c>
    </row>
    <row r="375" spans="1:9" x14ac:dyDescent="0.2">
      <c r="B375" s="2">
        <v>0.6875</v>
      </c>
      <c r="C375" s="3">
        <v>78</v>
      </c>
      <c r="D375" s="3">
        <v>90</v>
      </c>
      <c r="F375" s="3">
        <v>10</v>
      </c>
      <c r="G375" s="3" t="s">
        <v>35</v>
      </c>
      <c r="H375" s="14">
        <v>0.63</v>
      </c>
      <c r="I375" s="19">
        <v>29.82</v>
      </c>
    </row>
    <row r="377" spans="1:9" x14ac:dyDescent="0.2">
      <c r="A377" s="21">
        <v>40294</v>
      </c>
      <c r="B377" s="2">
        <v>0.40625</v>
      </c>
      <c r="C377" s="3">
        <v>72</v>
      </c>
      <c r="D377" s="3">
        <v>82</v>
      </c>
      <c r="F377" s="3">
        <v>19</v>
      </c>
      <c r="G377" s="3" t="s">
        <v>34</v>
      </c>
      <c r="H377" s="14">
        <v>0.7</v>
      </c>
      <c r="I377" s="19">
        <v>29.82</v>
      </c>
    </row>
    <row r="378" spans="1:9" x14ac:dyDescent="0.2">
      <c r="B378" s="2">
        <v>0.41666666666666669</v>
      </c>
      <c r="C378" s="3">
        <v>72</v>
      </c>
      <c r="D378" s="3">
        <v>81</v>
      </c>
      <c r="F378" s="3">
        <v>19</v>
      </c>
      <c r="G378" s="3" t="s">
        <v>180</v>
      </c>
      <c r="H378" s="14">
        <v>0.7</v>
      </c>
      <c r="I378" s="19">
        <v>29.82</v>
      </c>
    </row>
    <row r="379" spans="1:9" x14ac:dyDescent="0.2">
      <c r="B379" s="2">
        <v>0.42708333333333331</v>
      </c>
      <c r="C379" s="3">
        <v>73</v>
      </c>
      <c r="D379" s="3">
        <v>89</v>
      </c>
      <c r="F379" s="3">
        <v>20</v>
      </c>
      <c r="G379" s="3" t="s">
        <v>34</v>
      </c>
      <c r="H379" s="14">
        <v>0.69</v>
      </c>
      <c r="I379" s="19">
        <v>29.81</v>
      </c>
    </row>
    <row r="380" spans="1:9" x14ac:dyDescent="0.2">
      <c r="B380" s="2">
        <v>0.4375</v>
      </c>
      <c r="C380" s="3">
        <v>73</v>
      </c>
      <c r="D380" s="3">
        <v>91</v>
      </c>
      <c r="F380" s="3">
        <v>14</v>
      </c>
      <c r="G380" s="3" t="s">
        <v>34</v>
      </c>
      <c r="H380" s="14">
        <v>0.69</v>
      </c>
      <c r="I380" s="19">
        <v>29.82</v>
      </c>
    </row>
    <row r="381" spans="1:9" x14ac:dyDescent="0.2">
      <c r="B381" s="2">
        <v>0.44791666666666669</v>
      </c>
      <c r="C381" s="3">
        <v>74</v>
      </c>
      <c r="D381" s="3">
        <v>95</v>
      </c>
      <c r="F381" s="3">
        <v>16</v>
      </c>
      <c r="G381" s="3" t="s">
        <v>190</v>
      </c>
      <c r="H381" s="14">
        <v>0.69</v>
      </c>
      <c r="I381" s="19">
        <v>29.82</v>
      </c>
    </row>
    <row r="382" spans="1:9" x14ac:dyDescent="0.2">
      <c r="B382" s="2">
        <v>0.45833333333333331</v>
      </c>
      <c r="C382" s="3">
        <v>73</v>
      </c>
      <c r="D382" s="3">
        <v>83</v>
      </c>
      <c r="F382" s="3">
        <v>23</v>
      </c>
      <c r="G382" s="3" t="s">
        <v>34</v>
      </c>
      <c r="H382" s="14">
        <v>0.69</v>
      </c>
      <c r="I382" s="19">
        <v>29.84</v>
      </c>
    </row>
    <row r="383" spans="1:9" x14ac:dyDescent="0.2">
      <c r="B383" s="1">
        <v>0.46875</v>
      </c>
      <c r="C383" s="3">
        <v>73</v>
      </c>
      <c r="D383" s="3">
        <v>81</v>
      </c>
      <c r="F383" s="3">
        <v>12</v>
      </c>
      <c r="G383" s="3" t="s">
        <v>34</v>
      </c>
      <c r="H383" s="14">
        <v>0.7</v>
      </c>
      <c r="I383" s="19">
        <v>29.83</v>
      </c>
    </row>
    <row r="384" spans="1:9" x14ac:dyDescent="0.2">
      <c r="B384" s="1">
        <v>0.47916666666666669</v>
      </c>
      <c r="C384" s="3">
        <v>73</v>
      </c>
      <c r="D384" s="3">
        <v>80</v>
      </c>
      <c r="F384" s="3">
        <v>10</v>
      </c>
      <c r="G384" s="3" t="s">
        <v>34</v>
      </c>
      <c r="H384" s="14">
        <v>0.73</v>
      </c>
      <c r="I384" s="19">
        <v>29.82</v>
      </c>
    </row>
    <row r="385" spans="2:9" x14ac:dyDescent="0.2">
      <c r="B385" s="1">
        <v>0.48958333333333331</v>
      </c>
      <c r="C385" s="3">
        <v>73</v>
      </c>
      <c r="D385" s="3">
        <v>81</v>
      </c>
      <c r="F385" s="3">
        <v>8</v>
      </c>
      <c r="G385" s="3" t="s">
        <v>34</v>
      </c>
      <c r="H385" s="14">
        <v>0.7</v>
      </c>
      <c r="I385" s="19">
        <v>29.83</v>
      </c>
    </row>
    <row r="386" spans="2:9" x14ac:dyDescent="0.2">
      <c r="B386" s="1">
        <v>0.5</v>
      </c>
      <c r="C386" s="3">
        <v>74</v>
      </c>
      <c r="D386" s="3">
        <v>82</v>
      </c>
      <c r="F386" s="3">
        <v>17</v>
      </c>
      <c r="G386" s="3" t="s">
        <v>35</v>
      </c>
      <c r="H386" s="14">
        <v>0.7</v>
      </c>
      <c r="I386" s="19">
        <v>29.82</v>
      </c>
    </row>
    <row r="387" spans="2:9" x14ac:dyDescent="0.2">
      <c r="B387" s="2">
        <v>0.625</v>
      </c>
      <c r="C387" s="3">
        <v>77</v>
      </c>
      <c r="D387" s="3">
        <v>86</v>
      </c>
      <c r="F387" s="3">
        <v>17</v>
      </c>
      <c r="G387" s="3" t="s">
        <v>35</v>
      </c>
      <c r="H387" s="14">
        <v>0.65</v>
      </c>
      <c r="I387" s="19">
        <v>29.73</v>
      </c>
    </row>
    <row r="388" spans="2:9" x14ac:dyDescent="0.2">
      <c r="B388" s="2">
        <v>0.63541666666666663</v>
      </c>
      <c r="C388" s="3">
        <v>78</v>
      </c>
      <c r="D388" s="3">
        <v>91</v>
      </c>
      <c r="F388" s="3">
        <v>13</v>
      </c>
      <c r="G388" s="3" t="s">
        <v>34</v>
      </c>
      <c r="H388" s="14">
        <v>0.64</v>
      </c>
      <c r="I388" s="19">
        <v>29.72</v>
      </c>
    </row>
    <row r="389" spans="2:9" x14ac:dyDescent="0.2">
      <c r="B389" s="2">
        <v>0.64583333333333337</v>
      </c>
      <c r="C389" s="3">
        <v>77</v>
      </c>
      <c r="D389" s="3">
        <v>87</v>
      </c>
      <c r="F389" s="3">
        <v>24</v>
      </c>
      <c r="G389" s="3" t="s">
        <v>180</v>
      </c>
      <c r="H389" s="14">
        <v>0.65</v>
      </c>
      <c r="I389" s="19">
        <v>29.73</v>
      </c>
    </row>
    <row r="390" spans="2:9" x14ac:dyDescent="0.2">
      <c r="B390" s="2">
        <v>0.65625</v>
      </c>
      <c r="C390" s="3">
        <v>77</v>
      </c>
      <c r="D390" s="3">
        <v>87</v>
      </c>
      <c r="F390" s="3">
        <v>14</v>
      </c>
      <c r="G390" s="3" t="s">
        <v>35</v>
      </c>
      <c r="H390" s="14">
        <v>0.64</v>
      </c>
      <c r="I390" s="19">
        <v>29.72</v>
      </c>
    </row>
    <row r="391" spans="2:9" x14ac:dyDescent="0.2">
      <c r="B391" s="2">
        <v>0.66666666666666663</v>
      </c>
      <c r="C391" s="3">
        <v>77</v>
      </c>
      <c r="D391" s="3">
        <v>84</v>
      </c>
      <c r="F391" s="3">
        <v>13</v>
      </c>
      <c r="G391" s="3" t="s">
        <v>34</v>
      </c>
      <c r="H391" s="14">
        <v>0.64</v>
      </c>
      <c r="I391" s="19">
        <v>29.72</v>
      </c>
    </row>
    <row r="392" spans="2:9" x14ac:dyDescent="0.2">
      <c r="B392" s="2">
        <v>0.67708333333333337</v>
      </c>
      <c r="C392" s="3">
        <v>77</v>
      </c>
      <c r="D392" s="3">
        <v>82</v>
      </c>
      <c r="F392" s="3">
        <v>14</v>
      </c>
      <c r="G392" s="3" t="s">
        <v>34</v>
      </c>
      <c r="H392" s="14">
        <v>0.63</v>
      </c>
      <c r="I392" s="19">
        <v>29.72</v>
      </c>
    </row>
    <row r="393" spans="2:9" x14ac:dyDescent="0.2">
      <c r="B393" s="2">
        <v>0.6875</v>
      </c>
      <c r="C393" s="3">
        <v>77</v>
      </c>
      <c r="D393" s="3">
        <v>82</v>
      </c>
      <c r="F393" s="3">
        <v>12</v>
      </c>
      <c r="G393" s="3" t="s">
        <v>180</v>
      </c>
      <c r="H393" s="14">
        <v>0.63</v>
      </c>
      <c r="I393" s="19">
        <v>29.73</v>
      </c>
    </row>
    <row r="394" spans="2:9" x14ac:dyDescent="0.2">
      <c r="B394" s="2">
        <v>0.69791666666666663</v>
      </c>
      <c r="C394" s="3">
        <v>77</v>
      </c>
      <c r="D394" s="3">
        <v>82</v>
      </c>
      <c r="F394" s="3">
        <v>14</v>
      </c>
      <c r="G394" s="3" t="s">
        <v>180</v>
      </c>
      <c r="H394" s="14">
        <v>0.63</v>
      </c>
      <c r="I394" s="19">
        <v>29.72</v>
      </c>
    </row>
    <row r="395" spans="2:9" x14ac:dyDescent="0.2">
      <c r="B395" s="2">
        <v>0.70833333333333337</v>
      </c>
      <c r="C395" s="3">
        <v>77</v>
      </c>
      <c r="D395" s="3">
        <v>81</v>
      </c>
      <c r="F395" s="3">
        <v>15</v>
      </c>
      <c r="G395" s="3" t="s">
        <v>190</v>
      </c>
      <c r="H395" s="14">
        <v>0.62</v>
      </c>
      <c r="I395" s="19">
        <v>29.74</v>
      </c>
    </row>
    <row r="396" spans="2:9" x14ac:dyDescent="0.2">
      <c r="B396" s="2">
        <v>0.71875</v>
      </c>
      <c r="C396" s="3">
        <v>77</v>
      </c>
      <c r="D396" s="3">
        <v>81</v>
      </c>
      <c r="F396" s="3">
        <v>23</v>
      </c>
      <c r="G396" s="3" t="s">
        <v>35</v>
      </c>
      <c r="H396" s="14">
        <v>0.63</v>
      </c>
      <c r="I396" s="19">
        <v>29.74</v>
      </c>
    </row>
    <row r="397" spans="2:9" x14ac:dyDescent="0.2">
      <c r="B397" s="2">
        <v>0.72916666666666663</v>
      </c>
      <c r="C397" s="3">
        <v>77</v>
      </c>
      <c r="D397" s="3">
        <v>80</v>
      </c>
      <c r="F397" s="3">
        <v>11</v>
      </c>
      <c r="G397" s="3" t="s">
        <v>34</v>
      </c>
      <c r="H397" s="14">
        <v>0.64</v>
      </c>
      <c r="I397" s="19">
        <v>29.73</v>
      </c>
    </row>
    <row r="398" spans="2:9" x14ac:dyDescent="0.2">
      <c r="B398" s="2">
        <v>0.73958333333333337</v>
      </c>
      <c r="C398" s="3">
        <v>77</v>
      </c>
      <c r="D398" s="3">
        <v>80</v>
      </c>
      <c r="F398" s="3">
        <v>12</v>
      </c>
      <c r="G398" s="3" t="s">
        <v>34</v>
      </c>
      <c r="H398" s="14">
        <v>0.64</v>
      </c>
      <c r="I398" s="19">
        <v>29.72</v>
      </c>
    </row>
    <row r="399" spans="2:9" x14ac:dyDescent="0.2">
      <c r="B399" s="2">
        <v>0.75</v>
      </c>
    </row>
    <row r="401" spans="1:9" x14ac:dyDescent="0.2">
      <c r="A401" s="9" t="s">
        <v>253</v>
      </c>
    </row>
    <row r="402" spans="1:9" x14ac:dyDescent="0.2">
      <c r="A402" s="21">
        <v>40303</v>
      </c>
      <c r="B402" s="2">
        <v>0.375</v>
      </c>
      <c r="C402" s="3">
        <v>57</v>
      </c>
      <c r="D402" s="3">
        <v>67</v>
      </c>
      <c r="F402" s="3">
        <v>0</v>
      </c>
      <c r="H402" s="14">
        <v>0.71</v>
      </c>
      <c r="I402" s="19">
        <v>30</v>
      </c>
    </row>
    <row r="403" spans="1:9" x14ac:dyDescent="0.2">
      <c r="B403" s="2">
        <v>0.38541666666666669</v>
      </c>
      <c r="C403" s="3">
        <v>58</v>
      </c>
      <c r="D403" s="3">
        <v>69</v>
      </c>
      <c r="F403" s="3">
        <v>1</v>
      </c>
      <c r="G403" s="3" t="s">
        <v>202</v>
      </c>
      <c r="H403" s="14">
        <v>0.69</v>
      </c>
      <c r="I403" s="19">
        <v>30</v>
      </c>
    </row>
    <row r="404" spans="1:9" x14ac:dyDescent="0.2">
      <c r="B404" s="2">
        <v>0.39583333333333331</v>
      </c>
      <c r="C404" s="3">
        <v>60</v>
      </c>
      <c r="D404" s="3">
        <v>71</v>
      </c>
      <c r="F404" s="3">
        <v>0</v>
      </c>
      <c r="H404" s="14">
        <v>0.67</v>
      </c>
      <c r="I404" s="19">
        <v>30</v>
      </c>
    </row>
    <row r="405" spans="1:9" x14ac:dyDescent="0.2">
      <c r="B405" s="2">
        <v>0.40625</v>
      </c>
      <c r="C405" s="3">
        <v>62</v>
      </c>
      <c r="D405" s="3">
        <v>77</v>
      </c>
      <c r="F405" s="3">
        <v>0</v>
      </c>
      <c r="H405" s="14">
        <v>0.65</v>
      </c>
      <c r="I405" s="19">
        <v>30</v>
      </c>
    </row>
    <row r="406" spans="1:9" x14ac:dyDescent="0.2">
      <c r="B406" s="2">
        <v>0.41666666666666669</v>
      </c>
      <c r="C406" s="3">
        <v>64</v>
      </c>
      <c r="D406" s="3">
        <v>78</v>
      </c>
      <c r="F406" s="3">
        <v>1</v>
      </c>
      <c r="G406" s="3" t="s">
        <v>180</v>
      </c>
      <c r="H406" s="14">
        <v>0.64</v>
      </c>
      <c r="I406" s="19">
        <v>30</v>
      </c>
    </row>
    <row r="407" spans="1:9" x14ac:dyDescent="0.2">
      <c r="B407" s="2">
        <v>0.42708333333333331</v>
      </c>
      <c r="C407" s="3">
        <v>64</v>
      </c>
      <c r="D407" s="3">
        <v>80</v>
      </c>
      <c r="F407" s="3">
        <v>1</v>
      </c>
      <c r="G407" s="3" t="s">
        <v>43</v>
      </c>
      <c r="H407" s="14">
        <v>0.62</v>
      </c>
      <c r="I407" s="19">
        <v>30</v>
      </c>
    </row>
    <row r="408" spans="1:9" x14ac:dyDescent="0.2">
      <c r="B408" s="2">
        <v>0.4375</v>
      </c>
      <c r="C408" s="3">
        <v>64</v>
      </c>
      <c r="D408" s="3">
        <v>76</v>
      </c>
      <c r="F408" s="3">
        <v>1</v>
      </c>
      <c r="G408" s="3" t="s">
        <v>35</v>
      </c>
      <c r="H408" s="14">
        <v>0.61</v>
      </c>
      <c r="I408" s="19">
        <v>30</v>
      </c>
    </row>
    <row r="409" spans="1:9" x14ac:dyDescent="0.2">
      <c r="B409" s="2">
        <v>0.44791666666666669</v>
      </c>
      <c r="C409" s="3">
        <v>65</v>
      </c>
      <c r="D409" s="3">
        <v>82</v>
      </c>
      <c r="F409" s="3">
        <v>3</v>
      </c>
      <c r="G409" s="3" t="s">
        <v>34</v>
      </c>
      <c r="H409" s="14">
        <v>0.6</v>
      </c>
      <c r="I409" s="19">
        <v>30</v>
      </c>
    </row>
    <row r="410" spans="1:9" x14ac:dyDescent="0.2">
      <c r="B410" s="2">
        <v>0.45833333333333331</v>
      </c>
      <c r="C410" s="3">
        <v>65</v>
      </c>
      <c r="D410" s="3">
        <v>86</v>
      </c>
      <c r="F410" s="3">
        <v>2</v>
      </c>
      <c r="G410" s="3" t="s">
        <v>180</v>
      </c>
      <c r="H410" s="14">
        <v>0.61</v>
      </c>
      <c r="I410" s="19">
        <v>30</v>
      </c>
    </row>
    <row r="411" spans="1:9" x14ac:dyDescent="0.2">
      <c r="B411" s="1">
        <v>0.46875</v>
      </c>
      <c r="C411" s="3">
        <v>66</v>
      </c>
      <c r="D411" s="3">
        <v>88</v>
      </c>
      <c r="F411" s="3">
        <v>0</v>
      </c>
      <c r="H411" s="14">
        <v>0.6</v>
      </c>
      <c r="I411" s="19">
        <v>30</v>
      </c>
    </row>
    <row r="412" spans="1:9" x14ac:dyDescent="0.2">
      <c r="B412" s="1">
        <v>0.47916666666666669</v>
      </c>
      <c r="C412" s="3">
        <v>66</v>
      </c>
      <c r="D412" s="3">
        <v>90</v>
      </c>
      <c r="F412" s="3">
        <v>0</v>
      </c>
      <c r="H412" s="14">
        <v>0.59</v>
      </c>
      <c r="I412" s="19">
        <v>30</v>
      </c>
    </row>
    <row r="413" spans="1:9" x14ac:dyDescent="0.2">
      <c r="B413" s="1">
        <v>0.48958333333333331</v>
      </c>
      <c r="C413" s="3">
        <v>67</v>
      </c>
      <c r="D413" s="3">
        <v>89</v>
      </c>
      <c r="F413" s="3">
        <v>0</v>
      </c>
      <c r="H413" s="14">
        <v>0.57999999999999996</v>
      </c>
      <c r="I413" s="19">
        <v>29.99</v>
      </c>
    </row>
    <row r="414" spans="1:9" x14ac:dyDescent="0.2">
      <c r="B414" s="1">
        <v>0.5</v>
      </c>
      <c r="C414" s="3">
        <v>67</v>
      </c>
      <c r="D414" s="3">
        <v>92</v>
      </c>
      <c r="F414" s="3">
        <v>2</v>
      </c>
      <c r="G414" s="3" t="s">
        <v>34</v>
      </c>
      <c r="H414" s="14">
        <v>0.56999999999999995</v>
      </c>
      <c r="I414" s="19">
        <v>29.99</v>
      </c>
    </row>
    <row r="415" spans="1:9" x14ac:dyDescent="0.2">
      <c r="B415" s="1">
        <v>0.51041666666666663</v>
      </c>
      <c r="C415" s="3">
        <v>69</v>
      </c>
      <c r="D415" s="3">
        <v>100</v>
      </c>
      <c r="F415" s="3">
        <v>0</v>
      </c>
      <c r="H415" s="14">
        <v>0.55000000000000004</v>
      </c>
      <c r="I415" s="19">
        <v>29.97</v>
      </c>
    </row>
    <row r="416" spans="1:9" x14ac:dyDescent="0.2">
      <c r="B416" s="1">
        <v>0.52083333333333337</v>
      </c>
      <c r="C416" s="3">
        <v>70</v>
      </c>
      <c r="D416" s="3">
        <v>104</v>
      </c>
      <c r="F416" s="3">
        <v>3</v>
      </c>
      <c r="G416" s="3" t="s">
        <v>201</v>
      </c>
      <c r="H416" s="14">
        <v>0.53</v>
      </c>
      <c r="I416" s="19">
        <v>29.97</v>
      </c>
    </row>
    <row r="417" spans="2:9" x14ac:dyDescent="0.2">
      <c r="B417" s="1">
        <v>0.53125</v>
      </c>
      <c r="C417" s="3">
        <v>70</v>
      </c>
      <c r="D417" s="3">
        <v>105</v>
      </c>
      <c r="F417" s="3">
        <v>0</v>
      </c>
      <c r="H417" s="14">
        <v>0.53</v>
      </c>
      <c r="I417" s="19">
        <v>29.96</v>
      </c>
    </row>
    <row r="418" spans="2:9" x14ac:dyDescent="0.2">
      <c r="B418" s="1">
        <v>0.54166666666666663</v>
      </c>
      <c r="C418" s="3">
        <v>70</v>
      </c>
      <c r="D418" s="3">
        <v>100</v>
      </c>
      <c r="F418" s="3">
        <v>1</v>
      </c>
      <c r="G418" s="3" t="s">
        <v>43</v>
      </c>
      <c r="H418" s="14">
        <v>0.52</v>
      </c>
      <c r="I418" s="19">
        <v>29.96</v>
      </c>
    </row>
    <row r="419" spans="2:9" x14ac:dyDescent="0.2">
      <c r="B419" s="1">
        <v>0.55208333333333337</v>
      </c>
      <c r="C419" s="3">
        <v>69</v>
      </c>
      <c r="D419" s="3">
        <v>100</v>
      </c>
      <c r="F419" s="3">
        <v>5</v>
      </c>
      <c r="G419" s="3" t="s">
        <v>196</v>
      </c>
      <c r="H419" s="14">
        <v>0.54</v>
      </c>
      <c r="I419" s="19">
        <v>29.96</v>
      </c>
    </row>
    <row r="420" spans="2:9" x14ac:dyDescent="0.2">
      <c r="B420" s="2">
        <v>0.5625</v>
      </c>
      <c r="C420" s="3">
        <v>71</v>
      </c>
      <c r="D420" s="3">
        <v>109</v>
      </c>
      <c r="F420" s="3">
        <v>2</v>
      </c>
      <c r="G420" s="3" t="s">
        <v>190</v>
      </c>
      <c r="H420" s="14">
        <v>0.5</v>
      </c>
      <c r="I420" s="19">
        <v>29.95</v>
      </c>
    </row>
    <row r="421" spans="2:9" x14ac:dyDescent="0.2">
      <c r="B421" s="2">
        <v>0.57291666666666663</v>
      </c>
      <c r="C421" s="3">
        <v>71</v>
      </c>
      <c r="D421" s="3">
        <v>114</v>
      </c>
      <c r="F421" s="3">
        <v>3</v>
      </c>
      <c r="G421" s="3" t="s">
        <v>180</v>
      </c>
      <c r="H421" s="14">
        <v>0.51</v>
      </c>
      <c r="I421" s="19">
        <v>29.95</v>
      </c>
    </row>
    <row r="422" spans="2:9" x14ac:dyDescent="0.2">
      <c r="B422" s="2">
        <v>0.58333333333333337</v>
      </c>
      <c r="C422" s="3">
        <v>71</v>
      </c>
      <c r="D422" s="3">
        <v>105</v>
      </c>
      <c r="F422" s="3">
        <v>2</v>
      </c>
      <c r="G422" s="3" t="s">
        <v>34</v>
      </c>
      <c r="H422" s="14">
        <v>0.48</v>
      </c>
      <c r="I422" s="19">
        <v>29.94</v>
      </c>
    </row>
    <row r="423" spans="2:9" x14ac:dyDescent="0.2">
      <c r="B423" s="2">
        <v>0.59375</v>
      </c>
      <c r="C423" s="3">
        <v>71</v>
      </c>
      <c r="D423" s="3">
        <v>113</v>
      </c>
      <c r="F423" s="3">
        <v>0</v>
      </c>
      <c r="G423" s="3" t="s">
        <v>35</v>
      </c>
      <c r="H423" s="14">
        <v>0.47</v>
      </c>
      <c r="I423" s="19">
        <v>29.94</v>
      </c>
    </row>
    <row r="424" spans="2:9" x14ac:dyDescent="0.2">
      <c r="B424" s="2">
        <v>0.60416666666666663</v>
      </c>
      <c r="C424" s="3">
        <v>73</v>
      </c>
      <c r="D424" s="3">
        <v>117</v>
      </c>
      <c r="F424" s="3">
        <v>5</v>
      </c>
      <c r="G424" s="3" t="s">
        <v>35</v>
      </c>
      <c r="H424" s="14">
        <v>0.45</v>
      </c>
      <c r="I424" s="19">
        <v>29.94</v>
      </c>
    </row>
    <row r="425" spans="2:9" x14ac:dyDescent="0.2">
      <c r="B425" s="2">
        <v>0.61458333333333337</v>
      </c>
      <c r="C425" s="3">
        <v>72</v>
      </c>
      <c r="D425" s="3">
        <v>109</v>
      </c>
      <c r="F425" s="3">
        <v>7</v>
      </c>
      <c r="G425" s="3" t="s">
        <v>190</v>
      </c>
      <c r="H425" s="14">
        <v>0.46</v>
      </c>
      <c r="I425" s="19">
        <v>29.94</v>
      </c>
    </row>
    <row r="426" spans="2:9" x14ac:dyDescent="0.2">
      <c r="B426" s="2">
        <v>0.625</v>
      </c>
      <c r="C426" s="3">
        <v>73</v>
      </c>
      <c r="D426" s="3">
        <v>112</v>
      </c>
      <c r="F426" s="3">
        <v>3</v>
      </c>
      <c r="G426" s="3" t="s">
        <v>208</v>
      </c>
      <c r="H426" s="14">
        <v>0.46</v>
      </c>
      <c r="I426" s="19">
        <v>29.93</v>
      </c>
    </row>
    <row r="427" spans="2:9" x14ac:dyDescent="0.2">
      <c r="B427" s="2">
        <v>0.63541666666666663</v>
      </c>
      <c r="C427" s="3">
        <v>72</v>
      </c>
      <c r="D427" s="3">
        <v>112</v>
      </c>
      <c r="F427" s="3">
        <v>6</v>
      </c>
      <c r="G427" s="3" t="s">
        <v>130</v>
      </c>
      <c r="H427" s="14">
        <v>0.47</v>
      </c>
      <c r="I427" s="19">
        <v>29.93</v>
      </c>
    </row>
    <row r="428" spans="2:9" x14ac:dyDescent="0.2">
      <c r="B428" s="2">
        <v>0.64583333333333337</v>
      </c>
      <c r="C428" s="3">
        <v>72</v>
      </c>
      <c r="D428" s="3">
        <v>105</v>
      </c>
      <c r="F428" s="3">
        <v>1</v>
      </c>
      <c r="G428" s="3" t="s">
        <v>143</v>
      </c>
      <c r="H428" s="14">
        <v>0.46</v>
      </c>
      <c r="I428" s="19">
        <v>29.93</v>
      </c>
    </row>
    <row r="429" spans="2:9" x14ac:dyDescent="0.2">
      <c r="B429" s="2">
        <v>0.65625</v>
      </c>
      <c r="C429" s="3">
        <v>72</v>
      </c>
      <c r="D429" s="3">
        <v>105</v>
      </c>
      <c r="F429" s="3">
        <v>4</v>
      </c>
      <c r="G429" s="3" t="s">
        <v>143</v>
      </c>
      <c r="H429" s="14">
        <v>0.46</v>
      </c>
      <c r="I429" s="19">
        <v>29.92</v>
      </c>
    </row>
    <row r="430" spans="2:9" x14ac:dyDescent="0.2">
      <c r="B430" s="2">
        <v>0.66666666666666663</v>
      </c>
      <c r="C430" s="3">
        <v>73</v>
      </c>
      <c r="D430" s="3">
        <v>101</v>
      </c>
      <c r="F430" s="3">
        <v>3</v>
      </c>
      <c r="G430" s="3" t="s">
        <v>196</v>
      </c>
      <c r="H430" s="14">
        <v>0.45</v>
      </c>
      <c r="I430" s="19">
        <v>29.92</v>
      </c>
    </row>
    <row r="431" spans="2:9" x14ac:dyDescent="0.2">
      <c r="B431" s="2">
        <v>0.67708333333333337</v>
      </c>
      <c r="C431" s="3">
        <v>72</v>
      </c>
      <c r="D431" s="3">
        <v>96</v>
      </c>
      <c r="F431" s="3">
        <v>4</v>
      </c>
      <c r="G431" s="3" t="s">
        <v>130</v>
      </c>
      <c r="H431" s="14">
        <v>0.45</v>
      </c>
      <c r="I431" s="19">
        <v>29.91</v>
      </c>
    </row>
    <row r="432" spans="2:9" x14ac:dyDescent="0.2">
      <c r="B432" s="2">
        <v>0.6875</v>
      </c>
      <c r="C432" s="3">
        <v>73</v>
      </c>
      <c r="D432" s="3">
        <v>108</v>
      </c>
      <c r="F432" s="3">
        <v>2</v>
      </c>
      <c r="G432" s="3" t="s">
        <v>130</v>
      </c>
      <c r="H432" s="14">
        <v>0.44</v>
      </c>
      <c r="I432" s="19">
        <v>29.9</v>
      </c>
    </row>
    <row r="433" spans="1:9" x14ac:dyDescent="0.2">
      <c r="B433" s="2">
        <v>0.69791666666666663</v>
      </c>
      <c r="C433" s="3">
        <v>72</v>
      </c>
      <c r="D433" s="3">
        <v>100</v>
      </c>
      <c r="F433" s="3">
        <v>1</v>
      </c>
      <c r="G433" s="3" t="s">
        <v>196</v>
      </c>
      <c r="H433" s="14">
        <v>0.45</v>
      </c>
      <c r="I433" s="19">
        <v>29.91</v>
      </c>
    </row>
    <row r="434" spans="1:9" x14ac:dyDescent="0.2">
      <c r="B434" s="2">
        <v>0.70833333333333337</v>
      </c>
      <c r="C434" s="3">
        <v>73</v>
      </c>
      <c r="D434" s="3">
        <v>94</v>
      </c>
      <c r="F434" s="3">
        <v>3</v>
      </c>
      <c r="G434" s="3" t="s">
        <v>180</v>
      </c>
      <c r="H434" s="14">
        <v>0.44</v>
      </c>
      <c r="I434" s="19">
        <v>29.9</v>
      </c>
    </row>
    <row r="436" spans="1:9" x14ac:dyDescent="0.2">
      <c r="A436" s="21">
        <v>40304</v>
      </c>
      <c r="B436" s="2">
        <v>0.375</v>
      </c>
      <c r="C436" s="3">
        <v>62</v>
      </c>
      <c r="D436" s="3">
        <v>70</v>
      </c>
      <c r="F436" s="3">
        <v>2</v>
      </c>
      <c r="G436" s="3" t="s">
        <v>34</v>
      </c>
      <c r="H436" s="14">
        <v>0.72</v>
      </c>
      <c r="I436" s="19">
        <v>29.85</v>
      </c>
    </row>
    <row r="437" spans="1:9" x14ac:dyDescent="0.2">
      <c r="B437" s="2">
        <v>0.38541666666666669</v>
      </c>
      <c r="C437" s="3">
        <v>62</v>
      </c>
      <c r="D437" s="3">
        <v>70</v>
      </c>
      <c r="F437" s="3">
        <v>1</v>
      </c>
      <c r="G437" s="3" t="s">
        <v>34</v>
      </c>
      <c r="H437" s="14">
        <v>0.72</v>
      </c>
      <c r="I437" s="19">
        <v>29.84</v>
      </c>
    </row>
    <row r="438" spans="1:9" x14ac:dyDescent="0.2">
      <c r="B438" s="2">
        <v>0.39583333333333331</v>
      </c>
      <c r="C438" s="3">
        <v>62</v>
      </c>
      <c r="D438" s="3">
        <v>69</v>
      </c>
      <c r="F438" s="3">
        <v>0</v>
      </c>
      <c r="H438" s="14">
        <v>0.73</v>
      </c>
      <c r="I438" s="19">
        <v>29.84</v>
      </c>
    </row>
    <row r="439" spans="1:9" x14ac:dyDescent="0.2">
      <c r="B439" s="2">
        <v>0.40625</v>
      </c>
      <c r="C439" s="3">
        <v>62</v>
      </c>
      <c r="D439" s="3">
        <v>68</v>
      </c>
      <c r="F439" s="3">
        <v>0</v>
      </c>
      <c r="H439" s="14">
        <v>0.73</v>
      </c>
      <c r="I439" s="19">
        <v>29.83</v>
      </c>
    </row>
    <row r="440" spans="1:9" x14ac:dyDescent="0.2">
      <c r="B440" s="2">
        <v>0.41666666666666669</v>
      </c>
      <c r="C440" s="3">
        <v>63</v>
      </c>
      <c r="D440" s="3">
        <v>69</v>
      </c>
      <c r="F440" s="3">
        <v>0</v>
      </c>
      <c r="H440" s="14">
        <v>0.74</v>
      </c>
      <c r="I440" s="19">
        <v>29.83</v>
      </c>
    </row>
    <row r="441" spans="1:9" x14ac:dyDescent="0.2">
      <c r="B441" s="2"/>
    </row>
    <row r="442" spans="1:9" x14ac:dyDescent="0.2">
      <c r="A442" s="21">
        <v>40305</v>
      </c>
      <c r="B442" s="2">
        <v>0.38541666666666669</v>
      </c>
      <c r="C442" s="3">
        <v>57</v>
      </c>
      <c r="D442" s="3">
        <v>65</v>
      </c>
      <c r="F442" s="3">
        <v>2</v>
      </c>
      <c r="G442" s="3" t="s">
        <v>190</v>
      </c>
      <c r="H442" s="14">
        <v>0.88</v>
      </c>
      <c r="I442" s="19">
        <v>29.85</v>
      </c>
    </row>
    <row r="443" spans="1:9" x14ac:dyDescent="0.2">
      <c r="B443" s="2">
        <v>0.39583333333333331</v>
      </c>
      <c r="C443" s="3">
        <v>58</v>
      </c>
      <c r="D443" s="3">
        <v>67</v>
      </c>
      <c r="F443" s="3">
        <v>4</v>
      </c>
      <c r="G443" s="3" t="s">
        <v>190</v>
      </c>
      <c r="H443" s="14">
        <v>0.88</v>
      </c>
      <c r="I443" s="19">
        <v>29.85</v>
      </c>
    </row>
    <row r="444" spans="1:9" x14ac:dyDescent="0.2">
      <c r="B444" s="2">
        <v>0.40625</v>
      </c>
      <c r="C444" s="3">
        <v>58</v>
      </c>
      <c r="D444" s="3">
        <v>66</v>
      </c>
      <c r="F444" s="3">
        <v>4</v>
      </c>
      <c r="G444" s="3" t="s">
        <v>190</v>
      </c>
      <c r="H444" s="14">
        <v>0.87</v>
      </c>
      <c r="I444" s="19">
        <v>29.85</v>
      </c>
    </row>
    <row r="445" spans="1:9" x14ac:dyDescent="0.2">
      <c r="B445" s="2">
        <v>0.41666666666666669</v>
      </c>
      <c r="C445" s="3">
        <v>59</v>
      </c>
      <c r="D445" s="3">
        <v>69</v>
      </c>
      <c r="F445" s="3">
        <v>4</v>
      </c>
      <c r="G445" s="3" t="s">
        <v>34</v>
      </c>
      <c r="H445" s="14">
        <v>0.86</v>
      </c>
      <c r="I445" s="19">
        <v>29.86</v>
      </c>
    </row>
    <row r="446" spans="1:9" x14ac:dyDescent="0.2">
      <c r="B446" s="2">
        <v>0.42708333333333331</v>
      </c>
      <c r="C446" s="3">
        <v>59</v>
      </c>
      <c r="D446" s="3">
        <v>69</v>
      </c>
      <c r="F446" s="3">
        <v>2</v>
      </c>
      <c r="G446" s="3" t="s">
        <v>190</v>
      </c>
      <c r="H446" s="14">
        <v>0.86</v>
      </c>
      <c r="I446" s="19">
        <v>29.86</v>
      </c>
    </row>
    <row r="447" spans="1:9" x14ac:dyDescent="0.2">
      <c r="B447" s="2">
        <v>0.4375</v>
      </c>
      <c r="C447" s="3">
        <v>60</v>
      </c>
      <c r="D447" s="3">
        <v>70</v>
      </c>
      <c r="F447" s="3">
        <v>3</v>
      </c>
      <c r="G447" s="3" t="s">
        <v>34</v>
      </c>
      <c r="H447" s="14">
        <v>0.85</v>
      </c>
      <c r="I447" s="19">
        <v>29.86</v>
      </c>
    </row>
    <row r="448" spans="1:9" x14ac:dyDescent="0.2">
      <c r="B448" s="2">
        <v>0.44791666666666669</v>
      </c>
      <c r="C448" s="3">
        <v>61</v>
      </c>
      <c r="D448" s="3">
        <v>71</v>
      </c>
      <c r="F448" s="3">
        <v>3</v>
      </c>
      <c r="G448" s="3" t="s">
        <v>180</v>
      </c>
      <c r="H448" s="14">
        <v>0.84</v>
      </c>
      <c r="I448" s="19">
        <v>29.86</v>
      </c>
    </row>
    <row r="449" spans="2:9" x14ac:dyDescent="0.2">
      <c r="B449" s="2">
        <v>0.45833333333333331</v>
      </c>
      <c r="C449" s="3">
        <v>62</v>
      </c>
      <c r="D449" s="3">
        <v>75</v>
      </c>
      <c r="F449" s="3">
        <v>4</v>
      </c>
      <c r="G449" s="3" t="s">
        <v>34</v>
      </c>
      <c r="H449" s="14">
        <v>0.81</v>
      </c>
      <c r="I449" s="19">
        <v>29.86</v>
      </c>
    </row>
    <row r="450" spans="2:9" x14ac:dyDescent="0.2">
      <c r="B450" s="1">
        <v>0.46875</v>
      </c>
      <c r="C450" s="3">
        <v>63</v>
      </c>
      <c r="D450" s="3">
        <v>78</v>
      </c>
      <c r="F450" s="3">
        <v>1</v>
      </c>
      <c r="G450" s="3" t="s">
        <v>180</v>
      </c>
      <c r="H450" s="14">
        <v>0.79</v>
      </c>
      <c r="I450" s="19">
        <v>29.86</v>
      </c>
    </row>
    <row r="451" spans="2:9" x14ac:dyDescent="0.2">
      <c r="B451" s="1">
        <v>0.47916666666666669</v>
      </c>
      <c r="C451" s="3">
        <v>64</v>
      </c>
      <c r="D451" s="3">
        <v>81</v>
      </c>
      <c r="F451" s="3">
        <v>1</v>
      </c>
      <c r="G451" s="3" t="s">
        <v>129</v>
      </c>
      <c r="H451" s="14">
        <v>0.78</v>
      </c>
      <c r="I451" s="19">
        <v>29.86</v>
      </c>
    </row>
    <row r="452" spans="2:9" x14ac:dyDescent="0.2">
      <c r="B452" s="1">
        <v>0.48958333333333331</v>
      </c>
      <c r="C452" s="3">
        <v>65</v>
      </c>
      <c r="D452" s="3">
        <v>82</v>
      </c>
      <c r="F452" s="3">
        <v>4</v>
      </c>
      <c r="G452" s="3" t="s">
        <v>35</v>
      </c>
      <c r="H452" s="14">
        <v>0.76</v>
      </c>
      <c r="I452" s="19">
        <v>29.86</v>
      </c>
    </row>
    <row r="453" spans="2:9" x14ac:dyDescent="0.2">
      <c r="B453" s="1">
        <v>0.5</v>
      </c>
      <c r="C453" s="3">
        <v>66</v>
      </c>
      <c r="D453" s="3">
        <v>84</v>
      </c>
      <c r="F453" s="3">
        <v>4</v>
      </c>
      <c r="G453" s="3" t="s">
        <v>34</v>
      </c>
      <c r="H453" s="14">
        <v>0.73</v>
      </c>
      <c r="I453" s="19">
        <v>29.86</v>
      </c>
    </row>
    <row r="454" spans="2:9" x14ac:dyDescent="0.2">
      <c r="B454" s="1">
        <v>0.51041666666666663</v>
      </c>
      <c r="C454" s="3">
        <v>67</v>
      </c>
      <c r="D454" s="3">
        <v>85</v>
      </c>
      <c r="F454" s="3">
        <v>7</v>
      </c>
      <c r="G454" s="3" t="s">
        <v>190</v>
      </c>
      <c r="H454" s="14">
        <v>0.72</v>
      </c>
      <c r="I454" s="19">
        <v>29.85</v>
      </c>
    </row>
    <row r="455" spans="2:9" x14ac:dyDescent="0.2">
      <c r="B455" s="1">
        <v>0.52083333333333337</v>
      </c>
      <c r="C455" s="3">
        <v>68</v>
      </c>
      <c r="D455" s="3">
        <v>89</v>
      </c>
      <c r="F455" s="3">
        <v>1</v>
      </c>
      <c r="G455" s="3" t="s">
        <v>37</v>
      </c>
      <c r="H455" s="14">
        <v>0.7</v>
      </c>
      <c r="I455" s="19">
        <v>29.85</v>
      </c>
    </row>
    <row r="456" spans="2:9" x14ac:dyDescent="0.2">
      <c r="B456" s="1">
        <v>0.53125</v>
      </c>
      <c r="C456" s="3">
        <v>68</v>
      </c>
      <c r="D456" s="3">
        <v>86</v>
      </c>
      <c r="F456" s="3">
        <v>1</v>
      </c>
      <c r="G456" s="3" t="s">
        <v>35</v>
      </c>
      <c r="H456" s="14">
        <v>0.7</v>
      </c>
      <c r="I456" s="19">
        <v>29.84</v>
      </c>
    </row>
    <row r="457" spans="2:9" x14ac:dyDescent="0.2">
      <c r="B457" s="1">
        <v>0.54166666666666663</v>
      </c>
      <c r="C457" s="3">
        <v>68</v>
      </c>
      <c r="D457" s="3">
        <v>89</v>
      </c>
      <c r="F457" s="3">
        <v>3</v>
      </c>
      <c r="G457" s="3" t="s">
        <v>35</v>
      </c>
      <c r="H457" s="14">
        <v>0.7</v>
      </c>
      <c r="I457" s="19">
        <v>29.84</v>
      </c>
    </row>
    <row r="458" spans="2:9" x14ac:dyDescent="0.2">
      <c r="B458" s="1">
        <v>0.55208333333333337</v>
      </c>
      <c r="C458" s="3">
        <v>69</v>
      </c>
      <c r="D458" s="3">
        <v>90</v>
      </c>
      <c r="F458" s="3">
        <v>3</v>
      </c>
      <c r="G458" s="3" t="s">
        <v>34</v>
      </c>
      <c r="H458" s="14">
        <v>0.68</v>
      </c>
      <c r="I458" s="19">
        <v>29.83</v>
      </c>
    </row>
    <row r="459" spans="2:9" x14ac:dyDescent="0.2">
      <c r="B459" s="2">
        <v>0.5625</v>
      </c>
      <c r="C459" s="3">
        <v>70</v>
      </c>
      <c r="D459" s="3">
        <v>90</v>
      </c>
      <c r="F459" s="3">
        <v>3</v>
      </c>
      <c r="G459" s="3" t="s">
        <v>35</v>
      </c>
      <c r="H459" s="14">
        <v>0.68</v>
      </c>
      <c r="I459" s="19">
        <v>29.83</v>
      </c>
    </row>
    <row r="460" spans="2:9" x14ac:dyDescent="0.2">
      <c r="B460" s="2">
        <v>0.57291666666666663</v>
      </c>
      <c r="C460" s="3">
        <v>70</v>
      </c>
      <c r="D460" s="3">
        <v>90</v>
      </c>
      <c r="F460" s="3">
        <v>1</v>
      </c>
      <c r="G460" s="3" t="s">
        <v>129</v>
      </c>
      <c r="H460" s="14">
        <v>0.68</v>
      </c>
      <c r="I460" s="19">
        <v>29.83</v>
      </c>
    </row>
    <row r="461" spans="2:9" x14ac:dyDescent="0.2">
      <c r="B461" s="2">
        <v>0.58333333333333337</v>
      </c>
      <c r="C461" s="3">
        <v>70</v>
      </c>
      <c r="D461" s="3">
        <v>92</v>
      </c>
      <c r="F461" s="3">
        <v>1</v>
      </c>
      <c r="G461" s="3" t="s">
        <v>35</v>
      </c>
      <c r="H461" s="14">
        <v>0.68</v>
      </c>
      <c r="I461" s="19">
        <v>29.83</v>
      </c>
    </row>
    <row r="462" spans="2:9" x14ac:dyDescent="0.2">
      <c r="B462" s="2">
        <v>0.59375</v>
      </c>
      <c r="C462" s="3">
        <v>70</v>
      </c>
      <c r="D462" s="3">
        <v>90</v>
      </c>
      <c r="F462" s="3">
        <v>1</v>
      </c>
      <c r="G462" s="3" t="s">
        <v>35</v>
      </c>
      <c r="H462" s="14">
        <v>0.68</v>
      </c>
      <c r="I462" s="19">
        <v>29.82</v>
      </c>
    </row>
    <row r="463" spans="2:9" x14ac:dyDescent="0.2">
      <c r="B463" s="2">
        <v>0.60416666666666663</v>
      </c>
      <c r="C463" s="3">
        <v>70</v>
      </c>
      <c r="D463" s="3">
        <v>91</v>
      </c>
      <c r="F463" s="3">
        <v>6</v>
      </c>
      <c r="G463" s="3" t="s">
        <v>71</v>
      </c>
      <c r="H463" s="14">
        <v>0.68</v>
      </c>
      <c r="I463" s="19">
        <v>29.82</v>
      </c>
    </row>
    <row r="464" spans="2:9" x14ac:dyDescent="0.2">
      <c r="B464" s="2">
        <v>0.61458333333333337</v>
      </c>
      <c r="C464" s="3">
        <v>71</v>
      </c>
      <c r="D464" s="3">
        <v>88</v>
      </c>
      <c r="F464" s="3">
        <v>1</v>
      </c>
      <c r="G464" s="3" t="s">
        <v>35</v>
      </c>
      <c r="H464" s="14">
        <v>0.67</v>
      </c>
      <c r="I464" s="19">
        <v>29.82</v>
      </c>
    </row>
    <row r="465" spans="1:9" x14ac:dyDescent="0.2">
      <c r="B465" s="2">
        <v>0.625</v>
      </c>
      <c r="C465" s="3">
        <v>71</v>
      </c>
      <c r="D465" s="3">
        <v>91</v>
      </c>
      <c r="F465" s="3">
        <v>5</v>
      </c>
      <c r="G465" s="3" t="s">
        <v>35</v>
      </c>
      <c r="H465" s="14">
        <v>0.68</v>
      </c>
      <c r="I465" s="19">
        <v>29.82</v>
      </c>
    </row>
    <row r="466" spans="1:9" x14ac:dyDescent="0.2">
      <c r="B466" s="2">
        <v>0.63541666666666663</v>
      </c>
      <c r="C466" s="3">
        <v>72</v>
      </c>
      <c r="D466" s="3">
        <v>94</v>
      </c>
      <c r="F466" s="3">
        <v>4</v>
      </c>
      <c r="G466" s="3" t="s">
        <v>35</v>
      </c>
      <c r="H466" s="14">
        <v>0.67</v>
      </c>
      <c r="I466" s="19">
        <v>29.82</v>
      </c>
    </row>
    <row r="467" spans="1:9" x14ac:dyDescent="0.2">
      <c r="B467" s="2">
        <v>0.64583333333333337</v>
      </c>
      <c r="C467" s="3">
        <v>71</v>
      </c>
      <c r="D467" s="3">
        <v>95</v>
      </c>
      <c r="F467" s="3">
        <v>6</v>
      </c>
      <c r="G467" s="3" t="s">
        <v>34</v>
      </c>
      <c r="H467" s="14">
        <v>0.67</v>
      </c>
      <c r="I467" s="19">
        <v>29.82</v>
      </c>
    </row>
    <row r="468" spans="1:9" x14ac:dyDescent="0.2">
      <c r="B468" s="2">
        <v>0.65625</v>
      </c>
      <c r="C468" s="3">
        <v>72</v>
      </c>
      <c r="D468" s="3">
        <v>98</v>
      </c>
      <c r="F468" s="3">
        <v>1</v>
      </c>
      <c r="G468" s="3" t="s">
        <v>180</v>
      </c>
      <c r="H468" s="14">
        <v>0.66</v>
      </c>
      <c r="I468" s="19">
        <v>29.82</v>
      </c>
    </row>
    <row r="469" spans="1:9" x14ac:dyDescent="0.2">
      <c r="B469" s="2">
        <v>0.66666666666666663</v>
      </c>
      <c r="C469" s="3">
        <v>72</v>
      </c>
      <c r="D469" s="3">
        <v>97</v>
      </c>
      <c r="F469" s="3">
        <v>6</v>
      </c>
      <c r="G469" s="3" t="s">
        <v>35</v>
      </c>
      <c r="H469" s="14">
        <v>0.66</v>
      </c>
      <c r="I469" s="19">
        <v>29.81</v>
      </c>
    </row>
    <row r="470" spans="1:9" x14ac:dyDescent="0.2">
      <c r="B470" s="2">
        <v>0.67708333333333337</v>
      </c>
      <c r="C470" s="3">
        <v>72</v>
      </c>
      <c r="D470" s="3">
        <v>97</v>
      </c>
      <c r="F470" s="3">
        <v>10</v>
      </c>
      <c r="G470" s="3" t="s">
        <v>35</v>
      </c>
      <c r="H470" s="14">
        <v>0.65</v>
      </c>
      <c r="I470" s="19">
        <v>29.81</v>
      </c>
    </row>
    <row r="471" spans="1:9" x14ac:dyDescent="0.2">
      <c r="B471" s="2">
        <v>0.6875</v>
      </c>
      <c r="C471" s="3">
        <v>73</v>
      </c>
      <c r="D471" s="3">
        <v>102</v>
      </c>
      <c r="F471" s="3">
        <v>1</v>
      </c>
      <c r="G471" s="3" t="s">
        <v>37</v>
      </c>
      <c r="H471" s="14">
        <v>0.62</v>
      </c>
      <c r="I471" s="19">
        <v>29.8</v>
      </c>
    </row>
    <row r="472" spans="1:9" x14ac:dyDescent="0.2">
      <c r="B472" s="2">
        <v>0.69791666666666663</v>
      </c>
      <c r="C472" s="3">
        <v>75</v>
      </c>
      <c r="D472" s="3">
        <v>105</v>
      </c>
      <c r="F472" s="3">
        <v>4</v>
      </c>
      <c r="G472" s="3" t="s">
        <v>180</v>
      </c>
      <c r="H472" s="14">
        <v>0.6</v>
      </c>
      <c r="I472" s="19">
        <v>29.8</v>
      </c>
    </row>
    <row r="473" spans="1:9" x14ac:dyDescent="0.2">
      <c r="B473" s="2">
        <v>0.70833333333333337</v>
      </c>
      <c r="C473" s="3">
        <v>74</v>
      </c>
      <c r="D473" s="3">
        <v>97</v>
      </c>
      <c r="F473" s="3">
        <v>6</v>
      </c>
      <c r="G473" s="3" t="s">
        <v>34</v>
      </c>
      <c r="H473" s="14">
        <v>0.61</v>
      </c>
      <c r="I473" s="19">
        <v>29.79</v>
      </c>
    </row>
    <row r="474" spans="1:9" x14ac:dyDescent="0.2">
      <c r="B474" s="2">
        <v>0.71875</v>
      </c>
      <c r="C474" s="3">
        <v>74</v>
      </c>
      <c r="D474" s="3">
        <v>101</v>
      </c>
      <c r="F474" s="3">
        <v>4</v>
      </c>
      <c r="G474" s="3" t="s">
        <v>35</v>
      </c>
      <c r="H474" s="14">
        <v>0.61</v>
      </c>
      <c r="I474" s="19">
        <v>29.79</v>
      </c>
    </row>
    <row r="475" spans="1:9" x14ac:dyDescent="0.2">
      <c r="B475" s="2">
        <v>0.72916666666666663</v>
      </c>
      <c r="C475" s="3">
        <v>75</v>
      </c>
      <c r="D475" s="3">
        <v>103</v>
      </c>
      <c r="F475" s="3">
        <v>1</v>
      </c>
      <c r="G475" s="3" t="s">
        <v>35</v>
      </c>
      <c r="H475" s="14">
        <v>0.59</v>
      </c>
      <c r="I475" s="19">
        <v>29.79</v>
      </c>
    </row>
    <row r="476" spans="1:9" x14ac:dyDescent="0.2">
      <c r="B476" s="2">
        <v>0.73958333333333337</v>
      </c>
      <c r="C476" s="3">
        <v>77</v>
      </c>
      <c r="D476" s="3">
        <v>102</v>
      </c>
      <c r="F476" s="3">
        <v>2</v>
      </c>
      <c r="G476" s="3" t="s">
        <v>190</v>
      </c>
      <c r="H476" s="14">
        <v>0.57999999999999996</v>
      </c>
      <c r="I476" s="19">
        <v>29.78</v>
      </c>
    </row>
    <row r="477" spans="1:9" x14ac:dyDescent="0.2">
      <c r="B477" s="2">
        <v>0.75</v>
      </c>
      <c r="C477" s="3">
        <v>76</v>
      </c>
      <c r="D477" s="3">
        <v>99</v>
      </c>
      <c r="F477" s="3">
        <v>9</v>
      </c>
      <c r="G477" s="3" t="s">
        <v>34</v>
      </c>
      <c r="H477" s="14">
        <v>0.56999999999999995</v>
      </c>
      <c r="I477" s="19">
        <v>29.78</v>
      </c>
    </row>
    <row r="479" spans="1:9" x14ac:dyDescent="0.2">
      <c r="A479" s="20">
        <v>39941</v>
      </c>
      <c r="B479" s="2">
        <v>0.5</v>
      </c>
      <c r="C479" s="3">
        <v>67</v>
      </c>
      <c r="D479" s="3">
        <v>79</v>
      </c>
      <c r="F479" s="3">
        <v>2</v>
      </c>
      <c r="G479" s="3" t="s">
        <v>37</v>
      </c>
      <c r="H479" s="14">
        <v>0.78</v>
      </c>
      <c r="I479" s="19">
        <v>29.74</v>
      </c>
    </row>
    <row r="480" spans="1:9" x14ac:dyDescent="0.2">
      <c r="B480" s="2">
        <v>0.51041666666666663</v>
      </c>
      <c r="C480" s="3">
        <v>67</v>
      </c>
      <c r="D480" s="3">
        <v>78</v>
      </c>
      <c r="F480" s="3">
        <v>0</v>
      </c>
      <c r="H480" s="14">
        <v>0.77</v>
      </c>
      <c r="I480" s="19">
        <v>29.76</v>
      </c>
    </row>
    <row r="481" spans="2:9" x14ac:dyDescent="0.2">
      <c r="B481" s="2">
        <v>0.52083333333333337</v>
      </c>
      <c r="C481" s="3">
        <v>68</v>
      </c>
      <c r="D481" s="3">
        <v>79</v>
      </c>
      <c r="F481" s="3">
        <v>0</v>
      </c>
      <c r="H481" s="14">
        <v>0.77</v>
      </c>
      <c r="I481" s="19">
        <v>29.76</v>
      </c>
    </row>
    <row r="482" spans="2:9" x14ac:dyDescent="0.2">
      <c r="B482" s="2">
        <v>0.53125</v>
      </c>
      <c r="C482" s="3">
        <v>68</v>
      </c>
      <c r="D482" s="3">
        <v>83</v>
      </c>
      <c r="F482" s="3">
        <v>2</v>
      </c>
      <c r="G482" s="3" t="s">
        <v>190</v>
      </c>
      <c r="H482" s="14">
        <v>0.76</v>
      </c>
      <c r="I482" s="19">
        <v>29.75</v>
      </c>
    </row>
    <row r="483" spans="2:9" x14ac:dyDescent="0.2">
      <c r="B483" s="2">
        <v>0.54166666666666663</v>
      </c>
      <c r="C483" s="3">
        <v>69</v>
      </c>
      <c r="D483" s="3">
        <v>85</v>
      </c>
      <c r="F483" s="3">
        <v>2</v>
      </c>
      <c r="G483" s="3" t="s">
        <v>130</v>
      </c>
      <c r="H483" s="14">
        <v>0.75</v>
      </c>
      <c r="I483" s="19">
        <v>29.75</v>
      </c>
    </row>
    <row r="484" spans="2:9" x14ac:dyDescent="0.2">
      <c r="B484" s="2">
        <v>0.55208333333333337</v>
      </c>
      <c r="C484" s="3">
        <v>69</v>
      </c>
      <c r="D484" s="3">
        <v>83</v>
      </c>
      <c r="F484" s="3">
        <v>0</v>
      </c>
      <c r="H484" s="14">
        <v>0.75</v>
      </c>
      <c r="I484" s="19">
        <v>29.74</v>
      </c>
    </row>
    <row r="485" spans="2:9" x14ac:dyDescent="0.2">
      <c r="B485" s="2">
        <v>0.5625</v>
      </c>
      <c r="C485" s="3">
        <v>69</v>
      </c>
      <c r="D485" s="3">
        <v>83</v>
      </c>
      <c r="F485" s="3">
        <v>0</v>
      </c>
      <c r="H485" s="14">
        <v>0.75</v>
      </c>
      <c r="I485" s="19">
        <v>29.73</v>
      </c>
    </row>
    <row r="486" spans="2:9" x14ac:dyDescent="0.2">
      <c r="B486" s="2">
        <v>0.57291666666666663</v>
      </c>
      <c r="C486" s="3">
        <v>69</v>
      </c>
      <c r="D486" s="3">
        <v>84</v>
      </c>
      <c r="F486" s="3">
        <v>5</v>
      </c>
      <c r="G486" s="3" t="s">
        <v>35</v>
      </c>
      <c r="H486" s="14">
        <v>0.74</v>
      </c>
      <c r="I486" s="19">
        <v>29.72</v>
      </c>
    </row>
    <row r="487" spans="2:9" x14ac:dyDescent="0.2">
      <c r="B487" s="2">
        <v>0.58333333333333337</v>
      </c>
      <c r="C487" s="3">
        <v>69</v>
      </c>
      <c r="D487" s="3">
        <v>83</v>
      </c>
      <c r="F487" s="3">
        <v>2</v>
      </c>
      <c r="G487" s="3" t="s">
        <v>180</v>
      </c>
      <c r="H487" s="14">
        <v>0.75</v>
      </c>
      <c r="I487" s="19">
        <v>29.71</v>
      </c>
    </row>
    <row r="488" spans="2:9" x14ac:dyDescent="0.2">
      <c r="B488" s="2">
        <v>0.59375</v>
      </c>
      <c r="C488" s="3">
        <v>70</v>
      </c>
      <c r="D488" s="3">
        <v>86</v>
      </c>
      <c r="F488" s="3">
        <v>0</v>
      </c>
      <c r="H488" s="14">
        <v>0.73</v>
      </c>
      <c r="I488" s="19">
        <v>29.7</v>
      </c>
    </row>
    <row r="489" spans="2:9" x14ac:dyDescent="0.2">
      <c r="B489" s="2">
        <v>0.60416666666666663</v>
      </c>
      <c r="C489" s="3">
        <v>70</v>
      </c>
      <c r="D489" s="3">
        <v>82</v>
      </c>
      <c r="F489" s="3">
        <v>0</v>
      </c>
      <c r="H489" s="14">
        <v>0.72</v>
      </c>
      <c r="I489" s="19">
        <v>29.71</v>
      </c>
    </row>
    <row r="490" spans="2:9" x14ac:dyDescent="0.2">
      <c r="B490" s="2">
        <v>0.61458333333333337</v>
      </c>
      <c r="C490" s="3">
        <v>70</v>
      </c>
      <c r="D490" s="3">
        <v>80</v>
      </c>
      <c r="F490" s="3">
        <v>0</v>
      </c>
      <c r="H490" s="14">
        <v>0.73</v>
      </c>
      <c r="I490" s="19">
        <v>29.71</v>
      </c>
    </row>
    <row r="491" spans="2:9" x14ac:dyDescent="0.2">
      <c r="B491" s="2">
        <v>0.625</v>
      </c>
      <c r="C491" s="3">
        <v>70</v>
      </c>
      <c r="D491" s="3">
        <v>80</v>
      </c>
      <c r="F491" s="3">
        <v>4</v>
      </c>
      <c r="G491" s="3" t="s">
        <v>35</v>
      </c>
      <c r="H491" s="14">
        <v>0.73</v>
      </c>
      <c r="I491" s="19">
        <v>29.71</v>
      </c>
    </row>
    <row r="492" spans="2:9" x14ac:dyDescent="0.2">
      <c r="B492" s="2">
        <v>0.63541666666666663</v>
      </c>
      <c r="C492" s="3">
        <v>69</v>
      </c>
      <c r="D492" s="3">
        <v>77</v>
      </c>
      <c r="F492" s="3">
        <v>1</v>
      </c>
      <c r="G492" s="3" t="s">
        <v>34</v>
      </c>
      <c r="H492" s="14">
        <v>0.75</v>
      </c>
      <c r="I492" s="19">
        <v>29.72</v>
      </c>
    </row>
    <row r="493" spans="2:9" x14ac:dyDescent="0.2">
      <c r="B493" s="2">
        <v>0.64583333333333337</v>
      </c>
      <c r="C493" s="3">
        <v>70</v>
      </c>
      <c r="D493" s="3">
        <v>80</v>
      </c>
      <c r="F493" s="3">
        <v>1</v>
      </c>
      <c r="G493" s="3" t="s">
        <v>35</v>
      </c>
      <c r="H493" s="14">
        <v>0.74</v>
      </c>
      <c r="I493" s="19">
        <v>29.71</v>
      </c>
    </row>
    <row r="494" spans="2:9" x14ac:dyDescent="0.2">
      <c r="B494" s="2">
        <v>0.65625</v>
      </c>
      <c r="C494" s="3">
        <v>69</v>
      </c>
      <c r="D494" s="3">
        <v>79</v>
      </c>
      <c r="F494" s="3">
        <v>6</v>
      </c>
      <c r="G494" s="3" t="s">
        <v>34</v>
      </c>
      <c r="H494" s="14">
        <v>0.75</v>
      </c>
      <c r="I494" s="19">
        <v>29.69</v>
      </c>
    </row>
    <row r="495" spans="2:9" x14ac:dyDescent="0.2">
      <c r="B495" s="2">
        <v>0.66666666666666663</v>
      </c>
      <c r="C495" s="3">
        <v>69</v>
      </c>
      <c r="D495" s="3">
        <v>76</v>
      </c>
      <c r="F495" s="3">
        <v>7</v>
      </c>
      <c r="G495" s="3" t="s">
        <v>180</v>
      </c>
      <c r="H495" s="14">
        <v>0.77</v>
      </c>
      <c r="I495" s="19">
        <v>29.66</v>
      </c>
    </row>
    <row r="496" spans="2:9" x14ac:dyDescent="0.2">
      <c r="B496" s="2">
        <v>0.67708333333333337</v>
      </c>
      <c r="C496" s="3">
        <v>69</v>
      </c>
      <c r="D496" s="3">
        <v>76</v>
      </c>
      <c r="F496" s="3">
        <v>0</v>
      </c>
      <c r="H496" s="14">
        <v>0.77</v>
      </c>
      <c r="I496" s="19">
        <v>29.68</v>
      </c>
    </row>
    <row r="497" spans="1:9" x14ac:dyDescent="0.2">
      <c r="B497" s="2">
        <v>0.6875</v>
      </c>
      <c r="C497" s="3">
        <v>69</v>
      </c>
      <c r="D497" s="3">
        <v>76</v>
      </c>
      <c r="F497" s="3">
        <v>4</v>
      </c>
      <c r="G497" s="3" t="s">
        <v>190</v>
      </c>
      <c r="H497" s="14">
        <v>0.77</v>
      </c>
      <c r="I497" s="19">
        <v>29.67</v>
      </c>
    </row>
    <row r="498" spans="1:9" x14ac:dyDescent="0.2">
      <c r="B498" s="2">
        <v>0.69791666666666663</v>
      </c>
      <c r="C498" s="3">
        <v>69</v>
      </c>
      <c r="D498" s="3">
        <v>77</v>
      </c>
      <c r="F498" s="3">
        <v>3</v>
      </c>
      <c r="G498" s="3" t="s">
        <v>34</v>
      </c>
      <c r="H498" s="14">
        <v>0.78</v>
      </c>
      <c r="I498" s="19">
        <v>29.64</v>
      </c>
    </row>
    <row r="499" spans="1:9" x14ac:dyDescent="0.2">
      <c r="B499" s="2">
        <v>0.70833333333333337</v>
      </c>
      <c r="C499" s="3">
        <v>69</v>
      </c>
      <c r="D499" s="3">
        <v>78</v>
      </c>
      <c r="F499" s="3">
        <v>1</v>
      </c>
      <c r="G499" s="3" t="s">
        <v>35</v>
      </c>
      <c r="H499" s="14">
        <v>0.76</v>
      </c>
      <c r="I499" s="19">
        <v>29.61</v>
      </c>
    </row>
    <row r="500" spans="1:9" x14ac:dyDescent="0.2">
      <c r="B500" s="2">
        <v>0.71875</v>
      </c>
      <c r="C500" s="3">
        <v>70</v>
      </c>
      <c r="D500" s="3">
        <v>79</v>
      </c>
      <c r="F500" s="3">
        <v>2</v>
      </c>
      <c r="G500" s="3" t="s">
        <v>196</v>
      </c>
      <c r="H500" s="14">
        <v>0.75</v>
      </c>
      <c r="I500" s="19">
        <v>29.6</v>
      </c>
    </row>
    <row r="501" spans="1:9" x14ac:dyDescent="0.2">
      <c r="B501" s="2">
        <v>0.72916666666666663</v>
      </c>
      <c r="C501" s="3">
        <v>71</v>
      </c>
      <c r="D501" s="3">
        <v>81</v>
      </c>
      <c r="F501" s="3">
        <v>0</v>
      </c>
      <c r="H501" s="14">
        <v>0.74</v>
      </c>
      <c r="I501" s="19">
        <v>29.61</v>
      </c>
    </row>
    <row r="502" spans="1:9" x14ac:dyDescent="0.2">
      <c r="B502" s="2">
        <v>0.73958333333333337</v>
      </c>
      <c r="C502" s="3">
        <v>71</v>
      </c>
      <c r="D502" s="3">
        <v>81</v>
      </c>
      <c r="F502" s="3">
        <v>0</v>
      </c>
      <c r="H502" s="14">
        <v>0.72</v>
      </c>
      <c r="I502" s="19">
        <v>29.61</v>
      </c>
    </row>
    <row r="503" spans="1:9" x14ac:dyDescent="0.2">
      <c r="B503" s="2">
        <v>0.75</v>
      </c>
      <c r="C503" s="3">
        <v>71</v>
      </c>
      <c r="D503" s="3">
        <v>81</v>
      </c>
      <c r="F503" s="3">
        <v>2</v>
      </c>
      <c r="G503" s="3" t="s">
        <v>196</v>
      </c>
      <c r="H503" s="14">
        <v>0.72</v>
      </c>
      <c r="I503" s="19">
        <v>29.62</v>
      </c>
    </row>
    <row r="505" spans="1:9" x14ac:dyDescent="0.2">
      <c r="A505" s="20">
        <v>39942</v>
      </c>
      <c r="B505" s="2">
        <v>0.375</v>
      </c>
      <c r="C505" s="3">
        <v>60</v>
      </c>
      <c r="D505" s="3">
        <v>67</v>
      </c>
      <c r="F505" s="3">
        <v>0</v>
      </c>
      <c r="H505" s="16">
        <v>0.56000000000000005</v>
      </c>
      <c r="I505" s="19">
        <v>29.79</v>
      </c>
    </row>
    <row r="506" spans="1:9" x14ac:dyDescent="0.2">
      <c r="B506" s="2">
        <v>0.38541666666666669</v>
      </c>
      <c r="C506" s="3">
        <v>60</v>
      </c>
      <c r="D506" s="3">
        <v>71</v>
      </c>
      <c r="F506" s="3">
        <v>1</v>
      </c>
      <c r="G506" s="3" t="s">
        <v>35</v>
      </c>
      <c r="H506" s="16">
        <v>0.56000000000000005</v>
      </c>
      <c r="I506" s="19">
        <v>29.8</v>
      </c>
    </row>
    <row r="507" spans="1:9" x14ac:dyDescent="0.2">
      <c r="B507" s="2">
        <v>0.39583333333333331</v>
      </c>
      <c r="C507" s="3">
        <v>61</v>
      </c>
      <c r="D507" s="3">
        <v>71</v>
      </c>
      <c r="F507" s="3">
        <v>1</v>
      </c>
      <c r="G507" s="3" t="s">
        <v>143</v>
      </c>
      <c r="H507" s="16">
        <v>0.56000000000000005</v>
      </c>
      <c r="I507" s="19">
        <v>29.8</v>
      </c>
    </row>
    <row r="508" spans="1:9" x14ac:dyDescent="0.2">
      <c r="B508" s="2">
        <v>0.40625</v>
      </c>
      <c r="C508" s="3">
        <v>61</v>
      </c>
      <c r="D508" s="3">
        <v>73</v>
      </c>
      <c r="F508" s="3">
        <v>3</v>
      </c>
      <c r="G508" s="3" t="s">
        <v>143</v>
      </c>
      <c r="H508" s="16">
        <v>0.55000000000000004</v>
      </c>
      <c r="I508" s="19">
        <v>29.79</v>
      </c>
    </row>
    <row r="509" spans="1:9" x14ac:dyDescent="0.2">
      <c r="B509" s="2">
        <v>0.41666666666666669</v>
      </c>
      <c r="C509" s="3">
        <v>61</v>
      </c>
      <c r="D509" s="3">
        <v>72</v>
      </c>
      <c r="F509" s="3">
        <v>3</v>
      </c>
      <c r="G509" s="3" t="s">
        <v>143</v>
      </c>
      <c r="H509" s="16">
        <v>0.55000000000000004</v>
      </c>
      <c r="I509" s="19">
        <v>29.8</v>
      </c>
    </row>
    <row r="510" spans="1:9" x14ac:dyDescent="0.2">
      <c r="B510" s="2">
        <v>0.42708333333333331</v>
      </c>
      <c r="C510" s="3">
        <v>61</v>
      </c>
      <c r="D510" s="3">
        <v>76</v>
      </c>
      <c r="F510" s="3">
        <v>2</v>
      </c>
      <c r="G510" s="3" t="s">
        <v>71</v>
      </c>
      <c r="H510" s="16">
        <v>0.56000000000000005</v>
      </c>
      <c r="I510" s="19">
        <v>29.82</v>
      </c>
    </row>
    <row r="511" spans="1:9" x14ac:dyDescent="0.2">
      <c r="B511" s="2">
        <v>0.4375</v>
      </c>
      <c r="C511" s="3">
        <v>62</v>
      </c>
      <c r="D511" s="3">
        <v>82</v>
      </c>
      <c r="F511" s="3">
        <v>7</v>
      </c>
      <c r="G511" s="3" t="s">
        <v>196</v>
      </c>
      <c r="H511" s="16">
        <v>0.56999999999999995</v>
      </c>
      <c r="I511" s="19">
        <v>29.82</v>
      </c>
    </row>
    <row r="512" spans="1:9" x14ac:dyDescent="0.2">
      <c r="B512" s="2">
        <v>0.44791666666666669</v>
      </c>
      <c r="C512" s="3">
        <v>62</v>
      </c>
      <c r="D512" s="3">
        <v>80</v>
      </c>
      <c r="F512" s="3">
        <v>2</v>
      </c>
      <c r="G512" s="3" t="s">
        <v>197</v>
      </c>
      <c r="H512" s="16">
        <v>0.56999999999999995</v>
      </c>
      <c r="I512" s="19">
        <v>29.83</v>
      </c>
    </row>
    <row r="513" spans="2:9" x14ac:dyDescent="0.2">
      <c r="B513" s="2">
        <v>0.45833333333333331</v>
      </c>
      <c r="C513" s="3">
        <v>63</v>
      </c>
      <c r="D513" s="3">
        <v>88</v>
      </c>
      <c r="F513" s="3">
        <v>3</v>
      </c>
      <c r="G513" s="3" t="s">
        <v>143</v>
      </c>
      <c r="H513" s="16">
        <v>0.56999999999999995</v>
      </c>
      <c r="I513" s="19">
        <v>29.84</v>
      </c>
    </row>
    <row r="514" spans="2:9" x14ac:dyDescent="0.2">
      <c r="B514" s="1">
        <v>0.48958333333333331</v>
      </c>
      <c r="C514" s="3">
        <v>63</v>
      </c>
      <c r="D514" s="3">
        <v>94</v>
      </c>
      <c r="F514" s="3">
        <v>2</v>
      </c>
      <c r="G514" s="3" t="s">
        <v>208</v>
      </c>
      <c r="H514" s="16">
        <v>0.56999999999999995</v>
      </c>
      <c r="I514" s="19">
        <v>29.88</v>
      </c>
    </row>
    <row r="515" spans="2:9" x14ac:dyDescent="0.2">
      <c r="B515" s="1">
        <v>0.5</v>
      </c>
      <c r="C515" s="3">
        <v>64</v>
      </c>
      <c r="D515" s="3">
        <v>91</v>
      </c>
      <c r="F515" s="3">
        <v>3</v>
      </c>
      <c r="G515" s="3" t="s">
        <v>43</v>
      </c>
      <c r="H515" s="16">
        <v>0.55000000000000004</v>
      </c>
      <c r="I515" s="19">
        <v>29.89</v>
      </c>
    </row>
    <row r="516" spans="2:9" x14ac:dyDescent="0.2">
      <c r="B516" s="1">
        <v>0.51041666666666663</v>
      </c>
      <c r="C516" s="3">
        <v>63</v>
      </c>
      <c r="D516" s="3">
        <v>87</v>
      </c>
      <c r="H516" s="16"/>
    </row>
    <row r="517" spans="2:9" x14ac:dyDescent="0.2">
      <c r="B517" s="1">
        <v>0.52083333333333337</v>
      </c>
      <c r="C517" s="3">
        <v>63</v>
      </c>
      <c r="D517" s="3">
        <v>90</v>
      </c>
      <c r="F517" s="3">
        <v>0</v>
      </c>
      <c r="H517" s="16"/>
    </row>
    <row r="518" spans="2:9" x14ac:dyDescent="0.2">
      <c r="B518" s="1">
        <v>0.53125</v>
      </c>
      <c r="C518" s="3">
        <v>63</v>
      </c>
      <c r="D518" s="3">
        <v>85</v>
      </c>
      <c r="F518" s="3">
        <v>3</v>
      </c>
      <c r="G518" s="3" t="s">
        <v>197</v>
      </c>
      <c r="H518" s="16"/>
    </row>
    <row r="519" spans="2:9" x14ac:dyDescent="0.2">
      <c r="B519" s="1">
        <v>0.54166666666666663</v>
      </c>
      <c r="C519" s="3">
        <v>63</v>
      </c>
      <c r="D519" s="3">
        <v>82</v>
      </c>
      <c r="F519" s="3">
        <v>3</v>
      </c>
      <c r="G519" s="3" t="s">
        <v>130</v>
      </c>
      <c r="H519" s="16">
        <v>0.59</v>
      </c>
      <c r="I519" s="19">
        <v>29.92</v>
      </c>
    </row>
    <row r="520" spans="2:9" x14ac:dyDescent="0.2">
      <c r="B520" s="1">
        <v>0.55208333333333337</v>
      </c>
      <c r="C520" s="3">
        <v>63</v>
      </c>
      <c r="D520" s="3">
        <v>79</v>
      </c>
      <c r="F520" s="3">
        <v>3</v>
      </c>
      <c r="G520" s="3" t="s">
        <v>196</v>
      </c>
      <c r="H520" s="16">
        <v>0.59</v>
      </c>
      <c r="I520" s="19">
        <v>29.92</v>
      </c>
    </row>
    <row r="521" spans="2:9" x14ac:dyDescent="0.2">
      <c r="B521" s="2">
        <v>0.5625</v>
      </c>
      <c r="C521" s="3">
        <v>63</v>
      </c>
      <c r="D521" s="3">
        <v>81</v>
      </c>
      <c r="F521" s="3">
        <v>1</v>
      </c>
      <c r="G521" s="3" t="s">
        <v>190</v>
      </c>
      <c r="H521" s="16">
        <v>0.6</v>
      </c>
      <c r="I521" s="19">
        <v>29.92</v>
      </c>
    </row>
    <row r="522" spans="2:9" x14ac:dyDescent="0.2">
      <c r="B522" s="2">
        <v>0.57291666666666663</v>
      </c>
      <c r="C522" s="3">
        <v>63</v>
      </c>
      <c r="D522" s="3">
        <v>81</v>
      </c>
      <c r="F522" s="3">
        <v>1</v>
      </c>
      <c r="G522" s="3" t="s">
        <v>254</v>
      </c>
      <c r="H522" s="16">
        <v>0.6</v>
      </c>
      <c r="I522" s="19">
        <v>29.92</v>
      </c>
    </row>
    <row r="523" spans="2:9" x14ac:dyDescent="0.2">
      <c r="B523" s="2">
        <v>0.58333333333333337</v>
      </c>
      <c r="C523" s="3">
        <v>63</v>
      </c>
      <c r="D523" s="3">
        <v>78</v>
      </c>
      <c r="F523" s="3">
        <v>2</v>
      </c>
      <c r="G523" s="3" t="s">
        <v>197</v>
      </c>
      <c r="H523" s="16">
        <v>0.6</v>
      </c>
      <c r="I523" s="19">
        <v>29.93</v>
      </c>
    </row>
    <row r="524" spans="2:9" x14ac:dyDescent="0.2">
      <c r="B524" s="2">
        <v>0.59375</v>
      </c>
      <c r="C524" s="3">
        <v>63</v>
      </c>
      <c r="D524" s="3">
        <v>80</v>
      </c>
      <c r="F524" s="3">
        <v>3</v>
      </c>
      <c r="G524" s="3" t="s">
        <v>130</v>
      </c>
      <c r="H524" s="16">
        <v>0.61</v>
      </c>
      <c r="I524" s="19">
        <v>29.93</v>
      </c>
    </row>
    <row r="525" spans="2:9" x14ac:dyDescent="0.2">
      <c r="B525" s="2">
        <v>0.60416666666666663</v>
      </c>
      <c r="C525" s="3">
        <v>64</v>
      </c>
      <c r="D525" s="3">
        <v>85</v>
      </c>
      <c r="F525" s="3">
        <v>2</v>
      </c>
      <c r="G525" s="3" t="s">
        <v>143</v>
      </c>
      <c r="H525" s="16">
        <v>0.59</v>
      </c>
      <c r="I525" s="19">
        <v>29.93</v>
      </c>
    </row>
    <row r="526" spans="2:9" x14ac:dyDescent="0.2">
      <c r="B526" s="2">
        <v>0.61458333333333337</v>
      </c>
      <c r="C526" s="3">
        <v>64</v>
      </c>
      <c r="D526" s="3">
        <v>87</v>
      </c>
      <c r="F526" s="3">
        <v>2</v>
      </c>
      <c r="G526" s="3" t="s">
        <v>143</v>
      </c>
      <c r="H526" s="16">
        <v>0.59</v>
      </c>
      <c r="I526" s="19">
        <v>29.93</v>
      </c>
    </row>
    <row r="527" spans="2:9" x14ac:dyDescent="0.2">
      <c r="B527" s="2">
        <v>0.625</v>
      </c>
      <c r="C527" s="3">
        <v>65</v>
      </c>
      <c r="D527" s="3">
        <v>86</v>
      </c>
      <c r="F527" s="3">
        <v>4</v>
      </c>
      <c r="G527" s="3" t="s">
        <v>143</v>
      </c>
      <c r="H527" s="16">
        <v>0.56999999999999995</v>
      </c>
      <c r="I527" s="19">
        <v>29.93</v>
      </c>
    </row>
    <row r="528" spans="2:9" x14ac:dyDescent="0.2">
      <c r="B528" s="2">
        <v>0.63541666666666663</v>
      </c>
      <c r="C528" s="3">
        <v>64</v>
      </c>
      <c r="D528" s="3">
        <v>81</v>
      </c>
      <c r="F528" s="3">
        <v>3</v>
      </c>
      <c r="G528" s="3" t="s">
        <v>130</v>
      </c>
      <c r="H528" s="16">
        <v>0.57999999999999996</v>
      </c>
      <c r="I528" s="19">
        <v>29.93</v>
      </c>
    </row>
    <row r="529" spans="1:9" x14ac:dyDescent="0.2">
      <c r="B529" s="2">
        <v>0.64583333333333337</v>
      </c>
      <c r="C529" s="3">
        <v>65</v>
      </c>
      <c r="D529" s="3">
        <v>88</v>
      </c>
      <c r="F529" s="3">
        <v>1</v>
      </c>
      <c r="G529" s="3" t="s">
        <v>196</v>
      </c>
      <c r="H529" s="16">
        <v>0.56999999999999995</v>
      </c>
      <c r="I529" s="19">
        <v>29.94</v>
      </c>
    </row>
    <row r="530" spans="1:9" x14ac:dyDescent="0.2">
      <c r="B530" s="2">
        <v>0.65625</v>
      </c>
      <c r="C530" s="3">
        <v>64</v>
      </c>
      <c r="D530" s="3">
        <v>81</v>
      </c>
      <c r="F530" s="3">
        <v>3</v>
      </c>
      <c r="G530" s="3" t="s">
        <v>197</v>
      </c>
      <c r="H530" s="16">
        <v>0.6</v>
      </c>
      <c r="I530" s="19">
        <v>29.94</v>
      </c>
    </row>
    <row r="531" spans="1:9" x14ac:dyDescent="0.2">
      <c r="B531" s="2">
        <v>0.66666666666666663</v>
      </c>
      <c r="C531" s="3">
        <v>64</v>
      </c>
      <c r="D531" s="3">
        <v>83</v>
      </c>
      <c r="F531" s="3">
        <v>4</v>
      </c>
      <c r="G531" s="3" t="s">
        <v>201</v>
      </c>
      <c r="H531" s="16">
        <v>0.57999999999999996</v>
      </c>
      <c r="I531" s="19">
        <v>29.95</v>
      </c>
    </row>
    <row r="532" spans="1:9" x14ac:dyDescent="0.2">
      <c r="B532" s="2">
        <v>0.67708333333333337</v>
      </c>
      <c r="C532" s="3">
        <v>64</v>
      </c>
      <c r="D532" s="3">
        <v>83</v>
      </c>
      <c r="F532" s="3">
        <v>6</v>
      </c>
      <c r="G532" s="3" t="s">
        <v>196</v>
      </c>
      <c r="H532" s="16">
        <v>0.57999999999999996</v>
      </c>
      <c r="I532" s="19">
        <v>29.95</v>
      </c>
    </row>
    <row r="533" spans="1:9" x14ac:dyDescent="0.2">
      <c r="B533" s="2">
        <v>0.6875</v>
      </c>
      <c r="C533" s="3">
        <v>64</v>
      </c>
      <c r="D533" s="3">
        <v>85</v>
      </c>
      <c r="F533" s="3">
        <v>1</v>
      </c>
      <c r="G533" s="3" t="s">
        <v>143</v>
      </c>
      <c r="H533" s="16">
        <v>0.57999999999999996</v>
      </c>
      <c r="I533" s="19">
        <v>29.95</v>
      </c>
    </row>
    <row r="534" spans="1:9" x14ac:dyDescent="0.2">
      <c r="B534" s="2">
        <v>0.69791666666666663</v>
      </c>
      <c r="C534" s="3">
        <v>65</v>
      </c>
      <c r="D534" s="3">
        <v>84</v>
      </c>
      <c r="F534" s="3">
        <v>0</v>
      </c>
      <c r="H534" s="16">
        <v>0.57999999999999996</v>
      </c>
      <c r="I534" s="19">
        <v>29.95</v>
      </c>
    </row>
    <row r="535" spans="1:9" x14ac:dyDescent="0.2">
      <c r="B535" s="2">
        <v>0.70833333333333337</v>
      </c>
      <c r="C535" s="3">
        <v>65</v>
      </c>
      <c r="D535" s="3">
        <v>86</v>
      </c>
      <c r="F535" s="3">
        <v>2</v>
      </c>
      <c r="G535" s="3" t="s">
        <v>43</v>
      </c>
      <c r="H535" s="16">
        <v>0.56999999999999995</v>
      </c>
      <c r="I535" s="19">
        <v>29.96</v>
      </c>
    </row>
    <row r="536" spans="1:9" x14ac:dyDescent="0.2">
      <c r="B536" s="2">
        <v>0.71875</v>
      </c>
      <c r="C536" s="3">
        <v>66</v>
      </c>
      <c r="D536" s="3">
        <v>88</v>
      </c>
      <c r="F536" s="3">
        <v>1</v>
      </c>
      <c r="G536" s="3" t="s">
        <v>43</v>
      </c>
      <c r="H536" s="16">
        <v>0.56999999999999995</v>
      </c>
      <c r="I536" s="19">
        <v>29.96</v>
      </c>
    </row>
    <row r="537" spans="1:9" x14ac:dyDescent="0.2">
      <c r="B537" s="2">
        <v>0.72916666666666663</v>
      </c>
      <c r="C537" s="3">
        <v>66</v>
      </c>
      <c r="D537" s="3">
        <v>85</v>
      </c>
      <c r="F537" s="3">
        <v>2</v>
      </c>
      <c r="G537" s="3" t="s">
        <v>130</v>
      </c>
      <c r="H537" s="16">
        <v>0.56000000000000005</v>
      </c>
      <c r="I537" s="19">
        <v>29.95</v>
      </c>
    </row>
    <row r="538" spans="1:9" x14ac:dyDescent="0.2">
      <c r="B538" s="2">
        <v>0.73958333333333337</v>
      </c>
      <c r="C538" s="3">
        <v>65</v>
      </c>
      <c r="D538" s="3">
        <v>84</v>
      </c>
      <c r="F538" s="3">
        <v>0</v>
      </c>
      <c r="H538" s="16">
        <v>0.57999999999999996</v>
      </c>
      <c r="I538" s="19">
        <v>29.96</v>
      </c>
    </row>
    <row r="539" spans="1:9" x14ac:dyDescent="0.2">
      <c r="B539" s="2">
        <v>0.75</v>
      </c>
      <c r="C539" s="3">
        <v>63</v>
      </c>
      <c r="D539" s="3">
        <v>83</v>
      </c>
      <c r="F539" s="3">
        <v>4</v>
      </c>
      <c r="G539" s="3" t="s">
        <v>130</v>
      </c>
      <c r="H539" s="16">
        <v>0.56999999999999995</v>
      </c>
      <c r="I539" s="19">
        <v>29.97</v>
      </c>
    </row>
    <row r="540" spans="1:9" x14ac:dyDescent="0.2">
      <c r="H540" s="16"/>
    </row>
    <row r="541" spans="1:9" x14ac:dyDescent="0.2">
      <c r="A541" s="20">
        <v>39943</v>
      </c>
      <c r="H541" s="16"/>
    </row>
    <row r="542" spans="1:9" x14ac:dyDescent="0.2">
      <c r="B542" s="10">
        <v>0.42708333333333331</v>
      </c>
      <c r="C542" s="3">
        <v>57</v>
      </c>
      <c r="D542" s="3">
        <v>79</v>
      </c>
      <c r="F542" s="3">
        <v>4</v>
      </c>
      <c r="G542" s="3" t="s">
        <v>201</v>
      </c>
      <c r="H542" s="16">
        <v>0.56999999999999995</v>
      </c>
      <c r="I542" s="19">
        <v>30.18</v>
      </c>
    </row>
    <row r="543" spans="1:9" x14ac:dyDescent="0.2">
      <c r="B543" s="10">
        <v>0.4375</v>
      </c>
      <c r="C543" s="3">
        <v>57</v>
      </c>
      <c r="D543" s="3">
        <v>80</v>
      </c>
      <c r="F543" s="3">
        <v>4</v>
      </c>
      <c r="G543" s="3" t="s">
        <v>130</v>
      </c>
      <c r="H543" s="16">
        <v>0.61</v>
      </c>
      <c r="I543" s="19">
        <v>30.18</v>
      </c>
    </row>
    <row r="544" spans="1:9" x14ac:dyDescent="0.2">
      <c r="B544" s="10">
        <v>0.44791666666666669</v>
      </c>
      <c r="C544" s="3">
        <v>58</v>
      </c>
      <c r="D544" s="3">
        <v>84</v>
      </c>
      <c r="F544" s="3" t="s">
        <v>255</v>
      </c>
      <c r="G544" s="3" t="s">
        <v>130</v>
      </c>
      <c r="H544" s="16">
        <v>0.6</v>
      </c>
      <c r="I544" s="19">
        <v>30.18</v>
      </c>
    </row>
    <row r="545" spans="2:9" x14ac:dyDescent="0.2">
      <c r="B545" s="10">
        <v>0.45833333333333331</v>
      </c>
      <c r="C545" s="3">
        <v>58</v>
      </c>
      <c r="D545" s="3">
        <v>85</v>
      </c>
      <c r="F545" s="3">
        <v>4</v>
      </c>
      <c r="G545" s="3" t="s">
        <v>201</v>
      </c>
      <c r="H545" s="16">
        <v>0.57999999999999996</v>
      </c>
      <c r="I545" s="19">
        <v>30.19</v>
      </c>
    </row>
    <row r="546" spans="2:9" x14ac:dyDescent="0.2">
      <c r="B546" s="10">
        <v>0.46875</v>
      </c>
      <c r="C546" s="3">
        <v>58</v>
      </c>
      <c r="D546" s="3">
        <v>87</v>
      </c>
      <c r="F546" s="3">
        <v>1</v>
      </c>
      <c r="G546" s="3" t="s">
        <v>196</v>
      </c>
      <c r="H546" s="16">
        <v>0.56999999999999995</v>
      </c>
      <c r="I546" s="19">
        <v>30.2</v>
      </c>
    </row>
    <row r="547" spans="2:9" x14ac:dyDescent="0.2">
      <c r="B547" s="2">
        <v>0.48958333333333331</v>
      </c>
      <c r="C547" s="3">
        <v>62</v>
      </c>
      <c r="D547" s="3">
        <v>97</v>
      </c>
      <c r="F547" s="3">
        <v>5</v>
      </c>
      <c r="G547" s="3" t="s">
        <v>130</v>
      </c>
      <c r="H547" s="16">
        <v>0.49</v>
      </c>
      <c r="I547" s="19">
        <v>30.18</v>
      </c>
    </row>
    <row r="548" spans="2:9" x14ac:dyDescent="0.2">
      <c r="B548" s="2">
        <v>0.5</v>
      </c>
      <c r="C548" s="3">
        <v>61</v>
      </c>
      <c r="D548" s="3">
        <v>98</v>
      </c>
      <c r="F548" s="3">
        <v>6</v>
      </c>
      <c r="G548" s="3" t="s">
        <v>201</v>
      </c>
      <c r="H548" s="16">
        <v>0.49</v>
      </c>
      <c r="I548" s="19">
        <v>30.18</v>
      </c>
    </row>
    <row r="549" spans="2:9" x14ac:dyDescent="0.2">
      <c r="B549" s="2">
        <v>0.51041666666666663</v>
      </c>
      <c r="C549" s="3">
        <v>61</v>
      </c>
      <c r="D549" s="3">
        <v>99</v>
      </c>
      <c r="F549" s="3">
        <v>2</v>
      </c>
      <c r="G549" s="3" t="s">
        <v>43</v>
      </c>
      <c r="H549" s="16">
        <v>0.5</v>
      </c>
      <c r="I549" s="19">
        <v>30.18</v>
      </c>
    </row>
    <row r="550" spans="2:9" x14ac:dyDescent="0.2">
      <c r="B550" s="2">
        <v>0.52083333333333337</v>
      </c>
      <c r="C550" s="3">
        <v>62</v>
      </c>
      <c r="D550" s="3">
        <v>102</v>
      </c>
      <c r="F550" s="3">
        <v>5</v>
      </c>
      <c r="G550" s="3" t="s">
        <v>130</v>
      </c>
      <c r="H550" s="16">
        <v>0.47</v>
      </c>
      <c r="I550" s="19">
        <v>30.18</v>
      </c>
    </row>
    <row r="551" spans="2:9" x14ac:dyDescent="0.2">
      <c r="B551" s="2">
        <v>0.53125</v>
      </c>
      <c r="C551" s="3">
        <v>64</v>
      </c>
      <c r="D551" s="3">
        <v>106</v>
      </c>
      <c r="F551" s="3">
        <v>3</v>
      </c>
      <c r="G551" s="3" t="s">
        <v>130</v>
      </c>
      <c r="H551" s="16">
        <v>0.47</v>
      </c>
      <c r="I551" s="19">
        <v>30.17</v>
      </c>
    </row>
    <row r="552" spans="2:9" x14ac:dyDescent="0.2">
      <c r="B552" s="2">
        <v>0.54166666666666663</v>
      </c>
      <c r="C552" s="3">
        <v>65</v>
      </c>
      <c r="D552" s="3">
        <v>102</v>
      </c>
      <c r="F552" s="3">
        <v>0</v>
      </c>
      <c r="H552" s="16">
        <v>0.46</v>
      </c>
      <c r="I552" s="19">
        <v>30.17</v>
      </c>
    </row>
    <row r="553" spans="2:9" x14ac:dyDescent="0.2">
      <c r="B553" s="2">
        <v>0.55208333333333337</v>
      </c>
      <c r="C553" s="3">
        <v>66</v>
      </c>
      <c r="D553" s="3">
        <v>106</v>
      </c>
      <c r="F553" s="3">
        <v>1</v>
      </c>
      <c r="G553" s="3" t="s">
        <v>43</v>
      </c>
      <c r="H553" s="16">
        <v>0.44</v>
      </c>
      <c r="I553" s="19">
        <v>30.18</v>
      </c>
    </row>
    <row r="554" spans="2:9" x14ac:dyDescent="0.2">
      <c r="B554" s="2">
        <v>0.5625</v>
      </c>
      <c r="C554" s="3">
        <v>66</v>
      </c>
      <c r="D554" s="3">
        <v>108</v>
      </c>
      <c r="F554" s="3">
        <v>4</v>
      </c>
      <c r="G554" s="3" t="s">
        <v>130</v>
      </c>
      <c r="H554" s="16">
        <v>0.44</v>
      </c>
      <c r="I554" s="19">
        <v>30.18</v>
      </c>
    </row>
    <row r="555" spans="2:9" x14ac:dyDescent="0.2">
      <c r="B555" s="2">
        <v>0.57291666666666663</v>
      </c>
      <c r="C555" s="3">
        <v>66</v>
      </c>
      <c r="D555" s="3">
        <v>110</v>
      </c>
      <c r="F555" s="3">
        <v>5</v>
      </c>
      <c r="G555" s="3" t="s">
        <v>143</v>
      </c>
      <c r="H555" s="16">
        <v>0.45</v>
      </c>
      <c r="I555" s="19">
        <v>30.18</v>
      </c>
    </row>
    <row r="556" spans="2:9" x14ac:dyDescent="0.2">
      <c r="B556" s="2">
        <v>0.58333333333333337</v>
      </c>
      <c r="C556" s="3">
        <v>66</v>
      </c>
      <c r="D556" s="3">
        <v>104</v>
      </c>
      <c r="F556" s="3">
        <v>6</v>
      </c>
      <c r="G556" s="3" t="s">
        <v>130</v>
      </c>
      <c r="H556" s="16">
        <v>0.43</v>
      </c>
      <c r="I556" s="19">
        <v>30.18</v>
      </c>
    </row>
    <row r="557" spans="2:9" x14ac:dyDescent="0.2">
      <c r="B557" s="2">
        <v>0.59375</v>
      </c>
      <c r="C557" s="3">
        <v>66</v>
      </c>
      <c r="D557" s="3">
        <v>97</v>
      </c>
      <c r="F557" s="3">
        <v>1</v>
      </c>
      <c r="G557" s="3" t="s">
        <v>130</v>
      </c>
      <c r="H557" s="16">
        <v>0.41</v>
      </c>
      <c r="I557" s="19">
        <v>30.18</v>
      </c>
    </row>
    <row r="558" spans="2:9" x14ac:dyDescent="0.2">
      <c r="B558" s="2">
        <v>0.60416666666666663</v>
      </c>
      <c r="C558" s="3">
        <v>66</v>
      </c>
      <c r="D558" s="3">
        <v>94</v>
      </c>
      <c r="F558" s="3">
        <v>3</v>
      </c>
      <c r="G558" s="3" t="s">
        <v>201</v>
      </c>
      <c r="H558" s="16">
        <v>0.41</v>
      </c>
      <c r="I558" s="19">
        <v>30.18</v>
      </c>
    </row>
    <row r="559" spans="2:9" x14ac:dyDescent="0.2">
      <c r="B559" s="2">
        <v>0.61458333333333337</v>
      </c>
      <c r="C559" s="3">
        <v>66</v>
      </c>
      <c r="D559" s="3">
        <v>90</v>
      </c>
      <c r="F559" s="3">
        <v>0</v>
      </c>
      <c r="H559" s="16">
        <v>0.43</v>
      </c>
      <c r="I559" s="19">
        <v>30.18</v>
      </c>
    </row>
    <row r="560" spans="2:9" x14ac:dyDescent="0.2">
      <c r="B560" s="2">
        <v>0.625</v>
      </c>
      <c r="C560" s="3">
        <v>65</v>
      </c>
      <c r="D560" s="3">
        <v>87</v>
      </c>
      <c r="F560" s="3">
        <v>2</v>
      </c>
      <c r="G560" s="3" t="s">
        <v>130</v>
      </c>
      <c r="H560" s="16">
        <v>0.43</v>
      </c>
      <c r="I560" s="19">
        <v>30.18</v>
      </c>
    </row>
    <row r="561" spans="1:9" x14ac:dyDescent="0.2">
      <c r="B561" s="2">
        <v>0.63541666666666663</v>
      </c>
      <c r="C561" s="3">
        <v>65</v>
      </c>
      <c r="D561" s="3">
        <v>89</v>
      </c>
      <c r="F561" s="3">
        <v>0</v>
      </c>
      <c r="H561" s="16">
        <v>0.42</v>
      </c>
      <c r="I561" s="19">
        <v>30.18</v>
      </c>
    </row>
    <row r="562" spans="1:9" x14ac:dyDescent="0.2">
      <c r="B562" s="2">
        <v>0.64583333333333337</v>
      </c>
      <c r="C562" s="3">
        <v>66</v>
      </c>
      <c r="D562" s="3">
        <v>94</v>
      </c>
      <c r="F562" s="3">
        <v>2</v>
      </c>
      <c r="G562" s="3" t="s">
        <v>180</v>
      </c>
      <c r="H562" s="16">
        <v>0.42</v>
      </c>
      <c r="I562" s="19">
        <v>30.17</v>
      </c>
    </row>
    <row r="563" spans="1:9" x14ac:dyDescent="0.2">
      <c r="B563" s="2">
        <v>0.65625</v>
      </c>
      <c r="C563" s="3">
        <v>67</v>
      </c>
      <c r="D563" s="3">
        <v>100</v>
      </c>
      <c r="F563" s="3">
        <v>1</v>
      </c>
      <c r="G563" s="3" t="s">
        <v>201</v>
      </c>
      <c r="H563" s="16">
        <v>0.42</v>
      </c>
      <c r="I563" s="19">
        <v>30.17</v>
      </c>
    </row>
    <row r="564" spans="1:9" x14ac:dyDescent="0.2">
      <c r="B564" s="2">
        <v>0.66666666666666663</v>
      </c>
      <c r="C564" s="3">
        <v>68</v>
      </c>
      <c r="D564" s="3">
        <v>103</v>
      </c>
      <c r="F564" s="3">
        <v>2</v>
      </c>
      <c r="G564" s="3" t="s">
        <v>43</v>
      </c>
      <c r="H564" s="16">
        <v>0.42</v>
      </c>
      <c r="I564" s="19">
        <v>30.16</v>
      </c>
    </row>
    <row r="565" spans="1:9" x14ac:dyDescent="0.2">
      <c r="B565" s="2">
        <v>0.67708333333333337</v>
      </c>
      <c r="C565" s="3">
        <v>68</v>
      </c>
      <c r="D565" s="3">
        <v>94</v>
      </c>
      <c r="F565" s="3">
        <v>1</v>
      </c>
      <c r="G565" s="3" t="s">
        <v>208</v>
      </c>
      <c r="H565" s="16">
        <v>0.42</v>
      </c>
      <c r="I565" s="19">
        <v>30.15</v>
      </c>
    </row>
    <row r="566" spans="1:9" x14ac:dyDescent="0.2">
      <c r="B566" s="2">
        <v>0.6875</v>
      </c>
      <c r="C566" s="3">
        <v>68</v>
      </c>
      <c r="D566" s="3">
        <v>98</v>
      </c>
      <c r="F566" s="3">
        <v>3</v>
      </c>
      <c r="G566" s="3" t="s">
        <v>130</v>
      </c>
      <c r="H566" s="16">
        <v>0.43</v>
      </c>
      <c r="I566" s="19">
        <v>30.15</v>
      </c>
    </row>
    <row r="567" spans="1:9" x14ac:dyDescent="0.2">
      <c r="B567" s="2">
        <v>0.69791666666666663</v>
      </c>
      <c r="C567" s="3">
        <v>69</v>
      </c>
      <c r="D567" s="3">
        <v>100</v>
      </c>
      <c r="F567" s="3">
        <v>0</v>
      </c>
      <c r="H567" s="16">
        <v>0.42</v>
      </c>
      <c r="I567" s="19">
        <v>30.14</v>
      </c>
    </row>
    <row r="568" spans="1:9" x14ac:dyDescent="0.2">
      <c r="B568" s="2">
        <v>0.70833333333333337</v>
      </c>
      <c r="C568" s="3">
        <v>68</v>
      </c>
      <c r="D568" s="3">
        <v>91</v>
      </c>
      <c r="F568" s="3">
        <v>0</v>
      </c>
      <c r="H568" s="16">
        <v>0.41</v>
      </c>
      <c r="I568" s="19">
        <v>30.13</v>
      </c>
    </row>
    <row r="569" spans="1:9" x14ac:dyDescent="0.2">
      <c r="B569" s="2">
        <v>0.71875</v>
      </c>
      <c r="C569" s="3">
        <v>68</v>
      </c>
      <c r="D569" s="3">
        <v>95</v>
      </c>
      <c r="F569" s="3">
        <v>0</v>
      </c>
      <c r="H569" s="16">
        <v>0.41</v>
      </c>
      <c r="I569" s="19">
        <v>30.12</v>
      </c>
    </row>
    <row r="570" spans="1:9" x14ac:dyDescent="0.2">
      <c r="B570" s="2">
        <v>0.72916666666666663</v>
      </c>
      <c r="C570" s="3">
        <v>69</v>
      </c>
      <c r="D570" s="3">
        <v>88</v>
      </c>
      <c r="F570" s="3">
        <v>0</v>
      </c>
      <c r="H570" s="16">
        <v>0.42</v>
      </c>
      <c r="I570" s="19">
        <v>30.12</v>
      </c>
    </row>
    <row r="571" spans="1:9" x14ac:dyDescent="0.2">
      <c r="B571" s="2">
        <v>0.73958333333333337</v>
      </c>
      <c r="C571" s="3">
        <v>68</v>
      </c>
      <c r="D571" s="3">
        <v>90</v>
      </c>
      <c r="F571" s="3">
        <v>1</v>
      </c>
      <c r="G571" s="3" t="s">
        <v>130</v>
      </c>
      <c r="H571" s="16">
        <v>0.42</v>
      </c>
      <c r="I571" s="19">
        <v>30.11</v>
      </c>
    </row>
    <row r="572" spans="1:9" x14ac:dyDescent="0.2">
      <c r="B572" s="2">
        <v>0.75</v>
      </c>
      <c r="C572" s="3">
        <v>69</v>
      </c>
      <c r="D572" s="3">
        <v>94</v>
      </c>
      <c r="F572" s="3">
        <v>3</v>
      </c>
      <c r="G572" s="3" t="s">
        <v>71</v>
      </c>
      <c r="H572" s="16">
        <v>0.41</v>
      </c>
      <c r="I572" s="19">
        <v>30.11</v>
      </c>
    </row>
    <row r="573" spans="1:9" x14ac:dyDescent="0.2">
      <c r="B573" s="10"/>
      <c r="H573" s="16"/>
    </row>
    <row r="574" spans="1:9" x14ac:dyDescent="0.2">
      <c r="A574" s="20">
        <v>39947</v>
      </c>
      <c r="H574" s="16"/>
    </row>
    <row r="575" spans="1:9" x14ac:dyDescent="0.2">
      <c r="B575" s="2">
        <v>0.5</v>
      </c>
      <c r="C575" s="3">
        <v>69</v>
      </c>
      <c r="D575" s="3">
        <v>93</v>
      </c>
      <c r="F575" s="3">
        <v>2</v>
      </c>
      <c r="G575" s="3" t="s">
        <v>129</v>
      </c>
      <c r="H575" s="16">
        <v>0.57999999999999996</v>
      </c>
      <c r="I575" s="19">
        <v>30.05</v>
      </c>
    </row>
    <row r="576" spans="1:9" x14ac:dyDescent="0.2">
      <c r="B576" s="2">
        <v>0.51041666666666663</v>
      </c>
      <c r="C576" s="3">
        <v>70</v>
      </c>
      <c r="D576" s="3">
        <v>98</v>
      </c>
      <c r="F576" s="3">
        <v>2</v>
      </c>
      <c r="G576" s="3" t="s">
        <v>201</v>
      </c>
      <c r="H576" s="16">
        <v>0.53</v>
      </c>
      <c r="I576" s="19">
        <v>30.06</v>
      </c>
    </row>
    <row r="577" spans="2:9" x14ac:dyDescent="0.2">
      <c r="B577" s="2">
        <v>0.52083333333333337</v>
      </c>
      <c r="C577" s="3">
        <v>70</v>
      </c>
      <c r="D577" s="3">
        <v>97</v>
      </c>
      <c r="F577" s="3">
        <v>2</v>
      </c>
      <c r="G577" s="3" t="s">
        <v>196</v>
      </c>
      <c r="H577" s="16">
        <v>0.52</v>
      </c>
      <c r="I577" s="19">
        <v>30.06</v>
      </c>
    </row>
    <row r="578" spans="2:9" x14ac:dyDescent="0.2">
      <c r="B578" s="2">
        <v>0.53125</v>
      </c>
      <c r="C578" s="3">
        <v>71</v>
      </c>
      <c r="D578" s="3">
        <v>101</v>
      </c>
      <c r="F578" s="3">
        <v>2</v>
      </c>
      <c r="G578" s="3" t="s">
        <v>196</v>
      </c>
      <c r="H578" s="16">
        <v>0.51</v>
      </c>
      <c r="I578" s="19">
        <v>30.06</v>
      </c>
    </row>
    <row r="579" spans="2:9" x14ac:dyDescent="0.2">
      <c r="B579" s="2">
        <v>0.54166666666666663</v>
      </c>
      <c r="C579" s="3">
        <v>72</v>
      </c>
      <c r="D579" s="3">
        <v>102</v>
      </c>
      <c r="F579" s="3">
        <v>2</v>
      </c>
      <c r="G579" s="3" t="s">
        <v>197</v>
      </c>
      <c r="H579" s="16">
        <v>0.45</v>
      </c>
      <c r="I579" s="19">
        <v>30.07</v>
      </c>
    </row>
    <row r="580" spans="2:9" x14ac:dyDescent="0.2">
      <c r="B580" s="2">
        <v>0.55208333333333337</v>
      </c>
      <c r="C580" s="3">
        <v>71</v>
      </c>
      <c r="D580" s="3">
        <v>101</v>
      </c>
      <c r="F580" s="3">
        <v>6</v>
      </c>
      <c r="G580" s="3" t="s">
        <v>143</v>
      </c>
      <c r="H580" s="16">
        <v>0.43</v>
      </c>
      <c r="I580" s="19">
        <v>30.07</v>
      </c>
    </row>
    <row r="581" spans="2:9" x14ac:dyDescent="0.2">
      <c r="B581" s="2">
        <v>0.5625</v>
      </c>
      <c r="C581" s="3">
        <v>71</v>
      </c>
      <c r="D581" s="3">
        <v>98</v>
      </c>
      <c r="F581" s="3">
        <v>5</v>
      </c>
      <c r="G581" s="3" t="s">
        <v>196</v>
      </c>
      <c r="H581" s="16">
        <v>0.44</v>
      </c>
      <c r="I581" s="19">
        <v>30.08</v>
      </c>
    </row>
    <row r="582" spans="2:9" x14ac:dyDescent="0.2">
      <c r="B582" s="2">
        <v>0.57291666666666663</v>
      </c>
      <c r="C582" s="3">
        <v>72</v>
      </c>
      <c r="D582" s="3">
        <v>109</v>
      </c>
      <c r="F582" s="3">
        <v>3</v>
      </c>
      <c r="G582" s="3" t="s">
        <v>201</v>
      </c>
      <c r="H582" s="16">
        <v>0.45</v>
      </c>
      <c r="I582" s="19">
        <v>30.07</v>
      </c>
    </row>
    <row r="583" spans="2:9" x14ac:dyDescent="0.2">
      <c r="B583" s="2">
        <v>0.58333333333333337</v>
      </c>
      <c r="C583" s="3">
        <v>73</v>
      </c>
      <c r="D583" s="3">
        <v>112</v>
      </c>
      <c r="F583" s="3">
        <v>4</v>
      </c>
      <c r="G583" s="3" t="s">
        <v>130</v>
      </c>
      <c r="H583" s="16">
        <v>0.43</v>
      </c>
      <c r="I583" s="19">
        <v>30.07</v>
      </c>
    </row>
    <row r="584" spans="2:9" x14ac:dyDescent="0.2">
      <c r="B584" s="2">
        <v>0.59375</v>
      </c>
      <c r="C584" s="3">
        <v>73</v>
      </c>
      <c r="D584" s="3">
        <v>107</v>
      </c>
      <c r="F584" s="3">
        <v>3</v>
      </c>
      <c r="G584" s="3" t="s">
        <v>197</v>
      </c>
      <c r="H584" s="16">
        <v>0.43</v>
      </c>
      <c r="I584" s="19">
        <v>30.08</v>
      </c>
    </row>
    <row r="585" spans="2:9" x14ac:dyDescent="0.2">
      <c r="B585" s="2">
        <v>0.60416666666666663</v>
      </c>
      <c r="C585" s="3">
        <v>73</v>
      </c>
      <c r="D585" s="3">
        <v>107</v>
      </c>
      <c r="F585" s="3">
        <v>2</v>
      </c>
      <c r="G585" s="3" t="s">
        <v>143</v>
      </c>
      <c r="H585" s="16">
        <v>0.43</v>
      </c>
      <c r="I585" s="19">
        <v>30.08</v>
      </c>
    </row>
    <row r="586" spans="2:9" x14ac:dyDescent="0.2">
      <c r="B586" s="2">
        <v>0.61458333333333337</v>
      </c>
      <c r="C586" s="3">
        <v>74</v>
      </c>
      <c r="D586" s="3">
        <v>112</v>
      </c>
      <c r="F586" s="3">
        <v>1</v>
      </c>
      <c r="G586" s="3" t="s">
        <v>37</v>
      </c>
      <c r="H586" s="16">
        <v>0.41</v>
      </c>
      <c r="I586" s="19">
        <v>30.08</v>
      </c>
    </row>
    <row r="587" spans="2:9" x14ac:dyDescent="0.2">
      <c r="B587" s="2">
        <v>0.625</v>
      </c>
      <c r="C587" s="3">
        <v>74</v>
      </c>
      <c r="D587" s="3">
        <v>112</v>
      </c>
      <c r="F587" s="3">
        <v>2</v>
      </c>
      <c r="G587" s="3" t="s">
        <v>37</v>
      </c>
      <c r="H587" s="16">
        <v>0.44</v>
      </c>
      <c r="I587" s="19">
        <v>30.08</v>
      </c>
    </row>
    <row r="588" spans="2:9" x14ac:dyDescent="0.2">
      <c r="B588" s="2">
        <v>0.63541666666666663</v>
      </c>
      <c r="C588" s="3">
        <v>75</v>
      </c>
      <c r="D588" s="3">
        <v>116</v>
      </c>
      <c r="F588" s="3">
        <v>1</v>
      </c>
      <c r="G588" s="3" t="s">
        <v>37</v>
      </c>
      <c r="H588" s="16">
        <v>0.38</v>
      </c>
      <c r="I588" s="19">
        <v>30.08</v>
      </c>
    </row>
    <row r="589" spans="2:9" x14ac:dyDescent="0.2">
      <c r="B589" s="2">
        <v>0.64583333333333337</v>
      </c>
      <c r="C589" s="3">
        <v>75</v>
      </c>
      <c r="D589" s="3">
        <v>117</v>
      </c>
      <c r="F589" s="3">
        <v>3</v>
      </c>
      <c r="G589" s="3" t="s">
        <v>143</v>
      </c>
      <c r="H589" s="16">
        <v>0.39</v>
      </c>
      <c r="I589" s="19">
        <v>30.08</v>
      </c>
    </row>
    <row r="590" spans="2:9" x14ac:dyDescent="0.2">
      <c r="B590" s="2">
        <v>0.65625</v>
      </c>
      <c r="C590" s="3">
        <v>75</v>
      </c>
      <c r="D590" s="3">
        <v>117</v>
      </c>
      <c r="F590" s="3">
        <v>2</v>
      </c>
      <c r="G590" s="3" t="s">
        <v>143</v>
      </c>
      <c r="H590" s="16">
        <v>0.4</v>
      </c>
      <c r="I590" s="19">
        <v>30.08</v>
      </c>
    </row>
    <row r="591" spans="2:9" x14ac:dyDescent="0.2">
      <c r="B591" s="2">
        <v>0.66666666666666663</v>
      </c>
      <c r="C591" s="3">
        <v>76</v>
      </c>
      <c r="D591" s="3">
        <v>117</v>
      </c>
      <c r="F591" s="3">
        <v>2</v>
      </c>
      <c r="G591" s="3" t="s">
        <v>130</v>
      </c>
      <c r="H591" s="16">
        <v>0.38</v>
      </c>
      <c r="I591" s="19">
        <v>30.08</v>
      </c>
    </row>
    <row r="592" spans="2:9" x14ac:dyDescent="0.2">
      <c r="B592" s="2">
        <v>0.67708333333333337</v>
      </c>
      <c r="C592" s="3">
        <v>76</v>
      </c>
      <c r="D592" s="3">
        <v>115</v>
      </c>
      <c r="F592" s="3">
        <v>1</v>
      </c>
      <c r="G592" s="3" t="s">
        <v>34</v>
      </c>
      <c r="H592" s="16">
        <v>0.37</v>
      </c>
      <c r="I592" s="19">
        <v>30.08</v>
      </c>
    </row>
    <row r="593" spans="1:9" x14ac:dyDescent="0.2">
      <c r="B593" s="2">
        <v>0.6875</v>
      </c>
      <c r="C593" s="3">
        <v>76</v>
      </c>
      <c r="D593" s="3">
        <v>116</v>
      </c>
      <c r="F593" s="3">
        <v>6</v>
      </c>
      <c r="G593" s="3" t="s">
        <v>143</v>
      </c>
      <c r="H593" s="16">
        <v>0.38</v>
      </c>
      <c r="I593" s="19">
        <v>30.08</v>
      </c>
    </row>
    <row r="594" spans="1:9" x14ac:dyDescent="0.2">
      <c r="B594" s="2">
        <v>0.69791666666666663</v>
      </c>
      <c r="C594" s="3">
        <v>76</v>
      </c>
      <c r="D594" s="3">
        <v>115</v>
      </c>
      <c r="F594" s="3">
        <v>0</v>
      </c>
      <c r="H594" s="16">
        <v>0.37</v>
      </c>
      <c r="I594" s="19">
        <v>30.08</v>
      </c>
    </row>
    <row r="595" spans="1:9" x14ac:dyDescent="0.2">
      <c r="B595" s="2">
        <v>0.70833333333333337</v>
      </c>
      <c r="C595" s="3">
        <v>75</v>
      </c>
      <c r="D595" s="3">
        <v>113</v>
      </c>
      <c r="F595" s="3">
        <v>2</v>
      </c>
      <c r="G595" s="3" t="s">
        <v>130</v>
      </c>
      <c r="H595" s="16">
        <v>0.38</v>
      </c>
      <c r="I595" s="19">
        <v>30.08</v>
      </c>
    </row>
    <row r="596" spans="1:9" x14ac:dyDescent="0.2">
      <c r="B596" s="2">
        <v>0.71875</v>
      </c>
      <c r="C596" s="3">
        <v>74</v>
      </c>
      <c r="D596" s="3">
        <v>112</v>
      </c>
      <c r="F596" s="3">
        <v>3</v>
      </c>
      <c r="G596" s="3" t="s">
        <v>196</v>
      </c>
      <c r="H596" s="16">
        <v>0.36</v>
      </c>
      <c r="I596" s="19">
        <v>30.09</v>
      </c>
    </row>
    <row r="597" spans="1:9" x14ac:dyDescent="0.2">
      <c r="B597" s="2">
        <v>0.72916666666666663</v>
      </c>
      <c r="C597" s="3">
        <v>76</v>
      </c>
      <c r="D597" s="3">
        <v>110</v>
      </c>
      <c r="F597" s="3">
        <v>1</v>
      </c>
      <c r="G597" s="3" t="s">
        <v>143</v>
      </c>
      <c r="H597" s="16">
        <v>0.39</v>
      </c>
      <c r="I597" s="19">
        <v>30.09</v>
      </c>
    </row>
    <row r="598" spans="1:9" x14ac:dyDescent="0.2">
      <c r="B598" s="2">
        <v>0.73958333333333337</v>
      </c>
      <c r="C598" s="3">
        <v>75</v>
      </c>
      <c r="D598" s="3">
        <v>110</v>
      </c>
      <c r="F598" s="3">
        <v>2</v>
      </c>
      <c r="G598" s="3" t="s">
        <v>196</v>
      </c>
      <c r="H598" s="16">
        <v>0.39</v>
      </c>
      <c r="I598" s="19">
        <v>30.09</v>
      </c>
    </row>
    <row r="599" spans="1:9" x14ac:dyDescent="0.2">
      <c r="B599" s="2">
        <v>0.75</v>
      </c>
      <c r="C599" s="3">
        <v>75</v>
      </c>
      <c r="D599" s="3">
        <v>107</v>
      </c>
      <c r="F599" s="3">
        <v>2</v>
      </c>
      <c r="G599" s="3" t="s">
        <v>196</v>
      </c>
      <c r="H599" s="16">
        <v>0.39</v>
      </c>
      <c r="I599" s="19">
        <v>30.09</v>
      </c>
    </row>
    <row r="600" spans="1:9" x14ac:dyDescent="0.2">
      <c r="H600" s="16"/>
    </row>
    <row r="601" spans="1:9" x14ac:dyDescent="0.2">
      <c r="H601" s="16"/>
    </row>
    <row r="602" spans="1:9" x14ac:dyDescent="0.2">
      <c r="A602" s="20">
        <v>39948</v>
      </c>
      <c r="B602" s="1">
        <v>0.48958333333333331</v>
      </c>
      <c r="C602" s="3">
        <v>73</v>
      </c>
      <c r="D602" s="3">
        <v>94</v>
      </c>
      <c r="F602" s="3">
        <v>3</v>
      </c>
      <c r="G602" s="3" t="s">
        <v>35</v>
      </c>
      <c r="H602" s="16">
        <v>0.54</v>
      </c>
      <c r="I602" s="19">
        <v>30.13</v>
      </c>
    </row>
    <row r="603" spans="1:9" x14ac:dyDescent="0.2">
      <c r="B603" s="1">
        <v>0.5</v>
      </c>
      <c r="C603" s="3">
        <v>73</v>
      </c>
      <c r="D603" s="3">
        <v>97</v>
      </c>
      <c r="F603" s="3">
        <v>3</v>
      </c>
      <c r="G603" s="3" t="s">
        <v>35</v>
      </c>
      <c r="H603" s="16">
        <v>0.54</v>
      </c>
      <c r="I603" s="19">
        <v>30.13</v>
      </c>
    </row>
    <row r="604" spans="1:9" x14ac:dyDescent="0.2">
      <c r="B604" s="1">
        <v>0.51041666666666663</v>
      </c>
      <c r="C604" s="3">
        <v>73</v>
      </c>
      <c r="D604" s="3">
        <v>98</v>
      </c>
      <c r="F604" s="3">
        <v>5</v>
      </c>
      <c r="G604" s="3" t="s">
        <v>34</v>
      </c>
      <c r="H604" s="16">
        <v>0.55000000000000004</v>
      </c>
      <c r="I604" s="19">
        <v>30.13</v>
      </c>
    </row>
    <row r="605" spans="1:9" x14ac:dyDescent="0.2">
      <c r="B605" s="1">
        <v>0.52083333333333337</v>
      </c>
      <c r="C605" s="3">
        <v>74</v>
      </c>
      <c r="D605" s="3">
        <v>98</v>
      </c>
      <c r="F605" s="3">
        <v>4</v>
      </c>
      <c r="G605" s="3" t="s">
        <v>180</v>
      </c>
      <c r="H605" s="16">
        <v>0.55000000000000004</v>
      </c>
      <c r="I605" s="19">
        <v>30.12</v>
      </c>
    </row>
    <row r="606" spans="1:9" x14ac:dyDescent="0.2">
      <c r="B606" s="1">
        <v>0.53125</v>
      </c>
      <c r="C606" s="3">
        <v>74</v>
      </c>
      <c r="D606" s="3">
        <v>103</v>
      </c>
      <c r="F606" s="3">
        <v>6</v>
      </c>
      <c r="G606" s="3" t="s">
        <v>34</v>
      </c>
      <c r="H606" s="16">
        <v>0.56000000000000005</v>
      </c>
      <c r="I606" s="19">
        <v>30.12</v>
      </c>
    </row>
    <row r="607" spans="1:9" x14ac:dyDescent="0.2">
      <c r="B607" s="1">
        <v>0.54166666666666663</v>
      </c>
      <c r="C607" s="3">
        <v>72</v>
      </c>
      <c r="D607" s="3">
        <v>93</v>
      </c>
      <c r="F607" s="3">
        <v>6</v>
      </c>
      <c r="G607" s="3" t="s">
        <v>190</v>
      </c>
      <c r="H607" s="16">
        <v>0.57999999999999996</v>
      </c>
      <c r="I607" s="19">
        <v>30.11</v>
      </c>
    </row>
    <row r="608" spans="1:9" x14ac:dyDescent="0.2">
      <c r="B608" s="1">
        <v>0.55208333333333337</v>
      </c>
      <c r="C608" s="3">
        <v>75</v>
      </c>
      <c r="D608" s="3">
        <v>111</v>
      </c>
      <c r="F608" s="3">
        <v>6</v>
      </c>
      <c r="G608" s="3" t="s">
        <v>34</v>
      </c>
      <c r="H608" s="16">
        <v>0.55000000000000004</v>
      </c>
      <c r="I608" s="19">
        <v>30.1</v>
      </c>
    </row>
    <row r="609" spans="2:9" x14ac:dyDescent="0.2">
      <c r="B609" s="2">
        <v>0.5625</v>
      </c>
      <c r="C609" s="3">
        <v>76</v>
      </c>
      <c r="D609" s="3">
        <v>111</v>
      </c>
      <c r="F609" s="3">
        <v>7</v>
      </c>
      <c r="G609" s="3" t="s">
        <v>34</v>
      </c>
      <c r="H609" s="16">
        <v>0.56000000000000005</v>
      </c>
      <c r="I609" s="19">
        <v>30.09</v>
      </c>
    </row>
    <row r="610" spans="2:9" x14ac:dyDescent="0.2">
      <c r="B610" s="2">
        <v>0.57291666666666663</v>
      </c>
      <c r="C610" s="3">
        <v>77</v>
      </c>
      <c r="D610" s="3">
        <v>111</v>
      </c>
      <c r="F610" s="3">
        <v>3</v>
      </c>
      <c r="G610" s="3" t="s">
        <v>190</v>
      </c>
      <c r="H610" s="16">
        <v>0.55000000000000004</v>
      </c>
      <c r="I610" s="19">
        <v>30.08</v>
      </c>
    </row>
    <row r="611" spans="2:9" x14ac:dyDescent="0.2">
      <c r="B611" s="2">
        <v>0.58333333333333337</v>
      </c>
      <c r="C611" s="3">
        <v>76</v>
      </c>
      <c r="D611" s="3">
        <v>105</v>
      </c>
      <c r="F611" s="3">
        <v>4</v>
      </c>
      <c r="G611" s="3" t="s">
        <v>34</v>
      </c>
      <c r="H611" s="16">
        <v>0.56999999999999995</v>
      </c>
      <c r="I611" s="19">
        <v>30.07</v>
      </c>
    </row>
    <row r="612" spans="2:9" x14ac:dyDescent="0.2">
      <c r="B612" s="2">
        <v>0.59375</v>
      </c>
      <c r="C612" s="3">
        <v>76</v>
      </c>
      <c r="D612" s="3">
        <v>114</v>
      </c>
      <c r="F612" s="3">
        <v>3</v>
      </c>
      <c r="G612" s="3" t="s">
        <v>190</v>
      </c>
      <c r="H612" s="16">
        <v>0.57999999999999996</v>
      </c>
      <c r="I612" s="19">
        <v>30.07</v>
      </c>
    </row>
    <row r="613" spans="2:9" x14ac:dyDescent="0.2">
      <c r="B613" s="2">
        <v>0.60416666666666663</v>
      </c>
      <c r="C613" s="3">
        <v>78</v>
      </c>
      <c r="D613" s="3">
        <v>111</v>
      </c>
      <c r="F613" s="3">
        <v>4</v>
      </c>
      <c r="G613" s="3" t="s">
        <v>34</v>
      </c>
      <c r="H613" s="16">
        <v>0.56999999999999995</v>
      </c>
      <c r="I613" s="19">
        <v>30.06</v>
      </c>
    </row>
    <row r="614" spans="2:9" x14ac:dyDescent="0.2">
      <c r="B614" s="2">
        <v>0.61458333333333337</v>
      </c>
      <c r="C614" s="3">
        <v>78</v>
      </c>
      <c r="D614" s="3">
        <v>106</v>
      </c>
      <c r="F614" s="3">
        <v>4</v>
      </c>
      <c r="G614" s="3" t="s">
        <v>190</v>
      </c>
      <c r="H614" s="16">
        <v>0.56999999999999995</v>
      </c>
      <c r="I614" s="19">
        <v>30.05</v>
      </c>
    </row>
    <row r="615" spans="2:9" x14ac:dyDescent="0.2">
      <c r="B615" s="2">
        <v>0.625</v>
      </c>
      <c r="C615" s="3">
        <v>78</v>
      </c>
      <c r="D615" s="3">
        <v>110</v>
      </c>
      <c r="F615" s="3">
        <v>2</v>
      </c>
      <c r="G615" s="3" t="s">
        <v>34</v>
      </c>
      <c r="H615" s="16">
        <v>0.56999999999999995</v>
      </c>
      <c r="I615" s="19">
        <v>30.04</v>
      </c>
    </row>
    <row r="616" spans="2:9" x14ac:dyDescent="0.2">
      <c r="B616" s="2">
        <v>0.63541666666666663</v>
      </c>
      <c r="C616" s="3">
        <v>78</v>
      </c>
      <c r="D616" s="3">
        <v>106</v>
      </c>
      <c r="F616" s="3">
        <v>7</v>
      </c>
      <c r="G616" s="3" t="s">
        <v>190</v>
      </c>
      <c r="H616" s="16">
        <v>0.57999999999999996</v>
      </c>
      <c r="I616" s="19">
        <v>30.03</v>
      </c>
    </row>
    <row r="617" spans="2:9" x14ac:dyDescent="0.2">
      <c r="B617" s="2">
        <v>0.64583333333333337</v>
      </c>
      <c r="C617" s="3">
        <v>79</v>
      </c>
      <c r="D617" s="3">
        <v>115</v>
      </c>
      <c r="F617" s="3">
        <v>2</v>
      </c>
      <c r="G617" s="3" t="s">
        <v>34</v>
      </c>
      <c r="H617" s="16">
        <v>0.56999999999999995</v>
      </c>
      <c r="I617" s="19">
        <v>30.02</v>
      </c>
    </row>
    <row r="618" spans="2:9" x14ac:dyDescent="0.2">
      <c r="B618" s="2">
        <v>0.65625</v>
      </c>
      <c r="C618" s="3">
        <v>80</v>
      </c>
      <c r="D618" s="3">
        <v>108</v>
      </c>
      <c r="F618" s="3">
        <v>11</v>
      </c>
      <c r="G618" s="3" t="s">
        <v>34</v>
      </c>
      <c r="H618" s="16">
        <v>0.55000000000000004</v>
      </c>
      <c r="I618" s="19">
        <v>30.01</v>
      </c>
    </row>
    <row r="619" spans="2:9" x14ac:dyDescent="0.2">
      <c r="B619" s="2">
        <v>0.66666666666666663</v>
      </c>
      <c r="C619" s="3">
        <v>79</v>
      </c>
      <c r="D619" s="3">
        <v>111</v>
      </c>
      <c r="F619" s="3">
        <v>4</v>
      </c>
      <c r="G619" s="3" t="s">
        <v>180</v>
      </c>
      <c r="H619" s="16">
        <v>0.56999999999999995</v>
      </c>
      <c r="I619" s="19">
        <v>30</v>
      </c>
    </row>
    <row r="620" spans="2:9" x14ac:dyDescent="0.2">
      <c r="B620" s="2">
        <v>0.67708333333333337</v>
      </c>
      <c r="C620" s="3">
        <v>81</v>
      </c>
      <c r="D620" s="3">
        <v>110</v>
      </c>
      <c r="F620" s="3">
        <v>4</v>
      </c>
      <c r="G620" s="3" t="s">
        <v>35</v>
      </c>
      <c r="H620" s="16">
        <v>0.56000000000000005</v>
      </c>
      <c r="I620" s="19">
        <v>29.98</v>
      </c>
    </row>
    <row r="621" spans="2:9" x14ac:dyDescent="0.2">
      <c r="B621" s="2">
        <v>0.6875</v>
      </c>
      <c r="C621" s="3">
        <v>81</v>
      </c>
      <c r="D621" s="3">
        <v>114</v>
      </c>
      <c r="F621" s="3">
        <v>7</v>
      </c>
      <c r="G621" s="3" t="s">
        <v>34</v>
      </c>
      <c r="H621" s="16">
        <v>0.55000000000000004</v>
      </c>
      <c r="I621" s="19">
        <v>29.97</v>
      </c>
    </row>
    <row r="622" spans="2:9" x14ac:dyDescent="0.2">
      <c r="B622" s="2">
        <v>0.69791666666666663</v>
      </c>
      <c r="C622" s="3">
        <v>80</v>
      </c>
      <c r="D622" s="3">
        <v>108</v>
      </c>
      <c r="F622" s="3">
        <v>3</v>
      </c>
      <c r="G622" s="3" t="s">
        <v>35</v>
      </c>
      <c r="H622" s="16">
        <v>0.56000000000000005</v>
      </c>
      <c r="I622" s="19">
        <v>29.96</v>
      </c>
    </row>
    <row r="623" spans="2:9" x14ac:dyDescent="0.2">
      <c r="B623" s="2">
        <v>0.70833333333333337</v>
      </c>
      <c r="C623" s="3">
        <v>80</v>
      </c>
      <c r="D623" s="3">
        <v>106</v>
      </c>
      <c r="F623" s="3">
        <v>5</v>
      </c>
      <c r="G623" s="3" t="s">
        <v>37</v>
      </c>
      <c r="H623" s="16">
        <v>0.56000000000000005</v>
      </c>
      <c r="I623" s="19">
        <v>29.95</v>
      </c>
    </row>
    <row r="624" spans="2:9" x14ac:dyDescent="0.2">
      <c r="B624" s="2">
        <v>0.71875</v>
      </c>
      <c r="C624" s="3">
        <v>81</v>
      </c>
      <c r="D624" s="3">
        <v>103</v>
      </c>
      <c r="F624" s="3">
        <v>4</v>
      </c>
      <c r="G624" s="3" t="s">
        <v>190</v>
      </c>
      <c r="H624" s="16">
        <v>0.56000000000000005</v>
      </c>
      <c r="I624" s="19">
        <v>29.95</v>
      </c>
    </row>
    <row r="625" spans="1:10" x14ac:dyDescent="0.2">
      <c r="B625" s="2">
        <v>0.72916666666666663</v>
      </c>
      <c r="C625" s="3">
        <v>80</v>
      </c>
      <c r="D625" s="3">
        <v>97</v>
      </c>
      <c r="F625" s="3">
        <v>5</v>
      </c>
      <c r="G625" s="3" t="s">
        <v>190</v>
      </c>
      <c r="H625" s="16">
        <v>0.57999999999999996</v>
      </c>
      <c r="I625" s="19">
        <v>29.95</v>
      </c>
    </row>
    <row r="626" spans="1:10" x14ac:dyDescent="0.2">
      <c r="B626" s="2">
        <v>0.73958333333333337</v>
      </c>
      <c r="C626" s="3">
        <v>80</v>
      </c>
      <c r="D626" s="3">
        <v>97</v>
      </c>
      <c r="F626" s="3">
        <v>5</v>
      </c>
      <c r="G626" s="3" t="s">
        <v>190</v>
      </c>
      <c r="H626" s="16">
        <v>0.59</v>
      </c>
      <c r="I626" s="19">
        <v>29.95</v>
      </c>
    </row>
    <row r="627" spans="1:10" x14ac:dyDescent="0.2">
      <c r="B627" s="2">
        <v>0.75</v>
      </c>
      <c r="H627" s="16"/>
    </row>
    <row r="628" spans="1:10" x14ac:dyDescent="0.2">
      <c r="H628" s="16"/>
    </row>
    <row r="629" spans="1:10" x14ac:dyDescent="0.2">
      <c r="A629" s="20">
        <v>39949</v>
      </c>
      <c r="B629" s="1">
        <v>0.42708333333333331</v>
      </c>
      <c r="C629" s="3">
        <v>68</v>
      </c>
      <c r="D629" s="3">
        <v>82</v>
      </c>
      <c r="F629" s="3">
        <v>2</v>
      </c>
      <c r="G629" s="3" t="s">
        <v>130</v>
      </c>
      <c r="H629" s="16">
        <v>0.79</v>
      </c>
      <c r="I629" s="19">
        <v>29.94</v>
      </c>
    </row>
    <row r="630" spans="1:10" x14ac:dyDescent="0.2">
      <c r="B630" s="1">
        <v>0.4375</v>
      </c>
      <c r="C630" s="3">
        <v>69</v>
      </c>
      <c r="D630" s="3">
        <v>81</v>
      </c>
      <c r="F630" s="3">
        <v>0</v>
      </c>
      <c r="H630" s="16">
        <v>0.76</v>
      </c>
      <c r="I630" s="19">
        <v>29.94</v>
      </c>
    </row>
    <row r="631" spans="1:10" x14ac:dyDescent="0.2">
      <c r="B631" s="1">
        <v>0.44791666666666669</v>
      </c>
      <c r="C631" s="3">
        <v>69</v>
      </c>
      <c r="D631" s="3">
        <v>83</v>
      </c>
      <c r="F631" s="3">
        <v>2</v>
      </c>
      <c r="G631" s="3" t="s">
        <v>180</v>
      </c>
      <c r="H631" s="16">
        <v>0.75</v>
      </c>
      <c r="I631" s="19">
        <v>29.93</v>
      </c>
    </row>
    <row r="632" spans="1:10" x14ac:dyDescent="0.2">
      <c r="B632" s="1">
        <v>0.45833333333333331</v>
      </c>
      <c r="C632" s="3">
        <v>69</v>
      </c>
      <c r="D632" s="3">
        <v>81</v>
      </c>
      <c r="F632" s="3">
        <v>0</v>
      </c>
      <c r="H632" s="16">
        <v>0.74</v>
      </c>
      <c r="I632" s="19">
        <v>29.94</v>
      </c>
    </row>
    <row r="633" spans="1:10" x14ac:dyDescent="0.2">
      <c r="B633" s="1">
        <v>0.46875</v>
      </c>
      <c r="C633" s="3">
        <v>69</v>
      </c>
      <c r="D633" s="3">
        <v>80</v>
      </c>
      <c r="F633" s="3">
        <v>0</v>
      </c>
      <c r="H633" s="16">
        <v>0.74</v>
      </c>
      <c r="I633" s="19">
        <v>29.95</v>
      </c>
    </row>
    <row r="634" spans="1:10" x14ac:dyDescent="0.2">
      <c r="B634" s="1">
        <v>0.47916666666666669</v>
      </c>
      <c r="C634" s="3">
        <v>68</v>
      </c>
      <c r="D634" s="3">
        <v>77</v>
      </c>
      <c r="F634" s="3">
        <v>0</v>
      </c>
      <c r="H634" s="16">
        <v>0.76</v>
      </c>
      <c r="I634" s="19">
        <v>29.95</v>
      </c>
    </row>
    <row r="635" spans="1:10" x14ac:dyDescent="0.2">
      <c r="B635" s="1">
        <v>0.48958333333333331</v>
      </c>
      <c r="C635" s="3">
        <v>68</v>
      </c>
      <c r="D635" s="3">
        <v>82</v>
      </c>
      <c r="F635" s="3">
        <v>1</v>
      </c>
      <c r="G635" s="3" t="s">
        <v>129</v>
      </c>
      <c r="H635" s="16">
        <v>0.74</v>
      </c>
      <c r="I635" s="19">
        <v>29.96</v>
      </c>
    </row>
    <row r="636" spans="1:10" x14ac:dyDescent="0.2">
      <c r="B636" s="1">
        <v>0.5</v>
      </c>
      <c r="C636" s="3">
        <v>69</v>
      </c>
      <c r="D636" s="3">
        <v>85</v>
      </c>
      <c r="F636" s="3">
        <v>1</v>
      </c>
      <c r="G636" s="3" t="s">
        <v>71</v>
      </c>
      <c r="H636" s="16">
        <v>0.74</v>
      </c>
      <c r="I636" s="19">
        <v>29.96</v>
      </c>
    </row>
    <row r="637" spans="1:10" x14ac:dyDescent="0.2">
      <c r="B637" s="1">
        <v>0.51041666666666663</v>
      </c>
      <c r="C637" s="3">
        <v>70</v>
      </c>
      <c r="D637" s="3">
        <v>86</v>
      </c>
      <c r="F637" s="3">
        <v>0</v>
      </c>
      <c r="H637" s="16">
        <v>0.71</v>
      </c>
      <c r="I637" s="19">
        <v>29.21</v>
      </c>
      <c r="J637" s="9" t="s">
        <v>256</v>
      </c>
    </row>
    <row r="638" spans="1:10" x14ac:dyDescent="0.2">
      <c r="B638" s="1">
        <v>0.52083333333333337</v>
      </c>
      <c r="C638" s="3">
        <v>70</v>
      </c>
      <c r="D638" s="3">
        <v>83</v>
      </c>
      <c r="F638" s="3">
        <v>0</v>
      </c>
      <c r="H638" s="16">
        <v>0.72</v>
      </c>
      <c r="I638" s="19">
        <v>29.21</v>
      </c>
    </row>
    <row r="639" spans="1:10" x14ac:dyDescent="0.2">
      <c r="B639" s="1">
        <v>0.53125</v>
      </c>
      <c r="C639" s="3">
        <v>70</v>
      </c>
      <c r="D639" s="3">
        <v>81</v>
      </c>
      <c r="F639" s="3">
        <v>0</v>
      </c>
      <c r="H639" s="16">
        <v>0.74</v>
      </c>
      <c r="I639" s="19">
        <v>29.22</v>
      </c>
    </row>
    <row r="640" spans="1:10" x14ac:dyDescent="0.2">
      <c r="B640" s="1">
        <v>0.54166666666666663</v>
      </c>
      <c r="C640" s="3">
        <v>67</v>
      </c>
      <c r="D640" s="3">
        <v>74</v>
      </c>
      <c r="F640" s="3">
        <v>0</v>
      </c>
      <c r="H640" s="16">
        <v>0.8</v>
      </c>
      <c r="I640" s="19">
        <v>29.22</v>
      </c>
    </row>
    <row r="641" spans="2:9" x14ac:dyDescent="0.2">
      <c r="B641" s="1">
        <v>0.55208333333333337</v>
      </c>
      <c r="C641" s="3">
        <v>64</v>
      </c>
      <c r="D641" s="3">
        <v>72</v>
      </c>
      <c r="F641" s="3">
        <v>4</v>
      </c>
      <c r="G641" s="3" t="s">
        <v>130</v>
      </c>
      <c r="H641" s="16">
        <v>0.83</v>
      </c>
      <c r="I641" s="19">
        <v>29.24</v>
      </c>
    </row>
    <row r="642" spans="2:9" x14ac:dyDescent="0.2">
      <c r="B642" s="2">
        <v>0.5625</v>
      </c>
      <c r="C642" s="3">
        <v>63</v>
      </c>
      <c r="D642" s="3">
        <v>73</v>
      </c>
      <c r="F642" s="3">
        <v>5</v>
      </c>
      <c r="G642" s="3" t="s">
        <v>196</v>
      </c>
      <c r="H642" s="16">
        <v>0.82</v>
      </c>
      <c r="I642" s="19">
        <v>29.24</v>
      </c>
    </row>
    <row r="643" spans="2:9" x14ac:dyDescent="0.2">
      <c r="B643" s="2">
        <v>0.57291666666666663</v>
      </c>
      <c r="C643" s="3">
        <v>62</v>
      </c>
      <c r="D643" s="3">
        <v>74</v>
      </c>
      <c r="F643" s="3">
        <v>1</v>
      </c>
      <c r="G643" s="3" t="s">
        <v>143</v>
      </c>
      <c r="H643" s="16">
        <v>0.84</v>
      </c>
      <c r="I643" s="19">
        <v>29.24</v>
      </c>
    </row>
    <row r="644" spans="2:9" x14ac:dyDescent="0.2">
      <c r="B644" s="2">
        <v>0.58333333333333337</v>
      </c>
      <c r="C644" s="3">
        <v>62</v>
      </c>
      <c r="D644" s="3">
        <v>73</v>
      </c>
      <c r="F644" s="3">
        <v>8</v>
      </c>
      <c r="G644" s="3" t="s">
        <v>130</v>
      </c>
      <c r="H644" s="16">
        <v>0.8</v>
      </c>
      <c r="I644" s="19">
        <v>29.25</v>
      </c>
    </row>
    <row r="645" spans="2:9" x14ac:dyDescent="0.2">
      <c r="B645" s="2">
        <v>0.59375</v>
      </c>
      <c r="C645" s="3">
        <v>63</v>
      </c>
      <c r="D645" s="3">
        <v>73</v>
      </c>
      <c r="F645" s="3">
        <v>7</v>
      </c>
      <c r="G645" s="3" t="s">
        <v>130</v>
      </c>
      <c r="H645" s="16">
        <v>0.78</v>
      </c>
      <c r="I645" s="19">
        <v>29.26</v>
      </c>
    </row>
    <row r="646" spans="2:9" x14ac:dyDescent="0.2">
      <c r="B646" s="2">
        <v>0.60416666666666663</v>
      </c>
      <c r="C646" s="3">
        <v>63</v>
      </c>
      <c r="D646" s="3">
        <v>71</v>
      </c>
      <c r="F646" s="3">
        <v>7</v>
      </c>
      <c r="G646" s="3" t="s">
        <v>196</v>
      </c>
      <c r="H646" s="16">
        <v>0.74</v>
      </c>
      <c r="I646" s="19">
        <v>29.26</v>
      </c>
    </row>
    <row r="647" spans="2:9" x14ac:dyDescent="0.2">
      <c r="B647" s="2">
        <v>0.61458333333333337</v>
      </c>
      <c r="C647" s="3">
        <v>63</v>
      </c>
      <c r="D647" s="3">
        <v>76</v>
      </c>
      <c r="F647" s="3">
        <v>5</v>
      </c>
      <c r="G647" s="3" t="s">
        <v>143</v>
      </c>
      <c r="H647" s="16">
        <v>0.76</v>
      </c>
      <c r="I647" s="19">
        <v>29.27</v>
      </c>
    </row>
    <row r="648" spans="2:9" x14ac:dyDescent="0.2">
      <c r="B648" s="2">
        <v>0.625</v>
      </c>
      <c r="C648" s="3">
        <v>65</v>
      </c>
      <c r="D648" s="3">
        <v>80</v>
      </c>
      <c r="F648" s="3">
        <v>4</v>
      </c>
      <c r="G648" s="3" t="s">
        <v>203</v>
      </c>
      <c r="H648" s="16">
        <v>0.7</v>
      </c>
      <c r="I648" s="19">
        <v>29.26</v>
      </c>
    </row>
    <row r="649" spans="2:9" x14ac:dyDescent="0.2">
      <c r="B649" s="2">
        <v>0.63541666666666663</v>
      </c>
      <c r="C649" s="3">
        <v>67</v>
      </c>
      <c r="D649" s="3">
        <v>87</v>
      </c>
      <c r="F649" s="3">
        <v>5</v>
      </c>
      <c r="G649" s="3" t="s">
        <v>143</v>
      </c>
      <c r="H649" s="16">
        <v>0.66</v>
      </c>
      <c r="I649" s="19">
        <v>29.26</v>
      </c>
    </row>
    <row r="650" spans="2:9" x14ac:dyDescent="0.2">
      <c r="B650" s="2">
        <v>0.64583333333333337</v>
      </c>
      <c r="C650" s="3">
        <v>68</v>
      </c>
      <c r="D650" s="3">
        <v>95</v>
      </c>
      <c r="F650" s="3">
        <v>7</v>
      </c>
      <c r="G650" s="3" t="s">
        <v>130</v>
      </c>
      <c r="H650" s="16">
        <v>0.62</v>
      </c>
      <c r="I650" s="19">
        <v>29.26</v>
      </c>
    </row>
    <row r="651" spans="2:9" x14ac:dyDescent="0.2">
      <c r="B651" s="2">
        <v>0.65625</v>
      </c>
      <c r="C651" s="3">
        <v>65</v>
      </c>
      <c r="D651" s="3">
        <v>98</v>
      </c>
      <c r="F651" s="3">
        <v>5</v>
      </c>
      <c r="G651" s="3" t="s">
        <v>130</v>
      </c>
      <c r="H651" s="16">
        <v>0.56999999999999995</v>
      </c>
      <c r="I651" s="19">
        <v>29.26</v>
      </c>
    </row>
    <row r="652" spans="2:9" x14ac:dyDescent="0.2">
      <c r="B652" s="2">
        <v>0.66666666666666663</v>
      </c>
      <c r="C652" s="3">
        <v>68</v>
      </c>
      <c r="D652" s="3">
        <v>96</v>
      </c>
      <c r="F652" s="3">
        <v>9</v>
      </c>
      <c r="G652" s="3" t="s">
        <v>143</v>
      </c>
      <c r="H652" s="16">
        <v>0.57999999999999996</v>
      </c>
      <c r="I652" s="19">
        <v>29.26</v>
      </c>
    </row>
    <row r="653" spans="2:9" x14ac:dyDescent="0.2">
      <c r="B653" s="2">
        <v>0.67708333333333337</v>
      </c>
      <c r="C653" s="3">
        <v>69</v>
      </c>
      <c r="D653" s="3">
        <v>98</v>
      </c>
      <c r="F653" s="3">
        <v>9</v>
      </c>
      <c r="G653" s="3" t="s">
        <v>130</v>
      </c>
      <c r="H653" s="16">
        <v>0.56000000000000005</v>
      </c>
      <c r="I653" s="19">
        <v>29.26</v>
      </c>
    </row>
    <row r="654" spans="2:9" x14ac:dyDescent="0.2">
      <c r="B654" s="2">
        <v>0.6875</v>
      </c>
      <c r="C654" s="3">
        <v>69</v>
      </c>
      <c r="D654" s="3">
        <v>103</v>
      </c>
      <c r="F654" s="3">
        <v>11</v>
      </c>
      <c r="G654" s="3" t="s">
        <v>130</v>
      </c>
      <c r="H654" s="16">
        <v>0.56000000000000005</v>
      </c>
      <c r="I654" s="19">
        <v>29.26</v>
      </c>
    </row>
    <row r="655" spans="2:9" x14ac:dyDescent="0.2">
      <c r="B655" s="2">
        <v>0.69791666666666663</v>
      </c>
      <c r="C655" s="3">
        <v>69</v>
      </c>
      <c r="D655" s="3">
        <v>103</v>
      </c>
      <c r="F655" s="3">
        <v>4</v>
      </c>
      <c r="G655" s="3" t="s">
        <v>129</v>
      </c>
      <c r="H655" s="16">
        <v>0.53</v>
      </c>
      <c r="I655" s="19">
        <v>29.27</v>
      </c>
    </row>
    <row r="656" spans="2:9" x14ac:dyDescent="0.2">
      <c r="B656" s="2">
        <v>0.70833333333333337</v>
      </c>
      <c r="C656" s="3">
        <v>69</v>
      </c>
      <c r="D656" s="3">
        <v>101</v>
      </c>
      <c r="F656" s="3">
        <v>4</v>
      </c>
      <c r="G656" s="3" t="s">
        <v>143</v>
      </c>
      <c r="H656" s="16">
        <v>0.5</v>
      </c>
      <c r="I656" s="19">
        <v>29.27</v>
      </c>
    </row>
    <row r="657" spans="1:9" x14ac:dyDescent="0.2">
      <c r="B657" s="2">
        <v>0.71875</v>
      </c>
      <c r="C657" s="3">
        <v>69</v>
      </c>
      <c r="D657" s="3">
        <v>104</v>
      </c>
      <c r="F657" s="3">
        <v>17</v>
      </c>
      <c r="G657" s="3" t="s">
        <v>130</v>
      </c>
      <c r="H657" s="16">
        <v>0.47</v>
      </c>
      <c r="I657" s="19">
        <v>29.27</v>
      </c>
    </row>
    <row r="658" spans="1:9" x14ac:dyDescent="0.2">
      <c r="B658" s="2">
        <v>0.72916666666666663</v>
      </c>
      <c r="C658" s="3">
        <v>69</v>
      </c>
      <c r="D658" s="3">
        <v>100</v>
      </c>
      <c r="F658" s="3">
        <v>5</v>
      </c>
      <c r="G658" s="3" t="s">
        <v>143</v>
      </c>
      <c r="H658" s="16">
        <v>0.42</v>
      </c>
      <c r="I658" s="19">
        <v>29.28</v>
      </c>
    </row>
    <row r="659" spans="1:9" x14ac:dyDescent="0.2">
      <c r="B659" s="2">
        <v>0.73958333333333337</v>
      </c>
      <c r="C659" s="3">
        <v>68</v>
      </c>
      <c r="D659" s="3">
        <v>93</v>
      </c>
      <c r="F659" s="3">
        <v>10</v>
      </c>
      <c r="G659" s="3" t="s">
        <v>130</v>
      </c>
      <c r="H659" s="16">
        <v>0.44</v>
      </c>
      <c r="I659" s="19">
        <v>29.28</v>
      </c>
    </row>
    <row r="660" spans="1:9" x14ac:dyDescent="0.2">
      <c r="B660" s="2">
        <v>0.75</v>
      </c>
      <c r="C660" s="3">
        <v>67</v>
      </c>
      <c r="D660" s="3">
        <v>95</v>
      </c>
      <c r="F660" s="3">
        <v>6</v>
      </c>
      <c r="G660" s="3" t="s">
        <v>129</v>
      </c>
      <c r="H660" s="16">
        <v>0.49</v>
      </c>
      <c r="I660" s="19">
        <v>29.29</v>
      </c>
    </row>
    <row r="661" spans="1:9" x14ac:dyDescent="0.2">
      <c r="H661" s="16"/>
    </row>
    <row r="662" spans="1:9" x14ac:dyDescent="0.2">
      <c r="A662" s="20">
        <v>39950</v>
      </c>
      <c r="B662" s="1">
        <v>0.40625</v>
      </c>
      <c r="C662" s="3">
        <v>53</v>
      </c>
      <c r="D662" s="3">
        <v>73</v>
      </c>
      <c r="F662" s="3">
        <v>3</v>
      </c>
      <c r="G662" s="3" t="s">
        <v>130</v>
      </c>
      <c r="H662" s="16">
        <v>0.42</v>
      </c>
      <c r="I662" s="19">
        <v>29.58</v>
      </c>
    </row>
    <row r="663" spans="1:9" x14ac:dyDescent="0.2">
      <c r="B663" s="1">
        <v>0.41666666666666669</v>
      </c>
      <c r="C663" s="3">
        <v>54</v>
      </c>
      <c r="D663" s="3">
        <v>76</v>
      </c>
      <c r="F663" s="3">
        <v>4</v>
      </c>
      <c r="G663" s="3" t="s">
        <v>130</v>
      </c>
      <c r="H663" s="16">
        <v>0.37</v>
      </c>
      <c r="I663" s="19">
        <v>29.58</v>
      </c>
    </row>
    <row r="664" spans="1:9" x14ac:dyDescent="0.2">
      <c r="B664" s="1">
        <v>0.42708333333333331</v>
      </c>
      <c r="C664" s="3">
        <v>55</v>
      </c>
      <c r="D664" s="3">
        <v>76</v>
      </c>
      <c r="F664" s="3">
        <v>4</v>
      </c>
      <c r="G664" s="3" t="s">
        <v>130</v>
      </c>
      <c r="H664" s="16">
        <v>0.37</v>
      </c>
      <c r="I664" s="19">
        <v>29.58</v>
      </c>
    </row>
    <row r="665" spans="1:9" x14ac:dyDescent="0.2">
      <c r="B665" s="1">
        <v>0.4375</v>
      </c>
      <c r="C665" s="3">
        <v>56</v>
      </c>
      <c r="D665" s="3">
        <v>80</v>
      </c>
      <c r="F665" s="3">
        <v>6</v>
      </c>
      <c r="G665" s="3" t="s">
        <v>196</v>
      </c>
      <c r="H665" s="16">
        <v>0.34</v>
      </c>
      <c r="I665" s="19">
        <v>29.58</v>
      </c>
    </row>
    <row r="666" spans="1:9" x14ac:dyDescent="0.2">
      <c r="B666" s="1">
        <v>0.44791666666666669</v>
      </c>
      <c r="C666" s="3">
        <v>56</v>
      </c>
      <c r="D666" s="3">
        <v>82</v>
      </c>
      <c r="F666" s="3">
        <v>5</v>
      </c>
      <c r="G666" s="3" t="s">
        <v>130</v>
      </c>
      <c r="H666" s="16">
        <v>0.36</v>
      </c>
      <c r="I666" s="19">
        <v>29.57</v>
      </c>
    </row>
    <row r="667" spans="1:9" x14ac:dyDescent="0.2">
      <c r="B667" s="1">
        <v>0.45833333333333331</v>
      </c>
      <c r="C667" s="3">
        <v>57</v>
      </c>
      <c r="D667" s="3">
        <v>85</v>
      </c>
      <c r="F667" s="3">
        <v>6</v>
      </c>
      <c r="G667" s="3" t="s">
        <v>130</v>
      </c>
      <c r="H667" s="16">
        <v>0.34</v>
      </c>
      <c r="I667" s="19">
        <v>29.57</v>
      </c>
    </row>
    <row r="668" spans="1:9" x14ac:dyDescent="0.2">
      <c r="B668" s="1">
        <v>0.46875</v>
      </c>
      <c r="C668" s="3">
        <v>57</v>
      </c>
      <c r="D668" s="3">
        <v>86</v>
      </c>
      <c r="F668" s="3">
        <v>8</v>
      </c>
      <c r="G668" s="3" t="s">
        <v>130</v>
      </c>
      <c r="H668" s="16">
        <v>0.34</v>
      </c>
      <c r="I668" s="19">
        <v>29.57</v>
      </c>
    </row>
    <row r="669" spans="1:9" x14ac:dyDescent="0.2">
      <c r="B669" s="1">
        <v>0.48958333333333331</v>
      </c>
      <c r="C669" s="3">
        <v>57</v>
      </c>
      <c r="D669" s="3">
        <v>92</v>
      </c>
      <c r="F669" s="3">
        <v>8</v>
      </c>
      <c r="G669" s="3" t="s">
        <v>130</v>
      </c>
      <c r="H669" s="16">
        <v>0.34</v>
      </c>
      <c r="I669" s="19">
        <v>29.57</v>
      </c>
    </row>
    <row r="670" spans="1:9" x14ac:dyDescent="0.2">
      <c r="B670" s="1">
        <v>0.5</v>
      </c>
      <c r="C670" s="3">
        <v>57</v>
      </c>
      <c r="D670" s="3">
        <v>96</v>
      </c>
      <c r="F670" s="3">
        <v>9</v>
      </c>
      <c r="G670" s="3" t="s">
        <v>201</v>
      </c>
      <c r="H670" s="16">
        <v>0.34</v>
      </c>
      <c r="I670" s="19">
        <v>29.57</v>
      </c>
    </row>
    <row r="671" spans="1:9" x14ac:dyDescent="0.2">
      <c r="B671" s="1">
        <v>0.51041666666666663</v>
      </c>
      <c r="C671" s="3">
        <v>57</v>
      </c>
      <c r="D671" s="3">
        <v>98</v>
      </c>
      <c r="F671" s="3">
        <v>6</v>
      </c>
      <c r="G671" s="3" t="s">
        <v>196</v>
      </c>
      <c r="H671" s="16">
        <v>0.35</v>
      </c>
      <c r="I671" s="19">
        <v>29.57</v>
      </c>
    </row>
    <row r="672" spans="1:9" x14ac:dyDescent="0.2">
      <c r="B672" s="1">
        <v>0.52083333333333337</v>
      </c>
      <c r="C672" s="3">
        <v>58</v>
      </c>
      <c r="D672" s="3">
        <v>97</v>
      </c>
      <c r="F672" s="3">
        <v>9</v>
      </c>
      <c r="G672" s="3" t="s">
        <v>196</v>
      </c>
      <c r="H672" s="16">
        <v>0.34</v>
      </c>
      <c r="I672" s="19">
        <v>29.57</v>
      </c>
    </row>
    <row r="673" spans="2:9" x14ac:dyDescent="0.2">
      <c r="B673" s="1">
        <v>0.53125</v>
      </c>
      <c r="C673" s="3">
        <v>57</v>
      </c>
      <c r="D673" s="3">
        <v>97</v>
      </c>
      <c r="F673" s="3">
        <v>5</v>
      </c>
      <c r="G673" s="3" t="s">
        <v>130</v>
      </c>
      <c r="H673" s="16">
        <v>0.36</v>
      </c>
      <c r="I673" s="19">
        <v>29.57</v>
      </c>
    </row>
    <row r="674" spans="2:9" x14ac:dyDescent="0.2">
      <c r="B674" s="1">
        <v>0.54166666666666663</v>
      </c>
      <c r="C674" s="3">
        <v>58</v>
      </c>
      <c r="D674" s="3">
        <v>102</v>
      </c>
      <c r="F674" s="3">
        <v>1</v>
      </c>
      <c r="G674" s="3" t="s">
        <v>130</v>
      </c>
      <c r="H674" s="16">
        <v>0.36</v>
      </c>
      <c r="I674" s="19">
        <v>29.56</v>
      </c>
    </row>
    <row r="675" spans="2:9" x14ac:dyDescent="0.2">
      <c r="B675" s="1">
        <v>0.55208333333333337</v>
      </c>
      <c r="C675" s="3">
        <v>59</v>
      </c>
      <c r="D675" s="3">
        <v>100</v>
      </c>
      <c r="F675" s="3">
        <v>9</v>
      </c>
      <c r="G675" s="3" t="s">
        <v>130</v>
      </c>
      <c r="H675" s="16">
        <v>0.33</v>
      </c>
      <c r="I675" s="19">
        <v>29.56</v>
      </c>
    </row>
    <row r="676" spans="2:9" x14ac:dyDescent="0.2">
      <c r="B676" s="2">
        <v>0.5625</v>
      </c>
      <c r="C676" s="3">
        <v>60</v>
      </c>
      <c r="D676" s="3">
        <v>105</v>
      </c>
      <c r="F676" s="3">
        <v>5</v>
      </c>
      <c r="G676" s="3" t="s">
        <v>130</v>
      </c>
      <c r="H676" s="16">
        <v>0.34</v>
      </c>
      <c r="I676" s="19">
        <v>29.55</v>
      </c>
    </row>
    <row r="677" spans="2:9" x14ac:dyDescent="0.2">
      <c r="B677" s="2">
        <v>0.57291666666666663</v>
      </c>
      <c r="C677" s="3">
        <v>59</v>
      </c>
      <c r="D677" s="3">
        <v>105</v>
      </c>
      <c r="F677" s="3">
        <v>9</v>
      </c>
      <c r="G677" s="3" t="s">
        <v>196</v>
      </c>
      <c r="H677" s="16">
        <v>0.33</v>
      </c>
      <c r="I677" s="19">
        <v>29.55</v>
      </c>
    </row>
    <row r="678" spans="2:9" x14ac:dyDescent="0.2">
      <c r="B678" s="2">
        <v>0.58333333333333337</v>
      </c>
      <c r="C678" s="3">
        <v>59</v>
      </c>
      <c r="D678" s="3">
        <v>108</v>
      </c>
      <c r="F678" s="3">
        <v>21</v>
      </c>
      <c r="G678" s="3" t="s">
        <v>130</v>
      </c>
      <c r="H678" s="16">
        <v>0.34</v>
      </c>
      <c r="I678" s="19">
        <v>29.55</v>
      </c>
    </row>
    <row r="679" spans="2:9" x14ac:dyDescent="0.2">
      <c r="B679" s="2">
        <v>0.59375</v>
      </c>
      <c r="C679" s="3">
        <v>60</v>
      </c>
      <c r="D679" s="3">
        <v>107</v>
      </c>
      <c r="F679" s="3">
        <v>11</v>
      </c>
      <c r="G679" s="3" t="s">
        <v>196</v>
      </c>
      <c r="H679" s="16">
        <v>0.34</v>
      </c>
      <c r="I679" s="19">
        <v>29.54</v>
      </c>
    </row>
    <row r="680" spans="2:9" x14ac:dyDescent="0.2">
      <c r="B680" s="2">
        <v>0.60416666666666663</v>
      </c>
      <c r="C680" s="3">
        <v>60</v>
      </c>
      <c r="D680" s="3">
        <v>108</v>
      </c>
      <c r="F680" s="3">
        <v>5</v>
      </c>
      <c r="G680" s="3" t="s">
        <v>196</v>
      </c>
      <c r="H680" s="16">
        <v>0.34</v>
      </c>
      <c r="I680" s="19">
        <v>29.54</v>
      </c>
    </row>
    <row r="681" spans="2:9" x14ac:dyDescent="0.2">
      <c r="B681" s="2">
        <v>0.61458333333333337</v>
      </c>
      <c r="C681" s="3">
        <v>60</v>
      </c>
      <c r="D681" s="3">
        <v>110</v>
      </c>
      <c r="F681" s="3">
        <v>4</v>
      </c>
      <c r="G681" s="3" t="s">
        <v>196</v>
      </c>
      <c r="H681" s="16">
        <v>0.35</v>
      </c>
      <c r="I681" s="19">
        <v>29.53</v>
      </c>
    </row>
    <row r="682" spans="2:9" x14ac:dyDescent="0.2">
      <c r="B682" s="2">
        <v>0.625</v>
      </c>
      <c r="C682" s="3">
        <v>62</v>
      </c>
      <c r="D682" s="3">
        <v>112</v>
      </c>
      <c r="F682" s="3">
        <v>2</v>
      </c>
      <c r="G682" s="3" t="s">
        <v>143</v>
      </c>
      <c r="H682" s="16">
        <v>0.36</v>
      </c>
      <c r="I682" s="19">
        <v>29.53</v>
      </c>
    </row>
    <row r="683" spans="2:9" x14ac:dyDescent="0.2">
      <c r="B683" s="2">
        <v>0.63541666666666663</v>
      </c>
      <c r="C683" s="3">
        <v>63</v>
      </c>
      <c r="D683" s="3">
        <v>113</v>
      </c>
      <c r="F683" s="3">
        <v>4</v>
      </c>
      <c r="G683" s="3" t="s">
        <v>196</v>
      </c>
      <c r="H683" s="16">
        <v>0.36</v>
      </c>
      <c r="I683" s="19">
        <v>29.53</v>
      </c>
    </row>
    <row r="684" spans="2:9" x14ac:dyDescent="0.2">
      <c r="B684" s="2">
        <v>0.64583333333333337</v>
      </c>
      <c r="C684" s="3">
        <v>62</v>
      </c>
      <c r="D684" s="3">
        <v>108</v>
      </c>
      <c r="F684" s="3">
        <v>10</v>
      </c>
      <c r="G684" s="3" t="s">
        <v>196</v>
      </c>
      <c r="H684" s="16">
        <v>0.31</v>
      </c>
      <c r="I684" s="19">
        <v>29.53</v>
      </c>
    </row>
    <row r="685" spans="2:9" x14ac:dyDescent="0.2">
      <c r="B685" s="2">
        <v>0.65625</v>
      </c>
      <c r="C685" s="3">
        <v>62</v>
      </c>
      <c r="D685" s="3">
        <v>108</v>
      </c>
      <c r="F685" s="3">
        <v>9</v>
      </c>
      <c r="G685" s="3" t="s">
        <v>196</v>
      </c>
      <c r="H685" s="16">
        <v>0.31</v>
      </c>
      <c r="I685" s="19">
        <v>29.52</v>
      </c>
    </row>
    <row r="686" spans="2:9" x14ac:dyDescent="0.2">
      <c r="B686" s="2">
        <v>0.66666666666666663</v>
      </c>
      <c r="C686" s="3">
        <v>63</v>
      </c>
      <c r="D686" s="3">
        <v>109</v>
      </c>
      <c r="F686" s="3">
        <v>6</v>
      </c>
      <c r="G686" s="3" t="s">
        <v>196</v>
      </c>
      <c r="H686" s="16">
        <v>0.32</v>
      </c>
      <c r="I686" s="19">
        <v>29.52</v>
      </c>
    </row>
    <row r="687" spans="2:9" x14ac:dyDescent="0.2">
      <c r="B687" s="2">
        <v>0.67708333333333337</v>
      </c>
      <c r="C687" s="3">
        <v>63</v>
      </c>
      <c r="D687" s="3">
        <v>107</v>
      </c>
      <c r="F687" s="3">
        <v>10</v>
      </c>
      <c r="G687" s="3" t="s">
        <v>130</v>
      </c>
      <c r="H687" s="16">
        <v>0.32</v>
      </c>
      <c r="I687" s="19">
        <v>29.51</v>
      </c>
    </row>
    <row r="688" spans="2:9" x14ac:dyDescent="0.2">
      <c r="B688" s="2">
        <v>0.6875</v>
      </c>
      <c r="C688" s="3">
        <v>63</v>
      </c>
      <c r="D688" s="3">
        <v>107</v>
      </c>
      <c r="F688" s="3">
        <v>10</v>
      </c>
      <c r="G688" s="3" t="s">
        <v>130</v>
      </c>
      <c r="H688" s="16">
        <v>0.32</v>
      </c>
      <c r="I688" s="19">
        <v>29.51</v>
      </c>
    </row>
    <row r="689" spans="1:9" x14ac:dyDescent="0.2">
      <c r="B689" s="2">
        <v>0.69791666666666663</v>
      </c>
      <c r="C689" s="3">
        <v>63</v>
      </c>
      <c r="D689" s="3">
        <v>106</v>
      </c>
      <c r="F689" s="3">
        <v>6</v>
      </c>
      <c r="G689" s="3" t="s">
        <v>130</v>
      </c>
      <c r="H689" s="16">
        <v>0.3</v>
      </c>
      <c r="I689" s="19">
        <v>29.51</v>
      </c>
    </row>
    <row r="690" spans="1:9" x14ac:dyDescent="0.2">
      <c r="B690" s="2">
        <v>0.70833333333333337</v>
      </c>
      <c r="C690" s="3">
        <v>63</v>
      </c>
      <c r="D690" s="3">
        <v>105</v>
      </c>
      <c r="F690" s="3">
        <v>7</v>
      </c>
      <c r="G690" s="3" t="s">
        <v>143</v>
      </c>
      <c r="H690" s="16">
        <v>0.31</v>
      </c>
      <c r="I690" s="19">
        <v>29.51</v>
      </c>
    </row>
    <row r="691" spans="1:9" x14ac:dyDescent="0.2">
      <c r="B691" s="2">
        <v>0.71875</v>
      </c>
      <c r="C691" s="3">
        <v>63</v>
      </c>
      <c r="D691" s="3">
        <v>103</v>
      </c>
      <c r="F691" s="3">
        <v>8</v>
      </c>
      <c r="G691" s="3" t="s">
        <v>196</v>
      </c>
      <c r="H691" s="16">
        <v>0.32</v>
      </c>
      <c r="I691" s="19">
        <v>29.5</v>
      </c>
    </row>
    <row r="692" spans="1:9" x14ac:dyDescent="0.2">
      <c r="B692" s="2">
        <v>0.72916666666666663</v>
      </c>
      <c r="C692" s="3">
        <v>64</v>
      </c>
      <c r="D692" s="3">
        <v>103</v>
      </c>
      <c r="F692" s="3">
        <v>4</v>
      </c>
      <c r="G692" s="3" t="s">
        <v>196</v>
      </c>
      <c r="H692" s="16">
        <v>0.31</v>
      </c>
      <c r="I692" s="19">
        <v>29.5</v>
      </c>
    </row>
    <row r="693" spans="1:9" x14ac:dyDescent="0.2">
      <c r="B693" s="2">
        <v>0.73958333333333337</v>
      </c>
      <c r="C693" s="3">
        <v>63</v>
      </c>
      <c r="D693" s="3">
        <v>102</v>
      </c>
      <c r="F693" s="3">
        <v>10</v>
      </c>
      <c r="G693" s="3" t="s">
        <v>130</v>
      </c>
      <c r="H693" s="16">
        <v>0.31</v>
      </c>
      <c r="I693" s="19">
        <v>29.5</v>
      </c>
    </row>
    <row r="694" spans="1:9" x14ac:dyDescent="0.2">
      <c r="B694" s="2"/>
      <c r="H694" s="16"/>
    </row>
    <row r="695" spans="1:9" x14ac:dyDescent="0.2">
      <c r="A695" s="21">
        <v>40319</v>
      </c>
      <c r="B695" s="2">
        <v>0.375</v>
      </c>
      <c r="C695" s="3">
        <v>68</v>
      </c>
      <c r="D695" s="3">
        <v>81</v>
      </c>
      <c r="F695" s="3">
        <v>3</v>
      </c>
      <c r="G695" s="3" t="s">
        <v>190</v>
      </c>
      <c r="H695" s="16">
        <v>0.55000000000000004</v>
      </c>
      <c r="I695" s="19">
        <v>29.45</v>
      </c>
    </row>
    <row r="696" spans="1:9" x14ac:dyDescent="0.2">
      <c r="B696" s="2">
        <v>0.38541666666666669</v>
      </c>
      <c r="C696" s="3">
        <v>70</v>
      </c>
      <c r="D696" s="3">
        <v>86</v>
      </c>
      <c r="F696" s="3">
        <v>1</v>
      </c>
      <c r="G696" s="3" t="s">
        <v>180</v>
      </c>
      <c r="H696" s="16">
        <v>0.5</v>
      </c>
      <c r="I696" s="19">
        <v>29.44</v>
      </c>
    </row>
    <row r="697" spans="1:9" x14ac:dyDescent="0.2">
      <c r="B697" s="2">
        <v>0.39583333333333331</v>
      </c>
      <c r="C697" s="3">
        <v>72</v>
      </c>
      <c r="D697" s="3">
        <v>86</v>
      </c>
      <c r="F697" s="3">
        <v>3</v>
      </c>
      <c r="G697" s="3" t="s">
        <v>190</v>
      </c>
      <c r="H697" s="16">
        <v>0.5</v>
      </c>
      <c r="I697" s="19">
        <v>29.44</v>
      </c>
    </row>
    <row r="698" spans="1:9" x14ac:dyDescent="0.2">
      <c r="B698" s="2">
        <v>0.40625</v>
      </c>
      <c r="C698" s="3">
        <v>73</v>
      </c>
      <c r="D698" s="3">
        <v>90</v>
      </c>
      <c r="F698" s="3">
        <v>1</v>
      </c>
      <c r="G698" s="3" t="s">
        <v>143</v>
      </c>
      <c r="H698" s="16">
        <v>0.5</v>
      </c>
      <c r="I698" s="19">
        <v>29.45</v>
      </c>
    </row>
    <row r="699" spans="1:9" x14ac:dyDescent="0.2">
      <c r="B699" s="1">
        <v>0.41666666666666669</v>
      </c>
      <c r="C699" s="3">
        <v>76</v>
      </c>
      <c r="D699" s="3">
        <v>91</v>
      </c>
      <c r="F699" s="3">
        <v>1</v>
      </c>
      <c r="G699" s="3" t="s">
        <v>34</v>
      </c>
      <c r="H699" s="14">
        <v>0.48</v>
      </c>
      <c r="I699" s="19">
        <v>29.44</v>
      </c>
    </row>
    <row r="700" spans="1:9" x14ac:dyDescent="0.2">
      <c r="B700" s="1">
        <v>0.48958333333333331</v>
      </c>
      <c r="C700" s="3">
        <v>80</v>
      </c>
      <c r="D700" s="3">
        <v>113</v>
      </c>
      <c r="F700" s="3">
        <v>3</v>
      </c>
      <c r="G700" s="3" t="s">
        <v>180</v>
      </c>
      <c r="H700" s="14">
        <v>0.47</v>
      </c>
      <c r="I700" s="19">
        <v>29.43</v>
      </c>
    </row>
    <row r="701" spans="1:9" x14ac:dyDescent="0.2">
      <c r="B701" s="1">
        <v>0.5</v>
      </c>
      <c r="C701" s="3">
        <v>81</v>
      </c>
      <c r="D701" s="3">
        <v>116</v>
      </c>
      <c r="F701" s="3">
        <v>3</v>
      </c>
      <c r="G701" s="3" t="s">
        <v>35</v>
      </c>
      <c r="H701" s="14">
        <v>0.46</v>
      </c>
      <c r="I701" s="19">
        <v>29.42</v>
      </c>
    </row>
    <row r="702" spans="1:9" x14ac:dyDescent="0.2">
      <c r="B702" s="1">
        <v>0.51041666666666663</v>
      </c>
      <c r="C702" s="3">
        <v>81</v>
      </c>
      <c r="D702" s="3">
        <v>119</v>
      </c>
      <c r="F702" s="3">
        <v>6</v>
      </c>
      <c r="G702" s="3" t="s">
        <v>35</v>
      </c>
      <c r="H702" s="14">
        <v>0.47</v>
      </c>
      <c r="I702" s="19">
        <v>29.42</v>
      </c>
    </row>
    <row r="703" spans="1:9" x14ac:dyDescent="0.2">
      <c r="B703" s="1">
        <v>0.52083333333333337</v>
      </c>
      <c r="C703" s="3">
        <v>81</v>
      </c>
      <c r="D703" s="3">
        <v>123</v>
      </c>
      <c r="F703" s="3">
        <v>1</v>
      </c>
      <c r="G703" s="3" t="s">
        <v>71</v>
      </c>
      <c r="H703" s="14">
        <v>0.47</v>
      </c>
      <c r="I703" s="19">
        <v>29.42</v>
      </c>
    </row>
    <row r="704" spans="1:9" x14ac:dyDescent="0.2">
      <c r="B704" s="2">
        <v>0.60416666666666663</v>
      </c>
      <c r="C704" s="3">
        <v>84</v>
      </c>
      <c r="D704" s="3">
        <v>130</v>
      </c>
      <c r="F704" s="3">
        <v>2</v>
      </c>
      <c r="G704" s="3" t="s">
        <v>35</v>
      </c>
      <c r="H704" s="14">
        <v>0.42</v>
      </c>
      <c r="I704" s="19">
        <v>29.38</v>
      </c>
    </row>
    <row r="705" spans="1:9" x14ac:dyDescent="0.2">
      <c r="B705" s="2">
        <v>0.61458333333333337</v>
      </c>
      <c r="C705" s="3">
        <v>84</v>
      </c>
      <c r="D705" s="3">
        <v>123</v>
      </c>
      <c r="F705" s="3">
        <v>6</v>
      </c>
      <c r="G705" s="3" t="s">
        <v>35</v>
      </c>
      <c r="H705" s="14">
        <v>0.42</v>
      </c>
      <c r="I705" s="19">
        <v>29.38</v>
      </c>
    </row>
    <row r="706" spans="1:9" x14ac:dyDescent="0.2">
      <c r="B706" s="2">
        <v>0.625</v>
      </c>
      <c r="C706" s="3">
        <v>84</v>
      </c>
      <c r="D706" s="3">
        <v>129</v>
      </c>
      <c r="F706" s="3">
        <v>3</v>
      </c>
      <c r="G706" s="3" t="s">
        <v>37</v>
      </c>
      <c r="H706" s="14">
        <v>0.41</v>
      </c>
      <c r="I706" s="19">
        <v>29.38</v>
      </c>
    </row>
    <row r="707" spans="1:9" x14ac:dyDescent="0.2">
      <c r="B707" s="2">
        <v>0.63541666666666663</v>
      </c>
      <c r="C707" s="3">
        <v>84</v>
      </c>
      <c r="D707" s="3">
        <v>128</v>
      </c>
      <c r="F707" s="3">
        <v>6</v>
      </c>
      <c r="G707" s="3" t="s">
        <v>34</v>
      </c>
      <c r="H707" s="14">
        <v>0.43</v>
      </c>
      <c r="I707" s="19">
        <v>29.37</v>
      </c>
    </row>
    <row r="708" spans="1:9" x14ac:dyDescent="0.2">
      <c r="B708" s="2">
        <v>0.64583333333333337</v>
      </c>
      <c r="C708" s="3">
        <v>84</v>
      </c>
      <c r="D708" s="3">
        <v>131</v>
      </c>
      <c r="F708" s="3">
        <v>7</v>
      </c>
      <c r="G708" s="3" t="s">
        <v>37</v>
      </c>
      <c r="H708" s="14">
        <v>0.42</v>
      </c>
      <c r="I708" s="19">
        <v>29.37</v>
      </c>
    </row>
    <row r="709" spans="1:9" x14ac:dyDescent="0.2">
      <c r="B709" s="2">
        <v>0.65625</v>
      </c>
      <c r="C709" s="3">
        <v>84</v>
      </c>
      <c r="D709" s="3">
        <v>122</v>
      </c>
      <c r="F709" s="3">
        <v>3</v>
      </c>
      <c r="G709" s="3" t="s">
        <v>35</v>
      </c>
      <c r="H709" s="14">
        <v>0.43</v>
      </c>
      <c r="I709" s="19">
        <v>29.36</v>
      </c>
    </row>
    <row r="710" spans="1:9" x14ac:dyDescent="0.2">
      <c r="B710" s="1">
        <v>0.66666666666666663</v>
      </c>
      <c r="C710" s="3">
        <v>84</v>
      </c>
      <c r="D710" s="3">
        <v>127</v>
      </c>
      <c r="F710" s="3">
        <v>2</v>
      </c>
      <c r="G710" s="3" t="s">
        <v>71</v>
      </c>
      <c r="H710" s="14">
        <v>0.42</v>
      </c>
      <c r="I710" s="19">
        <v>29.35</v>
      </c>
    </row>
    <row r="712" spans="1:9" x14ac:dyDescent="0.2">
      <c r="A712" s="21">
        <v>40320</v>
      </c>
      <c r="B712" s="2">
        <v>0.4375</v>
      </c>
      <c r="C712" s="3">
        <v>80</v>
      </c>
      <c r="D712" s="3">
        <v>102</v>
      </c>
      <c r="F712" s="3">
        <v>5</v>
      </c>
      <c r="G712" s="3" t="s">
        <v>129</v>
      </c>
      <c r="H712" s="14">
        <v>0.52</v>
      </c>
      <c r="I712" s="19">
        <v>29.38</v>
      </c>
    </row>
    <row r="713" spans="1:9" x14ac:dyDescent="0.2">
      <c r="B713" s="2">
        <v>0.44791666666666669</v>
      </c>
      <c r="C713" s="3">
        <v>81</v>
      </c>
      <c r="D713" s="3">
        <v>106</v>
      </c>
      <c r="F713" s="3">
        <v>1</v>
      </c>
      <c r="G713" s="3" t="s">
        <v>130</v>
      </c>
      <c r="H713" s="14">
        <v>0.49</v>
      </c>
      <c r="I713" s="19">
        <v>29.38</v>
      </c>
    </row>
    <row r="714" spans="1:9" x14ac:dyDescent="0.2">
      <c r="B714" s="2">
        <v>0.45833333333333331</v>
      </c>
      <c r="C714" s="3">
        <v>81</v>
      </c>
      <c r="D714" s="3">
        <v>107</v>
      </c>
      <c r="F714" s="3">
        <v>5</v>
      </c>
      <c r="G714" s="3" t="s">
        <v>143</v>
      </c>
      <c r="H714" s="14">
        <v>0.47</v>
      </c>
      <c r="I714" s="19">
        <v>29.38</v>
      </c>
    </row>
    <row r="715" spans="1:9" x14ac:dyDescent="0.2">
      <c r="B715" s="1">
        <v>0.46875</v>
      </c>
      <c r="C715" s="3">
        <v>82</v>
      </c>
      <c r="D715" s="3">
        <v>110</v>
      </c>
      <c r="F715" s="3">
        <v>0</v>
      </c>
      <c r="H715" s="14">
        <v>0.46</v>
      </c>
      <c r="I715" s="19">
        <v>29.38</v>
      </c>
    </row>
    <row r="716" spans="1:9" x14ac:dyDescent="0.2">
      <c r="B716" s="1">
        <v>0.47916666666666669</v>
      </c>
      <c r="C716" s="3">
        <v>82</v>
      </c>
      <c r="D716" s="3">
        <v>108</v>
      </c>
      <c r="F716" s="3">
        <v>3</v>
      </c>
      <c r="G716" s="3" t="s">
        <v>196</v>
      </c>
      <c r="H716" s="14">
        <v>0.44</v>
      </c>
      <c r="I716" s="19" t="s">
        <v>257</v>
      </c>
    </row>
    <row r="717" spans="1:9" x14ac:dyDescent="0.2">
      <c r="B717" s="1">
        <v>0.48958333333333331</v>
      </c>
      <c r="C717" s="3">
        <v>83</v>
      </c>
      <c r="D717" s="3">
        <v>105</v>
      </c>
      <c r="F717" s="3">
        <v>1</v>
      </c>
      <c r="G717" s="3" t="s">
        <v>129</v>
      </c>
      <c r="H717" s="14">
        <v>0.42</v>
      </c>
      <c r="I717" s="19">
        <v>29.38</v>
      </c>
    </row>
    <row r="718" spans="1:9" x14ac:dyDescent="0.2">
      <c r="B718" s="1">
        <v>0.5</v>
      </c>
      <c r="C718" s="3">
        <v>83</v>
      </c>
      <c r="D718" s="3">
        <v>104</v>
      </c>
      <c r="F718" s="3">
        <v>2</v>
      </c>
      <c r="G718" s="3" t="s">
        <v>130</v>
      </c>
      <c r="H718" s="14">
        <v>0.43</v>
      </c>
      <c r="I718" s="19">
        <v>29.38</v>
      </c>
    </row>
    <row r="719" spans="1:9" x14ac:dyDescent="0.2">
      <c r="B719" s="1">
        <v>0.51041666666666663</v>
      </c>
      <c r="C719" s="3">
        <v>83</v>
      </c>
      <c r="D719" s="3">
        <v>105</v>
      </c>
      <c r="F719" s="3">
        <v>0</v>
      </c>
      <c r="H719" s="14">
        <v>0.39</v>
      </c>
      <c r="I719" s="19">
        <v>29.37</v>
      </c>
    </row>
    <row r="720" spans="1:9" x14ac:dyDescent="0.2">
      <c r="B720" s="1">
        <v>0.52083333333333337</v>
      </c>
      <c r="C720" s="3">
        <v>82</v>
      </c>
      <c r="D720" s="3">
        <v>108</v>
      </c>
      <c r="F720" s="3">
        <v>2</v>
      </c>
      <c r="G720" s="3" t="s">
        <v>130</v>
      </c>
      <c r="H720" s="14">
        <v>0.41</v>
      </c>
      <c r="I720" s="19">
        <v>29.37</v>
      </c>
    </row>
    <row r="721" spans="1:9" x14ac:dyDescent="0.2">
      <c r="B721" s="1">
        <v>0.53125</v>
      </c>
      <c r="C721" s="3">
        <v>83</v>
      </c>
      <c r="D721" s="3">
        <v>105</v>
      </c>
      <c r="F721" s="3">
        <v>0</v>
      </c>
      <c r="H721" s="14">
        <v>0.4</v>
      </c>
      <c r="I721" s="19">
        <v>29.36</v>
      </c>
    </row>
    <row r="722" spans="1:9" x14ac:dyDescent="0.2">
      <c r="B722" s="1">
        <v>0.54166666666666663</v>
      </c>
      <c r="C722" s="3">
        <v>84</v>
      </c>
      <c r="D722" s="3">
        <v>119</v>
      </c>
      <c r="F722" s="3">
        <v>0</v>
      </c>
      <c r="H722" s="14">
        <v>0.39</v>
      </c>
      <c r="I722" s="19">
        <v>29.37</v>
      </c>
    </row>
    <row r="723" spans="1:9" x14ac:dyDescent="0.2">
      <c r="B723" s="1">
        <v>0.55208333333333337</v>
      </c>
      <c r="C723" s="3">
        <v>85</v>
      </c>
      <c r="D723" s="3">
        <v>116</v>
      </c>
      <c r="F723" s="3">
        <v>2</v>
      </c>
      <c r="G723" s="3" t="s">
        <v>130</v>
      </c>
      <c r="H723" s="14">
        <v>0.4</v>
      </c>
      <c r="I723" s="19">
        <v>29.36</v>
      </c>
    </row>
    <row r="724" spans="1:9" x14ac:dyDescent="0.2">
      <c r="B724" s="2">
        <v>0.5625</v>
      </c>
      <c r="C724" s="3">
        <v>84</v>
      </c>
      <c r="D724" s="3">
        <v>120</v>
      </c>
      <c r="F724" s="3">
        <v>0</v>
      </c>
      <c r="H724" s="14">
        <v>0.38</v>
      </c>
      <c r="I724" s="19">
        <v>29.36</v>
      </c>
    </row>
    <row r="726" spans="1:9" x14ac:dyDescent="0.2">
      <c r="A726" s="21">
        <v>40322</v>
      </c>
      <c r="B726" s="1">
        <v>0.46875</v>
      </c>
      <c r="C726" s="3">
        <v>86</v>
      </c>
      <c r="D726" s="3">
        <v>107</v>
      </c>
      <c r="F726" s="3">
        <v>1</v>
      </c>
      <c r="G726" s="3" t="s">
        <v>129</v>
      </c>
      <c r="H726" s="14">
        <v>0.46</v>
      </c>
      <c r="I726" s="19">
        <v>29.23</v>
      </c>
    </row>
    <row r="727" spans="1:9" x14ac:dyDescent="0.2">
      <c r="B727" s="1">
        <v>0.47916666666666669</v>
      </c>
      <c r="C727" s="3">
        <v>86</v>
      </c>
      <c r="D727" s="3">
        <v>108</v>
      </c>
      <c r="F727" s="3">
        <v>3</v>
      </c>
      <c r="G727" s="3" t="s">
        <v>196</v>
      </c>
      <c r="H727" s="14">
        <v>0.45</v>
      </c>
      <c r="I727" s="19">
        <v>29.23</v>
      </c>
    </row>
    <row r="728" spans="1:9" x14ac:dyDescent="0.2">
      <c r="B728" s="1">
        <v>0.48958333333333331</v>
      </c>
      <c r="C728" s="3">
        <v>86</v>
      </c>
      <c r="D728" s="3">
        <v>112</v>
      </c>
      <c r="F728" s="3">
        <v>0</v>
      </c>
      <c r="H728" s="14">
        <v>0.44</v>
      </c>
      <c r="I728" s="19">
        <v>29.22</v>
      </c>
    </row>
    <row r="729" spans="1:9" x14ac:dyDescent="0.2">
      <c r="B729" s="1">
        <v>0.5</v>
      </c>
      <c r="C729" s="3">
        <v>86</v>
      </c>
      <c r="D729" s="3">
        <v>113</v>
      </c>
      <c r="F729" s="3">
        <v>3</v>
      </c>
      <c r="G729" s="3" t="s">
        <v>130</v>
      </c>
      <c r="H729" s="14">
        <v>0.45</v>
      </c>
      <c r="I729" s="19">
        <v>29.22</v>
      </c>
    </row>
    <row r="730" spans="1:9" x14ac:dyDescent="0.2">
      <c r="B730" s="1">
        <v>0.51041666666666663</v>
      </c>
      <c r="C730" s="3">
        <v>85</v>
      </c>
      <c r="D730" s="3">
        <v>117</v>
      </c>
      <c r="F730" s="3">
        <v>2</v>
      </c>
      <c r="G730" s="3" t="s">
        <v>130</v>
      </c>
      <c r="H730" s="14">
        <v>0.45</v>
      </c>
      <c r="I730" s="19">
        <v>29.22</v>
      </c>
    </row>
    <row r="731" spans="1:9" x14ac:dyDescent="0.2">
      <c r="B731" s="1">
        <v>0.52083333333333337</v>
      </c>
      <c r="C731" s="3">
        <v>86</v>
      </c>
      <c r="D731" s="3">
        <v>117</v>
      </c>
      <c r="F731" s="3">
        <v>0</v>
      </c>
      <c r="H731" s="14">
        <v>0.45</v>
      </c>
      <c r="I731" s="19">
        <v>29.22</v>
      </c>
    </row>
    <row r="732" spans="1:9" x14ac:dyDescent="0.2">
      <c r="B732" s="1">
        <v>0.53125</v>
      </c>
      <c r="C732" s="3">
        <v>86</v>
      </c>
      <c r="D732" s="3">
        <v>112</v>
      </c>
      <c r="F732" s="3">
        <v>1</v>
      </c>
      <c r="G732" s="3" t="s">
        <v>35</v>
      </c>
      <c r="H732" s="14">
        <v>0.44</v>
      </c>
      <c r="I732" s="19">
        <v>29.22</v>
      </c>
    </row>
    <row r="733" spans="1:9" x14ac:dyDescent="0.2">
      <c r="B733" s="1">
        <v>0.54166666666666663</v>
      </c>
      <c r="C733" s="3">
        <v>86</v>
      </c>
      <c r="D733" s="3">
        <v>106</v>
      </c>
      <c r="F733" s="3">
        <v>2</v>
      </c>
      <c r="G733" s="3" t="s">
        <v>130</v>
      </c>
      <c r="H733" s="14">
        <v>0.44</v>
      </c>
      <c r="I733" s="19">
        <v>29.22</v>
      </c>
    </row>
    <row r="734" spans="1:9" x14ac:dyDescent="0.2">
      <c r="B734" s="1">
        <v>0.55208333333333337</v>
      </c>
      <c r="C734" s="3">
        <v>85</v>
      </c>
      <c r="D734" s="3">
        <v>104</v>
      </c>
      <c r="F734" s="3">
        <v>0</v>
      </c>
      <c r="H734" s="14">
        <v>0.45</v>
      </c>
      <c r="I734" s="19">
        <v>29.22</v>
      </c>
    </row>
    <row r="735" spans="1:9" x14ac:dyDescent="0.2">
      <c r="B735" s="2">
        <v>0.5625</v>
      </c>
      <c r="C735" s="3">
        <v>86</v>
      </c>
      <c r="D735" s="3">
        <v>104</v>
      </c>
      <c r="F735" s="3">
        <v>5</v>
      </c>
      <c r="G735" s="3" t="s">
        <v>130</v>
      </c>
      <c r="H735" s="14">
        <v>0.44</v>
      </c>
      <c r="I735" s="19">
        <v>29.21</v>
      </c>
    </row>
    <row r="736" spans="1:9" x14ac:dyDescent="0.2">
      <c r="B736" s="2">
        <v>0.57291666666666663</v>
      </c>
      <c r="C736" s="3">
        <v>86</v>
      </c>
      <c r="D736" s="3">
        <v>102</v>
      </c>
      <c r="F736" s="3">
        <v>10</v>
      </c>
      <c r="G736" s="3" t="s">
        <v>196</v>
      </c>
      <c r="H736" s="14">
        <v>0.44</v>
      </c>
      <c r="I736" s="19">
        <v>29.21</v>
      </c>
    </row>
    <row r="737" spans="1:9" x14ac:dyDescent="0.2">
      <c r="B737" s="2">
        <v>0.58333333333333337</v>
      </c>
      <c r="C737" s="3">
        <v>86</v>
      </c>
      <c r="D737" s="3">
        <v>102</v>
      </c>
      <c r="F737" s="3">
        <v>3</v>
      </c>
      <c r="G737" s="3" t="s">
        <v>196</v>
      </c>
      <c r="H737" s="14">
        <v>0.44</v>
      </c>
      <c r="I737" s="19">
        <v>29.24</v>
      </c>
    </row>
    <row r="738" spans="1:9" x14ac:dyDescent="0.2">
      <c r="B738" s="2">
        <v>0.59375</v>
      </c>
      <c r="C738" s="3">
        <v>86</v>
      </c>
      <c r="D738" s="3">
        <v>103</v>
      </c>
      <c r="F738" s="3">
        <v>4</v>
      </c>
      <c r="G738" s="3" t="s">
        <v>196</v>
      </c>
      <c r="H738" s="14">
        <v>0.44</v>
      </c>
      <c r="I738" s="19">
        <v>29.2</v>
      </c>
    </row>
    <row r="739" spans="1:9" x14ac:dyDescent="0.2">
      <c r="B739" s="2">
        <v>0.60416666666666663</v>
      </c>
      <c r="C739" s="3">
        <v>86</v>
      </c>
      <c r="D739" s="3">
        <v>101</v>
      </c>
      <c r="F739" s="3">
        <v>3</v>
      </c>
      <c r="G739" s="3" t="s">
        <v>129</v>
      </c>
      <c r="H739" s="14">
        <v>0.44</v>
      </c>
      <c r="I739" s="19">
        <v>29.2</v>
      </c>
    </row>
    <row r="740" spans="1:9" x14ac:dyDescent="0.2">
      <c r="B740" s="2">
        <v>0.61458333333333337</v>
      </c>
      <c r="C740" s="3">
        <v>86</v>
      </c>
      <c r="D740" s="3">
        <v>102</v>
      </c>
      <c r="F740" s="3">
        <v>5</v>
      </c>
      <c r="G740" s="3" t="s">
        <v>196</v>
      </c>
      <c r="H740" s="14">
        <v>0.44</v>
      </c>
      <c r="I740" s="19">
        <v>29.2</v>
      </c>
    </row>
    <row r="741" spans="1:9" x14ac:dyDescent="0.2">
      <c r="B741" s="2">
        <v>0.625</v>
      </c>
      <c r="C741" s="3">
        <v>85</v>
      </c>
      <c r="D741" s="3">
        <v>102</v>
      </c>
      <c r="F741" s="3">
        <v>0</v>
      </c>
      <c r="H741" s="14">
        <v>0.44</v>
      </c>
      <c r="I741" s="19">
        <v>29.2</v>
      </c>
    </row>
    <row r="742" spans="1:9" x14ac:dyDescent="0.2">
      <c r="B742" s="2">
        <v>0.63541666666666663</v>
      </c>
      <c r="C742" s="3">
        <v>87</v>
      </c>
      <c r="D742" s="3">
        <v>107</v>
      </c>
      <c r="F742" s="3">
        <v>1</v>
      </c>
      <c r="G742" s="3" t="s">
        <v>130</v>
      </c>
      <c r="H742" s="14">
        <v>0.43</v>
      </c>
      <c r="I742" s="19">
        <v>29.19</v>
      </c>
    </row>
    <row r="743" spans="1:9" x14ac:dyDescent="0.2">
      <c r="B743" s="2">
        <v>0.64583333333333337</v>
      </c>
      <c r="C743" s="3">
        <v>87</v>
      </c>
      <c r="D743" s="3">
        <v>107</v>
      </c>
      <c r="F743" s="3">
        <v>2</v>
      </c>
      <c r="G743" s="3" t="s">
        <v>130</v>
      </c>
      <c r="H743" s="14">
        <v>0.44</v>
      </c>
      <c r="I743" s="19">
        <v>29.19</v>
      </c>
    </row>
    <row r="744" spans="1:9" x14ac:dyDescent="0.2">
      <c r="B744" s="2">
        <v>0.65625</v>
      </c>
      <c r="C744" s="3">
        <v>87</v>
      </c>
      <c r="D744" s="3">
        <v>105</v>
      </c>
      <c r="F744" s="3">
        <v>3</v>
      </c>
      <c r="G744" s="3" t="s">
        <v>196</v>
      </c>
      <c r="H744" s="14">
        <v>0.43</v>
      </c>
      <c r="I744" s="19">
        <v>29.18</v>
      </c>
    </row>
    <row r="745" spans="1:9" x14ac:dyDescent="0.2">
      <c r="B745" s="2">
        <v>0.66666666666666663</v>
      </c>
      <c r="C745" s="3">
        <v>87</v>
      </c>
      <c r="D745" s="3">
        <v>105</v>
      </c>
      <c r="F745" s="3">
        <v>1</v>
      </c>
      <c r="G745" s="3" t="s">
        <v>43</v>
      </c>
      <c r="H745" s="14">
        <v>0.43</v>
      </c>
      <c r="I745" s="19">
        <v>29.18</v>
      </c>
    </row>
    <row r="746" spans="1:9" x14ac:dyDescent="0.2">
      <c r="B746" s="2">
        <v>0.67708333333333337</v>
      </c>
      <c r="C746" s="3">
        <v>87</v>
      </c>
      <c r="D746" s="3">
        <v>105</v>
      </c>
      <c r="F746" s="3">
        <v>3</v>
      </c>
      <c r="G746" s="3" t="s">
        <v>196</v>
      </c>
      <c r="H746" s="14">
        <v>0.43</v>
      </c>
      <c r="I746" s="19">
        <v>29.17</v>
      </c>
    </row>
    <row r="747" spans="1:9" x14ac:dyDescent="0.2">
      <c r="B747" s="2">
        <v>0.6875</v>
      </c>
      <c r="C747" s="3">
        <v>87</v>
      </c>
      <c r="D747" s="3">
        <v>106</v>
      </c>
      <c r="F747" s="3">
        <v>3</v>
      </c>
      <c r="G747" s="3" t="s">
        <v>130</v>
      </c>
      <c r="H747" s="14">
        <v>0.43</v>
      </c>
      <c r="I747" s="19">
        <v>29.17</v>
      </c>
    </row>
    <row r="748" spans="1:9" x14ac:dyDescent="0.2">
      <c r="B748" s="2"/>
    </row>
    <row r="749" spans="1:9" x14ac:dyDescent="0.2">
      <c r="B749" s="2"/>
    </row>
    <row r="750" spans="1:9" x14ac:dyDescent="0.2">
      <c r="A750" s="9" t="s">
        <v>258</v>
      </c>
    </row>
    <row r="751" spans="1:9" x14ac:dyDescent="0.2">
      <c r="A751" s="21">
        <v>40328</v>
      </c>
      <c r="B751" s="2">
        <v>0.33333333333333331</v>
      </c>
      <c r="C751" s="3">
        <v>62</v>
      </c>
      <c r="D751" s="3">
        <v>64</v>
      </c>
    </row>
    <row r="752" spans="1:9" x14ac:dyDescent="0.2">
      <c r="B752" s="2">
        <v>0.34375</v>
      </c>
      <c r="C752" s="3">
        <v>62</v>
      </c>
      <c r="D752" s="3">
        <v>64</v>
      </c>
      <c r="F752" s="3">
        <v>4</v>
      </c>
      <c r="G752" s="3" t="s">
        <v>129</v>
      </c>
      <c r="H752" s="14">
        <v>0.55000000000000004</v>
      </c>
      <c r="I752" s="19">
        <v>29.04</v>
      </c>
    </row>
    <row r="753" spans="2:9" x14ac:dyDescent="0.2">
      <c r="B753" s="2">
        <v>0.35416666666666669</v>
      </c>
      <c r="C753" s="3">
        <v>62</v>
      </c>
      <c r="D753" s="3">
        <v>64</v>
      </c>
      <c r="F753" s="3">
        <v>2</v>
      </c>
      <c r="G753" s="3" t="s">
        <v>35</v>
      </c>
      <c r="H753" s="14">
        <v>0.56000000000000005</v>
      </c>
      <c r="I753" s="19">
        <v>29.04</v>
      </c>
    </row>
    <row r="754" spans="2:9" x14ac:dyDescent="0.2">
      <c r="B754" s="2">
        <v>0.36458333333333331</v>
      </c>
      <c r="C754" s="3">
        <v>64</v>
      </c>
      <c r="D754" s="3">
        <v>66</v>
      </c>
      <c r="F754" s="3">
        <v>9</v>
      </c>
      <c r="G754" s="3" t="s">
        <v>35</v>
      </c>
      <c r="H754" s="14">
        <v>0.52</v>
      </c>
      <c r="I754" s="19">
        <v>29.04</v>
      </c>
    </row>
    <row r="755" spans="2:9" x14ac:dyDescent="0.2">
      <c r="B755" s="2">
        <v>0.375</v>
      </c>
      <c r="C755" s="3">
        <v>64</v>
      </c>
      <c r="D755" s="3">
        <v>66</v>
      </c>
      <c r="F755" s="3">
        <v>7</v>
      </c>
      <c r="G755" s="3" t="s">
        <v>34</v>
      </c>
      <c r="H755" s="14">
        <v>0.53</v>
      </c>
      <c r="I755" s="19">
        <v>29.04</v>
      </c>
    </row>
    <row r="756" spans="2:9" x14ac:dyDescent="0.2">
      <c r="B756" s="2">
        <v>0.38541666666666669</v>
      </c>
      <c r="C756" s="3">
        <v>64</v>
      </c>
      <c r="D756" s="3">
        <v>67</v>
      </c>
      <c r="F756" s="3">
        <v>4</v>
      </c>
      <c r="G756" s="3" t="s">
        <v>34</v>
      </c>
      <c r="H756" s="14">
        <v>0.54</v>
      </c>
      <c r="I756" s="19">
        <v>29.03</v>
      </c>
    </row>
    <row r="757" spans="2:9" x14ac:dyDescent="0.2">
      <c r="B757" s="2">
        <v>0.39583333333333331</v>
      </c>
      <c r="C757" s="3">
        <v>66</v>
      </c>
      <c r="D757" s="3">
        <v>73</v>
      </c>
      <c r="F757" s="3">
        <v>5</v>
      </c>
      <c r="G757" s="3" t="s">
        <v>34</v>
      </c>
      <c r="H757" s="14">
        <v>0.52</v>
      </c>
      <c r="I757" s="19">
        <v>29.03</v>
      </c>
    </row>
    <row r="758" spans="2:9" x14ac:dyDescent="0.2">
      <c r="B758" s="2">
        <v>0.40625</v>
      </c>
      <c r="C758" s="3">
        <v>68</v>
      </c>
      <c r="D758" s="3">
        <v>78</v>
      </c>
      <c r="F758" s="3">
        <v>6</v>
      </c>
      <c r="G758" s="3" t="s">
        <v>190</v>
      </c>
      <c r="H758" s="14">
        <v>0.49</v>
      </c>
      <c r="I758" s="19">
        <v>29.02</v>
      </c>
    </row>
    <row r="759" spans="2:9" x14ac:dyDescent="0.2">
      <c r="B759" s="2">
        <v>0.41666666666666669</v>
      </c>
      <c r="C759" s="3">
        <v>67</v>
      </c>
      <c r="D759" s="3">
        <v>72</v>
      </c>
      <c r="F759" s="3">
        <v>10</v>
      </c>
      <c r="G759" s="3" t="s">
        <v>34</v>
      </c>
      <c r="H759" s="14">
        <v>0.49</v>
      </c>
      <c r="I759" s="19">
        <v>29.02</v>
      </c>
    </row>
    <row r="760" spans="2:9" x14ac:dyDescent="0.2">
      <c r="B760" s="2">
        <v>0.42708333333333331</v>
      </c>
      <c r="C760" s="3">
        <v>68</v>
      </c>
      <c r="D760" s="3">
        <v>73</v>
      </c>
      <c r="F760" s="3">
        <v>5</v>
      </c>
      <c r="G760" s="3" t="s">
        <v>34</v>
      </c>
      <c r="H760" s="14">
        <v>0.49</v>
      </c>
      <c r="I760" s="19">
        <v>29.02</v>
      </c>
    </row>
    <row r="761" spans="2:9" x14ac:dyDescent="0.2">
      <c r="B761" s="2">
        <v>0.4375</v>
      </c>
      <c r="C761" s="3">
        <v>68</v>
      </c>
      <c r="D761" s="3">
        <v>74</v>
      </c>
      <c r="F761" s="3">
        <v>5</v>
      </c>
      <c r="G761" s="3" t="s">
        <v>37</v>
      </c>
      <c r="H761" s="14">
        <v>0.48</v>
      </c>
      <c r="I761" s="19">
        <v>29.01</v>
      </c>
    </row>
    <row r="762" spans="2:9" x14ac:dyDescent="0.2">
      <c r="B762" s="2">
        <v>0.44791666666666669</v>
      </c>
      <c r="C762" s="3">
        <v>70</v>
      </c>
      <c r="D762" s="3">
        <v>83</v>
      </c>
      <c r="F762" s="3">
        <v>7</v>
      </c>
      <c r="G762" s="3" t="s">
        <v>34</v>
      </c>
      <c r="H762" s="14">
        <v>0.45</v>
      </c>
      <c r="I762" s="19">
        <v>29.01</v>
      </c>
    </row>
    <row r="763" spans="2:9" x14ac:dyDescent="0.2">
      <c r="B763" s="2">
        <v>0.45833333333333331</v>
      </c>
      <c r="C763" s="3">
        <v>71</v>
      </c>
      <c r="D763" s="3">
        <v>85</v>
      </c>
      <c r="F763" s="3">
        <v>9</v>
      </c>
      <c r="G763" s="3" t="s">
        <v>180</v>
      </c>
      <c r="H763" s="14">
        <v>0.44</v>
      </c>
      <c r="I763" s="19">
        <v>29.01</v>
      </c>
    </row>
    <row r="764" spans="2:9" x14ac:dyDescent="0.2">
      <c r="B764" s="1">
        <v>0.47916666666666669</v>
      </c>
      <c r="C764" s="3">
        <v>70</v>
      </c>
      <c r="D764" s="3">
        <v>82</v>
      </c>
      <c r="F764" s="3">
        <v>9</v>
      </c>
      <c r="G764" s="3" t="s">
        <v>34</v>
      </c>
      <c r="H764" s="14">
        <v>0.44</v>
      </c>
      <c r="I764" s="19">
        <v>29.01</v>
      </c>
    </row>
    <row r="765" spans="2:9" x14ac:dyDescent="0.2">
      <c r="B765" s="1">
        <v>0.48958333333333331</v>
      </c>
      <c r="C765" s="3">
        <v>70</v>
      </c>
      <c r="D765" s="3">
        <v>83</v>
      </c>
      <c r="F765" s="3">
        <v>14</v>
      </c>
      <c r="G765" s="3" t="s">
        <v>190</v>
      </c>
      <c r="H765" s="14">
        <v>0.45</v>
      </c>
      <c r="I765" s="19">
        <v>29.02</v>
      </c>
    </row>
    <row r="766" spans="2:9" x14ac:dyDescent="0.2">
      <c r="B766" s="1">
        <v>0.5</v>
      </c>
      <c r="C766" s="3">
        <v>69</v>
      </c>
      <c r="D766" s="3">
        <v>80</v>
      </c>
      <c r="F766" s="3">
        <v>6</v>
      </c>
      <c r="G766" s="3" t="s">
        <v>190</v>
      </c>
      <c r="H766" s="14">
        <v>0.46</v>
      </c>
      <c r="I766" s="19">
        <v>29.01</v>
      </c>
    </row>
    <row r="767" spans="2:9" x14ac:dyDescent="0.2">
      <c r="B767" s="1">
        <v>0.51041666666666663</v>
      </c>
      <c r="C767" s="3">
        <v>71</v>
      </c>
      <c r="D767" s="3">
        <v>89</v>
      </c>
      <c r="F767" s="3">
        <v>18</v>
      </c>
      <c r="G767" s="3" t="s">
        <v>190</v>
      </c>
      <c r="H767" s="14">
        <v>0.46</v>
      </c>
      <c r="I767" s="19">
        <v>29.01</v>
      </c>
    </row>
    <row r="768" spans="2:9" x14ac:dyDescent="0.2">
      <c r="B768" s="1">
        <v>0.52083333333333337</v>
      </c>
      <c r="C768" s="3">
        <v>72</v>
      </c>
      <c r="D768" s="3">
        <v>92</v>
      </c>
      <c r="F768" s="3">
        <v>3</v>
      </c>
      <c r="G768" s="3" t="s">
        <v>34</v>
      </c>
      <c r="H768" s="14">
        <v>0.45</v>
      </c>
      <c r="I768" s="19">
        <v>29</v>
      </c>
    </row>
    <row r="769" spans="1:9" x14ac:dyDescent="0.2">
      <c r="B769" s="1">
        <v>0.54166666666666663</v>
      </c>
      <c r="C769" s="3">
        <v>71</v>
      </c>
      <c r="D769" s="3">
        <v>92</v>
      </c>
      <c r="F769" s="3">
        <v>12</v>
      </c>
      <c r="G769" s="3" t="s">
        <v>34</v>
      </c>
      <c r="H769" s="14">
        <v>0.44</v>
      </c>
      <c r="I769" s="19">
        <v>29</v>
      </c>
    </row>
    <row r="770" spans="1:9" x14ac:dyDescent="0.2">
      <c r="B770" s="1">
        <v>0.55208333333333337</v>
      </c>
      <c r="C770" s="3">
        <v>70</v>
      </c>
      <c r="D770" s="3">
        <v>87</v>
      </c>
      <c r="F770" s="3">
        <v>12</v>
      </c>
      <c r="G770" s="3" t="s">
        <v>37</v>
      </c>
      <c r="H770" s="14">
        <v>0.44</v>
      </c>
      <c r="I770" s="19">
        <v>29</v>
      </c>
    </row>
    <row r="771" spans="1:9" x14ac:dyDescent="0.2">
      <c r="B771" s="2">
        <v>0.5625</v>
      </c>
      <c r="C771" s="3">
        <v>71</v>
      </c>
      <c r="D771" s="3">
        <v>91</v>
      </c>
      <c r="F771" s="3">
        <v>10</v>
      </c>
      <c r="G771" s="3" t="s">
        <v>35</v>
      </c>
      <c r="H771" s="14">
        <v>0.41</v>
      </c>
      <c r="I771" s="19">
        <v>28.99</v>
      </c>
    </row>
    <row r="772" spans="1:9" x14ac:dyDescent="0.2">
      <c r="B772" s="2">
        <v>0.57291666666666663</v>
      </c>
      <c r="C772" s="3">
        <v>73</v>
      </c>
      <c r="D772" s="3">
        <v>93</v>
      </c>
      <c r="F772" s="3">
        <v>11</v>
      </c>
      <c r="G772" s="3" t="s">
        <v>37</v>
      </c>
      <c r="H772" s="14">
        <v>0.42</v>
      </c>
      <c r="I772" s="19">
        <v>28.98</v>
      </c>
    </row>
    <row r="773" spans="1:9" x14ac:dyDescent="0.2">
      <c r="B773" s="2">
        <v>0.58333333333333337</v>
      </c>
      <c r="C773" s="3">
        <v>73</v>
      </c>
      <c r="D773" s="3">
        <v>96</v>
      </c>
      <c r="F773" s="3">
        <v>9</v>
      </c>
      <c r="G773" s="3" t="s">
        <v>190</v>
      </c>
      <c r="H773" s="14">
        <v>0.41</v>
      </c>
      <c r="I773" s="19">
        <v>28.98</v>
      </c>
    </row>
    <row r="774" spans="1:9" x14ac:dyDescent="0.2">
      <c r="B774" s="2">
        <v>0.60416666666666663</v>
      </c>
      <c r="C774" s="3">
        <v>73</v>
      </c>
      <c r="D774" s="3">
        <v>94</v>
      </c>
      <c r="F774" s="3">
        <v>9</v>
      </c>
      <c r="G774" s="3" t="s">
        <v>190</v>
      </c>
      <c r="H774" s="14">
        <v>0.39</v>
      </c>
      <c r="I774" s="19">
        <v>28.98</v>
      </c>
    </row>
    <row r="775" spans="1:9" x14ac:dyDescent="0.2">
      <c r="B775" s="2">
        <v>0.61458333333333337</v>
      </c>
      <c r="C775" s="3">
        <v>74</v>
      </c>
      <c r="D775" s="3">
        <v>99</v>
      </c>
      <c r="F775" s="3">
        <v>2</v>
      </c>
      <c r="G775" s="3" t="s">
        <v>190</v>
      </c>
      <c r="H775" s="14">
        <v>0.41</v>
      </c>
      <c r="I775" s="19">
        <v>28.98</v>
      </c>
    </row>
    <row r="776" spans="1:9" x14ac:dyDescent="0.2">
      <c r="B776" s="2">
        <v>0.64583333333333337</v>
      </c>
      <c r="C776" s="3">
        <v>75</v>
      </c>
      <c r="D776" s="3">
        <v>99</v>
      </c>
      <c r="F776" s="3">
        <v>11</v>
      </c>
      <c r="G776" s="3" t="s">
        <v>34</v>
      </c>
      <c r="H776" s="14">
        <v>0.42</v>
      </c>
      <c r="I776" s="19">
        <v>28.96</v>
      </c>
    </row>
    <row r="777" spans="1:9" x14ac:dyDescent="0.2">
      <c r="B777" s="2">
        <v>0.65625</v>
      </c>
      <c r="C777" s="3">
        <v>75</v>
      </c>
      <c r="D777" s="3">
        <v>94</v>
      </c>
      <c r="F777" s="3">
        <v>6</v>
      </c>
      <c r="G777" s="3" t="s">
        <v>202</v>
      </c>
      <c r="H777" s="14">
        <v>0.42</v>
      </c>
      <c r="I777" s="19">
        <v>28.96</v>
      </c>
    </row>
    <row r="778" spans="1:9" x14ac:dyDescent="0.2">
      <c r="B778" s="2">
        <v>0.66666666666666663</v>
      </c>
      <c r="C778" s="3">
        <v>76</v>
      </c>
      <c r="D778" s="3">
        <v>96</v>
      </c>
      <c r="F778" s="3">
        <v>1</v>
      </c>
      <c r="G778" s="3" t="s">
        <v>35</v>
      </c>
      <c r="H778" s="14">
        <v>0.42</v>
      </c>
      <c r="I778" s="19">
        <v>28.95</v>
      </c>
    </row>
    <row r="779" spans="1:9" x14ac:dyDescent="0.2">
      <c r="B779" s="2">
        <v>0.67708333333333337</v>
      </c>
      <c r="C779" s="3">
        <v>76</v>
      </c>
      <c r="D779" s="3">
        <v>90</v>
      </c>
      <c r="F779" s="3">
        <v>3</v>
      </c>
      <c r="G779" s="3" t="s">
        <v>196</v>
      </c>
      <c r="H779" s="14">
        <v>0.42</v>
      </c>
      <c r="I779" s="19">
        <v>28.96</v>
      </c>
    </row>
    <row r="780" spans="1:9" x14ac:dyDescent="0.2">
      <c r="B780" s="2">
        <v>0.6875</v>
      </c>
      <c r="C780" s="3">
        <v>75</v>
      </c>
      <c r="D780" s="3">
        <v>89</v>
      </c>
      <c r="F780" s="3">
        <v>3</v>
      </c>
      <c r="G780" s="3" t="s">
        <v>201</v>
      </c>
      <c r="H780" s="14">
        <v>0.41</v>
      </c>
      <c r="I780" s="19">
        <v>28.96</v>
      </c>
    </row>
    <row r="781" spans="1:9" x14ac:dyDescent="0.2">
      <c r="B781" s="2"/>
    </row>
    <row r="782" spans="1:9" x14ac:dyDescent="0.2">
      <c r="A782" s="21">
        <v>40329</v>
      </c>
      <c r="B782" s="2">
        <v>0.45833333333333331</v>
      </c>
      <c r="C782" s="3">
        <v>61</v>
      </c>
      <c r="D782" s="3">
        <v>88</v>
      </c>
      <c r="F782" s="3">
        <v>2</v>
      </c>
      <c r="G782" s="3" t="s">
        <v>202</v>
      </c>
      <c r="H782" s="14">
        <v>0.51</v>
      </c>
      <c r="I782" s="19">
        <v>29.25</v>
      </c>
    </row>
    <row r="783" spans="1:9" x14ac:dyDescent="0.2">
      <c r="B783" s="1">
        <v>0.46875</v>
      </c>
      <c r="C783" s="3">
        <v>61</v>
      </c>
      <c r="D783" s="3">
        <v>86</v>
      </c>
      <c r="F783" s="3">
        <v>11</v>
      </c>
      <c r="G783" s="3" t="s">
        <v>71</v>
      </c>
      <c r="H783" s="14">
        <v>0.52</v>
      </c>
      <c r="I783" s="19">
        <v>29.25</v>
      </c>
    </row>
    <row r="784" spans="1:9" x14ac:dyDescent="0.2">
      <c r="B784" s="1">
        <v>0.47916666666666669</v>
      </c>
      <c r="C784" s="3">
        <v>60</v>
      </c>
      <c r="D784" s="3">
        <v>90</v>
      </c>
      <c r="F784" s="3">
        <v>7</v>
      </c>
      <c r="G784" s="3" t="s">
        <v>203</v>
      </c>
      <c r="H784" s="14">
        <v>0.53</v>
      </c>
      <c r="I784" s="19">
        <v>29.25</v>
      </c>
    </row>
    <row r="785" spans="2:9" x14ac:dyDescent="0.2">
      <c r="B785" s="1">
        <v>0.48958333333333331</v>
      </c>
      <c r="C785" s="3">
        <v>59</v>
      </c>
      <c r="D785" s="3">
        <v>90</v>
      </c>
      <c r="F785" s="3">
        <v>8</v>
      </c>
      <c r="G785" s="3" t="s">
        <v>71</v>
      </c>
      <c r="H785" s="14">
        <v>0.54</v>
      </c>
      <c r="I785" s="19">
        <v>29.24</v>
      </c>
    </row>
    <row r="786" spans="2:9" x14ac:dyDescent="0.2">
      <c r="B786" s="1">
        <v>0.5</v>
      </c>
      <c r="C786" s="3">
        <v>59</v>
      </c>
      <c r="D786" s="3">
        <v>91</v>
      </c>
      <c r="F786" s="3">
        <v>6</v>
      </c>
      <c r="G786" s="3" t="s">
        <v>34</v>
      </c>
      <c r="H786" s="14">
        <v>0.55000000000000004</v>
      </c>
      <c r="I786" s="19">
        <v>29.24</v>
      </c>
    </row>
    <row r="787" spans="2:9" x14ac:dyDescent="0.2">
      <c r="B787" s="1">
        <v>0.51041666666666663</v>
      </c>
      <c r="C787" s="3">
        <v>60</v>
      </c>
      <c r="D787" s="3">
        <v>96</v>
      </c>
      <c r="F787" s="3">
        <v>4</v>
      </c>
      <c r="G787" s="3" t="s">
        <v>35</v>
      </c>
      <c r="H787" s="14">
        <v>0.54</v>
      </c>
      <c r="I787" s="19">
        <v>29.24</v>
      </c>
    </row>
    <row r="788" spans="2:9" x14ac:dyDescent="0.2">
      <c r="B788" s="1">
        <v>0.52083333333333337</v>
      </c>
      <c r="C788" s="3">
        <v>60</v>
      </c>
      <c r="D788" s="3">
        <v>95</v>
      </c>
      <c r="F788" s="3">
        <v>5</v>
      </c>
      <c r="G788" s="3" t="s">
        <v>35</v>
      </c>
      <c r="H788" s="14">
        <v>0.55000000000000004</v>
      </c>
      <c r="I788" s="19">
        <v>29.24</v>
      </c>
    </row>
    <row r="789" spans="2:9" x14ac:dyDescent="0.2">
      <c r="B789" s="2">
        <v>0.57291666666666663</v>
      </c>
      <c r="C789" s="3">
        <v>62</v>
      </c>
      <c r="D789" s="3">
        <v>96</v>
      </c>
      <c r="F789" s="3">
        <v>11</v>
      </c>
      <c r="G789" s="3" t="s">
        <v>34</v>
      </c>
      <c r="H789" s="14">
        <v>0.52</v>
      </c>
      <c r="I789" s="19">
        <v>29.23</v>
      </c>
    </row>
    <row r="790" spans="2:9" x14ac:dyDescent="0.2">
      <c r="B790" s="2">
        <v>0.58333333333333337</v>
      </c>
      <c r="C790" s="3">
        <v>62</v>
      </c>
      <c r="D790" s="3">
        <v>97</v>
      </c>
      <c r="F790" s="3">
        <v>7</v>
      </c>
      <c r="G790" s="3" t="s">
        <v>180</v>
      </c>
      <c r="H790" s="14">
        <v>0.54</v>
      </c>
      <c r="I790" s="19">
        <v>29.23</v>
      </c>
    </row>
    <row r="791" spans="2:9" x14ac:dyDescent="0.2">
      <c r="B791" s="2">
        <v>0.59375</v>
      </c>
      <c r="C791" s="3">
        <v>62</v>
      </c>
      <c r="D791" s="3">
        <v>96</v>
      </c>
      <c r="F791" s="3">
        <v>12</v>
      </c>
      <c r="G791" s="3" t="s">
        <v>35</v>
      </c>
      <c r="H791" s="14">
        <v>0.54</v>
      </c>
      <c r="I791" s="19">
        <v>29.22</v>
      </c>
    </row>
    <row r="792" spans="2:9" x14ac:dyDescent="0.2">
      <c r="B792" s="2">
        <v>0.60416666666666663</v>
      </c>
      <c r="C792" s="3">
        <v>62</v>
      </c>
      <c r="D792" s="3">
        <v>96</v>
      </c>
      <c r="F792" s="3">
        <v>6</v>
      </c>
      <c r="G792" s="3" t="s">
        <v>71</v>
      </c>
      <c r="H792" s="14">
        <v>0.55000000000000004</v>
      </c>
      <c r="I792" s="19">
        <v>29.22</v>
      </c>
    </row>
    <row r="793" spans="2:9" x14ac:dyDescent="0.2">
      <c r="B793" s="2">
        <v>0.61458333333333337</v>
      </c>
      <c r="C793" s="3">
        <v>61</v>
      </c>
      <c r="D793" s="3">
        <v>96</v>
      </c>
      <c r="F793" s="3">
        <v>10</v>
      </c>
      <c r="G793" s="3" t="s">
        <v>35</v>
      </c>
      <c r="H793" s="14">
        <v>0.53</v>
      </c>
      <c r="I793" s="19">
        <v>29.22</v>
      </c>
    </row>
    <row r="794" spans="2:9" x14ac:dyDescent="0.2">
      <c r="B794" s="2">
        <v>0.625</v>
      </c>
      <c r="C794" s="3">
        <v>60</v>
      </c>
      <c r="D794" s="3">
        <v>97</v>
      </c>
      <c r="F794" s="3">
        <v>4</v>
      </c>
      <c r="G794" s="3" t="s">
        <v>35</v>
      </c>
      <c r="H794" s="14">
        <v>0.5</v>
      </c>
      <c r="I794" s="19">
        <v>29.21</v>
      </c>
    </row>
    <row r="795" spans="2:9" x14ac:dyDescent="0.2">
      <c r="B795" s="2">
        <v>0.63541666666666663</v>
      </c>
      <c r="C795" s="3">
        <v>61</v>
      </c>
      <c r="D795" s="3">
        <v>97</v>
      </c>
      <c r="F795" s="3">
        <v>3</v>
      </c>
      <c r="G795" s="3" t="s">
        <v>35</v>
      </c>
      <c r="H795" s="14">
        <v>0.5</v>
      </c>
      <c r="I795" s="19">
        <v>29.21</v>
      </c>
    </row>
    <row r="796" spans="2:9" x14ac:dyDescent="0.2">
      <c r="B796" s="2">
        <v>0.64583333333333337</v>
      </c>
      <c r="C796" s="3">
        <v>61</v>
      </c>
      <c r="D796" s="3">
        <v>96</v>
      </c>
      <c r="F796" s="3">
        <v>11</v>
      </c>
      <c r="G796" s="3" t="s">
        <v>202</v>
      </c>
      <c r="H796" s="14">
        <v>0.46</v>
      </c>
      <c r="I796" s="19">
        <v>29.21</v>
      </c>
    </row>
    <row r="797" spans="2:9" x14ac:dyDescent="0.2">
      <c r="B797" s="2">
        <v>0.65625</v>
      </c>
      <c r="C797" s="3">
        <v>62</v>
      </c>
      <c r="D797" s="3">
        <v>96</v>
      </c>
      <c r="F797" s="3">
        <v>4</v>
      </c>
      <c r="G797" s="3" t="s">
        <v>35</v>
      </c>
      <c r="H797" s="14">
        <v>0.45</v>
      </c>
      <c r="I797" s="19">
        <v>29.2</v>
      </c>
    </row>
    <row r="798" spans="2:9" x14ac:dyDescent="0.2">
      <c r="B798" s="2">
        <v>0.66666666666666663</v>
      </c>
      <c r="C798" s="3">
        <v>61</v>
      </c>
      <c r="D798" s="3">
        <v>96</v>
      </c>
      <c r="F798" s="3">
        <v>10</v>
      </c>
      <c r="G798" s="3" t="s">
        <v>71</v>
      </c>
      <c r="H798" s="14">
        <v>0.45</v>
      </c>
      <c r="I798" s="19">
        <v>29.2</v>
      </c>
    </row>
    <row r="799" spans="2:9" x14ac:dyDescent="0.2">
      <c r="B799" s="2">
        <v>0.67708333333333337</v>
      </c>
      <c r="C799" s="3">
        <v>61</v>
      </c>
      <c r="D799" s="3">
        <v>94</v>
      </c>
      <c r="F799" s="3">
        <v>4</v>
      </c>
      <c r="G799" s="3" t="s">
        <v>71</v>
      </c>
      <c r="H799" s="14">
        <v>0.45</v>
      </c>
      <c r="I799" s="19">
        <v>29.2</v>
      </c>
    </row>
    <row r="800" spans="2:9" x14ac:dyDescent="0.2">
      <c r="B800" s="2">
        <v>0.6875</v>
      </c>
      <c r="C800" s="3">
        <v>61</v>
      </c>
      <c r="D800" s="3">
        <v>92</v>
      </c>
      <c r="F800" s="3">
        <v>5</v>
      </c>
      <c r="G800" s="3" t="s">
        <v>35</v>
      </c>
      <c r="H800" s="14">
        <v>0.44</v>
      </c>
      <c r="I800" s="19">
        <v>29.19</v>
      </c>
    </row>
    <row r="801" spans="1:9" x14ac:dyDescent="0.2">
      <c r="B801" s="2"/>
    </row>
    <row r="802" spans="1:9" x14ac:dyDescent="0.2">
      <c r="B802" s="2"/>
    </row>
    <row r="803" spans="1:9" x14ac:dyDescent="0.2">
      <c r="A803" s="9" t="s">
        <v>259</v>
      </c>
      <c r="B803" s="2"/>
    </row>
    <row r="804" spans="1:9" x14ac:dyDescent="0.2">
      <c r="A804" s="21">
        <v>40333</v>
      </c>
      <c r="B804" s="2"/>
    </row>
    <row r="805" spans="1:9" x14ac:dyDescent="0.2">
      <c r="A805" s="2"/>
      <c r="B805" s="2">
        <v>0.8125</v>
      </c>
      <c r="C805" s="3">
        <v>80</v>
      </c>
      <c r="D805" s="3">
        <v>90</v>
      </c>
      <c r="F805" s="3">
        <v>5</v>
      </c>
      <c r="G805" s="3" t="s">
        <v>201</v>
      </c>
      <c r="H805" s="14">
        <v>0.46</v>
      </c>
      <c r="I805" s="19">
        <v>29.27</v>
      </c>
    </row>
    <row r="806" spans="1:9" x14ac:dyDescent="0.2">
      <c r="A806" s="2"/>
      <c r="B806" s="2">
        <v>0.82291666666666663</v>
      </c>
      <c r="C806" s="3">
        <v>80</v>
      </c>
      <c r="D806" s="3">
        <v>90</v>
      </c>
      <c r="F806" s="3">
        <v>2</v>
      </c>
      <c r="G806" s="3" t="s">
        <v>201</v>
      </c>
      <c r="H806" s="14">
        <v>0.46</v>
      </c>
      <c r="I806" s="19">
        <v>29.28</v>
      </c>
    </row>
    <row r="807" spans="1:9" x14ac:dyDescent="0.2">
      <c r="A807" s="2"/>
      <c r="B807" s="2">
        <v>0.83333333333333337</v>
      </c>
      <c r="C807" s="3">
        <v>79</v>
      </c>
      <c r="D807" s="3">
        <v>85</v>
      </c>
      <c r="F807" s="3">
        <v>2</v>
      </c>
      <c r="G807" s="3" t="s">
        <v>201</v>
      </c>
      <c r="H807" s="14">
        <v>0.47</v>
      </c>
      <c r="I807" s="19">
        <v>29.28</v>
      </c>
    </row>
    <row r="808" spans="1:9" x14ac:dyDescent="0.2">
      <c r="A808" s="2"/>
      <c r="B808" s="2">
        <v>0.84375</v>
      </c>
      <c r="C808" s="3">
        <v>79</v>
      </c>
      <c r="D808" s="3">
        <v>84</v>
      </c>
      <c r="F808" s="3">
        <v>4</v>
      </c>
      <c r="G808" s="3" t="s">
        <v>129</v>
      </c>
      <c r="H808" s="14">
        <v>0.48</v>
      </c>
      <c r="I808" s="19">
        <v>29.28</v>
      </c>
    </row>
    <row r="809" spans="1:9" x14ac:dyDescent="0.2">
      <c r="A809" s="2"/>
      <c r="B809" s="2">
        <v>0.85416666666666663</v>
      </c>
      <c r="C809" s="3">
        <v>78</v>
      </c>
      <c r="D809" s="3">
        <v>83</v>
      </c>
      <c r="F809" s="3">
        <v>7</v>
      </c>
      <c r="G809" s="3" t="s">
        <v>129</v>
      </c>
      <c r="H809" s="14">
        <v>0.49</v>
      </c>
      <c r="I809" s="19">
        <v>29.28</v>
      </c>
    </row>
    <row r="810" spans="1:9" x14ac:dyDescent="0.2">
      <c r="A810" s="2"/>
      <c r="B810" s="2">
        <v>0.86458333333333337</v>
      </c>
      <c r="C810" s="3">
        <v>77</v>
      </c>
      <c r="D810" s="3">
        <v>82</v>
      </c>
      <c r="F810" s="3">
        <v>4</v>
      </c>
      <c r="G810" s="3" t="s">
        <v>129</v>
      </c>
      <c r="H810" s="14">
        <v>0.51</v>
      </c>
      <c r="I810" s="19">
        <v>29.29</v>
      </c>
    </row>
    <row r="811" spans="1:9" x14ac:dyDescent="0.2">
      <c r="A811" s="2"/>
      <c r="B811" s="2">
        <v>0.875</v>
      </c>
      <c r="C811" s="3">
        <v>76</v>
      </c>
      <c r="D811" s="3">
        <v>81</v>
      </c>
      <c r="F811" s="3">
        <v>3</v>
      </c>
      <c r="G811" s="3" t="s">
        <v>201</v>
      </c>
      <c r="H811" s="14">
        <v>0.52</v>
      </c>
      <c r="I811" s="19">
        <v>29.29</v>
      </c>
    </row>
    <row r="812" spans="1:9" x14ac:dyDescent="0.2">
      <c r="A812" s="2"/>
      <c r="B812" s="2">
        <v>0.88541666666666663</v>
      </c>
      <c r="C812" s="3">
        <v>76</v>
      </c>
      <c r="D812" s="3">
        <v>81</v>
      </c>
      <c r="F812" s="3">
        <v>4</v>
      </c>
      <c r="G812" s="3" t="s">
        <v>129</v>
      </c>
      <c r="H812" s="14">
        <v>0.52</v>
      </c>
      <c r="I812" s="19">
        <v>29.29</v>
      </c>
    </row>
    <row r="813" spans="1:9" x14ac:dyDescent="0.2">
      <c r="A813" s="2"/>
      <c r="B813" s="2"/>
    </row>
    <row r="814" spans="1:9" x14ac:dyDescent="0.2">
      <c r="A814" s="21">
        <v>40334</v>
      </c>
    </row>
    <row r="815" spans="1:9" x14ac:dyDescent="0.2">
      <c r="B815" s="2">
        <v>0.57291666666666663</v>
      </c>
      <c r="C815" s="3">
        <v>84</v>
      </c>
      <c r="D815" s="3">
        <v>126</v>
      </c>
      <c r="F815" s="3">
        <v>3</v>
      </c>
      <c r="G815" s="3" t="s">
        <v>129</v>
      </c>
      <c r="H815" s="14">
        <v>0.44</v>
      </c>
      <c r="I815" s="19">
        <v>29.32</v>
      </c>
    </row>
    <row r="816" spans="1:9" x14ac:dyDescent="0.2">
      <c r="B816" s="2">
        <v>0.58333333333333337</v>
      </c>
      <c r="C816" s="3">
        <v>84</v>
      </c>
      <c r="D816" s="3">
        <v>128</v>
      </c>
      <c r="F816" s="3">
        <v>3</v>
      </c>
      <c r="G816" s="3" t="s">
        <v>129</v>
      </c>
      <c r="H816" s="14">
        <v>0.44</v>
      </c>
      <c r="I816" s="19">
        <v>29.32</v>
      </c>
    </row>
    <row r="817" spans="1:9" x14ac:dyDescent="0.2">
      <c r="B817" s="2">
        <v>0.59375</v>
      </c>
      <c r="C817" s="3">
        <v>84</v>
      </c>
      <c r="D817" s="3">
        <v>128</v>
      </c>
      <c r="F817" s="3">
        <v>3</v>
      </c>
      <c r="G817" s="3" t="s">
        <v>129</v>
      </c>
      <c r="H817" s="14">
        <v>0.43</v>
      </c>
      <c r="I817" s="19">
        <v>29.32</v>
      </c>
    </row>
    <row r="818" spans="1:9" x14ac:dyDescent="0.2">
      <c r="B818" s="2">
        <v>0.60416666666666663</v>
      </c>
      <c r="C818" s="3">
        <v>84</v>
      </c>
      <c r="D818" s="3">
        <v>129</v>
      </c>
      <c r="F818" s="3">
        <v>5</v>
      </c>
      <c r="G818" s="3" t="s">
        <v>35</v>
      </c>
      <c r="H818" s="14">
        <v>0.44</v>
      </c>
      <c r="I818" s="19">
        <v>29.31</v>
      </c>
    </row>
    <row r="819" spans="1:9" x14ac:dyDescent="0.2">
      <c r="B819" s="2">
        <v>0.61458333333333337</v>
      </c>
      <c r="C819" s="3">
        <v>84</v>
      </c>
      <c r="D819" s="3">
        <v>128</v>
      </c>
      <c r="F819" s="3">
        <v>3</v>
      </c>
      <c r="G819" s="3" t="s">
        <v>143</v>
      </c>
      <c r="H819" s="14">
        <v>0.42</v>
      </c>
      <c r="I819" s="19">
        <v>29.31</v>
      </c>
    </row>
    <row r="820" spans="1:9" x14ac:dyDescent="0.2">
      <c r="B820" s="2">
        <v>0.625</v>
      </c>
      <c r="C820" s="3">
        <v>86</v>
      </c>
      <c r="D820" s="3">
        <v>129</v>
      </c>
      <c r="F820" s="3">
        <v>3</v>
      </c>
      <c r="G820" s="3" t="s">
        <v>143</v>
      </c>
      <c r="H820" s="14">
        <v>0.41</v>
      </c>
      <c r="I820" s="19">
        <v>29.3</v>
      </c>
    </row>
    <row r="821" spans="1:9" x14ac:dyDescent="0.2">
      <c r="B821" s="2">
        <v>0.71875</v>
      </c>
      <c r="C821" s="3">
        <v>88</v>
      </c>
      <c r="D821" s="3">
        <v>122</v>
      </c>
      <c r="F821" s="3">
        <v>2</v>
      </c>
      <c r="G821" s="3" t="s">
        <v>129</v>
      </c>
      <c r="H821" s="14">
        <v>0.41</v>
      </c>
      <c r="I821" s="19">
        <v>29.24</v>
      </c>
    </row>
    <row r="822" spans="1:9" x14ac:dyDescent="0.2">
      <c r="B822" s="2">
        <v>0.72916666666666663</v>
      </c>
      <c r="C822" s="3">
        <v>88</v>
      </c>
      <c r="D822" s="3">
        <v>121</v>
      </c>
      <c r="F822" s="3">
        <v>3</v>
      </c>
      <c r="G822" s="3" t="s">
        <v>180</v>
      </c>
      <c r="H822" s="14">
        <v>0.39</v>
      </c>
      <c r="I822" s="19">
        <v>29.24</v>
      </c>
    </row>
    <row r="823" spans="1:9" x14ac:dyDescent="0.2">
      <c r="B823" s="2">
        <v>0.73958333333333337</v>
      </c>
      <c r="C823" s="3">
        <v>89</v>
      </c>
      <c r="D823" s="3">
        <v>120</v>
      </c>
      <c r="F823" s="3">
        <v>6</v>
      </c>
      <c r="G823" s="3" t="s">
        <v>129</v>
      </c>
      <c r="H823" s="14">
        <v>0.4</v>
      </c>
      <c r="I823" s="19">
        <v>29.23</v>
      </c>
    </row>
    <row r="824" spans="1:9" x14ac:dyDescent="0.2">
      <c r="B824" s="2">
        <v>0.75</v>
      </c>
      <c r="C824" s="3">
        <v>89</v>
      </c>
      <c r="D824" s="3">
        <v>123</v>
      </c>
      <c r="F824" s="3">
        <v>2</v>
      </c>
      <c r="G824" s="3" t="s">
        <v>35</v>
      </c>
      <c r="H824" s="14">
        <v>0.39</v>
      </c>
      <c r="I824" s="19">
        <v>29.23</v>
      </c>
    </row>
    <row r="825" spans="1:9" x14ac:dyDescent="0.2">
      <c r="B825" s="2">
        <v>0.76041666666666663</v>
      </c>
      <c r="C825" s="3">
        <v>88</v>
      </c>
      <c r="D825" s="3">
        <v>122</v>
      </c>
      <c r="F825" s="3">
        <v>4</v>
      </c>
      <c r="G825" s="3" t="s">
        <v>180</v>
      </c>
      <c r="H825" s="14">
        <v>0.4</v>
      </c>
      <c r="I825" s="19">
        <v>29.22</v>
      </c>
    </row>
    <row r="826" spans="1:9" x14ac:dyDescent="0.2">
      <c r="B826" s="2">
        <v>0.77083333333333337</v>
      </c>
      <c r="C826" s="3">
        <v>88</v>
      </c>
      <c r="D826" s="3">
        <v>117</v>
      </c>
      <c r="F826" s="3">
        <v>4</v>
      </c>
      <c r="G826" s="3" t="s">
        <v>180</v>
      </c>
      <c r="H826" s="14">
        <v>0.39</v>
      </c>
      <c r="I826" s="19">
        <v>29.21</v>
      </c>
    </row>
    <row r="827" spans="1:9" x14ac:dyDescent="0.2">
      <c r="B827" s="2">
        <v>0.77430555555555547</v>
      </c>
      <c r="C827" s="3">
        <v>88</v>
      </c>
      <c r="D827" s="3">
        <v>115</v>
      </c>
      <c r="F827" s="3">
        <v>6</v>
      </c>
      <c r="G827" s="3" t="s">
        <v>180</v>
      </c>
      <c r="H827" s="14">
        <v>0.39</v>
      </c>
      <c r="I827" s="19">
        <v>29.21</v>
      </c>
    </row>
    <row r="828" spans="1:9" x14ac:dyDescent="0.2">
      <c r="B828" s="2"/>
    </row>
    <row r="829" spans="1:9" x14ac:dyDescent="0.2">
      <c r="A829" s="21">
        <v>40335</v>
      </c>
      <c r="B829" s="2">
        <v>0.83333333333333337</v>
      </c>
      <c r="C829" s="3">
        <v>90</v>
      </c>
      <c r="D829" s="3">
        <v>94</v>
      </c>
      <c r="F829" s="3">
        <v>10</v>
      </c>
      <c r="G829" s="3" t="s">
        <v>34</v>
      </c>
      <c r="H829" s="14">
        <v>0.46</v>
      </c>
      <c r="I829" s="19">
        <v>29.1</v>
      </c>
    </row>
    <row r="830" spans="1:9" x14ac:dyDescent="0.2">
      <c r="B830" s="2">
        <v>0.84375</v>
      </c>
      <c r="C830" s="3">
        <v>90</v>
      </c>
      <c r="D830" s="3">
        <v>93</v>
      </c>
      <c r="F830" s="3">
        <v>5</v>
      </c>
      <c r="G830" s="3" t="s">
        <v>180</v>
      </c>
      <c r="H830" s="14">
        <v>0.46</v>
      </c>
      <c r="I830" s="19">
        <v>29.11</v>
      </c>
    </row>
    <row r="831" spans="1:9" x14ac:dyDescent="0.2">
      <c r="B831" s="2">
        <v>0.85416666666666663</v>
      </c>
      <c r="C831" s="3">
        <v>89</v>
      </c>
      <c r="D831" s="3">
        <v>93</v>
      </c>
      <c r="F831" s="3">
        <v>6</v>
      </c>
      <c r="G831" s="3" t="s">
        <v>180</v>
      </c>
      <c r="H831" s="14">
        <v>0.46</v>
      </c>
      <c r="I831" s="19">
        <v>29.11</v>
      </c>
    </row>
    <row r="832" spans="1:9" x14ac:dyDescent="0.2">
      <c r="B832" s="2">
        <v>0.86458333333333337</v>
      </c>
      <c r="C832" s="3">
        <v>89</v>
      </c>
      <c r="D832" s="3">
        <v>95</v>
      </c>
      <c r="F832" s="3">
        <v>3</v>
      </c>
      <c r="G832" s="3" t="s">
        <v>180</v>
      </c>
      <c r="H832" s="14">
        <v>0.47</v>
      </c>
      <c r="I832" s="19">
        <v>29.11</v>
      </c>
    </row>
    <row r="833" spans="1:9" x14ac:dyDescent="0.2">
      <c r="B833" s="2">
        <v>0.875</v>
      </c>
      <c r="C833" s="3">
        <v>89</v>
      </c>
      <c r="D833" s="3">
        <v>92</v>
      </c>
      <c r="F833" s="3">
        <v>1</v>
      </c>
      <c r="G833" s="3" t="s">
        <v>180</v>
      </c>
      <c r="H833" s="14">
        <v>0.48</v>
      </c>
      <c r="I833" s="19">
        <v>29.11</v>
      </c>
    </row>
    <row r="834" spans="1:9" x14ac:dyDescent="0.2">
      <c r="B834" s="2">
        <v>0.88541666666666663</v>
      </c>
      <c r="C834" s="3">
        <v>88</v>
      </c>
      <c r="D834" s="3">
        <v>92</v>
      </c>
      <c r="F834" s="3">
        <v>3</v>
      </c>
      <c r="G834" s="3" t="s">
        <v>34</v>
      </c>
      <c r="H834" s="14">
        <v>0.49</v>
      </c>
      <c r="I834" s="19">
        <v>29.12</v>
      </c>
    </row>
    <row r="835" spans="1:9" x14ac:dyDescent="0.2">
      <c r="B835" s="2">
        <v>0.89583333333333337</v>
      </c>
      <c r="C835" s="3">
        <v>88</v>
      </c>
      <c r="D835" s="3">
        <v>91</v>
      </c>
      <c r="F835" s="3">
        <v>5</v>
      </c>
      <c r="G835" s="3" t="s">
        <v>34</v>
      </c>
      <c r="H835" s="14">
        <v>0.51</v>
      </c>
      <c r="I835" s="19">
        <v>29.12</v>
      </c>
    </row>
    <row r="836" spans="1:9" x14ac:dyDescent="0.2">
      <c r="B836" s="2">
        <v>0.90625</v>
      </c>
      <c r="C836" s="3">
        <v>87</v>
      </c>
      <c r="D836" s="3">
        <v>91</v>
      </c>
      <c r="F836" s="3">
        <v>4</v>
      </c>
      <c r="G836" s="3" t="s">
        <v>180</v>
      </c>
      <c r="H836" s="14">
        <v>0.52</v>
      </c>
      <c r="I836" s="19">
        <v>29.13</v>
      </c>
    </row>
    <row r="837" spans="1:9" x14ac:dyDescent="0.2">
      <c r="B837" s="2">
        <v>0.91666666666666663</v>
      </c>
      <c r="C837" s="3">
        <v>87</v>
      </c>
      <c r="D837" s="3">
        <v>89</v>
      </c>
      <c r="F837" s="3">
        <v>4</v>
      </c>
      <c r="G837" s="3" t="s">
        <v>180</v>
      </c>
      <c r="H837" s="14">
        <v>0.52</v>
      </c>
      <c r="I837" s="19">
        <v>29.14</v>
      </c>
    </row>
    <row r="838" spans="1:9" x14ac:dyDescent="0.2">
      <c r="B838" s="2">
        <v>0.92708333333333337</v>
      </c>
      <c r="C838" s="3">
        <v>87</v>
      </c>
      <c r="D838" s="3">
        <v>90</v>
      </c>
      <c r="F838" s="3">
        <v>6</v>
      </c>
      <c r="G838" s="3" t="s">
        <v>180</v>
      </c>
      <c r="H838" s="14">
        <v>0.52</v>
      </c>
      <c r="I838" s="19">
        <v>29.14</v>
      </c>
    </row>
    <row r="839" spans="1:9" x14ac:dyDescent="0.2">
      <c r="B839" s="2">
        <v>0.9375</v>
      </c>
      <c r="C839" s="3">
        <v>86</v>
      </c>
      <c r="D839" s="3">
        <v>89</v>
      </c>
      <c r="F839" s="3">
        <v>1</v>
      </c>
      <c r="G839" s="3" t="s">
        <v>180</v>
      </c>
      <c r="H839" s="14">
        <v>0.52</v>
      </c>
      <c r="I839" s="19">
        <v>29.15</v>
      </c>
    </row>
    <row r="840" spans="1:9" x14ac:dyDescent="0.2">
      <c r="B840" s="2">
        <v>0.94444444444444453</v>
      </c>
      <c r="C840" s="3">
        <v>86</v>
      </c>
      <c r="D840" s="3">
        <v>89</v>
      </c>
      <c r="F840" s="3">
        <v>7</v>
      </c>
      <c r="G840" s="3" t="s">
        <v>180</v>
      </c>
      <c r="H840" s="14">
        <v>0.53</v>
      </c>
      <c r="I840" s="19">
        <v>29.15</v>
      </c>
    </row>
    <row r="841" spans="1:9" x14ac:dyDescent="0.2">
      <c r="B841" s="2"/>
    </row>
    <row r="842" spans="1:9" x14ac:dyDescent="0.2">
      <c r="A842" s="9" t="s">
        <v>260</v>
      </c>
      <c r="B842" s="2"/>
    </row>
    <row r="843" spans="1:9" x14ac:dyDescent="0.2">
      <c r="A843" s="21"/>
      <c r="B843" s="2"/>
    </row>
    <row r="844" spans="1:9" x14ac:dyDescent="0.2">
      <c r="A844" s="21">
        <v>40349</v>
      </c>
      <c r="B844" s="2">
        <v>0.33333333333333331</v>
      </c>
      <c r="C844" s="3">
        <v>71</v>
      </c>
      <c r="D844" s="3">
        <v>80</v>
      </c>
      <c r="F844" s="3">
        <v>4</v>
      </c>
      <c r="G844" s="3" t="s">
        <v>43</v>
      </c>
      <c r="H844" s="14">
        <v>0.82</v>
      </c>
      <c r="I844" s="19">
        <v>28.91</v>
      </c>
    </row>
    <row r="845" spans="1:9" x14ac:dyDescent="0.2">
      <c r="B845" s="2">
        <v>0.34375</v>
      </c>
      <c r="C845" s="3">
        <v>72</v>
      </c>
      <c r="D845" s="3">
        <v>78</v>
      </c>
      <c r="F845" s="3">
        <v>9</v>
      </c>
      <c r="G845" s="3" t="s">
        <v>208</v>
      </c>
      <c r="H845" s="14">
        <v>0.79</v>
      </c>
      <c r="I845" s="19">
        <v>29.81</v>
      </c>
    </row>
    <row r="846" spans="1:9" x14ac:dyDescent="0.2">
      <c r="B846" s="2">
        <v>0.35416666666666669</v>
      </c>
      <c r="C846" s="3">
        <v>73</v>
      </c>
      <c r="D846" s="3">
        <v>81</v>
      </c>
      <c r="F846" s="3">
        <v>5</v>
      </c>
      <c r="G846" s="3" t="s">
        <v>208</v>
      </c>
      <c r="H846" s="14">
        <v>0.75</v>
      </c>
      <c r="I846" s="19">
        <v>28.92</v>
      </c>
    </row>
    <row r="847" spans="1:9" x14ac:dyDescent="0.2">
      <c r="B847" s="2">
        <v>0.36458333333333331</v>
      </c>
      <c r="C847" s="3">
        <v>74</v>
      </c>
      <c r="D847" s="3">
        <v>80</v>
      </c>
      <c r="F847" s="3">
        <v>3</v>
      </c>
      <c r="G847" s="3" t="s">
        <v>197</v>
      </c>
      <c r="H847" s="14">
        <v>0.73</v>
      </c>
      <c r="I847" s="19">
        <v>28.92</v>
      </c>
    </row>
    <row r="848" spans="1:9" x14ac:dyDescent="0.2">
      <c r="B848" s="2">
        <v>0.375</v>
      </c>
      <c r="C848" s="3">
        <v>75</v>
      </c>
      <c r="D848" s="3">
        <v>82</v>
      </c>
      <c r="F848" s="3">
        <v>4</v>
      </c>
      <c r="G848" s="3" t="s">
        <v>43</v>
      </c>
      <c r="H848" s="14">
        <v>0.71</v>
      </c>
      <c r="I848" s="19">
        <v>28.92</v>
      </c>
    </row>
    <row r="849" spans="2:9" x14ac:dyDescent="0.2">
      <c r="B849" s="2">
        <v>0.39583333333333331</v>
      </c>
      <c r="C849" s="3">
        <v>76</v>
      </c>
      <c r="D849" s="3">
        <v>93</v>
      </c>
      <c r="F849" s="3">
        <v>4</v>
      </c>
      <c r="G849" s="3" t="s">
        <v>43</v>
      </c>
      <c r="H849" s="14">
        <v>0.68</v>
      </c>
      <c r="I849" s="19">
        <v>28.92</v>
      </c>
    </row>
    <row r="850" spans="2:9" x14ac:dyDescent="0.2">
      <c r="B850" s="2">
        <v>0.40625</v>
      </c>
      <c r="C850" s="3">
        <v>77</v>
      </c>
      <c r="D850" s="3">
        <v>94</v>
      </c>
      <c r="F850" s="3">
        <v>3</v>
      </c>
      <c r="G850" s="3" t="s">
        <v>43</v>
      </c>
      <c r="H850" s="14">
        <v>0.67</v>
      </c>
      <c r="I850" s="19">
        <v>28.92</v>
      </c>
    </row>
    <row r="851" spans="2:9" x14ac:dyDescent="0.2">
      <c r="B851" s="2">
        <v>0.41666666666666669</v>
      </c>
      <c r="C851" s="3">
        <v>78</v>
      </c>
      <c r="D851" s="3">
        <v>98</v>
      </c>
      <c r="F851" s="3">
        <v>0</v>
      </c>
      <c r="H851" s="14">
        <v>0.66</v>
      </c>
      <c r="I851" s="19">
        <v>28.93</v>
      </c>
    </row>
    <row r="852" spans="2:9" x14ac:dyDescent="0.2">
      <c r="B852" s="2">
        <v>0.42708333333333331</v>
      </c>
      <c r="C852" s="3">
        <v>78</v>
      </c>
      <c r="D852" s="3">
        <v>100</v>
      </c>
      <c r="F852" s="3">
        <v>4</v>
      </c>
      <c r="G852" s="3" t="s">
        <v>43</v>
      </c>
      <c r="H852" s="14">
        <v>0.65</v>
      </c>
      <c r="I852" s="19">
        <v>28.93</v>
      </c>
    </row>
    <row r="853" spans="2:9" x14ac:dyDescent="0.2">
      <c r="B853" s="2">
        <v>0.4375</v>
      </c>
      <c r="C853" s="3">
        <v>80</v>
      </c>
      <c r="D853" s="3">
        <v>104</v>
      </c>
      <c r="F853" s="3">
        <v>2</v>
      </c>
      <c r="G853" s="3" t="s">
        <v>208</v>
      </c>
      <c r="H853" s="14">
        <v>0.61</v>
      </c>
      <c r="I853" s="19">
        <v>28.92</v>
      </c>
    </row>
    <row r="854" spans="2:9" x14ac:dyDescent="0.2">
      <c r="B854" s="2">
        <v>0.44791666666666669</v>
      </c>
      <c r="C854" s="3">
        <v>81</v>
      </c>
      <c r="D854" s="3">
        <v>109</v>
      </c>
      <c r="F854" s="3">
        <v>2</v>
      </c>
      <c r="G854" s="3" t="s">
        <v>143</v>
      </c>
      <c r="H854" s="14">
        <v>0.59</v>
      </c>
      <c r="I854" s="19">
        <v>29.82</v>
      </c>
    </row>
    <row r="855" spans="2:9" x14ac:dyDescent="0.2">
      <c r="B855" s="2">
        <v>0.45833333333333331</v>
      </c>
      <c r="C855" s="3">
        <v>81</v>
      </c>
      <c r="D855" s="3">
        <v>110</v>
      </c>
      <c r="F855" s="3">
        <v>3</v>
      </c>
      <c r="G855" s="3" t="s">
        <v>196</v>
      </c>
      <c r="H855" s="14">
        <v>0.59</v>
      </c>
      <c r="I855" s="19">
        <v>29.82</v>
      </c>
    </row>
    <row r="856" spans="2:9" x14ac:dyDescent="0.2">
      <c r="B856" s="1">
        <v>0.47916666666666669</v>
      </c>
      <c r="C856" s="3">
        <v>83</v>
      </c>
      <c r="D856" s="3">
        <v>116</v>
      </c>
      <c r="F856" s="3">
        <v>1</v>
      </c>
      <c r="G856" s="3" t="s">
        <v>43</v>
      </c>
      <c r="H856" s="14">
        <v>0.55000000000000004</v>
      </c>
      <c r="I856" s="19">
        <v>29.82</v>
      </c>
    </row>
    <row r="857" spans="2:9" x14ac:dyDescent="0.2">
      <c r="B857" s="1">
        <v>0.48958333333333331</v>
      </c>
      <c r="C857" s="3">
        <v>83</v>
      </c>
      <c r="D857" s="3">
        <v>118</v>
      </c>
      <c r="F857" s="3">
        <v>7</v>
      </c>
      <c r="G857" s="3" t="s">
        <v>143</v>
      </c>
      <c r="H857" s="14">
        <v>0.54</v>
      </c>
      <c r="I857" s="19">
        <v>28.92</v>
      </c>
    </row>
    <row r="858" spans="2:9" x14ac:dyDescent="0.2">
      <c r="B858" s="1">
        <v>0.5</v>
      </c>
      <c r="C858" s="3">
        <v>83</v>
      </c>
      <c r="D858" s="3">
        <v>122</v>
      </c>
      <c r="F858" s="3">
        <v>3</v>
      </c>
      <c r="G858" s="3" t="s">
        <v>143</v>
      </c>
      <c r="H858" s="14">
        <v>0.52</v>
      </c>
      <c r="I858" s="19">
        <v>28.92</v>
      </c>
    </row>
    <row r="859" spans="2:9" x14ac:dyDescent="0.2">
      <c r="B859" s="1">
        <v>0.51041666666666663</v>
      </c>
      <c r="C859" s="3">
        <v>83</v>
      </c>
      <c r="D859" s="3">
        <v>120</v>
      </c>
      <c r="F859" s="3">
        <v>3</v>
      </c>
      <c r="G859" s="3" t="s">
        <v>43</v>
      </c>
      <c r="H859" s="14">
        <v>0.5</v>
      </c>
      <c r="I859" s="19">
        <v>28.92</v>
      </c>
    </row>
    <row r="860" spans="2:9" x14ac:dyDescent="0.2">
      <c r="B860" s="1">
        <v>0.52083333333333337</v>
      </c>
      <c r="C860" s="3">
        <v>84</v>
      </c>
      <c r="D860" s="3">
        <v>123</v>
      </c>
      <c r="F860" s="3">
        <v>2</v>
      </c>
      <c r="G860" s="3" t="s">
        <v>143</v>
      </c>
      <c r="H860" s="14">
        <v>0.49</v>
      </c>
      <c r="I860" s="19">
        <v>28.92</v>
      </c>
    </row>
    <row r="861" spans="2:9" x14ac:dyDescent="0.2">
      <c r="B861" s="1">
        <v>0.54166666666666663</v>
      </c>
      <c r="C861" s="3">
        <v>83</v>
      </c>
      <c r="D861" s="3">
        <v>124</v>
      </c>
      <c r="F861" s="3">
        <v>6</v>
      </c>
      <c r="G861" s="3" t="s">
        <v>143</v>
      </c>
      <c r="H861" s="14">
        <v>0.49</v>
      </c>
      <c r="I861" s="19">
        <v>28.92</v>
      </c>
    </row>
    <row r="862" spans="2:9" x14ac:dyDescent="0.2">
      <c r="B862" s="1">
        <v>0.55208333333333337</v>
      </c>
      <c r="C862" s="3">
        <v>84</v>
      </c>
      <c r="D862" s="3">
        <v>127</v>
      </c>
      <c r="F862" s="3">
        <v>5</v>
      </c>
      <c r="G862" s="3" t="s">
        <v>43</v>
      </c>
      <c r="H862" s="14">
        <v>0.5</v>
      </c>
      <c r="I862" s="19">
        <v>28.91</v>
      </c>
    </row>
    <row r="863" spans="2:9" x14ac:dyDescent="0.2">
      <c r="B863" s="2">
        <v>0.5625</v>
      </c>
      <c r="C863" s="3">
        <v>85</v>
      </c>
      <c r="D863" s="3">
        <v>130</v>
      </c>
      <c r="F863" s="3">
        <v>6</v>
      </c>
      <c r="G863" s="3" t="s">
        <v>43</v>
      </c>
      <c r="H863" s="14">
        <v>0.49</v>
      </c>
      <c r="I863" s="19">
        <v>28.91</v>
      </c>
    </row>
    <row r="864" spans="2:9" x14ac:dyDescent="0.2">
      <c r="B864" s="2">
        <v>0.57291666666666663</v>
      </c>
      <c r="C864" s="3">
        <v>85</v>
      </c>
      <c r="D864" s="3">
        <v>127</v>
      </c>
      <c r="F864" s="3">
        <v>6</v>
      </c>
      <c r="G864" s="3" t="s">
        <v>143</v>
      </c>
      <c r="H864" s="14">
        <v>0.48</v>
      </c>
      <c r="I864" s="19">
        <v>28.9</v>
      </c>
    </row>
    <row r="865" spans="2:9" x14ac:dyDescent="0.2">
      <c r="B865" s="2">
        <v>0.58333333333333337</v>
      </c>
      <c r="C865" s="3">
        <v>86</v>
      </c>
      <c r="D865" s="3">
        <v>129</v>
      </c>
      <c r="F865" s="3">
        <v>3</v>
      </c>
      <c r="G865" s="3" t="s">
        <v>143</v>
      </c>
      <c r="H865" s="14">
        <v>0.47</v>
      </c>
      <c r="I865" s="19">
        <v>28.9</v>
      </c>
    </row>
    <row r="866" spans="2:9" x14ac:dyDescent="0.2">
      <c r="B866" s="2">
        <v>0.59375</v>
      </c>
      <c r="C866" s="3">
        <v>87</v>
      </c>
      <c r="D866" s="3">
        <v>128</v>
      </c>
      <c r="F866" s="3">
        <v>5</v>
      </c>
      <c r="G866" s="3" t="s">
        <v>197</v>
      </c>
      <c r="H866" s="14">
        <v>0.44</v>
      </c>
      <c r="I866" s="19">
        <v>28.9</v>
      </c>
    </row>
    <row r="867" spans="2:9" x14ac:dyDescent="0.2">
      <c r="B867" s="2">
        <v>0.60416666666666663</v>
      </c>
      <c r="C867" s="3">
        <v>86</v>
      </c>
      <c r="D867" s="3">
        <v>128</v>
      </c>
      <c r="F867" s="3">
        <v>2</v>
      </c>
      <c r="G867" s="3" t="s">
        <v>208</v>
      </c>
      <c r="H867" s="14">
        <v>0.44</v>
      </c>
      <c r="I867" s="19">
        <v>28.9</v>
      </c>
    </row>
    <row r="868" spans="2:9" x14ac:dyDescent="0.2">
      <c r="B868" s="2">
        <v>0.625</v>
      </c>
      <c r="C868" s="3">
        <v>86</v>
      </c>
      <c r="D868" s="3">
        <v>127</v>
      </c>
      <c r="F868" s="3">
        <v>2</v>
      </c>
      <c r="G868" s="3" t="s">
        <v>43</v>
      </c>
      <c r="H868" s="14">
        <v>0.46</v>
      </c>
      <c r="I868" s="19">
        <v>28.89</v>
      </c>
    </row>
    <row r="869" spans="2:9" x14ac:dyDescent="0.2">
      <c r="B869" s="2">
        <v>0.63541666666666663</v>
      </c>
      <c r="C869" s="3">
        <v>86</v>
      </c>
      <c r="D869" s="3">
        <v>124</v>
      </c>
      <c r="F869" s="3">
        <v>4</v>
      </c>
      <c r="G869" s="3" t="s">
        <v>197</v>
      </c>
      <c r="H869" s="14">
        <v>0.45</v>
      </c>
      <c r="I869" s="19">
        <v>28.89</v>
      </c>
    </row>
    <row r="870" spans="2:9" x14ac:dyDescent="0.2">
      <c r="B870" s="2">
        <v>0.64583333333333337</v>
      </c>
      <c r="C870" s="3">
        <v>87</v>
      </c>
      <c r="D870" s="3">
        <v>125</v>
      </c>
      <c r="F870" s="3">
        <v>3</v>
      </c>
      <c r="G870" s="3" t="s">
        <v>43</v>
      </c>
      <c r="H870" s="14">
        <v>0.44</v>
      </c>
      <c r="I870" s="19">
        <v>28.88</v>
      </c>
    </row>
    <row r="871" spans="2:9" x14ac:dyDescent="0.2">
      <c r="B871" s="2">
        <v>0.67708333333333337</v>
      </c>
      <c r="C871" s="3">
        <v>86</v>
      </c>
      <c r="D871" s="3">
        <v>115</v>
      </c>
      <c r="F871" s="3">
        <v>5</v>
      </c>
      <c r="G871" s="3" t="s">
        <v>143</v>
      </c>
      <c r="H871" s="14">
        <v>0.46</v>
      </c>
      <c r="I871" s="19">
        <v>28.88</v>
      </c>
    </row>
    <row r="872" spans="2:9" x14ac:dyDescent="0.2">
      <c r="B872" s="2">
        <v>0.6875</v>
      </c>
      <c r="C872" s="3">
        <v>85</v>
      </c>
      <c r="D872" s="3">
        <v>114</v>
      </c>
      <c r="F872" s="3">
        <v>2</v>
      </c>
      <c r="G872" s="3" t="s">
        <v>43</v>
      </c>
      <c r="H872" s="14">
        <v>0.47</v>
      </c>
      <c r="I872" s="19">
        <v>28.88</v>
      </c>
    </row>
    <row r="873" spans="2:9" x14ac:dyDescent="0.2">
      <c r="B873" s="2">
        <v>0.69791666666666663</v>
      </c>
      <c r="C873" s="3">
        <v>85</v>
      </c>
      <c r="D873" s="3">
        <v>113</v>
      </c>
      <c r="F873" s="3">
        <v>4</v>
      </c>
      <c r="G873" s="3" t="s">
        <v>208</v>
      </c>
      <c r="H873" s="14">
        <v>0.47</v>
      </c>
      <c r="I873" s="19">
        <v>28.89</v>
      </c>
    </row>
    <row r="874" spans="2:9" x14ac:dyDescent="0.2">
      <c r="B874" s="2">
        <v>0.70833333333333337</v>
      </c>
      <c r="C874" s="3">
        <v>85</v>
      </c>
      <c r="D874" s="3">
        <v>109</v>
      </c>
      <c r="F874" s="3">
        <v>4</v>
      </c>
      <c r="G874" s="3" t="s">
        <v>208</v>
      </c>
      <c r="H874" s="14">
        <v>0.48</v>
      </c>
      <c r="I874" s="19">
        <v>28.89</v>
      </c>
    </row>
    <row r="875" spans="2:9" x14ac:dyDescent="0.2">
      <c r="B875" s="2">
        <v>0.71875</v>
      </c>
      <c r="C875" s="3">
        <v>85</v>
      </c>
      <c r="D875" s="3">
        <v>106</v>
      </c>
      <c r="F875" s="3">
        <v>5</v>
      </c>
      <c r="G875" s="3" t="s">
        <v>37</v>
      </c>
      <c r="H875" s="14">
        <v>0.47</v>
      </c>
      <c r="I875" s="19">
        <v>28.89</v>
      </c>
    </row>
    <row r="876" spans="2:9" x14ac:dyDescent="0.2">
      <c r="B876" s="2">
        <v>0.72916666666666663</v>
      </c>
      <c r="C876" s="3">
        <v>85</v>
      </c>
      <c r="D876" s="3">
        <v>106</v>
      </c>
      <c r="F876" s="3">
        <v>1</v>
      </c>
      <c r="G876" s="3" t="s">
        <v>37</v>
      </c>
      <c r="H876" s="14">
        <v>0.47</v>
      </c>
      <c r="I876" s="19">
        <v>28.89</v>
      </c>
    </row>
    <row r="877" spans="2:9" x14ac:dyDescent="0.2">
      <c r="B877" s="2">
        <v>0.73958333333333337</v>
      </c>
      <c r="C877" s="3">
        <v>85</v>
      </c>
      <c r="D877" s="3">
        <v>106</v>
      </c>
      <c r="F877" s="3">
        <v>2</v>
      </c>
      <c r="G877" s="3" t="s">
        <v>34</v>
      </c>
      <c r="H877" s="14">
        <v>0.48</v>
      </c>
      <c r="I877" s="19">
        <v>28.89</v>
      </c>
    </row>
    <row r="878" spans="2:9" x14ac:dyDescent="0.2">
      <c r="B878" s="2">
        <v>0.79166666666666663</v>
      </c>
      <c r="C878" s="3">
        <v>83</v>
      </c>
      <c r="D878" s="3">
        <v>98</v>
      </c>
      <c r="F878" s="3">
        <v>1</v>
      </c>
      <c r="G878" s="3" t="s">
        <v>35</v>
      </c>
      <c r="H878" s="14">
        <v>0.6</v>
      </c>
      <c r="I878" s="19">
        <v>28.87</v>
      </c>
    </row>
    <row r="879" spans="2:9" x14ac:dyDescent="0.2">
      <c r="B879" s="2">
        <v>0.8125</v>
      </c>
      <c r="C879" s="3">
        <v>82</v>
      </c>
      <c r="D879" s="3">
        <v>93</v>
      </c>
      <c r="F879" s="3">
        <v>2</v>
      </c>
      <c r="G879" s="3" t="s">
        <v>180</v>
      </c>
      <c r="H879" s="14">
        <v>0.62</v>
      </c>
      <c r="I879" s="19">
        <v>28.87</v>
      </c>
    </row>
    <row r="880" spans="2:9" x14ac:dyDescent="0.2">
      <c r="B880" s="2">
        <v>0.83333333333333337</v>
      </c>
      <c r="C880" s="3">
        <v>82</v>
      </c>
      <c r="D880" s="3">
        <v>91</v>
      </c>
      <c r="F880" s="3">
        <v>2</v>
      </c>
      <c r="G880" s="3" t="s">
        <v>35</v>
      </c>
      <c r="H880" s="14">
        <v>0.61</v>
      </c>
      <c r="I880" s="19">
        <v>28.87</v>
      </c>
    </row>
    <row r="881" spans="1:9" x14ac:dyDescent="0.2">
      <c r="B881" s="2">
        <v>0.85416666666666663</v>
      </c>
      <c r="C881" s="3">
        <v>81</v>
      </c>
      <c r="D881" s="3">
        <v>92</v>
      </c>
      <c r="F881" s="3">
        <v>0</v>
      </c>
      <c r="H881" s="14">
        <v>0.66</v>
      </c>
      <c r="I881" s="19">
        <v>28.86</v>
      </c>
    </row>
    <row r="882" spans="1:9" x14ac:dyDescent="0.2">
      <c r="B882" s="2">
        <v>0.875</v>
      </c>
      <c r="C882" s="3">
        <v>80</v>
      </c>
      <c r="D882" s="3">
        <v>89</v>
      </c>
      <c r="F882" s="3">
        <v>2</v>
      </c>
      <c r="G882" s="3" t="s">
        <v>71</v>
      </c>
      <c r="H882" s="14">
        <v>0.67</v>
      </c>
      <c r="I882" s="19">
        <v>28.86</v>
      </c>
    </row>
    <row r="883" spans="1:9" x14ac:dyDescent="0.2">
      <c r="B883" s="2">
        <v>0.88541666666666663</v>
      </c>
      <c r="C883" s="3">
        <v>80</v>
      </c>
      <c r="D883" s="3">
        <v>88</v>
      </c>
      <c r="F883" s="3">
        <v>1</v>
      </c>
      <c r="G883" s="3" t="s">
        <v>129</v>
      </c>
      <c r="H883" s="14">
        <v>0.66</v>
      </c>
      <c r="I883" s="19">
        <v>28.86</v>
      </c>
    </row>
    <row r="884" spans="1:9" x14ac:dyDescent="0.2">
      <c r="B884" s="2">
        <v>0.89583333333333337</v>
      </c>
      <c r="C884" s="3">
        <v>80</v>
      </c>
      <c r="D884" s="3">
        <v>88</v>
      </c>
      <c r="F884" s="3">
        <v>2</v>
      </c>
      <c r="G884" s="3" t="s">
        <v>129</v>
      </c>
      <c r="H884" s="14">
        <v>0.64</v>
      </c>
      <c r="I884" s="19">
        <v>28.86</v>
      </c>
    </row>
    <row r="885" spans="1:9" x14ac:dyDescent="0.2">
      <c r="B885" s="2">
        <v>0.90625</v>
      </c>
      <c r="C885" s="3">
        <v>79</v>
      </c>
      <c r="D885" s="3">
        <v>87</v>
      </c>
      <c r="F885" s="3">
        <v>3</v>
      </c>
      <c r="G885" s="3" t="s">
        <v>129</v>
      </c>
      <c r="H885" s="14">
        <v>0.7</v>
      </c>
      <c r="I885" s="19">
        <v>28.86</v>
      </c>
    </row>
    <row r="886" spans="1:9" x14ac:dyDescent="0.2">
      <c r="B886" s="2"/>
    </row>
    <row r="887" spans="1:9" x14ac:dyDescent="0.2">
      <c r="A887" s="21">
        <v>40350</v>
      </c>
      <c r="B887" s="1">
        <v>0.48958333333333331</v>
      </c>
      <c r="C887" s="3">
        <v>74</v>
      </c>
      <c r="D887" s="3">
        <v>82</v>
      </c>
      <c r="F887" s="3">
        <v>5</v>
      </c>
      <c r="G887" s="3" t="s">
        <v>71</v>
      </c>
      <c r="H887" s="14">
        <v>0.82</v>
      </c>
      <c r="I887" s="19">
        <v>28.82</v>
      </c>
    </row>
    <row r="888" spans="1:9" x14ac:dyDescent="0.2">
      <c r="B888" s="1">
        <v>0.5</v>
      </c>
      <c r="C888" s="3">
        <v>83</v>
      </c>
      <c r="D888" s="3">
        <v>94</v>
      </c>
      <c r="F888" s="3" t="s">
        <v>261</v>
      </c>
      <c r="I888" s="19">
        <v>28.81</v>
      </c>
    </row>
    <row r="889" spans="1:9" x14ac:dyDescent="0.2">
      <c r="B889" s="1">
        <v>0.51041666666666663</v>
      </c>
      <c r="C889" s="3">
        <v>83</v>
      </c>
      <c r="D889" s="3">
        <v>99</v>
      </c>
      <c r="F889" s="3">
        <v>6</v>
      </c>
      <c r="G889" s="3" t="s">
        <v>71</v>
      </c>
      <c r="H889" s="34" t="s">
        <v>261</v>
      </c>
      <c r="I889" s="19">
        <v>28.81</v>
      </c>
    </row>
    <row r="890" spans="1:9" x14ac:dyDescent="0.2">
      <c r="B890" s="1">
        <v>0.52083333333333337</v>
      </c>
      <c r="C890" s="3">
        <v>84</v>
      </c>
      <c r="D890" s="3">
        <v>99</v>
      </c>
      <c r="F890" s="3">
        <v>2</v>
      </c>
      <c r="G890" s="3" t="s">
        <v>71</v>
      </c>
      <c r="H890" s="34" t="s">
        <v>261</v>
      </c>
      <c r="I890" s="19">
        <v>28.82</v>
      </c>
    </row>
    <row r="891" spans="1:9" x14ac:dyDescent="0.2">
      <c r="B891" s="1">
        <v>0.53125</v>
      </c>
      <c r="C891" s="3">
        <v>83</v>
      </c>
      <c r="D891" s="3">
        <v>94</v>
      </c>
      <c r="F891" s="3">
        <v>2</v>
      </c>
      <c r="G891" s="3" t="s">
        <v>202</v>
      </c>
      <c r="H891" s="34" t="s">
        <v>261</v>
      </c>
      <c r="I891" s="19">
        <v>28.81</v>
      </c>
    </row>
    <row r="892" spans="1:9" x14ac:dyDescent="0.2">
      <c r="B892" s="1">
        <v>0.54166666666666663</v>
      </c>
      <c r="C892" s="3">
        <v>87</v>
      </c>
      <c r="D892" s="3">
        <v>103</v>
      </c>
      <c r="F892" s="3">
        <v>2</v>
      </c>
      <c r="G892" s="3" t="s">
        <v>202</v>
      </c>
      <c r="H892" s="34" t="s">
        <v>261</v>
      </c>
      <c r="I892" s="19">
        <v>28.81</v>
      </c>
    </row>
    <row r="893" spans="1:9" x14ac:dyDescent="0.2">
      <c r="B893" s="1">
        <v>0.55208333333333337</v>
      </c>
      <c r="C893" s="3">
        <v>88</v>
      </c>
      <c r="D893" s="3">
        <v>112</v>
      </c>
      <c r="F893" s="3">
        <v>0</v>
      </c>
      <c r="H893" s="34" t="s">
        <v>261</v>
      </c>
      <c r="I893" s="19">
        <v>28.8</v>
      </c>
    </row>
    <row r="894" spans="1:9" x14ac:dyDescent="0.2">
      <c r="B894" s="2">
        <v>0.5625</v>
      </c>
      <c r="C894" s="3">
        <v>90</v>
      </c>
      <c r="D894" s="3">
        <v>114</v>
      </c>
      <c r="F894" s="3">
        <v>3</v>
      </c>
      <c r="G894" s="3" t="s">
        <v>203</v>
      </c>
      <c r="H894" s="34" t="s">
        <v>261</v>
      </c>
      <c r="I894" s="19">
        <v>28.8</v>
      </c>
    </row>
    <row r="895" spans="1:9" x14ac:dyDescent="0.2">
      <c r="B895" s="2">
        <v>0.57291666666666663</v>
      </c>
      <c r="C895" s="3">
        <v>89</v>
      </c>
      <c r="D895" s="3">
        <v>109</v>
      </c>
      <c r="F895" s="3">
        <v>7</v>
      </c>
      <c r="G895" s="3" t="s">
        <v>71</v>
      </c>
      <c r="H895" s="14">
        <v>0.75</v>
      </c>
      <c r="I895" s="19">
        <v>28.79</v>
      </c>
    </row>
    <row r="896" spans="1:9" x14ac:dyDescent="0.2">
      <c r="B896" s="2">
        <v>0.58333333333333337</v>
      </c>
      <c r="C896" s="3">
        <v>89</v>
      </c>
      <c r="D896" s="3">
        <v>113</v>
      </c>
      <c r="F896" s="3">
        <v>6</v>
      </c>
      <c r="G896" s="3" t="s">
        <v>35</v>
      </c>
      <c r="H896" s="14">
        <v>0.73</v>
      </c>
      <c r="I896" s="19">
        <v>28.78</v>
      </c>
    </row>
    <row r="898" spans="1:9" x14ac:dyDescent="0.2">
      <c r="A898" s="9" t="s">
        <v>262</v>
      </c>
    </row>
    <row r="899" spans="1:9" x14ac:dyDescent="0.2">
      <c r="A899" s="9"/>
    </row>
    <row r="900" spans="1:9" x14ac:dyDescent="0.2">
      <c r="A900" s="21">
        <v>40355</v>
      </c>
      <c r="B900" s="1">
        <v>0.54166666666666663</v>
      </c>
      <c r="C900" s="3">
        <v>88</v>
      </c>
      <c r="D900" s="3">
        <v>122</v>
      </c>
      <c r="F900" s="3">
        <v>5</v>
      </c>
      <c r="G900" s="3" t="s">
        <v>143</v>
      </c>
      <c r="H900" s="14">
        <v>0.53</v>
      </c>
      <c r="I900" s="19">
        <v>29.96</v>
      </c>
    </row>
    <row r="901" spans="1:9" x14ac:dyDescent="0.2">
      <c r="B901" s="1">
        <v>0.55208333333333337</v>
      </c>
      <c r="C901" s="3">
        <v>87</v>
      </c>
      <c r="D901" s="3">
        <v>118</v>
      </c>
      <c r="F901" s="3">
        <v>7</v>
      </c>
      <c r="G901" s="3" t="s">
        <v>37</v>
      </c>
      <c r="H901" s="14">
        <v>0.51</v>
      </c>
      <c r="I901" s="19">
        <v>29.55</v>
      </c>
    </row>
    <row r="902" spans="1:9" x14ac:dyDescent="0.2">
      <c r="B902" s="2">
        <v>0.5625</v>
      </c>
      <c r="C902" s="3">
        <v>87</v>
      </c>
      <c r="D902" s="3">
        <v>117</v>
      </c>
      <c r="F902" s="3">
        <v>3</v>
      </c>
      <c r="G902" s="3" t="s">
        <v>43</v>
      </c>
      <c r="H902" s="14">
        <v>0.52</v>
      </c>
      <c r="I902" s="19">
        <v>29.55</v>
      </c>
    </row>
    <row r="903" spans="1:9" x14ac:dyDescent="0.2">
      <c r="B903" s="2">
        <v>0.57291666666666663</v>
      </c>
      <c r="C903" s="3">
        <v>88</v>
      </c>
      <c r="D903" s="3">
        <v>118</v>
      </c>
      <c r="F903" s="3">
        <v>3</v>
      </c>
      <c r="G903" s="3" t="s">
        <v>143</v>
      </c>
      <c r="H903" s="14">
        <v>0.53</v>
      </c>
      <c r="I903" s="19">
        <v>29.55</v>
      </c>
    </row>
    <row r="904" spans="1:9" x14ac:dyDescent="0.2">
      <c r="B904" s="2">
        <v>0.58333333333333337</v>
      </c>
      <c r="C904" s="3">
        <v>87</v>
      </c>
      <c r="D904" s="3">
        <v>115</v>
      </c>
      <c r="F904" s="3">
        <v>2</v>
      </c>
      <c r="G904" s="3" t="s">
        <v>143</v>
      </c>
      <c r="H904" s="14">
        <v>0.53</v>
      </c>
      <c r="I904" s="19">
        <v>29.55</v>
      </c>
    </row>
    <row r="905" spans="1:9" x14ac:dyDescent="0.2">
      <c r="B905" s="2">
        <v>0.59375</v>
      </c>
      <c r="C905" s="3">
        <v>87</v>
      </c>
      <c r="D905" s="3">
        <v>113</v>
      </c>
      <c r="F905" s="3">
        <v>10</v>
      </c>
      <c r="G905" s="3" t="s">
        <v>196</v>
      </c>
      <c r="H905" s="14">
        <v>0.53</v>
      </c>
      <c r="I905" s="19">
        <v>29.55</v>
      </c>
    </row>
    <row r="906" spans="1:9" x14ac:dyDescent="0.2">
      <c r="B906" s="2">
        <v>0.60416666666666663</v>
      </c>
      <c r="C906" s="3">
        <v>87</v>
      </c>
      <c r="D906" s="3">
        <v>113</v>
      </c>
      <c r="F906" s="3">
        <v>6</v>
      </c>
      <c r="G906" s="3" t="s">
        <v>143</v>
      </c>
      <c r="H906" s="14">
        <v>0.54</v>
      </c>
      <c r="I906" s="19">
        <v>29.54</v>
      </c>
    </row>
    <row r="907" spans="1:9" x14ac:dyDescent="0.2">
      <c r="B907" s="2">
        <v>0.72916666666666663</v>
      </c>
      <c r="C907" s="3">
        <v>91</v>
      </c>
      <c r="D907" s="3">
        <v>122</v>
      </c>
      <c r="F907" s="3">
        <v>2</v>
      </c>
      <c r="G907" s="3" t="s">
        <v>130</v>
      </c>
      <c r="H907" s="14">
        <v>0.52</v>
      </c>
      <c r="I907" s="19">
        <v>29.49</v>
      </c>
    </row>
    <row r="908" spans="1:9" x14ac:dyDescent="0.2">
      <c r="B908" s="2">
        <v>0.73958333333333337</v>
      </c>
      <c r="C908" s="3">
        <v>90</v>
      </c>
      <c r="D908" s="3">
        <v>121</v>
      </c>
      <c r="F908" s="3">
        <v>4</v>
      </c>
      <c r="G908" s="3" t="s">
        <v>43</v>
      </c>
      <c r="H908" s="14">
        <v>0.52</v>
      </c>
      <c r="I908" s="19">
        <v>29.49</v>
      </c>
    </row>
    <row r="909" spans="1:9" x14ac:dyDescent="0.2">
      <c r="B909" s="2">
        <v>0.75</v>
      </c>
      <c r="C909" s="3">
        <v>90</v>
      </c>
      <c r="D909" s="3">
        <v>113</v>
      </c>
      <c r="F909" s="3">
        <v>6</v>
      </c>
      <c r="G909" s="3" t="s">
        <v>143</v>
      </c>
      <c r="H909" s="14">
        <v>0.52</v>
      </c>
      <c r="I909" s="19">
        <v>29.49</v>
      </c>
    </row>
    <row r="910" spans="1:9" x14ac:dyDescent="0.2">
      <c r="B910" s="2">
        <v>0.76041666666666663</v>
      </c>
      <c r="C910" s="3">
        <v>90</v>
      </c>
      <c r="D910" s="3">
        <v>111</v>
      </c>
      <c r="F910" s="3">
        <v>2</v>
      </c>
      <c r="G910" s="3" t="s">
        <v>197</v>
      </c>
      <c r="H910" s="14">
        <v>0.51</v>
      </c>
      <c r="I910" s="19">
        <v>29.49</v>
      </c>
    </row>
    <row r="911" spans="1:9" x14ac:dyDescent="0.2">
      <c r="B911" s="2">
        <v>0.86458333333333337</v>
      </c>
      <c r="C911" s="3">
        <v>87</v>
      </c>
      <c r="D911" s="3">
        <v>99</v>
      </c>
      <c r="F911" s="3">
        <v>2</v>
      </c>
      <c r="G911" s="3" t="s">
        <v>43</v>
      </c>
      <c r="H911" s="14">
        <v>0.6</v>
      </c>
      <c r="I911" s="19">
        <v>29.52</v>
      </c>
    </row>
    <row r="912" spans="1:9" x14ac:dyDescent="0.2">
      <c r="B912" s="2">
        <v>0.875</v>
      </c>
      <c r="C912" s="3">
        <v>87</v>
      </c>
      <c r="D912" s="3">
        <v>99</v>
      </c>
      <c r="F912" s="3">
        <v>1</v>
      </c>
      <c r="G912" s="3" t="s">
        <v>43</v>
      </c>
      <c r="H912" s="14">
        <v>0.6</v>
      </c>
      <c r="I912" s="19">
        <v>29.53</v>
      </c>
    </row>
    <row r="913" spans="1:9" x14ac:dyDescent="0.2">
      <c r="B913" s="2">
        <v>0.88541666666666663</v>
      </c>
      <c r="C913" s="3">
        <v>87</v>
      </c>
      <c r="D913" s="3">
        <v>98</v>
      </c>
      <c r="F913" s="3">
        <v>3</v>
      </c>
      <c r="G913" s="3" t="s">
        <v>197</v>
      </c>
      <c r="H913" s="14">
        <v>0.61</v>
      </c>
      <c r="I913" s="19">
        <v>29.52</v>
      </c>
    </row>
    <row r="914" spans="1:9" x14ac:dyDescent="0.2">
      <c r="B914" s="2">
        <v>0.89583333333333337</v>
      </c>
      <c r="C914" s="3">
        <v>87</v>
      </c>
      <c r="D914" s="3">
        <v>96</v>
      </c>
      <c r="F914" s="3">
        <v>2</v>
      </c>
      <c r="G914" s="3" t="s">
        <v>197</v>
      </c>
      <c r="H914" s="14">
        <v>0.61</v>
      </c>
      <c r="I914" s="19">
        <v>29.51</v>
      </c>
    </row>
    <row r="915" spans="1:9" x14ac:dyDescent="0.2">
      <c r="B915" s="2"/>
    </row>
    <row r="916" spans="1:9" x14ac:dyDescent="0.2">
      <c r="A916" s="21">
        <v>40356</v>
      </c>
      <c r="B916" s="2">
        <v>0.8125</v>
      </c>
      <c r="C916" s="3">
        <v>83</v>
      </c>
      <c r="D916" s="3">
        <v>104</v>
      </c>
      <c r="F916" s="3">
        <v>5</v>
      </c>
      <c r="G916" s="3" t="s">
        <v>130</v>
      </c>
      <c r="H916" s="14">
        <v>0.47</v>
      </c>
      <c r="I916" s="19">
        <v>29.57</v>
      </c>
    </row>
    <row r="917" spans="1:9" x14ac:dyDescent="0.2">
      <c r="B917" s="2">
        <v>0.82291666666666663</v>
      </c>
      <c r="C917" s="3">
        <v>83</v>
      </c>
      <c r="D917" s="3">
        <v>101</v>
      </c>
      <c r="F917" s="3">
        <v>2</v>
      </c>
      <c r="G917" s="3" t="s">
        <v>201</v>
      </c>
      <c r="H917" s="14">
        <v>0.48</v>
      </c>
      <c r="I917" s="19">
        <v>29.57</v>
      </c>
    </row>
    <row r="918" spans="1:9" x14ac:dyDescent="0.2">
      <c r="B918" s="2">
        <v>0.83333333333333337</v>
      </c>
      <c r="C918" s="3">
        <v>82</v>
      </c>
      <c r="D918" s="3">
        <v>97</v>
      </c>
      <c r="F918" s="3">
        <v>1</v>
      </c>
      <c r="G918" s="3" t="s">
        <v>201</v>
      </c>
      <c r="H918" s="14">
        <v>0.49</v>
      </c>
      <c r="I918" s="19">
        <v>29.57</v>
      </c>
    </row>
    <row r="919" spans="1:9" x14ac:dyDescent="0.2">
      <c r="B919" s="2">
        <v>0.84375</v>
      </c>
      <c r="C919" s="3">
        <v>81</v>
      </c>
      <c r="D919" s="3">
        <v>94</v>
      </c>
      <c r="F919" s="3">
        <v>0</v>
      </c>
      <c r="H919" s="14">
        <v>0.5</v>
      </c>
      <c r="I919" s="19">
        <v>29.56</v>
      </c>
    </row>
    <row r="920" spans="1:9" x14ac:dyDescent="0.2">
      <c r="B920" s="2">
        <v>0.85416666666666663</v>
      </c>
      <c r="C920" s="3">
        <v>81</v>
      </c>
      <c r="D920" s="3">
        <v>92</v>
      </c>
      <c r="F920" s="3">
        <v>1</v>
      </c>
      <c r="G920" s="3" t="s">
        <v>130</v>
      </c>
      <c r="H920" s="14">
        <v>0.51</v>
      </c>
      <c r="I920" s="19">
        <v>29.57</v>
      </c>
    </row>
    <row r="921" spans="1:9" x14ac:dyDescent="0.2">
      <c r="B921" s="2">
        <v>0.86458333333333337</v>
      </c>
      <c r="C921" s="3">
        <v>81</v>
      </c>
      <c r="D921" s="3">
        <v>91</v>
      </c>
      <c r="F921" s="3">
        <v>1</v>
      </c>
      <c r="G921" s="3" t="s">
        <v>196</v>
      </c>
      <c r="H921" s="14">
        <v>0.52</v>
      </c>
      <c r="I921" s="19">
        <v>29.56</v>
      </c>
    </row>
    <row r="922" spans="1:9" x14ac:dyDescent="0.2">
      <c r="B922" s="2">
        <v>0.875</v>
      </c>
      <c r="C922" s="3">
        <v>80</v>
      </c>
      <c r="D922" s="3">
        <v>89</v>
      </c>
      <c r="F922" s="3">
        <v>2</v>
      </c>
      <c r="G922" s="3" t="s">
        <v>130</v>
      </c>
      <c r="H922" s="14">
        <v>0.52</v>
      </c>
      <c r="I922" s="19">
        <v>29.56</v>
      </c>
    </row>
    <row r="923" spans="1:9" x14ac:dyDescent="0.2">
      <c r="B923" s="2">
        <v>0.88541666666666663</v>
      </c>
      <c r="C923" s="3">
        <v>80</v>
      </c>
      <c r="D923" s="3">
        <v>88</v>
      </c>
      <c r="F923" s="3">
        <v>2</v>
      </c>
      <c r="G923" s="3" t="s">
        <v>196</v>
      </c>
      <c r="H923" s="14">
        <v>0.53</v>
      </c>
      <c r="I923" s="19">
        <v>29.56</v>
      </c>
    </row>
    <row r="924" spans="1:9" x14ac:dyDescent="0.2">
      <c r="B924" s="2">
        <v>0.89583333333333337</v>
      </c>
      <c r="C924" s="3">
        <v>80</v>
      </c>
      <c r="D924" s="3">
        <v>89</v>
      </c>
      <c r="F924" s="3">
        <v>2</v>
      </c>
      <c r="G924" s="3" t="s">
        <v>130</v>
      </c>
      <c r="H924" s="14">
        <v>0.54</v>
      </c>
      <c r="I924" s="19">
        <v>29.56</v>
      </c>
    </row>
    <row r="925" spans="1:9" x14ac:dyDescent="0.2">
      <c r="B925" s="2">
        <v>0.90625</v>
      </c>
      <c r="C925" s="3">
        <v>79</v>
      </c>
      <c r="D925" s="3">
        <v>86</v>
      </c>
      <c r="F925" s="3">
        <v>3</v>
      </c>
      <c r="G925" s="3" t="s">
        <v>196</v>
      </c>
      <c r="H925" s="14">
        <v>0.55000000000000004</v>
      </c>
      <c r="I925" s="19">
        <v>29.57</v>
      </c>
    </row>
    <row r="926" spans="1:9" x14ac:dyDescent="0.2">
      <c r="B926" s="2">
        <v>0.91666666666666663</v>
      </c>
      <c r="C926" s="3">
        <v>78</v>
      </c>
      <c r="D926" s="3">
        <v>86</v>
      </c>
      <c r="F926" s="3">
        <v>1</v>
      </c>
      <c r="G926" s="3" t="s">
        <v>130</v>
      </c>
      <c r="H926" s="14">
        <v>0.56999999999999995</v>
      </c>
      <c r="I926" s="19">
        <v>29.57</v>
      </c>
    </row>
    <row r="927" spans="1:9" x14ac:dyDescent="0.2">
      <c r="B927" s="2">
        <v>0.92708333333333337</v>
      </c>
      <c r="C927" s="3">
        <v>78</v>
      </c>
      <c r="D927" s="3">
        <v>87</v>
      </c>
      <c r="F927" s="3">
        <v>1</v>
      </c>
      <c r="G927" s="3" t="s">
        <v>130</v>
      </c>
      <c r="H927" s="14">
        <v>0.56999999999999995</v>
      </c>
      <c r="I927" s="19">
        <v>29.58</v>
      </c>
    </row>
    <row r="928" spans="1:9" x14ac:dyDescent="0.2">
      <c r="B928" s="2">
        <v>0.9375</v>
      </c>
      <c r="C928" s="3">
        <v>78</v>
      </c>
      <c r="D928" s="3">
        <v>87</v>
      </c>
      <c r="F928" s="3">
        <v>4</v>
      </c>
      <c r="G928" s="3" t="s">
        <v>130</v>
      </c>
      <c r="H928" s="14">
        <v>0.56999999999999995</v>
      </c>
      <c r="I928" s="19">
        <v>29.58</v>
      </c>
    </row>
    <row r="929" spans="1:9" x14ac:dyDescent="0.2">
      <c r="B929" s="2">
        <v>0.94791666666666663</v>
      </c>
    </row>
    <row r="930" spans="1:9" x14ac:dyDescent="0.2">
      <c r="B930" s="2">
        <v>0.95833333333333337</v>
      </c>
    </row>
    <row r="933" spans="1:9" x14ac:dyDescent="0.2">
      <c r="A933" s="9" t="s">
        <v>263</v>
      </c>
    </row>
    <row r="935" spans="1:9" x14ac:dyDescent="0.2">
      <c r="A935" s="21">
        <v>40362</v>
      </c>
      <c r="B935" s="2">
        <v>0.4375</v>
      </c>
      <c r="C935" s="3">
        <v>65</v>
      </c>
      <c r="D935" s="3">
        <v>80</v>
      </c>
      <c r="F935" s="3">
        <v>4</v>
      </c>
      <c r="G935" s="3" t="s">
        <v>35</v>
      </c>
      <c r="H935" s="14">
        <v>0.74</v>
      </c>
      <c r="I935" s="19">
        <v>28.23</v>
      </c>
    </row>
    <row r="936" spans="1:9" x14ac:dyDescent="0.2">
      <c r="B936" s="2">
        <v>0.44791666666666669</v>
      </c>
      <c r="C936" s="3">
        <v>65</v>
      </c>
      <c r="D936" s="3">
        <v>81</v>
      </c>
      <c r="F936" s="3">
        <v>2</v>
      </c>
      <c r="G936" s="3" t="s">
        <v>129</v>
      </c>
      <c r="H936" s="14">
        <v>0.72</v>
      </c>
      <c r="I936" s="19">
        <v>28.23</v>
      </c>
    </row>
    <row r="937" spans="1:9" x14ac:dyDescent="0.2">
      <c r="B937" s="2">
        <v>0.45833333333333331</v>
      </c>
      <c r="C937" s="3">
        <v>67</v>
      </c>
      <c r="D937" s="3">
        <v>89</v>
      </c>
      <c r="F937" s="3">
        <v>4</v>
      </c>
      <c r="G937" s="3" t="s">
        <v>202</v>
      </c>
      <c r="H937" s="14">
        <v>0.7</v>
      </c>
      <c r="I937" s="19">
        <v>28.22</v>
      </c>
    </row>
    <row r="938" spans="1:9" x14ac:dyDescent="0.2">
      <c r="B938" s="1">
        <v>0.46875</v>
      </c>
      <c r="C938" s="3">
        <v>67</v>
      </c>
      <c r="D938" s="3">
        <v>89</v>
      </c>
      <c r="F938" s="3">
        <v>4</v>
      </c>
      <c r="G938" s="3" t="s">
        <v>130</v>
      </c>
      <c r="H938" s="14">
        <v>0.67</v>
      </c>
      <c r="I938" s="19">
        <v>28.22</v>
      </c>
    </row>
    <row r="939" spans="1:9" x14ac:dyDescent="0.2">
      <c r="B939" s="2">
        <v>0.5625</v>
      </c>
      <c r="C939" s="3">
        <v>68</v>
      </c>
      <c r="D939" s="3">
        <v>95</v>
      </c>
      <c r="F939" s="3">
        <v>7</v>
      </c>
      <c r="G939" s="3" t="s">
        <v>43</v>
      </c>
      <c r="H939" s="14">
        <v>0.65</v>
      </c>
      <c r="I939" s="19">
        <v>28.23</v>
      </c>
    </row>
    <row r="940" spans="1:9" x14ac:dyDescent="0.2">
      <c r="B940" s="2">
        <v>0.57291666666666663</v>
      </c>
      <c r="C940" s="3">
        <v>68</v>
      </c>
      <c r="D940" s="3">
        <v>98</v>
      </c>
      <c r="F940" s="3">
        <v>12</v>
      </c>
      <c r="G940" s="3" t="s">
        <v>143</v>
      </c>
      <c r="H940" s="14">
        <v>0.67</v>
      </c>
      <c r="I940" s="19">
        <v>28.23</v>
      </c>
    </row>
    <row r="941" spans="1:9" x14ac:dyDescent="0.2">
      <c r="B941" s="2">
        <v>0.58333333333333337</v>
      </c>
      <c r="C941" s="3">
        <v>67</v>
      </c>
      <c r="D941" s="3">
        <v>93</v>
      </c>
      <c r="F941" s="3">
        <v>9</v>
      </c>
      <c r="G941" s="3" t="s">
        <v>43</v>
      </c>
      <c r="H941" s="14">
        <v>0.66</v>
      </c>
      <c r="I941" s="19">
        <v>28.23</v>
      </c>
    </row>
    <row r="942" spans="1:9" x14ac:dyDescent="0.2">
      <c r="B942" s="2">
        <v>0.59375</v>
      </c>
      <c r="C942" s="3">
        <v>69</v>
      </c>
      <c r="D942" s="3">
        <v>105</v>
      </c>
      <c r="F942" s="3">
        <v>2</v>
      </c>
      <c r="G942" s="3" t="s">
        <v>43</v>
      </c>
      <c r="H942" s="14">
        <v>0.65</v>
      </c>
      <c r="I942" s="19">
        <v>20.22</v>
      </c>
    </row>
    <row r="943" spans="1:9" x14ac:dyDescent="0.2">
      <c r="B943" s="2">
        <v>0.60416666666666663</v>
      </c>
      <c r="C943" s="3">
        <v>69</v>
      </c>
      <c r="D943" s="3">
        <v>103</v>
      </c>
      <c r="F943" s="3">
        <v>4</v>
      </c>
      <c r="G943" s="3" t="s">
        <v>43</v>
      </c>
      <c r="H943" s="14">
        <v>0.62</v>
      </c>
      <c r="I943" s="19">
        <v>28.22</v>
      </c>
    </row>
    <row r="945" spans="1:9" x14ac:dyDescent="0.2">
      <c r="A945" s="21">
        <v>40363</v>
      </c>
      <c r="B945" s="2">
        <v>0.375</v>
      </c>
      <c r="C945" s="3">
        <v>60</v>
      </c>
      <c r="D945" s="3">
        <v>73</v>
      </c>
      <c r="F945" s="3">
        <v>16</v>
      </c>
      <c r="G945" s="3" t="s">
        <v>143</v>
      </c>
      <c r="H945" s="14">
        <v>0.67</v>
      </c>
      <c r="I945" s="19">
        <v>28.26</v>
      </c>
    </row>
    <row r="946" spans="1:9" x14ac:dyDescent="0.2">
      <c r="B946" s="2">
        <v>0.38541666666666669</v>
      </c>
      <c r="C946" s="3">
        <v>60</v>
      </c>
      <c r="D946" s="3">
        <v>75</v>
      </c>
      <c r="F946" s="3">
        <v>7</v>
      </c>
      <c r="G946" s="3" t="s">
        <v>130</v>
      </c>
      <c r="H946" s="14">
        <v>0.68</v>
      </c>
      <c r="I946" s="19">
        <v>28.27</v>
      </c>
    </row>
    <row r="947" spans="1:9" x14ac:dyDescent="0.2">
      <c r="B947" s="2">
        <v>0.39583333333333331</v>
      </c>
      <c r="C947" s="3">
        <v>61</v>
      </c>
      <c r="D947" s="3">
        <v>79</v>
      </c>
      <c r="F947" s="3">
        <v>5</v>
      </c>
      <c r="G947" s="3" t="s">
        <v>143</v>
      </c>
      <c r="H947" s="14">
        <v>0.66</v>
      </c>
      <c r="I947" s="19">
        <v>28.27</v>
      </c>
    </row>
    <row r="948" spans="1:9" x14ac:dyDescent="0.2">
      <c r="B948" s="2">
        <v>0.40625</v>
      </c>
      <c r="C948" s="3">
        <v>62</v>
      </c>
      <c r="D948" s="3">
        <v>82</v>
      </c>
      <c r="F948" s="3">
        <v>8</v>
      </c>
      <c r="G948" s="3" t="s">
        <v>130</v>
      </c>
      <c r="H948" s="14">
        <v>0.66</v>
      </c>
      <c r="I948" s="19">
        <v>28.27</v>
      </c>
    </row>
    <row r="949" spans="1:9" x14ac:dyDescent="0.2">
      <c r="B949" s="2">
        <v>0.41666666666666669</v>
      </c>
      <c r="C949" s="3">
        <v>63</v>
      </c>
      <c r="D949" s="3">
        <v>79</v>
      </c>
      <c r="F949" s="3">
        <v>5</v>
      </c>
      <c r="G949" s="3" t="s">
        <v>129</v>
      </c>
      <c r="H949" s="14">
        <v>0.66</v>
      </c>
      <c r="I949" s="19">
        <v>28.27</v>
      </c>
    </row>
    <row r="950" spans="1:9" x14ac:dyDescent="0.2">
      <c r="B950" s="2">
        <v>0.42708333333333331</v>
      </c>
      <c r="C950" s="3">
        <v>63</v>
      </c>
      <c r="D950" s="3">
        <v>89</v>
      </c>
      <c r="F950" s="3">
        <v>7</v>
      </c>
      <c r="G950" s="3" t="s">
        <v>129</v>
      </c>
      <c r="H950" s="14">
        <v>0.64</v>
      </c>
      <c r="I950" s="19">
        <v>28.27</v>
      </c>
    </row>
    <row r="951" spans="1:9" x14ac:dyDescent="0.2">
      <c r="B951" s="2">
        <v>0.4375</v>
      </c>
      <c r="C951" s="3">
        <v>63</v>
      </c>
      <c r="D951" s="3">
        <v>91</v>
      </c>
      <c r="F951" s="3">
        <v>3</v>
      </c>
      <c r="G951" s="3" t="s">
        <v>129</v>
      </c>
      <c r="H951" s="14">
        <v>0.64</v>
      </c>
      <c r="I951" s="19">
        <v>28.27</v>
      </c>
    </row>
    <row r="952" spans="1:9" x14ac:dyDescent="0.2">
      <c r="B952" s="2">
        <v>0.44791666666666669</v>
      </c>
      <c r="C952" s="3">
        <v>63</v>
      </c>
      <c r="D952" s="3">
        <v>87</v>
      </c>
      <c r="F952" s="3">
        <v>20</v>
      </c>
      <c r="G952" s="3" t="s">
        <v>43</v>
      </c>
      <c r="H952" s="14">
        <v>0.65</v>
      </c>
      <c r="I952" s="19">
        <v>28.28</v>
      </c>
    </row>
    <row r="953" spans="1:9" x14ac:dyDescent="0.2">
      <c r="B953" s="2">
        <v>0.45833333333333331</v>
      </c>
      <c r="C953" s="3">
        <v>62</v>
      </c>
      <c r="D953" s="3">
        <v>83</v>
      </c>
      <c r="F953" s="3">
        <v>8</v>
      </c>
      <c r="G953" s="3" t="s">
        <v>43</v>
      </c>
      <c r="H953" s="14">
        <v>0.66</v>
      </c>
      <c r="I953" s="19">
        <v>28.28</v>
      </c>
    </row>
    <row r="954" spans="1:9" x14ac:dyDescent="0.2">
      <c r="B954" s="1">
        <v>0.46875</v>
      </c>
      <c r="C954" s="3">
        <v>62</v>
      </c>
      <c r="D954" s="3">
        <v>86</v>
      </c>
      <c r="F954" s="3">
        <v>2</v>
      </c>
      <c r="G954" s="3" t="s">
        <v>129</v>
      </c>
      <c r="H954" s="14">
        <v>0.66</v>
      </c>
      <c r="I954" s="19">
        <v>28.28</v>
      </c>
    </row>
    <row r="955" spans="1:9" x14ac:dyDescent="0.2">
      <c r="B955" s="1">
        <v>0.47916666666666669</v>
      </c>
      <c r="C955" s="3">
        <v>64</v>
      </c>
      <c r="D955" s="3">
        <v>90</v>
      </c>
      <c r="F955" s="3">
        <v>9</v>
      </c>
      <c r="G955" s="3" t="s">
        <v>43</v>
      </c>
      <c r="H955" s="14">
        <v>0.63</v>
      </c>
      <c r="I955" s="19">
        <v>28.27</v>
      </c>
    </row>
    <row r="956" spans="1:9" x14ac:dyDescent="0.2">
      <c r="B956" s="1">
        <v>0.54166666666666663</v>
      </c>
      <c r="C956" s="3">
        <v>66</v>
      </c>
      <c r="D956" s="3">
        <v>98</v>
      </c>
      <c r="F956" s="3">
        <v>10</v>
      </c>
      <c r="G956" s="3" t="s">
        <v>130</v>
      </c>
      <c r="H956" s="14">
        <v>0.56000000000000005</v>
      </c>
      <c r="I956" s="19">
        <v>28.28</v>
      </c>
    </row>
    <row r="957" spans="1:9" x14ac:dyDescent="0.2">
      <c r="B957" s="1">
        <v>0.55208333333333337</v>
      </c>
      <c r="C957" s="3">
        <v>65</v>
      </c>
      <c r="D957" s="3">
        <v>94</v>
      </c>
      <c r="F957" s="3">
        <v>5</v>
      </c>
      <c r="G957" s="3" t="s">
        <v>143</v>
      </c>
      <c r="H957" s="14">
        <v>0.57999999999999996</v>
      </c>
      <c r="I957" s="19">
        <v>28.28</v>
      </c>
    </row>
    <row r="958" spans="1:9" x14ac:dyDescent="0.2">
      <c r="B958" s="2">
        <v>0.5625</v>
      </c>
      <c r="C958" s="3">
        <v>64</v>
      </c>
      <c r="D958" s="3">
        <v>90</v>
      </c>
      <c r="F958" s="3">
        <v>7</v>
      </c>
      <c r="G958" s="3" t="s">
        <v>197</v>
      </c>
      <c r="H958" s="14">
        <v>0.59</v>
      </c>
      <c r="I958" s="19">
        <v>28.28</v>
      </c>
    </row>
    <row r="959" spans="1:9" x14ac:dyDescent="0.2">
      <c r="B959" s="2">
        <v>0.57291666666666663</v>
      </c>
      <c r="C959" s="3">
        <v>65</v>
      </c>
      <c r="D959" s="3">
        <v>101</v>
      </c>
      <c r="F959" s="3">
        <v>16</v>
      </c>
      <c r="G959" s="3" t="s">
        <v>197</v>
      </c>
      <c r="H959" s="14">
        <v>0.56999999999999995</v>
      </c>
      <c r="I959" s="19">
        <v>28.28</v>
      </c>
    </row>
    <row r="960" spans="1:9" x14ac:dyDescent="0.2">
      <c r="B960" s="2">
        <v>0.58333333333333337</v>
      </c>
      <c r="C960" s="3">
        <v>65</v>
      </c>
      <c r="D960" s="3">
        <v>95</v>
      </c>
      <c r="F960" s="3">
        <v>12</v>
      </c>
      <c r="G960" s="3" t="s">
        <v>208</v>
      </c>
      <c r="H960" s="14">
        <v>0.54</v>
      </c>
      <c r="I960" s="19">
        <v>28.28</v>
      </c>
    </row>
    <row r="961" spans="1:9" x14ac:dyDescent="0.2">
      <c r="B961" s="2">
        <v>0.59375</v>
      </c>
      <c r="C961" s="3">
        <v>66</v>
      </c>
      <c r="D961" s="3">
        <v>106</v>
      </c>
      <c r="F961" s="3">
        <v>12</v>
      </c>
      <c r="G961" s="3" t="s">
        <v>143</v>
      </c>
      <c r="H961" s="14">
        <v>0.53</v>
      </c>
      <c r="I961" s="19">
        <v>28.27</v>
      </c>
    </row>
    <row r="962" spans="1:9" x14ac:dyDescent="0.2">
      <c r="B962" s="2">
        <v>0.60416666666666663</v>
      </c>
      <c r="C962" s="3">
        <v>67</v>
      </c>
      <c r="D962" s="3">
        <v>101</v>
      </c>
      <c r="F962" s="3">
        <v>6</v>
      </c>
      <c r="G962" s="3" t="s">
        <v>43</v>
      </c>
      <c r="H962" s="14">
        <v>0.53</v>
      </c>
      <c r="I962" s="19">
        <v>28.28</v>
      </c>
    </row>
    <row r="963" spans="1:9" x14ac:dyDescent="0.2">
      <c r="B963" s="2">
        <v>0.61458333333333337</v>
      </c>
      <c r="C963" s="3">
        <v>66</v>
      </c>
      <c r="D963" s="3">
        <v>99</v>
      </c>
      <c r="F963" s="3">
        <v>10</v>
      </c>
      <c r="G963" s="3" t="s">
        <v>37</v>
      </c>
      <c r="H963" s="14">
        <v>0.52</v>
      </c>
      <c r="I963" s="19">
        <v>28.28</v>
      </c>
    </row>
    <row r="964" spans="1:9" x14ac:dyDescent="0.2">
      <c r="B964" s="2">
        <v>0.625</v>
      </c>
      <c r="C964" s="3">
        <v>67</v>
      </c>
      <c r="D964" s="3">
        <v>98</v>
      </c>
      <c r="F964" s="3">
        <v>14</v>
      </c>
      <c r="G964" s="3" t="s">
        <v>143</v>
      </c>
      <c r="H964" s="14">
        <v>0.5</v>
      </c>
      <c r="I964" s="19">
        <v>28.28</v>
      </c>
    </row>
    <row r="965" spans="1:9" x14ac:dyDescent="0.2">
      <c r="B965" s="2">
        <v>0.63541666666666663</v>
      </c>
      <c r="C965" s="3">
        <v>65</v>
      </c>
      <c r="D965" s="3">
        <v>91</v>
      </c>
      <c r="F965" s="3">
        <v>6</v>
      </c>
      <c r="G965" s="3" t="s">
        <v>143</v>
      </c>
      <c r="H965" s="14">
        <v>0.54</v>
      </c>
      <c r="I965" s="19">
        <v>28.28</v>
      </c>
    </row>
    <row r="966" spans="1:9" x14ac:dyDescent="0.2">
      <c r="B966" s="2">
        <v>0.64583333333333337</v>
      </c>
      <c r="C966" s="3">
        <v>66</v>
      </c>
      <c r="D966" s="3">
        <v>94</v>
      </c>
      <c r="F966" s="3">
        <v>7</v>
      </c>
      <c r="G966" s="3" t="s">
        <v>143</v>
      </c>
      <c r="H966" s="14">
        <v>0.52</v>
      </c>
      <c r="I966" s="19">
        <v>28.28</v>
      </c>
    </row>
    <row r="967" spans="1:9" x14ac:dyDescent="0.2">
      <c r="B967" s="2">
        <v>0.65625</v>
      </c>
      <c r="C967" s="3">
        <v>66</v>
      </c>
      <c r="D967" s="3">
        <v>92</v>
      </c>
      <c r="F967" s="3">
        <v>4</v>
      </c>
      <c r="G967" s="3" t="s">
        <v>197</v>
      </c>
      <c r="H967" s="14">
        <v>0.56000000000000005</v>
      </c>
      <c r="I967" s="19">
        <v>28.28</v>
      </c>
    </row>
    <row r="968" spans="1:9" x14ac:dyDescent="0.2">
      <c r="B968" s="2">
        <v>0.66666666666666663</v>
      </c>
      <c r="C968" s="3">
        <v>65</v>
      </c>
      <c r="D968" s="3">
        <v>85</v>
      </c>
      <c r="F968" s="3">
        <v>5</v>
      </c>
      <c r="G968" s="3" t="s">
        <v>43</v>
      </c>
      <c r="H968" s="14">
        <v>0.56000000000000005</v>
      </c>
      <c r="I968" s="19">
        <v>28.28</v>
      </c>
    </row>
    <row r="969" spans="1:9" x14ac:dyDescent="0.2">
      <c r="B969" s="2">
        <v>0.67708333333333337</v>
      </c>
      <c r="C969" s="3">
        <v>66</v>
      </c>
      <c r="D969" s="3">
        <v>92</v>
      </c>
      <c r="F969" s="3">
        <v>9</v>
      </c>
      <c r="G969" s="3" t="s">
        <v>43</v>
      </c>
      <c r="H969" s="14">
        <v>0.56000000000000005</v>
      </c>
      <c r="I969" s="19">
        <v>28.27</v>
      </c>
    </row>
    <row r="970" spans="1:9" x14ac:dyDescent="0.2">
      <c r="B970" s="2">
        <v>0.6875</v>
      </c>
      <c r="C970" s="3">
        <v>67</v>
      </c>
      <c r="D970" s="3">
        <v>91</v>
      </c>
      <c r="F970" s="3">
        <v>8</v>
      </c>
      <c r="G970" s="3" t="s">
        <v>143</v>
      </c>
      <c r="H970" s="14">
        <v>0.53</v>
      </c>
      <c r="I970" s="19">
        <v>28.27</v>
      </c>
    </row>
    <row r="972" spans="1:9" x14ac:dyDescent="0.2">
      <c r="A972" s="21">
        <v>40364</v>
      </c>
      <c r="B972" s="2">
        <v>0.38541666666666669</v>
      </c>
      <c r="C972" s="3">
        <v>62</v>
      </c>
      <c r="D972" s="3">
        <v>79</v>
      </c>
      <c r="F972" s="3">
        <v>1</v>
      </c>
      <c r="G972" s="3" t="s">
        <v>37</v>
      </c>
      <c r="H972" s="14">
        <v>0.62</v>
      </c>
      <c r="I972" s="19">
        <v>28.3</v>
      </c>
    </row>
    <row r="973" spans="1:9" x14ac:dyDescent="0.2">
      <c r="B973" s="2">
        <v>0.39583333333333331</v>
      </c>
      <c r="C973" s="3">
        <v>63</v>
      </c>
      <c r="D973" s="3">
        <v>83</v>
      </c>
      <c r="F973" s="3">
        <v>0</v>
      </c>
      <c r="H973" s="14">
        <v>0.57999999999999996</v>
      </c>
      <c r="I973" s="19">
        <v>28.29</v>
      </c>
    </row>
    <row r="974" spans="1:9" x14ac:dyDescent="0.2">
      <c r="B974" s="2">
        <v>0.40625</v>
      </c>
      <c r="C974" s="3">
        <v>64</v>
      </c>
      <c r="D974" s="3">
        <v>83</v>
      </c>
      <c r="F974" s="3">
        <v>5</v>
      </c>
      <c r="G974" s="3" t="s">
        <v>143</v>
      </c>
      <c r="H974" s="14">
        <v>0.49</v>
      </c>
      <c r="I974" s="19">
        <v>28.29</v>
      </c>
    </row>
    <row r="975" spans="1:9" x14ac:dyDescent="0.2">
      <c r="B975" s="2">
        <v>0.41666666666666669</v>
      </c>
      <c r="C975" s="3">
        <v>64</v>
      </c>
      <c r="D975" s="3">
        <v>87</v>
      </c>
      <c r="F975" s="3">
        <v>5</v>
      </c>
      <c r="G975" s="3" t="s">
        <v>143</v>
      </c>
      <c r="H975" s="14">
        <v>0.49</v>
      </c>
      <c r="I975" s="19">
        <v>28.29</v>
      </c>
    </row>
    <row r="976" spans="1:9" x14ac:dyDescent="0.2">
      <c r="B976" s="2">
        <v>0.52083333333333337</v>
      </c>
      <c r="C976" s="3">
        <v>69</v>
      </c>
      <c r="D976" s="3">
        <v>113</v>
      </c>
      <c r="F976" s="3">
        <v>4</v>
      </c>
      <c r="G976" s="3" t="s">
        <v>129</v>
      </c>
      <c r="H976" s="14">
        <v>0.47</v>
      </c>
      <c r="I976" s="19">
        <v>28.26</v>
      </c>
    </row>
    <row r="977" spans="1:9" x14ac:dyDescent="0.2">
      <c r="B977" s="2">
        <v>0.53125</v>
      </c>
      <c r="C977" s="3">
        <v>70</v>
      </c>
      <c r="D977" s="3">
        <v>115</v>
      </c>
      <c r="F977" s="3">
        <v>1</v>
      </c>
      <c r="G977" s="3" t="s">
        <v>202</v>
      </c>
      <c r="H977" s="14">
        <v>0.46</v>
      </c>
      <c r="I977" s="19">
        <v>28.25</v>
      </c>
    </row>
    <row r="978" spans="1:9" x14ac:dyDescent="0.2">
      <c r="B978" s="2">
        <v>0.54166666666666663</v>
      </c>
      <c r="C978" s="3">
        <v>71</v>
      </c>
      <c r="D978" s="3">
        <v>118</v>
      </c>
      <c r="F978" s="3">
        <v>0</v>
      </c>
      <c r="H978" s="14">
        <v>0.45</v>
      </c>
      <c r="I978" s="19">
        <v>28.25</v>
      </c>
    </row>
    <row r="979" spans="1:9" x14ac:dyDescent="0.2">
      <c r="B979" s="2">
        <v>0.55208333333333337</v>
      </c>
      <c r="C979" s="3">
        <v>71</v>
      </c>
      <c r="D979" s="3">
        <v>116</v>
      </c>
      <c r="F979" s="3">
        <v>3</v>
      </c>
      <c r="G979" s="3" t="s">
        <v>143</v>
      </c>
      <c r="H979" s="14">
        <v>0.48</v>
      </c>
      <c r="I979" s="19">
        <v>28.25</v>
      </c>
    </row>
    <row r="980" spans="1:9" x14ac:dyDescent="0.2">
      <c r="B980" s="2">
        <v>0.5625</v>
      </c>
      <c r="C980" s="3">
        <v>70</v>
      </c>
      <c r="D980" s="3">
        <v>119</v>
      </c>
      <c r="F980" s="3">
        <v>7</v>
      </c>
      <c r="G980" s="3" t="s">
        <v>196</v>
      </c>
      <c r="H980" s="14">
        <v>0.48</v>
      </c>
      <c r="I980" s="19">
        <v>28.25</v>
      </c>
    </row>
    <row r="981" spans="1:9" x14ac:dyDescent="0.2">
      <c r="B981" s="2">
        <v>0.57291666666666663</v>
      </c>
      <c r="C981" s="3">
        <v>70</v>
      </c>
      <c r="D981" s="3">
        <v>118</v>
      </c>
      <c r="F981" s="3">
        <v>3</v>
      </c>
      <c r="G981" s="3" t="s">
        <v>130</v>
      </c>
      <c r="H981" s="14">
        <v>0.46</v>
      </c>
      <c r="I981" s="19">
        <v>28.25</v>
      </c>
    </row>
    <row r="982" spans="1:9" x14ac:dyDescent="0.2">
      <c r="B982" s="2">
        <v>0.58333333333333337</v>
      </c>
      <c r="C982" s="3">
        <v>72</v>
      </c>
      <c r="D982" s="3">
        <v>123</v>
      </c>
      <c r="F982" s="3">
        <v>4</v>
      </c>
      <c r="G982" s="3" t="s">
        <v>197</v>
      </c>
      <c r="H982" s="14">
        <v>0.46</v>
      </c>
      <c r="I982" s="19">
        <v>28.24</v>
      </c>
    </row>
    <row r="983" spans="1:9" x14ac:dyDescent="0.2">
      <c r="B983" s="2">
        <v>0.59375</v>
      </c>
      <c r="C983" s="3">
        <v>71</v>
      </c>
      <c r="D983" s="3">
        <v>122</v>
      </c>
      <c r="F983" s="3">
        <v>7</v>
      </c>
      <c r="G983" s="3" t="s">
        <v>143</v>
      </c>
      <c r="H983" s="14">
        <v>0.48</v>
      </c>
      <c r="I983" s="19">
        <v>28.24</v>
      </c>
    </row>
    <row r="984" spans="1:9" x14ac:dyDescent="0.2">
      <c r="B984" s="2">
        <v>0.60416666666666663</v>
      </c>
      <c r="C984" s="3">
        <v>72</v>
      </c>
      <c r="D984" s="3">
        <v>122</v>
      </c>
      <c r="F984" s="3">
        <v>4</v>
      </c>
      <c r="G984" s="3" t="s">
        <v>143</v>
      </c>
      <c r="H984" s="14">
        <v>0.46</v>
      </c>
      <c r="I984" s="19">
        <v>28.23</v>
      </c>
    </row>
    <row r="985" spans="1:9" x14ac:dyDescent="0.2">
      <c r="B985" s="2">
        <v>0.61458333333333337</v>
      </c>
      <c r="C985" s="3">
        <v>73</v>
      </c>
      <c r="D985" s="3">
        <v>122</v>
      </c>
      <c r="F985" s="3">
        <v>3</v>
      </c>
      <c r="G985" s="3" t="s">
        <v>196</v>
      </c>
      <c r="H985" s="14">
        <v>0.43</v>
      </c>
      <c r="I985" s="19">
        <v>28.23</v>
      </c>
    </row>
    <row r="986" spans="1:9" x14ac:dyDescent="0.2">
      <c r="B986" s="2">
        <v>0.625</v>
      </c>
      <c r="C986" s="3">
        <v>72</v>
      </c>
      <c r="D986" s="3">
        <v>118</v>
      </c>
      <c r="F986" s="3">
        <v>7</v>
      </c>
      <c r="G986" s="3" t="s">
        <v>208</v>
      </c>
      <c r="H986" s="14">
        <v>0.43</v>
      </c>
      <c r="I986" s="19">
        <v>28.23</v>
      </c>
    </row>
    <row r="987" spans="1:9" x14ac:dyDescent="0.2">
      <c r="B987" s="2">
        <v>0.63541666666666663</v>
      </c>
      <c r="C987" s="3">
        <v>71</v>
      </c>
      <c r="D987" s="3">
        <v>114</v>
      </c>
      <c r="F987" s="3">
        <v>2</v>
      </c>
      <c r="G987" s="3" t="s">
        <v>43</v>
      </c>
      <c r="H987" s="14">
        <v>0.45</v>
      </c>
      <c r="I987" s="19">
        <v>28.23</v>
      </c>
    </row>
    <row r="988" spans="1:9" x14ac:dyDescent="0.2">
      <c r="B988" s="2">
        <v>0.64583333333333337</v>
      </c>
    </row>
    <row r="990" spans="1:9" x14ac:dyDescent="0.2">
      <c r="A990" t="s">
        <v>276</v>
      </c>
    </row>
    <row r="991" spans="1:9" x14ac:dyDescent="0.2">
      <c r="A991" s="21">
        <v>40369</v>
      </c>
      <c r="B991" s="2">
        <v>0.36458333333333331</v>
      </c>
      <c r="C991" s="3">
        <v>68</v>
      </c>
      <c r="D991" s="3">
        <v>79</v>
      </c>
      <c r="F991" s="3">
        <v>5</v>
      </c>
      <c r="G991" s="3" t="s">
        <v>35</v>
      </c>
      <c r="H991" s="14">
        <v>0.74</v>
      </c>
      <c r="I991" s="19">
        <v>29.91</v>
      </c>
    </row>
    <row r="992" spans="1:9" x14ac:dyDescent="0.2">
      <c r="B992" s="2">
        <v>0.375</v>
      </c>
      <c r="C992" s="3">
        <v>68</v>
      </c>
      <c r="D992" s="3">
        <v>84</v>
      </c>
      <c r="F992" s="3">
        <v>3</v>
      </c>
      <c r="G992" s="3" t="s">
        <v>35</v>
      </c>
      <c r="H992" s="14">
        <v>0.74</v>
      </c>
      <c r="I992" s="19">
        <v>29.91</v>
      </c>
    </row>
    <row r="993" spans="2:9" x14ac:dyDescent="0.2">
      <c r="B993" s="2">
        <v>0.38541666666666669</v>
      </c>
      <c r="C993" s="3">
        <v>69</v>
      </c>
      <c r="D993" s="3">
        <v>82</v>
      </c>
      <c r="F993" s="3">
        <v>4</v>
      </c>
      <c r="G993" s="3" t="s">
        <v>202</v>
      </c>
      <c r="H993" s="14">
        <v>0.73</v>
      </c>
      <c r="I993" s="19">
        <v>29.91</v>
      </c>
    </row>
    <row r="994" spans="2:9" x14ac:dyDescent="0.2">
      <c r="B994" s="2">
        <v>0.39583333333333331</v>
      </c>
      <c r="C994" s="3">
        <v>69</v>
      </c>
      <c r="D994" s="3">
        <v>82</v>
      </c>
      <c r="F994" s="3">
        <v>2</v>
      </c>
      <c r="G994" s="3" t="s">
        <v>35</v>
      </c>
      <c r="H994" s="14">
        <v>0.72</v>
      </c>
      <c r="I994" s="19">
        <v>29.91</v>
      </c>
    </row>
    <row r="995" spans="2:9" x14ac:dyDescent="0.2">
      <c r="B995" s="2">
        <v>0.40625</v>
      </c>
      <c r="C995" s="3">
        <v>70</v>
      </c>
      <c r="D995" s="3">
        <v>84</v>
      </c>
      <c r="F995" s="3">
        <v>4</v>
      </c>
      <c r="G995" s="3" t="s">
        <v>35</v>
      </c>
      <c r="H995" s="14">
        <v>0.71</v>
      </c>
      <c r="I995" s="19">
        <v>29.91</v>
      </c>
    </row>
    <row r="996" spans="2:9" x14ac:dyDescent="0.2">
      <c r="B996" s="2">
        <v>0.41666666666666669</v>
      </c>
      <c r="C996" s="3">
        <v>70</v>
      </c>
      <c r="D996" s="3">
        <v>88</v>
      </c>
      <c r="F996" s="3">
        <v>1</v>
      </c>
      <c r="G996" s="3" t="s">
        <v>180</v>
      </c>
      <c r="H996" s="14">
        <v>0.71</v>
      </c>
      <c r="I996" s="19">
        <v>29.9</v>
      </c>
    </row>
    <row r="997" spans="2:9" x14ac:dyDescent="0.2">
      <c r="B997" s="2">
        <v>0.42708333333333331</v>
      </c>
      <c r="C997" s="3">
        <v>70</v>
      </c>
      <c r="D997" s="3">
        <v>90</v>
      </c>
      <c r="F997" s="3">
        <v>0</v>
      </c>
      <c r="H997" s="14">
        <v>0.7</v>
      </c>
      <c r="I997" s="19">
        <v>29.91</v>
      </c>
    </row>
    <row r="998" spans="2:9" x14ac:dyDescent="0.2">
      <c r="B998" s="2">
        <v>0.4375</v>
      </c>
      <c r="C998" s="3">
        <v>71</v>
      </c>
      <c r="D998" s="3">
        <v>94</v>
      </c>
      <c r="F998" s="3">
        <v>2</v>
      </c>
      <c r="G998" s="3" t="s">
        <v>35</v>
      </c>
      <c r="H998" s="14">
        <v>0.69</v>
      </c>
      <c r="I998" s="19">
        <v>29.91</v>
      </c>
    </row>
    <row r="999" spans="2:9" x14ac:dyDescent="0.2">
      <c r="B999" s="2">
        <v>0.44791666666666669</v>
      </c>
      <c r="C999" s="3">
        <v>72</v>
      </c>
      <c r="D999" s="3">
        <v>95</v>
      </c>
      <c r="F999" s="3">
        <v>4</v>
      </c>
      <c r="G999" s="3" t="s">
        <v>35</v>
      </c>
      <c r="H999" s="14">
        <v>0.69</v>
      </c>
      <c r="I999" s="19">
        <v>29.91</v>
      </c>
    </row>
    <row r="1000" spans="2:9" x14ac:dyDescent="0.2">
      <c r="B1000" s="2">
        <v>0.45833333333333331</v>
      </c>
      <c r="C1000" s="3">
        <v>71</v>
      </c>
      <c r="D1000" s="3">
        <v>96</v>
      </c>
      <c r="F1000" s="3">
        <v>4</v>
      </c>
      <c r="G1000" s="3" t="s">
        <v>180</v>
      </c>
      <c r="H1000" s="14">
        <v>0.69</v>
      </c>
      <c r="I1000" s="19">
        <v>29.92</v>
      </c>
    </row>
    <row r="1001" spans="2:9" x14ac:dyDescent="0.2">
      <c r="B1001" s="2">
        <v>0.46875</v>
      </c>
      <c r="C1001" s="3">
        <v>71</v>
      </c>
      <c r="D1001" s="3">
        <v>97</v>
      </c>
      <c r="F1001" s="3">
        <v>4</v>
      </c>
      <c r="G1001" s="3" t="s">
        <v>71</v>
      </c>
      <c r="H1001" s="14">
        <v>0.69</v>
      </c>
      <c r="I1001" s="19">
        <v>29.91</v>
      </c>
    </row>
    <row r="1002" spans="2:9" x14ac:dyDescent="0.2">
      <c r="B1002" s="2">
        <v>0.47916666666666669</v>
      </c>
      <c r="C1002" s="3">
        <v>70</v>
      </c>
      <c r="D1002" s="3">
        <v>98</v>
      </c>
      <c r="F1002" s="3">
        <v>5</v>
      </c>
      <c r="G1002" s="3" t="s">
        <v>202</v>
      </c>
      <c r="H1002" s="14">
        <v>0.7</v>
      </c>
      <c r="I1002" s="19">
        <v>29.91</v>
      </c>
    </row>
    <row r="1003" spans="2:9" x14ac:dyDescent="0.2">
      <c r="B1003" s="2">
        <v>0.48958333333333331</v>
      </c>
      <c r="C1003" s="3">
        <v>69</v>
      </c>
      <c r="D1003" s="3">
        <v>100</v>
      </c>
      <c r="F1003" s="3">
        <v>4</v>
      </c>
      <c r="G1003" s="3" t="s">
        <v>203</v>
      </c>
      <c r="H1003" s="14">
        <v>0.72</v>
      </c>
      <c r="I1003" s="19">
        <v>29.9</v>
      </c>
    </row>
    <row r="1004" spans="2:9" x14ac:dyDescent="0.2">
      <c r="B1004" s="2">
        <v>0.5</v>
      </c>
      <c r="C1004" s="3">
        <v>69</v>
      </c>
      <c r="D1004" s="3">
        <v>101</v>
      </c>
      <c r="F1004" s="3">
        <v>4</v>
      </c>
      <c r="G1004" s="3" t="s">
        <v>71</v>
      </c>
      <c r="H1004" s="14">
        <v>0.72</v>
      </c>
      <c r="I1004" s="19">
        <v>29.9</v>
      </c>
    </row>
    <row r="1005" spans="2:9" x14ac:dyDescent="0.2">
      <c r="B1005" s="2">
        <v>0.51041666666666663</v>
      </c>
      <c r="C1005" s="3">
        <v>70</v>
      </c>
      <c r="D1005" s="3">
        <v>103</v>
      </c>
      <c r="F1005" s="3">
        <v>4</v>
      </c>
      <c r="G1005" s="3" t="s">
        <v>71</v>
      </c>
      <c r="H1005" s="14">
        <v>0.71</v>
      </c>
      <c r="I1005" s="19">
        <v>29.9</v>
      </c>
    </row>
    <row r="1006" spans="2:9" x14ac:dyDescent="0.2">
      <c r="B1006" s="2">
        <v>0.52083333333333337</v>
      </c>
      <c r="C1006" s="3">
        <v>72</v>
      </c>
      <c r="D1006" s="3">
        <v>105</v>
      </c>
      <c r="F1006" s="3">
        <v>4</v>
      </c>
      <c r="G1006" s="3" t="s">
        <v>35</v>
      </c>
      <c r="H1006" s="14">
        <v>0.69</v>
      </c>
      <c r="I1006" s="19">
        <v>29.89</v>
      </c>
    </row>
    <row r="1007" spans="2:9" x14ac:dyDescent="0.2">
      <c r="B1007" s="2">
        <v>0.53125</v>
      </c>
      <c r="C1007" s="3">
        <v>73</v>
      </c>
      <c r="D1007" s="3">
        <v>105</v>
      </c>
      <c r="F1007" s="3">
        <v>0</v>
      </c>
      <c r="H1007" s="14">
        <v>0.67</v>
      </c>
      <c r="I1007" s="19">
        <v>29.88</v>
      </c>
    </row>
    <row r="1008" spans="2:9" x14ac:dyDescent="0.2">
      <c r="B1008" s="2">
        <v>0.57291666666666663</v>
      </c>
      <c r="C1008" s="3">
        <v>74</v>
      </c>
      <c r="D1008" s="3">
        <v>104</v>
      </c>
      <c r="F1008" s="3">
        <v>2</v>
      </c>
      <c r="G1008" s="3" t="s">
        <v>202</v>
      </c>
      <c r="H1008" s="14">
        <v>0.65</v>
      </c>
      <c r="I1008" s="19">
        <v>29.87</v>
      </c>
    </row>
    <row r="1009" spans="1:9" x14ac:dyDescent="0.2">
      <c r="B1009" s="2">
        <v>0.58333333333333337</v>
      </c>
      <c r="C1009" s="3">
        <v>73</v>
      </c>
      <c r="D1009" s="3">
        <v>103</v>
      </c>
      <c r="F1009" s="3">
        <v>3</v>
      </c>
      <c r="G1009" s="3" t="s">
        <v>35</v>
      </c>
      <c r="H1009" s="14">
        <v>0.67</v>
      </c>
      <c r="I1009" s="19">
        <v>29.87</v>
      </c>
    </row>
    <row r="1010" spans="1:9" x14ac:dyDescent="0.2">
      <c r="B1010" s="2">
        <v>0.59375</v>
      </c>
      <c r="C1010" s="3">
        <v>72</v>
      </c>
      <c r="D1010" s="3">
        <v>102</v>
      </c>
      <c r="F1010" s="3">
        <v>2</v>
      </c>
      <c r="G1010" s="3" t="s">
        <v>202</v>
      </c>
      <c r="H1010" s="14">
        <v>0.68</v>
      </c>
      <c r="I1010" s="19">
        <v>29.86</v>
      </c>
    </row>
    <row r="1011" spans="1:9" x14ac:dyDescent="0.2">
      <c r="B1011" s="2">
        <v>0.60416666666666663</v>
      </c>
      <c r="C1011" s="3">
        <v>72</v>
      </c>
      <c r="D1011" s="3">
        <v>103</v>
      </c>
      <c r="F1011" s="3">
        <v>1</v>
      </c>
      <c r="G1011" s="3" t="s">
        <v>35</v>
      </c>
      <c r="H1011" s="14">
        <v>0.68</v>
      </c>
      <c r="I1011" s="19">
        <v>29.86</v>
      </c>
    </row>
    <row r="1012" spans="1:9" x14ac:dyDescent="0.2">
      <c r="B1012" s="2">
        <v>0.61458333333333337</v>
      </c>
      <c r="C1012" s="3">
        <v>73</v>
      </c>
      <c r="D1012" s="3">
        <v>101</v>
      </c>
      <c r="F1012" s="3">
        <v>2</v>
      </c>
      <c r="G1012" s="3" t="s">
        <v>202</v>
      </c>
      <c r="H1012" s="14">
        <v>0.68</v>
      </c>
      <c r="I1012" s="19">
        <v>29.86</v>
      </c>
    </row>
    <row r="1013" spans="1:9" x14ac:dyDescent="0.2">
      <c r="B1013" s="2">
        <v>0.625</v>
      </c>
      <c r="C1013" s="3">
        <v>75</v>
      </c>
      <c r="D1013" s="3">
        <v>107</v>
      </c>
      <c r="F1013" s="3">
        <v>1</v>
      </c>
      <c r="G1013" s="3" t="s">
        <v>202</v>
      </c>
      <c r="H1013" s="14">
        <v>0.64</v>
      </c>
      <c r="I1013" s="19">
        <v>29.87</v>
      </c>
    </row>
    <row r="1014" spans="1:9" x14ac:dyDescent="0.2">
      <c r="B1014" s="2">
        <v>0.63541666666666663</v>
      </c>
      <c r="C1014" s="3">
        <v>74</v>
      </c>
      <c r="D1014" s="3">
        <v>106</v>
      </c>
      <c r="F1014" s="3">
        <v>2</v>
      </c>
      <c r="G1014" s="3" t="s">
        <v>143</v>
      </c>
      <c r="H1014" s="14">
        <v>0.65</v>
      </c>
      <c r="I1014" s="19">
        <v>29.87</v>
      </c>
    </row>
    <row r="1015" spans="1:9" x14ac:dyDescent="0.2">
      <c r="B1015" s="2">
        <v>0.64583333333333337</v>
      </c>
      <c r="C1015" s="3">
        <v>73</v>
      </c>
      <c r="D1015" s="3">
        <v>105</v>
      </c>
      <c r="F1015" s="3">
        <v>4</v>
      </c>
      <c r="G1015" s="3" t="s">
        <v>35</v>
      </c>
      <c r="H1015" s="14">
        <v>0.66</v>
      </c>
      <c r="I1015" s="19">
        <v>29.86</v>
      </c>
    </row>
    <row r="1016" spans="1:9" x14ac:dyDescent="0.2">
      <c r="B1016" s="2">
        <v>0.65625</v>
      </c>
      <c r="C1016" s="3">
        <v>72</v>
      </c>
      <c r="D1016" s="3">
        <v>100</v>
      </c>
      <c r="F1016" s="3">
        <v>2</v>
      </c>
      <c r="G1016" s="3" t="s">
        <v>180</v>
      </c>
      <c r="H1016" s="14">
        <v>0.7</v>
      </c>
      <c r="I1016" s="19">
        <v>29.85</v>
      </c>
    </row>
    <row r="1017" spans="1:9" x14ac:dyDescent="0.2">
      <c r="B1017" s="2">
        <v>0.66319444444444442</v>
      </c>
      <c r="C1017" s="3">
        <v>72</v>
      </c>
      <c r="D1017" s="3">
        <v>101</v>
      </c>
      <c r="F1017" s="3">
        <v>3</v>
      </c>
      <c r="G1017" s="3" t="s">
        <v>35</v>
      </c>
      <c r="H1017" s="14">
        <v>0.7</v>
      </c>
      <c r="I1017" s="19">
        <v>29.86</v>
      </c>
    </row>
    <row r="1019" spans="1:9" x14ac:dyDescent="0.2">
      <c r="A1019" s="21">
        <v>40370</v>
      </c>
      <c r="B1019" s="2">
        <v>0.36458333333333331</v>
      </c>
      <c r="C1019" s="3">
        <v>69</v>
      </c>
      <c r="D1019" s="3">
        <v>78</v>
      </c>
      <c r="F1019" s="3">
        <v>2</v>
      </c>
      <c r="G1019" s="3" t="s">
        <v>37</v>
      </c>
      <c r="H1019" s="14">
        <v>0.79</v>
      </c>
      <c r="I1019" s="19">
        <v>29.63</v>
      </c>
    </row>
    <row r="1020" spans="1:9" x14ac:dyDescent="0.2">
      <c r="B1020" s="2">
        <v>0.375</v>
      </c>
      <c r="C1020" s="3">
        <v>69</v>
      </c>
      <c r="D1020" s="3">
        <v>78</v>
      </c>
      <c r="F1020" s="3">
        <v>1</v>
      </c>
      <c r="G1020" s="3" t="s">
        <v>208</v>
      </c>
      <c r="H1020" s="14">
        <v>0.81</v>
      </c>
      <c r="I1020" s="19">
        <v>29.63</v>
      </c>
    </row>
    <row r="1021" spans="1:9" x14ac:dyDescent="0.2">
      <c r="B1021" s="2">
        <v>0.38541666666666669</v>
      </c>
      <c r="C1021" s="3">
        <v>69</v>
      </c>
      <c r="D1021" s="3">
        <v>76</v>
      </c>
      <c r="F1021" s="3">
        <v>2</v>
      </c>
      <c r="G1021" s="3" t="s">
        <v>37</v>
      </c>
      <c r="H1021" s="14">
        <v>0.81</v>
      </c>
      <c r="I1021" s="19">
        <v>29.65</v>
      </c>
    </row>
    <row r="1022" spans="1:9" x14ac:dyDescent="0.2">
      <c r="B1022" s="2">
        <v>0.39583333333333331</v>
      </c>
      <c r="C1022" s="3">
        <v>69</v>
      </c>
      <c r="D1022" s="3">
        <v>76</v>
      </c>
      <c r="F1022" s="3">
        <v>3</v>
      </c>
      <c r="G1022" s="3" t="s">
        <v>37</v>
      </c>
      <c r="H1022" s="14">
        <v>0.83</v>
      </c>
      <c r="I1022" s="19">
        <v>29.65</v>
      </c>
    </row>
    <row r="1023" spans="1:9" x14ac:dyDescent="0.2">
      <c r="B1023" s="2">
        <v>0.40625</v>
      </c>
      <c r="C1023" s="3">
        <v>70</v>
      </c>
      <c r="D1023" s="3">
        <v>76</v>
      </c>
      <c r="F1023" s="3">
        <v>3</v>
      </c>
      <c r="G1023" s="3" t="s">
        <v>37</v>
      </c>
      <c r="H1023" s="14">
        <v>0.83</v>
      </c>
      <c r="I1023" s="19">
        <v>29.66</v>
      </c>
    </row>
    <row r="1024" spans="1:9" x14ac:dyDescent="0.2">
      <c r="B1024" s="2">
        <v>0.41666666666666669</v>
      </c>
      <c r="C1024" s="3">
        <v>67</v>
      </c>
      <c r="D1024" s="3">
        <v>70</v>
      </c>
      <c r="F1024" s="3">
        <v>5</v>
      </c>
      <c r="G1024" s="3" t="s">
        <v>208</v>
      </c>
      <c r="H1024" s="14">
        <v>0.84</v>
      </c>
      <c r="I1024" s="19">
        <v>29.66</v>
      </c>
    </row>
    <row r="1025" spans="2:9" x14ac:dyDescent="0.2">
      <c r="B1025" s="2">
        <v>0.44791666666666669</v>
      </c>
      <c r="C1025" s="3">
        <v>65</v>
      </c>
      <c r="D1025" s="3">
        <v>71</v>
      </c>
    </row>
    <row r="1026" spans="2:9" x14ac:dyDescent="0.2">
      <c r="B1026" s="2">
        <v>0.45833333333333331</v>
      </c>
      <c r="C1026" s="3">
        <v>65</v>
      </c>
      <c r="D1026" s="3">
        <v>72</v>
      </c>
      <c r="F1026" s="3">
        <v>0</v>
      </c>
      <c r="H1026" s="14">
        <v>0.85</v>
      </c>
      <c r="I1026" s="19">
        <v>29.61</v>
      </c>
    </row>
    <row r="1027" spans="2:9" x14ac:dyDescent="0.2">
      <c r="B1027" s="2">
        <v>0.46875</v>
      </c>
      <c r="C1027" s="3">
        <v>66</v>
      </c>
      <c r="D1027" s="3">
        <v>73</v>
      </c>
      <c r="F1027" s="3">
        <v>0</v>
      </c>
      <c r="H1027" s="14">
        <v>0.83</v>
      </c>
      <c r="I1027" s="19">
        <v>29.59</v>
      </c>
    </row>
    <row r="1028" spans="2:9" x14ac:dyDescent="0.2">
      <c r="B1028" s="2">
        <v>0.47916666666666669</v>
      </c>
      <c r="C1028" s="3">
        <v>66</v>
      </c>
      <c r="D1028" s="3">
        <v>75</v>
      </c>
      <c r="F1028" s="3">
        <v>0</v>
      </c>
      <c r="H1028" s="14">
        <v>0.84</v>
      </c>
      <c r="I1028" s="19">
        <v>29.6</v>
      </c>
    </row>
    <row r="1029" spans="2:9" x14ac:dyDescent="0.2">
      <c r="B1029" s="2">
        <v>0.51041666666666663</v>
      </c>
      <c r="C1029" s="3">
        <v>67</v>
      </c>
      <c r="D1029" s="3">
        <v>78</v>
      </c>
      <c r="F1029" s="3">
        <v>3</v>
      </c>
      <c r="G1029" s="3" t="s">
        <v>208</v>
      </c>
      <c r="H1029" s="14">
        <v>0.85</v>
      </c>
      <c r="I1029" s="19">
        <v>29.59</v>
      </c>
    </row>
    <row r="1030" spans="2:9" x14ac:dyDescent="0.2">
      <c r="B1030" s="2">
        <v>0.52083333333333337</v>
      </c>
      <c r="C1030" s="3">
        <v>68</v>
      </c>
      <c r="D1030" s="3">
        <v>85</v>
      </c>
      <c r="F1030" s="3">
        <v>5</v>
      </c>
      <c r="G1030" s="3" t="s">
        <v>208</v>
      </c>
      <c r="H1030" s="14">
        <v>0.82</v>
      </c>
      <c r="I1030" s="19">
        <v>29.59</v>
      </c>
    </row>
    <row r="1031" spans="2:9" x14ac:dyDescent="0.2">
      <c r="B1031" s="2">
        <v>0.53125</v>
      </c>
      <c r="C1031" s="3">
        <v>69</v>
      </c>
      <c r="D1031" s="3">
        <v>86</v>
      </c>
      <c r="F1031" s="3">
        <v>3</v>
      </c>
      <c r="G1031" s="3" t="s">
        <v>197</v>
      </c>
      <c r="H1031" s="14">
        <v>0.81</v>
      </c>
      <c r="I1031" s="19">
        <v>29.6</v>
      </c>
    </row>
    <row r="1032" spans="2:9" x14ac:dyDescent="0.2">
      <c r="B1032" s="2">
        <v>0.54166666666666663</v>
      </c>
      <c r="C1032" s="3">
        <v>70</v>
      </c>
      <c r="D1032" s="3">
        <v>89</v>
      </c>
      <c r="F1032" s="3">
        <v>3</v>
      </c>
      <c r="G1032" s="3" t="s">
        <v>208</v>
      </c>
      <c r="H1032" s="14">
        <v>0.78</v>
      </c>
      <c r="I1032" s="19">
        <v>29.6</v>
      </c>
    </row>
    <row r="1033" spans="2:9" x14ac:dyDescent="0.2">
      <c r="B1033" s="2">
        <v>0.55208333333333337</v>
      </c>
      <c r="C1033" s="3">
        <v>70</v>
      </c>
      <c r="D1033" s="3">
        <v>95</v>
      </c>
      <c r="F1033" s="3">
        <v>7</v>
      </c>
      <c r="G1033" s="3" t="s">
        <v>37</v>
      </c>
      <c r="H1033" s="14">
        <v>0.78</v>
      </c>
      <c r="I1033" s="19">
        <v>29.6</v>
      </c>
    </row>
    <row r="1034" spans="2:9" x14ac:dyDescent="0.2">
      <c r="B1034" s="2">
        <v>0.5625</v>
      </c>
      <c r="C1034" s="3">
        <v>71</v>
      </c>
      <c r="D1034" s="3">
        <v>98</v>
      </c>
      <c r="F1034" s="3">
        <v>3</v>
      </c>
      <c r="G1034" s="3" t="s">
        <v>37</v>
      </c>
      <c r="H1034" s="14">
        <v>0.76</v>
      </c>
      <c r="I1034" s="19">
        <v>29.6</v>
      </c>
    </row>
    <row r="1035" spans="2:9" x14ac:dyDescent="0.2">
      <c r="B1035" s="2">
        <v>0.57291666666666663</v>
      </c>
      <c r="C1035" s="3">
        <v>75</v>
      </c>
      <c r="D1035" s="3">
        <v>98</v>
      </c>
      <c r="F1035" s="3" t="s">
        <v>261</v>
      </c>
      <c r="I1035" s="19">
        <v>29.6</v>
      </c>
    </row>
    <row r="1036" spans="2:9" x14ac:dyDescent="0.2">
      <c r="B1036" s="2">
        <v>0.58333333333333337</v>
      </c>
      <c r="C1036" s="3">
        <v>76</v>
      </c>
      <c r="D1036" s="3">
        <v>98</v>
      </c>
      <c r="F1036" s="3" t="s">
        <v>261</v>
      </c>
      <c r="I1036" s="19">
        <v>29.6</v>
      </c>
    </row>
    <row r="1037" spans="2:9" x14ac:dyDescent="0.2">
      <c r="B1037" s="2">
        <v>0.59375</v>
      </c>
      <c r="C1037" s="3">
        <v>79</v>
      </c>
      <c r="D1037" s="3">
        <v>104</v>
      </c>
      <c r="F1037" s="3" t="s">
        <v>261</v>
      </c>
      <c r="I1037" s="19">
        <v>29.59</v>
      </c>
    </row>
    <row r="1038" spans="2:9" x14ac:dyDescent="0.2">
      <c r="B1038" s="2">
        <v>0.60416666666666663</v>
      </c>
      <c r="C1038" s="3">
        <v>80</v>
      </c>
      <c r="D1038" s="3">
        <v>101</v>
      </c>
      <c r="F1038" s="3" t="s">
        <v>261</v>
      </c>
      <c r="I1038" s="19">
        <v>29.59</v>
      </c>
    </row>
    <row r="1039" spans="2:9" x14ac:dyDescent="0.2">
      <c r="B1039" s="2">
        <v>0.61458333333333337</v>
      </c>
      <c r="C1039" s="3">
        <v>80</v>
      </c>
      <c r="D1039" s="3">
        <v>101</v>
      </c>
      <c r="F1039" s="3" t="s">
        <v>261</v>
      </c>
      <c r="I1039" s="19">
        <v>29.58</v>
      </c>
    </row>
    <row r="1040" spans="2:9" x14ac:dyDescent="0.2">
      <c r="B1040" s="2">
        <v>0.625</v>
      </c>
      <c r="C1040" s="3">
        <v>81</v>
      </c>
      <c r="D1040" s="3">
        <v>98</v>
      </c>
      <c r="F1040" s="3" t="s">
        <v>261</v>
      </c>
      <c r="I1040" s="19">
        <v>29.58</v>
      </c>
    </row>
    <row r="1041" spans="1:9" x14ac:dyDescent="0.2">
      <c r="B1041" s="2">
        <v>0.63541666666666663</v>
      </c>
      <c r="C1041" s="3">
        <v>80</v>
      </c>
      <c r="D1041" s="3">
        <v>99</v>
      </c>
      <c r="F1041" s="3" t="s">
        <v>261</v>
      </c>
      <c r="I1041" s="19">
        <v>29.57</v>
      </c>
    </row>
    <row r="1042" spans="1:9" x14ac:dyDescent="0.2">
      <c r="B1042" s="2">
        <v>0.64583333333333337</v>
      </c>
      <c r="C1042" s="3">
        <v>80</v>
      </c>
      <c r="D1042" s="3">
        <v>100</v>
      </c>
      <c r="F1042" s="3" t="s">
        <v>261</v>
      </c>
      <c r="I1042" s="19">
        <v>29.57</v>
      </c>
    </row>
    <row r="1043" spans="1:9" x14ac:dyDescent="0.2">
      <c r="B1043" s="2">
        <v>0.65625</v>
      </c>
    </row>
    <row r="1045" spans="1:9" x14ac:dyDescent="0.2">
      <c r="A1045" s="21">
        <v>40371</v>
      </c>
      <c r="B1045" s="2">
        <v>0.36458333333333331</v>
      </c>
      <c r="C1045" s="3">
        <v>59</v>
      </c>
      <c r="D1045" s="3">
        <v>73</v>
      </c>
      <c r="F1045" s="3">
        <v>1</v>
      </c>
      <c r="G1045" s="3" t="s">
        <v>37</v>
      </c>
      <c r="H1045" s="14">
        <v>0.6</v>
      </c>
      <c r="I1045" s="19">
        <v>29.74</v>
      </c>
    </row>
    <row r="1046" spans="1:9" x14ac:dyDescent="0.2">
      <c r="B1046" s="2">
        <v>0.375</v>
      </c>
      <c r="C1046" s="3">
        <v>60</v>
      </c>
      <c r="D1046" s="3">
        <v>77</v>
      </c>
      <c r="F1046" s="3">
        <v>4</v>
      </c>
      <c r="G1046" s="3" t="s">
        <v>208</v>
      </c>
      <c r="H1046" s="14">
        <v>0.6</v>
      </c>
      <c r="I1046" s="19">
        <v>29.74</v>
      </c>
    </row>
    <row r="1047" spans="1:9" x14ac:dyDescent="0.2">
      <c r="B1047" s="2">
        <v>0.38541666666666669</v>
      </c>
      <c r="C1047" s="3">
        <v>59</v>
      </c>
      <c r="D1047" s="3">
        <v>70</v>
      </c>
      <c r="F1047" s="3">
        <v>5</v>
      </c>
      <c r="G1047" s="3" t="s">
        <v>208</v>
      </c>
      <c r="H1047" s="14">
        <v>0.61</v>
      </c>
      <c r="I1047" s="19">
        <v>29.74</v>
      </c>
    </row>
    <row r="1048" spans="1:9" x14ac:dyDescent="0.2">
      <c r="B1048" s="2">
        <v>0.39583333333333331</v>
      </c>
      <c r="C1048" s="3">
        <v>61</v>
      </c>
      <c r="D1048" s="3">
        <v>67</v>
      </c>
      <c r="F1048" s="3">
        <v>2</v>
      </c>
      <c r="G1048" s="3" t="s">
        <v>37</v>
      </c>
      <c r="H1048" s="14">
        <v>0.59</v>
      </c>
      <c r="I1048" s="19">
        <v>29.74</v>
      </c>
    </row>
    <row r="1049" spans="1:9" x14ac:dyDescent="0.2">
      <c r="B1049" s="2">
        <v>0.5</v>
      </c>
      <c r="C1049" s="3">
        <v>66</v>
      </c>
      <c r="D1049" s="3">
        <v>99</v>
      </c>
      <c r="F1049" s="3">
        <v>2</v>
      </c>
      <c r="G1049" s="3" t="s">
        <v>34</v>
      </c>
      <c r="H1049" s="14">
        <v>0.6</v>
      </c>
      <c r="I1049" s="19">
        <v>29.71</v>
      </c>
    </row>
    <row r="1050" spans="1:9" x14ac:dyDescent="0.2">
      <c r="B1050" s="2">
        <v>0.51041666666666663</v>
      </c>
      <c r="C1050" s="3">
        <v>66</v>
      </c>
      <c r="D1050" s="3">
        <v>96</v>
      </c>
      <c r="F1050" s="3">
        <v>3</v>
      </c>
      <c r="G1050" s="3" t="s">
        <v>35</v>
      </c>
      <c r="H1050" s="14">
        <v>0.59</v>
      </c>
      <c r="I1050" s="19">
        <v>29.7</v>
      </c>
    </row>
    <row r="1051" spans="1:9" x14ac:dyDescent="0.2">
      <c r="B1051" s="2">
        <v>0.52083333333333337</v>
      </c>
      <c r="C1051" s="3">
        <v>66</v>
      </c>
      <c r="D1051" s="3">
        <v>97</v>
      </c>
      <c r="F1051" s="3">
        <v>1</v>
      </c>
      <c r="G1051" s="3" t="s">
        <v>180</v>
      </c>
      <c r="H1051" s="14">
        <v>0.57999999999999996</v>
      </c>
      <c r="I1051" s="19">
        <v>29.69</v>
      </c>
    </row>
    <row r="1052" spans="1:9" x14ac:dyDescent="0.2">
      <c r="B1052" s="2">
        <v>0.53125</v>
      </c>
      <c r="C1052" s="3">
        <v>69</v>
      </c>
      <c r="D1052" s="3">
        <v>97</v>
      </c>
      <c r="F1052" s="3">
        <v>4</v>
      </c>
      <c r="G1052" s="3" t="s">
        <v>34</v>
      </c>
      <c r="H1052" s="14">
        <v>0.51</v>
      </c>
      <c r="I1052" s="19">
        <v>29.68</v>
      </c>
    </row>
    <row r="1053" spans="1:9" x14ac:dyDescent="0.2">
      <c r="B1053" s="2">
        <v>0.54166666666666663</v>
      </c>
      <c r="C1053" s="3">
        <v>72</v>
      </c>
      <c r="D1053" s="3">
        <v>103</v>
      </c>
      <c r="F1053" s="3">
        <v>5</v>
      </c>
      <c r="G1053" s="3" t="s">
        <v>37</v>
      </c>
      <c r="H1053" s="14">
        <v>0.39</v>
      </c>
      <c r="I1053" s="19">
        <v>29.68</v>
      </c>
    </row>
    <row r="1054" spans="1:9" x14ac:dyDescent="0.2">
      <c r="B1054" s="2">
        <v>0.55208333333333337</v>
      </c>
      <c r="C1054" s="3">
        <v>74</v>
      </c>
      <c r="D1054" s="3">
        <v>98</v>
      </c>
      <c r="F1054" s="3">
        <v>9</v>
      </c>
      <c r="G1054" s="3" t="s">
        <v>208</v>
      </c>
      <c r="H1054" s="14">
        <v>0.38</v>
      </c>
      <c r="I1054" s="19">
        <v>29.68</v>
      </c>
    </row>
    <row r="1055" spans="1:9" x14ac:dyDescent="0.2">
      <c r="B1055" s="2">
        <v>0.5625</v>
      </c>
      <c r="C1055" s="3">
        <v>74</v>
      </c>
      <c r="D1055" s="3">
        <v>100</v>
      </c>
      <c r="F1055" s="3">
        <v>5</v>
      </c>
      <c r="G1055" s="3" t="s">
        <v>43</v>
      </c>
      <c r="H1055" s="14">
        <v>0.39</v>
      </c>
      <c r="I1055" s="19">
        <v>29.68</v>
      </c>
    </row>
    <row r="1056" spans="1:9" x14ac:dyDescent="0.2">
      <c r="B1056" s="2">
        <v>0.57291666666666663</v>
      </c>
      <c r="C1056" s="3">
        <v>74</v>
      </c>
      <c r="D1056" s="3">
        <v>104</v>
      </c>
      <c r="F1056" s="3">
        <v>4</v>
      </c>
      <c r="G1056" s="3" t="s">
        <v>197</v>
      </c>
      <c r="H1056" s="14">
        <v>0.38</v>
      </c>
      <c r="I1056" s="19">
        <v>29.67</v>
      </c>
    </row>
    <row r="1057" spans="1:9" x14ac:dyDescent="0.2">
      <c r="B1057" s="2">
        <v>0.58333333333333337</v>
      </c>
      <c r="C1057" s="3">
        <v>75</v>
      </c>
      <c r="D1057" s="3">
        <v>102</v>
      </c>
      <c r="F1057" s="3">
        <v>5</v>
      </c>
      <c r="G1057" s="3" t="s">
        <v>197</v>
      </c>
      <c r="H1057" s="14">
        <v>0.37</v>
      </c>
      <c r="I1057" s="19">
        <v>29.67</v>
      </c>
    </row>
    <row r="1058" spans="1:9" x14ac:dyDescent="0.2">
      <c r="B1058" s="2">
        <v>0.59375</v>
      </c>
      <c r="C1058" s="3">
        <v>74</v>
      </c>
      <c r="D1058" s="3">
        <v>102</v>
      </c>
      <c r="F1058" s="3">
        <v>6</v>
      </c>
      <c r="G1058" s="3" t="s">
        <v>197</v>
      </c>
      <c r="H1058" s="14">
        <v>0.38</v>
      </c>
      <c r="I1058" s="19">
        <v>29.67</v>
      </c>
    </row>
    <row r="1059" spans="1:9" x14ac:dyDescent="0.2">
      <c r="B1059" s="2">
        <v>0.60416666666666663</v>
      </c>
      <c r="C1059" s="3">
        <v>75</v>
      </c>
      <c r="D1059" s="3">
        <v>105</v>
      </c>
      <c r="F1059" s="3">
        <v>3</v>
      </c>
      <c r="G1059" s="3" t="s">
        <v>43</v>
      </c>
      <c r="H1059" s="14">
        <v>0.38</v>
      </c>
      <c r="I1059" s="19">
        <v>29.67</v>
      </c>
    </row>
    <row r="1060" spans="1:9" x14ac:dyDescent="0.2">
      <c r="B1060" s="2">
        <v>0.61458333333333337</v>
      </c>
      <c r="C1060" s="3">
        <v>74</v>
      </c>
      <c r="D1060" s="3">
        <v>101</v>
      </c>
      <c r="F1060" s="3">
        <v>5</v>
      </c>
      <c r="G1060" s="3" t="s">
        <v>197</v>
      </c>
      <c r="H1060" s="14">
        <v>0.39</v>
      </c>
      <c r="I1060" s="19">
        <v>29.67</v>
      </c>
    </row>
    <row r="1061" spans="1:9" x14ac:dyDescent="0.2">
      <c r="B1061" s="2">
        <v>0.625</v>
      </c>
      <c r="C1061" s="3">
        <v>75</v>
      </c>
      <c r="D1061" s="3">
        <v>99</v>
      </c>
      <c r="F1061" s="3">
        <v>2</v>
      </c>
      <c r="G1061" s="3" t="s">
        <v>43</v>
      </c>
      <c r="H1061" s="14">
        <v>0.39</v>
      </c>
      <c r="I1061" s="19">
        <v>29.67</v>
      </c>
    </row>
    <row r="1063" spans="1:9" x14ac:dyDescent="0.2">
      <c r="A1063" t="s">
        <v>277</v>
      </c>
    </row>
    <row r="1064" spans="1:9" x14ac:dyDescent="0.2">
      <c r="A1064" s="21">
        <v>40383</v>
      </c>
      <c r="B1064" s="2">
        <v>0.38541666666666669</v>
      </c>
      <c r="C1064" s="3">
        <v>75</v>
      </c>
      <c r="D1064" s="3">
        <v>84</v>
      </c>
      <c r="F1064" s="3">
        <v>2</v>
      </c>
      <c r="G1064" s="3" t="s">
        <v>34</v>
      </c>
      <c r="H1064" s="14">
        <v>0.52</v>
      </c>
      <c r="I1064" s="19">
        <v>27.68</v>
      </c>
    </row>
    <row r="1065" spans="1:9" x14ac:dyDescent="0.2">
      <c r="B1065" s="2">
        <v>0.39583333333333331</v>
      </c>
      <c r="C1065" s="3">
        <v>75</v>
      </c>
      <c r="D1065" s="3">
        <v>83</v>
      </c>
      <c r="F1065" s="3">
        <v>2</v>
      </c>
      <c r="G1065" s="3" t="s">
        <v>43</v>
      </c>
      <c r="H1065" s="14">
        <v>0.52</v>
      </c>
      <c r="I1065" s="19">
        <v>27.68</v>
      </c>
    </row>
    <row r="1066" spans="1:9" x14ac:dyDescent="0.2">
      <c r="B1066" s="2">
        <v>0.40625</v>
      </c>
      <c r="C1066" s="3">
        <v>77</v>
      </c>
      <c r="D1066" s="3">
        <v>87</v>
      </c>
      <c r="F1066" s="3">
        <v>1</v>
      </c>
      <c r="G1066" s="3" t="s">
        <v>71</v>
      </c>
      <c r="H1066" s="14">
        <v>0.48</v>
      </c>
      <c r="I1066" s="19">
        <v>27.68</v>
      </c>
    </row>
    <row r="1067" spans="1:9" x14ac:dyDescent="0.2">
      <c r="B1067" s="2">
        <v>0.41666666666666669</v>
      </c>
      <c r="C1067" s="3">
        <v>78</v>
      </c>
      <c r="D1067" s="3">
        <v>86</v>
      </c>
      <c r="F1067" s="3">
        <v>0</v>
      </c>
      <c r="H1067" s="14">
        <v>0.47</v>
      </c>
      <c r="I1067" s="19">
        <v>27.68</v>
      </c>
    </row>
    <row r="1068" spans="1:9" x14ac:dyDescent="0.2">
      <c r="B1068" s="2">
        <v>0.42708333333333331</v>
      </c>
      <c r="C1068" s="3">
        <v>79</v>
      </c>
      <c r="D1068" s="3">
        <v>90</v>
      </c>
      <c r="F1068" s="3">
        <v>1</v>
      </c>
      <c r="G1068" s="3" t="s">
        <v>190</v>
      </c>
      <c r="H1068" s="14">
        <v>0.45</v>
      </c>
      <c r="I1068" s="19">
        <v>27.68</v>
      </c>
    </row>
    <row r="1069" spans="1:9" x14ac:dyDescent="0.2">
      <c r="B1069" s="2">
        <v>0.4375</v>
      </c>
      <c r="C1069" s="3">
        <v>80</v>
      </c>
      <c r="D1069" s="3">
        <v>91</v>
      </c>
      <c r="F1069" s="3">
        <v>0</v>
      </c>
      <c r="H1069" s="14">
        <v>0.44</v>
      </c>
      <c r="I1069" s="19">
        <v>27.68</v>
      </c>
    </row>
    <row r="1070" spans="1:9" x14ac:dyDescent="0.2">
      <c r="B1070" s="2">
        <v>0.48958333333333331</v>
      </c>
      <c r="C1070" s="3">
        <v>82</v>
      </c>
      <c r="D1070" s="3">
        <v>100</v>
      </c>
      <c r="F1070" s="3">
        <v>2</v>
      </c>
      <c r="G1070" s="3" t="s">
        <v>208</v>
      </c>
      <c r="H1070" s="14">
        <v>0.38</v>
      </c>
      <c r="I1070" s="19">
        <v>27.68</v>
      </c>
    </row>
    <row r="1071" spans="1:9" x14ac:dyDescent="0.2">
      <c r="B1071" s="2">
        <v>0.5</v>
      </c>
      <c r="C1071" s="3">
        <v>83</v>
      </c>
      <c r="D1071" s="3">
        <v>103</v>
      </c>
      <c r="F1071" s="3">
        <v>1</v>
      </c>
      <c r="G1071" s="3" t="s">
        <v>143</v>
      </c>
      <c r="H1071" s="14">
        <v>0.38</v>
      </c>
      <c r="I1071" s="19">
        <v>27.68</v>
      </c>
    </row>
    <row r="1072" spans="1:9" x14ac:dyDescent="0.2">
      <c r="B1072" s="2">
        <v>0.51041666666666663</v>
      </c>
      <c r="C1072" s="3">
        <v>82</v>
      </c>
      <c r="D1072" s="3">
        <v>103</v>
      </c>
      <c r="F1072" s="3">
        <v>1</v>
      </c>
      <c r="G1072" s="3" t="s">
        <v>43</v>
      </c>
      <c r="H1072" s="14">
        <v>0.39</v>
      </c>
      <c r="I1072" s="19">
        <v>27.67</v>
      </c>
    </row>
    <row r="1073" spans="1:9" x14ac:dyDescent="0.2">
      <c r="B1073" s="2">
        <v>0.52083333333333337</v>
      </c>
      <c r="C1073" s="3">
        <v>83</v>
      </c>
      <c r="D1073" s="3">
        <v>105</v>
      </c>
      <c r="F1073" s="3">
        <v>2</v>
      </c>
      <c r="G1073" s="3" t="s">
        <v>197</v>
      </c>
      <c r="H1073" s="14">
        <v>0.36</v>
      </c>
      <c r="I1073" s="19">
        <v>27.67</v>
      </c>
    </row>
    <row r="1074" spans="1:9" x14ac:dyDescent="0.2">
      <c r="B1074" s="2">
        <v>0.53125</v>
      </c>
      <c r="C1074" s="3">
        <v>84</v>
      </c>
      <c r="D1074" s="3">
        <v>106</v>
      </c>
      <c r="F1074" s="3">
        <v>4</v>
      </c>
      <c r="G1074" s="3" t="s">
        <v>197</v>
      </c>
      <c r="H1074" s="14">
        <v>0.36</v>
      </c>
      <c r="I1074" s="19">
        <v>27.67</v>
      </c>
    </row>
    <row r="1075" spans="1:9" x14ac:dyDescent="0.2">
      <c r="B1075" s="2">
        <v>0.54166666666666663</v>
      </c>
      <c r="C1075" s="3">
        <v>84</v>
      </c>
      <c r="D1075" s="3">
        <v>106</v>
      </c>
      <c r="F1075" s="3">
        <v>5</v>
      </c>
      <c r="G1075" s="3" t="s">
        <v>197</v>
      </c>
      <c r="H1075" s="14">
        <v>0.35</v>
      </c>
      <c r="I1075" s="19">
        <v>27.67</v>
      </c>
    </row>
    <row r="1076" spans="1:9" x14ac:dyDescent="0.2">
      <c r="B1076" s="2">
        <v>0.55208333333333337</v>
      </c>
      <c r="C1076" s="3">
        <v>85</v>
      </c>
      <c r="D1076" s="3">
        <v>109</v>
      </c>
      <c r="F1076" s="3">
        <v>1</v>
      </c>
      <c r="G1076" s="3" t="s">
        <v>208</v>
      </c>
      <c r="H1076" s="14">
        <v>0.35</v>
      </c>
      <c r="I1076" s="19">
        <v>27.67</v>
      </c>
    </row>
    <row r="1077" spans="1:9" x14ac:dyDescent="0.2">
      <c r="B1077" s="2">
        <v>0.5625</v>
      </c>
      <c r="C1077" s="3">
        <v>85</v>
      </c>
      <c r="D1077" s="3">
        <v>109</v>
      </c>
      <c r="F1077" s="3">
        <v>0</v>
      </c>
      <c r="H1077" s="14">
        <v>0.34</v>
      </c>
      <c r="I1077" s="19">
        <v>27.66</v>
      </c>
    </row>
    <row r="1078" spans="1:9" x14ac:dyDescent="0.2">
      <c r="B1078" s="2">
        <v>0.57291666666666663</v>
      </c>
      <c r="C1078" s="3">
        <v>86</v>
      </c>
      <c r="D1078" s="3">
        <v>111</v>
      </c>
      <c r="F1078" s="3">
        <v>1</v>
      </c>
      <c r="G1078" s="3" t="s">
        <v>197</v>
      </c>
      <c r="H1078" s="14">
        <v>0.34</v>
      </c>
      <c r="I1078" s="19">
        <v>27.66</v>
      </c>
    </row>
    <row r="1079" spans="1:9" x14ac:dyDescent="0.2">
      <c r="B1079" s="2">
        <v>0.58333333333333337</v>
      </c>
      <c r="C1079" s="3">
        <v>86</v>
      </c>
      <c r="D1079" s="3">
        <v>111</v>
      </c>
      <c r="F1079" s="3">
        <v>3</v>
      </c>
      <c r="G1079" s="3" t="s">
        <v>43</v>
      </c>
      <c r="H1079" s="14">
        <v>0.35</v>
      </c>
      <c r="I1079" s="19">
        <v>27.66</v>
      </c>
    </row>
    <row r="1080" spans="1:9" x14ac:dyDescent="0.2">
      <c r="B1080" s="2">
        <v>0.59375</v>
      </c>
      <c r="C1080" s="3">
        <v>86</v>
      </c>
      <c r="D1080" s="3">
        <v>112</v>
      </c>
      <c r="F1080" s="3">
        <v>0</v>
      </c>
      <c r="H1080" s="14">
        <v>0.34</v>
      </c>
      <c r="I1080" s="19">
        <v>27.66</v>
      </c>
    </row>
    <row r="1081" spans="1:9" x14ac:dyDescent="0.2">
      <c r="B1081" s="2">
        <v>0.64583333333333337</v>
      </c>
      <c r="C1081" s="3">
        <v>87</v>
      </c>
      <c r="D1081" s="3">
        <v>113</v>
      </c>
      <c r="F1081" s="3">
        <v>1</v>
      </c>
      <c r="G1081" s="3" t="s">
        <v>43</v>
      </c>
      <c r="H1081" s="14">
        <v>0.34</v>
      </c>
      <c r="I1081" s="19">
        <v>27.66</v>
      </c>
    </row>
    <row r="1082" spans="1:9" x14ac:dyDescent="0.2">
      <c r="B1082" s="2">
        <v>0.65625</v>
      </c>
      <c r="C1082" s="3">
        <v>88</v>
      </c>
      <c r="D1082" s="3">
        <v>113</v>
      </c>
      <c r="F1082" s="3">
        <v>1</v>
      </c>
      <c r="G1082" s="3" t="s">
        <v>197</v>
      </c>
      <c r="H1082" s="14">
        <v>0.34</v>
      </c>
      <c r="I1082" s="19">
        <v>27.66</v>
      </c>
    </row>
    <row r="1083" spans="1:9" x14ac:dyDescent="0.2">
      <c r="B1083" s="2">
        <v>0.66666666666666663</v>
      </c>
      <c r="C1083" s="3">
        <v>88</v>
      </c>
      <c r="D1083" s="3">
        <v>111</v>
      </c>
      <c r="F1083" s="3">
        <v>3</v>
      </c>
      <c r="G1083" s="3" t="s">
        <v>143</v>
      </c>
      <c r="H1083" s="14">
        <v>0.35</v>
      </c>
      <c r="I1083" s="19">
        <v>27.65</v>
      </c>
    </row>
    <row r="1084" spans="1:9" x14ac:dyDescent="0.2">
      <c r="B1084" s="2">
        <v>0.67708333333333337</v>
      </c>
      <c r="C1084" s="3">
        <v>89</v>
      </c>
      <c r="D1084" s="3">
        <v>111</v>
      </c>
      <c r="F1084" s="3">
        <v>2</v>
      </c>
      <c r="G1084" s="3" t="s">
        <v>43</v>
      </c>
      <c r="H1084" s="14">
        <v>0.35</v>
      </c>
      <c r="I1084" s="19">
        <v>27.65</v>
      </c>
    </row>
    <row r="1085" spans="1:9" x14ac:dyDescent="0.2">
      <c r="B1085" s="2">
        <v>0.6875</v>
      </c>
      <c r="C1085" s="3">
        <v>88</v>
      </c>
      <c r="D1085" s="3">
        <v>110</v>
      </c>
      <c r="F1085" s="3">
        <v>4</v>
      </c>
      <c r="G1085" s="3" t="s">
        <v>43</v>
      </c>
      <c r="H1085" s="14">
        <v>0.35</v>
      </c>
      <c r="I1085" s="19">
        <v>27.65</v>
      </c>
    </row>
    <row r="1086" spans="1:9" x14ac:dyDescent="0.2">
      <c r="B1086" s="2">
        <v>0.69791666666666663</v>
      </c>
      <c r="C1086" s="3">
        <v>88</v>
      </c>
      <c r="D1086" s="3">
        <v>111</v>
      </c>
      <c r="F1086" s="3">
        <v>5</v>
      </c>
      <c r="G1086" s="3" t="s">
        <v>197</v>
      </c>
      <c r="H1086" s="14">
        <v>0.34</v>
      </c>
      <c r="I1086" s="19">
        <v>27.65</v>
      </c>
    </row>
    <row r="1088" spans="1:9" x14ac:dyDescent="0.2">
      <c r="A1088" s="21">
        <v>40384</v>
      </c>
      <c r="B1088" s="2">
        <v>0.32291666666666669</v>
      </c>
      <c r="C1088" s="3">
        <v>72</v>
      </c>
      <c r="D1088" s="3">
        <v>77</v>
      </c>
      <c r="F1088" s="3">
        <v>3</v>
      </c>
      <c r="G1088" s="3" t="s">
        <v>143</v>
      </c>
      <c r="H1088" s="14">
        <v>0.59</v>
      </c>
      <c r="I1088" s="19">
        <v>27.76</v>
      </c>
    </row>
    <row r="1089" spans="2:9" x14ac:dyDescent="0.2">
      <c r="B1089" s="2">
        <v>0.33333333333333331</v>
      </c>
      <c r="C1089" s="3">
        <v>73</v>
      </c>
      <c r="D1089" s="3">
        <v>77</v>
      </c>
      <c r="F1089" s="3">
        <v>0</v>
      </c>
      <c r="H1089" s="14">
        <v>0.56999999999999995</v>
      </c>
      <c r="I1089" s="19">
        <v>27.76</v>
      </c>
    </row>
    <row r="1090" spans="2:9" x14ac:dyDescent="0.2">
      <c r="B1090" s="2">
        <v>0.34375</v>
      </c>
      <c r="C1090" s="3">
        <v>74</v>
      </c>
      <c r="D1090" s="3">
        <v>80</v>
      </c>
      <c r="F1090" s="3">
        <v>0</v>
      </c>
      <c r="H1090" s="14">
        <v>0.55000000000000004</v>
      </c>
      <c r="I1090" s="19">
        <v>27.76</v>
      </c>
    </row>
    <row r="1091" spans="2:9" x14ac:dyDescent="0.2">
      <c r="B1091" s="2">
        <v>0.35416666666666669</v>
      </c>
      <c r="C1091" s="3">
        <v>76</v>
      </c>
      <c r="D1091" s="3">
        <v>80</v>
      </c>
      <c r="F1091" s="3">
        <v>1</v>
      </c>
      <c r="G1091" s="3" t="s">
        <v>143</v>
      </c>
      <c r="H1091" s="14">
        <v>0.53</v>
      </c>
      <c r="I1091" s="19">
        <v>27.76</v>
      </c>
    </row>
    <row r="1092" spans="2:9" x14ac:dyDescent="0.2">
      <c r="B1092" s="2">
        <v>0.39583333333333331</v>
      </c>
      <c r="C1092" s="3">
        <v>79</v>
      </c>
      <c r="D1092" s="3">
        <v>89</v>
      </c>
      <c r="F1092" s="3">
        <v>1</v>
      </c>
      <c r="G1092" s="3" t="s">
        <v>129</v>
      </c>
      <c r="H1092" s="14">
        <v>0.51</v>
      </c>
      <c r="I1092" s="19">
        <v>27.77</v>
      </c>
    </row>
    <row r="1093" spans="2:9" x14ac:dyDescent="0.2">
      <c r="B1093" s="2">
        <v>0.40625</v>
      </c>
      <c r="C1093" s="3">
        <v>78</v>
      </c>
      <c r="D1093" s="3">
        <v>90</v>
      </c>
      <c r="F1093" s="3">
        <v>0</v>
      </c>
      <c r="H1093" s="14">
        <v>0.49</v>
      </c>
      <c r="I1093" s="19">
        <v>27.77</v>
      </c>
    </row>
    <row r="1094" spans="2:9" x14ac:dyDescent="0.2">
      <c r="B1094" s="2">
        <v>0.41666666666666669</v>
      </c>
      <c r="C1094" s="3">
        <v>79</v>
      </c>
      <c r="D1094" s="3">
        <v>93</v>
      </c>
      <c r="F1094" s="3">
        <v>3</v>
      </c>
      <c r="G1094" s="3" t="s">
        <v>143</v>
      </c>
      <c r="H1094" s="14">
        <v>0.47</v>
      </c>
      <c r="I1094" s="19">
        <v>27.76</v>
      </c>
    </row>
    <row r="1095" spans="2:9" x14ac:dyDescent="0.2">
      <c r="B1095" s="2">
        <v>0.42708333333333331</v>
      </c>
      <c r="C1095" s="3">
        <v>81</v>
      </c>
      <c r="D1095" s="3">
        <v>94</v>
      </c>
      <c r="F1095" s="3">
        <v>0</v>
      </c>
      <c r="H1095" s="14">
        <v>0.46</v>
      </c>
      <c r="I1095" s="19">
        <v>27.77</v>
      </c>
    </row>
    <row r="1096" spans="2:9" x14ac:dyDescent="0.2">
      <c r="B1096" s="2">
        <v>0.4375</v>
      </c>
      <c r="C1096" s="3">
        <v>80</v>
      </c>
      <c r="D1096" s="3">
        <v>96</v>
      </c>
      <c r="F1096" s="3">
        <v>0</v>
      </c>
      <c r="H1096" s="14">
        <v>0.46</v>
      </c>
      <c r="I1096" s="19">
        <v>27.77</v>
      </c>
    </row>
    <row r="1097" spans="2:9" x14ac:dyDescent="0.2">
      <c r="B1097" s="2">
        <v>0.44791666666666669</v>
      </c>
      <c r="C1097" s="3">
        <v>81</v>
      </c>
      <c r="D1097" s="3">
        <v>97</v>
      </c>
      <c r="F1097" s="3">
        <v>1</v>
      </c>
      <c r="G1097" s="3" t="s">
        <v>196</v>
      </c>
      <c r="H1097" s="14">
        <v>0.46</v>
      </c>
      <c r="I1097" s="19">
        <v>27.77</v>
      </c>
    </row>
    <row r="1098" spans="2:9" x14ac:dyDescent="0.2">
      <c r="B1098" s="2">
        <v>0.5625</v>
      </c>
      <c r="C1098" s="3">
        <v>85</v>
      </c>
      <c r="D1098" s="3">
        <v>112</v>
      </c>
      <c r="F1098" s="3">
        <v>6</v>
      </c>
      <c r="G1098" s="3" t="s">
        <v>196</v>
      </c>
      <c r="H1098" s="14">
        <v>0.4</v>
      </c>
      <c r="I1098" s="19">
        <v>27.76</v>
      </c>
    </row>
    <row r="1099" spans="2:9" x14ac:dyDescent="0.2">
      <c r="B1099" s="2">
        <v>0.57291666666666663</v>
      </c>
      <c r="C1099" s="3">
        <v>86</v>
      </c>
      <c r="D1099" s="3">
        <v>113</v>
      </c>
    </row>
    <row r="1100" spans="2:9" x14ac:dyDescent="0.2">
      <c r="B1100" s="2">
        <v>0.58333333333333337</v>
      </c>
      <c r="C1100" s="3">
        <v>85</v>
      </c>
      <c r="D1100" s="3">
        <v>112</v>
      </c>
      <c r="F1100" s="3">
        <v>5</v>
      </c>
      <c r="G1100" s="3" t="s">
        <v>196</v>
      </c>
      <c r="H1100" s="14">
        <v>0.4</v>
      </c>
      <c r="I1100" s="19">
        <v>27.75</v>
      </c>
    </row>
    <row r="1101" spans="2:9" x14ac:dyDescent="0.2">
      <c r="B1101" s="2">
        <v>0.59375</v>
      </c>
      <c r="C1101" s="3">
        <v>85</v>
      </c>
      <c r="D1101" s="3">
        <v>115</v>
      </c>
      <c r="F1101" s="3">
        <v>3</v>
      </c>
      <c r="G1101" s="3" t="s">
        <v>143</v>
      </c>
      <c r="H1101" s="14">
        <v>0.42</v>
      </c>
      <c r="I1101" s="19">
        <v>27.75</v>
      </c>
    </row>
    <row r="1102" spans="2:9" x14ac:dyDescent="0.2">
      <c r="B1102" s="2">
        <v>0.60416666666666663</v>
      </c>
      <c r="C1102" s="3">
        <v>86</v>
      </c>
      <c r="D1102" s="3">
        <v>112</v>
      </c>
      <c r="F1102" s="3">
        <v>1</v>
      </c>
      <c r="G1102" s="3" t="s">
        <v>143</v>
      </c>
      <c r="H1102" s="14">
        <v>0.42</v>
      </c>
      <c r="I1102" s="19">
        <v>27.75</v>
      </c>
    </row>
    <row r="1103" spans="2:9" x14ac:dyDescent="0.2">
      <c r="B1103" s="2">
        <v>0.61458333333333337</v>
      </c>
      <c r="C1103" s="3">
        <v>86</v>
      </c>
      <c r="D1103" s="3">
        <v>112</v>
      </c>
      <c r="F1103" s="3">
        <v>1</v>
      </c>
      <c r="G1103" s="3" t="s">
        <v>196</v>
      </c>
      <c r="H1103" s="14">
        <v>0.42</v>
      </c>
      <c r="I1103" s="19">
        <v>27.75</v>
      </c>
    </row>
    <row r="1104" spans="2:9" x14ac:dyDescent="0.2">
      <c r="B1104" s="2">
        <v>0.625</v>
      </c>
      <c r="C1104" s="3">
        <v>87</v>
      </c>
      <c r="D1104" s="3">
        <v>114</v>
      </c>
      <c r="F1104" s="3">
        <v>1</v>
      </c>
      <c r="G1104" s="3" t="s">
        <v>208</v>
      </c>
      <c r="H1104" s="14">
        <v>0.41</v>
      </c>
      <c r="I1104" s="19">
        <v>27.74</v>
      </c>
    </row>
    <row r="1105" spans="1:9" x14ac:dyDescent="0.2">
      <c r="B1105" s="2">
        <v>0.63541666666666663</v>
      </c>
      <c r="C1105" s="3">
        <v>87</v>
      </c>
      <c r="D1105" s="3">
        <v>113</v>
      </c>
      <c r="F1105" s="3">
        <v>0</v>
      </c>
      <c r="H1105" s="14">
        <v>0.41</v>
      </c>
      <c r="I1105" s="19">
        <v>27.74</v>
      </c>
    </row>
    <row r="1106" spans="1:9" x14ac:dyDescent="0.2">
      <c r="B1106" s="2">
        <v>0.64583333333333337</v>
      </c>
    </row>
    <row r="1107" spans="1:9" x14ac:dyDescent="0.2">
      <c r="B1107" s="2">
        <v>0.65625</v>
      </c>
      <c r="C1107" s="3">
        <v>90</v>
      </c>
      <c r="D1107" s="3">
        <v>114</v>
      </c>
      <c r="F1107" s="3">
        <v>0</v>
      </c>
      <c r="H1107" s="14">
        <v>0.39</v>
      </c>
      <c r="I1107" s="19">
        <v>27.73</v>
      </c>
    </row>
    <row r="1108" spans="1:9" x14ac:dyDescent="0.2">
      <c r="B1108" s="2">
        <v>0.66666666666666663</v>
      </c>
      <c r="C1108" s="3">
        <v>91</v>
      </c>
      <c r="D1108" s="3">
        <v>112</v>
      </c>
      <c r="F1108" s="3">
        <v>4</v>
      </c>
      <c r="G1108" s="3" t="s">
        <v>202</v>
      </c>
      <c r="H1108" s="14">
        <v>0.38</v>
      </c>
      <c r="I1108" s="19">
        <v>27.73</v>
      </c>
    </row>
    <row r="1109" spans="1:9" x14ac:dyDescent="0.2">
      <c r="B1109" s="2">
        <v>0.67708333333333337</v>
      </c>
      <c r="C1109" s="3">
        <v>91</v>
      </c>
      <c r="D1109" s="3">
        <v>114</v>
      </c>
      <c r="F1109" s="3">
        <v>1</v>
      </c>
      <c r="G1109" s="3" t="s">
        <v>35</v>
      </c>
      <c r="H1109" s="14">
        <v>0.38</v>
      </c>
      <c r="I1109" s="19">
        <v>27.73</v>
      </c>
    </row>
    <row r="1110" spans="1:9" x14ac:dyDescent="0.2">
      <c r="B1110" s="2">
        <v>0.6875</v>
      </c>
      <c r="C1110" s="3">
        <v>91</v>
      </c>
      <c r="D1110" s="3">
        <v>112</v>
      </c>
      <c r="F1110" s="3">
        <v>2</v>
      </c>
      <c r="G1110" s="3" t="s">
        <v>43</v>
      </c>
      <c r="H1110" s="14">
        <v>0.38</v>
      </c>
      <c r="I1110" s="19">
        <v>21.73</v>
      </c>
    </row>
    <row r="1111" spans="1:9" x14ac:dyDescent="0.2">
      <c r="B1111" s="2">
        <v>0.69791666666666663</v>
      </c>
      <c r="C1111" s="3">
        <v>88</v>
      </c>
      <c r="D1111" s="3">
        <v>112</v>
      </c>
      <c r="F1111" s="3">
        <v>7</v>
      </c>
      <c r="G1111" s="3" t="s">
        <v>197</v>
      </c>
      <c r="H1111" s="14">
        <v>0.4</v>
      </c>
      <c r="I1111" s="19">
        <v>27.73</v>
      </c>
    </row>
    <row r="1112" spans="1:9" x14ac:dyDescent="0.2">
      <c r="B1112" s="2">
        <v>0.70833333333333337</v>
      </c>
    </row>
    <row r="1114" spans="1:9" x14ac:dyDescent="0.2">
      <c r="A1114" s="21">
        <v>40385</v>
      </c>
      <c r="B1114" s="2">
        <v>0.4375</v>
      </c>
      <c r="C1114" s="3">
        <v>70</v>
      </c>
      <c r="D1114" s="3">
        <v>88</v>
      </c>
      <c r="F1114" s="3">
        <v>7</v>
      </c>
      <c r="G1114" s="3" t="s">
        <v>143</v>
      </c>
      <c r="H1114" s="14">
        <v>0.56000000000000005</v>
      </c>
      <c r="I1114" s="19">
        <v>27.89</v>
      </c>
    </row>
    <row r="1115" spans="1:9" x14ac:dyDescent="0.2">
      <c r="B1115" s="2">
        <v>0.44791666666666669</v>
      </c>
      <c r="C1115" s="3">
        <v>71</v>
      </c>
      <c r="D1115" s="3">
        <v>89</v>
      </c>
      <c r="F1115" s="3">
        <v>8</v>
      </c>
      <c r="G1115" s="3" t="s">
        <v>143</v>
      </c>
      <c r="H1115" s="14">
        <v>0.55000000000000004</v>
      </c>
      <c r="I1115" s="19">
        <v>27.89</v>
      </c>
    </row>
    <row r="1116" spans="1:9" x14ac:dyDescent="0.2">
      <c r="B1116" s="2">
        <v>0.45833333333333331</v>
      </c>
      <c r="C1116" s="3">
        <v>73</v>
      </c>
      <c r="D1116" s="3">
        <v>94</v>
      </c>
      <c r="F1116" s="3">
        <v>12</v>
      </c>
      <c r="G1116" s="3" t="s">
        <v>143</v>
      </c>
      <c r="H1116" s="14">
        <v>0.52</v>
      </c>
      <c r="I1116" s="19">
        <v>27.9</v>
      </c>
    </row>
    <row r="1117" spans="1:9" x14ac:dyDescent="0.2">
      <c r="B1117" s="2">
        <v>0.46875</v>
      </c>
      <c r="C1117" s="3">
        <v>73</v>
      </c>
      <c r="D1117" s="3">
        <v>95</v>
      </c>
      <c r="F1117" s="3">
        <v>3</v>
      </c>
      <c r="G1117" s="3" t="s">
        <v>130</v>
      </c>
      <c r="H1117" s="14">
        <v>0.51</v>
      </c>
      <c r="I1117" s="19">
        <v>27.9</v>
      </c>
    </row>
    <row r="1118" spans="1:9" x14ac:dyDescent="0.2">
      <c r="B1118" s="2">
        <v>0.625</v>
      </c>
      <c r="C1118" s="3">
        <v>79</v>
      </c>
      <c r="D1118" s="3">
        <v>108</v>
      </c>
      <c r="F1118" s="3">
        <v>12</v>
      </c>
      <c r="G1118" s="3" t="s">
        <v>143</v>
      </c>
      <c r="H1118" s="14">
        <v>0.36</v>
      </c>
      <c r="I1118" s="19">
        <v>27.91</v>
      </c>
    </row>
    <row r="1119" spans="1:9" x14ac:dyDescent="0.2">
      <c r="B1119" s="2">
        <v>0.63541666666666663</v>
      </c>
      <c r="C1119" s="3">
        <v>79</v>
      </c>
      <c r="D1119" s="3">
        <v>111</v>
      </c>
      <c r="F1119" s="3">
        <v>10</v>
      </c>
      <c r="G1119" s="3" t="s">
        <v>143</v>
      </c>
      <c r="H1119" s="14">
        <v>0.36</v>
      </c>
      <c r="I1119" s="19">
        <v>27.9</v>
      </c>
    </row>
    <row r="1120" spans="1:9" x14ac:dyDescent="0.2">
      <c r="B1120" s="2">
        <v>0.64583333333333337</v>
      </c>
      <c r="C1120" s="3">
        <v>80</v>
      </c>
      <c r="D1120" s="3">
        <v>108</v>
      </c>
      <c r="F1120" s="3">
        <v>8</v>
      </c>
      <c r="G1120" s="3" t="s">
        <v>143</v>
      </c>
      <c r="H1120" s="14">
        <v>0.33</v>
      </c>
      <c r="I1120" s="19">
        <v>27.9</v>
      </c>
    </row>
    <row r="1121" spans="1:9" x14ac:dyDescent="0.2">
      <c r="B1121" s="2">
        <v>0.65625</v>
      </c>
      <c r="C1121" s="3">
        <v>79</v>
      </c>
      <c r="D1121" s="3">
        <v>110</v>
      </c>
      <c r="F1121" s="3">
        <v>15</v>
      </c>
      <c r="G1121" s="3" t="s">
        <v>143</v>
      </c>
      <c r="H1121" s="14">
        <v>0.35</v>
      </c>
      <c r="I1121" s="19">
        <v>27.9</v>
      </c>
    </row>
    <row r="1122" spans="1:9" x14ac:dyDescent="0.2">
      <c r="B1122" s="2">
        <v>0.66666666666666663</v>
      </c>
      <c r="C1122" s="3">
        <v>80</v>
      </c>
      <c r="D1122" s="3">
        <v>107</v>
      </c>
      <c r="F1122" s="3">
        <v>9</v>
      </c>
      <c r="G1122" s="3" t="s">
        <v>143</v>
      </c>
      <c r="H1122" s="14">
        <v>0.35</v>
      </c>
      <c r="I1122" s="19">
        <v>27.9</v>
      </c>
    </row>
    <row r="1123" spans="1:9" x14ac:dyDescent="0.2">
      <c r="B1123" s="2">
        <v>0.67708333333333337</v>
      </c>
      <c r="C1123" s="3">
        <v>79</v>
      </c>
      <c r="D1123" s="3">
        <v>105</v>
      </c>
      <c r="F1123" s="3">
        <v>7</v>
      </c>
      <c r="G1123" s="3" t="s">
        <v>196</v>
      </c>
      <c r="H1123" s="14">
        <v>0.35</v>
      </c>
      <c r="I1123" s="19">
        <v>27.9</v>
      </c>
    </row>
    <row r="1124" spans="1:9" x14ac:dyDescent="0.2">
      <c r="B1124" s="2">
        <v>0.6875</v>
      </c>
      <c r="C1124" s="3">
        <v>79</v>
      </c>
      <c r="D1124" s="3">
        <v>103</v>
      </c>
      <c r="F1124" s="3">
        <v>6</v>
      </c>
      <c r="G1124" s="3" t="s">
        <v>143</v>
      </c>
      <c r="H1124" s="14">
        <v>0.37</v>
      </c>
      <c r="I1124" s="19">
        <v>27.9</v>
      </c>
    </row>
    <row r="1125" spans="1:9" x14ac:dyDescent="0.2">
      <c r="B1125" s="2">
        <v>0.69791666666666663</v>
      </c>
      <c r="C1125" s="3">
        <v>79</v>
      </c>
      <c r="D1125" s="3">
        <v>106</v>
      </c>
      <c r="F1125" s="3">
        <v>6</v>
      </c>
      <c r="G1125" s="3" t="s">
        <v>43</v>
      </c>
      <c r="H1125" s="14">
        <v>0.36</v>
      </c>
      <c r="I1125" s="19">
        <v>27.89</v>
      </c>
    </row>
    <row r="1126" spans="1:9" x14ac:dyDescent="0.2">
      <c r="B1126" s="2">
        <v>0.70833333333333337</v>
      </c>
      <c r="C1126" s="3">
        <v>80</v>
      </c>
      <c r="D1126" s="3">
        <v>102</v>
      </c>
      <c r="F1126" s="3">
        <v>14</v>
      </c>
      <c r="G1126" s="3" t="s">
        <v>143</v>
      </c>
      <c r="H1126" s="14">
        <v>0.33</v>
      </c>
      <c r="I1126" s="19">
        <v>27.89</v>
      </c>
    </row>
    <row r="1127" spans="1:9" x14ac:dyDescent="0.2">
      <c r="B1127" s="2">
        <v>0.71875</v>
      </c>
      <c r="C1127" s="3">
        <v>80</v>
      </c>
      <c r="D1127" s="3">
        <v>103</v>
      </c>
      <c r="F1127" s="3">
        <v>6</v>
      </c>
      <c r="G1127" s="3" t="s">
        <v>143</v>
      </c>
      <c r="H1127" s="14">
        <v>0.33</v>
      </c>
      <c r="I1127" s="19">
        <v>27.89</v>
      </c>
    </row>
    <row r="1128" spans="1:9" x14ac:dyDescent="0.2">
      <c r="B1128" s="2">
        <v>0.72916666666666663</v>
      </c>
      <c r="C1128" s="3">
        <v>79</v>
      </c>
      <c r="D1128" s="3">
        <v>105</v>
      </c>
      <c r="F1128" s="3">
        <v>10</v>
      </c>
      <c r="G1128" s="3" t="s">
        <v>143</v>
      </c>
      <c r="H1128" s="14">
        <v>0.35</v>
      </c>
      <c r="I1128" s="19">
        <v>27.89</v>
      </c>
    </row>
    <row r="1130" spans="1:9" x14ac:dyDescent="0.2">
      <c r="A1130" t="s">
        <v>278</v>
      </c>
    </row>
    <row r="1131" spans="1:9" x14ac:dyDescent="0.2">
      <c r="A1131" s="21">
        <v>40390</v>
      </c>
      <c r="B1131" s="2">
        <v>0.5</v>
      </c>
      <c r="C1131" s="3">
        <v>77</v>
      </c>
      <c r="D1131" s="3">
        <v>106</v>
      </c>
      <c r="F1131" s="3">
        <v>3</v>
      </c>
      <c r="G1131" s="3" t="s">
        <v>201</v>
      </c>
      <c r="H1131" s="14">
        <v>0.6</v>
      </c>
      <c r="I1131" s="19">
        <v>29.19</v>
      </c>
    </row>
    <row r="1132" spans="1:9" x14ac:dyDescent="0.2">
      <c r="B1132" s="2">
        <v>0.51041666666666663</v>
      </c>
      <c r="C1132" s="3">
        <v>77</v>
      </c>
      <c r="D1132" s="3">
        <v>110</v>
      </c>
      <c r="F1132" s="3">
        <v>1</v>
      </c>
      <c r="G1132" s="3" t="s">
        <v>43</v>
      </c>
      <c r="H1132" s="14">
        <v>0.61</v>
      </c>
      <c r="I1132" s="19">
        <v>29.19</v>
      </c>
    </row>
    <row r="1133" spans="1:9" x14ac:dyDescent="0.2">
      <c r="B1133" s="2">
        <v>0.52083333333333337</v>
      </c>
      <c r="C1133" s="3">
        <v>78</v>
      </c>
      <c r="D1133" s="3">
        <v>108</v>
      </c>
      <c r="F1133" s="3">
        <v>10</v>
      </c>
      <c r="G1133" s="3" t="s">
        <v>43</v>
      </c>
      <c r="H1133" s="14">
        <v>0.61</v>
      </c>
      <c r="I1133" s="19">
        <v>29.19</v>
      </c>
    </row>
    <row r="1134" spans="1:9" x14ac:dyDescent="0.2">
      <c r="B1134" s="2">
        <v>0.53125</v>
      </c>
      <c r="C1134" s="3">
        <v>80</v>
      </c>
      <c r="D1134" s="3">
        <v>118</v>
      </c>
      <c r="F1134" s="3">
        <v>1</v>
      </c>
      <c r="G1134" s="3" t="s">
        <v>43</v>
      </c>
      <c r="H1134" s="14">
        <v>0.56999999999999995</v>
      </c>
      <c r="I1134" s="19">
        <v>29.2</v>
      </c>
    </row>
    <row r="1135" spans="1:9" x14ac:dyDescent="0.2">
      <c r="B1135" s="2">
        <v>0.54166666666666663</v>
      </c>
      <c r="C1135" s="3">
        <v>80</v>
      </c>
      <c r="D1135" s="3">
        <v>117</v>
      </c>
      <c r="F1135" s="3">
        <v>2</v>
      </c>
      <c r="G1135" s="3" t="s">
        <v>129</v>
      </c>
      <c r="H1135" s="14">
        <v>0.56999999999999995</v>
      </c>
      <c r="I1135" s="19">
        <v>29.2</v>
      </c>
    </row>
    <row r="1136" spans="1:9" x14ac:dyDescent="0.2">
      <c r="B1136" s="2">
        <v>0.55208333333333337</v>
      </c>
      <c r="C1136" s="3">
        <v>79</v>
      </c>
      <c r="D1136" s="3">
        <v>117</v>
      </c>
      <c r="F1136" s="3">
        <v>4</v>
      </c>
      <c r="G1136" s="3" t="s">
        <v>196</v>
      </c>
      <c r="H1136" s="14">
        <v>0.61</v>
      </c>
      <c r="I1136" s="19">
        <v>29.19</v>
      </c>
    </row>
    <row r="1137" spans="1:9" x14ac:dyDescent="0.2">
      <c r="B1137" s="2">
        <v>0.5625</v>
      </c>
      <c r="C1137" s="3">
        <v>79</v>
      </c>
      <c r="D1137" s="3">
        <v>121</v>
      </c>
      <c r="F1137" s="3">
        <v>4</v>
      </c>
      <c r="G1137" s="3" t="s">
        <v>196</v>
      </c>
      <c r="H1137" s="14">
        <v>0.57999999999999996</v>
      </c>
      <c r="I1137" s="19">
        <v>29.2</v>
      </c>
    </row>
    <row r="1138" spans="1:9" x14ac:dyDescent="0.2">
      <c r="B1138" s="2">
        <v>0.57291666666666663</v>
      </c>
    </row>
    <row r="1139" spans="1:9" x14ac:dyDescent="0.2">
      <c r="B1139" s="2">
        <v>0.58333333333333337</v>
      </c>
    </row>
    <row r="1140" spans="1:9" x14ac:dyDescent="0.2">
      <c r="B1140" s="2">
        <v>0.59375</v>
      </c>
    </row>
    <row r="1141" spans="1:9" x14ac:dyDescent="0.2">
      <c r="B1141" s="2">
        <v>0.60416666666666663</v>
      </c>
      <c r="C1141" s="3">
        <v>81</v>
      </c>
      <c r="D1141" s="3">
        <v>119</v>
      </c>
      <c r="F1141" s="3">
        <v>2</v>
      </c>
      <c r="G1141" s="3" t="s">
        <v>196</v>
      </c>
      <c r="H1141" s="14">
        <v>0.56000000000000005</v>
      </c>
      <c r="I1141" s="19">
        <v>29.2</v>
      </c>
    </row>
    <row r="1142" spans="1:9" x14ac:dyDescent="0.2">
      <c r="B1142" s="2">
        <v>0.61458333333333337</v>
      </c>
      <c r="C1142" s="3">
        <v>82</v>
      </c>
      <c r="D1142" s="3">
        <v>118</v>
      </c>
      <c r="F1142" s="3">
        <v>6</v>
      </c>
      <c r="G1142" s="3" t="s">
        <v>43</v>
      </c>
      <c r="H1142" s="14">
        <v>0.56999999999999995</v>
      </c>
      <c r="I1142" s="19">
        <v>29.2</v>
      </c>
    </row>
    <row r="1143" spans="1:9" x14ac:dyDescent="0.2">
      <c r="B1143" s="2">
        <v>0.625</v>
      </c>
      <c r="C1143" s="3">
        <v>80</v>
      </c>
      <c r="D1143" s="3">
        <v>115</v>
      </c>
      <c r="F1143" s="3">
        <v>0</v>
      </c>
      <c r="H1143" s="14">
        <v>0.59</v>
      </c>
      <c r="I1143" s="19">
        <v>29.2</v>
      </c>
    </row>
    <row r="1144" spans="1:9" x14ac:dyDescent="0.2">
      <c r="B1144" s="2">
        <v>0.63541666666666663</v>
      </c>
      <c r="C1144" s="3">
        <v>80</v>
      </c>
      <c r="D1144" s="3">
        <v>110</v>
      </c>
      <c r="F1144" s="3">
        <v>1</v>
      </c>
      <c r="G1144" s="3" t="s">
        <v>143</v>
      </c>
      <c r="H1144" s="14">
        <v>0.57999999999999996</v>
      </c>
      <c r="I1144" s="19">
        <v>29.2</v>
      </c>
    </row>
    <row r="1145" spans="1:9" x14ac:dyDescent="0.2">
      <c r="B1145" s="2">
        <v>0.64583333333333337</v>
      </c>
      <c r="C1145" s="3">
        <v>81</v>
      </c>
      <c r="D1145" s="3">
        <v>112</v>
      </c>
      <c r="F1145" s="3">
        <v>5</v>
      </c>
      <c r="G1145" s="3" t="s">
        <v>43</v>
      </c>
      <c r="H1145" s="14">
        <v>0.57999999999999996</v>
      </c>
      <c r="I1145" s="19">
        <v>29.2</v>
      </c>
    </row>
    <row r="1146" spans="1:9" x14ac:dyDescent="0.2">
      <c r="B1146" s="2">
        <v>0.65625</v>
      </c>
      <c r="C1146" s="3">
        <v>82</v>
      </c>
      <c r="D1146" s="3">
        <v>118</v>
      </c>
      <c r="F1146" s="3">
        <v>3</v>
      </c>
      <c r="G1146" s="3" t="s">
        <v>130</v>
      </c>
      <c r="H1146" s="14">
        <v>0.56999999999999995</v>
      </c>
      <c r="I1146" s="19">
        <v>29.2</v>
      </c>
    </row>
    <row r="1147" spans="1:9" x14ac:dyDescent="0.2">
      <c r="B1147" s="2">
        <v>0.66666666666666663</v>
      </c>
      <c r="C1147" s="3">
        <v>82</v>
      </c>
      <c r="D1147" s="3">
        <v>119</v>
      </c>
      <c r="F1147" s="3">
        <v>4</v>
      </c>
      <c r="G1147" s="3" t="s">
        <v>143</v>
      </c>
      <c r="H1147" s="14">
        <v>0.56000000000000005</v>
      </c>
      <c r="I1147" s="19">
        <v>29.2</v>
      </c>
    </row>
    <row r="1148" spans="1:9" x14ac:dyDescent="0.2">
      <c r="B1148" s="2">
        <v>0.67708333333333337</v>
      </c>
      <c r="C1148" s="3">
        <v>80</v>
      </c>
      <c r="D1148" s="3">
        <v>116</v>
      </c>
      <c r="F1148" s="3">
        <v>4</v>
      </c>
      <c r="G1148" s="3" t="s">
        <v>196</v>
      </c>
      <c r="H1148" s="14">
        <v>0.56000000000000005</v>
      </c>
      <c r="I1148" s="19">
        <v>29.19</v>
      </c>
    </row>
    <row r="1149" spans="1:9" x14ac:dyDescent="0.2">
      <c r="B1149" s="2">
        <v>0.6875</v>
      </c>
      <c r="C1149" s="3">
        <v>83</v>
      </c>
      <c r="D1149" s="3">
        <v>118</v>
      </c>
      <c r="F1149" s="3">
        <v>6</v>
      </c>
      <c r="G1149" s="3" t="s">
        <v>43</v>
      </c>
      <c r="H1149" s="14">
        <v>0.55000000000000004</v>
      </c>
      <c r="I1149" s="19">
        <v>29.19</v>
      </c>
    </row>
    <row r="1151" spans="1:9" x14ac:dyDescent="0.2">
      <c r="A1151" s="21">
        <v>40391</v>
      </c>
    </row>
    <row r="1152" spans="1:9" x14ac:dyDescent="0.2">
      <c r="B1152" s="2">
        <v>0.625</v>
      </c>
      <c r="C1152" s="3">
        <v>80</v>
      </c>
      <c r="D1152" s="3">
        <v>99</v>
      </c>
      <c r="F1152" s="3">
        <v>3</v>
      </c>
      <c r="G1152" s="3" t="s">
        <v>43</v>
      </c>
      <c r="H1152" s="14">
        <v>0.63</v>
      </c>
      <c r="I1152" s="19">
        <v>29.2</v>
      </c>
    </row>
    <row r="1153" spans="2:9" x14ac:dyDescent="0.2">
      <c r="B1153" s="2">
        <v>0.63541666666666663</v>
      </c>
      <c r="C1153" s="3">
        <v>81</v>
      </c>
      <c r="D1153" s="3">
        <v>107</v>
      </c>
      <c r="F1153" s="3">
        <v>5</v>
      </c>
      <c r="G1153" s="3" t="s">
        <v>43</v>
      </c>
      <c r="H1153" s="14">
        <v>0.57999999999999996</v>
      </c>
      <c r="I1153" s="19">
        <v>29.2</v>
      </c>
    </row>
    <row r="1154" spans="2:9" x14ac:dyDescent="0.2">
      <c r="B1154" s="2">
        <v>0.64583333333333337</v>
      </c>
      <c r="C1154" s="3">
        <v>81</v>
      </c>
      <c r="D1154" s="3">
        <v>102</v>
      </c>
      <c r="F1154" s="3">
        <v>5</v>
      </c>
      <c r="G1154" s="3" t="s">
        <v>43</v>
      </c>
      <c r="H1154" s="14">
        <v>0.56999999999999995</v>
      </c>
      <c r="I1154" s="19">
        <v>29.2</v>
      </c>
    </row>
    <row r="1155" spans="2:9" x14ac:dyDescent="0.2">
      <c r="B1155" s="2">
        <v>0.65625</v>
      </c>
      <c r="C1155" s="3">
        <v>80</v>
      </c>
      <c r="D1155" s="3">
        <v>103</v>
      </c>
      <c r="F1155" s="3">
        <v>4</v>
      </c>
      <c r="G1155" s="3" t="s">
        <v>43</v>
      </c>
      <c r="H1155" s="14">
        <v>0.59</v>
      </c>
      <c r="I1155" s="19">
        <v>29.19</v>
      </c>
    </row>
    <row r="1156" spans="2:9" x14ac:dyDescent="0.2">
      <c r="B1156" s="2">
        <v>0.66666666666666663</v>
      </c>
      <c r="C1156" s="3">
        <v>81</v>
      </c>
      <c r="D1156" s="3">
        <v>106</v>
      </c>
      <c r="F1156" s="3">
        <v>1</v>
      </c>
      <c r="G1156" s="3" t="s">
        <v>43</v>
      </c>
      <c r="H1156" s="14">
        <v>0.56999999999999995</v>
      </c>
      <c r="I1156" s="19">
        <v>29.19</v>
      </c>
    </row>
    <row r="1157" spans="2:9" x14ac:dyDescent="0.2">
      <c r="B1157" s="2">
        <v>0.67708333333333337</v>
      </c>
      <c r="C1157" s="3">
        <v>81</v>
      </c>
      <c r="D1157" s="3">
        <v>103</v>
      </c>
      <c r="F1157" s="3">
        <v>1</v>
      </c>
      <c r="G1157" s="3" t="s">
        <v>43</v>
      </c>
      <c r="H1157" s="14">
        <v>0.56000000000000005</v>
      </c>
      <c r="I1157" s="19">
        <v>29.19</v>
      </c>
    </row>
    <row r="1158" spans="2:9" x14ac:dyDescent="0.2">
      <c r="B1158" s="2">
        <v>0.6875</v>
      </c>
      <c r="C1158" s="3">
        <v>82</v>
      </c>
      <c r="D1158" s="3">
        <v>111</v>
      </c>
      <c r="F1158" s="3">
        <v>3</v>
      </c>
      <c r="G1158" s="3" t="s">
        <v>190</v>
      </c>
      <c r="H1158" s="14">
        <v>0.56000000000000005</v>
      </c>
      <c r="I1158" s="19">
        <v>29.18</v>
      </c>
    </row>
    <row r="1159" spans="2:9" x14ac:dyDescent="0.2">
      <c r="B1159" s="2">
        <v>0.69791666666666663</v>
      </c>
      <c r="C1159" s="3">
        <v>82</v>
      </c>
      <c r="D1159" s="3">
        <v>109</v>
      </c>
      <c r="F1159" s="3">
        <v>2</v>
      </c>
      <c r="G1159" s="3" t="s">
        <v>43</v>
      </c>
      <c r="H1159" s="14">
        <v>0.56000000000000005</v>
      </c>
      <c r="I1159" s="19">
        <v>29.18</v>
      </c>
    </row>
    <row r="1160" spans="2:9" x14ac:dyDescent="0.2">
      <c r="B1160" s="2">
        <v>0.70833333333333337</v>
      </c>
      <c r="C1160" s="3">
        <v>82</v>
      </c>
      <c r="D1160" s="3">
        <v>103</v>
      </c>
      <c r="F1160" s="3">
        <v>2</v>
      </c>
      <c r="G1160" s="3" t="s">
        <v>43</v>
      </c>
      <c r="H1160" s="14">
        <v>0.56999999999999995</v>
      </c>
      <c r="I1160" s="19">
        <v>29.18</v>
      </c>
    </row>
    <row r="1161" spans="2:9" x14ac:dyDescent="0.2">
      <c r="B1161" s="2">
        <v>0.71875</v>
      </c>
      <c r="C1161" s="3">
        <v>83</v>
      </c>
      <c r="D1161" s="3">
        <v>103</v>
      </c>
      <c r="F1161" s="3">
        <v>2</v>
      </c>
      <c r="G1161" s="3" t="s">
        <v>43</v>
      </c>
      <c r="H1161" s="14">
        <v>0.56000000000000005</v>
      </c>
      <c r="I1161" s="19">
        <v>29.18</v>
      </c>
    </row>
    <row r="1162" spans="2:9" x14ac:dyDescent="0.2">
      <c r="B1162" s="2">
        <v>0.72916666666666663</v>
      </c>
      <c r="C1162" s="3">
        <v>83</v>
      </c>
      <c r="D1162" s="3">
        <v>107</v>
      </c>
      <c r="F1162" s="3">
        <v>4</v>
      </c>
      <c r="G1162" s="3" t="s">
        <v>190</v>
      </c>
      <c r="H1162" s="14">
        <v>0.56000000000000005</v>
      </c>
      <c r="I1162" s="19">
        <v>29.18</v>
      </c>
    </row>
    <row r="1163" spans="2:9" x14ac:dyDescent="0.2">
      <c r="B1163" s="2">
        <v>0.73958333333333337</v>
      </c>
      <c r="C1163" s="3">
        <v>82</v>
      </c>
      <c r="D1163" s="3">
        <v>103</v>
      </c>
      <c r="F1163" s="3">
        <v>3</v>
      </c>
      <c r="G1163" s="3" t="s">
        <v>43</v>
      </c>
      <c r="H1163" s="14">
        <v>0.56999999999999995</v>
      </c>
      <c r="I1163" s="19">
        <v>29.17</v>
      </c>
    </row>
    <row r="1164" spans="2:9" x14ac:dyDescent="0.2">
      <c r="B1164" s="2">
        <v>0.75</v>
      </c>
      <c r="C1164" s="3">
        <v>82</v>
      </c>
      <c r="D1164" s="3">
        <v>97</v>
      </c>
      <c r="F1164" s="3">
        <v>2</v>
      </c>
      <c r="G1164" s="3" t="s">
        <v>37</v>
      </c>
      <c r="H1164" s="14">
        <v>0.57999999999999996</v>
      </c>
      <c r="I1164" s="19">
        <v>29.17</v>
      </c>
    </row>
    <row r="1165" spans="2:9" x14ac:dyDescent="0.2">
      <c r="B1165" s="2">
        <v>0.76041666666666663</v>
      </c>
      <c r="C1165" s="3">
        <v>81</v>
      </c>
      <c r="D1165" s="3">
        <v>97</v>
      </c>
      <c r="F1165" s="3">
        <v>3</v>
      </c>
      <c r="G1165" s="3" t="s">
        <v>190</v>
      </c>
      <c r="H1165" s="14">
        <v>0.6</v>
      </c>
      <c r="I1165" s="19">
        <v>29.16</v>
      </c>
    </row>
    <row r="1166" spans="2:9" x14ac:dyDescent="0.2">
      <c r="B1166" s="2">
        <v>0.77083333333333337</v>
      </c>
      <c r="C1166" s="3">
        <v>81</v>
      </c>
      <c r="D1166" s="3">
        <v>95</v>
      </c>
      <c r="F1166" s="3">
        <v>3</v>
      </c>
      <c r="G1166" s="3" t="s">
        <v>34</v>
      </c>
      <c r="H1166" s="14">
        <v>0.61</v>
      </c>
      <c r="I1166" s="19">
        <v>29.16</v>
      </c>
    </row>
    <row r="1167" spans="2:9" x14ac:dyDescent="0.2">
      <c r="B1167" s="2">
        <v>0.84375</v>
      </c>
      <c r="C1167" s="3">
        <v>78</v>
      </c>
      <c r="D1167" s="3">
        <v>85</v>
      </c>
      <c r="F1167" s="3">
        <v>0</v>
      </c>
      <c r="H1167" s="14">
        <v>0.68</v>
      </c>
      <c r="I1167" s="19">
        <v>29.15</v>
      </c>
    </row>
    <row r="1168" spans="2:9" x14ac:dyDescent="0.2">
      <c r="B1168" s="2">
        <v>0.85416666666666663</v>
      </c>
      <c r="C1168" s="3">
        <v>78</v>
      </c>
      <c r="D1168" s="3">
        <v>85</v>
      </c>
      <c r="F1168" s="3">
        <v>3</v>
      </c>
      <c r="G1168" s="3" t="s">
        <v>190</v>
      </c>
      <c r="H1168" s="14">
        <v>0.69</v>
      </c>
      <c r="I1168" s="19">
        <v>29.15</v>
      </c>
    </row>
    <row r="1169" spans="1:9" x14ac:dyDescent="0.2">
      <c r="B1169" s="2">
        <v>0.86458333333333337</v>
      </c>
      <c r="C1169" s="3">
        <v>78</v>
      </c>
      <c r="D1169" s="3">
        <v>85</v>
      </c>
      <c r="F1169" s="3">
        <v>3</v>
      </c>
      <c r="G1169" s="3" t="s">
        <v>190</v>
      </c>
      <c r="H1169" s="14">
        <v>0.69</v>
      </c>
      <c r="I1169" s="19">
        <v>29.14</v>
      </c>
    </row>
    <row r="1170" spans="1:9" x14ac:dyDescent="0.2">
      <c r="B1170" s="2">
        <v>0.875</v>
      </c>
      <c r="C1170" s="3">
        <v>77</v>
      </c>
      <c r="D1170" s="3">
        <v>82</v>
      </c>
      <c r="F1170" s="3">
        <v>3</v>
      </c>
      <c r="G1170" s="3" t="s">
        <v>34</v>
      </c>
      <c r="H1170" s="14">
        <v>0.71</v>
      </c>
      <c r="I1170" s="19">
        <v>29.14</v>
      </c>
    </row>
    <row r="1171" spans="1:9" x14ac:dyDescent="0.2">
      <c r="B1171" s="2">
        <v>0.88541666666666663</v>
      </c>
      <c r="C1171" s="3">
        <v>77</v>
      </c>
      <c r="D1171" s="3">
        <v>82</v>
      </c>
      <c r="F1171" s="3">
        <v>3</v>
      </c>
      <c r="G1171" s="3" t="s">
        <v>34</v>
      </c>
      <c r="H1171" s="14">
        <v>0.71</v>
      </c>
      <c r="I1171" s="19">
        <v>29.13</v>
      </c>
    </row>
    <row r="1172" spans="1:9" x14ac:dyDescent="0.2">
      <c r="B1172" s="2">
        <v>0.89583333333333337</v>
      </c>
      <c r="C1172" s="3">
        <v>77</v>
      </c>
      <c r="D1172" s="3">
        <v>81</v>
      </c>
      <c r="F1172" s="3">
        <v>3</v>
      </c>
      <c r="G1172" s="3" t="s">
        <v>34</v>
      </c>
      <c r="H1172" s="14">
        <v>0.71</v>
      </c>
      <c r="I1172" s="19">
        <v>29.13</v>
      </c>
    </row>
    <row r="1173" spans="1:9" x14ac:dyDescent="0.2">
      <c r="B1173" s="2">
        <v>0.90625</v>
      </c>
      <c r="C1173" s="3">
        <v>76</v>
      </c>
      <c r="D1173" s="3">
        <v>83</v>
      </c>
      <c r="F1173" s="3">
        <v>3</v>
      </c>
      <c r="G1173" s="3" t="s">
        <v>190</v>
      </c>
      <c r="H1173" s="14">
        <v>0.72</v>
      </c>
      <c r="I1173" s="19">
        <v>29.13</v>
      </c>
    </row>
    <row r="1174" spans="1:9" x14ac:dyDescent="0.2">
      <c r="B1174" s="2">
        <v>0.91666666666666663</v>
      </c>
      <c r="C1174" s="3">
        <v>76</v>
      </c>
      <c r="D1174" s="3">
        <v>81</v>
      </c>
      <c r="F1174" s="3">
        <v>3</v>
      </c>
      <c r="G1174" s="3" t="s">
        <v>190</v>
      </c>
      <c r="H1174" s="14">
        <v>0.72</v>
      </c>
      <c r="I1174" s="19">
        <v>29.14</v>
      </c>
    </row>
    <row r="1176" spans="1:9" x14ac:dyDescent="0.2">
      <c r="A1176" t="s">
        <v>279</v>
      </c>
    </row>
    <row r="1177" spans="1:9" x14ac:dyDescent="0.2">
      <c r="A1177" s="21">
        <v>40397</v>
      </c>
      <c r="B1177" s="2">
        <v>0.625</v>
      </c>
      <c r="C1177" s="3">
        <v>76</v>
      </c>
      <c r="D1177" s="3">
        <v>107</v>
      </c>
      <c r="F1177" s="3">
        <v>2</v>
      </c>
      <c r="G1177" s="3" t="s">
        <v>43</v>
      </c>
      <c r="H1177" s="14">
        <v>0.51</v>
      </c>
      <c r="I1177" s="19">
        <v>28.73</v>
      </c>
    </row>
    <row r="1178" spans="1:9" x14ac:dyDescent="0.2">
      <c r="B1178" s="2">
        <v>0.63541666666666663</v>
      </c>
      <c r="C1178" s="3">
        <v>76</v>
      </c>
      <c r="D1178" s="3">
        <v>105</v>
      </c>
      <c r="F1178" s="3">
        <v>4</v>
      </c>
      <c r="G1178" s="3" t="s">
        <v>143</v>
      </c>
      <c r="H1178" s="14">
        <v>0.51</v>
      </c>
      <c r="I1178" s="19">
        <v>28.73</v>
      </c>
    </row>
    <row r="1179" spans="1:9" x14ac:dyDescent="0.2">
      <c r="B1179" s="2">
        <v>0.64583333333333337</v>
      </c>
      <c r="C1179" s="3">
        <v>76</v>
      </c>
      <c r="D1179" s="3">
        <v>104</v>
      </c>
      <c r="F1179" s="3">
        <v>1</v>
      </c>
      <c r="G1179" s="3" t="s">
        <v>201</v>
      </c>
      <c r="H1179" s="14">
        <v>0.51</v>
      </c>
      <c r="I1179" s="19">
        <v>28.73</v>
      </c>
    </row>
    <row r="1180" spans="1:9" x14ac:dyDescent="0.2">
      <c r="B1180" s="2">
        <v>0.65625</v>
      </c>
      <c r="C1180" s="3">
        <v>77</v>
      </c>
      <c r="D1180" s="3">
        <v>105</v>
      </c>
      <c r="F1180" s="3">
        <v>3</v>
      </c>
      <c r="G1180" s="3" t="s">
        <v>43</v>
      </c>
      <c r="H1180" s="14">
        <v>0.49</v>
      </c>
      <c r="I1180" s="19">
        <v>28.73</v>
      </c>
    </row>
    <row r="1181" spans="1:9" x14ac:dyDescent="0.2">
      <c r="B1181" s="2">
        <v>0.66666666666666663</v>
      </c>
      <c r="C1181" s="3">
        <v>77</v>
      </c>
      <c r="D1181" s="3">
        <v>108</v>
      </c>
      <c r="F1181" s="3">
        <v>5</v>
      </c>
      <c r="G1181" s="3" t="s">
        <v>43</v>
      </c>
      <c r="H1181" s="14">
        <v>0.47</v>
      </c>
      <c r="I1181" s="19">
        <v>28.73</v>
      </c>
    </row>
    <row r="1182" spans="1:9" x14ac:dyDescent="0.2">
      <c r="B1182" s="2">
        <v>0.67708333333333337</v>
      </c>
      <c r="C1182" s="3">
        <v>77</v>
      </c>
      <c r="D1182" s="3">
        <v>105</v>
      </c>
      <c r="F1182" s="3">
        <v>2</v>
      </c>
      <c r="G1182" s="3" t="s">
        <v>143</v>
      </c>
      <c r="H1182" s="14">
        <v>0.49</v>
      </c>
      <c r="I1182" s="19">
        <v>28.73</v>
      </c>
    </row>
    <row r="1183" spans="1:9" x14ac:dyDescent="0.2">
      <c r="B1183" s="2">
        <v>0.6875</v>
      </c>
      <c r="C1183" s="3">
        <v>77</v>
      </c>
      <c r="D1183" s="3">
        <v>110</v>
      </c>
      <c r="F1183" s="3">
        <v>2</v>
      </c>
      <c r="G1183" s="3" t="s">
        <v>197</v>
      </c>
      <c r="H1183" s="14">
        <v>0.49</v>
      </c>
      <c r="I1183" s="19">
        <v>28.73</v>
      </c>
    </row>
    <row r="1184" spans="1:9" x14ac:dyDescent="0.2">
      <c r="B1184" s="2">
        <v>0.69791666666666663</v>
      </c>
      <c r="C1184" s="3">
        <v>77</v>
      </c>
      <c r="D1184" s="3">
        <v>109</v>
      </c>
      <c r="F1184" s="3">
        <v>5</v>
      </c>
      <c r="G1184" s="3" t="s">
        <v>35</v>
      </c>
      <c r="H1184" s="14">
        <v>0.5</v>
      </c>
      <c r="I1184" s="19">
        <v>28.73</v>
      </c>
    </row>
    <row r="1186" spans="1:9" x14ac:dyDescent="0.2">
      <c r="A1186" s="21">
        <v>40398</v>
      </c>
      <c r="B1186" s="2">
        <v>0.34375</v>
      </c>
      <c r="C1186" s="3">
        <v>66</v>
      </c>
      <c r="D1186" s="3">
        <v>74</v>
      </c>
      <c r="F1186" s="3">
        <v>2</v>
      </c>
      <c r="G1186" s="3" t="s">
        <v>35</v>
      </c>
      <c r="H1186" s="14">
        <v>0.75</v>
      </c>
      <c r="I1186" s="19">
        <v>28.74</v>
      </c>
    </row>
    <row r="1187" spans="1:9" x14ac:dyDescent="0.2">
      <c r="B1187" s="2">
        <v>0.35416666666666669</v>
      </c>
      <c r="C1187" s="3">
        <v>66</v>
      </c>
      <c r="D1187" s="3">
        <v>75</v>
      </c>
      <c r="F1187" s="3">
        <v>3</v>
      </c>
      <c r="G1187" s="3" t="s">
        <v>35</v>
      </c>
      <c r="H1187" s="14">
        <v>0.74</v>
      </c>
      <c r="I1187" s="19">
        <v>28.74</v>
      </c>
    </row>
    <row r="1188" spans="1:9" x14ac:dyDescent="0.2">
      <c r="B1188" s="2">
        <v>0.36458333333333331</v>
      </c>
      <c r="C1188" s="3">
        <v>66</v>
      </c>
      <c r="D1188" s="3">
        <v>74</v>
      </c>
      <c r="F1188" s="3">
        <v>4</v>
      </c>
      <c r="G1188" s="3" t="s">
        <v>35</v>
      </c>
      <c r="H1188" s="14">
        <v>0.74</v>
      </c>
      <c r="I1188" s="19">
        <v>28.74</v>
      </c>
    </row>
    <row r="1189" spans="1:9" x14ac:dyDescent="0.2">
      <c r="B1189" s="2">
        <v>0.375</v>
      </c>
      <c r="C1189" s="3">
        <v>67</v>
      </c>
      <c r="D1189" s="3">
        <v>75</v>
      </c>
      <c r="F1189" s="3">
        <v>3</v>
      </c>
      <c r="G1189" s="3" t="s">
        <v>35</v>
      </c>
      <c r="H1189" s="14">
        <v>0.73</v>
      </c>
      <c r="I1189" s="19">
        <v>28.74</v>
      </c>
    </row>
    <row r="1190" spans="1:9" x14ac:dyDescent="0.2">
      <c r="B1190" s="2">
        <v>0.38541666666666669</v>
      </c>
      <c r="C1190" s="3">
        <v>67</v>
      </c>
      <c r="D1190" s="3">
        <v>73</v>
      </c>
      <c r="F1190" s="3">
        <v>1</v>
      </c>
      <c r="G1190" s="3" t="s">
        <v>35</v>
      </c>
      <c r="H1190" s="14">
        <v>0.72</v>
      </c>
      <c r="I1190" s="19">
        <v>28.73</v>
      </c>
    </row>
    <row r="1191" spans="1:9" x14ac:dyDescent="0.2">
      <c r="B1191" s="2">
        <v>0.39583333333333331</v>
      </c>
      <c r="C1191" s="3">
        <v>68</v>
      </c>
      <c r="D1191" s="3">
        <v>74</v>
      </c>
      <c r="F1191" s="3">
        <v>0</v>
      </c>
      <c r="H1191" s="14">
        <v>0.73</v>
      </c>
      <c r="I1191" s="19">
        <v>28.74</v>
      </c>
    </row>
    <row r="1192" spans="1:9" x14ac:dyDescent="0.2">
      <c r="B1192" s="2">
        <v>0.40625</v>
      </c>
      <c r="C1192" s="3">
        <v>68</v>
      </c>
      <c r="D1192" s="3">
        <v>76</v>
      </c>
      <c r="F1192" s="3">
        <v>0</v>
      </c>
      <c r="H1192" s="14">
        <v>0.73</v>
      </c>
      <c r="I1192" s="19">
        <v>28.74</v>
      </c>
    </row>
    <row r="1193" spans="1:9" x14ac:dyDescent="0.2">
      <c r="B1193" s="2">
        <v>0.41666666666666669</v>
      </c>
      <c r="C1193" s="3">
        <v>68</v>
      </c>
      <c r="D1193" s="3">
        <v>75</v>
      </c>
      <c r="F1193" s="3">
        <v>2</v>
      </c>
      <c r="G1193" s="3" t="s">
        <v>35</v>
      </c>
      <c r="H1193" s="14">
        <v>0.73</v>
      </c>
      <c r="I1193" s="19">
        <v>28.74</v>
      </c>
    </row>
    <row r="1194" spans="1:9" x14ac:dyDescent="0.2">
      <c r="B1194" s="2">
        <v>0.42708333333333331</v>
      </c>
      <c r="C1194" s="3">
        <v>68</v>
      </c>
      <c r="D1194" s="3">
        <v>75</v>
      </c>
      <c r="F1194" s="3">
        <v>5</v>
      </c>
      <c r="G1194" s="3" t="s">
        <v>35</v>
      </c>
      <c r="H1194" s="14">
        <v>0.74</v>
      </c>
      <c r="I1194" s="19">
        <v>28.74</v>
      </c>
    </row>
    <row r="1195" spans="1:9" x14ac:dyDescent="0.2">
      <c r="B1195" s="2">
        <v>0.4375</v>
      </c>
      <c r="C1195" s="3">
        <v>68</v>
      </c>
      <c r="D1195" s="3">
        <v>75</v>
      </c>
      <c r="F1195" s="3">
        <v>0</v>
      </c>
      <c r="H1195" s="14">
        <v>0.74</v>
      </c>
      <c r="I1195" s="19">
        <v>28.74</v>
      </c>
    </row>
    <row r="1196" spans="1:9" x14ac:dyDescent="0.2">
      <c r="B1196" s="2">
        <v>0.47916666666666669</v>
      </c>
      <c r="C1196" s="3">
        <v>69</v>
      </c>
      <c r="D1196" s="3">
        <v>75</v>
      </c>
      <c r="F1196" s="3">
        <v>0</v>
      </c>
      <c r="H1196" s="14">
        <v>0.78</v>
      </c>
      <c r="I1196" s="19">
        <v>28.74</v>
      </c>
    </row>
    <row r="1197" spans="1:9" x14ac:dyDescent="0.2">
      <c r="B1197" s="2">
        <v>0.48958333333333331</v>
      </c>
      <c r="C1197" s="3">
        <v>69</v>
      </c>
      <c r="D1197" s="3">
        <v>75</v>
      </c>
      <c r="F1197" s="3">
        <v>0</v>
      </c>
      <c r="G1197" s="3" t="s">
        <v>202</v>
      </c>
      <c r="H1197" s="14">
        <v>0.76</v>
      </c>
      <c r="I1197" s="19">
        <v>28.74</v>
      </c>
    </row>
    <row r="1198" spans="1:9" x14ac:dyDescent="0.2">
      <c r="B1198" s="2">
        <v>0.5</v>
      </c>
      <c r="C1198" s="3">
        <v>70</v>
      </c>
      <c r="D1198" s="3">
        <v>76</v>
      </c>
      <c r="F1198" s="3">
        <v>2</v>
      </c>
      <c r="G1198" s="3" t="s">
        <v>35</v>
      </c>
      <c r="H1198" s="14">
        <v>0.76</v>
      </c>
      <c r="I1198" s="19">
        <v>28.75</v>
      </c>
    </row>
    <row r="1199" spans="1:9" x14ac:dyDescent="0.2">
      <c r="B1199" s="2">
        <v>0.51041666666666663</v>
      </c>
      <c r="C1199" s="3">
        <v>70</v>
      </c>
      <c r="D1199" s="3">
        <v>74</v>
      </c>
      <c r="F1199" s="3">
        <v>0</v>
      </c>
      <c r="H1199" s="14">
        <v>0.75</v>
      </c>
      <c r="I1199" s="19">
        <v>28.75</v>
      </c>
    </row>
    <row r="1200" spans="1:9" x14ac:dyDescent="0.2">
      <c r="B1200" s="2">
        <v>0.52083333333333337</v>
      </c>
      <c r="C1200" s="3">
        <v>70</v>
      </c>
      <c r="D1200" s="3">
        <v>76</v>
      </c>
      <c r="F1200" s="3">
        <v>3</v>
      </c>
      <c r="G1200" s="3" t="s">
        <v>35</v>
      </c>
      <c r="H1200" s="14">
        <v>0.76</v>
      </c>
      <c r="I1200" s="19">
        <v>28.74</v>
      </c>
    </row>
    <row r="1201" spans="1:9" x14ac:dyDescent="0.2">
      <c r="B1201" s="2">
        <v>0.53125</v>
      </c>
      <c r="C1201" s="3">
        <v>71</v>
      </c>
      <c r="D1201" s="3">
        <v>79</v>
      </c>
      <c r="F1201" s="3">
        <v>4</v>
      </c>
      <c r="G1201" s="3" t="s">
        <v>202</v>
      </c>
      <c r="H1201" s="14">
        <v>0.74</v>
      </c>
      <c r="I1201" s="19">
        <v>28.73</v>
      </c>
    </row>
    <row r="1202" spans="1:9" x14ac:dyDescent="0.2">
      <c r="B1202" s="2">
        <v>0.54166666666666663</v>
      </c>
      <c r="C1202" s="3">
        <v>72</v>
      </c>
      <c r="D1202" s="3">
        <v>83</v>
      </c>
      <c r="F1202" s="3">
        <v>2</v>
      </c>
      <c r="G1202" s="3" t="s">
        <v>201</v>
      </c>
      <c r="H1202" s="14">
        <v>0.73</v>
      </c>
      <c r="I1202" s="19">
        <v>28.73</v>
      </c>
    </row>
    <row r="1203" spans="1:9" x14ac:dyDescent="0.2">
      <c r="B1203" s="2">
        <v>0.55208333333333337</v>
      </c>
      <c r="C1203" s="3">
        <v>73</v>
      </c>
      <c r="D1203" s="3">
        <v>88</v>
      </c>
      <c r="F1203" s="3">
        <v>4</v>
      </c>
      <c r="G1203" s="3" t="s">
        <v>202</v>
      </c>
      <c r="H1203" s="14">
        <v>0.71</v>
      </c>
      <c r="I1203" s="19">
        <v>28.72</v>
      </c>
    </row>
    <row r="1204" spans="1:9" x14ac:dyDescent="0.2">
      <c r="B1204" s="2">
        <v>0.5625</v>
      </c>
      <c r="C1204" s="3">
        <v>74</v>
      </c>
      <c r="D1204" s="3">
        <v>90</v>
      </c>
      <c r="F1204" s="3">
        <v>4</v>
      </c>
      <c r="G1204" s="3" t="s">
        <v>35</v>
      </c>
      <c r="H1204" s="14">
        <v>0.69</v>
      </c>
      <c r="I1204" s="19">
        <v>28.7</v>
      </c>
    </row>
    <row r="1205" spans="1:9" x14ac:dyDescent="0.2">
      <c r="B1205" s="2">
        <v>0.57291666666666663</v>
      </c>
      <c r="C1205" s="3">
        <v>75</v>
      </c>
      <c r="D1205" s="3">
        <v>89</v>
      </c>
      <c r="F1205" s="3">
        <v>2</v>
      </c>
      <c r="G1205" s="3" t="s">
        <v>143</v>
      </c>
      <c r="H1205" s="14">
        <v>0.68</v>
      </c>
      <c r="I1205" s="19">
        <v>28.7</v>
      </c>
    </row>
    <row r="1206" spans="1:9" x14ac:dyDescent="0.2">
      <c r="B1206" s="2">
        <v>0.58333333333333337</v>
      </c>
      <c r="C1206" s="3">
        <v>76</v>
      </c>
      <c r="D1206" s="3">
        <v>91</v>
      </c>
      <c r="F1206" s="3">
        <v>3</v>
      </c>
      <c r="G1206" s="3" t="s">
        <v>180</v>
      </c>
      <c r="H1206" s="14">
        <v>0.68</v>
      </c>
      <c r="I1206" s="19">
        <v>28.7</v>
      </c>
    </row>
    <row r="1208" spans="1:9" x14ac:dyDescent="0.2">
      <c r="A1208" s="21">
        <v>40399</v>
      </c>
      <c r="B1208" s="2">
        <v>0.32291666666666669</v>
      </c>
      <c r="C1208" s="3">
        <v>74</v>
      </c>
      <c r="D1208" s="3">
        <v>74</v>
      </c>
      <c r="F1208" s="3">
        <v>4</v>
      </c>
      <c r="G1208" s="3" t="s">
        <v>37</v>
      </c>
      <c r="H1208" s="14">
        <v>0.82</v>
      </c>
      <c r="I1208" s="19">
        <v>28.68</v>
      </c>
    </row>
    <row r="1209" spans="1:9" x14ac:dyDescent="0.2">
      <c r="B1209" s="2">
        <v>0.33333333333333331</v>
      </c>
      <c r="C1209" s="3">
        <v>74</v>
      </c>
      <c r="D1209" s="3">
        <v>75</v>
      </c>
      <c r="F1209" s="3">
        <v>6</v>
      </c>
      <c r="G1209" s="3" t="s">
        <v>43</v>
      </c>
      <c r="H1209" s="14">
        <v>0.82</v>
      </c>
      <c r="I1209" s="19">
        <v>28.68</v>
      </c>
    </row>
    <row r="1210" spans="1:9" x14ac:dyDescent="0.2">
      <c r="B1210" s="2">
        <v>0.34375</v>
      </c>
      <c r="C1210" s="3">
        <v>75</v>
      </c>
      <c r="D1210" s="3">
        <v>77</v>
      </c>
      <c r="F1210" s="3">
        <v>12</v>
      </c>
      <c r="G1210" s="3" t="s">
        <v>37</v>
      </c>
      <c r="H1210" s="14">
        <v>0.81</v>
      </c>
      <c r="I1210" s="19">
        <v>28.67</v>
      </c>
    </row>
    <row r="1211" spans="1:9" x14ac:dyDescent="0.2">
      <c r="B1211" s="2">
        <v>0.35416666666666669</v>
      </c>
      <c r="C1211" s="3">
        <v>75</v>
      </c>
      <c r="D1211" s="3">
        <v>77</v>
      </c>
      <c r="F1211" s="3">
        <v>7</v>
      </c>
      <c r="G1211" s="3" t="s">
        <v>37</v>
      </c>
      <c r="H1211" s="14">
        <v>0.8</v>
      </c>
      <c r="I1211" s="19">
        <v>28.68</v>
      </c>
    </row>
    <row r="1212" spans="1:9" x14ac:dyDescent="0.2">
      <c r="B1212" s="2">
        <v>0.36458333333333331</v>
      </c>
      <c r="C1212" s="3">
        <v>75</v>
      </c>
      <c r="D1212" s="3">
        <v>79</v>
      </c>
      <c r="F1212" s="3">
        <v>10</v>
      </c>
      <c r="G1212" s="3" t="s">
        <v>43</v>
      </c>
      <c r="H1212" s="14">
        <v>0.8</v>
      </c>
      <c r="I1212" s="19">
        <v>28.68</v>
      </c>
    </row>
    <row r="1213" spans="1:9" x14ac:dyDescent="0.2">
      <c r="B1213" s="2">
        <v>0.375</v>
      </c>
      <c r="C1213" s="3">
        <v>76</v>
      </c>
      <c r="D1213" s="3">
        <v>81</v>
      </c>
      <c r="F1213" s="3">
        <v>8</v>
      </c>
      <c r="G1213" s="3" t="s">
        <v>208</v>
      </c>
      <c r="H1213" s="14">
        <v>0.79</v>
      </c>
      <c r="I1213" s="19">
        <v>28.68</v>
      </c>
    </row>
    <row r="1214" spans="1:9" x14ac:dyDescent="0.2">
      <c r="B1214" s="2">
        <v>0.38541666666666669</v>
      </c>
      <c r="C1214" s="3">
        <v>77</v>
      </c>
      <c r="D1214" s="3">
        <v>85</v>
      </c>
      <c r="F1214" s="3">
        <v>9</v>
      </c>
      <c r="G1214" s="3" t="s">
        <v>208</v>
      </c>
      <c r="H1214" s="14">
        <v>0.78</v>
      </c>
      <c r="I1214" s="19">
        <v>28.68</v>
      </c>
    </row>
    <row r="1215" spans="1:9" x14ac:dyDescent="0.2">
      <c r="B1215" s="2">
        <v>0.41666666666666669</v>
      </c>
      <c r="C1215" s="3">
        <v>77</v>
      </c>
      <c r="D1215" s="3">
        <v>91</v>
      </c>
      <c r="F1215" s="3">
        <v>13</v>
      </c>
      <c r="G1215" s="3" t="s">
        <v>43</v>
      </c>
      <c r="H1215" s="14">
        <v>0.78</v>
      </c>
      <c r="I1215" s="19">
        <v>28.67</v>
      </c>
    </row>
    <row r="1216" spans="1:9" x14ac:dyDescent="0.2">
      <c r="B1216" s="2">
        <v>0.42708333333333331</v>
      </c>
      <c r="C1216" s="3">
        <v>78</v>
      </c>
      <c r="D1216" s="3">
        <v>93</v>
      </c>
      <c r="F1216" s="3">
        <v>5</v>
      </c>
      <c r="G1216" s="3" t="s">
        <v>208</v>
      </c>
      <c r="H1216" s="14">
        <v>0.78</v>
      </c>
      <c r="I1216" s="19">
        <v>28.67</v>
      </c>
    </row>
    <row r="1217" spans="2:9" x14ac:dyDescent="0.2">
      <c r="B1217" s="2">
        <v>0.4375</v>
      </c>
      <c r="C1217" s="3">
        <v>79</v>
      </c>
      <c r="D1217" s="3">
        <v>95</v>
      </c>
      <c r="F1217" s="3">
        <v>6</v>
      </c>
      <c r="G1217" s="3" t="s">
        <v>37</v>
      </c>
      <c r="H1217" s="14">
        <v>0.77</v>
      </c>
      <c r="I1217" s="19">
        <v>28.67</v>
      </c>
    </row>
    <row r="1218" spans="2:9" x14ac:dyDescent="0.2">
      <c r="B1218" s="2">
        <v>0.44791666666666669</v>
      </c>
      <c r="C1218" s="3">
        <v>80</v>
      </c>
      <c r="D1218" s="3">
        <v>98</v>
      </c>
      <c r="F1218" s="3">
        <v>11</v>
      </c>
      <c r="G1218" s="3" t="s">
        <v>43</v>
      </c>
      <c r="H1218" s="14">
        <v>0.75</v>
      </c>
      <c r="I1218" s="19">
        <v>28.67</v>
      </c>
    </row>
    <row r="1219" spans="2:9" x14ac:dyDescent="0.2">
      <c r="B1219" s="2">
        <v>0.45833333333333331</v>
      </c>
      <c r="C1219" s="3">
        <v>80</v>
      </c>
      <c r="D1219" s="3">
        <v>98</v>
      </c>
      <c r="F1219" s="3">
        <v>14</v>
      </c>
      <c r="G1219" s="3" t="s">
        <v>280</v>
      </c>
      <c r="H1219" s="14">
        <v>0.75</v>
      </c>
      <c r="I1219" s="19">
        <v>28.68</v>
      </c>
    </row>
    <row r="1220" spans="2:9" x14ac:dyDescent="0.2">
      <c r="B1220" s="2">
        <v>0.54166666666666663</v>
      </c>
      <c r="C1220" s="3">
        <v>86</v>
      </c>
      <c r="D1220" s="3">
        <v>112</v>
      </c>
      <c r="F1220" s="3">
        <v>9</v>
      </c>
      <c r="G1220" s="3" t="s">
        <v>37</v>
      </c>
      <c r="H1220" s="14">
        <v>0.65</v>
      </c>
      <c r="I1220" s="19">
        <v>28.66</v>
      </c>
    </row>
    <row r="1221" spans="2:9" x14ac:dyDescent="0.2">
      <c r="B1221" s="2">
        <v>0.55208333333333337</v>
      </c>
      <c r="C1221" s="3">
        <v>86</v>
      </c>
      <c r="D1221" s="3">
        <v>109</v>
      </c>
      <c r="F1221" s="3">
        <v>5</v>
      </c>
      <c r="G1221" s="3" t="s">
        <v>37</v>
      </c>
      <c r="H1221" s="14">
        <v>0.66</v>
      </c>
      <c r="I1221" s="19">
        <v>28.66</v>
      </c>
    </row>
    <row r="1222" spans="2:9" x14ac:dyDescent="0.2">
      <c r="B1222" s="2">
        <v>0.5625</v>
      </c>
      <c r="C1222" s="3">
        <v>86</v>
      </c>
      <c r="D1222" s="3">
        <v>111</v>
      </c>
      <c r="F1222" s="3">
        <v>11</v>
      </c>
      <c r="G1222" s="3" t="s">
        <v>37</v>
      </c>
      <c r="H1222" s="14">
        <v>0.66</v>
      </c>
      <c r="I1222" s="19">
        <v>28.65</v>
      </c>
    </row>
    <row r="1223" spans="2:9" x14ac:dyDescent="0.2">
      <c r="B1223" s="2">
        <v>0.57291666666666663</v>
      </c>
      <c r="C1223" s="3">
        <v>87</v>
      </c>
      <c r="D1223" s="3">
        <v>115</v>
      </c>
      <c r="F1223" s="3">
        <v>15</v>
      </c>
      <c r="G1223" s="3" t="s">
        <v>208</v>
      </c>
      <c r="H1223" s="14">
        <v>0.63</v>
      </c>
      <c r="I1223" s="19">
        <v>28.65</v>
      </c>
    </row>
    <row r="1224" spans="2:9" x14ac:dyDescent="0.2">
      <c r="B1224" s="2">
        <v>0.58333333333333337</v>
      </c>
      <c r="C1224" s="3">
        <v>87</v>
      </c>
      <c r="D1224" s="3">
        <v>113</v>
      </c>
      <c r="F1224" s="3">
        <v>11</v>
      </c>
      <c r="G1224" s="3" t="s">
        <v>208</v>
      </c>
      <c r="H1224" s="14">
        <v>0.63</v>
      </c>
      <c r="I1224" s="19">
        <v>28.66</v>
      </c>
    </row>
    <row r="1225" spans="2:9" x14ac:dyDescent="0.2">
      <c r="B1225" s="2">
        <v>0.59375</v>
      </c>
      <c r="C1225" s="3">
        <v>87</v>
      </c>
      <c r="D1225" s="3">
        <v>113</v>
      </c>
      <c r="F1225" s="3">
        <v>3</v>
      </c>
      <c r="G1225" s="3" t="s">
        <v>190</v>
      </c>
      <c r="H1225" s="14">
        <v>0.63</v>
      </c>
      <c r="I1225" s="19">
        <v>28.65</v>
      </c>
    </row>
    <row r="1226" spans="2:9" x14ac:dyDescent="0.2">
      <c r="B1226" s="2">
        <v>0.60416666666666663</v>
      </c>
      <c r="C1226" s="3">
        <v>88</v>
      </c>
      <c r="D1226" s="3">
        <v>113</v>
      </c>
      <c r="F1226" s="3">
        <v>3</v>
      </c>
      <c r="G1226" s="3" t="s">
        <v>37</v>
      </c>
      <c r="H1226" s="14">
        <v>0.62</v>
      </c>
      <c r="I1226" s="19">
        <v>28.65</v>
      </c>
    </row>
    <row r="1227" spans="2:9" x14ac:dyDescent="0.2">
      <c r="B1227" s="2">
        <v>0.61458333333333337</v>
      </c>
      <c r="C1227" s="3">
        <v>88</v>
      </c>
      <c r="D1227" s="3">
        <v>114</v>
      </c>
      <c r="F1227" s="3">
        <v>7</v>
      </c>
      <c r="G1227" s="3" t="s">
        <v>37</v>
      </c>
      <c r="H1227" s="14">
        <v>0.61</v>
      </c>
      <c r="I1227" s="19">
        <v>28.64</v>
      </c>
    </row>
    <row r="1228" spans="2:9" x14ac:dyDescent="0.2">
      <c r="B1228" s="2">
        <v>0.625</v>
      </c>
      <c r="C1228" s="3">
        <v>88</v>
      </c>
      <c r="D1228" s="3">
        <v>116</v>
      </c>
      <c r="F1228" s="3">
        <v>2</v>
      </c>
      <c r="G1228" s="3" t="s">
        <v>190</v>
      </c>
      <c r="H1228" s="14">
        <v>0.59</v>
      </c>
      <c r="I1228" s="19">
        <v>28.64</v>
      </c>
    </row>
    <row r="1229" spans="2:9" x14ac:dyDescent="0.2">
      <c r="B1229" s="2">
        <v>0.63541666666666663</v>
      </c>
      <c r="C1229" s="3">
        <v>89</v>
      </c>
      <c r="D1229" s="3">
        <v>115</v>
      </c>
      <c r="F1229" s="3">
        <v>4</v>
      </c>
      <c r="G1229" s="3" t="s">
        <v>43</v>
      </c>
      <c r="H1229" s="14">
        <v>0.6</v>
      </c>
      <c r="I1229" s="19">
        <v>28.64</v>
      </c>
    </row>
    <row r="1230" spans="2:9" x14ac:dyDescent="0.2">
      <c r="B1230" s="2">
        <v>0.64583333333333337</v>
      </c>
      <c r="C1230" s="3">
        <v>88</v>
      </c>
      <c r="D1230" s="3">
        <v>113</v>
      </c>
      <c r="F1230" s="3">
        <v>12</v>
      </c>
      <c r="G1230" s="3" t="s">
        <v>37</v>
      </c>
      <c r="H1230" s="14">
        <v>0.56999999999999995</v>
      </c>
      <c r="I1230" s="19">
        <v>28.63</v>
      </c>
    </row>
    <row r="1231" spans="2:9" x14ac:dyDescent="0.2">
      <c r="B1231" s="2">
        <v>0.65625</v>
      </c>
      <c r="C1231" s="3">
        <v>89</v>
      </c>
      <c r="D1231" s="3">
        <v>116</v>
      </c>
      <c r="F1231" s="3">
        <v>3</v>
      </c>
      <c r="G1231" s="3" t="s">
        <v>37</v>
      </c>
      <c r="H1231" s="14">
        <v>0.59</v>
      </c>
      <c r="I1231" s="19">
        <v>28.64</v>
      </c>
    </row>
    <row r="1232" spans="2:9" x14ac:dyDescent="0.2">
      <c r="B1232" s="2">
        <v>0.66666666666666663</v>
      </c>
    </row>
    <row r="1233" spans="1:9" x14ac:dyDescent="0.2">
      <c r="B1233" s="2">
        <v>0.67708333333333337</v>
      </c>
    </row>
    <row r="1235" spans="1:9" x14ac:dyDescent="0.2">
      <c r="A1235" t="s">
        <v>281</v>
      </c>
    </row>
    <row r="1236" spans="1:9" x14ac:dyDescent="0.2">
      <c r="A1236" s="21">
        <v>40412</v>
      </c>
      <c r="B1236" s="2">
        <v>0.375</v>
      </c>
      <c r="C1236" s="3">
        <v>64</v>
      </c>
      <c r="D1236" s="3">
        <v>77</v>
      </c>
      <c r="F1236" s="3">
        <v>0</v>
      </c>
      <c r="H1236" s="14">
        <v>0.7</v>
      </c>
      <c r="I1236" s="19">
        <v>29.86</v>
      </c>
    </row>
    <row r="1237" spans="1:9" x14ac:dyDescent="0.2">
      <c r="B1237" s="2">
        <v>0.38541666666666669</v>
      </c>
      <c r="C1237" s="3">
        <v>65</v>
      </c>
      <c r="D1237" s="3">
        <v>83</v>
      </c>
      <c r="F1237" s="3">
        <v>1</v>
      </c>
      <c r="G1237" s="3" t="s">
        <v>71</v>
      </c>
      <c r="H1237" s="14">
        <v>0.68</v>
      </c>
      <c r="I1237" s="19">
        <v>29.86</v>
      </c>
    </row>
    <row r="1238" spans="1:9" x14ac:dyDescent="0.2">
      <c r="B1238" s="2">
        <v>0.39583333333333331</v>
      </c>
      <c r="C1238" s="3">
        <v>66</v>
      </c>
      <c r="D1238" s="3">
        <v>85</v>
      </c>
      <c r="F1238" s="3">
        <v>2</v>
      </c>
      <c r="G1238" s="3" t="s">
        <v>43</v>
      </c>
      <c r="H1238" s="14">
        <v>0.67</v>
      </c>
      <c r="I1238" s="19">
        <v>29.86</v>
      </c>
    </row>
    <row r="1239" spans="1:9" x14ac:dyDescent="0.2">
      <c r="B1239" s="2">
        <v>0.40625</v>
      </c>
      <c r="C1239" s="3">
        <v>67</v>
      </c>
      <c r="D1239" s="3">
        <v>81</v>
      </c>
      <c r="F1239" s="3">
        <v>4</v>
      </c>
      <c r="G1239" s="3" t="s">
        <v>35</v>
      </c>
      <c r="H1239" s="14">
        <v>0.66</v>
      </c>
      <c r="I1239" s="19">
        <v>29.86</v>
      </c>
    </row>
    <row r="1240" spans="1:9" x14ac:dyDescent="0.2">
      <c r="B1240" s="2">
        <v>0.41666666666666669</v>
      </c>
      <c r="C1240" s="3">
        <v>68</v>
      </c>
      <c r="D1240" s="3">
        <v>93</v>
      </c>
      <c r="F1240" s="3">
        <v>5</v>
      </c>
      <c r="G1240" s="3" t="s">
        <v>71</v>
      </c>
      <c r="H1240" s="14">
        <v>0.65</v>
      </c>
      <c r="I1240" s="19">
        <v>29.87</v>
      </c>
    </row>
    <row r="1241" spans="1:9" x14ac:dyDescent="0.2">
      <c r="B1241" s="2">
        <v>0.42708333333333331</v>
      </c>
      <c r="C1241" s="3">
        <v>67</v>
      </c>
      <c r="D1241" s="3">
        <v>93</v>
      </c>
      <c r="F1241" s="3">
        <v>4</v>
      </c>
      <c r="G1241" s="3" t="s">
        <v>71</v>
      </c>
      <c r="H1241" s="14">
        <v>0.67</v>
      </c>
      <c r="I1241" s="19">
        <v>29.86</v>
      </c>
    </row>
    <row r="1242" spans="1:9" x14ac:dyDescent="0.2">
      <c r="B1242" s="2">
        <v>0.4375</v>
      </c>
      <c r="C1242" s="3">
        <v>68</v>
      </c>
      <c r="D1242" s="3">
        <v>94</v>
      </c>
      <c r="F1242" s="3">
        <v>7</v>
      </c>
      <c r="G1242" s="3" t="s">
        <v>71</v>
      </c>
      <c r="H1242" s="14">
        <v>0.66</v>
      </c>
      <c r="I1242" s="19">
        <v>29.86</v>
      </c>
    </row>
    <row r="1243" spans="1:9" x14ac:dyDescent="0.2">
      <c r="B1243" s="2">
        <v>0.44791666666666669</v>
      </c>
      <c r="C1243" s="3">
        <v>68</v>
      </c>
      <c r="D1243" s="3">
        <v>101</v>
      </c>
      <c r="F1243" s="3">
        <v>5</v>
      </c>
      <c r="G1243" s="3" t="s">
        <v>71</v>
      </c>
      <c r="H1243" s="14">
        <v>0.67</v>
      </c>
      <c r="I1243" s="19">
        <v>29.86</v>
      </c>
    </row>
    <row r="1244" spans="1:9" x14ac:dyDescent="0.2">
      <c r="B1244" s="2">
        <v>0.45833333333333331</v>
      </c>
      <c r="C1244" s="3">
        <v>68</v>
      </c>
      <c r="D1244" s="3">
        <v>102</v>
      </c>
      <c r="F1244" s="3">
        <v>9</v>
      </c>
      <c r="G1244" s="3" t="s">
        <v>71</v>
      </c>
      <c r="H1244" s="14">
        <v>0.66</v>
      </c>
      <c r="I1244" s="19">
        <v>29.85</v>
      </c>
    </row>
    <row r="1245" spans="1:9" x14ac:dyDescent="0.2">
      <c r="B1245" s="2">
        <v>0.46875</v>
      </c>
      <c r="C1245" s="3">
        <v>67</v>
      </c>
      <c r="D1245" s="3">
        <v>103</v>
      </c>
      <c r="F1245" s="3">
        <v>10</v>
      </c>
      <c r="G1245" s="3" t="s">
        <v>71</v>
      </c>
      <c r="H1245" s="14">
        <v>0.68</v>
      </c>
      <c r="I1245" s="19">
        <v>29.86</v>
      </c>
    </row>
    <row r="1246" spans="1:9" x14ac:dyDescent="0.2">
      <c r="B1246" s="2">
        <v>0.47916666666666669</v>
      </c>
      <c r="C1246" s="3">
        <v>68</v>
      </c>
      <c r="D1246" s="3">
        <v>107</v>
      </c>
      <c r="F1246" s="3">
        <v>10</v>
      </c>
      <c r="G1246" s="3" t="s">
        <v>203</v>
      </c>
      <c r="H1246" s="14">
        <v>0.66</v>
      </c>
      <c r="I1246" s="19">
        <v>29.85</v>
      </c>
    </row>
    <row r="1247" spans="1:9" x14ac:dyDescent="0.2">
      <c r="B1247" s="2">
        <v>0.4861111111111111</v>
      </c>
      <c r="C1247" s="3">
        <v>69</v>
      </c>
      <c r="D1247" s="3">
        <v>106</v>
      </c>
      <c r="F1247" s="3">
        <v>13</v>
      </c>
      <c r="G1247" s="3" t="s">
        <v>71</v>
      </c>
      <c r="H1247" s="14">
        <v>0.63</v>
      </c>
      <c r="I1247" s="19">
        <v>29.86</v>
      </c>
    </row>
    <row r="1248" spans="1:9" x14ac:dyDescent="0.2">
      <c r="B1248" s="2">
        <v>0.55208333333333337</v>
      </c>
      <c r="C1248" s="3">
        <v>68</v>
      </c>
      <c r="D1248" s="3">
        <v>115</v>
      </c>
      <c r="F1248" s="3">
        <v>11</v>
      </c>
      <c r="G1248" s="3" t="s">
        <v>35</v>
      </c>
      <c r="H1248" s="14">
        <v>0.66</v>
      </c>
      <c r="I1248" s="19">
        <v>29.84</v>
      </c>
    </row>
    <row r="1249" spans="1:9" x14ac:dyDescent="0.2">
      <c r="B1249" s="2">
        <v>0.5625</v>
      </c>
      <c r="C1249" s="3">
        <v>68</v>
      </c>
      <c r="D1249" s="3">
        <v>113</v>
      </c>
      <c r="F1249" s="3">
        <v>13</v>
      </c>
      <c r="G1249" s="3" t="s">
        <v>71</v>
      </c>
      <c r="H1249" s="14">
        <v>0.65</v>
      </c>
      <c r="I1249" s="19">
        <v>29.83</v>
      </c>
    </row>
    <row r="1250" spans="1:9" x14ac:dyDescent="0.2">
      <c r="B1250" s="2">
        <v>0.57291666666666663</v>
      </c>
      <c r="C1250" s="3">
        <v>68</v>
      </c>
      <c r="D1250" s="3">
        <v>113</v>
      </c>
      <c r="F1250" s="3">
        <v>9</v>
      </c>
      <c r="G1250" s="3" t="s">
        <v>71</v>
      </c>
      <c r="H1250" s="14">
        <v>0.64</v>
      </c>
      <c r="I1250" s="19">
        <v>29.83</v>
      </c>
    </row>
    <row r="1251" spans="1:9" x14ac:dyDescent="0.2">
      <c r="B1251" s="2">
        <v>0.58333333333333337</v>
      </c>
      <c r="C1251" s="3">
        <v>70</v>
      </c>
      <c r="D1251" s="3">
        <v>111</v>
      </c>
      <c r="F1251" s="3">
        <v>16</v>
      </c>
      <c r="G1251" s="3" t="s">
        <v>71</v>
      </c>
      <c r="H1251" s="14">
        <v>0.62</v>
      </c>
      <c r="I1251" s="19">
        <v>29.82</v>
      </c>
    </row>
    <row r="1252" spans="1:9" x14ac:dyDescent="0.2">
      <c r="B1252" s="2">
        <v>0.59375</v>
      </c>
      <c r="C1252" s="3">
        <v>70</v>
      </c>
      <c r="D1252" s="3">
        <v>114</v>
      </c>
      <c r="F1252" s="3">
        <v>9</v>
      </c>
      <c r="G1252" s="3" t="s">
        <v>202</v>
      </c>
      <c r="H1252" s="14">
        <v>0.61</v>
      </c>
      <c r="I1252" s="19">
        <v>29.82</v>
      </c>
    </row>
    <row r="1253" spans="1:9" x14ac:dyDescent="0.2">
      <c r="B1253" s="2">
        <v>0.60416666666666663</v>
      </c>
      <c r="C1253" s="3">
        <v>71</v>
      </c>
      <c r="D1253" s="3">
        <v>112</v>
      </c>
      <c r="F1253" s="3">
        <v>4</v>
      </c>
      <c r="G1253" s="3" t="s">
        <v>180</v>
      </c>
      <c r="H1253" s="14">
        <v>0.6</v>
      </c>
      <c r="I1253" s="19">
        <v>29.82</v>
      </c>
    </row>
    <row r="1254" spans="1:9" x14ac:dyDescent="0.2">
      <c r="B1254" s="2">
        <v>0.61458333333333337</v>
      </c>
      <c r="C1254" s="3">
        <v>71</v>
      </c>
      <c r="D1254" s="3">
        <v>114</v>
      </c>
      <c r="F1254" s="3">
        <v>4</v>
      </c>
      <c r="G1254" s="3" t="s">
        <v>180</v>
      </c>
      <c r="H1254" s="14">
        <v>0.59</v>
      </c>
      <c r="I1254" s="19">
        <v>29.82</v>
      </c>
    </row>
    <row r="1255" spans="1:9" x14ac:dyDescent="0.2">
      <c r="B1255" s="2">
        <v>0.625</v>
      </c>
      <c r="C1255" s="3">
        <v>70</v>
      </c>
      <c r="D1255" s="3">
        <v>110</v>
      </c>
      <c r="F1255" s="3">
        <v>11</v>
      </c>
      <c r="G1255" s="3" t="s">
        <v>202</v>
      </c>
      <c r="H1255" s="14">
        <v>0.62</v>
      </c>
      <c r="I1255" s="19">
        <v>29.82</v>
      </c>
    </row>
    <row r="1256" spans="1:9" x14ac:dyDescent="0.2">
      <c r="B1256" s="2">
        <v>0.63541666666666663</v>
      </c>
      <c r="C1256" s="3">
        <v>70</v>
      </c>
      <c r="D1256" s="3">
        <v>109</v>
      </c>
      <c r="F1256" s="3">
        <v>11</v>
      </c>
      <c r="G1256" s="3" t="s">
        <v>71</v>
      </c>
      <c r="H1256" s="14">
        <v>0.63</v>
      </c>
      <c r="I1256" s="19">
        <v>29.82</v>
      </c>
    </row>
    <row r="1257" spans="1:9" x14ac:dyDescent="0.2">
      <c r="B1257" s="2">
        <v>0.64583333333333337</v>
      </c>
      <c r="C1257" s="3">
        <v>69</v>
      </c>
      <c r="D1257" s="3">
        <v>109</v>
      </c>
      <c r="F1257" s="3">
        <v>11</v>
      </c>
      <c r="G1257" s="3" t="s">
        <v>71</v>
      </c>
      <c r="H1257" s="14">
        <v>0.65</v>
      </c>
      <c r="I1257" s="19">
        <v>29.82</v>
      </c>
    </row>
    <row r="1258" spans="1:9" x14ac:dyDescent="0.2">
      <c r="B1258" s="2">
        <v>0.65625</v>
      </c>
      <c r="C1258" s="3">
        <v>70</v>
      </c>
      <c r="D1258" s="3">
        <v>109</v>
      </c>
      <c r="F1258" s="3">
        <v>13</v>
      </c>
      <c r="G1258" s="3" t="s">
        <v>71</v>
      </c>
      <c r="H1258" s="14">
        <v>0.61</v>
      </c>
      <c r="I1258" s="19">
        <v>29.82</v>
      </c>
    </row>
    <row r="1259" spans="1:9" x14ac:dyDescent="0.2">
      <c r="B1259" s="2">
        <v>0.66666666666666663</v>
      </c>
      <c r="C1259" s="3">
        <v>71</v>
      </c>
      <c r="D1259" s="3">
        <v>108</v>
      </c>
      <c r="F1259" s="3">
        <v>6</v>
      </c>
      <c r="G1259" s="3" t="s">
        <v>202</v>
      </c>
      <c r="H1259" s="14">
        <v>0.61</v>
      </c>
      <c r="I1259" s="19">
        <v>29.81</v>
      </c>
    </row>
    <row r="1261" spans="1:9" x14ac:dyDescent="0.2">
      <c r="A1261" s="21">
        <v>40413</v>
      </c>
      <c r="B1261" s="2">
        <v>0.34375</v>
      </c>
      <c r="C1261" s="3">
        <v>57</v>
      </c>
      <c r="D1261" s="3">
        <v>68</v>
      </c>
      <c r="F1261" s="3">
        <v>1</v>
      </c>
      <c r="G1261" s="3" t="s">
        <v>43</v>
      </c>
      <c r="H1261" s="14">
        <v>0.78</v>
      </c>
      <c r="I1261" s="19">
        <v>29.92</v>
      </c>
    </row>
    <row r="1262" spans="1:9" x14ac:dyDescent="0.2">
      <c r="B1262" s="2">
        <v>0.35416666666666669</v>
      </c>
      <c r="C1262" s="3">
        <v>57</v>
      </c>
      <c r="D1262" s="3">
        <v>69</v>
      </c>
      <c r="F1262" s="3">
        <v>2</v>
      </c>
      <c r="G1262" s="3" t="s">
        <v>43</v>
      </c>
      <c r="H1262" s="14">
        <v>0.78</v>
      </c>
      <c r="I1262" s="19">
        <v>29.92</v>
      </c>
    </row>
    <row r="1263" spans="1:9" x14ac:dyDescent="0.2">
      <c r="B1263" s="2">
        <v>0.36458333333333331</v>
      </c>
      <c r="C1263" s="3">
        <v>58</v>
      </c>
      <c r="D1263" s="3">
        <v>70</v>
      </c>
      <c r="F1263" s="3">
        <v>1</v>
      </c>
      <c r="G1263" s="3" t="s">
        <v>43</v>
      </c>
      <c r="H1263" s="14">
        <v>0.77</v>
      </c>
      <c r="I1263" s="19">
        <v>29.92</v>
      </c>
    </row>
    <row r="1264" spans="1:9" x14ac:dyDescent="0.2">
      <c r="B1264" s="2">
        <v>0.375</v>
      </c>
      <c r="C1264" s="3">
        <v>58</v>
      </c>
      <c r="D1264" s="3">
        <v>70</v>
      </c>
      <c r="F1264" s="3">
        <v>4</v>
      </c>
      <c r="G1264" s="3" t="s">
        <v>43</v>
      </c>
      <c r="H1264" s="14">
        <v>0.77</v>
      </c>
      <c r="I1264" s="19">
        <v>29.92</v>
      </c>
    </row>
    <row r="1265" spans="2:9" x14ac:dyDescent="0.2">
      <c r="B1265" s="2">
        <v>0.41666666666666669</v>
      </c>
      <c r="C1265" s="3">
        <v>60</v>
      </c>
      <c r="D1265" s="3">
        <v>76</v>
      </c>
      <c r="F1265" s="3">
        <v>0</v>
      </c>
      <c r="H1265" s="14">
        <v>0.73</v>
      </c>
      <c r="I1265" s="19">
        <v>29.94</v>
      </c>
    </row>
    <row r="1266" spans="2:9" x14ac:dyDescent="0.2">
      <c r="B1266" s="2">
        <v>0.42708333333333331</v>
      </c>
      <c r="C1266" s="3">
        <v>59</v>
      </c>
      <c r="D1266" s="3">
        <v>77</v>
      </c>
      <c r="F1266" s="3">
        <v>0</v>
      </c>
      <c r="H1266" s="14">
        <v>0.73</v>
      </c>
      <c r="I1266" s="19">
        <v>29.94</v>
      </c>
    </row>
    <row r="1267" spans="2:9" x14ac:dyDescent="0.2">
      <c r="B1267" s="2">
        <v>0.4375</v>
      </c>
      <c r="C1267" s="3">
        <v>59</v>
      </c>
      <c r="D1267" s="3">
        <v>77</v>
      </c>
      <c r="F1267" s="3">
        <v>2</v>
      </c>
      <c r="G1267" s="3" t="s">
        <v>37</v>
      </c>
      <c r="H1267" s="14">
        <v>0.73</v>
      </c>
      <c r="I1267" s="19">
        <v>29.94</v>
      </c>
    </row>
    <row r="1268" spans="2:9" x14ac:dyDescent="0.2">
      <c r="B1268" s="2">
        <v>0.44791666666666669</v>
      </c>
      <c r="C1268" s="3">
        <v>60</v>
      </c>
      <c r="D1268" s="3">
        <v>78</v>
      </c>
      <c r="F1268" s="3">
        <v>2</v>
      </c>
      <c r="G1268" s="3" t="s">
        <v>143</v>
      </c>
      <c r="H1268" s="14">
        <v>0.72</v>
      </c>
      <c r="I1268" s="19">
        <v>29.94</v>
      </c>
    </row>
    <row r="1269" spans="2:9" x14ac:dyDescent="0.2">
      <c r="B1269" s="2">
        <v>0.46875</v>
      </c>
      <c r="C1269" s="3">
        <v>61</v>
      </c>
      <c r="D1269" s="3">
        <v>83</v>
      </c>
      <c r="F1269" s="3">
        <v>3</v>
      </c>
      <c r="G1269" s="3" t="s">
        <v>143</v>
      </c>
      <c r="H1269" s="14">
        <v>0.69</v>
      </c>
      <c r="I1269" s="19">
        <v>29.94</v>
      </c>
    </row>
    <row r="1270" spans="2:9" x14ac:dyDescent="0.2">
      <c r="B1270" s="2">
        <v>0.47916666666666669</v>
      </c>
      <c r="C1270" s="3">
        <v>62</v>
      </c>
      <c r="D1270" s="3">
        <v>92</v>
      </c>
      <c r="F1270" s="3">
        <v>1</v>
      </c>
      <c r="G1270" s="3" t="s">
        <v>196</v>
      </c>
      <c r="H1270" s="14">
        <v>0.68</v>
      </c>
      <c r="I1270" s="19">
        <v>29.94</v>
      </c>
    </row>
    <row r="1271" spans="2:9" x14ac:dyDescent="0.2">
      <c r="B1271" s="2">
        <v>0.48958333333333331</v>
      </c>
      <c r="C1271" s="3">
        <v>62</v>
      </c>
      <c r="D1271" s="3">
        <v>96</v>
      </c>
      <c r="F1271" s="3">
        <v>7</v>
      </c>
      <c r="G1271" s="3" t="s">
        <v>71</v>
      </c>
      <c r="H1271" s="14">
        <v>0.71</v>
      </c>
      <c r="I1271" s="19">
        <v>29.94</v>
      </c>
    </row>
    <row r="1272" spans="2:9" x14ac:dyDescent="0.2">
      <c r="B1272" s="2">
        <v>0.5</v>
      </c>
      <c r="C1272" s="3">
        <v>62</v>
      </c>
      <c r="D1272" s="3">
        <v>105</v>
      </c>
      <c r="F1272" s="3">
        <v>4</v>
      </c>
      <c r="G1272" s="3" t="s">
        <v>202</v>
      </c>
      <c r="H1272" s="14">
        <v>0.7</v>
      </c>
      <c r="I1272" s="19">
        <v>29.93</v>
      </c>
    </row>
    <row r="1273" spans="2:9" x14ac:dyDescent="0.2">
      <c r="B1273" s="2">
        <v>0.51041666666666663</v>
      </c>
      <c r="C1273" s="3">
        <v>63</v>
      </c>
      <c r="D1273" s="3">
        <v>106</v>
      </c>
      <c r="F1273" s="3">
        <v>4</v>
      </c>
      <c r="G1273" s="3" t="s">
        <v>202</v>
      </c>
      <c r="H1273" s="14">
        <v>0.7</v>
      </c>
      <c r="I1273" s="19">
        <v>29.93</v>
      </c>
    </row>
    <row r="1274" spans="2:9" x14ac:dyDescent="0.2">
      <c r="B1274" s="2">
        <v>0.58333333333333337</v>
      </c>
      <c r="C1274" s="3">
        <v>68</v>
      </c>
      <c r="D1274" s="3">
        <v>113</v>
      </c>
      <c r="F1274" s="3">
        <v>11</v>
      </c>
      <c r="G1274" s="3" t="s">
        <v>71</v>
      </c>
      <c r="H1274" s="14">
        <v>0.62</v>
      </c>
      <c r="I1274" s="19">
        <v>29.9</v>
      </c>
    </row>
    <row r="1275" spans="2:9" x14ac:dyDescent="0.2">
      <c r="B1275" s="2">
        <v>0.59375</v>
      </c>
      <c r="C1275" s="3">
        <v>69</v>
      </c>
      <c r="D1275" s="3">
        <v>116</v>
      </c>
      <c r="F1275" s="3">
        <v>12</v>
      </c>
      <c r="G1275" s="3" t="s">
        <v>71</v>
      </c>
      <c r="H1275" s="14">
        <v>0.6</v>
      </c>
      <c r="I1275" s="19">
        <v>29.9</v>
      </c>
    </row>
    <row r="1276" spans="2:9" x14ac:dyDescent="0.2">
      <c r="B1276" s="2">
        <v>0.60416666666666663</v>
      </c>
      <c r="C1276" s="3">
        <v>70</v>
      </c>
      <c r="D1276" s="3">
        <v>115</v>
      </c>
      <c r="F1276" s="3">
        <v>16</v>
      </c>
      <c r="G1276" s="3" t="s">
        <v>43</v>
      </c>
      <c r="H1276" s="14">
        <v>0.6</v>
      </c>
      <c r="I1276" s="19">
        <v>29.9</v>
      </c>
    </row>
    <row r="1277" spans="2:9" x14ac:dyDescent="0.2">
      <c r="B1277" s="2">
        <v>0.61458333333333337</v>
      </c>
      <c r="C1277" s="3">
        <v>70</v>
      </c>
      <c r="D1277" s="3">
        <v>114</v>
      </c>
      <c r="F1277" s="3">
        <v>10</v>
      </c>
      <c r="G1277" s="3" t="s">
        <v>35</v>
      </c>
      <c r="H1277" s="14">
        <v>0.6</v>
      </c>
      <c r="I1277" s="19">
        <v>29.89</v>
      </c>
    </row>
    <row r="1278" spans="2:9" x14ac:dyDescent="0.2">
      <c r="B1278" s="2">
        <v>0.625</v>
      </c>
      <c r="C1278" s="3">
        <v>69</v>
      </c>
      <c r="D1278" s="3">
        <v>113</v>
      </c>
      <c r="F1278" s="3">
        <v>10</v>
      </c>
      <c r="G1278" s="3" t="s">
        <v>71</v>
      </c>
      <c r="H1278" s="14">
        <v>0.61</v>
      </c>
      <c r="I1278" s="19">
        <v>29.89</v>
      </c>
    </row>
    <row r="1279" spans="2:9" x14ac:dyDescent="0.2">
      <c r="B1279" s="2">
        <v>0.63541666666666663</v>
      </c>
      <c r="C1279" s="3">
        <v>69</v>
      </c>
      <c r="D1279" s="3">
        <v>113</v>
      </c>
      <c r="F1279" s="3">
        <v>10</v>
      </c>
      <c r="G1279" s="3" t="s">
        <v>202</v>
      </c>
      <c r="H1279" s="14">
        <v>0.6</v>
      </c>
      <c r="I1279" s="19">
        <v>29.89</v>
      </c>
    </row>
    <row r="1280" spans="2:9" x14ac:dyDescent="0.2">
      <c r="B1280" s="2">
        <v>0.64583333333333337</v>
      </c>
      <c r="C1280" s="3">
        <v>70</v>
      </c>
      <c r="D1280" s="3">
        <v>116</v>
      </c>
      <c r="F1280" s="3">
        <v>4</v>
      </c>
      <c r="G1280" s="3" t="s">
        <v>202</v>
      </c>
      <c r="H1280" s="14">
        <v>0.59</v>
      </c>
      <c r="I1280" s="19">
        <v>29.88</v>
      </c>
    </row>
    <row r="1281" spans="1:9" x14ac:dyDescent="0.2">
      <c r="B1281" s="2">
        <v>0.65625</v>
      </c>
      <c r="C1281" s="3">
        <v>71</v>
      </c>
      <c r="D1281" s="3">
        <v>114</v>
      </c>
      <c r="F1281" s="3">
        <v>12</v>
      </c>
      <c r="G1281" s="3" t="s">
        <v>71</v>
      </c>
      <c r="H1281" s="14">
        <v>0.56999999999999995</v>
      </c>
      <c r="I1281" s="19">
        <v>29.97</v>
      </c>
    </row>
    <row r="1282" spans="1:9" x14ac:dyDescent="0.2">
      <c r="B1282" s="2">
        <v>0.66666666666666663</v>
      </c>
      <c r="C1282" s="3">
        <v>73</v>
      </c>
      <c r="D1282" s="3">
        <v>114</v>
      </c>
      <c r="F1282" s="3">
        <v>0</v>
      </c>
      <c r="H1282" s="14">
        <v>0.56999999999999995</v>
      </c>
      <c r="I1282" s="19">
        <v>29.97</v>
      </c>
    </row>
    <row r="1283" spans="1:9" x14ac:dyDescent="0.2">
      <c r="B1283" s="2">
        <v>0.67708333333333337</v>
      </c>
      <c r="C1283" s="3">
        <v>76</v>
      </c>
      <c r="D1283" s="3">
        <v>115</v>
      </c>
      <c r="F1283" s="3">
        <v>4</v>
      </c>
      <c r="G1283" s="3" t="s">
        <v>43</v>
      </c>
      <c r="H1283" s="14">
        <v>0.48</v>
      </c>
      <c r="I1283" s="19">
        <v>29.97</v>
      </c>
    </row>
    <row r="1284" spans="1:9" x14ac:dyDescent="0.2">
      <c r="B1284" s="2">
        <v>0.6875</v>
      </c>
      <c r="C1284" s="3">
        <v>75</v>
      </c>
      <c r="D1284" s="3">
        <v>112</v>
      </c>
      <c r="F1284" s="3">
        <v>2</v>
      </c>
      <c r="G1284" s="3" t="s">
        <v>197</v>
      </c>
      <c r="H1284" s="14">
        <v>0.49</v>
      </c>
      <c r="I1284" s="19">
        <v>29.87</v>
      </c>
    </row>
    <row r="1285" spans="1:9" x14ac:dyDescent="0.2">
      <c r="B1285" s="2">
        <v>0.69791666666666663</v>
      </c>
      <c r="C1285" s="3">
        <v>75</v>
      </c>
      <c r="D1285" s="3">
        <v>110</v>
      </c>
      <c r="F1285" s="3">
        <v>5</v>
      </c>
      <c r="G1285" s="3" t="s">
        <v>143</v>
      </c>
      <c r="H1285" s="14">
        <v>0.5</v>
      </c>
      <c r="I1285" s="19">
        <v>29.87</v>
      </c>
    </row>
    <row r="1288" spans="1:9" x14ac:dyDescent="0.2">
      <c r="A1288" t="s">
        <v>282</v>
      </c>
    </row>
    <row r="1289" spans="1:9" x14ac:dyDescent="0.2">
      <c r="A1289" s="21">
        <v>40418</v>
      </c>
      <c r="B1289" s="2">
        <v>0.42708333333333331</v>
      </c>
      <c r="C1289" s="3">
        <v>67</v>
      </c>
      <c r="D1289" s="3">
        <v>79</v>
      </c>
      <c r="F1289" s="3">
        <v>3</v>
      </c>
      <c r="G1289" s="3" t="s">
        <v>129</v>
      </c>
      <c r="H1289" s="14">
        <v>0.82</v>
      </c>
      <c r="I1289" s="19">
        <v>29.25</v>
      </c>
    </row>
    <row r="1290" spans="1:9" x14ac:dyDescent="0.2">
      <c r="B1290" s="2">
        <v>0.4375</v>
      </c>
      <c r="C1290" s="3">
        <v>68</v>
      </c>
      <c r="D1290" s="3">
        <v>78</v>
      </c>
      <c r="F1290" s="3">
        <v>4</v>
      </c>
      <c r="G1290" s="3" t="s">
        <v>201</v>
      </c>
      <c r="H1290" s="14">
        <v>0.82</v>
      </c>
      <c r="I1290" s="19">
        <v>29.25</v>
      </c>
    </row>
    <row r="1291" spans="1:9" x14ac:dyDescent="0.2">
      <c r="B1291" s="2">
        <v>0.44791666666666669</v>
      </c>
      <c r="C1291" s="3">
        <v>68</v>
      </c>
      <c r="D1291" s="3">
        <v>76</v>
      </c>
      <c r="F1291" s="3">
        <v>2</v>
      </c>
      <c r="G1291" s="3" t="s">
        <v>143</v>
      </c>
      <c r="H1291" s="14">
        <v>0.81</v>
      </c>
      <c r="I1291" s="19">
        <v>29.25</v>
      </c>
    </row>
    <row r="1292" spans="1:9" x14ac:dyDescent="0.2">
      <c r="B1292" s="2">
        <v>0.45833333333333331</v>
      </c>
      <c r="C1292" s="3">
        <v>68</v>
      </c>
      <c r="D1292" s="3">
        <v>77</v>
      </c>
      <c r="F1292" s="3">
        <v>2</v>
      </c>
      <c r="G1292" s="3" t="s">
        <v>201</v>
      </c>
      <c r="H1292" s="14">
        <v>0.82</v>
      </c>
      <c r="I1292" s="19">
        <v>29.25</v>
      </c>
    </row>
    <row r="1293" spans="1:9" x14ac:dyDescent="0.2">
      <c r="B1293" s="2">
        <v>0.46875</v>
      </c>
      <c r="C1293" s="3">
        <v>68</v>
      </c>
      <c r="D1293" s="3">
        <v>74</v>
      </c>
      <c r="F1293" s="3">
        <v>3</v>
      </c>
      <c r="G1293" s="3" t="s">
        <v>201</v>
      </c>
      <c r="H1293" s="14">
        <v>0.82</v>
      </c>
      <c r="I1293" s="19">
        <v>29.26</v>
      </c>
    </row>
    <row r="1294" spans="1:9" x14ac:dyDescent="0.2">
      <c r="B1294" s="2">
        <v>0.47916666666666669</v>
      </c>
      <c r="C1294" s="3">
        <v>68</v>
      </c>
      <c r="D1294" s="3">
        <v>73</v>
      </c>
      <c r="F1294" s="3">
        <v>2</v>
      </c>
      <c r="G1294" s="3" t="s">
        <v>201</v>
      </c>
      <c r="H1294" s="14">
        <v>0.81</v>
      </c>
      <c r="I1294" s="19">
        <v>29.25</v>
      </c>
    </row>
    <row r="1295" spans="1:9" x14ac:dyDescent="0.2">
      <c r="B1295" s="2">
        <v>0.58333333333333337</v>
      </c>
      <c r="C1295" s="3">
        <v>71</v>
      </c>
      <c r="D1295" s="3">
        <v>78</v>
      </c>
      <c r="F1295" s="3">
        <v>1</v>
      </c>
      <c r="G1295" s="3" t="s">
        <v>197</v>
      </c>
      <c r="H1295" s="14">
        <v>0.78</v>
      </c>
      <c r="I1295" s="19">
        <v>29.22</v>
      </c>
    </row>
    <row r="1296" spans="1:9" x14ac:dyDescent="0.2">
      <c r="B1296" s="2">
        <v>0.59375</v>
      </c>
      <c r="C1296" s="3">
        <v>71</v>
      </c>
      <c r="D1296" s="3">
        <v>76</v>
      </c>
      <c r="F1296" s="3">
        <v>3</v>
      </c>
      <c r="G1296" s="3" t="s">
        <v>143</v>
      </c>
      <c r="H1296" s="14">
        <v>0.79</v>
      </c>
      <c r="I1296" s="19">
        <v>29.22</v>
      </c>
    </row>
    <row r="1297" spans="1:9" x14ac:dyDescent="0.2">
      <c r="B1297" s="2">
        <v>0.60416666666666663</v>
      </c>
      <c r="C1297" s="3">
        <v>71</v>
      </c>
      <c r="D1297" s="3">
        <v>76</v>
      </c>
      <c r="F1297" s="3">
        <v>3</v>
      </c>
      <c r="G1297" s="3" t="s">
        <v>203</v>
      </c>
      <c r="H1297" s="14">
        <v>0.79</v>
      </c>
      <c r="I1297" s="19">
        <v>29.21</v>
      </c>
    </row>
    <row r="1298" spans="1:9" x14ac:dyDescent="0.2">
      <c r="B1298" s="2">
        <v>0.61458333333333337</v>
      </c>
      <c r="C1298" s="3">
        <v>71</v>
      </c>
      <c r="D1298" s="3">
        <v>77</v>
      </c>
      <c r="F1298" s="3">
        <v>2</v>
      </c>
      <c r="G1298" s="3" t="s">
        <v>43</v>
      </c>
      <c r="H1298" s="14">
        <v>0.79</v>
      </c>
      <c r="I1298" s="19">
        <v>29.21</v>
      </c>
    </row>
    <row r="1299" spans="1:9" x14ac:dyDescent="0.2">
      <c r="B1299" s="2">
        <v>0.625</v>
      </c>
      <c r="C1299" s="3">
        <v>71</v>
      </c>
      <c r="D1299" s="3">
        <v>79</v>
      </c>
      <c r="F1299" s="3">
        <v>0</v>
      </c>
      <c r="H1299" s="14">
        <v>0.79</v>
      </c>
      <c r="I1299" s="19">
        <v>29.2</v>
      </c>
    </row>
    <row r="1300" spans="1:9" x14ac:dyDescent="0.2">
      <c r="B1300" s="2">
        <v>0.6875</v>
      </c>
      <c r="C1300" s="3">
        <v>70</v>
      </c>
      <c r="D1300" s="3">
        <v>76</v>
      </c>
      <c r="F1300" s="3">
        <v>2</v>
      </c>
      <c r="G1300" s="3" t="s">
        <v>196</v>
      </c>
      <c r="H1300" s="14">
        <v>0.76</v>
      </c>
      <c r="I1300" s="19">
        <v>29.2</v>
      </c>
    </row>
    <row r="1301" spans="1:9" x14ac:dyDescent="0.2">
      <c r="B1301" s="2">
        <v>0.69791666666666663</v>
      </c>
      <c r="C1301" s="3">
        <v>70</v>
      </c>
      <c r="D1301" s="3">
        <v>76</v>
      </c>
      <c r="F1301" s="3">
        <v>6</v>
      </c>
      <c r="G1301" s="3" t="s">
        <v>196</v>
      </c>
      <c r="H1301" s="14">
        <v>0.77</v>
      </c>
      <c r="I1301" s="19">
        <v>29.2</v>
      </c>
    </row>
    <row r="1302" spans="1:9" x14ac:dyDescent="0.2">
      <c r="B1302" s="2">
        <v>0.70833333333333337</v>
      </c>
      <c r="C1302" s="3">
        <v>69</v>
      </c>
      <c r="D1302" s="3">
        <v>76</v>
      </c>
      <c r="F1302" s="3">
        <v>4</v>
      </c>
      <c r="G1302" s="3" t="s">
        <v>196</v>
      </c>
      <c r="H1302" s="14">
        <v>0.78</v>
      </c>
      <c r="I1302" s="19">
        <v>29.2</v>
      </c>
    </row>
    <row r="1304" spans="1:9" x14ac:dyDescent="0.2">
      <c r="A1304" s="21">
        <v>40419</v>
      </c>
      <c r="B1304" s="2">
        <v>0.4375</v>
      </c>
      <c r="C1304" s="3">
        <v>61</v>
      </c>
      <c r="D1304" s="3">
        <v>75</v>
      </c>
      <c r="F1304" s="3">
        <v>4</v>
      </c>
      <c r="G1304" s="3" t="s">
        <v>43</v>
      </c>
      <c r="H1304" s="14">
        <v>0.71</v>
      </c>
      <c r="I1304" s="19">
        <v>29.2</v>
      </c>
    </row>
    <row r="1305" spans="1:9" x14ac:dyDescent="0.2">
      <c r="B1305" s="2">
        <v>0.44791666666666669</v>
      </c>
      <c r="C1305" s="3">
        <v>62</v>
      </c>
      <c r="D1305" s="3">
        <v>77</v>
      </c>
      <c r="F1305" s="3">
        <v>11</v>
      </c>
      <c r="G1305" s="3" t="s">
        <v>43</v>
      </c>
      <c r="H1305" s="14">
        <v>0.69</v>
      </c>
      <c r="I1305" s="19">
        <v>29.2</v>
      </c>
    </row>
    <row r="1306" spans="1:9" x14ac:dyDescent="0.2">
      <c r="B1306" s="2">
        <v>0.45833333333333331</v>
      </c>
      <c r="C1306" s="3">
        <v>63</v>
      </c>
      <c r="D1306" s="3">
        <v>76</v>
      </c>
      <c r="F1306" s="3">
        <v>3</v>
      </c>
      <c r="G1306" s="3" t="s">
        <v>190</v>
      </c>
      <c r="H1306" s="14">
        <v>0.68</v>
      </c>
      <c r="I1306" s="19">
        <v>29.2</v>
      </c>
    </row>
    <row r="1307" spans="1:9" x14ac:dyDescent="0.2">
      <c r="B1307" s="2">
        <v>0.46875</v>
      </c>
      <c r="C1307" s="3">
        <v>63</v>
      </c>
      <c r="D1307" s="3">
        <v>77</v>
      </c>
      <c r="F1307" s="3">
        <v>13</v>
      </c>
      <c r="G1307" s="3" t="s">
        <v>197</v>
      </c>
      <c r="H1307" s="14">
        <v>0.69</v>
      </c>
      <c r="I1307" s="19">
        <v>29.2</v>
      </c>
    </row>
    <row r="1308" spans="1:9" x14ac:dyDescent="0.2">
      <c r="B1308" s="2">
        <v>0.47916666666666669</v>
      </c>
      <c r="C1308" s="3">
        <v>62</v>
      </c>
      <c r="D1308" s="3">
        <v>80</v>
      </c>
      <c r="F1308" s="3">
        <v>15</v>
      </c>
      <c r="G1308" s="3" t="s">
        <v>43</v>
      </c>
      <c r="H1308" s="14">
        <v>0.7</v>
      </c>
      <c r="I1308" s="19">
        <v>29.2</v>
      </c>
    </row>
    <row r="1309" spans="1:9" x14ac:dyDescent="0.2">
      <c r="B1309" s="2">
        <v>0.5625</v>
      </c>
      <c r="C1309" s="3">
        <v>63</v>
      </c>
      <c r="D1309" s="3">
        <v>81</v>
      </c>
      <c r="F1309" s="3">
        <v>6</v>
      </c>
      <c r="G1309" s="3" t="s">
        <v>197</v>
      </c>
      <c r="H1309" s="14">
        <v>0.67</v>
      </c>
      <c r="I1309" s="19">
        <v>29.2</v>
      </c>
    </row>
    <row r="1310" spans="1:9" x14ac:dyDescent="0.2">
      <c r="B1310" s="2">
        <v>0.57291666666666663</v>
      </c>
      <c r="C1310" s="3">
        <v>63</v>
      </c>
      <c r="D1310" s="3">
        <v>83</v>
      </c>
      <c r="F1310" s="3">
        <v>6</v>
      </c>
      <c r="G1310" s="3" t="s">
        <v>208</v>
      </c>
      <c r="H1310" s="14">
        <v>0.68</v>
      </c>
      <c r="I1310" s="19">
        <v>29.21</v>
      </c>
    </row>
    <row r="1311" spans="1:9" x14ac:dyDescent="0.2">
      <c r="B1311" s="2">
        <v>0.58333333333333337</v>
      </c>
      <c r="C1311" s="3">
        <v>64</v>
      </c>
      <c r="D1311" s="3">
        <v>83</v>
      </c>
      <c r="F1311" s="3">
        <v>7</v>
      </c>
      <c r="G1311" s="3" t="s">
        <v>143</v>
      </c>
      <c r="H1311" s="14">
        <v>0.67</v>
      </c>
      <c r="I1311" s="19">
        <v>29.2</v>
      </c>
    </row>
    <row r="1312" spans="1:9" x14ac:dyDescent="0.2">
      <c r="B1312" s="2">
        <v>0.69791666666666663</v>
      </c>
      <c r="C1312" s="3">
        <v>67</v>
      </c>
      <c r="D1312" s="3">
        <v>87</v>
      </c>
      <c r="F1312" s="3">
        <v>8</v>
      </c>
      <c r="G1312" s="3" t="s">
        <v>43</v>
      </c>
      <c r="H1312" s="14">
        <v>0.6</v>
      </c>
      <c r="I1312" s="19">
        <v>29.2</v>
      </c>
    </row>
    <row r="1313" spans="2:9" x14ac:dyDescent="0.2">
      <c r="B1313" s="2">
        <v>0.70833333333333337</v>
      </c>
      <c r="C1313" s="3">
        <v>67</v>
      </c>
      <c r="D1313" s="3">
        <v>83</v>
      </c>
      <c r="F1313" s="3">
        <v>10</v>
      </c>
      <c r="G1313" s="3" t="s">
        <v>143</v>
      </c>
      <c r="H1313" s="14">
        <v>0.6</v>
      </c>
      <c r="I1313" s="19">
        <v>29.21</v>
      </c>
    </row>
    <row r="1314" spans="2:9" x14ac:dyDescent="0.2">
      <c r="B1314" s="2">
        <v>0.71875</v>
      </c>
      <c r="C1314" s="3">
        <v>67</v>
      </c>
      <c r="D1314" s="3">
        <v>82</v>
      </c>
      <c r="F1314" s="3">
        <v>10</v>
      </c>
      <c r="G1314" s="3" t="s">
        <v>197</v>
      </c>
      <c r="H1314" s="14">
        <v>0.6</v>
      </c>
      <c r="I1314" s="19">
        <v>29.21</v>
      </c>
    </row>
    <row r="1315" spans="2:9" x14ac:dyDescent="0.2">
      <c r="B1315" s="2">
        <v>0.72916666666666663</v>
      </c>
      <c r="C1315" s="3">
        <v>68</v>
      </c>
      <c r="D1315" s="3">
        <v>82</v>
      </c>
      <c r="F1315" s="3">
        <v>6</v>
      </c>
      <c r="G1315" s="3" t="s">
        <v>43</v>
      </c>
      <c r="H1315" s="14">
        <v>0.57999999999999996</v>
      </c>
      <c r="I1315" s="19">
        <v>29.22</v>
      </c>
    </row>
    <row r="1316" spans="2:9" x14ac:dyDescent="0.2">
      <c r="B1316" s="2">
        <v>0.73958333333333337</v>
      </c>
      <c r="C1316" s="3">
        <v>67</v>
      </c>
      <c r="D1316" s="3">
        <v>80</v>
      </c>
      <c r="F1316" s="3">
        <v>13</v>
      </c>
      <c r="G1316" s="3" t="s">
        <v>208</v>
      </c>
      <c r="H1316" s="14">
        <v>0.59</v>
      </c>
      <c r="I1316" s="19">
        <v>29.23</v>
      </c>
    </row>
    <row r="1317" spans="2:9" x14ac:dyDescent="0.2">
      <c r="B1317" s="2">
        <v>0.75</v>
      </c>
      <c r="C1317" s="3">
        <v>67</v>
      </c>
      <c r="D1317" s="3">
        <v>74</v>
      </c>
      <c r="F1317" s="3">
        <v>12</v>
      </c>
      <c r="G1317" s="3" t="s">
        <v>43</v>
      </c>
      <c r="H1317" s="14">
        <v>0.56000000000000005</v>
      </c>
      <c r="I1317" s="19">
        <v>29.23</v>
      </c>
    </row>
    <row r="1318" spans="2:9" x14ac:dyDescent="0.2">
      <c r="B1318" s="2">
        <v>0.82291666666666663</v>
      </c>
      <c r="C1318" s="3">
        <v>63</v>
      </c>
      <c r="D1318" s="3">
        <v>65</v>
      </c>
      <c r="F1318" s="3">
        <v>5</v>
      </c>
      <c r="G1318" s="3" t="s">
        <v>143</v>
      </c>
      <c r="H1318" s="14">
        <v>0.64</v>
      </c>
      <c r="I1318" s="19">
        <v>29.25</v>
      </c>
    </row>
    <row r="1319" spans="2:9" x14ac:dyDescent="0.2">
      <c r="B1319" s="2">
        <v>0.83333333333333337</v>
      </c>
      <c r="C1319" s="3">
        <v>62</v>
      </c>
      <c r="D1319" s="3">
        <v>65</v>
      </c>
      <c r="F1319" s="3">
        <v>5</v>
      </c>
      <c r="G1319" s="3" t="s">
        <v>197</v>
      </c>
      <c r="H1319" s="14">
        <v>0.65</v>
      </c>
      <c r="I1319" s="19">
        <v>29.25</v>
      </c>
    </row>
    <row r="1320" spans="2:9" x14ac:dyDescent="0.2">
      <c r="B1320" s="2">
        <v>0.84375</v>
      </c>
      <c r="C1320" s="3">
        <v>62</v>
      </c>
      <c r="D1320" s="3">
        <v>64</v>
      </c>
      <c r="F1320" s="3">
        <v>4</v>
      </c>
      <c r="G1320" s="3" t="s">
        <v>43</v>
      </c>
      <c r="H1320" s="14">
        <v>0.64</v>
      </c>
      <c r="I1320" s="19">
        <v>29.26</v>
      </c>
    </row>
    <row r="1321" spans="2:9" x14ac:dyDescent="0.2">
      <c r="B1321" s="2">
        <v>0.85416666666666663</v>
      </c>
      <c r="C1321" s="3">
        <v>62</v>
      </c>
      <c r="D1321" s="3">
        <v>64</v>
      </c>
      <c r="F1321" s="3">
        <v>3</v>
      </c>
      <c r="G1321" s="3" t="s">
        <v>197</v>
      </c>
      <c r="H1321" s="14">
        <v>0.64</v>
      </c>
      <c r="I1321" s="19">
        <v>29.26</v>
      </c>
    </row>
    <row r="1322" spans="2:9" x14ac:dyDescent="0.2">
      <c r="B1322" s="2">
        <v>0.86458333333333337</v>
      </c>
      <c r="C1322" s="3">
        <v>61</v>
      </c>
      <c r="D1322" s="3">
        <v>64</v>
      </c>
      <c r="F1322" s="3">
        <v>2</v>
      </c>
      <c r="G1322" s="3" t="s">
        <v>43</v>
      </c>
      <c r="H1322" s="14">
        <v>0.64</v>
      </c>
      <c r="I1322" s="19">
        <v>29.26</v>
      </c>
    </row>
    <row r="1323" spans="2:9" x14ac:dyDescent="0.2">
      <c r="B1323" s="2">
        <v>0.875</v>
      </c>
      <c r="C1323" s="3">
        <v>60</v>
      </c>
      <c r="D1323" s="3">
        <v>63</v>
      </c>
      <c r="F1323" s="3">
        <v>4</v>
      </c>
      <c r="G1323" s="3" t="s">
        <v>43</v>
      </c>
      <c r="H1323" s="14">
        <v>0.65</v>
      </c>
      <c r="I1323" s="19">
        <v>29.26</v>
      </c>
    </row>
    <row r="1324" spans="2:9" x14ac:dyDescent="0.2">
      <c r="B1324" s="2">
        <v>0.88541666666666663</v>
      </c>
      <c r="C1324" s="3">
        <v>60</v>
      </c>
      <c r="D1324" s="3">
        <v>63</v>
      </c>
      <c r="F1324" s="3">
        <v>6</v>
      </c>
      <c r="G1324" s="3" t="s">
        <v>43</v>
      </c>
      <c r="H1324" s="14">
        <v>0.67</v>
      </c>
      <c r="I1324" s="19">
        <v>29.27</v>
      </c>
    </row>
    <row r="1325" spans="2:9" x14ac:dyDescent="0.2">
      <c r="B1325" s="2">
        <v>0.89583333333333337</v>
      </c>
      <c r="C1325" s="3">
        <v>60</v>
      </c>
      <c r="D1325" s="3">
        <v>61</v>
      </c>
      <c r="F1325" s="3">
        <v>7</v>
      </c>
      <c r="G1325" s="3" t="s">
        <v>43</v>
      </c>
      <c r="H1325" s="14">
        <v>0.67</v>
      </c>
      <c r="I1325" s="19">
        <v>29.27</v>
      </c>
    </row>
    <row r="1326" spans="2:9" x14ac:dyDescent="0.2">
      <c r="B1326" s="2">
        <v>0.90625</v>
      </c>
      <c r="C1326" s="3">
        <v>59</v>
      </c>
      <c r="D1326" s="3">
        <v>61</v>
      </c>
      <c r="F1326" s="3">
        <v>5</v>
      </c>
      <c r="G1326" s="3" t="s">
        <v>43</v>
      </c>
      <c r="H1326" s="14">
        <v>0.68</v>
      </c>
      <c r="I1326" s="19">
        <v>29.27</v>
      </c>
    </row>
    <row r="1327" spans="2:9" x14ac:dyDescent="0.2">
      <c r="B1327" s="2">
        <v>0.91666666666666663</v>
      </c>
      <c r="C1327" s="3">
        <v>59</v>
      </c>
      <c r="D1327" s="3">
        <v>61</v>
      </c>
      <c r="F1327" s="3">
        <v>10</v>
      </c>
      <c r="G1327" s="3" t="s">
        <v>43</v>
      </c>
      <c r="H1327" s="14">
        <v>0.69</v>
      </c>
      <c r="I1327" s="19">
        <v>29.27</v>
      </c>
    </row>
    <row r="1328" spans="2:9" x14ac:dyDescent="0.2">
      <c r="B1328" s="2">
        <v>0.92708333333333337</v>
      </c>
      <c r="C1328" s="3">
        <v>59</v>
      </c>
      <c r="D1328" s="3">
        <v>60</v>
      </c>
      <c r="F1328" s="3">
        <v>5</v>
      </c>
      <c r="G1328" s="3" t="s">
        <v>43</v>
      </c>
      <c r="H1328" s="14">
        <v>0.69</v>
      </c>
      <c r="I1328" s="19">
        <v>29.27</v>
      </c>
    </row>
    <row r="1329" spans="1:9" x14ac:dyDescent="0.2">
      <c r="B1329" s="2">
        <v>0.9375</v>
      </c>
      <c r="C1329" s="3">
        <v>59</v>
      </c>
      <c r="D1329" s="3">
        <v>61</v>
      </c>
      <c r="F1329" s="3">
        <v>5</v>
      </c>
      <c r="G1329" s="3" t="s">
        <v>43</v>
      </c>
      <c r="H1329" s="14">
        <v>0.69</v>
      </c>
      <c r="I1329" s="19">
        <v>29.27</v>
      </c>
    </row>
    <row r="1330" spans="1:9" x14ac:dyDescent="0.2">
      <c r="B1330" s="2">
        <v>0.94791666666666663</v>
      </c>
      <c r="C1330" s="3">
        <v>59</v>
      </c>
      <c r="D1330" s="3">
        <v>60</v>
      </c>
      <c r="F1330" s="3">
        <v>7</v>
      </c>
      <c r="G1330" s="3" t="s">
        <v>208</v>
      </c>
      <c r="H1330" s="14">
        <v>0.7</v>
      </c>
      <c r="I1330" s="19">
        <v>29.27</v>
      </c>
    </row>
    <row r="1331" spans="1:9" x14ac:dyDescent="0.2">
      <c r="B1331" s="2">
        <v>0.95833333333333337</v>
      </c>
    </row>
    <row r="1333" spans="1:9" x14ac:dyDescent="0.2">
      <c r="A1333" t="s">
        <v>283</v>
      </c>
    </row>
    <row r="1334" spans="1:9" x14ac:dyDescent="0.2">
      <c r="A1334" s="21">
        <v>40439</v>
      </c>
      <c r="B1334" s="2">
        <v>0.36458333333333331</v>
      </c>
      <c r="C1334" s="3">
        <v>67</v>
      </c>
      <c r="D1334" s="3">
        <v>88</v>
      </c>
      <c r="F1334" s="3">
        <v>3</v>
      </c>
      <c r="G1334" s="3" t="s">
        <v>197</v>
      </c>
      <c r="H1334" s="14">
        <v>0.64</v>
      </c>
      <c r="I1334" s="19">
        <v>29.45</v>
      </c>
    </row>
    <row r="1335" spans="1:9" x14ac:dyDescent="0.2">
      <c r="B1335" s="2">
        <v>0.375</v>
      </c>
      <c r="C1335" s="3">
        <v>67</v>
      </c>
      <c r="D1335" s="3">
        <v>96</v>
      </c>
      <c r="F1335" s="3">
        <v>0</v>
      </c>
      <c r="H1335" s="14">
        <v>0.65</v>
      </c>
      <c r="I1335" s="19">
        <v>29.46</v>
      </c>
    </row>
    <row r="1336" spans="1:9" x14ac:dyDescent="0.2">
      <c r="B1336" s="2">
        <v>0.38541666666666669</v>
      </c>
      <c r="C1336" s="3">
        <v>69</v>
      </c>
      <c r="D1336" s="3">
        <v>93</v>
      </c>
      <c r="F1336" s="3">
        <v>4</v>
      </c>
      <c r="G1336" s="3" t="s">
        <v>196</v>
      </c>
      <c r="H1336" s="14">
        <v>0.64</v>
      </c>
      <c r="I1336" s="19">
        <v>29.46</v>
      </c>
    </row>
    <row r="1337" spans="1:9" x14ac:dyDescent="0.2">
      <c r="B1337" s="2">
        <v>0.39583333333333331</v>
      </c>
      <c r="C1337" s="3">
        <v>70</v>
      </c>
      <c r="D1337" s="3">
        <v>92</v>
      </c>
      <c r="F1337" s="3">
        <v>4</v>
      </c>
      <c r="G1337" s="3" t="s">
        <v>143</v>
      </c>
      <c r="H1337" s="14">
        <v>0.65</v>
      </c>
      <c r="I1337" s="19">
        <v>29.45</v>
      </c>
    </row>
    <row r="1338" spans="1:9" x14ac:dyDescent="0.2">
      <c r="B1338" s="2">
        <v>0.40625</v>
      </c>
      <c r="C1338" s="3">
        <v>71</v>
      </c>
      <c r="D1338" s="3">
        <v>100</v>
      </c>
      <c r="F1338" s="3">
        <v>1</v>
      </c>
      <c r="G1338" s="3" t="s">
        <v>129</v>
      </c>
      <c r="H1338" s="14">
        <v>0.65</v>
      </c>
      <c r="I1338" s="19">
        <v>29.45</v>
      </c>
    </row>
    <row r="1339" spans="1:9" x14ac:dyDescent="0.2">
      <c r="B1339" s="2">
        <v>0.41666666666666669</v>
      </c>
      <c r="C1339" s="3">
        <v>72</v>
      </c>
      <c r="D1339" s="3">
        <v>97</v>
      </c>
      <c r="F1339" s="3">
        <v>5</v>
      </c>
      <c r="G1339" s="3" t="s">
        <v>201</v>
      </c>
      <c r="H1339" s="14">
        <v>0.65</v>
      </c>
      <c r="I1339" s="19">
        <v>29.44</v>
      </c>
    </row>
    <row r="1340" spans="1:9" x14ac:dyDescent="0.2">
      <c r="B1340" s="2">
        <v>0.42708333333333331</v>
      </c>
      <c r="C1340" s="3">
        <v>72</v>
      </c>
      <c r="D1340" s="3">
        <v>94</v>
      </c>
      <c r="F1340" s="3">
        <v>3</v>
      </c>
      <c r="G1340" s="3" t="s">
        <v>203</v>
      </c>
      <c r="H1340" s="14">
        <v>0.65</v>
      </c>
      <c r="I1340" s="19">
        <v>29.43</v>
      </c>
    </row>
    <row r="1341" spans="1:9" x14ac:dyDescent="0.2">
      <c r="B1341" s="2">
        <v>0.4375</v>
      </c>
      <c r="C1341" s="3">
        <v>73</v>
      </c>
      <c r="D1341" s="3">
        <v>96</v>
      </c>
      <c r="F1341" s="3">
        <v>3</v>
      </c>
      <c r="G1341" s="3" t="s">
        <v>201</v>
      </c>
      <c r="H1341" s="14">
        <v>0.64</v>
      </c>
      <c r="I1341" s="19">
        <v>29.43</v>
      </c>
    </row>
    <row r="1342" spans="1:9" x14ac:dyDescent="0.2">
      <c r="B1342" s="2">
        <v>0.51041666666666663</v>
      </c>
      <c r="C1342" s="3">
        <v>70</v>
      </c>
      <c r="D1342" s="3">
        <v>85</v>
      </c>
      <c r="F1342" s="3">
        <v>0</v>
      </c>
      <c r="H1342" s="14">
        <v>0.68</v>
      </c>
      <c r="I1342" s="19">
        <v>29.4</v>
      </c>
    </row>
    <row r="1343" spans="1:9" x14ac:dyDescent="0.2">
      <c r="B1343" s="2">
        <v>0.52083333333333337</v>
      </c>
      <c r="C1343" s="3">
        <v>70</v>
      </c>
      <c r="D1343" s="3">
        <v>85</v>
      </c>
      <c r="F1343" s="3">
        <v>1</v>
      </c>
      <c r="G1343" s="3" t="s">
        <v>201</v>
      </c>
      <c r="H1343" s="14">
        <v>0.7</v>
      </c>
      <c r="I1343" s="19">
        <v>29.4</v>
      </c>
    </row>
    <row r="1344" spans="1:9" x14ac:dyDescent="0.2">
      <c r="B1344" s="2">
        <v>0.53125</v>
      </c>
      <c r="C1344" s="3">
        <v>69</v>
      </c>
      <c r="D1344" s="3">
        <v>85</v>
      </c>
      <c r="F1344" s="3">
        <v>3</v>
      </c>
      <c r="G1344" s="3" t="s">
        <v>129</v>
      </c>
      <c r="H1344" s="14">
        <v>0.74</v>
      </c>
      <c r="I1344" s="19">
        <v>29.4</v>
      </c>
    </row>
    <row r="1345" spans="2:9" x14ac:dyDescent="0.2">
      <c r="B1345" s="2">
        <v>0.54166666666666663</v>
      </c>
      <c r="C1345" s="3">
        <v>69</v>
      </c>
      <c r="D1345" s="3">
        <v>85</v>
      </c>
      <c r="F1345" s="3">
        <v>2</v>
      </c>
      <c r="G1345" s="3" t="s">
        <v>130</v>
      </c>
      <c r="H1345" s="14">
        <v>0.74</v>
      </c>
      <c r="I1345" s="19">
        <v>29.39</v>
      </c>
    </row>
    <row r="1346" spans="2:9" x14ac:dyDescent="0.2">
      <c r="B1346" s="2">
        <v>0.55208333333333337</v>
      </c>
      <c r="C1346" s="3">
        <v>70</v>
      </c>
      <c r="D1346" s="3">
        <v>86</v>
      </c>
      <c r="F1346" s="3">
        <v>3</v>
      </c>
      <c r="G1346" s="3" t="s">
        <v>196</v>
      </c>
      <c r="H1346" s="14">
        <v>0.74</v>
      </c>
      <c r="I1346" s="19">
        <v>29.39</v>
      </c>
    </row>
    <row r="1347" spans="2:9" x14ac:dyDescent="0.2">
      <c r="B1347" s="2">
        <v>0.5625</v>
      </c>
      <c r="C1347" s="3">
        <v>70</v>
      </c>
      <c r="D1347" s="3">
        <v>90</v>
      </c>
      <c r="F1347" s="3">
        <v>0</v>
      </c>
      <c r="H1347" s="14">
        <v>0.73</v>
      </c>
      <c r="I1347" s="19">
        <v>29.38</v>
      </c>
    </row>
    <row r="1348" spans="2:9" x14ac:dyDescent="0.2">
      <c r="B1348" s="2">
        <v>0.57291666666666663</v>
      </c>
      <c r="C1348" s="3">
        <v>71</v>
      </c>
      <c r="D1348" s="3">
        <v>85</v>
      </c>
      <c r="F1348" s="3">
        <v>3</v>
      </c>
      <c r="G1348" s="3" t="s">
        <v>35</v>
      </c>
      <c r="H1348" s="14">
        <v>0.71</v>
      </c>
      <c r="I1348" s="19">
        <v>29.38</v>
      </c>
    </row>
    <row r="1349" spans="2:9" x14ac:dyDescent="0.2">
      <c r="B1349" s="2">
        <v>0.58333333333333337</v>
      </c>
      <c r="C1349" s="3">
        <v>71</v>
      </c>
      <c r="D1349" s="3">
        <v>85</v>
      </c>
      <c r="F1349" s="3">
        <v>3</v>
      </c>
      <c r="G1349" s="3" t="s">
        <v>130</v>
      </c>
      <c r="H1349" s="14">
        <v>0.72</v>
      </c>
      <c r="I1349" s="19">
        <v>29.37</v>
      </c>
    </row>
    <row r="1350" spans="2:9" x14ac:dyDescent="0.2">
      <c r="B1350" s="2">
        <v>0.625</v>
      </c>
      <c r="C1350" s="3">
        <v>70</v>
      </c>
      <c r="D1350" s="3">
        <v>85</v>
      </c>
      <c r="F1350" s="3">
        <v>3</v>
      </c>
      <c r="G1350" s="3" t="s">
        <v>202</v>
      </c>
      <c r="H1350" s="14">
        <v>0.73</v>
      </c>
      <c r="I1350" s="19">
        <v>29.37</v>
      </c>
    </row>
    <row r="1351" spans="2:9" x14ac:dyDescent="0.2">
      <c r="B1351" s="2">
        <v>0.63541666666666663</v>
      </c>
      <c r="C1351" s="3">
        <v>70</v>
      </c>
      <c r="D1351" s="3">
        <v>84</v>
      </c>
      <c r="F1351" s="3">
        <v>4</v>
      </c>
      <c r="G1351" s="3" t="s">
        <v>71</v>
      </c>
      <c r="H1351" s="14">
        <v>0.74</v>
      </c>
      <c r="I1351" s="19">
        <v>29.36</v>
      </c>
    </row>
    <row r="1352" spans="2:9" x14ac:dyDescent="0.2">
      <c r="B1352" s="2">
        <v>0.64583333333333337</v>
      </c>
      <c r="C1352" s="3">
        <v>70</v>
      </c>
      <c r="D1352" s="3">
        <v>83</v>
      </c>
      <c r="F1352" s="3">
        <v>4</v>
      </c>
      <c r="G1352" s="3" t="s">
        <v>35</v>
      </c>
      <c r="H1352" s="14">
        <v>0.74</v>
      </c>
      <c r="I1352" s="19">
        <v>29.37</v>
      </c>
    </row>
    <row r="1353" spans="2:9" x14ac:dyDescent="0.2">
      <c r="B1353" s="2">
        <v>0.65625</v>
      </c>
      <c r="C1353" s="3">
        <v>69</v>
      </c>
      <c r="D1353" s="3">
        <v>83</v>
      </c>
      <c r="F1353" s="3">
        <v>2</v>
      </c>
      <c r="G1353" s="3" t="s">
        <v>130</v>
      </c>
      <c r="H1353" s="14">
        <v>0.74</v>
      </c>
      <c r="I1353" s="19">
        <v>29.37</v>
      </c>
    </row>
    <row r="1354" spans="2:9" x14ac:dyDescent="0.2">
      <c r="B1354" s="2">
        <v>0.66666666666666663</v>
      </c>
      <c r="C1354" s="3">
        <v>69</v>
      </c>
      <c r="D1354" s="3">
        <v>83</v>
      </c>
      <c r="F1354" s="3">
        <v>1</v>
      </c>
      <c r="G1354" s="3" t="s">
        <v>71</v>
      </c>
      <c r="H1354" s="14">
        <v>0.75</v>
      </c>
      <c r="I1354" s="19">
        <v>29.37</v>
      </c>
    </row>
    <row r="1355" spans="2:9" x14ac:dyDescent="0.2">
      <c r="B1355" s="2">
        <v>0.67708333333333337</v>
      </c>
      <c r="C1355" s="3">
        <v>69</v>
      </c>
      <c r="D1355" s="3">
        <v>82</v>
      </c>
      <c r="F1355" s="3">
        <v>5</v>
      </c>
      <c r="G1355" s="3" t="s">
        <v>71</v>
      </c>
      <c r="H1355" s="14">
        <v>0.75</v>
      </c>
      <c r="I1355" s="19">
        <v>29.36</v>
      </c>
    </row>
    <row r="1356" spans="2:9" x14ac:dyDescent="0.2">
      <c r="B1356" s="2">
        <v>0.6875</v>
      </c>
      <c r="C1356" s="3">
        <v>69</v>
      </c>
      <c r="D1356" s="3">
        <v>81</v>
      </c>
      <c r="F1356" s="3">
        <v>3</v>
      </c>
      <c r="G1356" s="3" t="s">
        <v>71</v>
      </c>
      <c r="H1356" s="14">
        <v>0.75</v>
      </c>
      <c r="I1356" s="19">
        <v>29.37</v>
      </c>
    </row>
    <row r="1358" spans="2:9" x14ac:dyDescent="0.2">
      <c r="B1358" s="2">
        <v>0.46875</v>
      </c>
      <c r="C1358" s="3">
        <v>76</v>
      </c>
      <c r="D1358" s="3">
        <v>95</v>
      </c>
      <c r="F1358" s="3">
        <v>4</v>
      </c>
      <c r="G1358" s="3" t="s">
        <v>201</v>
      </c>
      <c r="H1358" s="14">
        <v>0.54</v>
      </c>
      <c r="I1358" s="19">
        <v>29.26</v>
      </c>
    </row>
    <row r="1359" spans="2:9" x14ac:dyDescent="0.2">
      <c r="B1359" s="2">
        <v>0.47916666666666669</v>
      </c>
      <c r="C1359" s="3">
        <v>76</v>
      </c>
      <c r="D1359" s="3">
        <v>96</v>
      </c>
      <c r="F1359" s="3">
        <v>2</v>
      </c>
      <c r="G1359" s="3" t="s">
        <v>201</v>
      </c>
      <c r="H1359" s="14">
        <v>0.55000000000000004</v>
      </c>
      <c r="I1359" s="19">
        <v>29.25</v>
      </c>
    </row>
    <row r="1360" spans="2:9" x14ac:dyDescent="0.2">
      <c r="B1360" s="2">
        <v>0.48958333333333331</v>
      </c>
      <c r="C1360" s="3">
        <v>76</v>
      </c>
      <c r="D1360" s="3">
        <v>96</v>
      </c>
      <c r="F1360" s="3">
        <v>3</v>
      </c>
      <c r="G1360" s="3" t="s">
        <v>129</v>
      </c>
      <c r="H1360" s="14">
        <v>0.52</v>
      </c>
      <c r="I1360" s="19">
        <v>29.25</v>
      </c>
    </row>
    <row r="1361" spans="1:9" x14ac:dyDescent="0.2">
      <c r="B1361" s="2">
        <v>0.5</v>
      </c>
      <c r="C1361" s="3">
        <v>76</v>
      </c>
      <c r="D1361" s="3">
        <v>98</v>
      </c>
      <c r="F1361" s="3">
        <v>3</v>
      </c>
      <c r="G1361" s="3" t="s">
        <v>130</v>
      </c>
      <c r="H1361" s="14">
        <v>0.53</v>
      </c>
      <c r="I1361" s="19">
        <v>29.25</v>
      </c>
    </row>
    <row r="1362" spans="1:9" x14ac:dyDescent="0.2">
      <c r="B1362" s="2">
        <v>0.51041666666666663</v>
      </c>
      <c r="C1362" s="3">
        <v>76</v>
      </c>
      <c r="D1362" s="3">
        <v>99</v>
      </c>
      <c r="F1362" s="3">
        <v>7</v>
      </c>
      <c r="G1362" s="3" t="s">
        <v>201</v>
      </c>
      <c r="H1362" s="14">
        <v>0.53</v>
      </c>
      <c r="I1362" s="19">
        <v>29.25</v>
      </c>
    </row>
    <row r="1363" spans="1:9" x14ac:dyDescent="0.2">
      <c r="B1363" s="2">
        <v>0.52083333333333337</v>
      </c>
      <c r="C1363" s="3">
        <v>76</v>
      </c>
      <c r="D1363" s="3">
        <v>101</v>
      </c>
      <c r="F1363" s="3">
        <v>7</v>
      </c>
      <c r="G1363" s="3" t="s">
        <v>130</v>
      </c>
      <c r="H1363" s="14">
        <v>0.52</v>
      </c>
      <c r="I1363" s="19">
        <v>29.25</v>
      </c>
    </row>
    <row r="1364" spans="1:9" x14ac:dyDescent="0.2">
      <c r="B1364" s="2">
        <v>0.53125</v>
      </c>
      <c r="C1364" s="3">
        <v>77</v>
      </c>
      <c r="D1364" s="3">
        <v>100</v>
      </c>
      <c r="F1364" s="3">
        <v>2</v>
      </c>
      <c r="G1364" s="3" t="s">
        <v>130</v>
      </c>
      <c r="H1364" s="14">
        <v>0.52</v>
      </c>
      <c r="I1364" s="19">
        <v>29.24</v>
      </c>
    </row>
    <row r="1365" spans="1:9" x14ac:dyDescent="0.2">
      <c r="B1365" s="2">
        <v>0.54166666666666663</v>
      </c>
      <c r="C1365" s="3">
        <v>77</v>
      </c>
      <c r="D1365" s="3">
        <v>100</v>
      </c>
      <c r="F1365" s="3">
        <v>4</v>
      </c>
      <c r="G1365" s="3" t="s">
        <v>71</v>
      </c>
      <c r="H1365" s="14">
        <v>0.52</v>
      </c>
      <c r="I1365" s="19">
        <v>29.23</v>
      </c>
    </row>
    <row r="1366" spans="1:9" x14ac:dyDescent="0.2">
      <c r="B1366" s="2">
        <v>0.55208333333333337</v>
      </c>
      <c r="C1366" s="3">
        <v>77</v>
      </c>
      <c r="D1366" s="3">
        <v>98</v>
      </c>
      <c r="F1366" s="3">
        <v>1</v>
      </c>
      <c r="G1366" s="3" t="s">
        <v>196</v>
      </c>
      <c r="H1366" s="14">
        <v>0.52</v>
      </c>
      <c r="I1366" s="19">
        <v>29.23</v>
      </c>
    </row>
    <row r="1367" spans="1:9" x14ac:dyDescent="0.2">
      <c r="B1367" s="2">
        <v>0.5625</v>
      </c>
      <c r="C1367" s="3">
        <v>76</v>
      </c>
      <c r="D1367" s="3">
        <v>96</v>
      </c>
      <c r="F1367" s="3">
        <v>5</v>
      </c>
      <c r="G1367" s="3" t="s">
        <v>201</v>
      </c>
      <c r="H1367" s="14">
        <v>0.54</v>
      </c>
      <c r="I1367" s="19">
        <v>29.24</v>
      </c>
    </row>
    <row r="1368" spans="1:9" x14ac:dyDescent="0.2">
      <c r="B1368" s="2">
        <v>0.57291666666666663</v>
      </c>
      <c r="C1368" s="3">
        <v>76</v>
      </c>
      <c r="D1368" s="3">
        <v>95</v>
      </c>
      <c r="F1368" s="3">
        <v>0</v>
      </c>
      <c r="H1368" s="14">
        <v>0.54</v>
      </c>
      <c r="I1368" s="19">
        <v>29.24</v>
      </c>
    </row>
    <row r="1369" spans="1:9" x14ac:dyDescent="0.2">
      <c r="B1369" s="2">
        <v>0.58333333333333337</v>
      </c>
      <c r="C1369" s="3">
        <v>76</v>
      </c>
      <c r="D1369" s="3">
        <v>92</v>
      </c>
      <c r="F1369" s="3">
        <v>5</v>
      </c>
      <c r="G1369" s="3" t="s">
        <v>71</v>
      </c>
      <c r="H1369" s="14">
        <v>0.53</v>
      </c>
      <c r="I1369" s="19">
        <v>29.24</v>
      </c>
    </row>
    <row r="1371" spans="1:9" x14ac:dyDescent="0.2">
      <c r="A1371" t="s">
        <v>284</v>
      </c>
    </row>
    <row r="1372" spans="1:9" x14ac:dyDescent="0.2">
      <c r="A1372" s="21">
        <v>40459</v>
      </c>
      <c r="B1372" s="2">
        <v>0.73958333333333337</v>
      </c>
      <c r="C1372" s="3">
        <v>88</v>
      </c>
      <c r="D1372" s="3">
        <v>105</v>
      </c>
    </row>
    <row r="1373" spans="1:9" x14ac:dyDescent="0.2">
      <c r="B1373" s="2">
        <v>0.75</v>
      </c>
      <c r="C1373" s="3">
        <v>88</v>
      </c>
      <c r="D1373" s="3">
        <v>103</v>
      </c>
      <c r="F1373" s="3">
        <v>7</v>
      </c>
      <c r="G1373" s="3" t="s">
        <v>202</v>
      </c>
      <c r="H1373" s="14">
        <v>0.66</v>
      </c>
      <c r="I1373" s="19">
        <v>30.05</v>
      </c>
    </row>
    <row r="1374" spans="1:9" x14ac:dyDescent="0.2">
      <c r="B1374" s="2">
        <v>0.76041666666666663</v>
      </c>
      <c r="C1374" s="3">
        <v>87</v>
      </c>
      <c r="D1374" s="3">
        <v>100</v>
      </c>
      <c r="F1374" s="3">
        <v>10</v>
      </c>
      <c r="G1374" s="3" t="s">
        <v>202</v>
      </c>
      <c r="H1374" s="14">
        <v>0.68</v>
      </c>
      <c r="I1374" s="19">
        <v>30.05</v>
      </c>
    </row>
    <row r="1375" spans="1:9" x14ac:dyDescent="0.2">
      <c r="B1375" s="2">
        <v>0.77083333333333337</v>
      </c>
      <c r="C1375" s="3">
        <v>87</v>
      </c>
      <c r="D1375" s="3">
        <v>99</v>
      </c>
      <c r="F1375" s="3">
        <v>5</v>
      </c>
      <c r="G1375" s="3" t="s">
        <v>71</v>
      </c>
      <c r="H1375" s="14">
        <v>0.69</v>
      </c>
      <c r="I1375" s="19">
        <v>30.05</v>
      </c>
    </row>
    <row r="1376" spans="1:9" x14ac:dyDescent="0.2">
      <c r="B1376" s="2">
        <v>0.78125</v>
      </c>
      <c r="C1376" s="3">
        <v>87</v>
      </c>
      <c r="D1376" s="3">
        <v>96</v>
      </c>
      <c r="F1376" s="3">
        <v>5</v>
      </c>
      <c r="G1376" s="3" t="s">
        <v>71</v>
      </c>
      <c r="H1376" s="14">
        <v>0.7</v>
      </c>
      <c r="I1376" s="19">
        <v>30.05</v>
      </c>
    </row>
    <row r="1377" spans="1:9" x14ac:dyDescent="0.2">
      <c r="B1377" s="2">
        <v>0.79166666666666663</v>
      </c>
      <c r="C1377" s="3">
        <v>86</v>
      </c>
      <c r="D1377" s="3">
        <v>95</v>
      </c>
      <c r="F1377" s="3">
        <v>9</v>
      </c>
      <c r="G1377" s="3" t="s">
        <v>202</v>
      </c>
      <c r="H1377" s="14">
        <v>0.7</v>
      </c>
      <c r="I1377" s="19">
        <v>30.05</v>
      </c>
    </row>
    <row r="1379" spans="1:9" x14ac:dyDescent="0.2">
      <c r="A1379" s="21">
        <v>40460</v>
      </c>
      <c r="B1379" s="2">
        <v>0.32291666666666669</v>
      </c>
      <c r="C1379" s="3">
        <v>84</v>
      </c>
      <c r="D1379" s="3">
        <v>82</v>
      </c>
      <c r="F1379" s="3">
        <v>1</v>
      </c>
      <c r="G1379" s="3" t="s">
        <v>71</v>
      </c>
      <c r="H1379" s="14">
        <v>0.74</v>
      </c>
      <c r="I1379" s="19">
        <v>30.04</v>
      </c>
    </row>
    <row r="1380" spans="1:9" x14ac:dyDescent="0.2">
      <c r="B1380" s="2">
        <v>0.33333333333333331</v>
      </c>
      <c r="C1380" s="3">
        <v>84</v>
      </c>
      <c r="D1380" s="3">
        <v>84</v>
      </c>
      <c r="F1380" s="3">
        <v>0</v>
      </c>
      <c r="H1380" s="14">
        <v>0.74</v>
      </c>
      <c r="I1380" s="19">
        <v>30.04</v>
      </c>
    </row>
    <row r="1381" spans="1:9" x14ac:dyDescent="0.2">
      <c r="B1381" s="2">
        <v>0.34375</v>
      </c>
      <c r="C1381" s="3">
        <v>85</v>
      </c>
      <c r="D1381" s="3">
        <v>85</v>
      </c>
      <c r="F1381" s="3">
        <v>3</v>
      </c>
      <c r="G1381" s="3" t="s">
        <v>35</v>
      </c>
      <c r="H1381" s="14">
        <v>0.73</v>
      </c>
      <c r="I1381" s="19">
        <v>30.05</v>
      </c>
    </row>
    <row r="1382" spans="1:9" x14ac:dyDescent="0.2">
      <c r="B1382" s="2">
        <v>0.35416666666666669</v>
      </c>
      <c r="C1382" s="3">
        <v>85</v>
      </c>
      <c r="D1382" s="3">
        <v>87</v>
      </c>
      <c r="F1382" s="3">
        <v>3</v>
      </c>
      <c r="G1382" s="3" t="s">
        <v>71</v>
      </c>
      <c r="H1382" s="14">
        <v>0.72</v>
      </c>
      <c r="I1382" s="19">
        <v>30.06</v>
      </c>
    </row>
    <row r="1383" spans="1:9" x14ac:dyDescent="0.2">
      <c r="B1383" s="2">
        <v>0.36458333333333331</v>
      </c>
      <c r="C1383" s="3">
        <v>86</v>
      </c>
      <c r="D1383" s="3">
        <v>87</v>
      </c>
      <c r="F1383" s="3">
        <v>3</v>
      </c>
      <c r="G1383" s="3" t="s">
        <v>285</v>
      </c>
      <c r="H1383" s="14">
        <v>0.71</v>
      </c>
      <c r="I1383" s="19">
        <v>30.06</v>
      </c>
    </row>
    <row r="1384" spans="1:9" x14ac:dyDescent="0.2">
      <c r="B1384" s="2">
        <v>0.375</v>
      </c>
      <c r="C1384" s="3">
        <v>87</v>
      </c>
      <c r="D1384" s="3">
        <v>90</v>
      </c>
      <c r="F1384" s="3">
        <v>3</v>
      </c>
      <c r="G1384" s="3" t="s">
        <v>35</v>
      </c>
      <c r="H1384" s="14">
        <v>0.68</v>
      </c>
      <c r="I1384" s="19">
        <v>30.07</v>
      </c>
    </row>
    <row r="1385" spans="1:9" x14ac:dyDescent="0.2">
      <c r="B1385" s="2">
        <v>0.38541666666666669</v>
      </c>
      <c r="C1385" s="3">
        <v>87</v>
      </c>
      <c r="D1385" s="3">
        <v>93</v>
      </c>
      <c r="F1385" s="3">
        <v>7</v>
      </c>
      <c r="G1385" s="3" t="s">
        <v>286</v>
      </c>
      <c r="H1385" s="14">
        <v>0.69</v>
      </c>
      <c r="I1385" s="19">
        <v>30.06</v>
      </c>
    </row>
    <row r="1386" spans="1:9" x14ac:dyDescent="0.2">
      <c r="B1386" s="2">
        <v>0.39583333333333331</v>
      </c>
      <c r="C1386" s="3">
        <v>88</v>
      </c>
      <c r="D1386" s="3">
        <v>89</v>
      </c>
      <c r="F1386" s="3">
        <v>3</v>
      </c>
      <c r="G1386" s="3" t="s">
        <v>203</v>
      </c>
      <c r="H1386" s="14">
        <v>0.67</v>
      </c>
      <c r="I1386" s="19">
        <v>30.08</v>
      </c>
    </row>
    <row r="1387" spans="1:9" x14ac:dyDescent="0.2">
      <c r="B1387" s="2">
        <v>0.40625</v>
      </c>
      <c r="C1387" s="3">
        <v>88</v>
      </c>
      <c r="D1387" s="3">
        <v>88</v>
      </c>
      <c r="F1387" s="3">
        <v>2</v>
      </c>
      <c r="G1387" s="3" t="s">
        <v>35</v>
      </c>
      <c r="H1387" s="14">
        <v>0.67</v>
      </c>
      <c r="I1387" s="19">
        <v>30.07</v>
      </c>
    </row>
    <row r="1388" spans="1:9" x14ac:dyDescent="0.2">
      <c r="B1388" s="2">
        <v>0.41666666666666669</v>
      </c>
      <c r="C1388" s="3">
        <v>89</v>
      </c>
      <c r="D1388" s="3">
        <v>94</v>
      </c>
      <c r="F1388" s="3">
        <v>3</v>
      </c>
      <c r="G1388" s="3" t="s">
        <v>37</v>
      </c>
      <c r="H1388" s="14">
        <v>0.66</v>
      </c>
      <c r="I1388" s="19">
        <v>30.07</v>
      </c>
    </row>
    <row r="1389" spans="1:9" x14ac:dyDescent="0.2">
      <c r="B1389" s="2">
        <v>0.42708333333333331</v>
      </c>
      <c r="C1389" s="3">
        <v>89</v>
      </c>
      <c r="D1389" s="3">
        <v>98</v>
      </c>
      <c r="F1389" s="3">
        <v>6</v>
      </c>
      <c r="G1389" s="3" t="s">
        <v>71</v>
      </c>
      <c r="H1389" s="14">
        <v>0.66</v>
      </c>
      <c r="I1389" s="19">
        <v>30.08</v>
      </c>
    </row>
    <row r="1390" spans="1:9" x14ac:dyDescent="0.2">
      <c r="B1390" s="2">
        <v>0.4375</v>
      </c>
      <c r="C1390" s="3">
        <v>89</v>
      </c>
      <c r="D1390" s="3">
        <v>102</v>
      </c>
      <c r="F1390" s="3">
        <v>0</v>
      </c>
      <c r="H1390" s="14">
        <v>0.64</v>
      </c>
      <c r="I1390" s="19">
        <v>30.08</v>
      </c>
    </row>
    <row r="1391" spans="1:9" x14ac:dyDescent="0.2">
      <c r="B1391" s="2">
        <v>0.44791666666666669</v>
      </c>
      <c r="C1391" s="3">
        <v>89</v>
      </c>
      <c r="D1391" s="3">
        <v>100</v>
      </c>
      <c r="F1391" s="3">
        <v>2</v>
      </c>
      <c r="G1391" s="3" t="s">
        <v>35</v>
      </c>
      <c r="H1391" s="14">
        <v>0.63</v>
      </c>
      <c r="I1391" s="19">
        <v>30.08</v>
      </c>
    </row>
    <row r="1392" spans="1:9" x14ac:dyDescent="0.2">
      <c r="B1392" s="2">
        <v>0.51041666666666663</v>
      </c>
      <c r="C1392" s="3">
        <v>91</v>
      </c>
      <c r="D1392" s="3">
        <v>114</v>
      </c>
      <c r="F1392" s="3">
        <v>2</v>
      </c>
      <c r="G1392" s="3" t="s">
        <v>203</v>
      </c>
      <c r="H1392" s="14">
        <v>0.61</v>
      </c>
      <c r="I1392" s="19">
        <v>30.07</v>
      </c>
    </row>
    <row r="1393" spans="2:9" x14ac:dyDescent="0.2">
      <c r="B1393" s="2">
        <v>0.52083333333333337</v>
      </c>
      <c r="C1393" s="3">
        <v>90</v>
      </c>
      <c r="D1393" s="3">
        <v>106</v>
      </c>
      <c r="F1393" s="3">
        <v>2</v>
      </c>
      <c r="G1393" s="3" t="s">
        <v>71</v>
      </c>
      <c r="H1393" s="14">
        <v>0.63</v>
      </c>
      <c r="I1393" s="19">
        <v>30.06</v>
      </c>
    </row>
    <row r="1394" spans="2:9" x14ac:dyDescent="0.2">
      <c r="B1394" s="2">
        <v>0.53125</v>
      </c>
      <c r="C1394" s="3">
        <v>91</v>
      </c>
      <c r="D1394" s="3">
        <v>115</v>
      </c>
      <c r="F1394" s="3">
        <v>6</v>
      </c>
      <c r="G1394" s="3" t="s">
        <v>71</v>
      </c>
      <c r="H1394" s="14">
        <v>0.63</v>
      </c>
      <c r="I1394" s="19">
        <v>30.06</v>
      </c>
    </row>
    <row r="1395" spans="2:9" x14ac:dyDescent="0.2">
      <c r="B1395" s="2">
        <v>0.5625</v>
      </c>
      <c r="C1395" s="3">
        <v>91</v>
      </c>
      <c r="D1395" s="3">
        <v>116</v>
      </c>
      <c r="F1395" s="3">
        <v>5</v>
      </c>
      <c r="G1395" s="3" t="s">
        <v>34</v>
      </c>
      <c r="H1395" s="14">
        <v>0.59</v>
      </c>
      <c r="I1395" s="19">
        <v>30.04</v>
      </c>
    </row>
    <row r="1396" spans="2:9" x14ac:dyDescent="0.2">
      <c r="B1396" s="2">
        <v>0.57291666666666663</v>
      </c>
      <c r="C1396" s="3">
        <v>91</v>
      </c>
      <c r="D1396" s="3">
        <v>115</v>
      </c>
      <c r="F1396" s="3">
        <v>0</v>
      </c>
      <c r="H1396" s="14">
        <v>0.63</v>
      </c>
      <c r="I1396" s="19">
        <v>30.03</v>
      </c>
    </row>
    <row r="1397" spans="2:9" x14ac:dyDescent="0.2">
      <c r="B1397" s="2">
        <v>0.58333333333333337</v>
      </c>
      <c r="C1397" s="3">
        <v>91</v>
      </c>
      <c r="D1397" s="3">
        <v>114</v>
      </c>
      <c r="F1397" s="3">
        <v>3</v>
      </c>
      <c r="G1397" s="3" t="s">
        <v>203</v>
      </c>
      <c r="H1397" s="14">
        <v>0.62</v>
      </c>
      <c r="I1397" s="19">
        <v>30.02</v>
      </c>
    </row>
    <row r="1398" spans="2:9" x14ac:dyDescent="0.2">
      <c r="B1398" s="2">
        <v>0.59375</v>
      </c>
      <c r="C1398" s="3">
        <v>90</v>
      </c>
      <c r="D1398" s="3">
        <v>112</v>
      </c>
      <c r="F1398" s="3">
        <v>2</v>
      </c>
      <c r="G1398" s="3" t="s">
        <v>203</v>
      </c>
      <c r="H1398" s="14">
        <v>0.62</v>
      </c>
      <c r="I1398" s="19">
        <v>30.02</v>
      </c>
    </row>
    <row r="1399" spans="2:9" x14ac:dyDescent="0.2">
      <c r="B1399" s="2">
        <v>0.60416666666666663</v>
      </c>
      <c r="C1399" s="3">
        <v>90</v>
      </c>
      <c r="D1399" s="3">
        <v>113</v>
      </c>
      <c r="F1399" s="3">
        <v>0</v>
      </c>
      <c r="G1399" s="3" t="s">
        <v>37</v>
      </c>
      <c r="H1399" s="14">
        <v>0.63</v>
      </c>
      <c r="I1399" s="19">
        <v>30.01</v>
      </c>
    </row>
    <row r="1400" spans="2:9" x14ac:dyDescent="0.2">
      <c r="B1400" s="2">
        <v>0.6875</v>
      </c>
      <c r="C1400" s="3">
        <v>91</v>
      </c>
      <c r="D1400" s="3">
        <v>113</v>
      </c>
      <c r="F1400" s="3">
        <v>1</v>
      </c>
      <c r="G1400" s="3" t="s">
        <v>71</v>
      </c>
      <c r="H1400" s="14">
        <v>0.61</v>
      </c>
      <c r="I1400" s="19">
        <v>29.99</v>
      </c>
    </row>
    <row r="1401" spans="2:9" x14ac:dyDescent="0.2">
      <c r="B1401" s="2">
        <v>0.69791666666666663</v>
      </c>
      <c r="C1401" s="3">
        <v>91</v>
      </c>
      <c r="D1401" s="3">
        <v>114</v>
      </c>
      <c r="F1401" s="3">
        <v>1</v>
      </c>
      <c r="G1401" s="3" t="s">
        <v>129</v>
      </c>
      <c r="H1401" s="14">
        <v>0.59</v>
      </c>
      <c r="I1401" s="19">
        <v>29.99</v>
      </c>
    </row>
    <row r="1402" spans="2:9" x14ac:dyDescent="0.2">
      <c r="B1402" s="2">
        <v>0.70833333333333337</v>
      </c>
      <c r="C1402" s="3">
        <v>91</v>
      </c>
      <c r="D1402" s="3">
        <v>111</v>
      </c>
      <c r="F1402" s="3">
        <v>1</v>
      </c>
      <c r="G1402" s="3" t="s">
        <v>130</v>
      </c>
      <c r="H1402" s="14">
        <v>0.6</v>
      </c>
      <c r="I1402" s="19">
        <v>29.99</v>
      </c>
    </row>
    <row r="1403" spans="2:9" x14ac:dyDescent="0.2">
      <c r="B1403" s="2">
        <v>0.71875</v>
      </c>
      <c r="C1403" s="3">
        <v>91</v>
      </c>
      <c r="D1403" s="3">
        <v>104</v>
      </c>
      <c r="F1403" s="3">
        <v>2</v>
      </c>
      <c r="G1403" s="3" t="s">
        <v>71</v>
      </c>
      <c r="H1403" s="14">
        <v>0.6</v>
      </c>
      <c r="I1403" s="19">
        <v>29.99</v>
      </c>
    </row>
    <row r="1404" spans="2:9" x14ac:dyDescent="0.2">
      <c r="B1404" s="2">
        <v>0.72916666666666663</v>
      </c>
      <c r="C1404" s="3">
        <v>90</v>
      </c>
      <c r="D1404" s="3">
        <v>104</v>
      </c>
      <c r="F1404" s="3">
        <v>4</v>
      </c>
      <c r="G1404" s="3" t="s">
        <v>71</v>
      </c>
      <c r="H1404" s="14">
        <v>0.61</v>
      </c>
      <c r="I1404" s="19">
        <v>29.98</v>
      </c>
    </row>
    <row r="1405" spans="2:9" x14ac:dyDescent="0.2">
      <c r="B1405" s="2">
        <v>0.73958333333333337</v>
      </c>
      <c r="C1405" s="3">
        <v>90</v>
      </c>
      <c r="D1405" s="3">
        <v>103</v>
      </c>
      <c r="F1405" s="3">
        <v>0</v>
      </c>
      <c r="G1405" s="3" t="s">
        <v>71</v>
      </c>
      <c r="H1405" s="14">
        <v>0.61</v>
      </c>
      <c r="I1405" s="19">
        <v>29.99</v>
      </c>
    </row>
    <row r="1406" spans="2:9" x14ac:dyDescent="0.2">
      <c r="B1406" s="2">
        <v>0.75</v>
      </c>
      <c r="C1406" s="3">
        <v>89</v>
      </c>
      <c r="D1406" s="3">
        <v>103</v>
      </c>
      <c r="F1406" s="3">
        <v>0</v>
      </c>
      <c r="H1406" s="14">
        <v>0.62</v>
      </c>
      <c r="I1406" s="19">
        <v>29.99</v>
      </c>
    </row>
    <row r="1407" spans="2:9" x14ac:dyDescent="0.2">
      <c r="B1407" s="2">
        <v>0.76041666666666663</v>
      </c>
      <c r="C1407" s="3">
        <v>89</v>
      </c>
      <c r="D1407" s="3">
        <v>99</v>
      </c>
      <c r="F1407" s="3">
        <v>0</v>
      </c>
      <c r="H1407" s="14">
        <v>0.64</v>
      </c>
      <c r="I1407" s="19">
        <v>29.99</v>
      </c>
    </row>
    <row r="1408" spans="2:9" x14ac:dyDescent="0.2">
      <c r="B1408" s="2">
        <v>0.77083333333333337</v>
      </c>
      <c r="C1408" s="3">
        <v>88</v>
      </c>
      <c r="D1408" s="3">
        <v>98</v>
      </c>
      <c r="F1408" s="3">
        <v>2</v>
      </c>
      <c r="G1408" s="3" t="s">
        <v>35</v>
      </c>
      <c r="H1408" s="14">
        <v>0.65</v>
      </c>
      <c r="I1408" s="19">
        <v>29.99</v>
      </c>
    </row>
    <row r="1409" spans="1:9" x14ac:dyDescent="0.2">
      <c r="B1409" s="2">
        <v>0.78125</v>
      </c>
      <c r="C1409" s="3">
        <v>88</v>
      </c>
      <c r="D1409" s="3">
        <v>96</v>
      </c>
      <c r="F1409" s="3">
        <v>1</v>
      </c>
      <c r="G1409" s="3" t="s">
        <v>202</v>
      </c>
      <c r="H1409" s="14">
        <v>0.66</v>
      </c>
      <c r="I1409" s="19">
        <v>29.99</v>
      </c>
    </row>
    <row r="1411" spans="1:9" x14ac:dyDescent="0.2">
      <c r="A1411" s="21">
        <v>40461</v>
      </c>
      <c r="B1411" s="2">
        <v>0.66666666666666663</v>
      </c>
      <c r="C1411" s="3">
        <v>93</v>
      </c>
      <c r="D1411" s="3">
        <v>121</v>
      </c>
      <c r="F1411" s="3">
        <v>4</v>
      </c>
      <c r="G1411" s="3" t="s">
        <v>37</v>
      </c>
      <c r="H1411" s="14">
        <v>0.56000000000000005</v>
      </c>
      <c r="I1411" s="19">
        <v>29.99</v>
      </c>
    </row>
    <row r="1412" spans="1:9" x14ac:dyDescent="0.2">
      <c r="B1412" s="2">
        <v>0.67708333333333337</v>
      </c>
      <c r="C1412" s="3">
        <v>92</v>
      </c>
      <c r="D1412" s="3">
        <v>119</v>
      </c>
      <c r="F1412" s="3">
        <v>2</v>
      </c>
      <c r="G1412" s="3" t="s">
        <v>43</v>
      </c>
      <c r="H1412" s="14">
        <v>0.56000000000000005</v>
      </c>
      <c r="I1412" s="19">
        <v>29.99</v>
      </c>
    </row>
    <row r="1413" spans="1:9" x14ac:dyDescent="0.2">
      <c r="B1413" s="2">
        <v>0.6875</v>
      </c>
      <c r="C1413" s="3">
        <v>93</v>
      </c>
      <c r="D1413" s="3">
        <v>119</v>
      </c>
      <c r="F1413" s="3">
        <v>0</v>
      </c>
      <c r="H1413" s="14">
        <v>0.56999999999999995</v>
      </c>
      <c r="I1413" s="19">
        <v>29.99</v>
      </c>
    </row>
    <row r="1414" spans="1:9" x14ac:dyDescent="0.2">
      <c r="B1414" s="2">
        <v>0.69791666666666663</v>
      </c>
      <c r="C1414" s="3">
        <v>91</v>
      </c>
      <c r="D1414" s="3">
        <v>115</v>
      </c>
      <c r="F1414" s="3">
        <v>1</v>
      </c>
      <c r="G1414" s="3" t="s">
        <v>190</v>
      </c>
      <c r="H1414" s="14">
        <v>0.6</v>
      </c>
      <c r="I1414" s="19">
        <v>29.99</v>
      </c>
    </row>
    <row r="1415" spans="1:9" x14ac:dyDescent="0.2">
      <c r="B1415" s="2">
        <v>0.70833333333333337</v>
      </c>
      <c r="C1415" s="3">
        <v>92</v>
      </c>
      <c r="D1415" s="3">
        <v>115</v>
      </c>
      <c r="F1415" s="3">
        <v>0</v>
      </c>
      <c r="H1415" s="14">
        <v>0.62</v>
      </c>
      <c r="I1415" s="19">
        <v>29.98</v>
      </c>
    </row>
    <row r="1416" spans="1:9" x14ac:dyDescent="0.2">
      <c r="B1416" s="2">
        <v>0.71875</v>
      </c>
      <c r="C1416" s="3">
        <v>90</v>
      </c>
      <c r="D1416" s="3">
        <v>118</v>
      </c>
      <c r="F1416" s="3">
        <v>1</v>
      </c>
      <c r="G1416" s="3" t="s">
        <v>71</v>
      </c>
      <c r="H1416" s="14">
        <v>0.63</v>
      </c>
      <c r="I1416" s="19">
        <v>29.99</v>
      </c>
    </row>
    <row r="1417" spans="1:9" x14ac:dyDescent="0.2">
      <c r="B1417" s="2">
        <v>0.72916666666666663</v>
      </c>
      <c r="C1417" s="3">
        <v>89</v>
      </c>
      <c r="D1417" s="3">
        <v>108</v>
      </c>
      <c r="F1417" s="3">
        <v>1</v>
      </c>
      <c r="G1417" s="3" t="s">
        <v>43</v>
      </c>
      <c r="H1417" s="14">
        <v>0.65</v>
      </c>
      <c r="I1417" s="19">
        <v>30</v>
      </c>
    </row>
    <row r="1418" spans="1:9" x14ac:dyDescent="0.2">
      <c r="B1418" s="2">
        <v>0.73958333333333337</v>
      </c>
      <c r="C1418" s="3">
        <v>89</v>
      </c>
      <c r="D1418" s="3">
        <v>109</v>
      </c>
      <c r="F1418" s="3">
        <v>2</v>
      </c>
      <c r="G1418" s="3" t="s">
        <v>203</v>
      </c>
      <c r="H1418" s="14">
        <v>0.65</v>
      </c>
      <c r="I1418" s="19">
        <v>30</v>
      </c>
    </row>
    <row r="1419" spans="1:9" x14ac:dyDescent="0.2">
      <c r="B1419" s="2">
        <v>0.75</v>
      </c>
      <c r="C1419" s="3">
        <v>88</v>
      </c>
      <c r="D1419" s="3">
        <v>108</v>
      </c>
      <c r="F1419" s="3">
        <v>0</v>
      </c>
      <c r="H1419" s="14">
        <v>0.66</v>
      </c>
      <c r="I1419" s="19">
        <v>30</v>
      </c>
    </row>
    <row r="1420" spans="1:9" x14ac:dyDescent="0.2">
      <c r="B1420" s="2">
        <v>0.76041666666666663</v>
      </c>
      <c r="C1420" s="3">
        <v>88</v>
      </c>
      <c r="D1420" s="3">
        <v>108</v>
      </c>
      <c r="F1420" s="3">
        <v>0</v>
      </c>
      <c r="H1420" s="14">
        <v>0.66</v>
      </c>
      <c r="I1420" s="19">
        <v>30</v>
      </c>
    </row>
    <row r="1421" spans="1:9" x14ac:dyDescent="0.2">
      <c r="B1421" s="2">
        <v>0.77083333333333337</v>
      </c>
      <c r="C1421" s="3">
        <v>88</v>
      </c>
      <c r="D1421" s="3">
        <v>106</v>
      </c>
      <c r="F1421" s="3">
        <v>2</v>
      </c>
      <c r="G1421" s="3" t="s">
        <v>202</v>
      </c>
      <c r="H1421" s="14">
        <v>0.66</v>
      </c>
      <c r="I1421" s="19">
        <v>30</v>
      </c>
    </row>
    <row r="1422" spans="1:9" x14ac:dyDescent="0.2">
      <c r="B1422" s="2">
        <v>0.78125</v>
      </c>
    </row>
    <row r="1423" spans="1:9" x14ac:dyDescent="0.2">
      <c r="B1423" s="2">
        <v>0.79166666666666663</v>
      </c>
    </row>
    <row r="1424" spans="1:9" x14ac:dyDescent="0.2">
      <c r="B1424" s="2">
        <v>0.80208333333333337</v>
      </c>
    </row>
    <row r="1425" spans="2:2" x14ac:dyDescent="0.2">
      <c r="B1425" s="2">
        <v>0.8125</v>
      </c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A1:L1560"/>
  <sheetViews>
    <sheetView workbookViewId="0"/>
    <sheetView workbookViewId="1"/>
  </sheetViews>
  <sheetFormatPr defaultRowHeight="12.75" x14ac:dyDescent="0.2"/>
  <cols>
    <col min="3" max="4" width="9.140625" style="3" customWidth="1"/>
    <col min="12" max="12" width="12.28515625" customWidth="1"/>
  </cols>
  <sheetData>
    <row r="1" spans="1:10" x14ac:dyDescent="0.2">
      <c r="A1" s="6" t="s">
        <v>216</v>
      </c>
      <c r="B1" s="24" t="s">
        <v>2</v>
      </c>
      <c r="C1" s="6" t="s">
        <v>3</v>
      </c>
      <c r="D1" s="6" t="s">
        <v>1</v>
      </c>
      <c r="E1" s="6"/>
      <c r="F1" s="6" t="s">
        <v>32</v>
      </c>
      <c r="G1" s="6" t="s">
        <v>217</v>
      </c>
      <c r="H1" s="6" t="s">
        <v>156</v>
      </c>
      <c r="I1" s="6" t="s">
        <v>218</v>
      </c>
      <c r="J1" s="6" t="s">
        <v>223</v>
      </c>
    </row>
    <row r="2" spans="1:10" x14ac:dyDescent="0.2">
      <c r="A2" s="11">
        <v>39505</v>
      </c>
      <c r="B2" s="1">
        <v>0.70833333333333337</v>
      </c>
      <c r="C2" s="3">
        <v>64</v>
      </c>
      <c r="D2" s="3">
        <v>75</v>
      </c>
      <c r="F2" s="3"/>
      <c r="G2" s="3"/>
      <c r="H2" s="3"/>
      <c r="I2" s="3"/>
    </row>
    <row r="3" spans="1:10" x14ac:dyDescent="0.2">
      <c r="A3" t="s">
        <v>165</v>
      </c>
      <c r="B3" s="1">
        <v>0.71875</v>
      </c>
      <c r="C3" s="3">
        <v>63</v>
      </c>
      <c r="D3" s="3">
        <v>76</v>
      </c>
      <c r="F3" s="3"/>
      <c r="G3" s="3"/>
      <c r="H3" s="3"/>
      <c r="I3" s="3"/>
    </row>
    <row r="4" spans="1:10" x14ac:dyDescent="0.2">
      <c r="A4" t="s">
        <v>166</v>
      </c>
      <c r="B4" s="1">
        <v>0.72916666666666663</v>
      </c>
      <c r="C4" s="3">
        <v>63</v>
      </c>
      <c r="D4" s="3">
        <v>73</v>
      </c>
      <c r="F4" s="3"/>
      <c r="G4" s="3"/>
      <c r="H4" s="3"/>
      <c r="I4" s="3"/>
    </row>
    <row r="5" spans="1:10" x14ac:dyDescent="0.2">
      <c r="B5" s="1">
        <v>0.73958333333333337</v>
      </c>
      <c r="C5" s="3">
        <v>63</v>
      </c>
      <c r="D5" s="3">
        <v>72</v>
      </c>
      <c r="F5" s="3"/>
      <c r="G5" s="3"/>
      <c r="H5" s="3"/>
      <c r="I5" s="3"/>
    </row>
    <row r="6" spans="1:10" x14ac:dyDescent="0.2">
      <c r="B6" s="1">
        <v>0.75</v>
      </c>
      <c r="C6" s="3">
        <v>63</v>
      </c>
      <c r="D6" s="3">
        <v>71</v>
      </c>
      <c r="F6" s="3"/>
      <c r="G6" s="3"/>
      <c r="H6" s="3"/>
      <c r="I6" s="3"/>
    </row>
    <row r="7" spans="1:10" x14ac:dyDescent="0.2">
      <c r="B7" s="1">
        <v>0.76041666666666663</v>
      </c>
      <c r="C7" s="3">
        <v>62</v>
      </c>
      <c r="D7" s="3">
        <v>68</v>
      </c>
      <c r="F7" s="3"/>
      <c r="G7" s="3"/>
      <c r="H7" s="3"/>
      <c r="I7" s="3"/>
    </row>
    <row r="8" spans="1:10" x14ac:dyDescent="0.2">
      <c r="B8" s="1">
        <v>0.77083333333333337</v>
      </c>
      <c r="C8" s="3">
        <v>62</v>
      </c>
      <c r="D8" s="3">
        <v>68</v>
      </c>
      <c r="F8" s="3"/>
      <c r="G8" s="3"/>
      <c r="H8" s="3"/>
      <c r="I8" s="3"/>
    </row>
    <row r="9" spans="1:10" x14ac:dyDescent="0.2">
      <c r="B9" s="1">
        <v>0.78125</v>
      </c>
      <c r="C9" s="3">
        <v>61</v>
      </c>
      <c r="D9" s="3">
        <v>67</v>
      </c>
      <c r="F9" s="3"/>
      <c r="G9" s="3"/>
      <c r="H9" s="3"/>
      <c r="I9" s="3"/>
    </row>
    <row r="10" spans="1:10" x14ac:dyDescent="0.2">
      <c r="B10" s="1">
        <v>0.79166666666666663</v>
      </c>
      <c r="C10" s="3">
        <v>60</v>
      </c>
      <c r="D10" s="3">
        <v>66</v>
      </c>
      <c r="F10" s="3"/>
      <c r="G10" s="3"/>
      <c r="H10" s="3"/>
      <c r="I10" s="3"/>
    </row>
    <row r="11" spans="1:10" x14ac:dyDescent="0.2">
      <c r="B11" s="1">
        <v>0.80208333333333304</v>
      </c>
      <c r="C11" s="3">
        <v>60</v>
      </c>
      <c r="D11" s="3">
        <v>63</v>
      </c>
      <c r="F11" s="3"/>
      <c r="G11" s="3"/>
      <c r="H11" s="3"/>
      <c r="I11" s="3"/>
    </row>
    <row r="12" spans="1:10" x14ac:dyDescent="0.2">
      <c r="B12" s="1">
        <v>0.8125</v>
      </c>
      <c r="C12" s="3">
        <v>60</v>
      </c>
      <c r="D12" s="3">
        <v>63</v>
      </c>
      <c r="F12" s="3"/>
      <c r="G12" s="3"/>
      <c r="H12" s="3"/>
      <c r="I12" s="3"/>
    </row>
    <row r="13" spans="1:10" x14ac:dyDescent="0.2">
      <c r="B13" s="1">
        <v>0.82291666666666596</v>
      </c>
      <c r="C13" s="3">
        <v>59</v>
      </c>
      <c r="D13" s="3">
        <v>64</v>
      </c>
      <c r="F13" s="3"/>
      <c r="G13" s="3"/>
      <c r="H13" s="3"/>
      <c r="I13" s="3"/>
    </row>
    <row r="14" spans="1:10" x14ac:dyDescent="0.2">
      <c r="B14" s="1">
        <v>0.83333333333333304</v>
      </c>
      <c r="C14" s="3">
        <v>60</v>
      </c>
      <c r="D14" s="3">
        <v>63</v>
      </c>
      <c r="F14" s="3"/>
      <c r="G14" s="3"/>
      <c r="H14" s="3"/>
      <c r="I14" s="3"/>
    </row>
    <row r="15" spans="1:10" x14ac:dyDescent="0.2">
      <c r="B15" s="1">
        <v>0.84375</v>
      </c>
      <c r="C15" s="3">
        <v>60</v>
      </c>
      <c r="D15" s="3">
        <v>64</v>
      </c>
      <c r="F15" s="3"/>
      <c r="G15" s="3"/>
      <c r="H15" s="3"/>
      <c r="I15" s="3"/>
    </row>
    <row r="16" spans="1:10" x14ac:dyDescent="0.2">
      <c r="B16" s="1">
        <v>0.85416666666666596</v>
      </c>
      <c r="C16" s="3">
        <v>60</v>
      </c>
      <c r="D16" s="3">
        <v>63</v>
      </c>
      <c r="F16" s="3"/>
      <c r="G16" s="3"/>
      <c r="H16" s="3"/>
      <c r="I16" s="3"/>
    </row>
    <row r="17" spans="1:9" x14ac:dyDescent="0.2">
      <c r="B17" s="1">
        <v>0.86458333333333304</v>
      </c>
      <c r="C17" s="3">
        <v>60</v>
      </c>
      <c r="D17" s="3">
        <v>62</v>
      </c>
      <c r="F17" s="3"/>
      <c r="G17" s="3"/>
      <c r="H17" s="3"/>
      <c r="I17" s="3"/>
    </row>
    <row r="18" spans="1:9" x14ac:dyDescent="0.2">
      <c r="B18" s="1">
        <v>0.875</v>
      </c>
      <c r="C18" s="3">
        <v>60</v>
      </c>
      <c r="D18" s="3">
        <v>63</v>
      </c>
      <c r="F18" s="3"/>
      <c r="G18" s="3"/>
      <c r="H18" s="3"/>
      <c r="I18" s="3"/>
    </row>
    <row r="19" spans="1:9" x14ac:dyDescent="0.2">
      <c r="B19" s="1">
        <v>0.88541666666666596</v>
      </c>
      <c r="C19" s="3">
        <v>60</v>
      </c>
      <c r="D19" s="3">
        <v>61</v>
      </c>
      <c r="F19" s="3"/>
      <c r="G19" s="3"/>
      <c r="H19" s="3"/>
      <c r="I19" s="3"/>
    </row>
    <row r="20" spans="1:9" x14ac:dyDescent="0.2">
      <c r="B20" s="1">
        <v>0.89583333333333304</v>
      </c>
      <c r="C20" s="3">
        <v>60</v>
      </c>
      <c r="D20" s="3">
        <v>61</v>
      </c>
      <c r="F20" s="3"/>
      <c r="G20" s="3"/>
      <c r="H20" s="3"/>
      <c r="I20" s="3"/>
    </row>
    <row r="21" spans="1:9" x14ac:dyDescent="0.2">
      <c r="B21" s="1">
        <v>0.906249999999999</v>
      </c>
      <c r="C21" s="3">
        <v>59</v>
      </c>
      <c r="D21" s="3">
        <v>60</v>
      </c>
      <c r="F21" s="3"/>
      <c r="G21" s="3"/>
      <c r="H21" s="3"/>
      <c r="I21" s="3"/>
    </row>
    <row r="22" spans="1:9" x14ac:dyDescent="0.2">
      <c r="B22" s="1">
        <v>0.91666666666666596</v>
      </c>
      <c r="C22" s="3">
        <v>58</v>
      </c>
      <c r="F22" s="3"/>
      <c r="G22" s="3"/>
      <c r="H22" s="3"/>
      <c r="I22" s="3"/>
    </row>
    <row r="23" spans="1:9" x14ac:dyDescent="0.2">
      <c r="B23" s="1"/>
      <c r="F23" s="3"/>
      <c r="G23" s="3" t="s">
        <v>167</v>
      </c>
      <c r="H23" s="3"/>
      <c r="I23" s="3"/>
    </row>
    <row r="24" spans="1:9" x14ac:dyDescent="0.2">
      <c r="A24" s="11">
        <v>39506</v>
      </c>
      <c r="B24" s="1">
        <v>0.35416666666666669</v>
      </c>
      <c r="C24" s="3">
        <v>52</v>
      </c>
      <c r="D24" s="3">
        <v>58</v>
      </c>
      <c r="F24" s="3" t="s">
        <v>168</v>
      </c>
      <c r="G24" s="3" t="s">
        <v>71</v>
      </c>
      <c r="H24" s="16">
        <v>0.4</v>
      </c>
      <c r="I24" s="3">
        <v>30.24</v>
      </c>
    </row>
    <row r="25" spans="1:9" x14ac:dyDescent="0.2">
      <c r="A25" t="s">
        <v>169</v>
      </c>
      <c r="B25" s="1">
        <v>0.36458333333333331</v>
      </c>
      <c r="C25" s="3">
        <v>52</v>
      </c>
      <c r="D25" s="3">
        <v>63</v>
      </c>
      <c r="F25" s="3"/>
      <c r="G25" s="3"/>
      <c r="H25" s="16"/>
      <c r="I25" s="3"/>
    </row>
    <row r="26" spans="1:9" x14ac:dyDescent="0.2">
      <c r="B26" s="1">
        <v>0.375</v>
      </c>
      <c r="C26" s="3">
        <v>53</v>
      </c>
      <c r="D26" s="3">
        <v>64</v>
      </c>
      <c r="F26" s="3"/>
      <c r="G26" s="3"/>
      <c r="H26" s="16"/>
      <c r="I26" s="3"/>
    </row>
    <row r="27" spans="1:9" x14ac:dyDescent="0.2">
      <c r="B27" s="1">
        <v>0.38541666666666702</v>
      </c>
      <c r="C27" s="3">
        <v>54</v>
      </c>
      <c r="D27" s="3">
        <v>67</v>
      </c>
      <c r="F27" s="3"/>
      <c r="G27" s="3"/>
      <c r="H27" s="16"/>
      <c r="I27" s="3"/>
    </row>
    <row r="28" spans="1:9" x14ac:dyDescent="0.2">
      <c r="B28" s="1">
        <v>0.39583333333333298</v>
      </c>
      <c r="C28" s="3">
        <v>56</v>
      </c>
      <c r="D28" s="3">
        <v>65</v>
      </c>
      <c r="F28" s="3"/>
      <c r="G28" s="3"/>
      <c r="H28" s="16"/>
      <c r="I28" s="3"/>
    </row>
    <row r="29" spans="1:9" x14ac:dyDescent="0.2">
      <c r="B29" s="1">
        <v>0.40625</v>
      </c>
      <c r="C29" s="3">
        <v>57</v>
      </c>
      <c r="D29" s="3">
        <v>65</v>
      </c>
      <c r="F29" s="3"/>
      <c r="G29" s="3"/>
      <c r="H29" s="16"/>
      <c r="I29" s="3"/>
    </row>
    <row r="30" spans="1:9" x14ac:dyDescent="0.2">
      <c r="B30" s="1">
        <v>0.41666666666666602</v>
      </c>
      <c r="C30" s="3">
        <v>58</v>
      </c>
      <c r="D30" s="3">
        <v>65</v>
      </c>
      <c r="F30" s="3"/>
      <c r="G30" s="3"/>
      <c r="H30" s="16"/>
      <c r="I30" s="3"/>
    </row>
    <row r="31" spans="1:9" x14ac:dyDescent="0.2">
      <c r="B31" s="1">
        <v>0.42708333333333298</v>
      </c>
      <c r="C31" s="3">
        <v>59</v>
      </c>
      <c r="D31" s="3">
        <v>70</v>
      </c>
      <c r="F31" s="3"/>
      <c r="G31" s="3"/>
      <c r="H31" s="16"/>
      <c r="I31" s="3"/>
    </row>
    <row r="32" spans="1:9" x14ac:dyDescent="0.2">
      <c r="B32" s="1">
        <v>0.4375</v>
      </c>
      <c r="C32" s="3">
        <v>60</v>
      </c>
      <c r="D32" s="3">
        <v>75</v>
      </c>
      <c r="F32" s="3"/>
      <c r="G32" s="3"/>
      <c r="H32" s="16"/>
      <c r="I32" s="3"/>
    </row>
    <row r="33" spans="2:9" x14ac:dyDescent="0.2">
      <c r="B33" s="1">
        <v>0.44791666666666602</v>
      </c>
      <c r="C33" s="3">
        <v>61</v>
      </c>
      <c r="D33" s="3">
        <v>81</v>
      </c>
      <c r="F33" s="3"/>
      <c r="G33" s="3"/>
      <c r="H33" s="16"/>
      <c r="I33" s="3"/>
    </row>
    <row r="34" spans="2:9" x14ac:dyDescent="0.2">
      <c r="B34" s="1">
        <v>0.45833333333333298</v>
      </c>
      <c r="C34" s="3">
        <v>61</v>
      </c>
      <c r="D34" s="3">
        <v>85</v>
      </c>
      <c r="F34" s="3" t="s">
        <v>95</v>
      </c>
      <c r="G34" s="3" t="s">
        <v>71</v>
      </c>
      <c r="H34" s="16">
        <v>0.31</v>
      </c>
      <c r="I34" s="3">
        <v>30.26</v>
      </c>
    </row>
    <row r="35" spans="2:9" x14ac:dyDescent="0.2">
      <c r="B35" s="1">
        <v>0.46875</v>
      </c>
      <c r="C35" s="3">
        <v>62</v>
      </c>
      <c r="D35" s="3">
        <v>88</v>
      </c>
      <c r="F35" s="3"/>
      <c r="G35" s="3"/>
      <c r="H35" s="16"/>
      <c r="I35" s="3"/>
    </row>
    <row r="36" spans="2:9" x14ac:dyDescent="0.2">
      <c r="B36" s="1">
        <v>0.47916666666666702</v>
      </c>
      <c r="C36" s="3">
        <v>62</v>
      </c>
      <c r="D36" s="3">
        <v>90</v>
      </c>
      <c r="F36" s="3"/>
      <c r="G36" s="3"/>
      <c r="H36" s="16"/>
      <c r="I36" s="3"/>
    </row>
    <row r="37" spans="2:9" x14ac:dyDescent="0.2">
      <c r="B37" s="1">
        <v>0.52083333333333337</v>
      </c>
      <c r="C37" s="3">
        <v>63</v>
      </c>
      <c r="D37" s="3">
        <v>96</v>
      </c>
      <c r="F37" s="3" t="s">
        <v>118</v>
      </c>
      <c r="G37" s="3" t="s">
        <v>71</v>
      </c>
      <c r="H37" s="16">
        <v>0.28000000000000003</v>
      </c>
      <c r="I37" s="3">
        <v>30.23</v>
      </c>
    </row>
    <row r="38" spans="2:9" x14ac:dyDescent="0.2">
      <c r="B38" s="1">
        <v>0.53125</v>
      </c>
      <c r="C38" s="3">
        <v>63</v>
      </c>
      <c r="D38" s="3">
        <v>95</v>
      </c>
      <c r="F38" s="3"/>
      <c r="G38" s="3"/>
      <c r="H38" s="16"/>
      <c r="I38" s="3"/>
    </row>
    <row r="39" spans="2:9" x14ac:dyDescent="0.2">
      <c r="B39" s="1">
        <v>0.54166666666666696</v>
      </c>
      <c r="C39" s="3">
        <v>63</v>
      </c>
      <c r="D39" s="3">
        <v>97</v>
      </c>
      <c r="F39" s="3"/>
      <c r="G39" s="3"/>
      <c r="H39" s="16"/>
      <c r="I39" s="3"/>
    </row>
    <row r="40" spans="2:9" x14ac:dyDescent="0.2">
      <c r="B40" s="1">
        <v>0.55208333333333304</v>
      </c>
      <c r="C40" s="3">
        <v>65</v>
      </c>
      <c r="D40" s="3">
        <v>99</v>
      </c>
      <c r="F40" s="3"/>
      <c r="G40" s="3"/>
      <c r="H40" s="16"/>
      <c r="I40" s="3"/>
    </row>
    <row r="41" spans="2:9" x14ac:dyDescent="0.2">
      <c r="B41" s="1">
        <v>0.5625</v>
      </c>
      <c r="C41" s="3">
        <v>65</v>
      </c>
      <c r="D41" s="3">
        <v>99</v>
      </c>
      <c r="F41" s="3"/>
      <c r="G41" s="3"/>
      <c r="H41" s="16"/>
      <c r="I41" s="3"/>
    </row>
    <row r="42" spans="2:9" x14ac:dyDescent="0.2">
      <c r="B42" s="1">
        <v>0.57291666666666696</v>
      </c>
      <c r="C42" s="3">
        <v>66</v>
      </c>
      <c r="D42" s="3">
        <v>101</v>
      </c>
      <c r="F42" s="3"/>
      <c r="G42" s="3"/>
      <c r="H42" s="16"/>
      <c r="I42" s="3"/>
    </row>
    <row r="43" spans="2:9" x14ac:dyDescent="0.2">
      <c r="B43" s="1">
        <v>0.58333333333333304</v>
      </c>
      <c r="C43" s="3">
        <v>66</v>
      </c>
      <c r="D43" s="3">
        <v>98</v>
      </c>
      <c r="F43" s="3"/>
      <c r="G43" s="3"/>
      <c r="H43" s="16"/>
      <c r="I43" s="3"/>
    </row>
    <row r="44" spans="2:9" x14ac:dyDescent="0.2">
      <c r="B44" s="1">
        <v>0.59375</v>
      </c>
      <c r="C44" s="3">
        <v>66</v>
      </c>
      <c r="D44" s="3">
        <v>97</v>
      </c>
      <c r="F44" s="3"/>
      <c r="G44" s="3"/>
      <c r="H44" s="16"/>
      <c r="I44" s="3"/>
    </row>
    <row r="45" spans="2:9" x14ac:dyDescent="0.2">
      <c r="B45" s="1">
        <v>0.60416666666666596</v>
      </c>
      <c r="C45" s="3">
        <v>67</v>
      </c>
      <c r="D45" s="3">
        <v>98</v>
      </c>
      <c r="F45" s="3"/>
      <c r="G45" s="3"/>
      <c r="H45" s="16"/>
      <c r="I45" s="3"/>
    </row>
    <row r="46" spans="2:9" x14ac:dyDescent="0.2">
      <c r="B46" s="1">
        <v>0.61458333333333304</v>
      </c>
      <c r="C46" s="3">
        <v>67</v>
      </c>
      <c r="D46" s="3">
        <v>98</v>
      </c>
      <c r="F46" s="3"/>
      <c r="G46" s="3"/>
      <c r="H46" s="3"/>
      <c r="I46" s="3"/>
    </row>
    <row r="47" spans="2:9" x14ac:dyDescent="0.2">
      <c r="B47" s="1">
        <v>0.624999999999999</v>
      </c>
      <c r="C47" s="3">
        <v>67</v>
      </c>
      <c r="D47" s="3">
        <v>98</v>
      </c>
      <c r="F47" s="3"/>
      <c r="G47" s="3"/>
      <c r="H47" s="3"/>
      <c r="I47" s="3"/>
    </row>
    <row r="48" spans="2:9" x14ac:dyDescent="0.2">
      <c r="B48" s="1">
        <v>0.63541666666666596</v>
      </c>
      <c r="C48" s="3">
        <v>67</v>
      </c>
      <c r="D48" s="3">
        <v>98</v>
      </c>
      <c r="F48" s="3"/>
      <c r="G48" s="3"/>
      <c r="H48" s="3"/>
      <c r="I48" s="3"/>
    </row>
    <row r="49" spans="1:9" x14ac:dyDescent="0.2">
      <c r="B49" s="1">
        <v>0.64583333333333304</v>
      </c>
      <c r="C49" s="3">
        <v>68</v>
      </c>
      <c r="D49" s="3">
        <v>99</v>
      </c>
      <c r="F49" s="3"/>
      <c r="G49" s="3"/>
      <c r="H49" s="3"/>
      <c r="I49" s="3"/>
    </row>
    <row r="50" spans="1:9" x14ac:dyDescent="0.2">
      <c r="B50" s="1"/>
      <c r="F50" s="3"/>
      <c r="G50" s="3"/>
      <c r="H50" s="3"/>
      <c r="I50" s="3"/>
    </row>
    <row r="51" spans="1:9" x14ac:dyDescent="0.2">
      <c r="A51" t="s">
        <v>165</v>
      </c>
      <c r="B51" s="1">
        <v>0.66666666666666663</v>
      </c>
      <c r="C51" s="3">
        <v>68</v>
      </c>
      <c r="D51" s="3">
        <v>87</v>
      </c>
      <c r="F51" s="3"/>
      <c r="G51" s="3"/>
      <c r="H51" s="3"/>
      <c r="I51" s="3"/>
    </row>
    <row r="52" spans="1:9" x14ac:dyDescent="0.2">
      <c r="A52" t="s">
        <v>170</v>
      </c>
      <c r="B52" s="1">
        <v>0.67708333333333337</v>
      </c>
      <c r="C52" s="3">
        <v>67</v>
      </c>
      <c r="D52" s="3">
        <v>92</v>
      </c>
      <c r="F52" s="3"/>
      <c r="G52" s="3"/>
      <c r="H52" s="3"/>
      <c r="I52" s="3"/>
    </row>
    <row r="53" spans="1:9" x14ac:dyDescent="0.2">
      <c r="B53" s="1">
        <v>0.6875</v>
      </c>
      <c r="C53" s="3">
        <v>67</v>
      </c>
      <c r="D53" s="3">
        <v>84</v>
      </c>
      <c r="F53" s="3"/>
      <c r="G53" s="3"/>
      <c r="H53" s="3"/>
      <c r="I53" s="3"/>
    </row>
    <row r="54" spans="1:9" x14ac:dyDescent="0.2">
      <c r="B54" s="1">
        <v>0.69791666666666696</v>
      </c>
      <c r="C54" s="3">
        <v>66</v>
      </c>
      <c r="D54" s="3">
        <v>81</v>
      </c>
      <c r="F54" s="3"/>
      <c r="G54" s="3"/>
      <c r="H54" s="3"/>
      <c r="I54" s="3"/>
    </row>
    <row r="55" spans="1:9" x14ac:dyDescent="0.2">
      <c r="B55" s="1">
        <v>0.70833333333333304</v>
      </c>
      <c r="C55" s="3">
        <v>67</v>
      </c>
      <c r="D55" s="3">
        <v>81</v>
      </c>
      <c r="F55" s="3"/>
      <c r="G55" s="3"/>
      <c r="H55" s="3"/>
      <c r="I55" s="3"/>
    </row>
    <row r="56" spans="1:9" x14ac:dyDescent="0.2">
      <c r="B56" s="1">
        <v>0.71875</v>
      </c>
      <c r="C56" s="3">
        <v>67</v>
      </c>
      <c r="D56" s="3">
        <v>81</v>
      </c>
      <c r="F56" s="3"/>
      <c r="G56" s="3"/>
      <c r="H56" s="3"/>
      <c r="I56" s="3"/>
    </row>
    <row r="57" spans="1:9" x14ac:dyDescent="0.2">
      <c r="B57" s="1">
        <v>0.72916666666666696</v>
      </c>
      <c r="C57" s="3">
        <v>67</v>
      </c>
      <c r="D57" s="3">
        <v>79</v>
      </c>
      <c r="F57" s="3"/>
      <c r="G57" s="3"/>
      <c r="H57" s="3"/>
      <c r="I57" s="3"/>
    </row>
    <row r="58" spans="1:9" x14ac:dyDescent="0.2">
      <c r="B58" s="1">
        <v>0.73958333333333304</v>
      </c>
      <c r="C58" s="3">
        <v>66</v>
      </c>
      <c r="D58" s="3">
        <v>74</v>
      </c>
      <c r="F58" s="3"/>
      <c r="G58" s="3"/>
      <c r="H58" s="3"/>
      <c r="I58" s="3"/>
    </row>
    <row r="59" spans="1:9" x14ac:dyDescent="0.2">
      <c r="B59" s="1">
        <v>0.75</v>
      </c>
      <c r="C59" s="3">
        <v>65</v>
      </c>
      <c r="D59" s="3">
        <v>75</v>
      </c>
      <c r="F59" s="3"/>
      <c r="G59" s="3"/>
      <c r="H59" s="3"/>
      <c r="I59" s="3"/>
    </row>
    <row r="60" spans="1:9" x14ac:dyDescent="0.2">
      <c r="B60" s="1">
        <v>0.76041666666666596</v>
      </c>
      <c r="C60" s="3">
        <v>65</v>
      </c>
      <c r="D60" s="3">
        <v>69</v>
      </c>
      <c r="F60" s="3"/>
      <c r="G60" s="3"/>
      <c r="H60" s="3"/>
      <c r="I60" s="3"/>
    </row>
    <row r="61" spans="1:9" x14ac:dyDescent="0.2">
      <c r="B61" s="1">
        <v>0.80208333333333304</v>
      </c>
      <c r="C61" s="3">
        <v>62</v>
      </c>
      <c r="D61" s="3">
        <v>66</v>
      </c>
      <c r="F61" s="3"/>
      <c r="G61" s="3"/>
      <c r="H61" s="3"/>
      <c r="I61" s="3"/>
    </row>
    <row r="62" spans="1:9" x14ac:dyDescent="0.2">
      <c r="B62" s="1">
        <v>0.812499999999999</v>
      </c>
      <c r="C62" s="3">
        <v>62</v>
      </c>
      <c r="D62" s="3">
        <v>65</v>
      </c>
      <c r="F62" s="3"/>
      <c r="G62" s="3"/>
      <c r="H62" s="3"/>
      <c r="I62" s="3"/>
    </row>
    <row r="63" spans="1:9" x14ac:dyDescent="0.2">
      <c r="B63" s="1">
        <v>0.82291666666666596</v>
      </c>
      <c r="C63" s="3">
        <v>61</v>
      </c>
      <c r="D63" s="3">
        <v>64</v>
      </c>
      <c r="F63" s="3"/>
      <c r="G63" s="3"/>
      <c r="H63" s="3"/>
      <c r="I63" s="3"/>
    </row>
    <row r="64" spans="1:9" x14ac:dyDescent="0.2">
      <c r="B64" s="1">
        <v>0.83333333333333204</v>
      </c>
      <c r="C64" s="3">
        <v>61</v>
      </c>
      <c r="D64" s="3">
        <v>63</v>
      </c>
      <c r="F64" s="3"/>
      <c r="G64" s="3"/>
      <c r="H64" s="3"/>
      <c r="I64" s="3"/>
    </row>
    <row r="65" spans="1:9" x14ac:dyDescent="0.2">
      <c r="B65" s="1">
        <v>0.843749999999999</v>
      </c>
      <c r="C65" s="3">
        <v>61</v>
      </c>
      <c r="D65" s="3">
        <v>63</v>
      </c>
      <c r="F65" s="3"/>
      <c r="G65" s="3"/>
      <c r="H65" s="3"/>
      <c r="I65" s="3"/>
    </row>
    <row r="66" spans="1:9" x14ac:dyDescent="0.2">
      <c r="B66" s="1">
        <v>0.85416666666666596</v>
      </c>
      <c r="C66" s="3">
        <v>60</v>
      </c>
      <c r="D66" s="3">
        <v>64</v>
      </c>
      <c r="F66" s="3"/>
      <c r="G66" s="3"/>
      <c r="H66" s="3"/>
      <c r="I66" s="3"/>
    </row>
    <row r="67" spans="1:9" x14ac:dyDescent="0.2">
      <c r="B67" s="1">
        <v>0.86458333333333204</v>
      </c>
      <c r="C67" s="3">
        <v>60</v>
      </c>
      <c r="D67" s="3">
        <v>63</v>
      </c>
      <c r="F67" s="3"/>
      <c r="G67" s="3"/>
      <c r="H67" s="3"/>
      <c r="I67" s="3"/>
    </row>
    <row r="68" spans="1:9" x14ac:dyDescent="0.2">
      <c r="B68" s="1">
        <v>0.874999999999999</v>
      </c>
      <c r="C68" s="3">
        <v>60</v>
      </c>
      <c r="D68" s="3">
        <v>63</v>
      </c>
      <c r="F68" s="3"/>
      <c r="G68" s="3"/>
      <c r="H68" s="3"/>
      <c r="I68" s="3"/>
    </row>
    <row r="69" spans="1:9" x14ac:dyDescent="0.2">
      <c r="B69" s="1">
        <v>0.88541666666666596</v>
      </c>
      <c r="C69" s="3">
        <v>60</v>
      </c>
      <c r="D69" s="3">
        <v>62</v>
      </c>
      <c r="F69" s="3"/>
      <c r="G69" s="3"/>
      <c r="H69" s="3"/>
      <c r="I69" s="3"/>
    </row>
    <row r="70" spans="1:9" x14ac:dyDescent="0.2">
      <c r="B70" s="1">
        <v>0.89583333333333204</v>
      </c>
      <c r="C70" s="3">
        <v>59</v>
      </c>
      <c r="D70" s="3">
        <v>62</v>
      </c>
      <c r="F70" s="3"/>
      <c r="G70" s="3"/>
      <c r="H70" s="3"/>
      <c r="I70" s="3"/>
    </row>
    <row r="71" spans="1:9" x14ac:dyDescent="0.2">
      <c r="B71" s="1">
        <v>0.906249999999999</v>
      </c>
      <c r="C71" s="3">
        <v>59</v>
      </c>
      <c r="D71" s="3">
        <v>62</v>
      </c>
      <c r="F71" s="3"/>
      <c r="G71" s="3"/>
      <c r="H71" s="3"/>
      <c r="I71" s="3"/>
    </row>
    <row r="72" spans="1:9" x14ac:dyDescent="0.2">
      <c r="B72" s="1">
        <v>0.91666666666666496</v>
      </c>
      <c r="C72" s="3">
        <v>59</v>
      </c>
      <c r="D72" s="3">
        <v>61</v>
      </c>
      <c r="F72" s="3"/>
      <c r="G72" s="3"/>
      <c r="H72" s="3"/>
      <c r="I72" s="3"/>
    </row>
    <row r="73" spans="1:9" x14ac:dyDescent="0.2">
      <c r="B73" s="1"/>
      <c r="F73" s="3"/>
      <c r="G73" s="3"/>
      <c r="H73" s="3"/>
      <c r="I73" s="3"/>
    </row>
    <row r="74" spans="1:9" x14ac:dyDescent="0.2">
      <c r="A74" s="9" t="s">
        <v>171</v>
      </c>
      <c r="B74" s="1">
        <v>0.54166666666666663</v>
      </c>
      <c r="C74" s="3">
        <v>80</v>
      </c>
      <c r="D74" s="3">
        <v>98</v>
      </c>
      <c r="F74" s="3"/>
      <c r="G74" s="3"/>
      <c r="H74" s="3"/>
      <c r="I74" s="3"/>
    </row>
    <row r="75" spans="1:9" x14ac:dyDescent="0.2">
      <c r="A75" s="17">
        <v>39510</v>
      </c>
      <c r="B75" s="1">
        <v>0.5625</v>
      </c>
      <c r="C75" s="3">
        <v>80</v>
      </c>
      <c r="D75" s="3">
        <v>97</v>
      </c>
      <c r="F75" s="3"/>
      <c r="G75" s="3"/>
      <c r="H75" s="3"/>
      <c r="I75" s="3"/>
    </row>
    <row r="76" spans="1:9" x14ac:dyDescent="0.2">
      <c r="B76" s="1">
        <v>0.58333333333333337</v>
      </c>
      <c r="C76" s="3">
        <v>81</v>
      </c>
      <c r="D76" s="3">
        <v>103</v>
      </c>
      <c r="F76" s="3"/>
      <c r="G76" s="3"/>
      <c r="H76" s="3"/>
      <c r="I76" s="3"/>
    </row>
    <row r="77" spans="1:9" x14ac:dyDescent="0.2">
      <c r="B77" s="1">
        <v>0.59375</v>
      </c>
      <c r="C77" s="3">
        <v>81</v>
      </c>
      <c r="D77" s="3">
        <v>106</v>
      </c>
      <c r="F77" s="3"/>
      <c r="G77" s="3"/>
      <c r="H77" s="3"/>
      <c r="I77" s="3"/>
    </row>
    <row r="78" spans="1:9" x14ac:dyDescent="0.2">
      <c r="B78" s="1">
        <v>0.60416666666666663</v>
      </c>
      <c r="C78" s="3">
        <v>80</v>
      </c>
      <c r="D78" s="3">
        <v>104</v>
      </c>
      <c r="F78" s="3"/>
      <c r="G78" s="3"/>
      <c r="H78" s="3"/>
      <c r="I78" s="3"/>
    </row>
    <row r="79" spans="1:9" x14ac:dyDescent="0.2">
      <c r="B79" s="1">
        <v>0.61458333333333337</v>
      </c>
      <c r="C79" s="3">
        <v>80</v>
      </c>
      <c r="D79" s="3">
        <v>103</v>
      </c>
      <c r="F79" s="3"/>
      <c r="G79" s="3"/>
      <c r="H79" s="3"/>
      <c r="I79" s="3"/>
    </row>
    <row r="80" spans="1:9" x14ac:dyDescent="0.2">
      <c r="B80" s="1">
        <v>0.625</v>
      </c>
      <c r="C80" s="3">
        <v>82</v>
      </c>
      <c r="D80" s="3">
        <v>102</v>
      </c>
      <c r="F80" s="3"/>
      <c r="G80" s="3"/>
      <c r="H80" s="3"/>
      <c r="I80" s="3"/>
    </row>
    <row r="81" spans="1:9" x14ac:dyDescent="0.2">
      <c r="B81" s="1">
        <v>0.63541666666666663</v>
      </c>
      <c r="C81" s="3">
        <v>80</v>
      </c>
      <c r="D81" s="3">
        <v>101</v>
      </c>
      <c r="F81" s="3"/>
      <c r="G81" s="3"/>
      <c r="H81" s="3"/>
      <c r="I81" s="3"/>
    </row>
    <row r="82" spans="1:9" x14ac:dyDescent="0.2">
      <c r="B82" s="1">
        <v>0.64583333333333337</v>
      </c>
      <c r="C82" s="3">
        <v>79</v>
      </c>
      <c r="D82" s="3">
        <v>100</v>
      </c>
      <c r="F82" s="3"/>
      <c r="G82" s="3"/>
      <c r="H82" s="3"/>
      <c r="I82" s="3"/>
    </row>
    <row r="83" spans="1:9" x14ac:dyDescent="0.2">
      <c r="B83" s="1">
        <v>0.65625</v>
      </c>
      <c r="C83" s="3">
        <v>81</v>
      </c>
      <c r="D83" s="3">
        <v>104</v>
      </c>
      <c r="F83" s="3"/>
      <c r="G83" s="3"/>
      <c r="H83" s="3"/>
      <c r="I83" s="3"/>
    </row>
    <row r="84" spans="1:9" x14ac:dyDescent="0.2">
      <c r="B84" s="1">
        <v>0.66666666666666663</v>
      </c>
      <c r="C84" s="3">
        <v>80</v>
      </c>
      <c r="D84" s="3">
        <v>95</v>
      </c>
      <c r="F84" s="3"/>
      <c r="G84" s="3"/>
      <c r="H84" s="3"/>
      <c r="I84" s="3"/>
    </row>
    <row r="85" spans="1:9" x14ac:dyDescent="0.2">
      <c r="B85" s="1">
        <v>0.67708333333333337</v>
      </c>
      <c r="C85" s="3">
        <v>80</v>
      </c>
      <c r="D85" s="3">
        <v>96</v>
      </c>
      <c r="F85" s="3"/>
      <c r="G85" s="3"/>
      <c r="H85" s="3"/>
      <c r="I85" s="3"/>
    </row>
    <row r="86" spans="1:9" x14ac:dyDescent="0.2">
      <c r="B86" s="1">
        <v>0.6875</v>
      </c>
      <c r="C86" s="3">
        <v>80</v>
      </c>
      <c r="D86" s="3">
        <v>91</v>
      </c>
      <c r="F86" s="3"/>
      <c r="G86" s="3"/>
      <c r="H86" s="3"/>
      <c r="I86" s="3"/>
    </row>
    <row r="87" spans="1:9" x14ac:dyDescent="0.2">
      <c r="B87" s="1">
        <v>0.69791666666666663</v>
      </c>
      <c r="C87" s="3">
        <v>79</v>
      </c>
      <c r="D87" s="3">
        <v>94</v>
      </c>
      <c r="F87" s="3"/>
      <c r="G87" s="3"/>
      <c r="H87" s="3"/>
      <c r="I87" s="3"/>
    </row>
    <row r="88" spans="1:9" x14ac:dyDescent="0.2">
      <c r="B88" s="1">
        <v>0.70833333333333337</v>
      </c>
      <c r="C88" s="3">
        <v>79</v>
      </c>
      <c r="D88" s="3">
        <v>92</v>
      </c>
      <c r="F88" s="3"/>
      <c r="G88" s="3"/>
      <c r="H88" s="3"/>
      <c r="I88" s="3"/>
    </row>
    <row r="89" spans="1:9" x14ac:dyDescent="0.2">
      <c r="B89" s="1"/>
      <c r="F89" s="3"/>
      <c r="G89" s="3"/>
      <c r="H89" s="3"/>
      <c r="I89" s="3"/>
    </row>
    <row r="90" spans="1:9" x14ac:dyDescent="0.2">
      <c r="A90" s="17">
        <v>39511</v>
      </c>
      <c r="B90" s="1">
        <v>0.375</v>
      </c>
      <c r="C90" s="3">
        <v>72</v>
      </c>
      <c r="D90" s="3">
        <v>78</v>
      </c>
      <c r="F90" s="3"/>
      <c r="G90" s="3"/>
      <c r="H90" s="3"/>
      <c r="I90" s="3"/>
    </row>
    <row r="91" spans="1:9" x14ac:dyDescent="0.2">
      <c r="B91" s="1">
        <v>0.38541666666666669</v>
      </c>
      <c r="C91" s="3">
        <v>74</v>
      </c>
      <c r="D91" s="3">
        <v>80</v>
      </c>
      <c r="F91" s="3"/>
      <c r="G91" s="3"/>
      <c r="H91" s="3"/>
      <c r="I91" s="3"/>
    </row>
    <row r="92" spans="1:9" x14ac:dyDescent="0.2">
      <c r="B92" s="1">
        <v>0.39583333333333331</v>
      </c>
      <c r="C92" s="3">
        <v>75</v>
      </c>
      <c r="D92" s="3">
        <v>81</v>
      </c>
      <c r="F92" s="3" t="s">
        <v>172</v>
      </c>
      <c r="G92" s="3" t="s">
        <v>35</v>
      </c>
      <c r="H92" s="13">
        <v>0.78</v>
      </c>
      <c r="I92" s="3">
        <v>29.98</v>
      </c>
    </row>
    <row r="93" spans="1:9" x14ac:dyDescent="0.2">
      <c r="B93" s="1">
        <v>0.40625</v>
      </c>
      <c r="C93" s="3">
        <v>75</v>
      </c>
      <c r="D93" s="3">
        <v>83</v>
      </c>
      <c r="F93" s="3" t="s">
        <v>173</v>
      </c>
      <c r="G93" s="3" t="s">
        <v>35</v>
      </c>
      <c r="H93" s="13">
        <v>0.76</v>
      </c>
      <c r="I93" s="3">
        <v>29.98</v>
      </c>
    </row>
    <row r="94" spans="1:9" x14ac:dyDescent="0.2">
      <c r="B94" s="1">
        <v>0.41666666666666669</v>
      </c>
      <c r="C94" s="3">
        <v>76</v>
      </c>
      <c r="D94" s="3">
        <v>86</v>
      </c>
      <c r="F94" s="3" t="s">
        <v>174</v>
      </c>
      <c r="G94" s="3" t="s">
        <v>35</v>
      </c>
      <c r="H94" s="13">
        <v>0.72</v>
      </c>
      <c r="I94" s="3">
        <v>29.97</v>
      </c>
    </row>
    <row r="95" spans="1:9" x14ac:dyDescent="0.2">
      <c r="B95" s="1">
        <v>0.42708333333333331</v>
      </c>
      <c r="C95" s="3">
        <v>77</v>
      </c>
      <c r="D95" s="3">
        <v>86</v>
      </c>
      <c r="F95" s="3"/>
      <c r="G95" s="3"/>
      <c r="H95" s="3"/>
      <c r="I95" s="3"/>
    </row>
    <row r="96" spans="1:9" x14ac:dyDescent="0.2">
      <c r="B96" s="1">
        <v>0.4375</v>
      </c>
      <c r="C96" s="3">
        <v>78</v>
      </c>
      <c r="D96" s="3">
        <v>87</v>
      </c>
      <c r="F96" s="3" t="s">
        <v>175</v>
      </c>
      <c r="G96" s="3" t="s">
        <v>35</v>
      </c>
      <c r="H96" s="13">
        <v>0.67</v>
      </c>
      <c r="I96" s="3">
        <v>29.97</v>
      </c>
    </row>
    <row r="97" spans="2:9" x14ac:dyDescent="0.2">
      <c r="B97" s="1">
        <v>0.44791666666666669</v>
      </c>
      <c r="C97" s="3">
        <v>79</v>
      </c>
      <c r="D97" s="3">
        <v>88</v>
      </c>
      <c r="F97" s="3" t="s">
        <v>176</v>
      </c>
      <c r="G97" s="3" t="s">
        <v>35</v>
      </c>
      <c r="H97" s="13">
        <v>0.63</v>
      </c>
      <c r="I97" s="3">
        <v>29.97</v>
      </c>
    </row>
    <row r="98" spans="2:9" x14ac:dyDescent="0.2">
      <c r="B98" s="1">
        <v>0.45833333333333331</v>
      </c>
      <c r="C98" s="3">
        <v>79</v>
      </c>
      <c r="D98" s="3">
        <v>89</v>
      </c>
      <c r="F98" s="3"/>
      <c r="G98" s="3"/>
      <c r="H98" s="3"/>
      <c r="I98" s="3"/>
    </row>
    <row r="99" spans="2:9" x14ac:dyDescent="0.2">
      <c r="B99" s="1">
        <v>0.46875</v>
      </c>
      <c r="C99" s="3">
        <v>80</v>
      </c>
      <c r="D99" s="3">
        <v>90</v>
      </c>
      <c r="F99" s="3" t="s">
        <v>177</v>
      </c>
      <c r="G99" s="3" t="s">
        <v>35</v>
      </c>
      <c r="H99" s="13">
        <v>0.6</v>
      </c>
      <c r="I99" s="3">
        <v>29.95</v>
      </c>
    </row>
    <row r="100" spans="2:9" x14ac:dyDescent="0.2">
      <c r="B100" s="1">
        <v>0.47916666666666669</v>
      </c>
      <c r="C100" s="3">
        <v>80</v>
      </c>
      <c r="D100" s="3">
        <v>90</v>
      </c>
      <c r="F100" s="3"/>
      <c r="G100" s="3"/>
      <c r="H100" s="3"/>
      <c r="I100" s="3"/>
    </row>
    <row r="101" spans="2:9" x14ac:dyDescent="0.2">
      <c r="B101" s="1">
        <v>0.48958333333333331</v>
      </c>
      <c r="C101" s="3">
        <v>81</v>
      </c>
      <c r="D101" s="3">
        <v>91</v>
      </c>
      <c r="F101" s="3" t="s">
        <v>173</v>
      </c>
      <c r="G101" s="3" t="s">
        <v>35</v>
      </c>
      <c r="H101" s="13">
        <v>0.56999999999999995</v>
      </c>
      <c r="I101" s="3">
        <v>29.94</v>
      </c>
    </row>
    <row r="102" spans="2:9" x14ac:dyDescent="0.2">
      <c r="B102" s="1">
        <v>0.5</v>
      </c>
      <c r="C102" s="3">
        <v>80</v>
      </c>
      <c r="D102" s="3">
        <v>90</v>
      </c>
      <c r="F102" s="3" t="s">
        <v>178</v>
      </c>
      <c r="G102" s="3" t="s">
        <v>35</v>
      </c>
      <c r="H102" s="13">
        <v>0.59</v>
      </c>
      <c r="I102" s="3">
        <v>29.94</v>
      </c>
    </row>
    <row r="103" spans="2:9" x14ac:dyDescent="0.2">
      <c r="B103" s="1">
        <v>0.51041666666666663</v>
      </c>
      <c r="C103" s="3">
        <v>81</v>
      </c>
      <c r="D103" s="3">
        <v>90</v>
      </c>
      <c r="F103" s="3" t="s">
        <v>179</v>
      </c>
      <c r="G103" s="3" t="s">
        <v>180</v>
      </c>
      <c r="H103" s="13">
        <v>0.59</v>
      </c>
      <c r="I103" s="3">
        <v>29.94</v>
      </c>
    </row>
    <row r="104" spans="2:9" x14ac:dyDescent="0.2">
      <c r="B104" s="1">
        <v>0.52083333333333337</v>
      </c>
      <c r="C104" s="3">
        <v>81</v>
      </c>
      <c r="D104" s="3">
        <v>89</v>
      </c>
      <c r="F104" s="3"/>
      <c r="G104" s="3"/>
      <c r="H104" s="3"/>
      <c r="I104" s="3"/>
    </row>
    <row r="105" spans="2:9" x14ac:dyDescent="0.2">
      <c r="B105" s="1">
        <v>0.53125</v>
      </c>
      <c r="C105" s="3">
        <v>81</v>
      </c>
      <c r="D105" s="3">
        <v>89</v>
      </c>
      <c r="F105" s="3"/>
      <c r="G105" s="3"/>
      <c r="H105" s="3"/>
      <c r="I105" s="3"/>
    </row>
    <row r="106" spans="2:9" x14ac:dyDescent="0.2">
      <c r="B106" s="1">
        <v>0.5625</v>
      </c>
      <c r="C106" s="3">
        <v>81</v>
      </c>
      <c r="D106" s="3">
        <v>89</v>
      </c>
      <c r="F106" s="3"/>
      <c r="G106" s="3"/>
      <c r="H106" s="3"/>
      <c r="I106" s="3"/>
    </row>
    <row r="107" spans="2:9" x14ac:dyDescent="0.2">
      <c r="B107" s="1">
        <v>0.57291666666666663</v>
      </c>
      <c r="C107" s="3">
        <v>80</v>
      </c>
      <c r="D107" s="3">
        <v>88</v>
      </c>
      <c r="F107" s="3"/>
      <c r="G107" s="3"/>
      <c r="H107" s="3"/>
      <c r="I107" s="3"/>
    </row>
    <row r="108" spans="2:9" x14ac:dyDescent="0.2">
      <c r="B108" s="1">
        <v>0.58333333333333337</v>
      </c>
      <c r="C108" s="3">
        <v>80</v>
      </c>
      <c r="D108" s="3">
        <v>88</v>
      </c>
      <c r="F108" s="3"/>
      <c r="G108" s="3"/>
      <c r="H108" s="3"/>
      <c r="I108" s="3"/>
    </row>
    <row r="109" spans="2:9" x14ac:dyDescent="0.2">
      <c r="B109" s="1">
        <v>0.59375</v>
      </c>
      <c r="C109" s="3">
        <v>80</v>
      </c>
      <c r="D109" s="3">
        <v>88</v>
      </c>
      <c r="F109" s="3" t="s">
        <v>181</v>
      </c>
      <c r="G109" s="3" t="s">
        <v>34</v>
      </c>
      <c r="H109" s="13">
        <v>0.61</v>
      </c>
      <c r="I109" s="3">
        <v>29.9</v>
      </c>
    </row>
    <row r="110" spans="2:9" x14ac:dyDescent="0.2">
      <c r="B110" s="1">
        <v>0.60416666666666663</v>
      </c>
      <c r="C110" s="3">
        <v>81</v>
      </c>
      <c r="D110" s="3">
        <v>88</v>
      </c>
      <c r="F110" s="3" t="s">
        <v>181</v>
      </c>
      <c r="G110" s="3" t="s">
        <v>34</v>
      </c>
      <c r="H110" s="13">
        <v>0.6</v>
      </c>
      <c r="I110" s="3">
        <v>29.9</v>
      </c>
    </row>
    <row r="111" spans="2:9" x14ac:dyDescent="0.2">
      <c r="B111" s="1">
        <v>0.61458333333333337</v>
      </c>
      <c r="C111" s="3">
        <v>81</v>
      </c>
      <c r="D111" s="3">
        <v>87</v>
      </c>
      <c r="F111" s="3" t="s">
        <v>179</v>
      </c>
      <c r="G111" s="3" t="s">
        <v>34</v>
      </c>
      <c r="H111" s="13">
        <v>0.6</v>
      </c>
      <c r="I111" s="3">
        <v>29.9</v>
      </c>
    </row>
    <row r="112" spans="2:9" x14ac:dyDescent="0.2">
      <c r="B112" s="1">
        <v>0.625</v>
      </c>
      <c r="C112" s="3">
        <v>81</v>
      </c>
      <c r="D112" s="3">
        <v>87</v>
      </c>
      <c r="F112" s="3" t="s">
        <v>181</v>
      </c>
      <c r="G112" s="3" t="s">
        <v>34</v>
      </c>
      <c r="H112" s="13">
        <v>0.61</v>
      </c>
      <c r="I112" s="3">
        <v>29.9</v>
      </c>
    </row>
    <row r="113" spans="1:9" x14ac:dyDescent="0.2">
      <c r="B113" s="1">
        <v>0.63541666666666663</v>
      </c>
      <c r="C113" s="3">
        <v>81</v>
      </c>
      <c r="D113" s="3">
        <v>87</v>
      </c>
      <c r="F113" s="3" t="s">
        <v>182</v>
      </c>
      <c r="G113" s="3" t="s">
        <v>34</v>
      </c>
      <c r="H113" s="13">
        <v>0.61</v>
      </c>
      <c r="I113" s="3">
        <v>29.89</v>
      </c>
    </row>
    <row r="114" spans="1:9" x14ac:dyDescent="0.2">
      <c r="B114" s="1">
        <v>0.64583333333333337</v>
      </c>
      <c r="C114" s="3">
        <v>81</v>
      </c>
      <c r="D114" s="3">
        <v>89</v>
      </c>
      <c r="F114" s="3" t="s">
        <v>174</v>
      </c>
      <c r="G114" s="3" t="s">
        <v>34</v>
      </c>
      <c r="H114" s="13">
        <v>0.61</v>
      </c>
      <c r="I114" s="3">
        <v>29.88</v>
      </c>
    </row>
    <row r="115" spans="1:9" x14ac:dyDescent="0.2">
      <c r="B115" s="1">
        <v>0.65625</v>
      </c>
      <c r="C115" s="3">
        <v>81</v>
      </c>
      <c r="D115" s="3">
        <v>88</v>
      </c>
      <c r="F115" s="3" t="s">
        <v>181</v>
      </c>
      <c r="G115" s="3" t="s">
        <v>34</v>
      </c>
      <c r="H115" s="13">
        <v>0.6</v>
      </c>
      <c r="I115" s="3">
        <v>29.88</v>
      </c>
    </row>
    <row r="116" spans="1:9" x14ac:dyDescent="0.2">
      <c r="B116" s="1">
        <v>0.66666666666666663</v>
      </c>
      <c r="C116" s="3">
        <v>81</v>
      </c>
      <c r="D116" s="3">
        <v>88</v>
      </c>
      <c r="F116" s="3"/>
      <c r="G116" s="3"/>
      <c r="H116" s="3"/>
      <c r="I116" s="3"/>
    </row>
    <row r="117" spans="1:9" x14ac:dyDescent="0.2">
      <c r="B117" s="1">
        <v>0.67708333333333337</v>
      </c>
      <c r="C117" s="3">
        <v>81</v>
      </c>
      <c r="D117" s="3">
        <v>88</v>
      </c>
      <c r="F117" s="3" t="s">
        <v>175</v>
      </c>
      <c r="G117" s="3" t="s">
        <v>34</v>
      </c>
      <c r="H117" s="13">
        <v>0.6</v>
      </c>
      <c r="I117" s="3">
        <v>29.88</v>
      </c>
    </row>
    <row r="118" spans="1:9" x14ac:dyDescent="0.2">
      <c r="B118" s="1">
        <v>0.6875</v>
      </c>
      <c r="C118" s="3">
        <v>81</v>
      </c>
      <c r="D118" s="3">
        <v>87</v>
      </c>
      <c r="F118" s="3" t="s">
        <v>174</v>
      </c>
      <c r="G118" s="3" t="s">
        <v>34</v>
      </c>
      <c r="H118" s="13">
        <v>0.61</v>
      </c>
      <c r="I118" s="3">
        <v>29.88</v>
      </c>
    </row>
    <row r="119" spans="1:9" x14ac:dyDescent="0.2">
      <c r="B119" s="1"/>
      <c r="F119" s="3"/>
      <c r="G119" s="3"/>
      <c r="H119" s="3"/>
      <c r="I119" s="3"/>
    </row>
    <row r="120" spans="1:9" x14ac:dyDescent="0.2">
      <c r="A120" s="18">
        <v>39512</v>
      </c>
      <c r="B120" s="1">
        <v>0.54166666666666663</v>
      </c>
      <c r="C120" s="3">
        <v>78</v>
      </c>
      <c r="D120" s="3">
        <v>105</v>
      </c>
      <c r="F120" s="3"/>
      <c r="G120" s="3"/>
      <c r="H120" s="3"/>
      <c r="I120" s="3"/>
    </row>
    <row r="121" spans="1:9" x14ac:dyDescent="0.2">
      <c r="B121" s="1">
        <v>0.55208333333333337</v>
      </c>
      <c r="C121" s="3">
        <v>79</v>
      </c>
      <c r="D121" s="3">
        <v>107</v>
      </c>
      <c r="F121" s="3" t="s">
        <v>177</v>
      </c>
      <c r="G121" s="3" t="s">
        <v>37</v>
      </c>
      <c r="H121" s="13">
        <v>0.59</v>
      </c>
      <c r="I121" s="3">
        <v>29.93</v>
      </c>
    </row>
    <row r="122" spans="1:9" x14ac:dyDescent="0.2">
      <c r="B122" s="1">
        <v>0.5625</v>
      </c>
      <c r="C122" s="3">
        <v>80</v>
      </c>
      <c r="D122" s="3">
        <v>108</v>
      </c>
      <c r="F122" s="3" t="s">
        <v>183</v>
      </c>
      <c r="G122" s="3" t="s">
        <v>37</v>
      </c>
      <c r="H122" s="13">
        <v>0.6</v>
      </c>
      <c r="I122" s="3">
        <v>29.92</v>
      </c>
    </row>
    <row r="123" spans="1:9" x14ac:dyDescent="0.2">
      <c r="B123" s="1">
        <v>0.57291666666666663</v>
      </c>
      <c r="C123" s="3">
        <v>79</v>
      </c>
      <c r="D123" s="3">
        <v>98</v>
      </c>
      <c r="F123" s="3" t="s">
        <v>184</v>
      </c>
      <c r="G123" s="3" t="s">
        <v>37</v>
      </c>
      <c r="H123" s="13">
        <v>0.57999999999999996</v>
      </c>
      <c r="I123" s="3">
        <v>29.92</v>
      </c>
    </row>
    <row r="124" spans="1:9" x14ac:dyDescent="0.2">
      <c r="B124" s="1">
        <v>0.58333333333333337</v>
      </c>
      <c r="C124" s="3">
        <v>81</v>
      </c>
      <c r="D124" s="3">
        <v>107</v>
      </c>
      <c r="F124" s="3" t="s">
        <v>183</v>
      </c>
      <c r="G124" s="3" t="s">
        <v>37</v>
      </c>
      <c r="H124" s="13">
        <v>0.56000000000000005</v>
      </c>
      <c r="I124" s="3">
        <v>29.91</v>
      </c>
    </row>
    <row r="125" spans="1:9" x14ac:dyDescent="0.2">
      <c r="B125" s="1">
        <v>0.59375</v>
      </c>
      <c r="C125" s="3">
        <v>80</v>
      </c>
      <c r="D125" s="3">
        <v>103</v>
      </c>
      <c r="F125" s="3" t="s">
        <v>184</v>
      </c>
      <c r="G125" s="3" t="s">
        <v>37</v>
      </c>
      <c r="H125" s="13">
        <v>0.56000000000000005</v>
      </c>
      <c r="I125" s="3">
        <v>29.91</v>
      </c>
    </row>
    <row r="126" spans="1:9" x14ac:dyDescent="0.2">
      <c r="B126" s="1">
        <v>0.60416666666666663</v>
      </c>
      <c r="C126" s="3">
        <v>79</v>
      </c>
      <c r="D126" s="3">
        <v>96</v>
      </c>
      <c r="F126" s="3" t="s">
        <v>185</v>
      </c>
      <c r="G126" s="3" t="s">
        <v>37</v>
      </c>
      <c r="H126" s="13">
        <v>0.57999999999999996</v>
      </c>
      <c r="I126" s="3">
        <v>29.91</v>
      </c>
    </row>
    <row r="127" spans="1:9" x14ac:dyDescent="0.2">
      <c r="B127" s="1">
        <v>0.61458333333333337</v>
      </c>
      <c r="C127" s="3">
        <v>80</v>
      </c>
      <c r="D127" s="3">
        <v>96</v>
      </c>
      <c r="F127" s="3" t="s">
        <v>183</v>
      </c>
      <c r="G127" s="3" t="s">
        <v>37</v>
      </c>
      <c r="H127" s="13">
        <v>0.56999999999999995</v>
      </c>
      <c r="I127" s="3">
        <v>29.91</v>
      </c>
    </row>
    <row r="128" spans="1:9" x14ac:dyDescent="0.2">
      <c r="B128" s="1">
        <v>0.625</v>
      </c>
      <c r="C128" s="3">
        <v>80</v>
      </c>
      <c r="D128" s="3">
        <v>95</v>
      </c>
      <c r="F128" s="3"/>
      <c r="G128" s="3"/>
      <c r="H128" s="3"/>
      <c r="I128" s="3"/>
    </row>
    <row r="129" spans="1:9" x14ac:dyDescent="0.2">
      <c r="B129" s="1">
        <v>0.63541666666666663</v>
      </c>
      <c r="C129" s="3">
        <v>79</v>
      </c>
      <c r="D129" s="3">
        <v>94</v>
      </c>
      <c r="F129" s="3" t="s">
        <v>183</v>
      </c>
      <c r="G129" s="3" t="s">
        <v>37</v>
      </c>
      <c r="H129" s="13">
        <v>0.57999999999999996</v>
      </c>
      <c r="I129" s="3">
        <v>29.91</v>
      </c>
    </row>
    <row r="130" spans="1:9" x14ac:dyDescent="0.2">
      <c r="B130" s="1">
        <v>0.64583333333333337</v>
      </c>
      <c r="C130" s="3">
        <v>79</v>
      </c>
      <c r="D130" s="3">
        <v>92</v>
      </c>
      <c r="F130" s="3" t="s">
        <v>185</v>
      </c>
      <c r="G130" s="3" t="s">
        <v>37</v>
      </c>
      <c r="H130" s="13">
        <v>0.59</v>
      </c>
      <c r="I130" s="3">
        <v>29.91</v>
      </c>
    </row>
    <row r="131" spans="1:9" x14ac:dyDescent="0.2">
      <c r="B131" s="1">
        <v>0.65625</v>
      </c>
      <c r="C131" s="3">
        <v>79</v>
      </c>
      <c r="D131" s="3">
        <v>95</v>
      </c>
      <c r="F131" s="3" t="s">
        <v>186</v>
      </c>
      <c r="G131" s="3" t="s">
        <v>37</v>
      </c>
      <c r="H131" s="13">
        <v>0.59</v>
      </c>
      <c r="I131" s="3">
        <v>29.9</v>
      </c>
    </row>
    <row r="132" spans="1:9" x14ac:dyDescent="0.2">
      <c r="B132" s="1">
        <v>0.66666666666666663</v>
      </c>
      <c r="C132" s="3">
        <v>80</v>
      </c>
      <c r="D132" s="3">
        <v>94</v>
      </c>
      <c r="F132" s="3" t="s">
        <v>187</v>
      </c>
      <c r="G132" s="3" t="s">
        <v>37</v>
      </c>
      <c r="H132" s="13">
        <v>0.57999999999999996</v>
      </c>
      <c r="I132" s="3">
        <v>29.9</v>
      </c>
    </row>
    <row r="133" spans="1:9" x14ac:dyDescent="0.2">
      <c r="B133" s="1">
        <v>0.67708333333333337</v>
      </c>
      <c r="C133" s="3">
        <v>79</v>
      </c>
      <c r="D133" s="3">
        <v>93</v>
      </c>
      <c r="F133" s="3" t="s">
        <v>184</v>
      </c>
      <c r="G133" s="3" t="s">
        <v>37</v>
      </c>
      <c r="H133" s="13">
        <v>0.59</v>
      </c>
      <c r="I133" s="3">
        <v>29.9</v>
      </c>
    </row>
    <row r="134" spans="1:9" x14ac:dyDescent="0.2">
      <c r="B134" s="1">
        <v>0.6875</v>
      </c>
      <c r="C134" s="3">
        <v>79</v>
      </c>
      <c r="D134" s="3">
        <v>89</v>
      </c>
      <c r="F134" s="3" t="s">
        <v>183</v>
      </c>
      <c r="G134" s="3" t="s">
        <v>43</v>
      </c>
      <c r="H134" s="13">
        <v>0.57999999999999996</v>
      </c>
      <c r="I134" s="3">
        <v>29.91</v>
      </c>
    </row>
    <row r="135" spans="1:9" x14ac:dyDescent="0.2">
      <c r="B135" s="1">
        <v>0.69791666666666663</v>
      </c>
      <c r="C135" s="3">
        <v>78</v>
      </c>
      <c r="D135" s="3">
        <v>88</v>
      </c>
      <c r="F135" s="3" t="s">
        <v>175</v>
      </c>
      <c r="G135" s="3" t="s">
        <v>43</v>
      </c>
      <c r="H135" s="13">
        <v>0.57999999999999996</v>
      </c>
      <c r="I135" s="3">
        <v>29.91</v>
      </c>
    </row>
    <row r="136" spans="1:9" x14ac:dyDescent="0.2">
      <c r="B136" s="1">
        <v>0.70833333333333337</v>
      </c>
      <c r="F136" s="3"/>
      <c r="G136" s="3"/>
      <c r="H136" s="3"/>
      <c r="I136" s="3"/>
    </row>
    <row r="137" spans="1:9" x14ac:dyDescent="0.2">
      <c r="B137" s="1"/>
      <c r="F137" s="3"/>
      <c r="G137" s="3"/>
      <c r="H137" s="3"/>
      <c r="I137" s="3"/>
    </row>
    <row r="138" spans="1:9" x14ac:dyDescent="0.2">
      <c r="A138" s="18">
        <v>39513</v>
      </c>
      <c r="B138" s="1">
        <v>0.375</v>
      </c>
      <c r="C138" s="3">
        <v>62</v>
      </c>
      <c r="D138" s="3">
        <v>71</v>
      </c>
      <c r="F138" s="3"/>
      <c r="G138" s="3"/>
      <c r="H138" s="13"/>
      <c r="I138" s="3"/>
    </row>
    <row r="139" spans="1:9" x14ac:dyDescent="0.2">
      <c r="B139" s="1">
        <v>0.38541666666666669</v>
      </c>
      <c r="C139" s="3">
        <v>63</v>
      </c>
      <c r="D139" s="3">
        <v>79</v>
      </c>
      <c r="F139" s="3" t="s">
        <v>112</v>
      </c>
      <c r="G139" s="3" t="s">
        <v>129</v>
      </c>
      <c r="H139" s="13">
        <v>0.78</v>
      </c>
      <c r="I139" s="3">
        <v>30.02</v>
      </c>
    </row>
    <row r="140" spans="1:9" x14ac:dyDescent="0.2">
      <c r="B140" s="1">
        <v>0.39583333333333331</v>
      </c>
      <c r="C140" s="3">
        <v>65</v>
      </c>
      <c r="D140" s="3">
        <v>79</v>
      </c>
      <c r="F140" s="3" t="s">
        <v>97</v>
      </c>
      <c r="G140" s="3" t="s">
        <v>129</v>
      </c>
      <c r="H140" s="13">
        <v>0.76</v>
      </c>
      <c r="I140" s="3">
        <v>30.02</v>
      </c>
    </row>
    <row r="141" spans="1:9" x14ac:dyDescent="0.2">
      <c r="B141" s="1">
        <v>0.40625</v>
      </c>
      <c r="C141" s="3">
        <v>66</v>
      </c>
      <c r="D141" s="3">
        <v>82</v>
      </c>
      <c r="F141" s="3" t="s">
        <v>144</v>
      </c>
      <c r="G141" s="3" t="s">
        <v>129</v>
      </c>
      <c r="H141" s="13">
        <v>0.73</v>
      </c>
      <c r="I141" s="3">
        <v>30.03</v>
      </c>
    </row>
    <row r="142" spans="1:9" x14ac:dyDescent="0.2">
      <c r="B142" s="1">
        <v>0.41666666666666669</v>
      </c>
      <c r="C142" s="3">
        <v>67</v>
      </c>
      <c r="D142" s="3">
        <v>82</v>
      </c>
      <c r="F142" s="3" t="s">
        <v>101</v>
      </c>
      <c r="G142" s="3" t="s">
        <v>71</v>
      </c>
      <c r="H142" s="13">
        <v>0.71</v>
      </c>
      <c r="I142" s="3">
        <v>30.02</v>
      </c>
    </row>
    <row r="143" spans="1:9" x14ac:dyDescent="0.2">
      <c r="B143" s="1">
        <v>0.42708333333333331</v>
      </c>
      <c r="C143" s="3">
        <v>68</v>
      </c>
      <c r="D143" s="3">
        <v>89</v>
      </c>
      <c r="F143" s="3" t="s">
        <v>131</v>
      </c>
      <c r="G143" s="3" t="s">
        <v>129</v>
      </c>
      <c r="H143" s="13">
        <v>0.71</v>
      </c>
      <c r="I143" s="3">
        <v>30.02</v>
      </c>
    </row>
    <row r="144" spans="1:9" x14ac:dyDescent="0.2">
      <c r="B144" s="1">
        <v>0.4375</v>
      </c>
      <c r="C144" s="3">
        <v>70</v>
      </c>
      <c r="D144" s="3">
        <v>91</v>
      </c>
      <c r="F144" s="3" t="s">
        <v>144</v>
      </c>
      <c r="G144" s="3" t="s">
        <v>71</v>
      </c>
      <c r="H144" s="13">
        <v>0.64</v>
      </c>
      <c r="I144" s="3">
        <v>30.02</v>
      </c>
    </row>
    <row r="145" spans="2:9" x14ac:dyDescent="0.2">
      <c r="B145" s="1">
        <v>0.44791666666666669</v>
      </c>
      <c r="C145" s="3">
        <v>71</v>
      </c>
      <c r="D145" s="3">
        <v>94</v>
      </c>
      <c r="F145" s="3"/>
      <c r="G145" s="3"/>
      <c r="H145" s="13">
        <v>0.65</v>
      </c>
      <c r="I145" s="3">
        <v>30.01</v>
      </c>
    </row>
    <row r="146" spans="2:9" x14ac:dyDescent="0.2">
      <c r="B146" s="1">
        <v>0.45833333333333331</v>
      </c>
      <c r="C146" s="3">
        <v>71</v>
      </c>
      <c r="D146" s="3">
        <v>91</v>
      </c>
      <c r="F146" s="3" t="s">
        <v>112</v>
      </c>
      <c r="G146" s="3" t="s">
        <v>129</v>
      </c>
      <c r="H146" s="13">
        <v>0.63</v>
      </c>
      <c r="I146" s="3">
        <v>30.02</v>
      </c>
    </row>
    <row r="147" spans="2:9" x14ac:dyDescent="0.2">
      <c r="B147" s="1">
        <v>0.46875</v>
      </c>
      <c r="C147" s="3">
        <v>72</v>
      </c>
      <c r="D147" s="3">
        <v>96</v>
      </c>
      <c r="F147" s="3" t="s">
        <v>118</v>
      </c>
      <c r="G147" s="3" t="s">
        <v>71</v>
      </c>
      <c r="H147" s="13">
        <v>0.59</v>
      </c>
      <c r="I147" s="3">
        <v>30</v>
      </c>
    </row>
    <row r="148" spans="2:9" x14ac:dyDescent="0.2">
      <c r="B148" s="1">
        <v>0.47916666666666669</v>
      </c>
      <c r="C148" s="3">
        <v>73</v>
      </c>
      <c r="D148" s="3">
        <v>98</v>
      </c>
      <c r="F148" s="3" t="s">
        <v>112</v>
      </c>
      <c r="G148" s="3" t="s">
        <v>71</v>
      </c>
      <c r="H148" s="13">
        <v>0.56000000000000005</v>
      </c>
      <c r="I148" s="3">
        <v>29.99</v>
      </c>
    </row>
    <row r="149" spans="2:9" x14ac:dyDescent="0.2">
      <c r="B149" s="1">
        <v>0.48958333333333331</v>
      </c>
      <c r="C149" s="3">
        <v>75</v>
      </c>
      <c r="D149" s="3">
        <v>101</v>
      </c>
      <c r="F149" s="3" t="s">
        <v>118</v>
      </c>
      <c r="G149" s="3" t="s">
        <v>71</v>
      </c>
      <c r="H149" s="13">
        <v>0.53</v>
      </c>
      <c r="I149" s="3">
        <v>29.99</v>
      </c>
    </row>
    <row r="150" spans="2:9" x14ac:dyDescent="0.2">
      <c r="B150" s="1">
        <v>0.5</v>
      </c>
      <c r="C150" s="3">
        <v>75</v>
      </c>
      <c r="D150" s="3">
        <v>102</v>
      </c>
      <c r="F150" s="3" t="s">
        <v>95</v>
      </c>
      <c r="G150" s="3" t="s">
        <v>71</v>
      </c>
      <c r="H150" s="13">
        <v>0.51</v>
      </c>
      <c r="I150" s="3">
        <v>29.99</v>
      </c>
    </row>
    <row r="151" spans="2:9" x14ac:dyDescent="0.2">
      <c r="B151" s="1">
        <v>0.54166666666666663</v>
      </c>
      <c r="C151" s="3">
        <v>76</v>
      </c>
      <c r="D151" s="3">
        <v>99</v>
      </c>
      <c r="F151" s="3"/>
      <c r="G151" s="3"/>
      <c r="H151" s="3"/>
      <c r="I151" s="3"/>
    </row>
    <row r="152" spans="2:9" x14ac:dyDescent="0.2">
      <c r="B152" s="1">
        <v>0.55208333333333337</v>
      </c>
      <c r="C152" s="3">
        <v>76</v>
      </c>
      <c r="D152" s="3">
        <v>98</v>
      </c>
      <c r="F152" s="3" t="s">
        <v>112</v>
      </c>
      <c r="G152" s="3" t="s">
        <v>37</v>
      </c>
      <c r="H152" s="13">
        <v>0.55000000000000004</v>
      </c>
      <c r="I152" s="3">
        <v>29.96</v>
      </c>
    </row>
    <row r="153" spans="2:9" x14ac:dyDescent="0.2">
      <c r="B153" s="1">
        <v>0.5625</v>
      </c>
      <c r="C153" s="3">
        <v>76</v>
      </c>
      <c r="D153" s="3">
        <v>96</v>
      </c>
      <c r="F153" s="3" t="s">
        <v>112</v>
      </c>
      <c r="G153" s="3" t="s">
        <v>37</v>
      </c>
      <c r="H153" s="13">
        <v>0.54</v>
      </c>
      <c r="I153" s="3">
        <v>29.94</v>
      </c>
    </row>
    <row r="154" spans="2:9" x14ac:dyDescent="0.2">
      <c r="B154" s="1">
        <v>0.57291666666666663</v>
      </c>
      <c r="C154" s="3">
        <v>77</v>
      </c>
      <c r="D154" s="3">
        <v>98</v>
      </c>
      <c r="F154" s="3" t="s">
        <v>95</v>
      </c>
      <c r="G154" s="3" t="s">
        <v>34</v>
      </c>
      <c r="H154" s="13">
        <v>0.54</v>
      </c>
      <c r="I154" s="3">
        <v>29.94</v>
      </c>
    </row>
    <row r="155" spans="2:9" x14ac:dyDescent="0.2">
      <c r="B155" s="1">
        <v>0.58333333333333337</v>
      </c>
      <c r="C155" s="3">
        <v>77</v>
      </c>
      <c r="D155" s="3">
        <v>94</v>
      </c>
      <c r="F155" s="3" t="s">
        <v>131</v>
      </c>
      <c r="G155" s="3" t="s">
        <v>34</v>
      </c>
      <c r="H155" s="13">
        <v>0.55000000000000004</v>
      </c>
      <c r="I155" s="3">
        <v>29.93</v>
      </c>
    </row>
    <row r="156" spans="2:9" x14ac:dyDescent="0.2">
      <c r="B156" s="1">
        <v>0.59375</v>
      </c>
      <c r="C156" s="3">
        <v>77</v>
      </c>
      <c r="D156" s="3">
        <v>91</v>
      </c>
      <c r="F156" s="3" t="s">
        <v>112</v>
      </c>
      <c r="G156" s="3" t="s">
        <v>34</v>
      </c>
      <c r="H156" s="13">
        <v>0.56999999999999995</v>
      </c>
      <c r="I156" s="3">
        <v>29.92</v>
      </c>
    </row>
    <row r="157" spans="2:9" x14ac:dyDescent="0.2">
      <c r="B157" s="1">
        <v>0.60416666666666663</v>
      </c>
      <c r="C157" s="3">
        <v>77</v>
      </c>
      <c r="D157" s="3">
        <v>87</v>
      </c>
      <c r="F157" s="3" t="s">
        <v>118</v>
      </c>
      <c r="G157" s="3" t="s">
        <v>71</v>
      </c>
      <c r="H157" s="13">
        <v>0.6</v>
      </c>
      <c r="I157" s="3">
        <v>29.91</v>
      </c>
    </row>
    <row r="158" spans="2:9" x14ac:dyDescent="0.2">
      <c r="B158" s="1">
        <v>0.61458333333333337</v>
      </c>
      <c r="C158" s="3">
        <v>77</v>
      </c>
      <c r="D158" s="3">
        <v>86</v>
      </c>
      <c r="F158" s="3" t="s">
        <v>112</v>
      </c>
      <c r="G158" s="3" t="s">
        <v>71</v>
      </c>
      <c r="H158" s="13">
        <v>0.6</v>
      </c>
      <c r="I158" s="3">
        <v>29.9</v>
      </c>
    </row>
    <row r="159" spans="2:9" x14ac:dyDescent="0.2">
      <c r="B159" s="1">
        <v>0.625</v>
      </c>
      <c r="C159" s="3">
        <v>77</v>
      </c>
      <c r="D159" s="3">
        <v>87</v>
      </c>
      <c r="F159" s="3" t="s">
        <v>188</v>
      </c>
      <c r="G159" s="3" t="s">
        <v>143</v>
      </c>
      <c r="H159" s="13">
        <v>0.59</v>
      </c>
      <c r="I159" s="3">
        <v>29.9</v>
      </c>
    </row>
    <row r="160" spans="2:9" x14ac:dyDescent="0.2">
      <c r="B160" s="1">
        <v>0.63541666666666663</v>
      </c>
      <c r="C160" s="3">
        <v>77</v>
      </c>
      <c r="D160" s="3">
        <v>89</v>
      </c>
      <c r="F160" s="3" t="s">
        <v>97</v>
      </c>
      <c r="G160" s="3" t="s">
        <v>130</v>
      </c>
      <c r="H160" s="13">
        <v>0.57999999999999996</v>
      </c>
      <c r="I160" s="3">
        <v>29.88</v>
      </c>
    </row>
    <row r="161" spans="1:9" x14ac:dyDescent="0.2">
      <c r="B161" s="1">
        <v>0.64583333333333337</v>
      </c>
      <c r="C161" s="3">
        <v>78</v>
      </c>
      <c r="D161" s="3">
        <v>89</v>
      </c>
      <c r="F161" s="3" t="s">
        <v>95</v>
      </c>
      <c r="G161" s="3" t="s">
        <v>130</v>
      </c>
      <c r="H161" s="13">
        <v>0.57999999999999996</v>
      </c>
      <c r="I161" s="3">
        <v>29.89</v>
      </c>
    </row>
    <row r="162" spans="1:9" x14ac:dyDescent="0.2">
      <c r="B162" s="1">
        <v>0.65625</v>
      </c>
      <c r="C162" s="3">
        <v>78</v>
      </c>
      <c r="D162" s="3">
        <v>89</v>
      </c>
      <c r="F162" s="3" t="s">
        <v>97</v>
      </c>
      <c r="G162" s="3" t="s">
        <v>130</v>
      </c>
      <c r="H162" s="13">
        <v>0.56999999999999995</v>
      </c>
      <c r="I162" s="3">
        <v>29.89</v>
      </c>
    </row>
    <row r="163" spans="1:9" x14ac:dyDescent="0.2">
      <c r="B163" s="1">
        <v>0.66666666666666663</v>
      </c>
      <c r="C163" s="3">
        <v>78</v>
      </c>
      <c r="D163" s="3">
        <v>87</v>
      </c>
      <c r="F163" s="3" t="s">
        <v>97</v>
      </c>
      <c r="G163" s="3" t="s">
        <v>130</v>
      </c>
      <c r="H163" s="13">
        <v>0.59</v>
      </c>
      <c r="I163" s="3">
        <v>29.88</v>
      </c>
    </row>
    <row r="164" spans="1:9" x14ac:dyDescent="0.2">
      <c r="B164" s="1">
        <v>0.67361111111111116</v>
      </c>
      <c r="C164" s="3">
        <v>77</v>
      </c>
      <c r="D164" s="3">
        <v>86</v>
      </c>
      <c r="F164" s="3" t="s">
        <v>95</v>
      </c>
      <c r="G164" s="3" t="s">
        <v>143</v>
      </c>
      <c r="H164" s="13">
        <v>0.59</v>
      </c>
      <c r="I164" s="3">
        <v>29.89</v>
      </c>
    </row>
    <row r="165" spans="1:9" x14ac:dyDescent="0.2">
      <c r="B165" s="1"/>
      <c r="F165" s="3"/>
      <c r="G165" s="3"/>
      <c r="H165" s="3"/>
      <c r="I165" s="3"/>
    </row>
    <row r="166" spans="1:9" x14ac:dyDescent="0.2">
      <c r="A166" s="18">
        <v>39526</v>
      </c>
      <c r="B166" s="1">
        <v>0.40625</v>
      </c>
      <c r="C166" s="3">
        <v>66</v>
      </c>
      <c r="D166" s="3">
        <v>80</v>
      </c>
      <c r="F166" s="3" t="s">
        <v>109</v>
      </c>
      <c r="G166" s="3" t="s">
        <v>180</v>
      </c>
      <c r="H166" s="13">
        <v>0.66</v>
      </c>
      <c r="I166" s="3">
        <v>30.02</v>
      </c>
    </row>
    <row r="167" spans="1:9" x14ac:dyDescent="0.2">
      <c r="B167" s="1">
        <v>0.41666666666666669</v>
      </c>
      <c r="C167" s="3">
        <v>68</v>
      </c>
      <c r="D167" s="3">
        <v>81</v>
      </c>
      <c r="F167" s="3" t="s">
        <v>127</v>
      </c>
      <c r="G167" s="3" t="s">
        <v>180</v>
      </c>
      <c r="H167" s="13">
        <v>0.64</v>
      </c>
      <c r="I167" s="3">
        <v>30.02</v>
      </c>
    </row>
    <row r="168" spans="1:9" x14ac:dyDescent="0.2">
      <c r="B168" s="1">
        <v>0.42708333333333331</v>
      </c>
      <c r="C168" s="3">
        <v>70</v>
      </c>
      <c r="D168" s="3">
        <v>83</v>
      </c>
      <c r="F168" s="3" t="s">
        <v>115</v>
      </c>
      <c r="G168" s="3" t="s">
        <v>180</v>
      </c>
      <c r="H168" s="13">
        <v>0.63</v>
      </c>
      <c r="I168" s="3">
        <v>30.02</v>
      </c>
    </row>
    <row r="169" spans="1:9" x14ac:dyDescent="0.2">
      <c r="B169" s="1">
        <v>0.4375</v>
      </c>
      <c r="C169" s="3">
        <v>72</v>
      </c>
      <c r="D169" s="3">
        <v>83</v>
      </c>
      <c r="F169" s="3" t="s">
        <v>127</v>
      </c>
      <c r="G169" s="3" t="s">
        <v>180</v>
      </c>
      <c r="H169" s="13">
        <v>0.62</v>
      </c>
      <c r="I169" s="3">
        <v>30.02</v>
      </c>
    </row>
    <row r="170" spans="1:9" x14ac:dyDescent="0.2">
      <c r="B170" s="1">
        <v>0.44791666666666669</v>
      </c>
      <c r="C170" s="3">
        <v>74</v>
      </c>
      <c r="D170" s="3">
        <v>91</v>
      </c>
      <c r="F170" s="3" t="s">
        <v>189</v>
      </c>
      <c r="G170" s="3" t="s">
        <v>180</v>
      </c>
      <c r="H170" s="13">
        <v>0.61</v>
      </c>
      <c r="I170" s="3">
        <v>30.03</v>
      </c>
    </row>
    <row r="171" spans="1:9" x14ac:dyDescent="0.2">
      <c r="B171" s="1">
        <v>0.45833333333333331</v>
      </c>
      <c r="C171" s="3">
        <v>76</v>
      </c>
      <c r="D171" s="3">
        <v>89</v>
      </c>
      <c r="F171" s="3" t="s">
        <v>115</v>
      </c>
      <c r="G171" s="3" t="s">
        <v>180</v>
      </c>
      <c r="H171" s="13">
        <v>0.6</v>
      </c>
      <c r="I171" s="3">
        <v>30.04</v>
      </c>
    </row>
    <row r="172" spans="1:9" x14ac:dyDescent="0.2">
      <c r="B172" s="1">
        <v>0.46875</v>
      </c>
      <c r="C172" s="3">
        <v>78</v>
      </c>
      <c r="D172" s="3">
        <v>88</v>
      </c>
      <c r="F172" s="3" t="s">
        <v>128</v>
      </c>
      <c r="G172" s="3" t="s">
        <v>180</v>
      </c>
      <c r="H172" s="13">
        <v>0.57999999999999996</v>
      </c>
      <c r="I172" s="3">
        <v>30.03</v>
      </c>
    </row>
    <row r="173" spans="1:9" x14ac:dyDescent="0.2">
      <c r="B173" s="1">
        <v>0.47916666666666669</v>
      </c>
      <c r="C173" s="3">
        <v>78</v>
      </c>
      <c r="D173" s="3">
        <v>90</v>
      </c>
      <c r="F173" s="3" t="s">
        <v>125</v>
      </c>
      <c r="G173" s="3" t="s">
        <v>180</v>
      </c>
      <c r="H173" s="13">
        <v>0.59</v>
      </c>
      <c r="I173" s="3">
        <v>30.03</v>
      </c>
    </row>
    <row r="174" spans="1:9" x14ac:dyDescent="0.2">
      <c r="B174" s="1">
        <v>0.48958333333333331</v>
      </c>
      <c r="C174" s="3">
        <v>79</v>
      </c>
      <c r="D174" s="3">
        <v>87</v>
      </c>
      <c r="F174" s="3" t="s">
        <v>115</v>
      </c>
      <c r="G174" s="3" t="s">
        <v>180</v>
      </c>
      <c r="H174" s="13">
        <v>0.56999999999999995</v>
      </c>
      <c r="I174" s="3">
        <v>30.03</v>
      </c>
    </row>
    <row r="175" spans="1:9" x14ac:dyDescent="0.2">
      <c r="B175" s="1">
        <v>0.5</v>
      </c>
      <c r="C175" s="3">
        <v>79</v>
      </c>
      <c r="D175" s="3">
        <v>95</v>
      </c>
      <c r="F175" s="3" t="s">
        <v>127</v>
      </c>
      <c r="G175" s="3" t="s">
        <v>180</v>
      </c>
      <c r="H175" s="13">
        <v>0.56000000000000005</v>
      </c>
      <c r="I175" s="3">
        <v>30.03</v>
      </c>
    </row>
    <row r="176" spans="1:9" x14ac:dyDescent="0.2">
      <c r="B176" s="1">
        <v>0.55208333333333337</v>
      </c>
      <c r="C176" s="3">
        <v>81</v>
      </c>
      <c r="D176" s="3">
        <v>104</v>
      </c>
      <c r="F176" s="3" t="s">
        <v>115</v>
      </c>
      <c r="G176" s="3" t="s">
        <v>190</v>
      </c>
      <c r="H176" s="13">
        <v>0.52</v>
      </c>
      <c r="I176" s="3">
        <v>29.99</v>
      </c>
    </row>
    <row r="177" spans="2:9" x14ac:dyDescent="0.2">
      <c r="B177" s="1">
        <v>0.5625</v>
      </c>
      <c r="C177" s="3">
        <v>82</v>
      </c>
      <c r="D177" s="3">
        <v>100</v>
      </c>
      <c r="F177" s="3" t="s">
        <v>115</v>
      </c>
      <c r="G177" s="3" t="s">
        <v>190</v>
      </c>
      <c r="H177" s="13">
        <v>0.51</v>
      </c>
      <c r="I177" s="3">
        <v>29.99</v>
      </c>
    </row>
    <row r="178" spans="2:9" x14ac:dyDescent="0.2">
      <c r="B178" s="1">
        <v>0.57291666666666663</v>
      </c>
      <c r="C178" s="3">
        <v>83</v>
      </c>
      <c r="D178" s="3">
        <v>106</v>
      </c>
      <c r="F178" s="3" t="s">
        <v>128</v>
      </c>
      <c r="G178" s="3" t="s">
        <v>190</v>
      </c>
      <c r="H178" s="13">
        <v>0.5</v>
      </c>
      <c r="I178" s="3">
        <v>29.98</v>
      </c>
    </row>
    <row r="179" spans="2:9" x14ac:dyDescent="0.2">
      <c r="B179" s="1">
        <v>0.58333333333333337</v>
      </c>
      <c r="C179" s="3">
        <v>83</v>
      </c>
      <c r="D179" s="3">
        <v>104</v>
      </c>
      <c r="F179" s="3" t="s">
        <v>191</v>
      </c>
      <c r="G179" s="3" t="s">
        <v>190</v>
      </c>
      <c r="H179" s="13">
        <v>0.5</v>
      </c>
      <c r="I179" s="3">
        <v>29.97</v>
      </c>
    </row>
    <row r="180" spans="2:9" x14ac:dyDescent="0.2">
      <c r="B180" s="1">
        <v>0.59375</v>
      </c>
      <c r="C180" s="3">
        <v>84</v>
      </c>
      <c r="D180" s="3">
        <v>107</v>
      </c>
      <c r="F180" s="3" t="s">
        <v>192</v>
      </c>
      <c r="G180" s="3" t="s">
        <v>190</v>
      </c>
      <c r="H180" s="13">
        <v>0.49</v>
      </c>
      <c r="I180" s="3">
        <v>29.96</v>
      </c>
    </row>
    <row r="181" spans="2:9" x14ac:dyDescent="0.2">
      <c r="B181" s="1">
        <v>0.60416666666666663</v>
      </c>
      <c r="C181" s="3">
        <v>84</v>
      </c>
      <c r="D181" s="3">
        <v>105</v>
      </c>
      <c r="F181" s="3" t="s">
        <v>192</v>
      </c>
      <c r="G181" s="3" t="s">
        <v>190</v>
      </c>
      <c r="H181" s="13">
        <v>0.47</v>
      </c>
      <c r="I181" s="3">
        <v>29.95</v>
      </c>
    </row>
    <row r="182" spans="2:9" x14ac:dyDescent="0.2">
      <c r="B182" s="1">
        <v>0.61458333333333337</v>
      </c>
      <c r="C182" s="3">
        <v>85</v>
      </c>
      <c r="D182" s="3">
        <v>112</v>
      </c>
      <c r="F182" s="3" t="s">
        <v>107</v>
      </c>
      <c r="G182" s="3" t="s">
        <v>190</v>
      </c>
      <c r="H182" s="13">
        <v>0.46</v>
      </c>
      <c r="I182" s="3">
        <v>29.94</v>
      </c>
    </row>
    <row r="183" spans="2:9" x14ac:dyDescent="0.2">
      <c r="B183" s="1">
        <v>0.625</v>
      </c>
      <c r="C183" s="3">
        <v>85</v>
      </c>
      <c r="D183" s="3">
        <v>107</v>
      </c>
      <c r="F183" s="3" t="s">
        <v>189</v>
      </c>
      <c r="G183" s="3" t="s">
        <v>37</v>
      </c>
      <c r="H183" s="13">
        <v>0.47</v>
      </c>
      <c r="I183" s="3">
        <v>29.94</v>
      </c>
    </row>
    <row r="184" spans="2:9" x14ac:dyDescent="0.2">
      <c r="B184" s="1">
        <v>0.63541666666666663</v>
      </c>
      <c r="C184" s="3">
        <v>85</v>
      </c>
      <c r="D184" s="3">
        <v>109</v>
      </c>
      <c r="F184" s="3" t="s">
        <v>193</v>
      </c>
      <c r="G184" s="3" t="s">
        <v>190</v>
      </c>
      <c r="H184" s="13">
        <v>0.46</v>
      </c>
      <c r="I184" s="3">
        <v>29.92</v>
      </c>
    </row>
    <row r="185" spans="2:9" x14ac:dyDescent="0.2">
      <c r="B185" s="1">
        <v>0.64583333333333337</v>
      </c>
      <c r="C185" s="3">
        <v>86</v>
      </c>
      <c r="D185" s="3">
        <v>112</v>
      </c>
      <c r="F185" s="3" t="s">
        <v>125</v>
      </c>
      <c r="G185" s="3" t="s">
        <v>190</v>
      </c>
      <c r="H185" s="13">
        <v>0.46</v>
      </c>
      <c r="I185" s="3">
        <v>29.92</v>
      </c>
    </row>
    <row r="186" spans="2:9" x14ac:dyDescent="0.2">
      <c r="B186" s="1">
        <v>0.65625</v>
      </c>
      <c r="C186" s="3">
        <v>86</v>
      </c>
      <c r="D186" s="3">
        <v>108</v>
      </c>
      <c r="F186" s="3" t="s">
        <v>107</v>
      </c>
      <c r="G186" s="3" t="s">
        <v>190</v>
      </c>
      <c r="H186" s="13">
        <v>0.44</v>
      </c>
      <c r="I186" s="3">
        <v>29.92</v>
      </c>
    </row>
    <row r="187" spans="2:9" x14ac:dyDescent="0.2">
      <c r="B187" s="1">
        <v>0.66666666666666663</v>
      </c>
      <c r="C187" s="3">
        <v>86</v>
      </c>
      <c r="D187" s="3">
        <v>106</v>
      </c>
      <c r="F187" s="3" t="s">
        <v>115</v>
      </c>
      <c r="G187" s="3" t="s">
        <v>37</v>
      </c>
      <c r="H187" s="13">
        <v>0.44</v>
      </c>
      <c r="I187" s="3">
        <v>29.91</v>
      </c>
    </row>
    <row r="188" spans="2:9" x14ac:dyDescent="0.2">
      <c r="B188" s="1">
        <v>0.67708333333333304</v>
      </c>
      <c r="C188" s="3">
        <v>86</v>
      </c>
      <c r="D188" s="3">
        <v>95</v>
      </c>
      <c r="F188" s="3" t="s">
        <v>115</v>
      </c>
      <c r="G188" s="3" t="s">
        <v>37</v>
      </c>
      <c r="H188" s="13">
        <v>0.43</v>
      </c>
      <c r="I188" s="3">
        <v>29.91</v>
      </c>
    </row>
    <row r="189" spans="2:9" x14ac:dyDescent="0.2">
      <c r="B189" s="1">
        <v>0.6875</v>
      </c>
      <c r="C189" s="3">
        <v>86</v>
      </c>
      <c r="D189" s="3">
        <v>102</v>
      </c>
      <c r="F189" s="3" t="s">
        <v>127</v>
      </c>
      <c r="G189" s="3" t="s">
        <v>37</v>
      </c>
      <c r="H189" s="13">
        <v>0.44</v>
      </c>
      <c r="I189" s="3">
        <v>29.91</v>
      </c>
    </row>
    <row r="190" spans="2:9" x14ac:dyDescent="0.2">
      <c r="B190" s="1">
        <v>0.69791666666666696</v>
      </c>
      <c r="C190" s="3">
        <v>86</v>
      </c>
      <c r="D190" s="3">
        <v>105</v>
      </c>
      <c r="F190" s="3" t="s">
        <v>107</v>
      </c>
      <c r="G190" s="3" t="s">
        <v>37</v>
      </c>
      <c r="H190" s="13">
        <v>0.43</v>
      </c>
      <c r="I190" s="3">
        <v>29.9</v>
      </c>
    </row>
    <row r="191" spans="2:9" x14ac:dyDescent="0.2">
      <c r="B191" s="1">
        <v>0.70833333333333304</v>
      </c>
      <c r="C191" s="3">
        <v>86</v>
      </c>
      <c r="D191" s="3">
        <v>102</v>
      </c>
      <c r="F191" s="3" t="s">
        <v>125</v>
      </c>
      <c r="G191" s="3" t="s">
        <v>190</v>
      </c>
      <c r="H191" s="13">
        <v>0.43</v>
      </c>
      <c r="I191" s="3">
        <v>29.9</v>
      </c>
    </row>
    <row r="192" spans="2:9" x14ac:dyDescent="0.2">
      <c r="B192" s="1">
        <v>0.71875</v>
      </c>
      <c r="C192" s="3">
        <v>86</v>
      </c>
      <c r="D192" s="3">
        <v>97</v>
      </c>
      <c r="F192" s="3" t="s">
        <v>107</v>
      </c>
      <c r="G192" s="3" t="s">
        <v>190</v>
      </c>
      <c r="H192" s="13">
        <v>0.43</v>
      </c>
      <c r="I192" s="3">
        <v>29.9</v>
      </c>
    </row>
    <row r="193" spans="1:9" x14ac:dyDescent="0.2">
      <c r="B193" s="1">
        <v>0.72916666666666596</v>
      </c>
      <c r="C193" s="3">
        <v>86</v>
      </c>
      <c r="D193" s="3">
        <v>98</v>
      </c>
      <c r="F193" s="3" t="s">
        <v>125</v>
      </c>
      <c r="G193" s="3" t="s">
        <v>190</v>
      </c>
      <c r="H193" s="13">
        <v>0.43</v>
      </c>
      <c r="I193" s="3">
        <v>29.89</v>
      </c>
    </row>
    <row r="194" spans="1:9" x14ac:dyDescent="0.2">
      <c r="B194" s="1">
        <v>0.73958333333333304</v>
      </c>
      <c r="C194" s="3">
        <v>86</v>
      </c>
      <c r="D194" s="3">
        <v>98</v>
      </c>
      <c r="F194" s="3" t="s">
        <v>189</v>
      </c>
      <c r="G194" s="3" t="s">
        <v>190</v>
      </c>
      <c r="H194" s="13">
        <v>0.43</v>
      </c>
      <c r="I194" s="3">
        <v>29.89</v>
      </c>
    </row>
    <row r="195" spans="1:9" x14ac:dyDescent="0.2">
      <c r="B195" s="1">
        <v>0.749999999999999</v>
      </c>
      <c r="C195" s="3">
        <v>85</v>
      </c>
      <c r="D195" s="3">
        <v>93</v>
      </c>
      <c r="F195" s="3" t="s">
        <v>194</v>
      </c>
      <c r="G195" s="3" t="s">
        <v>190</v>
      </c>
      <c r="H195" s="13">
        <v>0.43</v>
      </c>
      <c r="I195" s="3">
        <v>29.88</v>
      </c>
    </row>
    <row r="196" spans="1:9" x14ac:dyDescent="0.2">
      <c r="B196" s="1"/>
      <c r="F196" s="3"/>
      <c r="G196" s="3"/>
      <c r="H196" s="16"/>
      <c r="I196" s="3"/>
    </row>
    <row r="197" spans="1:9" x14ac:dyDescent="0.2">
      <c r="A197" s="18">
        <v>39527</v>
      </c>
      <c r="B197" s="1"/>
      <c r="F197" s="3"/>
      <c r="G197" s="3"/>
      <c r="H197" s="16"/>
      <c r="I197" s="3"/>
    </row>
    <row r="198" spans="1:9" x14ac:dyDescent="0.2">
      <c r="B198" s="1">
        <v>0.47916666666666669</v>
      </c>
      <c r="C198" s="3">
        <v>72</v>
      </c>
      <c r="D198" s="3">
        <v>85</v>
      </c>
      <c r="F198" s="3" t="s">
        <v>115</v>
      </c>
      <c r="G198" s="3" t="s">
        <v>143</v>
      </c>
      <c r="H198" s="16">
        <v>0.7</v>
      </c>
      <c r="I198" s="3">
        <v>30.02</v>
      </c>
    </row>
    <row r="199" spans="1:9" x14ac:dyDescent="0.2">
      <c r="B199" s="1">
        <v>0.48958333333333331</v>
      </c>
      <c r="C199" s="3">
        <v>72</v>
      </c>
      <c r="D199" s="3">
        <v>85</v>
      </c>
      <c r="F199" s="3" t="s">
        <v>127</v>
      </c>
      <c r="G199" s="3" t="s">
        <v>143</v>
      </c>
      <c r="H199" s="16">
        <v>0.7</v>
      </c>
      <c r="I199" s="3">
        <v>30.02</v>
      </c>
    </row>
    <row r="200" spans="1:9" x14ac:dyDescent="0.2">
      <c r="B200" s="1">
        <v>0.5</v>
      </c>
      <c r="C200" s="3">
        <v>71</v>
      </c>
      <c r="D200" s="3">
        <v>88</v>
      </c>
      <c r="F200" s="3" t="s">
        <v>115</v>
      </c>
      <c r="G200" s="3" t="s">
        <v>143</v>
      </c>
      <c r="H200" s="16">
        <v>0.7</v>
      </c>
      <c r="I200" s="3">
        <v>30.02</v>
      </c>
    </row>
    <row r="201" spans="1:9" x14ac:dyDescent="0.2">
      <c r="B201" s="1">
        <v>0.51041666666666696</v>
      </c>
      <c r="C201" s="3">
        <v>73</v>
      </c>
      <c r="D201" s="3">
        <v>92</v>
      </c>
      <c r="F201" s="3" t="s">
        <v>101</v>
      </c>
      <c r="G201" s="3" t="s">
        <v>143</v>
      </c>
      <c r="H201" s="16">
        <v>0.68</v>
      </c>
      <c r="I201" s="3">
        <v>30.02</v>
      </c>
    </row>
    <row r="202" spans="1:9" x14ac:dyDescent="0.2">
      <c r="B202" s="1">
        <v>0.52083333333333304</v>
      </c>
      <c r="C202" s="3">
        <v>73</v>
      </c>
      <c r="D202" s="3">
        <v>88</v>
      </c>
      <c r="F202" s="3" t="s">
        <v>195</v>
      </c>
      <c r="G202" s="3" t="s">
        <v>196</v>
      </c>
      <c r="H202" s="16">
        <v>0.67</v>
      </c>
      <c r="I202" s="3">
        <v>30.01</v>
      </c>
    </row>
    <row r="203" spans="1:9" x14ac:dyDescent="0.2">
      <c r="B203" s="1">
        <v>0.53125</v>
      </c>
      <c r="C203" s="3">
        <v>72</v>
      </c>
      <c r="D203" s="3">
        <v>88</v>
      </c>
      <c r="F203" s="3" t="s">
        <v>118</v>
      </c>
      <c r="G203" s="3" t="s">
        <v>143</v>
      </c>
      <c r="H203" s="16">
        <v>0.68</v>
      </c>
      <c r="I203" s="3">
        <v>30.02</v>
      </c>
    </row>
    <row r="204" spans="1:9" x14ac:dyDescent="0.2">
      <c r="B204" s="1">
        <v>0.54166666666666696</v>
      </c>
      <c r="C204" s="3">
        <v>72</v>
      </c>
      <c r="D204" s="3">
        <v>89</v>
      </c>
      <c r="F204" s="3" t="s">
        <v>181</v>
      </c>
      <c r="G204" s="3" t="s">
        <v>130</v>
      </c>
      <c r="H204" s="16">
        <v>0.69</v>
      </c>
      <c r="I204" s="3">
        <v>30.01</v>
      </c>
    </row>
    <row r="205" spans="1:9" x14ac:dyDescent="0.2">
      <c r="B205" s="1">
        <v>0.55208333333333337</v>
      </c>
      <c r="C205" s="3">
        <v>72</v>
      </c>
      <c r="D205" s="3">
        <v>87</v>
      </c>
      <c r="F205" s="3" t="s">
        <v>109</v>
      </c>
      <c r="G205" s="3" t="s">
        <v>197</v>
      </c>
      <c r="H205" s="16">
        <v>0.7</v>
      </c>
      <c r="I205" s="3">
        <v>30.01</v>
      </c>
    </row>
    <row r="206" spans="1:9" x14ac:dyDescent="0.2">
      <c r="B206" s="1">
        <v>0.5625</v>
      </c>
      <c r="C206" s="3">
        <v>73</v>
      </c>
      <c r="D206" s="3">
        <v>87</v>
      </c>
      <c r="F206" s="3" t="s">
        <v>107</v>
      </c>
      <c r="G206" s="3" t="s">
        <v>143</v>
      </c>
      <c r="H206" s="16">
        <v>0.69</v>
      </c>
      <c r="I206" s="3">
        <v>30.01</v>
      </c>
    </row>
    <row r="207" spans="1:9" x14ac:dyDescent="0.2">
      <c r="B207" s="1">
        <v>0.57291666666666663</v>
      </c>
      <c r="C207" s="3">
        <v>72</v>
      </c>
      <c r="D207" s="3">
        <v>85</v>
      </c>
      <c r="F207" s="3" t="s">
        <v>104</v>
      </c>
      <c r="G207" s="3" t="s">
        <v>143</v>
      </c>
      <c r="H207" s="16">
        <v>0.66</v>
      </c>
      <c r="I207" s="3">
        <v>30.01</v>
      </c>
    </row>
    <row r="208" spans="1:9" x14ac:dyDescent="0.2">
      <c r="B208" s="1">
        <v>0.58333333333333337</v>
      </c>
      <c r="C208" s="3">
        <v>72</v>
      </c>
      <c r="D208" s="3">
        <v>84</v>
      </c>
      <c r="F208" s="3" t="s">
        <v>198</v>
      </c>
      <c r="G208" s="3" t="s">
        <v>143</v>
      </c>
      <c r="H208" s="16">
        <v>0.69</v>
      </c>
      <c r="I208" s="3">
        <v>30.01</v>
      </c>
    </row>
    <row r="209" spans="1:9" x14ac:dyDescent="0.2">
      <c r="B209" s="1">
        <v>0.59375</v>
      </c>
      <c r="C209" s="3">
        <v>72</v>
      </c>
      <c r="D209" s="3">
        <v>85</v>
      </c>
      <c r="F209" s="3" t="s">
        <v>199</v>
      </c>
      <c r="G209" s="3" t="s">
        <v>143</v>
      </c>
      <c r="H209" s="16">
        <v>0.69</v>
      </c>
      <c r="I209" s="3">
        <v>30.01</v>
      </c>
    </row>
    <row r="210" spans="1:9" x14ac:dyDescent="0.2">
      <c r="B210" s="1">
        <v>0.60416666666666663</v>
      </c>
      <c r="C210" s="3">
        <v>72</v>
      </c>
      <c r="D210" s="3">
        <v>85</v>
      </c>
      <c r="F210" s="3" t="s">
        <v>101</v>
      </c>
      <c r="G210" s="3" t="s">
        <v>143</v>
      </c>
      <c r="H210" s="16">
        <v>0.71</v>
      </c>
      <c r="I210" s="19">
        <v>30</v>
      </c>
    </row>
    <row r="211" spans="1:9" x14ac:dyDescent="0.2">
      <c r="B211" s="1">
        <v>0.61458333333333337</v>
      </c>
      <c r="C211" s="3">
        <v>72</v>
      </c>
      <c r="D211" s="3">
        <v>85</v>
      </c>
      <c r="F211" s="3" t="s">
        <v>200</v>
      </c>
      <c r="G211" s="3" t="s">
        <v>196</v>
      </c>
      <c r="H211" s="16">
        <v>0.7</v>
      </c>
      <c r="I211" s="3">
        <v>29.99</v>
      </c>
    </row>
    <row r="212" spans="1:9" x14ac:dyDescent="0.2">
      <c r="B212" s="1">
        <v>0.625</v>
      </c>
      <c r="C212" s="3">
        <v>74</v>
      </c>
      <c r="D212" s="3">
        <v>87</v>
      </c>
      <c r="F212" s="3" t="s">
        <v>99</v>
      </c>
      <c r="G212" s="3" t="s">
        <v>196</v>
      </c>
      <c r="H212" s="16">
        <v>0.7</v>
      </c>
      <c r="I212" s="3">
        <v>29.99</v>
      </c>
    </row>
    <row r="213" spans="1:9" x14ac:dyDescent="0.2">
      <c r="B213" s="1">
        <v>0.63541666666666663</v>
      </c>
      <c r="C213" s="3">
        <v>73</v>
      </c>
      <c r="D213" s="3">
        <v>83</v>
      </c>
      <c r="F213" s="3" t="s">
        <v>195</v>
      </c>
      <c r="G213" s="3" t="s">
        <v>143</v>
      </c>
      <c r="H213" s="16">
        <v>0.68</v>
      </c>
      <c r="I213" s="19">
        <v>30</v>
      </c>
    </row>
    <row r="214" spans="1:9" x14ac:dyDescent="0.2">
      <c r="B214" s="1">
        <v>0.64583333333333337</v>
      </c>
      <c r="C214" s="3">
        <v>72</v>
      </c>
      <c r="D214" s="3">
        <v>82</v>
      </c>
      <c r="F214" s="3" t="s">
        <v>118</v>
      </c>
      <c r="G214" s="3" t="s">
        <v>143</v>
      </c>
      <c r="H214" s="16">
        <v>0.69</v>
      </c>
      <c r="I214" s="3">
        <v>29.99</v>
      </c>
    </row>
    <row r="215" spans="1:9" x14ac:dyDescent="0.2">
      <c r="B215" s="1">
        <v>0.65625</v>
      </c>
      <c r="C215" s="3">
        <v>72</v>
      </c>
      <c r="D215" s="3">
        <v>85</v>
      </c>
      <c r="F215" s="3" t="s">
        <v>97</v>
      </c>
      <c r="G215" s="3" t="s">
        <v>196</v>
      </c>
      <c r="H215" s="16">
        <v>0.71</v>
      </c>
      <c r="I215" s="3">
        <v>29.99</v>
      </c>
    </row>
    <row r="216" spans="1:9" x14ac:dyDescent="0.2">
      <c r="B216" s="1">
        <v>0.66666666666666663</v>
      </c>
      <c r="C216" s="3">
        <v>73</v>
      </c>
      <c r="D216" s="3">
        <v>86</v>
      </c>
      <c r="F216" s="3" t="s">
        <v>97</v>
      </c>
      <c r="G216" s="3" t="s">
        <v>130</v>
      </c>
      <c r="H216" s="16">
        <v>0.68</v>
      </c>
      <c r="I216" s="3">
        <v>29.99</v>
      </c>
    </row>
    <row r="217" spans="1:9" x14ac:dyDescent="0.2">
      <c r="B217" s="1">
        <v>0.67708333333333304</v>
      </c>
      <c r="C217" s="3">
        <v>73</v>
      </c>
      <c r="D217" s="3">
        <v>86</v>
      </c>
      <c r="F217" s="3" t="s">
        <v>95</v>
      </c>
      <c r="G217" s="3" t="s">
        <v>201</v>
      </c>
      <c r="H217" s="16">
        <v>0.66</v>
      </c>
      <c r="I217" s="3">
        <v>29.99</v>
      </c>
    </row>
    <row r="218" spans="1:9" x14ac:dyDescent="0.2">
      <c r="B218" s="1">
        <v>0.6875</v>
      </c>
      <c r="C218" s="3">
        <v>74</v>
      </c>
      <c r="D218" s="3">
        <v>89</v>
      </c>
      <c r="F218" s="3" t="s">
        <v>109</v>
      </c>
      <c r="G218" s="3" t="s">
        <v>196</v>
      </c>
      <c r="H218" s="16">
        <v>0.67</v>
      </c>
      <c r="I218" s="3">
        <v>29.99</v>
      </c>
    </row>
    <row r="219" spans="1:9" x14ac:dyDescent="0.2">
      <c r="B219" s="1">
        <v>0.69791666666666696</v>
      </c>
      <c r="C219" s="3">
        <v>75</v>
      </c>
      <c r="D219" s="3">
        <v>89</v>
      </c>
      <c r="F219" s="3" t="s">
        <v>95</v>
      </c>
      <c r="G219" s="3" t="s">
        <v>130</v>
      </c>
      <c r="H219" s="16">
        <v>0.65</v>
      </c>
      <c r="I219" s="3">
        <v>29.98</v>
      </c>
    </row>
    <row r="220" spans="1:9" x14ac:dyDescent="0.2">
      <c r="B220" s="1"/>
      <c r="F220" s="3"/>
      <c r="G220" s="3"/>
      <c r="H220" s="16"/>
      <c r="I220" s="3"/>
    </row>
    <row r="221" spans="1:9" x14ac:dyDescent="0.2">
      <c r="A221" s="18">
        <v>39531</v>
      </c>
      <c r="B221" s="1"/>
      <c r="F221" s="3"/>
      <c r="G221" s="3"/>
      <c r="H221" s="16"/>
      <c r="I221" s="3"/>
    </row>
    <row r="222" spans="1:9" x14ac:dyDescent="0.2">
      <c r="B222" s="1">
        <v>0.66666666666666663</v>
      </c>
      <c r="C222" s="3">
        <v>76</v>
      </c>
      <c r="D222" s="3">
        <v>90</v>
      </c>
      <c r="F222" s="3" t="s">
        <v>144</v>
      </c>
      <c r="G222" s="3" t="s">
        <v>202</v>
      </c>
      <c r="H222" s="16">
        <v>0.67</v>
      </c>
      <c r="I222" s="3">
        <v>29.96</v>
      </c>
    </row>
    <row r="223" spans="1:9" x14ac:dyDescent="0.2">
      <c r="B223" s="1">
        <v>0.67708333333333337</v>
      </c>
      <c r="C223" s="3">
        <v>76</v>
      </c>
      <c r="D223" s="3">
        <v>93</v>
      </c>
      <c r="F223" s="3" t="s">
        <v>144</v>
      </c>
      <c r="G223" s="3" t="s">
        <v>202</v>
      </c>
      <c r="H223" s="16">
        <v>0.68</v>
      </c>
      <c r="I223" s="3">
        <v>29.98</v>
      </c>
    </row>
    <row r="224" spans="1:9" x14ac:dyDescent="0.2">
      <c r="B224" s="1">
        <v>0.6875</v>
      </c>
      <c r="C224" s="3">
        <v>75</v>
      </c>
      <c r="D224" s="3">
        <v>88</v>
      </c>
      <c r="F224" s="3">
        <v>0</v>
      </c>
      <c r="G224" s="3" t="s">
        <v>71</v>
      </c>
      <c r="H224" s="16">
        <v>0.7</v>
      </c>
      <c r="I224" s="3">
        <v>29.96</v>
      </c>
    </row>
    <row r="225" spans="2:9" x14ac:dyDescent="0.2">
      <c r="B225" s="1">
        <v>0.69791666666666663</v>
      </c>
      <c r="F225" s="3"/>
      <c r="G225" s="3"/>
      <c r="H225" s="16"/>
      <c r="I225" s="3"/>
    </row>
    <row r="226" spans="2:9" x14ac:dyDescent="0.2">
      <c r="B226" s="1">
        <v>0.70833333333333404</v>
      </c>
      <c r="F226" s="3"/>
      <c r="G226" s="3"/>
      <c r="H226" s="16"/>
      <c r="I226" s="3"/>
    </row>
    <row r="227" spans="2:9" x14ac:dyDescent="0.2">
      <c r="B227" s="1">
        <v>0.71875</v>
      </c>
      <c r="C227" s="3">
        <v>74</v>
      </c>
      <c r="D227" s="3">
        <v>86</v>
      </c>
      <c r="F227" s="3">
        <v>0</v>
      </c>
      <c r="G227" s="3"/>
      <c r="H227" s="16">
        <v>0.71</v>
      </c>
      <c r="I227" s="3">
        <v>29.97</v>
      </c>
    </row>
    <row r="228" spans="2:9" x14ac:dyDescent="0.2">
      <c r="B228" s="1">
        <v>0.72916666666666696</v>
      </c>
      <c r="C228" s="3">
        <v>75</v>
      </c>
      <c r="D228" s="3">
        <v>85</v>
      </c>
      <c r="F228" s="3">
        <v>0</v>
      </c>
      <c r="G228" s="3"/>
      <c r="H228" s="16">
        <v>0.66</v>
      </c>
      <c r="I228" s="3">
        <v>29.97</v>
      </c>
    </row>
    <row r="229" spans="2:9" x14ac:dyDescent="0.2">
      <c r="B229" s="1">
        <v>0.73958333333333404</v>
      </c>
      <c r="F229" s="3"/>
      <c r="G229" s="3"/>
      <c r="H229" s="16"/>
      <c r="I229" s="3"/>
    </row>
    <row r="230" spans="2:9" x14ac:dyDescent="0.2">
      <c r="B230" s="1">
        <v>0.750000000000001</v>
      </c>
      <c r="F230" s="3"/>
      <c r="G230" s="3"/>
      <c r="H230" s="16"/>
      <c r="I230" s="3"/>
    </row>
    <row r="231" spans="2:9" x14ac:dyDescent="0.2">
      <c r="B231" s="1">
        <v>0.76041666666666696</v>
      </c>
      <c r="C231" s="3">
        <v>75</v>
      </c>
      <c r="D231" s="3">
        <v>87</v>
      </c>
      <c r="F231" s="3">
        <v>0</v>
      </c>
      <c r="G231" s="3"/>
      <c r="H231" s="16">
        <v>0.63</v>
      </c>
      <c r="I231" s="3">
        <v>29.97</v>
      </c>
    </row>
    <row r="232" spans="2:9" x14ac:dyDescent="0.2">
      <c r="B232" s="1">
        <v>0.77083333333333404</v>
      </c>
      <c r="F232" s="3"/>
      <c r="G232" s="3"/>
      <c r="H232" s="16"/>
      <c r="I232" s="3"/>
    </row>
    <row r="233" spans="2:9" x14ac:dyDescent="0.2">
      <c r="B233" s="1">
        <v>0.781250000000001</v>
      </c>
      <c r="F233" s="3"/>
      <c r="G233" s="3"/>
      <c r="H233" s="16"/>
      <c r="I233" s="3"/>
    </row>
    <row r="234" spans="2:9" x14ac:dyDescent="0.2">
      <c r="B234" s="1">
        <v>0.79166666666666796</v>
      </c>
      <c r="F234" s="3"/>
      <c r="G234" s="3"/>
      <c r="H234" s="16"/>
      <c r="I234" s="3"/>
    </row>
    <row r="235" spans="2:9" x14ac:dyDescent="0.2">
      <c r="B235" s="1">
        <v>0.80208333333333504</v>
      </c>
      <c r="F235" s="3"/>
      <c r="G235" s="3"/>
      <c r="H235" s="16"/>
      <c r="I235" s="3"/>
    </row>
    <row r="236" spans="2:9" x14ac:dyDescent="0.2">
      <c r="B236" s="1">
        <v>0.812500000000001</v>
      </c>
      <c r="F236" s="3"/>
      <c r="G236" s="3"/>
      <c r="H236" s="16"/>
      <c r="I236" s="3"/>
    </row>
    <row r="237" spans="2:9" x14ac:dyDescent="0.2">
      <c r="B237" s="1">
        <v>0.82291666666666796</v>
      </c>
      <c r="C237" s="3">
        <v>73</v>
      </c>
      <c r="D237" s="3">
        <v>75</v>
      </c>
      <c r="F237" s="3">
        <v>0</v>
      </c>
      <c r="G237" s="3"/>
      <c r="H237" s="16">
        <v>0.66</v>
      </c>
      <c r="I237" s="3">
        <v>30</v>
      </c>
    </row>
    <row r="238" spans="2:9" x14ac:dyDescent="0.2">
      <c r="B238" s="1">
        <v>0.83333333333333504</v>
      </c>
      <c r="F238" s="3"/>
      <c r="G238" s="3"/>
      <c r="H238" s="16"/>
      <c r="I238" s="3"/>
    </row>
    <row r="239" spans="2:9" x14ac:dyDescent="0.2">
      <c r="B239" s="1">
        <v>0.843750000000002</v>
      </c>
      <c r="F239" s="3"/>
      <c r="G239" s="3"/>
      <c r="H239" s="16"/>
      <c r="I239" s="3"/>
    </row>
    <row r="240" spans="2:9" x14ac:dyDescent="0.2">
      <c r="B240" s="1">
        <v>0.85416666666666796</v>
      </c>
      <c r="C240" s="3">
        <v>72</v>
      </c>
      <c r="D240" s="3">
        <v>73</v>
      </c>
      <c r="F240" s="3">
        <v>1</v>
      </c>
      <c r="G240" s="3" t="s">
        <v>35</v>
      </c>
      <c r="H240" s="16">
        <v>0.67</v>
      </c>
      <c r="I240" s="3">
        <v>30.02</v>
      </c>
    </row>
    <row r="241" spans="1:9" x14ac:dyDescent="0.2">
      <c r="B241" s="1">
        <v>0.86458333333333504</v>
      </c>
      <c r="F241" s="3"/>
      <c r="G241" s="3"/>
      <c r="H241" s="16"/>
      <c r="I241" s="3"/>
    </row>
    <row r="242" spans="1:9" x14ac:dyDescent="0.2">
      <c r="B242" s="1">
        <v>0.875000000000002</v>
      </c>
      <c r="C242" s="3">
        <v>71</v>
      </c>
      <c r="D242" s="3">
        <v>72</v>
      </c>
      <c r="F242" s="3">
        <v>0</v>
      </c>
      <c r="G242" s="3"/>
      <c r="H242" s="16">
        <v>0.68</v>
      </c>
      <c r="I242" s="3">
        <v>30.04</v>
      </c>
    </row>
    <row r="243" spans="1:9" x14ac:dyDescent="0.2">
      <c r="B243" s="1">
        <v>0.88541666666666896</v>
      </c>
      <c r="F243" s="3"/>
      <c r="G243" s="3"/>
      <c r="H243" s="16"/>
      <c r="I243" s="3"/>
    </row>
    <row r="244" spans="1:9" x14ac:dyDescent="0.2">
      <c r="B244" s="1">
        <v>0.89583333333333504</v>
      </c>
      <c r="C244" s="3">
        <v>70</v>
      </c>
      <c r="D244" s="3">
        <v>70</v>
      </c>
      <c r="F244" s="3">
        <v>4</v>
      </c>
      <c r="G244" s="3" t="s">
        <v>35</v>
      </c>
      <c r="H244" s="16">
        <v>0.65</v>
      </c>
      <c r="I244" s="3">
        <v>30.05</v>
      </c>
    </row>
    <row r="245" spans="1:9" x14ac:dyDescent="0.2">
      <c r="B245" s="1">
        <v>0.906250000000002</v>
      </c>
      <c r="F245" s="3"/>
      <c r="G245" s="3"/>
      <c r="H245" s="16"/>
      <c r="I245" s="3"/>
    </row>
    <row r="246" spans="1:9" x14ac:dyDescent="0.2">
      <c r="B246" s="1">
        <v>0.91666666666666896</v>
      </c>
      <c r="C246" s="3">
        <v>69</v>
      </c>
      <c r="D246" s="3">
        <v>69</v>
      </c>
      <c r="F246" s="3">
        <v>4</v>
      </c>
      <c r="G246" s="3" t="s">
        <v>71</v>
      </c>
      <c r="H246" s="16">
        <v>0.62</v>
      </c>
      <c r="I246" s="3">
        <v>30.07</v>
      </c>
    </row>
    <row r="247" spans="1:9" x14ac:dyDescent="0.2">
      <c r="B247" s="1"/>
      <c r="F247" s="3"/>
      <c r="G247" s="3"/>
      <c r="H247" s="16"/>
      <c r="I247" s="3"/>
    </row>
    <row r="248" spans="1:9" x14ac:dyDescent="0.2">
      <c r="A248" s="20">
        <v>39532</v>
      </c>
      <c r="B248" s="1"/>
      <c r="F248" s="3"/>
      <c r="G248" s="3"/>
      <c r="H248" s="16"/>
      <c r="I248" s="3"/>
    </row>
    <row r="249" spans="1:9" x14ac:dyDescent="0.2">
      <c r="B249" s="1">
        <v>0.66666666666666663</v>
      </c>
      <c r="C249" s="3">
        <v>71</v>
      </c>
      <c r="D249" s="3">
        <v>96</v>
      </c>
      <c r="F249" s="3">
        <v>9</v>
      </c>
      <c r="G249" s="3" t="s">
        <v>71</v>
      </c>
      <c r="H249" s="16">
        <v>0.5</v>
      </c>
      <c r="I249" s="3">
        <v>30.2</v>
      </c>
    </row>
    <row r="250" spans="1:9" x14ac:dyDescent="0.2">
      <c r="B250" s="1">
        <v>0.67708333333333337</v>
      </c>
      <c r="C250" s="3">
        <v>71</v>
      </c>
      <c r="D250" s="3">
        <v>98</v>
      </c>
      <c r="F250" s="3">
        <v>15</v>
      </c>
      <c r="G250" s="3" t="s">
        <v>71</v>
      </c>
      <c r="H250" s="16">
        <v>0.51</v>
      </c>
      <c r="I250" s="3">
        <v>30.2</v>
      </c>
    </row>
    <row r="251" spans="1:9" x14ac:dyDescent="0.2">
      <c r="B251" s="1">
        <v>0.6875</v>
      </c>
      <c r="C251" s="3">
        <v>70</v>
      </c>
      <c r="D251" s="3">
        <v>96</v>
      </c>
      <c r="F251" s="3">
        <v>16</v>
      </c>
      <c r="G251" s="3" t="s">
        <v>203</v>
      </c>
      <c r="H251" s="16">
        <v>0.51</v>
      </c>
      <c r="I251" s="3">
        <v>30.2</v>
      </c>
    </row>
    <row r="252" spans="1:9" x14ac:dyDescent="0.2">
      <c r="B252" s="1">
        <v>0.69791666666666663</v>
      </c>
      <c r="C252" s="3">
        <v>70</v>
      </c>
      <c r="D252" s="3">
        <v>90</v>
      </c>
      <c r="F252" s="3">
        <v>18</v>
      </c>
      <c r="G252" s="3" t="s">
        <v>203</v>
      </c>
      <c r="H252" s="16">
        <v>0.5</v>
      </c>
      <c r="I252" s="3">
        <v>30.2</v>
      </c>
    </row>
    <row r="253" spans="1:9" x14ac:dyDescent="0.2">
      <c r="B253" s="1">
        <v>0.70833333333333404</v>
      </c>
      <c r="F253" s="3"/>
      <c r="G253" s="3"/>
      <c r="H253" s="16"/>
      <c r="I253" s="3"/>
    </row>
    <row r="254" spans="1:9" x14ac:dyDescent="0.2">
      <c r="B254" s="1">
        <v>0.71875</v>
      </c>
      <c r="C254" s="3">
        <v>70</v>
      </c>
      <c r="D254" s="3">
        <v>84</v>
      </c>
      <c r="F254" s="3">
        <v>13</v>
      </c>
      <c r="G254" s="3" t="s">
        <v>203</v>
      </c>
      <c r="H254" s="16">
        <v>0.51</v>
      </c>
      <c r="I254" s="3">
        <v>30.2</v>
      </c>
    </row>
    <row r="255" spans="1:9" x14ac:dyDescent="0.2">
      <c r="B255" s="1">
        <v>0.72916666666666696</v>
      </c>
      <c r="F255" s="3"/>
      <c r="G255" s="3"/>
      <c r="H255" s="16"/>
      <c r="I255" s="3"/>
    </row>
    <row r="256" spans="1:9" x14ac:dyDescent="0.2">
      <c r="B256" s="1">
        <v>0.73958333333333404</v>
      </c>
      <c r="C256" s="3">
        <v>69</v>
      </c>
      <c r="D256" s="3">
        <v>82</v>
      </c>
      <c r="F256" s="3">
        <v>12</v>
      </c>
      <c r="G256" s="3" t="s">
        <v>71</v>
      </c>
      <c r="H256" s="16">
        <v>0.5</v>
      </c>
      <c r="I256" s="3">
        <v>30.2</v>
      </c>
    </row>
    <row r="257" spans="2:9" x14ac:dyDescent="0.2">
      <c r="B257" s="1">
        <v>0.750000000000001</v>
      </c>
      <c r="F257" s="3"/>
      <c r="G257" s="3"/>
      <c r="H257" s="16"/>
      <c r="I257" s="3"/>
    </row>
    <row r="258" spans="2:9" x14ac:dyDescent="0.2">
      <c r="B258" s="1">
        <v>0.76041666666666696</v>
      </c>
      <c r="C258" s="3">
        <v>70</v>
      </c>
      <c r="D258" s="3">
        <v>82</v>
      </c>
      <c r="F258" s="3">
        <v>15</v>
      </c>
      <c r="G258" s="3" t="s">
        <v>71</v>
      </c>
      <c r="H258" s="16">
        <v>0.54</v>
      </c>
      <c r="I258" s="3">
        <v>30.2</v>
      </c>
    </row>
    <row r="259" spans="2:9" x14ac:dyDescent="0.2">
      <c r="B259" s="1">
        <v>0.77083333333333404</v>
      </c>
      <c r="C259" s="3">
        <v>68</v>
      </c>
      <c r="D259" s="3">
        <v>70</v>
      </c>
      <c r="F259" s="3">
        <v>15</v>
      </c>
      <c r="G259" s="3" t="s">
        <v>203</v>
      </c>
      <c r="H259" s="16">
        <v>0.52</v>
      </c>
      <c r="I259" s="3">
        <v>30.22</v>
      </c>
    </row>
    <row r="260" spans="2:9" x14ac:dyDescent="0.2">
      <c r="B260" s="1">
        <v>0.781250000000001</v>
      </c>
      <c r="F260" s="3"/>
      <c r="G260" s="3"/>
      <c r="H260" s="16"/>
      <c r="I260" s="3"/>
    </row>
    <row r="261" spans="2:9" x14ac:dyDescent="0.2">
      <c r="B261" s="1">
        <v>0.79166666666666796</v>
      </c>
      <c r="F261" s="3"/>
      <c r="G261" s="3"/>
      <c r="H261" s="16"/>
      <c r="I261" s="3"/>
    </row>
    <row r="262" spans="2:9" x14ac:dyDescent="0.2">
      <c r="B262" s="1">
        <v>0.80208333333333504</v>
      </c>
      <c r="F262" s="3"/>
      <c r="G262" s="3"/>
      <c r="H262" s="16"/>
      <c r="I262" s="3"/>
    </row>
    <row r="263" spans="2:9" x14ac:dyDescent="0.2">
      <c r="B263" s="1">
        <v>0.812500000000001</v>
      </c>
      <c r="F263" s="3"/>
      <c r="G263" s="3"/>
      <c r="H263" s="16"/>
      <c r="I263" s="3"/>
    </row>
    <row r="264" spans="2:9" x14ac:dyDescent="0.2">
      <c r="B264" s="1">
        <v>0.82291666666666796</v>
      </c>
      <c r="C264" s="3">
        <v>68</v>
      </c>
      <c r="D264" s="3">
        <v>68</v>
      </c>
      <c r="F264" s="3">
        <v>6</v>
      </c>
      <c r="G264" s="3" t="s">
        <v>203</v>
      </c>
      <c r="H264" s="16">
        <v>0.55000000000000004</v>
      </c>
      <c r="I264" s="3">
        <v>30.22</v>
      </c>
    </row>
    <row r="265" spans="2:9" x14ac:dyDescent="0.2">
      <c r="B265" s="1">
        <v>0.83333333333333504</v>
      </c>
      <c r="F265" s="3"/>
      <c r="G265" s="3"/>
      <c r="H265" s="16"/>
      <c r="I265" s="3"/>
    </row>
    <row r="266" spans="2:9" x14ac:dyDescent="0.2">
      <c r="B266" s="1">
        <v>0.843750000000002</v>
      </c>
      <c r="F266" s="3"/>
      <c r="G266" s="3"/>
      <c r="H266" s="16"/>
      <c r="I266" s="3"/>
    </row>
    <row r="267" spans="2:9" x14ac:dyDescent="0.2">
      <c r="B267" s="1">
        <v>0.85416666666666796</v>
      </c>
      <c r="F267" s="3"/>
      <c r="G267" s="3"/>
      <c r="H267" s="16"/>
      <c r="I267" s="3"/>
    </row>
    <row r="268" spans="2:9" x14ac:dyDescent="0.2">
      <c r="B268" s="1">
        <v>0.86458333333333504</v>
      </c>
      <c r="C268" s="3">
        <v>67</v>
      </c>
      <c r="D268" s="3">
        <v>67</v>
      </c>
      <c r="F268" s="3">
        <v>10</v>
      </c>
      <c r="G268" s="3" t="s">
        <v>203</v>
      </c>
      <c r="H268" s="16">
        <v>0.52</v>
      </c>
      <c r="I268" s="3">
        <v>30.23</v>
      </c>
    </row>
    <row r="269" spans="2:9" x14ac:dyDescent="0.2">
      <c r="B269" s="1">
        <v>0.875000000000002</v>
      </c>
      <c r="F269" s="3"/>
      <c r="G269" s="3"/>
      <c r="H269" s="16"/>
      <c r="I269" s="3"/>
    </row>
    <row r="270" spans="2:9" x14ac:dyDescent="0.2">
      <c r="B270" s="1">
        <v>0.88541666666666896</v>
      </c>
      <c r="C270" s="3">
        <v>66</v>
      </c>
      <c r="D270" s="3">
        <v>66</v>
      </c>
      <c r="F270" s="3">
        <v>7</v>
      </c>
      <c r="G270" s="3" t="s">
        <v>203</v>
      </c>
      <c r="H270" s="16">
        <v>0.55000000000000004</v>
      </c>
      <c r="I270" s="3">
        <v>30.24</v>
      </c>
    </row>
    <row r="271" spans="2:9" x14ac:dyDescent="0.2">
      <c r="B271" s="1">
        <v>0.89583333333333504</v>
      </c>
      <c r="F271" s="3"/>
      <c r="G271" s="3"/>
      <c r="H271" s="16"/>
      <c r="I271" s="3"/>
    </row>
    <row r="272" spans="2:9" x14ac:dyDescent="0.2">
      <c r="B272" s="1">
        <v>0.906250000000002</v>
      </c>
      <c r="C272" s="3">
        <v>66</v>
      </c>
      <c r="D272" s="3">
        <v>66</v>
      </c>
      <c r="F272" s="3">
        <v>4</v>
      </c>
      <c r="G272" s="3" t="s">
        <v>203</v>
      </c>
      <c r="H272" s="16">
        <v>0.54</v>
      </c>
      <c r="I272" s="3">
        <v>30.24</v>
      </c>
    </row>
    <row r="273" spans="1:9" x14ac:dyDescent="0.2">
      <c r="B273" s="1">
        <v>0.91666666666666896</v>
      </c>
      <c r="F273" s="3"/>
      <c r="G273" s="3"/>
      <c r="H273" s="16"/>
      <c r="I273" s="3"/>
    </row>
    <row r="274" spans="1:9" x14ac:dyDescent="0.2">
      <c r="B274" s="1"/>
      <c r="F274" s="3"/>
      <c r="G274" s="3"/>
      <c r="H274" s="16"/>
      <c r="I274" s="3"/>
    </row>
    <row r="275" spans="1:9" x14ac:dyDescent="0.2">
      <c r="A275" s="21">
        <v>39535</v>
      </c>
      <c r="B275" s="1">
        <v>0.47916666666666669</v>
      </c>
      <c r="C275" s="3">
        <v>80</v>
      </c>
      <c r="D275" s="3">
        <v>99</v>
      </c>
      <c r="E275" s="3"/>
      <c r="F275" s="3"/>
      <c r="G275" s="3"/>
      <c r="H275" s="16"/>
      <c r="I275" s="3"/>
    </row>
    <row r="276" spans="1:9" x14ac:dyDescent="0.2">
      <c r="B276" s="1">
        <v>0.48958333333333331</v>
      </c>
      <c r="C276" s="3">
        <v>80</v>
      </c>
      <c r="D276" s="3">
        <v>103</v>
      </c>
      <c r="E276" s="3"/>
      <c r="F276" s="3">
        <v>4</v>
      </c>
      <c r="G276" s="3" t="s">
        <v>71</v>
      </c>
      <c r="H276" s="16">
        <v>0.47</v>
      </c>
      <c r="I276" s="3">
        <v>30.03</v>
      </c>
    </row>
    <row r="277" spans="1:9" x14ac:dyDescent="0.2">
      <c r="B277" s="1">
        <v>0.5</v>
      </c>
      <c r="C277" s="3">
        <v>79</v>
      </c>
      <c r="D277" s="3">
        <v>105</v>
      </c>
      <c r="E277" s="3"/>
      <c r="F277" s="3">
        <v>7</v>
      </c>
      <c r="G277" s="3" t="s">
        <v>71</v>
      </c>
      <c r="H277" s="16">
        <v>0.44</v>
      </c>
      <c r="I277" s="3">
        <v>30.03</v>
      </c>
    </row>
    <row r="278" spans="1:9" x14ac:dyDescent="0.2">
      <c r="B278" s="1">
        <v>0.51041666666666696</v>
      </c>
      <c r="C278" s="3">
        <v>80</v>
      </c>
      <c r="D278" s="3">
        <v>107</v>
      </c>
      <c r="E278" s="3"/>
      <c r="F278" s="3">
        <v>7</v>
      </c>
      <c r="G278" s="3" t="s">
        <v>71</v>
      </c>
      <c r="H278" s="16">
        <v>0.49</v>
      </c>
      <c r="I278" s="3">
        <v>30.04</v>
      </c>
    </row>
    <row r="279" spans="1:9" x14ac:dyDescent="0.2">
      <c r="B279" s="1">
        <v>0.52083333333333304</v>
      </c>
      <c r="C279" s="3">
        <v>80</v>
      </c>
      <c r="D279" s="3">
        <v>109</v>
      </c>
      <c r="E279" s="3"/>
      <c r="F279" s="3">
        <v>5</v>
      </c>
      <c r="G279" s="3" t="s">
        <v>71</v>
      </c>
      <c r="H279" s="16">
        <v>0.49</v>
      </c>
      <c r="I279" s="3">
        <v>30.04</v>
      </c>
    </row>
    <row r="280" spans="1:9" x14ac:dyDescent="0.2">
      <c r="B280" s="1">
        <v>0.53125</v>
      </c>
      <c r="C280" s="3">
        <v>80</v>
      </c>
      <c r="D280" s="3">
        <v>111</v>
      </c>
      <c r="E280" s="3"/>
      <c r="F280" s="3">
        <v>2</v>
      </c>
      <c r="G280" s="3" t="s">
        <v>202</v>
      </c>
      <c r="H280" s="16">
        <v>0.47</v>
      </c>
      <c r="I280" s="3">
        <v>30.04</v>
      </c>
    </row>
    <row r="281" spans="1:9" x14ac:dyDescent="0.2">
      <c r="B281" s="1">
        <v>0.54166666666666696</v>
      </c>
      <c r="C281" s="3">
        <v>81</v>
      </c>
      <c r="D281" s="3">
        <v>114</v>
      </c>
      <c r="E281" s="3"/>
      <c r="F281" s="3">
        <v>7</v>
      </c>
      <c r="G281" s="3" t="s">
        <v>71</v>
      </c>
      <c r="H281" s="16">
        <v>0.48</v>
      </c>
      <c r="I281" s="3">
        <v>30.04</v>
      </c>
    </row>
    <row r="282" spans="1:9" x14ac:dyDescent="0.2">
      <c r="B282" s="1">
        <v>0.55208333333333304</v>
      </c>
      <c r="C282" s="3">
        <v>81</v>
      </c>
      <c r="D282" s="3">
        <v>116</v>
      </c>
      <c r="E282" s="3"/>
      <c r="F282" s="3">
        <v>10</v>
      </c>
      <c r="G282" s="3" t="s">
        <v>71</v>
      </c>
      <c r="H282" s="16">
        <v>0.5</v>
      </c>
      <c r="I282" s="3">
        <v>30.03</v>
      </c>
    </row>
    <row r="283" spans="1:9" x14ac:dyDescent="0.2">
      <c r="B283" s="1">
        <v>0.5625</v>
      </c>
      <c r="C283" s="3">
        <v>80</v>
      </c>
      <c r="D283" s="3">
        <v>115</v>
      </c>
      <c r="E283" s="3"/>
      <c r="F283" s="3">
        <v>8</v>
      </c>
      <c r="G283" s="3" t="s">
        <v>202</v>
      </c>
      <c r="H283" s="16">
        <v>0.5</v>
      </c>
      <c r="I283" s="3"/>
    </row>
    <row r="284" spans="1:9" x14ac:dyDescent="0.2">
      <c r="B284" s="1">
        <v>0.57291666666666596</v>
      </c>
      <c r="C284" s="3">
        <v>80</v>
      </c>
      <c r="D284" s="3">
        <v>116</v>
      </c>
      <c r="E284" s="3"/>
      <c r="F284" s="3">
        <v>7</v>
      </c>
      <c r="G284" s="3" t="s">
        <v>71</v>
      </c>
      <c r="H284" s="16">
        <v>0.51</v>
      </c>
      <c r="I284" s="3">
        <v>30.03</v>
      </c>
    </row>
    <row r="285" spans="1:9" x14ac:dyDescent="0.2">
      <c r="B285" s="1">
        <v>0.58333333333333304</v>
      </c>
      <c r="C285" s="3">
        <v>80</v>
      </c>
      <c r="D285" s="3">
        <v>117</v>
      </c>
      <c r="E285" s="3"/>
      <c r="F285" s="3">
        <v>10</v>
      </c>
      <c r="G285" s="3" t="s">
        <v>202</v>
      </c>
      <c r="H285" s="16">
        <v>0.49</v>
      </c>
      <c r="I285" s="3">
        <v>30.02</v>
      </c>
    </row>
    <row r="286" spans="1:9" x14ac:dyDescent="0.2">
      <c r="B286" s="1">
        <v>0.59375</v>
      </c>
      <c r="C286" s="3">
        <v>80</v>
      </c>
      <c r="D286" s="3">
        <v>115</v>
      </c>
      <c r="E286" s="3"/>
      <c r="F286" s="3">
        <v>6</v>
      </c>
      <c r="G286" s="3" t="s">
        <v>202</v>
      </c>
      <c r="H286" s="16">
        <v>0.5</v>
      </c>
      <c r="I286" s="3">
        <v>30.01</v>
      </c>
    </row>
    <row r="287" spans="1:9" x14ac:dyDescent="0.2">
      <c r="B287" s="1">
        <v>0.60416666666666696</v>
      </c>
      <c r="C287" s="3">
        <v>81</v>
      </c>
      <c r="D287" s="3">
        <v>117</v>
      </c>
      <c r="E287" s="3"/>
      <c r="F287" s="3">
        <v>9</v>
      </c>
      <c r="G287" s="3" t="s">
        <v>202</v>
      </c>
      <c r="H287" s="16">
        <v>0.5</v>
      </c>
      <c r="I287" s="3">
        <v>30.01</v>
      </c>
    </row>
    <row r="288" spans="1:9" x14ac:dyDescent="0.2">
      <c r="B288" s="1">
        <v>0.66666666666666596</v>
      </c>
      <c r="C288" s="3">
        <v>80</v>
      </c>
      <c r="D288" s="3">
        <v>115</v>
      </c>
      <c r="E288" s="3"/>
      <c r="F288" s="3">
        <v>8</v>
      </c>
      <c r="G288" s="3" t="s">
        <v>202</v>
      </c>
      <c r="H288" s="16">
        <v>0.5</v>
      </c>
      <c r="I288" s="3">
        <v>29.98</v>
      </c>
    </row>
    <row r="289" spans="2:9" x14ac:dyDescent="0.2">
      <c r="B289" s="1">
        <v>0.67708333333333304</v>
      </c>
      <c r="C289" s="3">
        <v>80</v>
      </c>
      <c r="D289" s="3">
        <v>113</v>
      </c>
      <c r="E289" s="3"/>
      <c r="F289" s="3">
        <v>8</v>
      </c>
      <c r="G289" s="3" t="s">
        <v>202</v>
      </c>
      <c r="H289" s="16">
        <v>0.49</v>
      </c>
      <c r="I289" s="3">
        <v>29.98</v>
      </c>
    </row>
    <row r="290" spans="2:9" x14ac:dyDescent="0.2">
      <c r="B290" s="1">
        <v>0.6875</v>
      </c>
      <c r="C290" s="3">
        <v>80</v>
      </c>
      <c r="D290" s="3">
        <v>110</v>
      </c>
      <c r="E290" s="3"/>
      <c r="F290" s="3">
        <v>10</v>
      </c>
      <c r="G290" s="3" t="s">
        <v>71</v>
      </c>
      <c r="H290" s="16">
        <v>0.49</v>
      </c>
      <c r="I290" s="3">
        <v>29.97</v>
      </c>
    </row>
    <row r="291" spans="2:9" x14ac:dyDescent="0.2">
      <c r="B291" s="1">
        <v>0.69791666666666596</v>
      </c>
      <c r="C291" s="3">
        <v>80</v>
      </c>
      <c r="D291" s="3">
        <v>110</v>
      </c>
      <c r="E291" s="3"/>
      <c r="F291" s="3">
        <v>12</v>
      </c>
      <c r="G291" s="3" t="s">
        <v>202</v>
      </c>
      <c r="H291" s="16">
        <v>0.49</v>
      </c>
      <c r="I291" s="3">
        <v>29.97</v>
      </c>
    </row>
    <row r="292" spans="2:9" x14ac:dyDescent="0.2">
      <c r="B292" s="1">
        <v>0.70833333333333304</v>
      </c>
      <c r="C292" s="3">
        <v>80</v>
      </c>
      <c r="D292" s="3">
        <v>109</v>
      </c>
      <c r="E292" s="3"/>
      <c r="F292" s="3">
        <v>8</v>
      </c>
      <c r="G292" s="3" t="s">
        <v>202</v>
      </c>
      <c r="H292" s="16">
        <v>0.5</v>
      </c>
      <c r="I292" s="3">
        <v>29.97</v>
      </c>
    </row>
    <row r="293" spans="2:9" x14ac:dyDescent="0.2">
      <c r="B293" s="1">
        <v>0.718749999999999</v>
      </c>
      <c r="C293" s="3">
        <v>78</v>
      </c>
      <c r="D293" s="3">
        <v>102</v>
      </c>
      <c r="E293" s="3"/>
      <c r="F293" s="3">
        <v>10</v>
      </c>
      <c r="G293" s="3" t="s">
        <v>202</v>
      </c>
      <c r="H293" s="16">
        <v>0.51</v>
      </c>
      <c r="I293" s="3">
        <v>29.97</v>
      </c>
    </row>
    <row r="294" spans="2:9" x14ac:dyDescent="0.2">
      <c r="B294" s="1">
        <v>0.72916666666666596</v>
      </c>
      <c r="C294" s="3">
        <v>79</v>
      </c>
      <c r="D294" s="3">
        <v>105</v>
      </c>
      <c r="E294" s="3"/>
      <c r="F294" s="3">
        <v>8</v>
      </c>
      <c r="G294" s="3" t="s">
        <v>35</v>
      </c>
      <c r="H294" s="16">
        <v>0.51</v>
      </c>
      <c r="I294" s="3">
        <v>29.97</v>
      </c>
    </row>
    <row r="295" spans="2:9" x14ac:dyDescent="0.2">
      <c r="B295" s="1">
        <v>0.73958333333333304</v>
      </c>
      <c r="C295" s="3">
        <v>79</v>
      </c>
      <c r="D295" s="3">
        <v>106</v>
      </c>
      <c r="E295" s="3"/>
      <c r="F295" s="3">
        <v>5</v>
      </c>
      <c r="G295" s="3" t="s">
        <v>202</v>
      </c>
      <c r="H295" s="16">
        <v>0.52</v>
      </c>
      <c r="I295" s="3">
        <v>29.98</v>
      </c>
    </row>
    <row r="296" spans="2:9" x14ac:dyDescent="0.2">
      <c r="B296" s="1">
        <v>0.749999999999999</v>
      </c>
      <c r="C296" s="3">
        <v>78</v>
      </c>
      <c r="D296" s="3">
        <v>97</v>
      </c>
      <c r="E296" s="3"/>
      <c r="F296" s="3">
        <v>8</v>
      </c>
      <c r="G296" s="3" t="s">
        <v>71</v>
      </c>
      <c r="H296" s="16">
        <v>0.52</v>
      </c>
      <c r="I296" s="3">
        <v>29.97</v>
      </c>
    </row>
    <row r="297" spans="2:9" x14ac:dyDescent="0.2">
      <c r="B297" s="1">
        <v>0.77083333333333304</v>
      </c>
      <c r="C297" s="3">
        <v>77</v>
      </c>
      <c r="D297" s="3">
        <v>94</v>
      </c>
      <c r="E297" s="3"/>
      <c r="F297" s="3">
        <v>7</v>
      </c>
      <c r="G297" s="3" t="s">
        <v>204</v>
      </c>
      <c r="H297" s="16">
        <v>0.52</v>
      </c>
      <c r="I297" s="3">
        <v>29.97</v>
      </c>
    </row>
    <row r="298" spans="2:9" x14ac:dyDescent="0.2">
      <c r="B298" s="1">
        <v>0.781249999999999</v>
      </c>
      <c r="C298" s="3">
        <v>77</v>
      </c>
      <c r="D298" s="3">
        <v>89</v>
      </c>
      <c r="E298" s="3"/>
      <c r="F298" s="3">
        <v>8</v>
      </c>
      <c r="G298" s="3" t="s">
        <v>202</v>
      </c>
      <c r="H298" s="16">
        <v>0.54</v>
      </c>
      <c r="I298" s="3">
        <v>29.98</v>
      </c>
    </row>
    <row r="299" spans="2:9" x14ac:dyDescent="0.2">
      <c r="B299" s="1">
        <v>0.79166666666666596</v>
      </c>
      <c r="C299" s="3">
        <v>76</v>
      </c>
      <c r="D299" s="3">
        <v>89</v>
      </c>
      <c r="E299" s="3"/>
      <c r="F299" s="3">
        <v>6</v>
      </c>
      <c r="G299" s="3" t="s">
        <v>71</v>
      </c>
      <c r="H299" s="16">
        <v>0.55000000000000004</v>
      </c>
      <c r="I299" s="3">
        <v>29.98</v>
      </c>
    </row>
    <row r="300" spans="2:9" x14ac:dyDescent="0.2">
      <c r="B300" s="1">
        <v>0.80208333333333304</v>
      </c>
      <c r="C300" s="3">
        <v>75</v>
      </c>
      <c r="D300" s="3">
        <v>85</v>
      </c>
      <c r="E300" s="3"/>
      <c r="F300" s="3">
        <v>5</v>
      </c>
      <c r="G300" s="3" t="s">
        <v>202</v>
      </c>
      <c r="H300" s="16">
        <v>0.56000000000000005</v>
      </c>
      <c r="I300" s="3">
        <v>29.98</v>
      </c>
    </row>
    <row r="301" spans="2:9" x14ac:dyDescent="0.2">
      <c r="B301" s="1">
        <v>0.812499999999999</v>
      </c>
      <c r="C301" s="3">
        <v>75</v>
      </c>
      <c r="D301" s="3">
        <v>85</v>
      </c>
      <c r="E301" s="3"/>
      <c r="F301" s="3">
        <v>5</v>
      </c>
      <c r="G301" s="3" t="s">
        <v>202</v>
      </c>
      <c r="H301" s="16">
        <v>0.59</v>
      </c>
      <c r="I301" s="3">
        <v>29.99</v>
      </c>
    </row>
    <row r="302" spans="2:9" x14ac:dyDescent="0.2">
      <c r="B302" s="1">
        <v>0.82291666666666596</v>
      </c>
      <c r="C302" s="3">
        <v>74</v>
      </c>
      <c r="D302" s="3">
        <v>83</v>
      </c>
      <c r="E302" s="3"/>
      <c r="F302" s="3">
        <v>4</v>
      </c>
      <c r="G302" s="3" t="s">
        <v>202</v>
      </c>
      <c r="H302" s="16">
        <v>0.61</v>
      </c>
      <c r="I302" s="19">
        <v>30</v>
      </c>
    </row>
    <row r="303" spans="2:9" x14ac:dyDescent="0.2">
      <c r="B303" s="1">
        <v>0.83333333333333204</v>
      </c>
      <c r="C303" s="3">
        <v>74</v>
      </c>
      <c r="D303" s="3">
        <v>83</v>
      </c>
      <c r="E303" s="3"/>
      <c r="F303" s="3">
        <v>5</v>
      </c>
      <c r="G303" s="3" t="s">
        <v>202</v>
      </c>
      <c r="H303" s="16">
        <v>0.64</v>
      </c>
      <c r="I303" s="19">
        <v>30</v>
      </c>
    </row>
    <row r="304" spans="2:9" x14ac:dyDescent="0.2">
      <c r="B304" s="1">
        <v>0.843749999999999</v>
      </c>
      <c r="C304" s="3">
        <v>73</v>
      </c>
      <c r="D304" s="3">
        <v>81</v>
      </c>
      <c r="E304" s="3"/>
      <c r="F304" s="3">
        <v>4</v>
      </c>
      <c r="G304" s="3" t="s">
        <v>71</v>
      </c>
      <c r="H304" s="16">
        <v>0.65</v>
      </c>
      <c r="I304" s="3">
        <v>30.01</v>
      </c>
    </row>
    <row r="305" spans="1:9" x14ac:dyDescent="0.2">
      <c r="B305" s="1">
        <v>0.85416666666666596</v>
      </c>
      <c r="C305" s="3">
        <v>73</v>
      </c>
      <c r="D305" s="3">
        <v>82</v>
      </c>
      <c r="E305" s="3"/>
      <c r="F305" s="3">
        <v>5</v>
      </c>
      <c r="G305" s="3" t="s">
        <v>202</v>
      </c>
      <c r="H305" s="16">
        <v>0.65</v>
      </c>
      <c r="I305" s="3">
        <v>30.01</v>
      </c>
    </row>
    <row r="306" spans="1:9" x14ac:dyDescent="0.2">
      <c r="B306" s="1">
        <v>0.86458333333333304</v>
      </c>
      <c r="C306" s="3">
        <v>73</v>
      </c>
      <c r="D306" s="3">
        <v>84</v>
      </c>
      <c r="E306" s="3"/>
      <c r="F306" s="3">
        <v>1</v>
      </c>
      <c r="G306" s="3" t="s">
        <v>71</v>
      </c>
      <c r="H306" s="16">
        <v>0.65</v>
      </c>
      <c r="I306" s="3">
        <v>30.01</v>
      </c>
    </row>
    <row r="307" spans="1:9" x14ac:dyDescent="0.2">
      <c r="B307" s="1">
        <v>0.875</v>
      </c>
      <c r="C307" s="3">
        <v>73</v>
      </c>
      <c r="D307" s="3">
        <v>85</v>
      </c>
      <c r="E307" s="3"/>
      <c r="F307" s="3">
        <v>4</v>
      </c>
      <c r="G307" s="3" t="s">
        <v>202</v>
      </c>
      <c r="H307" s="16">
        <v>0.65</v>
      </c>
      <c r="I307" s="3">
        <v>30.01</v>
      </c>
    </row>
    <row r="308" spans="1:9" x14ac:dyDescent="0.2">
      <c r="B308" s="1"/>
      <c r="E308" s="3"/>
      <c r="F308" s="3"/>
      <c r="G308" s="3"/>
      <c r="H308" s="16"/>
      <c r="I308" s="3"/>
    </row>
    <row r="309" spans="1:9" x14ac:dyDescent="0.2">
      <c r="A309" s="21">
        <v>39536</v>
      </c>
      <c r="B309" s="1">
        <v>0.5</v>
      </c>
      <c r="C309" s="3">
        <v>81</v>
      </c>
      <c r="D309" s="3">
        <v>110</v>
      </c>
      <c r="E309" s="3"/>
      <c r="F309" s="3">
        <v>6</v>
      </c>
      <c r="G309" s="3" t="s">
        <v>71</v>
      </c>
      <c r="H309" s="16">
        <v>0.49</v>
      </c>
      <c r="I309" s="3">
        <v>30.06</v>
      </c>
    </row>
    <row r="310" spans="1:9" x14ac:dyDescent="0.2">
      <c r="B310" s="1">
        <v>0.51041666666666663</v>
      </c>
      <c r="C310" s="3">
        <v>81</v>
      </c>
      <c r="D310" s="3">
        <v>111</v>
      </c>
      <c r="E310" s="3"/>
      <c r="F310" s="3">
        <v>2</v>
      </c>
      <c r="G310" s="3" t="s">
        <v>71</v>
      </c>
      <c r="H310" s="16">
        <v>0.48</v>
      </c>
      <c r="I310" s="3">
        <v>30.06</v>
      </c>
    </row>
    <row r="311" spans="1:9" x14ac:dyDescent="0.2">
      <c r="B311" s="1">
        <v>0.52083333333333337</v>
      </c>
      <c r="C311" s="3">
        <v>81</v>
      </c>
      <c r="D311" s="3">
        <v>113</v>
      </c>
      <c r="E311" s="3"/>
      <c r="F311" s="3"/>
      <c r="G311" s="3"/>
      <c r="H311" s="16"/>
      <c r="I311" s="3"/>
    </row>
    <row r="312" spans="1:9" x14ac:dyDescent="0.2">
      <c r="B312" s="1">
        <v>0.53125</v>
      </c>
      <c r="C312" s="3">
        <v>82</v>
      </c>
      <c r="D312" s="3">
        <v>115</v>
      </c>
      <c r="F312" s="3">
        <v>6</v>
      </c>
      <c r="G312" s="3" t="s">
        <v>71</v>
      </c>
      <c r="H312" s="3">
        <v>50</v>
      </c>
      <c r="I312" s="3">
        <v>30.06</v>
      </c>
    </row>
    <row r="313" spans="1:9" x14ac:dyDescent="0.2">
      <c r="B313" s="1">
        <v>0.54166666666666696</v>
      </c>
      <c r="F313" s="3"/>
      <c r="G313" s="3"/>
      <c r="H313" s="3"/>
      <c r="I313" s="3"/>
    </row>
    <row r="314" spans="1:9" x14ac:dyDescent="0.2">
      <c r="B314" s="1">
        <v>0.55208333333333304</v>
      </c>
      <c r="F314" s="3"/>
      <c r="G314" s="3"/>
      <c r="H314" s="3"/>
      <c r="I314" s="3"/>
    </row>
    <row r="315" spans="1:9" x14ac:dyDescent="0.2">
      <c r="B315" s="1">
        <v>0.562500000000001</v>
      </c>
      <c r="F315" s="3"/>
      <c r="G315" s="3"/>
      <c r="H315" s="3"/>
      <c r="I315" s="3"/>
    </row>
    <row r="316" spans="1:9" x14ac:dyDescent="0.2">
      <c r="B316" s="1">
        <v>0.8125</v>
      </c>
      <c r="F316" s="3"/>
      <c r="G316" s="3"/>
      <c r="H316" s="3"/>
      <c r="I316" s="3"/>
    </row>
    <row r="317" spans="1:9" x14ac:dyDescent="0.2">
      <c r="B317" s="1">
        <v>0.82291666666666663</v>
      </c>
      <c r="F317" s="3"/>
      <c r="G317" s="3"/>
      <c r="H317" s="3"/>
      <c r="I317" s="3"/>
    </row>
    <row r="318" spans="1:9" x14ac:dyDescent="0.2">
      <c r="B318" s="1">
        <v>0.83333333333333337</v>
      </c>
      <c r="F318" s="3"/>
      <c r="G318" s="3"/>
      <c r="H318" s="3"/>
      <c r="I318" s="3"/>
    </row>
    <row r="319" spans="1:9" x14ac:dyDescent="0.2">
      <c r="B319" s="1">
        <v>0.84375</v>
      </c>
      <c r="C319" s="3">
        <v>75</v>
      </c>
      <c r="D319" s="3">
        <v>82</v>
      </c>
      <c r="F319" s="3">
        <v>6</v>
      </c>
      <c r="G319" s="3" t="s">
        <v>202</v>
      </c>
      <c r="H319" s="3">
        <v>68</v>
      </c>
      <c r="I319" s="3">
        <v>30.03</v>
      </c>
    </row>
    <row r="320" spans="1:9" x14ac:dyDescent="0.2">
      <c r="B320" s="1">
        <v>0.85416666666666696</v>
      </c>
      <c r="C320" s="3">
        <v>75</v>
      </c>
      <c r="D320" s="3">
        <v>82</v>
      </c>
      <c r="F320" s="3">
        <v>5</v>
      </c>
      <c r="G320" s="3" t="s">
        <v>180</v>
      </c>
      <c r="H320" s="3">
        <v>68</v>
      </c>
      <c r="I320" s="3">
        <v>30.03</v>
      </c>
    </row>
    <row r="321" spans="1:9" x14ac:dyDescent="0.2">
      <c r="B321" s="1">
        <v>0.86458333333333304</v>
      </c>
      <c r="C321" s="3">
        <v>75</v>
      </c>
      <c r="D321" s="3">
        <v>82</v>
      </c>
      <c r="F321" s="3">
        <v>4</v>
      </c>
      <c r="G321" s="3" t="s">
        <v>205</v>
      </c>
      <c r="H321" s="3">
        <v>68</v>
      </c>
      <c r="I321" s="3">
        <v>30.04</v>
      </c>
    </row>
    <row r="322" spans="1:9" x14ac:dyDescent="0.2">
      <c r="B322" s="1">
        <v>0.875</v>
      </c>
      <c r="C322" s="3">
        <v>74</v>
      </c>
      <c r="D322" s="3">
        <v>82</v>
      </c>
      <c r="F322" s="3">
        <v>7</v>
      </c>
      <c r="G322" s="3" t="s">
        <v>204</v>
      </c>
      <c r="H322" s="3">
        <v>69</v>
      </c>
      <c r="I322" s="3">
        <v>30.04</v>
      </c>
    </row>
    <row r="323" spans="1:9" x14ac:dyDescent="0.2">
      <c r="B323" s="1">
        <v>0.88541666666666596</v>
      </c>
      <c r="C323" s="3">
        <v>74</v>
      </c>
      <c r="D323" s="3">
        <v>82</v>
      </c>
      <c r="F323" s="3">
        <v>6</v>
      </c>
      <c r="G323" s="3" t="s">
        <v>71</v>
      </c>
      <c r="H323" s="3">
        <v>68</v>
      </c>
      <c r="I323" s="3">
        <v>30.04</v>
      </c>
    </row>
    <row r="324" spans="1:9" x14ac:dyDescent="0.2">
      <c r="B324" s="1">
        <v>0.89583333333333304</v>
      </c>
      <c r="C324" s="3">
        <v>74</v>
      </c>
      <c r="D324" s="3">
        <v>82</v>
      </c>
      <c r="F324" s="3">
        <v>5</v>
      </c>
      <c r="G324" s="3" t="s">
        <v>71</v>
      </c>
      <c r="H324" s="3">
        <v>69</v>
      </c>
      <c r="I324" s="3">
        <v>30.04</v>
      </c>
    </row>
    <row r="325" spans="1:9" x14ac:dyDescent="0.2">
      <c r="B325" s="1">
        <v>0.90625</v>
      </c>
      <c r="C325" s="3">
        <v>74</v>
      </c>
      <c r="D325" s="3">
        <v>81</v>
      </c>
      <c r="F325" s="3">
        <v>7</v>
      </c>
      <c r="G325" s="3" t="s">
        <v>204</v>
      </c>
      <c r="H325" s="3">
        <v>69</v>
      </c>
      <c r="I325" s="3">
        <v>30.03</v>
      </c>
    </row>
    <row r="326" spans="1:9" x14ac:dyDescent="0.2">
      <c r="B326" s="1">
        <v>0.91666666666666596</v>
      </c>
      <c r="C326" s="3">
        <v>74</v>
      </c>
      <c r="D326" s="3">
        <v>80</v>
      </c>
      <c r="F326" s="3">
        <v>5</v>
      </c>
      <c r="G326" s="3" t="s">
        <v>71</v>
      </c>
      <c r="H326" s="3">
        <v>69</v>
      </c>
      <c r="I326" s="3">
        <v>30.04</v>
      </c>
    </row>
    <row r="327" spans="1:9" x14ac:dyDescent="0.2">
      <c r="B327" s="1">
        <v>0.92708333333333304</v>
      </c>
      <c r="F327" s="3"/>
      <c r="G327" s="3"/>
      <c r="H327" s="3"/>
      <c r="I327" s="3"/>
    </row>
    <row r="328" spans="1:9" x14ac:dyDescent="0.2">
      <c r="B328" s="1"/>
      <c r="F328" s="3"/>
      <c r="G328" s="3"/>
      <c r="H328" s="3"/>
      <c r="I328" s="3"/>
    </row>
    <row r="329" spans="1:9" x14ac:dyDescent="0.2">
      <c r="A329" t="s">
        <v>206</v>
      </c>
      <c r="B329" s="1"/>
      <c r="F329" s="3"/>
      <c r="G329" s="3"/>
      <c r="H329" s="3"/>
      <c r="I329" s="3"/>
    </row>
    <row r="330" spans="1:9" x14ac:dyDescent="0.2">
      <c r="A330" s="21">
        <v>39542</v>
      </c>
      <c r="B330" s="1">
        <v>0.39583333333333331</v>
      </c>
      <c r="C330" s="3">
        <v>74</v>
      </c>
      <c r="D330" s="3">
        <v>87</v>
      </c>
      <c r="F330" s="3">
        <v>8</v>
      </c>
      <c r="G330" s="3" t="s">
        <v>34</v>
      </c>
      <c r="H330" s="14">
        <v>0.79</v>
      </c>
      <c r="I330" s="3">
        <v>30.03</v>
      </c>
    </row>
    <row r="331" spans="1:9" x14ac:dyDescent="0.2">
      <c r="B331" s="1">
        <v>0.40625</v>
      </c>
      <c r="C331" s="3">
        <v>76</v>
      </c>
      <c r="D331" s="3">
        <v>94</v>
      </c>
      <c r="F331" s="3">
        <v>8</v>
      </c>
      <c r="G331" s="3" t="s">
        <v>35</v>
      </c>
      <c r="H331" s="14">
        <v>0.77</v>
      </c>
      <c r="I331" s="3">
        <v>30.03</v>
      </c>
    </row>
    <row r="332" spans="1:9" x14ac:dyDescent="0.2">
      <c r="B332" s="1">
        <v>0.41666666666666702</v>
      </c>
      <c r="C332" s="3">
        <v>77</v>
      </c>
      <c r="D332" s="3">
        <v>94</v>
      </c>
      <c r="F332" s="3">
        <v>6</v>
      </c>
      <c r="G332" s="3" t="s">
        <v>34</v>
      </c>
      <c r="H332" s="14">
        <v>0.77</v>
      </c>
      <c r="I332" s="3">
        <v>30.03</v>
      </c>
    </row>
    <row r="333" spans="1:9" x14ac:dyDescent="0.2">
      <c r="B333" s="1">
        <v>0.42708333333333298</v>
      </c>
      <c r="C333" s="3">
        <v>77</v>
      </c>
      <c r="D333" s="3">
        <v>96</v>
      </c>
      <c r="F333" s="3">
        <v>7</v>
      </c>
      <c r="G333" s="3" t="s">
        <v>190</v>
      </c>
      <c r="H333" s="14">
        <v>0.75</v>
      </c>
      <c r="I333" s="3">
        <v>30.03</v>
      </c>
    </row>
    <row r="334" spans="1:9" x14ac:dyDescent="0.2">
      <c r="B334" s="1">
        <v>0.4375</v>
      </c>
      <c r="C334" s="3">
        <v>78</v>
      </c>
      <c r="D334" s="3">
        <v>102</v>
      </c>
      <c r="F334" s="3">
        <v>8</v>
      </c>
      <c r="G334" s="3" t="s">
        <v>34</v>
      </c>
      <c r="H334" s="14">
        <v>0.74</v>
      </c>
      <c r="I334" s="3">
        <v>30.03</v>
      </c>
    </row>
    <row r="335" spans="1:9" x14ac:dyDescent="0.2">
      <c r="B335" s="1">
        <v>0.44791666666666702</v>
      </c>
      <c r="C335" s="3">
        <v>78</v>
      </c>
      <c r="D335" s="3">
        <v>100</v>
      </c>
      <c r="F335" s="3">
        <v>9</v>
      </c>
      <c r="G335" s="3" t="s">
        <v>34</v>
      </c>
      <c r="H335" s="14">
        <v>0.73</v>
      </c>
      <c r="I335" s="3">
        <v>30.03</v>
      </c>
    </row>
    <row r="336" spans="1:9" x14ac:dyDescent="0.2">
      <c r="B336" s="1">
        <v>0.45833333333333298</v>
      </c>
      <c r="C336" s="3">
        <v>79</v>
      </c>
      <c r="D336" s="3">
        <v>105</v>
      </c>
      <c r="F336" s="3">
        <v>5</v>
      </c>
      <c r="G336" s="3" t="s">
        <v>190</v>
      </c>
      <c r="H336" s="14">
        <v>0.72</v>
      </c>
      <c r="I336" s="3">
        <v>30.03</v>
      </c>
    </row>
    <row r="337" spans="2:9" x14ac:dyDescent="0.2">
      <c r="B337" s="1">
        <v>0.46875</v>
      </c>
      <c r="C337" s="3">
        <v>80</v>
      </c>
      <c r="D337" s="3">
        <v>107</v>
      </c>
      <c r="F337" s="3">
        <v>8</v>
      </c>
      <c r="G337" s="3" t="s">
        <v>190</v>
      </c>
      <c r="H337" s="14">
        <v>0.71</v>
      </c>
      <c r="I337" s="3">
        <v>30.03</v>
      </c>
    </row>
    <row r="338" spans="2:9" x14ac:dyDescent="0.2">
      <c r="B338" s="1">
        <v>0.47916666666666702</v>
      </c>
      <c r="C338" s="3">
        <v>80</v>
      </c>
      <c r="D338" s="3">
        <v>109</v>
      </c>
      <c r="F338" s="3">
        <v>9</v>
      </c>
      <c r="G338" s="3" t="s">
        <v>34</v>
      </c>
      <c r="H338" s="14">
        <v>0.69</v>
      </c>
      <c r="I338" s="3">
        <v>30.03</v>
      </c>
    </row>
    <row r="339" spans="2:9" x14ac:dyDescent="0.2">
      <c r="B339" s="1">
        <v>0.48958333333333298</v>
      </c>
      <c r="C339" s="3">
        <v>80</v>
      </c>
      <c r="D339" s="3">
        <v>111</v>
      </c>
      <c r="F339" s="3">
        <v>9</v>
      </c>
      <c r="G339" s="3" t="s">
        <v>180</v>
      </c>
      <c r="H339" s="14">
        <v>0.68</v>
      </c>
      <c r="I339" s="3">
        <v>30.03</v>
      </c>
    </row>
    <row r="340" spans="2:9" x14ac:dyDescent="0.2">
      <c r="B340" s="1">
        <v>0.5</v>
      </c>
      <c r="C340" s="3">
        <v>81</v>
      </c>
      <c r="D340" s="3">
        <v>113</v>
      </c>
      <c r="F340" s="3">
        <v>4</v>
      </c>
      <c r="G340" s="3" t="s">
        <v>190</v>
      </c>
      <c r="H340" s="14">
        <v>0.68</v>
      </c>
      <c r="I340" s="3">
        <v>30.03</v>
      </c>
    </row>
    <row r="341" spans="2:9" x14ac:dyDescent="0.2">
      <c r="B341" s="1">
        <v>0.51041666666666696</v>
      </c>
      <c r="C341" s="3">
        <v>81</v>
      </c>
      <c r="D341" s="3">
        <v>109</v>
      </c>
      <c r="F341" s="3">
        <v>6</v>
      </c>
      <c r="G341" s="3" t="s">
        <v>34</v>
      </c>
      <c r="H341" s="14">
        <v>0.68</v>
      </c>
      <c r="I341" s="3">
        <v>30.02</v>
      </c>
    </row>
    <row r="342" spans="2:9" x14ac:dyDescent="0.2">
      <c r="B342" s="2">
        <v>0.64583333333333337</v>
      </c>
      <c r="C342" s="3">
        <v>83</v>
      </c>
      <c r="D342" s="3">
        <v>118</v>
      </c>
      <c r="F342" s="3">
        <v>23</v>
      </c>
      <c r="G342" s="3" t="s">
        <v>43</v>
      </c>
      <c r="H342" s="14">
        <v>0.61</v>
      </c>
      <c r="I342" s="3">
        <v>29.97</v>
      </c>
    </row>
    <row r="343" spans="2:9" x14ac:dyDescent="0.2">
      <c r="B343" s="2">
        <v>0.65625</v>
      </c>
      <c r="C343" s="3">
        <v>83</v>
      </c>
      <c r="D343" s="3">
        <v>118</v>
      </c>
      <c r="F343" s="3">
        <v>19</v>
      </c>
      <c r="G343" s="3" t="s">
        <v>43</v>
      </c>
      <c r="H343" s="14">
        <v>0.6</v>
      </c>
      <c r="I343" s="3">
        <v>29.96</v>
      </c>
    </row>
    <row r="344" spans="2:9" x14ac:dyDescent="0.2">
      <c r="B344" s="2">
        <v>0.66666666666666663</v>
      </c>
      <c r="C344" s="3">
        <v>83</v>
      </c>
      <c r="D344" s="3">
        <v>115</v>
      </c>
      <c r="F344" s="3">
        <v>20</v>
      </c>
      <c r="G344" s="3" t="s">
        <v>37</v>
      </c>
      <c r="H344" s="14">
        <v>0.61</v>
      </c>
      <c r="I344" s="3">
        <v>29.95</v>
      </c>
    </row>
    <row r="345" spans="2:9" x14ac:dyDescent="0.2">
      <c r="B345" s="2">
        <v>0.67708333333333337</v>
      </c>
      <c r="C345" s="3">
        <v>82</v>
      </c>
      <c r="D345" s="3">
        <v>117</v>
      </c>
      <c r="F345" s="3">
        <v>11</v>
      </c>
      <c r="G345" s="3" t="s">
        <v>43</v>
      </c>
      <c r="H345" s="14">
        <v>0.63</v>
      </c>
      <c r="I345" s="3">
        <v>29.95</v>
      </c>
    </row>
    <row r="346" spans="2:9" x14ac:dyDescent="0.2">
      <c r="B346" s="2">
        <v>0.6875</v>
      </c>
      <c r="C346" s="3">
        <v>82</v>
      </c>
      <c r="D346" s="3">
        <v>117</v>
      </c>
      <c r="F346" s="3">
        <v>14</v>
      </c>
      <c r="G346" s="3" t="s">
        <v>37</v>
      </c>
      <c r="H346" s="14">
        <v>0.64</v>
      </c>
      <c r="I346" s="3">
        <v>29.95</v>
      </c>
    </row>
    <row r="347" spans="2:9" x14ac:dyDescent="0.2">
      <c r="B347" s="2">
        <v>0.69791666666666663</v>
      </c>
      <c r="C347" s="3">
        <v>82</v>
      </c>
      <c r="D347" s="3">
        <v>112</v>
      </c>
      <c r="F347" s="3">
        <v>13</v>
      </c>
      <c r="G347" s="3" t="s">
        <v>37</v>
      </c>
      <c r="H347" s="14">
        <v>0.63</v>
      </c>
      <c r="I347" s="3">
        <v>29.93</v>
      </c>
    </row>
    <row r="348" spans="2:9" x14ac:dyDescent="0.2">
      <c r="B348" s="2">
        <v>0.70833333333333337</v>
      </c>
      <c r="C348" s="3">
        <v>82</v>
      </c>
      <c r="D348" s="3">
        <v>111</v>
      </c>
      <c r="F348" s="3">
        <v>11</v>
      </c>
      <c r="G348" s="3" t="s">
        <v>37</v>
      </c>
      <c r="H348" s="14">
        <v>0.65</v>
      </c>
      <c r="I348" s="3">
        <v>29.93</v>
      </c>
    </row>
    <row r="349" spans="2:9" x14ac:dyDescent="0.2">
      <c r="B349" s="2">
        <v>0.71875</v>
      </c>
      <c r="C349" s="3">
        <v>82</v>
      </c>
      <c r="D349" s="3">
        <v>113</v>
      </c>
      <c r="F349" s="3">
        <v>10</v>
      </c>
      <c r="G349" s="3" t="s">
        <v>207</v>
      </c>
      <c r="H349" s="14">
        <v>0.65</v>
      </c>
      <c r="I349" s="3">
        <v>29.93</v>
      </c>
    </row>
    <row r="350" spans="2:9" x14ac:dyDescent="0.2">
      <c r="B350" s="2">
        <v>0.72916666666666663</v>
      </c>
      <c r="C350" s="3">
        <v>82</v>
      </c>
      <c r="D350" s="3">
        <v>114</v>
      </c>
      <c r="F350" s="3">
        <v>11</v>
      </c>
      <c r="G350" s="3" t="s">
        <v>37</v>
      </c>
      <c r="H350" s="14">
        <v>0.67</v>
      </c>
      <c r="I350" s="3">
        <v>29.93</v>
      </c>
    </row>
    <row r="351" spans="2:9" x14ac:dyDescent="0.2">
      <c r="B351" s="2">
        <v>0.73958333333333337</v>
      </c>
      <c r="C351" s="3">
        <v>81</v>
      </c>
      <c r="D351" s="3">
        <v>110</v>
      </c>
      <c r="F351" s="3">
        <v>12</v>
      </c>
      <c r="G351" s="3" t="s">
        <v>37</v>
      </c>
      <c r="H351" s="14">
        <v>0.68</v>
      </c>
      <c r="I351" s="3">
        <v>29.93</v>
      </c>
    </row>
    <row r="352" spans="2:9" x14ac:dyDescent="0.2">
      <c r="B352" s="2"/>
      <c r="F352" s="3"/>
      <c r="G352" s="3"/>
      <c r="H352" s="14"/>
      <c r="I352" s="3"/>
    </row>
    <row r="353" spans="1:9" x14ac:dyDescent="0.2">
      <c r="B353" s="1"/>
      <c r="F353" s="3"/>
      <c r="G353" s="3"/>
      <c r="H353" s="14"/>
      <c r="I353" s="3"/>
    </row>
    <row r="354" spans="1:9" x14ac:dyDescent="0.2">
      <c r="A354" s="21">
        <v>39543</v>
      </c>
      <c r="B354" s="2">
        <v>0.33333333333333331</v>
      </c>
      <c r="C354" s="3">
        <v>73</v>
      </c>
      <c r="D354" s="3">
        <v>76</v>
      </c>
      <c r="F354" s="3">
        <v>6</v>
      </c>
      <c r="G354" s="3" t="s">
        <v>34</v>
      </c>
      <c r="H354" s="14">
        <v>0.85</v>
      </c>
      <c r="I354" s="3">
        <v>29.94</v>
      </c>
    </row>
    <row r="355" spans="1:9" x14ac:dyDescent="0.2">
      <c r="B355" s="2">
        <v>0.34375</v>
      </c>
      <c r="C355" s="3">
        <v>73</v>
      </c>
      <c r="D355" s="3">
        <v>79</v>
      </c>
      <c r="F355" s="3">
        <v>7</v>
      </c>
      <c r="G355" s="3" t="s">
        <v>37</v>
      </c>
      <c r="H355" s="14">
        <v>0.85</v>
      </c>
      <c r="I355" s="3">
        <v>29.95</v>
      </c>
    </row>
    <row r="356" spans="1:9" x14ac:dyDescent="0.2">
      <c r="B356" s="2">
        <v>0.35416666666666669</v>
      </c>
      <c r="C356" s="3">
        <v>73</v>
      </c>
      <c r="D356" s="3">
        <v>76</v>
      </c>
      <c r="F356" s="3">
        <v>5</v>
      </c>
      <c r="G356" s="3" t="s">
        <v>34</v>
      </c>
      <c r="H356" s="14">
        <v>0.85</v>
      </c>
      <c r="I356" s="3">
        <v>29.96</v>
      </c>
    </row>
    <row r="357" spans="1:9" x14ac:dyDescent="0.2">
      <c r="B357" s="2">
        <v>0.36458333333333331</v>
      </c>
      <c r="C357" s="3">
        <v>74</v>
      </c>
      <c r="D357" s="3">
        <v>82</v>
      </c>
      <c r="F357" s="3">
        <v>8</v>
      </c>
      <c r="G357" s="3" t="s">
        <v>37</v>
      </c>
      <c r="H357" s="14">
        <v>0.85</v>
      </c>
      <c r="I357" s="3">
        <v>29.95</v>
      </c>
    </row>
    <row r="358" spans="1:9" x14ac:dyDescent="0.2">
      <c r="B358" s="1">
        <v>0.375</v>
      </c>
      <c r="C358" s="3">
        <v>74</v>
      </c>
      <c r="D358" s="3">
        <v>83</v>
      </c>
      <c r="F358" s="3">
        <v>7</v>
      </c>
      <c r="G358" s="3" t="s">
        <v>190</v>
      </c>
      <c r="H358" s="14">
        <v>0.84</v>
      </c>
      <c r="I358" s="3">
        <v>29.95</v>
      </c>
    </row>
    <row r="359" spans="1:9" x14ac:dyDescent="0.2">
      <c r="B359" s="1">
        <v>0.38541666666666669</v>
      </c>
      <c r="C359" s="3">
        <v>78</v>
      </c>
      <c r="D359" s="3">
        <v>94</v>
      </c>
      <c r="F359" s="3">
        <v>9</v>
      </c>
      <c r="G359" s="3" t="s">
        <v>190</v>
      </c>
      <c r="H359" s="14">
        <v>0.78</v>
      </c>
      <c r="I359" s="3">
        <v>29.95</v>
      </c>
    </row>
    <row r="360" spans="1:9" x14ac:dyDescent="0.2">
      <c r="B360" s="1">
        <v>0.39583333333333331</v>
      </c>
      <c r="C360" s="3">
        <v>81</v>
      </c>
      <c r="D360" s="3">
        <v>99</v>
      </c>
      <c r="F360" s="3">
        <v>11</v>
      </c>
      <c r="G360" s="3" t="s">
        <v>37</v>
      </c>
      <c r="H360" s="14">
        <v>0.75</v>
      </c>
      <c r="I360" s="3">
        <v>29.96</v>
      </c>
    </row>
    <row r="361" spans="1:9" x14ac:dyDescent="0.2">
      <c r="B361" s="1">
        <v>0.40625</v>
      </c>
      <c r="F361" s="3"/>
      <c r="G361" s="3"/>
      <c r="H361" s="14"/>
      <c r="I361" s="3"/>
    </row>
    <row r="362" spans="1:9" x14ac:dyDescent="0.2">
      <c r="B362" s="1">
        <v>0.41666666666666669</v>
      </c>
      <c r="F362" s="3"/>
      <c r="G362" s="3"/>
      <c r="H362" s="14"/>
      <c r="I362" s="3"/>
    </row>
    <row r="363" spans="1:9" x14ac:dyDescent="0.2">
      <c r="B363" s="1">
        <v>0.42708333333333331</v>
      </c>
      <c r="F363" s="3"/>
      <c r="G363" s="3"/>
      <c r="H363" s="14"/>
      <c r="I363" s="3"/>
    </row>
    <row r="364" spans="1:9" x14ac:dyDescent="0.2">
      <c r="B364" s="1">
        <v>0.4375</v>
      </c>
      <c r="F364" s="3"/>
      <c r="G364" s="3"/>
      <c r="H364" s="14"/>
      <c r="I364" s="3"/>
    </row>
    <row r="365" spans="1:9" x14ac:dyDescent="0.2">
      <c r="B365" s="1">
        <v>0.44791666666666669</v>
      </c>
      <c r="F365" s="3"/>
      <c r="G365" s="3"/>
      <c r="H365" s="14"/>
      <c r="I365" s="3"/>
    </row>
    <row r="366" spans="1:9" x14ac:dyDescent="0.2">
      <c r="B366" s="1">
        <v>0.45833333333333331</v>
      </c>
      <c r="C366" s="3">
        <v>81</v>
      </c>
      <c r="D366" s="3">
        <v>103</v>
      </c>
      <c r="F366" s="3">
        <v>8</v>
      </c>
      <c r="G366" s="3" t="s">
        <v>190</v>
      </c>
      <c r="H366" s="14">
        <v>0.73</v>
      </c>
      <c r="I366" s="3">
        <v>29.96</v>
      </c>
    </row>
    <row r="367" spans="1:9" x14ac:dyDescent="0.2">
      <c r="B367" s="1">
        <v>0.46875</v>
      </c>
      <c r="C367" s="3">
        <v>81</v>
      </c>
      <c r="D367" s="3">
        <v>108</v>
      </c>
      <c r="F367" s="3">
        <v>7</v>
      </c>
      <c r="G367" s="3" t="s">
        <v>208</v>
      </c>
      <c r="H367" s="14">
        <v>0.72</v>
      </c>
      <c r="I367" s="3">
        <v>29.96</v>
      </c>
    </row>
    <row r="368" spans="1:9" x14ac:dyDescent="0.2">
      <c r="B368" s="1">
        <v>0.47916666666666669</v>
      </c>
      <c r="C368" s="3">
        <v>81</v>
      </c>
      <c r="D368" s="3">
        <v>110</v>
      </c>
      <c r="F368" s="3">
        <v>20</v>
      </c>
      <c r="G368" s="3" t="s">
        <v>190</v>
      </c>
      <c r="H368" s="14">
        <v>0.73</v>
      </c>
      <c r="I368" s="3">
        <v>29.96</v>
      </c>
    </row>
    <row r="369" spans="1:9" x14ac:dyDescent="0.2">
      <c r="B369" s="1">
        <v>0.48958333333333331</v>
      </c>
      <c r="C369" s="3">
        <v>82</v>
      </c>
      <c r="D369" s="3">
        <v>106</v>
      </c>
      <c r="F369" s="3">
        <v>10</v>
      </c>
      <c r="G369" s="3" t="s">
        <v>37</v>
      </c>
      <c r="H369" s="14">
        <v>0.71</v>
      </c>
      <c r="I369" s="3">
        <v>29.96</v>
      </c>
    </row>
    <row r="370" spans="1:9" x14ac:dyDescent="0.2">
      <c r="B370" s="1">
        <v>0.5</v>
      </c>
      <c r="C370" s="3">
        <v>83</v>
      </c>
      <c r="D370" s="3">
        <v>114</v>
      </c>
      <c r="F370" s="3">
        <v>10</v>
      </c>
      <c r="G370" s="3" t="s">
        <v>37</v>
      </c>
      <c r="H370" s="14">
        <v>0.71</v>
      </c>
      <c r="I370" s="3">
        <v>29.96</v>
      </c>
    </row>
    <row r="371" spans="1:9" x14ac:dyDescent="0.2">
      <c r="B371" s="1">
        <v>0.51041666666666663</v>
      </c>
      <c r="C371" s="3">
        <v>82</v>
      </c>
      <c r="D371" s="3">
        <v>113</v>
      </c>
      <c r="F371" s="3">
        <v>11</v>
      </c>
      <c r="G371" s="3" t="s">
        <v>208</v>
      </c>
      <c r="H371" s="14">
        <v>0.71</v>
      </c>
      <c r="I371" s="3">
        <v>29.96</v>
      </c>
    </row>
    <row r="372" spans="1:9" x14ac:dyDescent="0.2">
      <c r="B372" s="1">
        <v>0.52083333333333337</v>
      </c>
      <c r="C372" s="3">
        <v>82</v>
      </c>
      <c r="D372" s="3">
        <v>115</v>
      </c>
      <c r="F372" s="3">
        <v>18</v>
      </c>
      <c r="G372" s="3" t="s">
        <v>208</v>
      </c>
      <c r="H372" s="14">
        <v>0.7</v>
      </c>
      <c r="I372" s="3">
        <v>29.96</v>
      </c>
    </row>
    <row r="373" spans="1:9" x14ac:dyDescent="0.2">
      <c r="B373" s="2">
        <v>0.67708333333333337</v>
      </c>
      <c r="C373" s="3">
        <v>81</v>
      </c>
      <c r="D373" s="3">
        <v>114</v>
      </c>
      <c r="F373" s="3">
        <v>14</v>
      </c>
      <c r="G373" s="3" t="s">
        <v>208</v>
      </c>
      <c r="H373" s="14">
        <v>0.72</v>
      </c>
      <c r="I373" s="3">
        <v>28.89</v>
      </c>
    </row>
    <row r="374" spans="1:9" x14ac:dyDescent="0.2">
      <c r="B374" s="2">
        <v>0.6875</v>
      </c>
      <c r="C374" s="3">
        <v>81</v>
      </c>
      <c r="D374" s="3">
        <v>115</v>
      </c>
      <c r="F374" s="3">
        <v>12</v>
      </c>
      <c r="G374" s="3" t="s">
        <v>37</v>
      </c>
      <c r="H374" s="14">
        <v>0.73</v>
      </c>
      <c r="I374" s="3">
        <v>29.89</v>
      </c>
    </row>
    <row r="375" spans="1:9" x14ac:dyDescent="0.2">
      <c r="B375" s="2">
        <v>0.69791666666666663</v>
      </c>
      <c r="C375" s="3">
        <v>82</v>
      </c>
      <c r="D375" s="3">
        <v>113</v>
      </c>
      <c r="F375" s="3">
        <v>10</v>
      </c>
      <c r="G375" s="3" t="s">
        <v>208</v>
      </c>
      <c r="H375" s="14">
        <v>0.72</v>
      </c>
      <c r="I375" s="3">
        <v>29.89</v>
      </c>
    </row>
    <row r="376" spans="1:9" x14ac:dyDescent="0.2">
      <c r="B376" s="2">
        <v>0.70833333333333337</v>
      </c>
      <c r="C376" s="3">
        <v>82</v>
      </c>
      <c r="D376" s="3">
        <v>107</v>
      </c>
      <c r="F376" s="3">
        <v>20</v>
      </c>
      <c r="G376" s="3" t="s">
        <v>37</v>
      </c>
      <c r="H376" s="14">
        <v>0.71</v>
      </c>
      <c r="I376" s="3">
        <v>29.88</v>
      </c>
    </row>
    <row r="377" spans="1:9" x14ac:dyDescent="0.2">
      <c r="B377" s="2">
        <v>0.71875</v>
      </c>
      <c r="C377" s="3">
        <v>82</v>
      </c>
      <c r="D377" s="3">
        <v>108</v>
      </c>
      <c r="F377" s="3">
        <v>11</v>
      </c>
      <c r="G377" s="3" t="s">
        <v>208</v>
      </c>
      <c r="H377" s="14">
        <v>0.72</v>
      </c>
      <c r="I377" s="3">
        <v>29.87</v>
      </c>
    </row>
    <row r="378" spans="1:9" x14ac:dyDescent="0.2">
      <c r="B378" s="2">
        <v>0.72916666666666663</v>
      </c>
      <c r="C378" s="3">
        <v>81</v>
      </c>
      <c r="D378" s="3">
        <v>106</v>
      </c>
      <c r="F378" s="3">
        <v>13</v>
      </c>
      <c r="G378" s="3" t="s">
        <v>208</v>
      </c>
      <c r="H378" s="14">
        <v>0.72</v>
      </c>
      <c r="I378" s="3">
        <v>29.87</v>
      </c>
    </row>
    <row r="379" spans="1:9" x14ac:dyDescent="0.2">
      <c r="B379" s="2"/>
      <c r="F379" s="3"/>
      <c r="G379" s="3"/>
      <c r="H379" s="14"/>
      <c r="I379" s="3"/>
    </row>
    <row r="380" spans="1:9" x14ac:dyDescent="0.2">
      <c r="A380" s="21">
        <v>39544</v>
      </c>
      <c r="B380" s="1">
        <v>0.33333333333333331</v>
      </c>
      <c r="C380" s="3">
        <v>69</v>
      </c>
      <c r="D380" s="3">
        <v>66</v>
      </c>
      <c r="F380" s="3">
        <v>5</v>
      </c>
      <c r="G380" s="3" t="s">
        <v>190</v>
      </c>
      <c r="H380" s="14">
        <v>0.81</v>
      </c>
      <c r="I380" s="3">
        <v>29.91</v>
      </c>
    </row>
    <row r="381" spans="1:9" x14ac:dyDescent="0.2">
      <c r="B381" s="1">
        <v>0.34375</v>
      </c>
      <c r="C381" s="3">
        <v>70</v>
      </c>
      <c r="D381" s="3">
        <v>74</v>
      </c>
      <c r="F381" s="3">
        <v>5</v>
      </c>
      <c r="G381" s="3" t="s">
        <v>34</v>
      </c>
      <c r="H381" s="14">
        <v>0.81</v>
      </c>
      <c r="I381" s="3">
        <v>29.91</v>
      </c>
    </row>
    <row r="382" spans="1:9" x14ac:dyDescent="0.2">
      <c r="B382" s="1">
        <v>0.35416666666666702</v>
      </c>
      <c r="C382" s="3">
        <v>70</v>
      </c>
      <c r="D382" s="3">
        <v>75</v>
      </c>
      <c r="F382" s="3">
        <v>6</v>
      </c>
      <c r="G382" s="3" t="s">
        <v>37</v>
      </c>
      <c r="H382" s="14">
        <v>0.82</v>
      </c>
      <c r="I382" s="3">
        <v>29.91</v>
      </c>
    </row>
    <row r="383" spans="1:9" x14ac:dyDescent="0.2">
      <c r="B383" s="1">
        <v>0.36458333333333298</v>
      </c>
      <c r="C383" s="3">
        <v>70</v>
      </c>
      <c r="D383" s="3">
        <v>76</v>
      </c>
      <c r="F383" s="3">
        <v>5</v>
      </c>
      <c r="G383" s="3" t="s">
        <v>34</v>
      </c>
      <c r="H383" s="14">
        <v>0.81</v>
      </c>
      <c r="I383" s="3">
        <v>29.9</v>
      </c>
    </row>
    <row r="384" spans="1:9" x14ac:dyDescent="0.2">
      <c r="B384" s="1">
        <v>0.375</v>
      </c>
      <c r="C384" s="3">
        <v>71</v>
      </c>
      <c r="D384" s="3">
        <v>77</v>
      </c>
      <c r="F384" s="3">
        <v>6</v>
      </c>
      <c r="G384" s="3" t="s">
        <v>190</v>
      </c>
      <c r="H384" s="14">
        <v>0.8</v>
      </c>
      <c r="I384" s="3">
        <v>29.9</v>
      </c>
    </row>
    <row r="385" spans="2:9" x14ac:dyDescent="0.2">
      <c r="B385" s="1">
        <v>0.4375</v>
      </c>
      <c r="C385" s="3">
        <v>75</v>
      </c>
      <c r="D385" s="3">
        <v>90</v>
      </c>
      <c r="F385" s="3">
        <v>4</v>
      </c>
      <c r="G385" s="3" t="s">
        <v>34</v>
      </c>
      <c r="H385" s="14">
        <v>0.79</v>
      </c>
      <c r="I385" s="3">
        <v>29.94</v>
      </c>
    </row>
    <row r="386" spans="2:9" x14ac:dyDescent="0.2">
      <c r="B386" s="1">
        <v>0.44791666666666669</v>
      </c>
      <c r="C386" s="3">
        <v>76</v>
      </c>
      <c r="D386" s="3">
        <v>97</v>
      </c>
      <c r="F386" s="3">
        <v>6</v>
      </c>
      <c r="G386" s="3" t="s">
        <v>34</v>
      </c>
      <c r="H386" s="14">
        <v>0.76</v>
      </c>
      <c r="I386" s="3">
        <v>29.94</v>
      </c>
    </row>
    <row r="387" spans="2:9" x14ac:dyDescent="0.2">
      <c r="B387" s="1">
        <v>0.45833333333333331</v>
      </c>
      <c r="C387" s="3">
        <v>76</v>
      </c>
      <c r="D387" s="3">
        <v>93</v>
      </c>
      <c r="F387" s="3">
        <v>5</v>
      </c>
      <c r="G387" s="3" t="s">
        <v>35</v>
      </c>
      <c r="H387" s="14">
        <v>0.77</v>
      </c>
      <c r="I387" s="3">
        <v>29.94</v>
      </c>
    </row>
    <row r="388" spans="2:9" x14ac:dyDescent="0.2">
      <c r="B388" s="1">
        <v>0.46875</v>
      </c>
      <c r="C388" s="3">
        <v>78</v>
      </c>
      <c r="D388" s="3">
        <v>96</v>
      </c>
      <c r="F388" s="3">
        <v>3</v>
      </c>
      <c r="G388" s="3" t="s">
        <v>35</v>
      </c>
      <c r="H388" s="14">
        <v>0.75</v>
      </c>
      <c r="I388" s="3">
        <v>29.94</v>
      </c>
    </row>
    <row r="389" spans="2:9" x14ac:dyDescent="0.2">
      <c r="B389" s="1">
        <v>0.47916666666666669</v>
      </c>
      <c r="C389" s="3">
        <v>78</v>
      </c>
      <c r="D389" s="3">
        <v>102</v>
      </c>
      <c r="F389" s="3">
        <v>7</v>
      </c>
      <c r="G389" s="3" t="s">
        <v>34</v>
      </c>
      <c r="H389" s="14">
        <v>0.78</v>
      </c>
      <c r="I389" s="3">
        <v>29.93</v>
      </c>
    </row>
    <row r="390" spans="2:9" x14ac:dyDescent="0.2">
      <c r="B390" s="1">
        <v>0.48958333333333331</v>
      </c>
      <c r="C390" s="3">
        <v>79</v>
      </c>
      <c r="D390" s="3">
        <v>105</v>
      </c>
      <c r="F390" s="3">
        <v>4</v>
      </c>
      <c r="G390" s="3" t="s">
        <v>180</v>
      </c>
      <c r="H390" s="14">
        <v>0.73</v>
      </c>
      <c r="I390" s="3">
        <v>29.93</v>
      </c>
    </row>
    <row r="391" spans="2:9" x14ac:dyDescent="0.2">
      <c r="B391" s="2">
        <v>0.5625</v>
      </c>
      <c r="C391" s="3">
        <v>79</v>
      </c>
      <c r="D391" s="3">
        <v>101</v>
      </c>
      <c r="F391" s="3">
        <v>6</v>
      </c>
      <c r="G391" s="3" t="s">
        <v>208</v>
      </c>
      <c r="H391" s="14">
        <v>0.67</v>
      </c>
      <c r="I391" s="3">
        <v>29.93</v>
      </c>
    </row>
    <row r="392" spans="2:9" x14ac:dyDescent="0.2">
      <c r="B392" s="2">
        <v>0.57291666666666663</v>
      </c>
      <c r="C392" s="3">
        <v>80</v>
      </c>
      <c r="D392" s="3">
        <v>101</v>
      </c>
      <c r="F392" s="3">
        <v>7</v>
      </c>
      <c r="G392" s="3" t="s">
        <v>208</v>
      </c>
      <c r="H392" s="14">
        <v>0.66</v>
      </c>
      <c r="I392" s="3">
        <v>29.93</v>
      </c>
    </row>
    <row r="393" spans="2:9" x14ac:dyDescent="0.2">
      <c r="B393" s="2">
        <v>0.58333333333333337</v>
      </c>
      <c r="C393" s="3">
        <v>79</v>
      </c>
      <c r="D393" s="3">
        <v>97</v>
      </c>
      <c r="F393" s="3">
        <v>7</v>
      </c>
      <c r="G393" s="3" t="s">
        <v>43</v>
      </c>
      <c r="H393" s="14">
        <v>0.69</v>
      </c>
      <c r="I393" s="3">
        <v>29.92</v>
      </c>
    </row>
    <row r="394" spans="2:9" x14ac:dyDescent="0.2">
      <c r="B394" s="2">
        <v>0.59375</v>
      </c>
      <c r="C394" s="3">
        <v>79</v>
      </c>
      <c r="D394" s="3">
        <v>97</v>
      </c>
      <c r="F394" s="3">
        <v>7</v>
      </c>
      <c r="G394" s="3" t="s">
        <v>43</v>
      </c>
      <c r="H394" s="14">
        <v>0.7</v>
      </c>
      <c r="I394" s="3">
        <v>29.92</v>
      </c>
    </row>
    <row r="395" spans="2:9" x14ac:dyDescent="0.2">
      <c r="B395" s="2">
        <v>0.60416666666666663</v>
      </c>
      <c r="C395" s="3">
        <v>77</v>
      </c>
      <c r="D395" s="3">
        <v>85</v>
      </c>
      <c r="F395" s="3">
        <v>7</v>
      </c>
      <c r="G395" s="3" t="s">
        <v>208</v>
      </c>
      <c r="H395" s="14">
        <v>0.78</v>
      </c>
      <c r="I395" s="3">
        <v>29.92</v>
      </c>
    </row>
    <row r="396" spans="2:9" x14ac:dyDescent="0.2">
      <c r="B396" s="2">
        <v>0.61458333333333337</v>
      </c>
      <c r="C396" s="3">
        <v>76</v>
      </c>
      <c r="D396" s="3">
        <v>84</v>
      </c>
      <c r="F396" s="3">
        <v>4</v>
      </c>
      <c r="G396" s="3" t="s">
        <v>208</v>
      </c>
      <c r="H396" s="14">
        <v>0.83</v>
      </c>
      <c r="I396" s="3">
        <v>29.92</v>
      </c>
    </row>
    <row r="397" spans="2:9" x14ac:dyDescent="0.2">
      <c r="B397" s="2">
        <v>0.625</v>
      </c>
      <c r="C397" s="3">
        <v>76</v>
      </c>
      <c r="D397" s="3">
        <v>87</v>
      </c>
      <c r="F397" s="3">
        <v>5</v>
      </c>
      <c r="G397" s="3" t="s">
        <v>43</v>
      </c>
      <c r="H397" s="14">
        <v>0.84</v>
      </c>
      <c r="I397" s="3">
        <v>29.9</v>
      </c>
    </row>
    <row r="398" spans="2:9" x14ac:dyDescent="0.2">
      <c r="B398" s="2">
        <v>0.63541666666666663</v>
      </c>
      <c r="C398" s="3">
        <v>77</v>
      </c>
      <c r="D398" s="3">
        <v>89</v>
      </c>
      <c r="F398" s="3">
        <v>5</v>
      </c>
      <c r="G398" s="3" t="s">
        <v>43</v>
      </c>
      <c r="H398" s="14">
        <v>0.82</v>
      </c>
      <c r="I398" s="3">
        <v>29.9</v>
      </c>
    </row>
    <row r="399" spans="2:9" x14ac:dyDescent="0.2">
      <c r="B399" s="2">
        <v>0.64583333333333337</v>
      </c>
      <c r="C399" s="3">
        <v>77</v>
      </c>
      <c r="D399" s="3">
        <v>85</v>
      </c>
      <c r="F399" s="3">
        <v>9</v>
      </c>
      <c r="G399" s="3" t="s">
        <v>43</v>
      </c>
      <c r="H399" s="14">
        <v>0.78</v>
      </c>
      <c r="I399" s="3">
        <v>29.89</v>
      </c>
    </row>
    <row r="400" spans="2:9" x14ac:dyDescent="0.2">
      <c r="B400" s="2">
        <v>0.65625</v>
      </c>
      <c r="C400" s="3">
        <v>78</v>
      </c>
      <c r="D400" s="3">
        <v>89</v>
      </c>
      <c r="F400" s="3">
        <v>6</v>
      </c>
      <c r="G400" s="3" t="s">
        <v>43</v>
      </c>
      <c r="H400" s="14">
        <v>0.78</v>
      </c>
      <c r="I400" s="3">
        <v>29.89</v>
      </c>
    </row>
    <row r="401" spans="1:9" x14ac:dyDescent="0.2">
      <c r="B401" s="2">
        <v>0.66666666666666663</v>
      </c>
      <c r="C401" s="3">
        <v>78</v>
      </c>
      <c r="D401" s="3">
        <v>91</v>
      </c>
      <c r="F401" s="3">
        <v>10</v>
      </c>
      <c r="G401" s="3" t="s">
        <v>43</v>
      </c>
      <c r="H401" s="14">
        <v>0.77</v>
      </c>
      <c r="I401" s="3">
        <v>29.88</v>
      </c>
    </row>
    <row r="402" spans="1:9" x14ac:dyDescent="0.2">
      <c r="B402" s="2">
        <v>0.67708333333333337</v>
      </c>
      <c r="C402" s="3">
        <v>79</v>
      </c>
      <c r="D402" s="3">
        <v>87</v>
      </c>
      <c r="F402" s="3">
        <v>7</v>
      </c>
      <c r="G402" s="3" t="s">
        <v>143</v>
      </c>
      <c r="H402" s="14">
        <v>0.74</v>
      </c>
      <c r="I402" s="3">
        <v>29.88</v>
      </c>
    </row>
    <row r="403" spans="1:9" x14ac:dyDescent="0.2">
      <c r="B403" s="2">
        <v>0.6875</v>
      </c>
      <c r="C403" s="3">
        <v>78</v>
      </c>
      <c r="D403" s="3">
        <v>83</v>
      </c>
      <c r="F403" s="3">
        <v>8</v>
      </c>
      <c r="G403" s="3" t="s">
        <v>43</v>
      </c>
      <c r="H403" s="14">
        <v>0.74</v>
      </c>
      <c r="I403" s="3">
        <v>29.88</v>
      </c>
    </row>
    <row r="404" spans="1:9" x14ac:dyDescent="0.2">
      <c r="B404" s="2">
        <v>0.69791666666666663</v>
      </c>
      <c r="C404" s="3">
        <v>76</v>
      </c>
      <c r="D404" s="3">
        <v>80</v>
      </c>
      <c r="F404" s="3">
        <v>7</v>
      </c>
      <c r="G404" s="3" t="s">
        <v>43</v>
      </c>
      <c r="H404" s="22">
        <v>0.72</v>
      </c>
      <c r="I404" s="3">
        <v>29.89</v>
      </c>
    </row>
    <row r="405" spans="1:9" x14ac:dyDescent="0.2">
      <c r="B405" s="2"/>
      <c r="F405" s="3"/>
      <c r="G405" s="3"/>
      <c r="H405" s="3"/>
      <c r="I405" s="3"/>
    </row>
    <row r="406" spans="1:9" x14ac:dyDescent="0.2">
      <c r="B406" s="2"/>
      <c r="F406" s="3"/>
      <c r="G406" s="3"/>
      <c r="H406" s="3"/>
      <c r="I406" s="3"/>
    </row>
    <row r="407" spans="1:9" x14ac:dyDescent="0.2">
      <c r="B407" s="2"/>
      <c r="F407" s="3"/>
      <c r="G407" s="3"/>
      <c r="H407" s="3"/>
      <c r="I407" s="3"/>
    </row>
    <row r="408" spans="1:9" x14ac:dyDescent="0.2">
      <c r="A408" t="s">
        <v>209</v>
      </c>
      <c r="B408" s="1"/>
      <c r="F408" s="3"/>
      <c r="G408" s="3"/>
      <c r="H408" s="3"/>
      <c r="I408" s="3"/>
    </row>
    <row r="409" spans="1:9" x14ac:dyDescent="0.2">
      <c r="A409" s="21">
        <v>39555</v>
      </c>
      <c r="B409" s="1">
        <v>0.4375</v>
      </c>
      <c r="C409" s="3">
        <v>64</v>
      </c>
      <c r="D409" s="3">
        <v>70</v>
      </c>
      <c r="F409" s="3">
        <v>5</v>
      </c>
      <c r="G409" s="3" t="s">
        <v>180</v>
      </c>
      <c r="H409" s="14">
        <v>0.6</v>
      </c>
      <c r="I409" s="3">
        <v>29.97</v>
      </c>
    </row>
    <row r="410" spans="1:9" x14ac:dyDescent="0.2">
      <c r="B410" s="1">
        <v>0.44791666666666669</v>
      </c>
      <c r="C410" s="3">
        <v>64</v>
      </c>
      <c r="D410" s="3">
        <v>73</v>
      </c>
      <c r="F410" s="3">
        <v>5</v>
      </c>
      <c r="G410" s="3" t="s">
        <v>180</v>
      </c>
      <c r="H410" s="14">
        <v>0.57999999999999996</v>
      </c>
      <c r="I410" s="3">
        <v>29.97</v>
      </c>
    </row>
    <row r="411" spans="1:9" x14ac:dyDescent="0.2">
      <c r="B411" s="1">
        <v>0.45833333333333331</v>
      </c>
      <c r="C411" s="3">
        <v>64</v>
      </c>
      <c r="D411" s="3">
        <v>72</v>
      </c>
      <c r="F411" s="3">
        <v>9</v>
      </c>
      <c r="G411" s="3" t="s">
        <v>35</v>
      </c>
      <c r="H411" s="14">
        <v>0.59</v>
      </c>
      <c r="I411" s="3">
        <v>29.97</v>
      </c>
    </row>
    <row r="412" spans="1:9" x14ac:dyDescent="0.2">
      <c r="B412" s="1">
        <v>0.46875</v>
      </c>
      <c r="C412" s="3">
        <v>64</v>
      </c>
      <c r="D412" s="3">
        <v>72</v>
      </c>
      <c r="F412" s="3">
        <v>2</v>
      </c>
      <c r="G412" s="3" t="s">
        <v>35</v>
      </c>
      <c r="H412" s="14">
        <v>0.57999999999999996</v>
      </c>
      <c r="I412" s="3">
        <v>29.98</v>
      </c>
    </row>
    <row r="413" spans="1:9" x14ac:dyDescent="0.2">
      <c r="B413" s="1">
        <v>0.47916666666666669</v>
      </c>
      <c r="C413" s="3">
        <v>64</v>
      </c>
      <c r="D413" s="3">
        <v>72</v>
      </c>
      <c r="F413" s="3">
        <v>4</v>
      </c>
      <c r="G413" s="3" t="s">
        <v>180</v>
      </c>
      <c r="H413" s="14">
        <v>0.57999999999999996</v>
      </c>
      <c r="I413" s="3">
        <v>29.97</v>
      </c>
    </row>
    <row r="414" spans="1:9" x14ac:dyDescent="0.2">
      <c r="B414" s="1">
        <v>0.48958333333333331</v>
      </c>
      <c r="C414" s="3">
        <v>64</v>
      </c>
      <c r="D414" s="3">
        <v>73</v>
      </c>
      <c r="F414" s="3">
        <v>0</v>
      </c>
      <c r="G414" s="3" t="s">
        <v>35</v>
      </c>
      <c r="H414" s="14">
        <v>0.59</v>
      </c>
      <c r="I414" s="3">
        <v>29.96</v>
      </c>
    </row>
    <row r="415" spans="1:9" x14ac:dyDescent="0.2">
      <c r="B415" s="1">
        <v>0.5</v>
      </c>
      <c r="C415" s="3">
        <v>64</v>
      </c>
      <c r="D415" s="3">
        <v>75</v>
      </c>
      <c r="F415" s="3">
        <v>2</v>
      </c>
      <c r="G415" s="3" t="s">
        <v>196</v>
      </c>
      <c r="H415" s="14">
        <v>0.57999999999999996</v>
      </c>
      <c r="I415" s="3">
        <v>29.96</v>
      </c>
    </row>
    <row r="416" spans="1:9" x14ac:dyDescent="0.2">
      <c r="B416" s="2">
        <v>0.5625</v>
      </c>
      <c r="C416" s="3">
        <v>65</v>
      </c>
      <c r="D416" s="3">
        <v>75</v>
      </c>
      <c r="F416" s="3">
        <v>1</v>
      </c>
      <c r="G416" s="3" t="s">
        <v>37</v>
      </c>
      <c r="H416" s="14">
        <v>0.62</v>
      </c>
      <c r="I416" s="3">
        <v>29.93</v>
      </c>
    </row>
    <row r="417" spans="1:9" x14ac:dyDescent="0.2">
      <c r="B417" s="2">
        <v>0.57291666666666663</v>
      </c>
      <c r="C417" s="3">
        <v>65</v>
      </c>
      <c r="D417" s="3">
        <v>74</v>
      </c>
      <c r="F417" s="3">
        <v>3</v>
      </c>
      <c r="G417" s="3" t="s">
        <v>37</v>
      </c>
      <c r="H417" s="14">
        <v>0.62</v>
      </c>
      <c r="I417" s="3">
        <v>29.93</v>
      </c>
    </row>
    <row r="418" spans="1:9" x14ac:dyDescent="0.2">
      <c r="B418" s="2">
        <v>0.58333333333333337</v>
      </c>
      <c r="C418" s="3">
        <v>64</v>
      </c>
      <c r="D418" s="3">
        <v>73</v>
      </c>
      <c r="F418" s="3">
        <v>4</v>
      </c>
      <c r="G418" s="3" t="s">
        <v>71</v>
      </c>
      <c r="H418" s="14">
        <v>0.67</v>
      </c>
      <c r="I418" s="3">
        <v>29.92</v>
      </c>
    </row>
    <row r="419" spans="1:9" x14ac:dyDescent="0.2">
      <c r="B419" s="2">
        <v>0.59375</v>
      </c>
      <c r="C419" s="3">
        <v>64</v>
      </c>
      <c r="D419" s="3">
        <v>74</v>
      </c>
      <c r="F419" s="3">
        <v>0</v>
      </c>
      <c r="G419" s="3" t="s">
        <v>190</v>
      </c>
      <c r="H419" s="14">
        <v>0.69</v>
      </c>
      <c r="I419" s="3">
        <v>29.92</v>
      </c>
    </row>
    <row r="420" spans="1:9" x14ac:dyDescent="0.2">
      <c r="B420" s="2">
        <v>0.60416666666666663</v>
      </c>
      <c r="C420" s="3">
        <v>64</v>
      </c>
      <c r="D420" s="3">
        <v>70</v>
      </c>
      <c r="F420" s="3">
        <v>2</v>
      </c>
      <c r="G420" s="3" t="s">
        <v>180</v>
      </c>
      <c r="H420" s="14">
        <v>0.69</v>
      </c>
      <c r="I420" s="3">
        <v>29.92</v>
      </c>
    </row>
    <row r="421" spans="1:9" x14ac:dyDescent="0.2">
      <c r="B421" s="2">
        <v>0.61458333333333337</v>
      </c>
      <c r="C421" s="3">
        <v>63</v>
      </c>
      <c r="D421" s="3">
        <v>69</v>
      </c>
      <c r="F421" s="3">
        <v>0</v>
      </c>
      <c r="G421" s="3"/>
      <c r="H421" s="14">
        <v>0.7</v>
      </c>
      <c r="I421" s="3">
        <v>29.92</v>
      </c>
    </row>
    <row r="422" spans="1:9" x14ac:dyDescent="0.2">
      <c r="B422" s="2">
        <v>0.625</v>
      </c>
      <c r="C422" s="3">
        <v>63</v>
      </c>
      <c r="D422" s="3">
        <v>70</v>
      </c>
      <c r="F422" s="3">
        <v>0</v>
      </c>
      <c r="G422" s="3"/>
      <c r="H422" s="14">
        <v>0.71</v>
      </c>
      <c r="I422" s="3">
        <v>29.91</v>
      </c>
    </row>
    <row r="423" spans="1:9" x14ac:dyDescent="0.2">
      <c r="B423" s="2">
        <v>0.63541666666666663</v>
      </c>
      <c r="C423" s="3">
        <v>63</v>
      </c>
      <c r="D423" s="3">
        <v>69</v>
      </c>
      <c r="F423" s="3">
        <v>3</v>
      </c>
      <c r="G423" s="3" t="s">
        <v>196</v>
      </c>
      <c r="H423" s="14">
        <v>0.72</v>
      </c>
      <c r="I423" s="3">
        <v>29.91</v>
      </c>
    </row>
    <row r="424" spans="1:9" x14ac:dyDescent="0.2">
      <c r="B424" s="1"/>
      <c r="F424" s="3"/>
      <c r="G424" s="3"/>
      <c r="H424" s="14"/>
      <c r="I424" s="3"/>
    </row>
    <row r="425" spans="1:9" x14ac:dyDescent="0.2">
      <c r="A425" s="21">
        <v>39556</v>
      </c>
      <c r="B425" s="1">
        <v>0.4375</v>
      </c>
      <c r="C425" s="3" t="s">
        <v>210</v>
      </c>
      <c r="F425" s="3"/>
      <c r="G425" s="3"/>
      <c r="H425" s="14"/>
      <c r="I425" s="3"/>
    </row>
    <row r="426" spans="1:9" x14ac:dyDescent="0.2">
      <c r="B426" s="2"/>
      <c r="F426" s="3"/>
      <c r="G426" s="3"/>
      <c r="H426" s="14"/>
      <c r="I426" s="3"/>
    </row>
    <row r="427" spans="1:9" x14ac:dyDescent="0.2">
      <c r="A427" s="21">
        <v>39557</v>
      </c>
      <c r="B427" s="1">
        <v>0.51041666666666663</v>
      </c>
      <c r="C427" s="3">
        <v>58</v>
      </c>
      <c r="D427" s="3">
        <v>66</v>
      </c>
      <c r="F427" s="3"/>
      <c r="G427" s="3"/>
      <c r="H427" s="14"/>
      <c r="I427" s="3"/>
    </row>
    <row r="428" spans="1:9" x14ac:dyDescent="0.2">
      <c r="B428" s="1">
        <v>0.52083333333333337</v>
      </c>
      <c r="C428" s="3">
        <v>58</v>
      </c>
      <c r="D428" s="3">
        <v>66</v>
      </c>
      <c r="F428" s="3">
        <v>9</v>
      </c>
      <c r="G428" s="3" t="s">
        <v>201</v>
      </c>
      <c r="H428" s="14">
        <v>0.62</v>
      </c>
      <c r="I428" s="3">
        <v>29.62</v>
      </c>
    </row>
    <row r="429" spans="1:9" x14ac:dyDescent="0.2">
      <c r="B429" s="1">
        <v>0.53125</v>
      </c>
      <c r="C429" s="3">
        <v>58</v>
      </c>
      <c r="D429" s="3">
        <v>66</v>
      </c>
      <c r="F429" s="3">
        <v>9</v>
      </c>
      <c r="G429" s="3" t="s">
        <v>201</v>
      </c>
      <c r="H429" s="14">
        <v>0.62</v>
      </c>
      <c r="I429" s="3">
        <v>29.62</v>
      </c>
    </row>
    <row r="430" spans="1:9" x14ac:dyDescent="0.2">
      <c r="B430" s="1">
        <v>0.54166666666666663</v>
      </c>
      <c r="C430" s="3">
        <v>58</v>
      </c>
      <c r="D430" s="3">
        <v>64</v>
      </c>
      <c r="F430" s="3">
        <v>8</v>
      </c>
      <c r="G430" s="3" t="s">
        <v>196</v>
      </c>
      <c r="H430" s="14">
        <v>0.62</v>
      </c>
      <c r="I430" s="3">
        <v>29.61</v>
      </c>
    </row>
    <row r="431" spans="1:9" x14ac:dyDescent="0.2">
      <c r="B431" s="1">
        <v>0.55208333333333337</v>
      </c>
      <c r="C431" s="3">
        <v>57</v>
      </c>
      <c r="D431" s="3">
        <v>63</v>
      </c>
      <c r="F431" s="3">
        <v>7</v>
      </c>
      <c r="G431" s="3" t="s">
        <v>130</v>
      </c>
      <c r="H431" s="14">
        <v>0.64</v>
      </c>
      <c r="I431" s="3">
        <v>29.62</v>
      </c>
    </row>
    <row r="432" spans="1:9" x14ac:dyDescent="0.2">
      <c r="B432" s="2">
        <v>0.5625</v>
      </c>
      <c r="C432" s="3">
        <v>57</v>
      </c>
      <c r="D432" s="3">
        <v>63</v>
      </c>
      <c r="F432" s="3">
        <v>6</v>
      </c>
      <c r="G432" s="3" t="s">
        <v>130</v>
      </c>
      <c r="H432" s="14">
        <v>0.64</v>
      </c>
      <c r="I432" s="3">
        <v>29.62</v>
      </c>
    </row>
    <row r="433" spans="1:9" x14ac:dyDescent="0.2">
      <c r="B433" s="2">
        <v>0.57291666666666663</v>
      </c>
      <c r="C433" s="3">
        <v>58</v>
      </c>
      <c r="D433" s="3">
        <v>63</v>
      </c>
      <c r="F433" s="3">
        <v>23</v>
      </c>
      <c r="G433" s="3" t="s">
        <v>196</v>
      </c>
      <c r="H433" s="14">
        <v>0.62</v>
      </c>
      <c r="I433" s="3">
        <v>29.62</v>
      </c>
    </row>
    <row r="434" spans="1:9" x14ac:dyDescent="0.2">
      <c r="B434" s="2">
        <v>0.58333333333333337</v>
      </c>
      <c r="C434" s="3">
        <v>58</v>
      </c>
      <c r="D434" s="3">
        <v>63</v>
      </c>
      <c r="F434" s="3">
        <v>9</v>
      </c>
      <c r="G434" s="3" t="s">
        <v>201</v>
      </c>
      <c r="H434" s="14">
        <v>0.61</v>
      </c>
      <c r="I434" s="3">
        <v>29.62</v>
      </c>
    </row>
    <row r="435" spans="1:9" x14ac:dyDescent="0.2">
      <c r="B435" s="2">
        <v>0.59375</v>
      </c>
      <c r="C435" s="3">
        <v>58</v>
      </c>
      <c r="D435" s="3">
        <v>63</v>
      </c>
      <c r="F435" s="3">
        <v>7</v>
      </c>
      <c r="G435" s="3" t="s">
        <v>201</v>
      </c>
      <c r="H435" s="14">
        <v>0.61</v>
      </c>
      <c r="I435" s="3">
        <v>29.62</v>
      </c>
    </row>
    <row r="436" spans="1:9" x14ac:dyDescent="0.2">
      <c r="B436" s="2">
        <v>0.60416666666666663</v>
      </c>
      <c r="C436" s="3">
        <v>57</v>
      </c>
      <c r="D436" s="3">
        <v>62</v>
      </c>
      <c r="F436" s="3">
        <v>13</v>
      </c>
      <c r="G436" s="3" t="s">
        <v>201</v>
      </c>
      <c r="H436" s="14">
        <v>0.62</v>
      </c>
      <c r="I436" s="3">
        <v>29.62</v>
      </c>
    </row>
    <row r="437" spans="1:9" x14ac:dyDescent="0.2">
      <c r="B437" s="2">
        <v>0.61458333333333337</v>
      </c>
      <c r="C437" s="3">
        <v>57</v>
      </c>
      <c r="D437" s="3">
        <v>62</v>
      </c>
      <c r="F437" s="3">
        <v>10</v>
      </c>
      <c r="G437" s="3" t="s">
        <v>211</v>
      </c>
      <c r="H437" s="14">
        <v>0.62</v>
      </c>
      <c r="I437" s="3">
        <v>29.62</v>
      </c>
    </row>
    <row r="438" spans="1:9" x14ac:dyDescent="0.2">
      <c r="B438" s="2">
        <v>0.625</v>
      </c>
      <c r="C438" s="3">
        <v>57</v>
      </c>
      <c r="D438" s="3">
        <v>62</v>
      </c>
      <c r="F438" s="3">
        <v>8</v>
      </c>
      <c r="G438" s="3" t="s">
        <v>130</v>
      </c>
      <c r="H438" s="14">
        <v>0.64</v>
      </c>
      <c r="I438" s="3">
        <v>29.62</v>
      </c>
    </row>
    <row r="439" spans="1:9" x14ac:dyDescent="0.2">
      <c r="B439" s="2">
        <v>0.63541666666666663</v>
      </c>
      <c r="F439" s="3"/>
      <c r="G439" s="3"/>
      <c r="H439" s="14"/>
      <c r="I439" s="3"/>
    </row>
    <row r="440" spans="1:9" x14ac:dyDescent="0.2">
      <c r="B440" s="2">
        <v>0.64583333333333337</v>
      </c>
      <c r="F440" s="3"/>
      <c r="G440" s="3"/>
      <c r="H440" s="14"/>
      <c r="I440" s="3"/>
    </row>
    <row r="441" spans="1:9" x14ac:dyDescent="0.2">
      <c r="B441" s="2">
        <v>0.65625</v>
      </c>
      <c r="F441" s="3"/>
      <c r="G441" s="3"/>
      <c r="H441" s="14"/>
      <c r="I441" s="3"/>
    </row>
    <row r="442" spans="1:9" x14ac:dyDescent="0.2">
      <c r="B442" s="2">
        <v>0.66666666666666663</v>
      </c>
      <c r="F442" s="3"/>
      <c r="G442" s="3"/>
      <c r="H442" s="3"/>
      <c r="I442" s="3"/>
    </row>
    <row r="443" spans="1:9" x14ac:dyDescent="0.2">
      <c r="B443" s="1"/>
      <c r="F443" s="3"/>
      <c r="G443" s="3"/>
      <c r="H443" s="3"/>
      <c r="I443" s="3"/>
    </row>
    <row r="444" spans="1:9" x14ac:dyDescent="0.2">
      <c r="A444" s="21">
        <v>39558</v>
      </c>
      <c r="B444" s="1">
        <v>0.41666666666666669</v>
      </c>
      <c r="C444" s="3">
        <v>58</v>
      </c>
      <c r="D444" s="3">
        <v>64</v>
      </c>
      <c r="F444" s="3">
        <v>5</v>
      </c>
      <c r="G444" s="3" t="s">
        <v>201</v>
      </c>
      <c r="H444" s="14">
        <v>0.55000000000000004</v>
      </c>
      <c r="I444" s="3">
        <v>29.85</v>
      </c>
    </row>
    <row r="445" spans="1:9" x14ac:dyDescent="0.2">
      <c r="B445" s="1">
        <v>0.42708333333333331</v>
      </c>
      <c r="C445" s="3">
        <v>59</v>
      </c>
      <c r="D445" s="3">
        <v>65</v>
      </c>
      <c r="F445" s="3">
        <v>10</v>
      </c>
      <c r="G445" s="3" t="s">
        <v>130</v>
      </c>
      <c r="H445" s="14">
        <v>0.55000000000000004</v>
      </c>
      <c r="I445" s="3">
        <v>29.86</v>
      </c>
    </row>
    <row r="446" spans="1:9" x14ac:dyDescent="0.2">
      <c r="B446" s="1">
        <v>0.4375</v>
      </c>
      <c r="C446" s="3">
        <v>59</v>
      </c>
      <c r="D446" s="3">
        <v>66</v>
      </c>
      <c r="F446" s="3">
        <v>11</v>
      </c>
      <c r="G446" s="3" t="s">
        <v>129</v>
      </c>
      <c r="H446" s="14">
        <v>0.54</v>
      </c>
      <c r="I446" s="3">
        <v>29.85</v>
      </c>
    </row>
    <row r="447" spans="1:9" x14ac:dyDescent="0.2">
      <c r="B447" s="1">
        <v>0.44791666666666669</v>
      </c>
      <c r="C447" s="3">
        <v>60</v>
      </c>
      <c r="D447" s="3">
        <v>67</v>
      </c>
      <c r="F447" s="3">
        <v>6</v>
      </c>
      <c r="G447" s="3" t="s">
        <v>129</v>
      </c>
      <c r="H447" s="14">
        <v>0.54</v>
      </c>
      <c r="I447" s="3">
        <v>29.84</v>
      </c>
    </row>
    <row r="448" spans="1:9" x14ac:dyDescent="0.2">
      <c r="B448" s="1">
        <v>0.45833333333333331</v>
      </c>
      <c r="C448" s="3">
        <v>60</v>
      </c>
      <c r="D448" s="3">
        <v>66</v>
      </c>
      <c r="F448" s="3">
        <v>3</v>
      </c>
      <c r="G448" s="3" t="s">
        <v>203</v>
      </c>
      <c r="H448" s="14">
        <v>0.54</v>
      </c>
      <c r="I448" s="3">
        <v>29.84</v>
      </c>
    </row>
    <row r="449" spans="1:9" x14ac:dyDescent="0.2">
      <c r="B449" s="1">
        <v>0.46875</v>
      </c>
      <c r="C449" s="3">
        <v>60</v>
      </c>
      <c r="D449" s="3">
        <v>66</v>
      </c>
      <c r="F449" s="3">
        <v>7</v>
      </c>
      <c r="G449" s="3" t="s">
        <v>201</v>
      </c>
      <c r="H449" s="14">
        <v>0.54</v>
      </c>
      <c r="I449" s="3">
        <v>29.84</v>
      </c>
    </row>
    <row r="450" spans="1:9" x14ac:dyDescent="0.2">
      <c r="B450" s="1">
        <v>0.47916666666666669</v>
      </c>
      <c r="C450" s="3">
        <v>60</v>
      </c>
      <c r="D450" s="3">
        <v>66</v>
      </c>
      <c r="F450" s="3">
        <v>6</v>
      </c>
      <c r="G450" s="3" t="s">
        <v>201</v>
      </c>
      <c r="H450" s="14">
        <v>0.53</v>
      </c>
      <c r="I450" s="3">
        <v>29.84</v>
      </c>
    </row>
    <row r="451" spans="1:9" x14ac:dyDescent="0.2">
      <c r="B451" s="1">
        <v>0.48958333333333331</v>
      </c>
      <c r="C451" s="3">
        <v>61</v>
      </c>
      <c r="D451" s="3">
        <v>65</v>
      </c>
      <c r="F451" s="3">
        <v>6</v>
      </c>
      <c r="G451" s="3" t="s">
        <v>201</v>
      </c>
      <c r="H451" s="14">
        <v>0.53</v>
      </c>
      <c r="I451" s="3">
        <v>29.83</v>
      </c>
    </row>
    <row r="452" spans="1:9" x14ac:dyDescent="0.2">
      <c r="B452" s="1">
        <v>0.5</v>
      </c>
      <c r="C452" s="3">
        <v>60</v>
      </c>
      <c r="D452" s="3">
        <v>66</v>
      </c>
      <c r="F452" s="3">
        <v>9</v>
      </c>
      <c r="G452" s="3" t="s">
        <v>203</v>
      </c>
      <c r="H452" s="14">
        <v>0.52</v>
      </c>
      <c r="I452" s="3">
        <v>29.83</v>
      </c>
    </row>
    <row r="453" spans="1:9" x14ac:dyDescent="0.2">
      <c r="B453" s="1">
        <v>0.51041666666666663</v>
      </c>
      <c r="C453" s="3">
        <v>60</v>
      </c>
      <c r="D453" s="3">
        <v>66</v>
      </c>
      <c r="F453" s="3">
        <v>6</v>
      </c>
      <c r="G453" s="3" t="s">
        <v>201</v>
      </c>
      <c r="H453" s="14">
        <v>0.53</v>
      </c>
      <c r="I453" s="3">
        <v>29.83</v>
      </c>
    </row>
    <row r="454" spans="1:9" x14ac:dyDescent="0.2">
      <c r="B454" s="1">
        <v>0.52083333333333337</v>
      </c>
      <c r="C454" s="3">
        <v>60</v>
      </c>
      <c r="D454" s="3">
        <v>66</v>
      </c>
      <c r="F454" s="3">
        <v>9</v>
      </c>
      <c r="G454" s="3" t="s">
        <v>201</v>
      </c>
      <c r="H454" s="14">
        <v>0.51</v>
      </c>
      <c r="I454" s="3">
        <v>29.84</v>
      </c>
    </row>
    <row r="455" spans="1:9" x14ac:dyDescent="0.2">
      <c r="B455" s="1">
        <v>0.53125</v>
      </c>
      <c r="C455" s="3">
        <v>60</v>
      </c>
      <c r="D455" s="3">
        <v>64</v>
      </c>
      <c r="F455" s="3">
        <v>5</v>
      </c>
      <c r="G455" s="3" t="s">
        <v>201</v>
      </c>
      <c r="H455" s="13">
        <v>0.5</v>
      </c>
      <c r="I455" s="3">
        <v>29.84</v>
      </c>
    </row>
    <row r="456" spans="1:9" x14ac:dyDescent="0.2">
      <c r="B456" s="1">
        <v>0.54166666666666663</v>
      </c>
      <c r="C456" s="3">
        <v>61</v>
      </c>
      <c r="D456" s="3">
        <v>66</v>
      </c>
      <c r="F456" s="3">
        <v>4</v>
      </c>
      <c r="G456" s="3" t="s">
        <v>201</v>
      </c>
      <c r="H456" s="13">
        <v>0.49</v>
      </c>
      <c r="I456" s="3">
        <v>29.84</v>
      </c>
    </row>
    <row r="457" spans="1:9" x14ac:dyDescent="0.2">
      <c r="B457" s="1"/>
      <c r="F457" s="3"/>
      <c r="G457" s="3"/>
      <c r="H457" s="3"/>
      <c r="I457" s="3"/>
    </row>
    <row r="458" spans="1:9" x14ac:dyDescent="0.2">
      <c r="A458" t="s">
        <v>4</v>
      </c>
      <c r="B458" s="1"/>
      <c r="F458" s="3"/>
      <c r="G458" s="3"/>
      <c r="H458" s="3"/>
      <c r="I458" s="3"/>
    </row>
    <row r="459" spans="1:9" x14ac:dyDescent="0.2">
      <c r="A459" s="21">
        <v>39564</v>
      </c>
      <c r="B459" s="1">
        <v>0.32291666666666669</v>
      </c>
      <c r="C459" s="3">
        <v>40</v>
      </c>
      <c r="D459" s="3">
        <v>43</v>
      </c>
      <c r="F459" s="3"/>
      <c r="G459" s="3"/>
      <c r="H459" s="3"/>
      <c r="I459" s="3"/>
    </row>
    <row r="460" spans="1:9" x14ac:dyDescent="0.2">
      <c r="B460" s="1">
        <v>0.33333333333333331</v>
      </c>
      <c r="C460" s="3">
        <v>40</v>
      </c>
      <c r="D460" s="3">
        <v>44</v>
      </c>
      <c r="F460" s="3">
        <v>4</v>
      </c>
      <c r="G460" s="3" t="s">
        <v>43</v>
      </c>
      <c r="H460" s="13">
        <v>0.72</v>
      </c>
      <c r="I460" s="3">
        <v>30.13</v>
      </c>
    </row>
    <row r="461" spans="1:9" x14ac:dyDescent="0.2">
      <c r="B461" s="1">
        <v>0.34375</v>
      </c>
      <c r="C461" s="3">
        <v>41</v>
      </c>
      <c r="D461" s="3">
        <v>48</v>
      </c>
      <c r="F461" s="3">
        <v>4</v>
      </c>
      <c r="G461" s="3" t="s">
        <v>43</v>
      </c>
      <c r="H461" s="13">
        <v>0.67</v>
      </c>
      <c r="I461" s="3">
        <v>30.15</v>
      </c>
    </row>
    <row r="462" spans="1:9" x14ac:dyDescent="0.2">
      <c r="B462" s="1">
        <v>0.35416666666666669</v>
      </c>
      <c r="C462" s="3">
        <v>42</v>
      </c>
      <c r="D462" s="3">
        <v>50</v>
      </c>
      <c r="F462" s="3">
        <v>5</v>
      </c>
      <c r="G462" s="3" t="s">
        <v>197</v>
      </c>
      <c r="H462" s="13">
        <v>0.63</v>
      </c>
      <c r="I462" s="3">
        <v>30.14</v>
      </c>
    </row>
    <row r="463" spans="1:9" x14ac:dyDescent="0.2">
      <c r="B463" s="1">
        <v>0.36458333333333331</v>
      </c>
      <c r="C463" s="3">
        <v>44</v>
      </c>
      <c r="D463" s="3">
        <v>55</v>
      </c>
      <c r="F463" s="3">
        <v>1</v>
      </c>
      <c r="G463" s="3" t="s">
        <v>143</v>
      </c>
      <c r="H463" s="13">
        <v>0.55000000000000004</v>
      </c>
      <c r="I463" s="3">
        <v>30.13</v>
      </c>
    </row>
    <row r="464" spans="1:9" x14ac:dyDescent="0.2">
      <c r="B464" s="1">
        <v>0.375</v>
      </c>
      <c r="C464" s="3">
        <v>45</v>
      </c>
      <c r="D464" s="3">
        <v>54</v>
      </c>
      <c r="F464" s="3">
        <v>1</v>
      </c>
      <c r="G464" s="3" t="s">
        <v>196</v>
      </c>
      <c r="H464" s="13">
        <v>0.53</v>
      </c>
      <c r="I464" s="3">
        <v>30.13</v>
      </c>
    </row>
    <row r="465" spans="1:9" x14ac:dyDescent="0.2">
      <c r="B465" s="1">
        <v>0.38541666666666669</v>
      </c>
      <c r="C465" s="3">
        <v>46</v>
      </c>
      <c r="D465" s="3">
        <v>61</v>
      </c>
      <c r="F465" s="3">
        <v>2</v>
      </c>
      <c r="G465" s="3" t="s">
        <v>35</v>
      </c>
      <c r="H465" s="13">
        <v>0.47</v>
      </c>
      <c r="I465" s="3">
        <v>30.13</v>
      </c>
    </row>
    <row r="466" spans="1:9" x14ac:dyDescent="0.2">
      <c r="A466" s="23" t="s">
        <v>212</v>
      </c>
      <c r="B466" s="1">
        <v>0.39583333333333331</v>
      </c>
      <c r="C466" s="3">
        <v>48</v>
      </c>
      <c r="D466" s="3">
        <v>64</v>
      </c>
      <c r="F466" s="3">
        <v>1</v>
      </c>
      <c r="G466" s="3" t="s">
        <v>35</v>
      </c>
      <c r="H466" s="13">
        <v>0.48</v>
      </c>
      <c r="I466" s="3">
        <v>30.13</v>
      </c>
    </row>
    <row r="467" spans="1:9" x14ac:dyDescent="0.2">
      <c r="B467" s="1">
        <v>0.40625</v>
      </c>
      <c r="C467" s="3">
        <v>48</v>
      </c>
      <c r="D467" s="3">
        <v>64</v>
      </c>
      <c r="F467" s="3">
        <v>2</v>
      </c>
      <c r="G467" s="3" t="s">
        <v>43</v>
      </c>
      <c r="H467" s="13">
        <v>0.46</v>
      </c>
      <c r="I467" s="3">
        <v>30.13</v>
      </c>
    </row>
    <row r="468" spans="1:9" x14ac:dyDescent="0.2">
      <c r="B468" s="1">
        <v>0.41666666666666702</v>
      </c>
      <c r="C468" s="3">
        <v>49</v>
      </c>
      <c r="D468" s="3">
        <v>71</v>
      </c>
      <c r="F468" s="3">
        <v>1</v>
      </c>
      <c r="G468" s="3" t="s">
        <v>143</v>
      </c>
      <c r="H468" s="13">
        <v>0.43</v>
      </c>
      <c r="I468" s="3">
        <v>30.13</v>
      </c>
    </row>
    <row r="469" spans="1:9" x14ac:dyDescent="0.2">
      <c r="B469" s="1">
        <v>0.42708333333333298</v>
      </c>
      <c r="C469" s="3">
        <v>49</v>
      </c>
      <c r="D469" s="3">
        <v>72</v>
      </c>
      <c r="F469" s="3">
        <v>2</v>
      </c>
      <c r="G469" s="3" t="s">
        <v>143</v>
      </c>
      <c r="H469" s="13">
        <v>0.43</v>
      </c>
      <c r="I469" s="3">
        <v>30.13</v>
      </c>
    </row>
    <row r="470" spans="1:9" x14ac:dyDescent="0.2">
      <c r="B470" s="1">
        <v>0.4375</v>
      </c>
      <c r="C470" s="3">
        <v>50</v>
      </c>
      <c r="D470" s="3">
        <v>75</v>
      </c>
      <c r="F470" s="3">
        <v>4</v>
      </c>
      <c r="G470" s="3" t="s">
        <v>129</v>
      </c>
      <c r="H470" s="13">
        <v>0.41</v>
      </c>
      <c r="I470" s="3">
        <v>30.14</v>
      </c>
    </row>
    <row r="471" spans="1:9" x14ac:dyDescent="0.2">
      <c r="B471" s="1">
        <v>0.44791666666666602</v>
      </c>
      <c r="C471" s="3">
        <v>50</v>
      </c>
      <c r="D471" s="3">
        <v>78</v>
      </c>
      <c r="F471" s="3">
        <v>6</v>
      </c>
      <c r="G471" s="3" t="s">
        <v>71</v>
      </c>
      <c r="H471" s="13">
        <v>0.42</v>
      </c>
      <c r="I471" s="3">
        <v>30.14</v>
      </c>
    </row>
    <row r="472" spans="1:9" x14ac:dyDescent="0.2">
      <c r="B472" s="1">
        <v>0.45833333333333298</v>
      </c>
      <c r="C472" s="3">
        <v>51</v>
      </c>
      <c r="D472" s="3">
        <v>84</v>
      </c>
      <c r="F472" s="3">
        <v>7</v>
      </c>
      <c r="G472" s="3" t="s">
        <v>71</v>
      </c>
      <c r="H472" s="13">
        <v>0.42</v>
      </c>
      <c r="I472" s="3">
        <v>30.14</v>
      </c>
    </row>
    <row r="473" spans="1:9" x14ac:dyDescent="0.2">
      <c r="B473" s="1">
        <v>0.46875</v>
      </c>
      <c r="C473" s="3">
        <v>51</v>
      </c>
      <c r="D473" s="3">
        <v>86</v>
      </c>
      <c r="F473" s="3">
        <v>8</v>
      </c>
      <c r="G473" s="3" t="s">
        <v>213</v>
      </c>
      <c r="H473" s="13">
        <v>0.42</v>
      </c>
      <c r="I473" s="3">
        <v>30.14</v>
      </c>
    </row>
    <row r="474" spans="1:9" x14ac:dyDescent="0.2">
      <c r="B474" s="1">
        <v>0.47916666666666602</v>
      </c>
      <c r="C474" s="3">
        <v>52</v>
      </c>
      <c r="D474" s="3">
        <v>89</v>
      </c>
      <c r="F474" s="3">
        <v>7</v>
      </c>
      <c r="G474" s="3" t="s">
        <v>213</v>
      </c>
      <c r="H474" s="13">
        <v>0.43</v>
      </c>
      <c r="I474" s="3">
        <v>30.14</v>
      </c>
    </row>
    <row r="475" spans="1:9" x14ac:dyDescent="0.2">
      <c r="B475" s="1">
        <v>0.48958333333333298</v>
      </c>
      <c r="C475" s="3">
        <v>53</v>
      </c>
      <c r="D475" s="3">
        <v>86</v>
      </c>
      <c r="F475" s="3">
        <v>6</v>
      </c>
      <c r="G475" s="3" t="s">
        <v>213</v>
      </c>
      <c r="H475" s="13">
        <v>0.43</v>
      </c>
      <c r="I475" s="3">
        <v>30.13</v>
      </c>
    </row>
    <row r="476" spans="1:9" x14ac:dyDescent="0.2">
      <c r="B476" s="1">
        <v>0.5</v>
      </c>
      <c r="C476" s="3">
        <v>53</v>
      </c>
      <c r="D476" s="3">
        <v>92</v>
      </c>
      <c r="F476" s="3">
        <v>0</v>
      </c>
      <c r="G476" s="3"/>
      <c r="H476" s="13">
        <v>0.42</v>
      </c>
      <c r="I476" s="3">
        <v>30.13</v>
      </c>
    </row>
    <row r="477" spans="1:9" x14ac:dyDescent="0.2">
      <c r="B477" s="1">
        <v>0.51041666666666663</v>
      </c>
      <c r="C477" s="3">
        <v>55</v>
      </c>
      <c r="D477" s="3">
        <v>97</v>
      </c>
      <c r="F477" s="3">
        <v>6</v>
      </c>
      <c r="G477" s="3" t="s">
        <v>203</v>
      </c>
      <c r="H477" s="13">
        <v>0.41</v>
      </c>
      <c r="I477" s="3">
        <v>30.12</v>
      </c>
    </row>
    <row r="478" spans="1:9" x14ac:dyDescent="0.2">
      <c r="B478" s="1">
        <v>0.52083333333333337</v>
      </c>
      <c r="C478" s="3">
        <v>55</v>
      </c>
      <c r="D478" s="3">
        <v>94</v>
      </c>
      <c r="F478" s="3">
        <v>2</v>
      </c>
      <c r="G478" s="3" t="s">
        <v>71</v>
      </c>
      <c r="H478" s="13">
        <v>0.4</v>
      </c>
      <c r="I478" s="3">
        <v>30.12</v>
      </c>
    </row>
    <row r="479" spans="1:9" x14ac:dyDescent="0.2">
      <c r="B479" s="1">
        <v>0.53125</v>
      </c>
      <c r="C479" s="3">
        <v>55</v>
      </c>
      <c r="D479" s="3">
        <v>88</v>
      </c>
      <c r="F479" s="3">
        <v>3</v>
      </c>
      <c r="G479" s="3" t="s">
        <v>71</v>
      </c>
      <c r="H479" s="13">
        <v>0.41</v>
      </c>
      <c r="I479" s="3">
        <v>30.11</v>
      </c>
    </row>
    <row r="480" spans="1:9" x14ac:dyDescent="0.2">
      <c r="B480" s="2">
        <v>9.375E-2</v>
      </c>
      <c r="C480" s="3">
        <v>60</v>
      </c>
      <c r="D480" s="3">
        <v>97</v>
      </c>
      <c r="F480" s="3">
        <v>5</v>
      </c>
      <c r="G480" s="3" t="s">
        <v>197</v>
      </c>
      <c r="H480" s="13">
        <v>0.39</v>
      </c>
      <c r="I480" s="3">
        <v>30.09</v>
      </c>
    </row>
    <row r="481" spans="1:9" x14ac:dyDescent="0.2">
      <c r="B481" s="2">
        <v>0.60416666666666663</v>
      </c>
      <c r="C481" s="3">
        <v>59</v>
      </c>
      <c r="D481" s="3">
        <v>101</v>
      </c>
      <c r="F481" s="3">
        <v>3</v>
      </c>
      <c r="G481" s="3" t="s">
        <v>208</v>
      </c>
      <c r="H481" s="13">
        <v>0.37</v>
      </c>
      <c r="I481" s="3">
        <v>30.09</v>
      </c>
    </row>
    <row r="482" spans="1:9" x14ac:dyDescent="0.2">
      <c r="B482" s="2">
        <v>0.61458333333333337</v>
      </c>
      <c r="C482" s="3">
        <v>61</v>
      </c>
      <c r="D482" s="3">
        <v>102</v>
      </c>
      <c r="F482" s="3">
        <v>2</v>
      </c>
      <c r="G482" s="3" t="s">
        <v>71</v>
      </c>
      <c r="H482" s="13">
        <v>0.35</v>
      </c>
      <c r="I482" s="3">
        <v>30.07</v>
      </c>
    </row>
    <row r="483" spans="1:9" x14ac:dyDescent="0.2">
      <c r="B483" s="2">
        <v>0.625</v>
      </c>
      <c r="C483" s="3">
        <v>61</v>
      </c>
      <c r="D483" s="3">
        <v>103</v>
      </c>
      <c r="F483" s="3">
        <v>2</v>
      </c>
      <c r="G483" s="3" t="s">
        <v>180</v>
      </c>
      <c r="H483" s="13">
        <v>0.36</v>
      </c>
      <c r="I483" s="3">
        <v>30.07</v>
      </c>
    </row>
    <row r="484" spans="1:9" x14ac:dyDescent="0.2">
      <c r="B484" s="2">
        <v>0.63541666666666663</v>
      </c>
      <c r="C484" s="3">
        <v>61</v>
      </c>
      <c r="D484" s="3">
        <v>100</v>
      </c>
      <c r="F484" s="3">
        <v>1</v>
      </c>
      <c r="G484" s="3" t="s">
        <v>35</v>
      </c>
      <c r="H484" s="13">
        <v>0.36</v>
      </c>
      <c r="I484" s="3">
        <v>30.06</v>
      </c>
    </row>
    <row r="485" spans="1:9" x14ac:dyDescent="0.2">
      <c r="B485" s="2">
        <v>0.64583333333333337</v>
      </c>
      <c r="C485" s="3">
        <v>62</v>
      </c>
      <c r="D485" s="3">
        <v>100</v>
      </c>
      <c r="F485" s="3">
        <v>0</v>
      </c>
      <c r="G485" s="3"/>
      <c r="H485" s="13">
        <v>0.36</v>
      </c>
      <c r="I485" s="3">
        <v>30.07</v>
      </c>
    </row>
    <row r="486" spans="1:9" x14ac:dyDescent="0.2">
      <c r="B486" s="2">
        <v>0.65625</v>
      </c>
      <c r="C486" s="3">
        <v>61</v>
      </c>
      <c r="D486" s="3">
        <v>96</v>
      </c>
      <c r="F486" s="3">
        <v>9</v>
      </c>
      <c r="G486" s="3" t="s">
        <v>203</v>
      </c>
      <c r="H486" s="13">
        <v>0.37</v>
      </c>
      <c r="I486" s="3">
        <v>30.06</v>
      </c>
    </row>
    <row r="487" spans="1:9" x14ac:dyDescent="0.2">
      <c r="B487" s="2">
        <v>0.66666666666666663</v>
      </c>
      <c r="C487" s="3">
        <v>62</v>
      </c>
      <c r="D487" s="3">
        <v>100</v>
      </c>
      <c r="F487" s="3">
        <v>0</v>
      </c>
      <c r="G487" s="3"/>
      <c r="H487" s="13">
        <v>0.37</v>
      </c>
      <c r="I487" s="3">
        <v>30.06</v>
      </c>
    </row>
    <row r="488" spans="1:9" x14ac:dyDescent="0.2">
      <c r="B488" s="2">
        <v>0.67708333333333337</v>
      </c>
      <c r="C488" s="3">
        <v>61</v>
      </c>
      <c r="D488" s="3">
        <v>97</v>
      </c>
      <c r="F488" s="3">
        <v>5</v>
      </c>
      <c r="G488" s="3" t="s">
        <v>204</v>
      </c>
      <c r="H488" s="13">
        <v>0.37</v>
      </c>
      <c r="I488" s="3">
        <v>30.07</v>
      </c>
    </row>
    <row r="489" spans="1:9" x14ac:dyDescent="0.2">
      <c r="B489" s="2">
        <v>0.6875</v>
      </c>
      <c r="F489" s="3"/>
      <c r="G489" s="3"/>
      <c r="H489" s="3"/>
      <c r="I489" s="3"/>
    </row>
    <row r="490" spans="1:9" x14ac:dyDescent="0.2">
      <c r="B490" s="2">
        <v>0.69791666666666663</v>
      </c>
      <c r="F490" s="3"/>
      <c r="G490" s="3"/>
      <c r="H490" s="3"/>
      <c r="I490" s="3"/>
    </row>
    <row r="491" spans="1:9" x14ac:dyDescent="0.2">
      <c r="B491" s="1"/>
      <c r="F491" s="3"/>
      <c r="G491" s="3"/>
      <c r="H491" s="13"/>
      <c r="I491" s="3"/>
    </row>
    <row r="492" spans="1:9" x14ac:dyDescent="0.2">
      <c r="A492" s="21">
        <v>39565</v>
      </c>
      <c r="B492" s="1">
        <v>0.32291666666666669</v>
      </c>
      <c r="C492" s="3">
        <v>43</v>
      </c>
      <c r="D492" s="3">
        <v>42</v>
      </c>
      <c r="F492" s="3"/>
      <c r="G492" s="3"/>
      <c r="H492" s="3"/>
      <c r="I492" s="3"/>
    </row>
    <row r="493" spans="1:9" x14ac:dyDescent="0.2">
      <c r="B493" s="1">
        <v>0.34722222222222227</v>
      </c>
      <c r="C493" s="3">
        <v>43</v>
      </c>
      <c r="D493" s="3">
        <v>49</v>
      </c>
      <c r="F493" s="3"/>
      <c r="G493" s="3"/>
      <c r="H493" s="3"/>
      <c r="I493" s="3"/>
    </row>
    <row r="494" spans="1:9" x14ac:dyDescent="0.2">
      <c r="B494" s="1">
        <v>0.36805555555555558</v>
      </c>
      <c r="C494" s="3">
        <v>44</v>
      </c>
      <c r="D494" s="3">
        <v>53</v>
      </c>
      <c r="F494" s="3"/>
      <c r="G494" s="3"/>
      <c r="H494" s="3"/>
      <c r="I494" s="3"/>
    </row>
    <row r="495" spans="1:9" x14ac:dyDescent="0.2">
      <c r="B495" s="1">
        <v>0.38194444444444442</v>
      </c>
      <c r="C495" s="3">
        <v>45</v>
      </c>
      <c r="D495" s="3">
        <v>55</v>
      </c>
      <c r="F495" s="3"/>
      <c r="G495" s="3"/>
      <c r="H495" s="3"/>
      <c r="I495" s="3"/>
    </row>
    <row r="496" spans="1:9" x14ac:dyDescent="0.2">
      <c r="B496" s="1">
        <v>0.39583333333333331</v>
      </c>
      <c r="C496" s="3">
        <v>45</v>
      </c>
      <c r="D496" s="3">
        <v>57</v>
      </c>
      <c r="F496" s="3"/>
      <c r="G496" s="3"/>
      <c r="H496" s="3"/>
      <c r="I496" s="3"/>
    </row>
    <row r="497" spans="2:9" x14ac:dyDescent="0.2">
      <c r="B497" s="1">
        <v>0.40625</v>
      </c>
      <c r="C497" s="3">
        <v>45</v>
      </c>
      <c r="D497" s="3">
        <v>57</v>
      </c>
      <c r="F497" s="3"/>
      <c r="G497" s="3"/>
      <c r="H497" s="3"/>
      <c r="I497" s="3"/>
    </row>
    <row r="498" spans="2:9" x14ac:dyDescent="0.2">
      <c r="B498" s="1">
        <v>0.41666666666666669</v>
      </c>
      <c r="C498" s="3">
        <v>46</v>
      </c>
      <c r="D498" s="3">
        <v>62</v>
      </c>
      <c r="F498" s="3"/>
      <c r="G498" s="3"/>
      <c r="H498" s="3"/>
      <c r="I498" s="3"/>
    </row>
    <row r="499" spans="2:9" x14ac:dyDescent="0.2">
      <c r="B499" s="1">
        <v>0.42708333333333331</v>
      </c>
      <c r="C499" s="3">
        <v>48</v>
      </c>
      <c r="D499" s="3">
        <v>67</v>
      </c>
      <c r="F499" s="3">
        <v>8</v>
      </c>
      <c r="G499" s="3" t="s">
        <v>202</v>
      </c>
      <c r="H499" s="14">
        <v>0.71</v>
      </c>
      <c r="I499" s="19">
        <v>30.25</v>
      </c>
    </row>
    <row r="500" spans="2:9" x14ac:dyDescent="0.2">
      <c r="B500" s="1">
        <v>0.4375</v>
      </c>
      <c r="C500" s="3">
        <v>48</v>
      </c>
      <c r="D500" s="3">
        <v>76</v>
      </c>
      <c r="F500" s="3">
        <v>6</v>
      </c>
      <c r="G500" s="3" t="s">
        <v>71</v>
      </c>
      <c r="H500" s="13">
        <v>0.69</v>
      </c>
      <c r="I500" s="19">
        <v>30.24</v>
      </c>
    </row>
    <row r="501" spans="2:9" x14ac:dyDescent="0.2">
      <c r="B501" s="1">
        <v>0.44791666666666702</v>
      </c>
      <c r="C501" s="3">
        <v>49</v>
      </c>
      <c r="D501" s="3">
        <v>74</v>
      </c>
      <c r="F501" s="3">
        <v>8</v>
      </c>
      <c r="G501" s="3" t="s">
        <v>203</v>
      </c>
      <c r="H501" s="13">
        <v>0.67</v>
      </c>
      <c r="I501" s="19">
        <v>30.24</v>
      </c>
    </row>
    <row r="502" spans="2:9" x14ac:dyDescent="0.2">
      <c r="B502" s="1">
        <v>0.52083333333333304</v>
      </c>
      <c r="C502" s="3">
        <v>54</v>
      </c>
      <c r="D502" s="3">
        <v>96</v>
      </c>
      <c r="F502" s="3">
        <v>2</v>
      </c>
      <c r="G502" s="3" t="s">
        <v>203</v>
      </c>
      <c r="H502" s="13">
        <v>0.54</v>
      </c>
      <c r="I502" s="19">
        <v>30.21</v>
      </c>
    </row>
    <row r="503" spans="2:9" x14ac:dyDescent="0.2">
      <c r="B503" s="1">
        <v>0.53125</v>
      </c>
      <c r="C503" s="3">
        <v>55</v>
      </c>
      <c r="D503" s="3">
        <v>102</v>
      </c>
      <c r="F503" s="3">
        <v>2</v>
      </c>
      <c r="G503" s="3" t="s">
        <v>35</v>
      </c>
      <c r="H503" s="13">
        <v>0.55000000000000004</v>
      </c>
      <c r="I503" s="19">
        <v>30.2</v>
      </c>
    </row>
    <row r="504" spans="2:9" x14ac:dyDescent="0.2">
      <c r="B504" s="1">
        <v>0.54166666666666696</v>
      </c>
      <c r="C504" s="3">
        <v>54</v>
      </c>
      <c r="D504" s="3">
        <v>99</v>
      </c>
      <c r="F504" s="3">
        <v>6</v>
      </c>
      <c r="G504" s="3" t="s">
        <v>203</v>
      </c>
      <c r="H504" s="14">
        <v>0.45</v>
      </c>
      <c r="I504" s="19">
        <v>30.19</v>
      </c>
    </row>
    <row r="505" spans="2:9" x14ac:dyDescent="0.2">
      <c r="B505" s="1">
        <v>0.55208333333333304</v>
      </c>
      <c r="C505" s="3">
        <v>55</v>
      </c>
      <c r="D505" s="3">
        <v>104</v>
      </c>
      <c r="F505" s="3">
        <v>6</v>
      </c>
      <c r="G505" s="3" t="s">
        <v>129</v>
      </c>
      <c r="H505" s="13">
        <v>0.44</v>
      </c>
      <c r="I505" s="19">
        <v>30.18</v>
      </c>
    </row>
    <row r="506" spans="2:9" x14ac:dyDescent="0.2">
      <c r="B506" s="1">
        <v>0.5625</v>
      </c>
      <c r="C506" s="3">
        <v>55</v>
      </c>
      <c r="D506" s="3">
        <v>103</v>
      </c>
      <c r="F506" s="3">
        <v>8</v>
      </c>
      <c r="G506" s="3" t="s">
        <v>203</v>
      </c>
      <c r="H506" s="13">
        <v>0.44</v>
      </c>
      <c r="I506" s="19">
        <v>30.18</v>
      </c>
    </row>
    <row r="507" spans="2:9" x14ac:dyDescent="0.2">
      <c r="B507" s="1">
        <v>0.64583333333333337</v>
      </c>
      <c r="C507" s="3">
        <v>57</v>
      </c>
      <c r="D507" s="3">
        <v>101</v>
      </c>
      <c r="F507" s="3">
        <v>9</v>
      </c>
      <c r="G507" s="3" t="s">
        <v>71</v>
      </c>
      <c r="H507" s="13">
        <v>0.42</v>
      </c>
      <c r="I507" s="19">
        <v>30.13</v>
      </c>
    </row>
    <row r="508" spans="2:9" x14ac:dyDescent="0.2">
      <c r="B508" s="1">
        <v>0.65625</v>
      </c>
      <c r="C508" s="3">
        <v>57</v>
      </c>
      <c r="D508" s="3">
        <v>95</v>
      </c>
      <c r="F508" s="3">
        <v>4</v>
      </c>
      <c r="G508" s="3" t="s">
        <v>35</v>
      </c>
      <c r="H508" s="13">
        <v>0.4</v>
      </c>
      <c r="I508" s="19">
        <v>30.13</v>
      </c>
    </row>
    <row r="509" spans="2:9" x14ac:dyDescent="0.2">
      <c r="B509" s="1">
        <v>0.66666666666666596</v>
      </c>
      <c r="C509" s="3">
        <v>57</v>
      </c>
      <c r="D509" s="3">
        <v>87</v>
      </c>
      <c r="F509" s="3">
        <v>2</v>
      </c>
      <c r="G509" s="3" t="s">
        <v>34</v>
      </c>
      <c r="H509" s="13">
        <v>0.4</v>
      </c>
      <c r="I509" s="19">
        <v>30.12</v>
      </c>
    </row>
    <row r="510" spans="2:9" x14ac:dyDescent="0.2">
      <c r="B510" s="1">
        <v>0.67708333333333337</v>
      </c>
      <c r="C510" s="3">
        <v>57</v>
      </c>
      <c r="D510" s="3">
        <v>87</v>
      </c>
      <c r="F510" s="3">
        <v>5</v>
      </c>
      <c r="G510" s="3" t="s">
        <v>180</v>
      </c>
      <c r="H510" s="13">
        <v>0.39</v>
      </c>
      <c r="I510" s="19">
        <v>30.11</v>
      </c>
    </row>
    <row r="511" spans="2:9" x14ac:dyDescent="0.2">
      <c r="B511" s="1">
        <v>0.6875</v>
      </c>
      <c r="C511" s="3">
        <v>57</v>
      </c>
      <c r="D511" s="3">
        <v>90</v>
      </c>
      <c r="E511">
        <v>83</v>
      </c>
      <c r="F511" s="3">
        <v>5</v>
      </c>
      <c r="G511" s="3" t="s">
        <v>202</v>
      </c>
      <c r="H511" s="13">
        <v>0.39</v>
      </c>
      <c r="I511" s="19">
        <v>30.11</v>
      </c>
    </row>
    <row r="512" spans="2:9" x14ac:dyDescent="0.2">
      <c r="B512" s="1">
        <v>0.69791666666666663</v>
      </c>
      <c r="C512" s="3">
        <v>57</v>
      </c>
      <c r="D512" s="3">
        <v>86</v>
      </c>
      <c r="E512">
        <v>79</v>
      </c>
      <c r="F512" s="3">
        <v>6</v>
      </c>
      <c r="G512" s="3" t="s">
        <v>71</v>
      </c>
      <c r="H512" s="13">
        <v>0.38</v>
      </c>
      <c r="I512" s="19">
        <v>30.11</v>
      </c>
    </row>
    <row r="513" spans="1:9" x14ac:dyDescent="0.2">
      <c r="B513" s="1">
        <v>0.70833333333333603</v>
      </c>
      <c r="C513" s="3">
        <v>58</v>
      </c>
      <c r="D513" s="3">
        <v>89</v>
      </c>
      <c r="E513">
        <v>82</v>
      </c>
      <c r="F513" s="3">
        <v>7</v>
      </c>
      <c r="G513" s="3" t="s">
        <v>180</v>
      </c>
      <c r="H513" s="13">
        <v>0.37</v>
      </c>
      <c r="I513" s="19">
        <v>30.1</v>
      </c>
    </row>
    <row r="514" spans="1:9" x14ac:dyDescent="0.2">
      <c r="B514" s="1">
        <v>0.718750000000003</v>
      </c>
      <c r="C514" s="3">
        <v>57</v>
      </c>
      <c r="D514" s="3">
        <v>86</v>
      </c>
      <c r="E514">
        <v>79</v>
      </c>
      <c r="F514" s="3">
        <v>7</v>
      </c>
      <c r="G514" s="3" t="s">
        <v>202</v>
      </c>
      <c r="H514" s="13">
        <v>0.38</v>
      </c>
      <c r="I514" s="19">
        <v>30.1</v>
      </c>
    </row>
    <row r="515" spans="1:9" x14ac:dyDescent="0.2">
      <c r="B515" s="1">
        <v>0.72916666666666996</v>
      </c>
      <c r="C515" s="3">
        <v>57</v>
      </c>
      <c r="D515" s="3">
        <v>85</v>
      </c>
      <c r="E515">
        <v>78</v>
      </c>
      <c r="F515" s="3">
        <v>5</v>
      </c>
      <c r="G515" s="3" t="s">
        <v>71</v>
      </c>
      <c r="H515" s="13">
        <v>0.37</v>
      </c>
      <c r="I515" s="19">
        <v>30.09</v>
      </c>
    </row>
    <row r="516" spans="1:9" x14ac:dyDescent="0.2">
      <c r="B516" s="1">
        <v>0.73958333333333803</v>
      </c>
      <c r="C516" s="3">
        <v>57</v>
      </c>
      <c r="D516" s="3">
        <v>80</v>
      </c>
      <c r="E516">
        <v>73</v>
      </c>
      <c r="F516" s="3">
        <v>5</v>
      </c>
      <c r="G516" s="3" t="s">
        <v>180</v>
      </c>
      <c r="H516" s="13">
        <v>0.38</v>
      </c>
      <c r="I516" s="19">
        <v>30.09</v>
      </c>
    </row>
    <row r="517" spans="1:9" x14ac:dyDescent="0.2">
      <c r="B517" s="1">
        <v>0.750000000000005</v>
      </c>
      <c r="C517" s="3">
        <v>57</v>
      </c>
      <c r="D517" s="3">
        <v>81</v>
      </c>
      <c r="E517">
        <v>74</v>
      </c>
      <c r="F517" s="3">
        <v>5</v>
      </c>
      <c r="G517" s="3" t="s">
        <v>190</v>
      </c>
      <c r="H517" s="13">
        <v>0.38</v>
      </c>
      <c r="I517" s="19">
        <v>30.09</v>
      </c>
    </row>
    <row r="518" spans="1:9" x14ac:dyDescent="0.2">
      <c r="B518" s="1"/>
      <c r="F518" s="3"/>
      <c r="G518" s="3"/>
      <c r="H518" s="3"/>
      <c r="I518" s="19"/>
    </row>
    <row r="519" spans="1:9" x14ac:dyDescent="0.2">
      <c r="A519" s="9" t="s">
        <v>214</v>
      </c>
      <c r="B519" s="1"/>
      <c r="F519" s="3"/>
      <c r="G519" s="3"/>
      <c r="H519" s="3"/>
      <c r="I519" s="19"/>
    </row>
    <row r="520" spans="1:9" x14ac:dyDescent="0.2">
      <c r="B520" s="1"/>
      <c r="F520" s="3"/>
      <c r="G520" s="3"/>
      <c r="H520" s="14"/>
      <c r="I520" s="3"/>
    </row>
    <row r="521" spans="1:9" x14ac:dyDescent="0.2">
      <c r="A521" s="21">
        <v>39572</v>
      </c>
      <c r="B521" s="1">
        <v>0.48958333333333331</v>
      </c>
      <c r="C521" s="3">
        <v>60</v>
      </c>
      <c r="D521" s="3">
        <v>90</v>
      </c>
      <c r="F521" s="3">
        <v>4</v>
      </c>
      <c r="G521" s="3" t="s">
        <v>180</v>
      </c>
      <c r="H521" s="14">
        <v>0.44</v>
      </c>
      <c r="I521" s="3">
        <v>30.07</v>
      </c>
    </row>
    <row r="522" spans="1:9" x14ac:dyDescent="0.2">
      <c r="B522" s="1">
        <v>0.5</v>
      </c>
      <c r="C522" s="3">
        <v>60</v>
      </c>
      <c r="D522" s="3">
        <v>92</v>
      </c>
      <c r="F522" s="3">
        <v>2</v>
      </c>
      <c r="G522" s="3" t="s">
        <v>180</v>
      </c>
      <c r="H522" s="14">
        <v>0.44</v>
      </c>
      <c r="I522" s="3">
        <v>30.07</v>
      </c>
    </row>
    <row r="523" spans="1:9" x14ac:dyDescent="0.2">
      <c r="B523" s="1">
        <v>0.51041666666666663</v>
      </c>
      <c r="C523" s="3">
        <v>60</v>
      </c>
      <c r="D523" s="3">
        <v>94</v>
      </c>
      <c r="F523" s="3">
        <v>7</v>
      </c>
      <c r="G523" s="3" t="s">
        <v>34</v>
      </c>
      <c r="H523" s="14">
        <v>0.42</v>
      </c>
      <c r="I523" s="3">
        <v>30.07</v>
      </c>
    </row>
    <row r="524" spans="1:9" x14ac:dyDescent="0.2">
      <c r="B524" s="1">
        <v>0.52083333333333337</v>
      </c>
      <c r="C524" s="3">
        <v>61</v>
      </c>
      <c r="D524" s="3">
        <v>98</v>
      </c>
      <c r="F524" s="3">
        <v>5</v>
      </c>
      <c r="G524" s="3" t="s">
        <v>180</v>
      </c>
      <c r="H524" s="14">
        <v>0.41</v>
      </c>
      <c r="I524" s="3">
        <v>30.07</v>
      </c>
    </row>
    <row r="525" spans="1:9" x14ac:dyDescent="0.2">
      <c r="B525" s="1">
        <v>0.53125</v>
      </c>
      <c r="C525" s="3">
        <v>62</v>
      </c>
      <c r="D525" s="3">
        <v>100</v>
      </c>
      <c r="F525" s="3">
        <v>5</v>
      </c>
      <c r="G525" s="3" t="s">
        <v>190</v>
      </c>
      <c r="H525" s="14">
        <v>0.41</v>
      </c>
      <c r="I525" s="3">
        <v>30.06</v>
      </c>
    </row>
    <row r="526" spans="1:9" x14ac:dyDescent="0.2">
      <c r="B526" s="1">
        <v>0.54166666666666663</v>
      </c>
      <c r="C526" s="3">
        <v>63</v>
      </c>
      <c r="D526" s="3">
        <v>101</v>
      </c>
      <c r="F526" s="3">
        <v>1</v>
      </c>
      <c r="G526" s="3" t="s">
        <v>34</v>
      </c>
      <c r="H526" s="14">
        <v>0.4</v>
      </c>
      <c r="I526" s="3">
        <v>30.06</v>
      </c>
    </row>
    <row r="527" spans="1:9" x14ac:dyDescent="0.2">
      <c r="B527" s="1">
        <v>0.55208333333333337</v>
      </c>
      <c r="C527" s="3">
        <v>64</v>
      </c>
      <c r="D527" s="3">
        <v>103</v>
      </c>
      <c r="F527" s="3">
        <v>4</v>
      </c>
      <c r="G527" s="3" t="s">
        <v>180</v>
      </c>
      <c r="H527" s="14">
        <v>0.38</v>
      </c>
      <c r="I527" s="3">
        <v>30.06</v>
      </c>
    </row>
    <row r="528" spans="1:9" x14ac:dyDescent="0.2">
      <c r="B528" s="2">
        <v>0.5625</v>
      </c>
      <c r="C528" s="3">
        <v>63</v>
      </c>
      <c r="D528" s="3">
        <v>103</v>
      </c>
      <c r="F528" s="3">
        <v>4</v>
      </c>
      <c r="G528" s="3" t="s">
        <v>180</v>
      </c>
      <c r="H528" s="14">
        <v>0.38</v>
      </c>
      <c r="I528" s="3">
        <v>30.06</v>
      </c>
    </row>
    <row r="529" spans="1:9" x14ac:dyDescent="0.2">
      <c r="B529" s="2">
        <v>0.57291666666666663</v>
      </c>
      <c r="C529" s="3">
        <v>63</v>
      </c>
      <c r="D529" s="3">
        <v>106</v>
      </c>
      <c r="F529" s="3">
        <v>2</v>
      </c>
      <c r="G529" s="3" t="s">
        <v>34</v>
      </c>
      <c r="H529" s="14">
        <v>0.4</v>
      </c>
      <c r="I529" s="3">
        <v>30.05</v>
      </c>
    </row>
    <row r="530" spans="1:9" x14ac:dyDescent="0.2">
      <c r="B530" s="2">
        <v>0.58333333333333337</v>
      </c>
      <c r="C530" s="3">
        <v>63</v>
      </c>
      <c r="D530" s="3">
        <v>108</v>
      </c>
      <c r="F530" s="3">
        <v>6</v>
      </c>
      <c r="G530" s="3" t="s">
        <v>34</v>
      </c>
      <c r="H530" s="14">
        <v>0.4</v>
      </c>
      <c r="I530" s="3">
        <v>30.05</v>
      </c>
    </row>
    <row r="531" spans="1:9" x14ac:dyDescent="0.2">
      <c r="B531" s="2">
        <v>0.59375</v>
      </c>
      <c r="C531" s="3">
        <v>64</v>
      </c>
      <c r="D531" s="3">
        <v>109</v>
      </c>
      <c r="F531" s="3">
        <v>0</v>
      </c>
      <c r="G531" s="3"/>
      <c r="H531" s="14">
        <v>0.41</v>
      </c>
      <c r="I531" s="3">
        <v>30.05</v>
      </c>
    </row>
    <row r="532" spans="1:9" x14ac:dyDescent="0.2">
      <c r="B532" s="2">
        <v>0.60416666666666663</v>
      </c>
      <c r="C532" s="3">
        <v>64</v>
      </c>
      <c r="D532" s="3">
        <v>109</v>
      </c>
      <c r="F532" s="3">
        <v>2</v>
      </c>
      <c r="G532" s="3" t="s">
        <v>180</v>
      </c>
      <c r="H532" s="14">
        <v>0.4</v>
      </c>
      <c r="I532" s="3">
        <v>30.04</v>
      </c>
    </row>
    <row r="533" spans="1:9" x14ac:dyDescent="0.2">
      <c r="B533" s="2">
        <v>0.61458333333333337</v>
      </c>
      <c r="C533" s="3">
        <v>66</v>
      </c>
      <c r="D533" s="3">
        <v>110</v>
      </c>
      <c r="F533" s="3">
        <v>5</v>
      </c>
      <c r="G533" s="3" t="s">
        <v>180</v>
      </c>
      <c r="H533" s="14">
        <v>0.4</v>
      </c>
      <c r="I533" s="3">
        <v>30.04</v>
      </c>
    </row>
    <row r="534" spans="1:9" x14ac:dyDescent="0.2">
      <c r="B534" s="2">
        <v>0.625</v>
      </c>
      <c r="C534" s="3">
        <v>65</v>
      </c>
      <c r="D534" s="3">
        <v>111</v>
      </c>
      <c r="F534" s="3">
        <v>4</v>
      </c>
      <c r="G534" s="3" t="s">
        <v>34</v>
      </c>
      <c r="H534" s="14">
        <v>0.41</v>
      </c>
      <c r="I534" s="3">
        <v>30.04</v>
      </c>
    </row>
    <row r="535" spans="1:9" x14ac:dyDescent="0.2">
      <c r="B535" s="2">
        <v>0.63541666666666663</v>
      </c>
      <c r="C535" s="3">
        <v>66</v>
      </c>
      <c r="D535" s="3">
        <v>111</v>
      </c>
      <c r="F535" s="3">
        <v>4</v>
      </c>
      <c r="G535" s="3" t="s">
        <v>180</v>
      </c>
      <c r="H535" s="14">
        <v>0.37</v>
      </c>
      <c r="I535" s="3">
        <v>30.04</v>
      </c>
    </row>
    <row r="536" spans="1:9" x14ac:dyDescent="0.2">
      <c r="B536" s="2">
        <v>0.64583333333333337</v>
      </c>
      <c r="C536" s="3">
        <v>68</v>
      </c>
      <c r="D536" s="3">
        <v>113</v>
      </c>
      <c r="F536" s="3">
        <v>6</v>
      </c>
      <c r="G536" s="3" t="s">
        <v>71</v>
      </c>
      <c r="H536" s="14">
        <v>0.35</v>
      </c>
      <c r="I536" s="3">
        <v>30.02</v>
      </c>
    </row>
    <row r="537" spans="1:9" x14ac:dyDescent="0.2">
      <c r="B537" s="2">
        <v>0.65625</v>
      </c>
      <c r="C537" s="3">
        <v>68</v>
      </c>
      <c r="D537" s="3">
        <v>113</v>
      </c>
      <c r="F537" s="3"/>
      <c r="G537" s="3"/>
      <c r="H537" s="14"/>
      <c r="I537" s="3"/>
    </row>
    <row r="538" spans="1:9" x14ac:dyDescent="0.2">
      <c r="B538" s="2">
        <v>0.66666666666666663</v>
      </c>
      <c r="C538" s="3">
        <v>68</v>
      </c>
      <c r="D538" s="3">
        <v>110</v>
      </c>
      <c r="F538" s="3">
        <v>4</v>
      </c>
      <c r="G538" s="3" t="s">
        <v>202</v>
      </c>
      <c r="H538" s="14">
        <v>0.34</v>
      </c>
      <c r="I538" s="3">
        <v>30.01</v>
      </c>
    </row>
    <row r="539" spans="1:9" x14ac:dyDescent="0.2">
      <c r="B539" s="2">
        <v>0.67708333333333337</v>
      </c>
      <c r="C539" s="3">
        <v>68</v>
      </c>
      <c r="D539" s="3">
        <v>111</v>
      </c>
      <c r="F539" s="3">
        <v>7</v>
      </c>
      <c r="G539" s="3" t="s">
        <v>34</v>
      </c>
      <c r="H539" s="14">
        <v>0.36</v>
      </c>
      <c r="I539" s="3">
        <v>30.01</v>
      </c>
    </row>
    <row r="540" spans="1:9" x14ac:dyDescent="0.2">
      <c r="B540" s="2">
        <v>0.6875</v>
      </c>
      <c r="C540" s="3">
        <v>69</v>
      </c>
      <c r="D540" s="3">
        <v>111</v>
      </c>
      <c r="F540" s="3">
        <v>1</v>
      </c>
      <c r="G540" s="3" t="s">
        <v>71</v>
      </c>
      <c r="H540" s="14">
        <v>0.36</v>
      </c>
      <c r="I540" s="3">
        <v>30.01</v>
      </c>
    </row>
    <row r="541" spans="1:9" x14ac:dyDescent="0.2">
      <c r="B541" s="2">
        <v>0.69791666666666663</v>
      </c>
      <c r="C541" s="3">
        <v>68</v>
      </c>
      <c r="D541" s="3">
        <v>110</v>
      </c>
      <c r="F541" s="3">
        <v>2</v>
      </c>
      <c r="G541" s="3" t="s">
        <v>71</v>
      </c>
      <c r="H541" s="14">
        <v>0.37</v>
      </c>
      <c r="I541" s="3">
        <v>30</v>
      </c>
    </row>
    <row r="542" spans="1:9" x14ac:dyDescent="0.2">
      <c r="B542" s="2">
        <v>0.70833333333333337</v>
      </c>
      <c r="C542" s="3">
        <v>70</v>
      </c>
      <c r="D542" s="3">
        <v>110</v>
      </c>
      <c r="F542" s="3">
        <v>4</v>
      </c>
      <c r="G542" s="3" t="s">
        <v>143</v>
      </c>
      <c r="H542" s="14">
        <v>0.35</v>
      </c>
      <c r="I542" s="3">
        <v>30</v>
      </c>
    </row>
    <row r="543" spans="1:9" x14ac:dyDescent="0.2">
      <c r="B543" s="1"/>
      <c r="F543" s="3"/>
      <c r="G543" s="3"/>
      <c r="H543" s="14"/>
      <c r="I543" s="3"/>
    </row>
    <row r="544" spans="1:9" x14ac:dyDescent="0.2">
      <c r="A544" s="21">
        <v>39573</v>
      </c>
      <c r="B544" s="1">
        <v>0.5</v>
      </c>
      <c r="C544" s="3">
        <v>69</v>
      </c>
      <c r="D544" s="3">
        <v>99</v>
      </c>
      <c r="F544" s="3">
        <v>5</v>
      </c>
      <c r="G544" s="3" t="s">
        <v>180</v>
      </c>
      <c r="H544" s="14">
        <v>0.36</v>
      </c>
      <c r="I544" s="3">
        <v>30.05</v>
      </c>
    </row>
    <row r="545" spans="2:9" x14ac:dyDescent="0.2">
      <c r="B545" s="1">
        <v>0.51041666666666663</v>
      </c>
      <c r="C545" s="3">
        <v>69</v>
      </c>
      <c r="D545" s="3">
        <v>104</v>
      </c>
      <c r="F545" s="3">
        <v>4</v>
      </c>
      <c r="G545" s="3" t="s">
        <v>197</v>
      </c>
      <c r="H545" s="14">
        <v>0.37</v>
      </c>
      <c r="I545" s="3">
        <v>30.04</v>
      </c>
    </row>
    <row r="546" spans="2:9" x14ac:dyDescent="0.2">
      <c r="B546" s="1">
        <v>0.52083333333333337</v>
      </c>
      <c r="C546" s="3">
        <v>69</v>
      </c>
      <c r="D546" s="3">
        <v>107</v>
      </c>
      <c r="F546" s="3">
        <v>2</v>
      </c>
      <c r="G546" s="3" t="s">
        <v>143</v>
      </c>
      <c r="H546" s="14">
        <v>0.37</v>
      </c>
      <c r="I546" s="3">
        <v>30.04</v>
      </c>
    </row>
    <row r="547" spans="2:9" x14ac:dyDescent="0.2">
      <c r="B547" s="1">
        <v>0.53125</v>
      </c>
      <c r="C547" s="3">
        <v>70</v>
      </c>
      <c r="D547" s="3">
        <v>106</v>
      </c>
      <c r="F547" s="3">
        <v>7</v>
      </c>
      <c r="G547" s="3" t="s">
        <v>180</v>
      </c>
      <c r="H547" s="14">
        <v>0.35</v>
      </c>
      <c r="I547" s="3">
        <v>30.04</v>
      </c>
    </row>
    <row r="548" spans="2:9" x14ac:dyDescent="0.2">
      <c r="B548" s="1">
        <v>0.54166666666666663</v>
      </c>
      <c r="C548" s="3">
        <v>70</v>
      </c>
      <c r="D548" s="3">
        <v>107</v>
      </c>
      <c r="F548" s="3">
        <v>6</v>
      </c>
      <c r="G548" s="3" t="s">
        <v>190</v>
      </c>
      <c r="H548" s="14">
        <v>0.36</v>
      </c>
      <c r="I548" s="3">
        <v>30.03</v>
      </c>
    </row>
    <row r="549" spans="2:9" x14ac:dyDescent="0.2">
      <c r="B549" s="1">
        <v>0.55208333333333337</v>
      </c>
      <c r="C549" s="3">
        <v>71</v>
      </c>
      <c r="D549" s="3">
        <v>108</v>
      </c>
      <c r="F549" s="3">
        <v>5</v>
      </c>
      <c r="G549" s="3" t="s">
        <v>190</v>
      </c>
      <c r="H549" s="14">
        <v>0.35</v>
      </c>
      <c r="I549" s="3">
        <v>30.02</v>
      </c>
    </row>
    <row r="550" spans="2:9" x14ac:dyDescent="0.2">
      <c r="B550" s="2">
        <v>0.5625</v>
      </c>
      <c r="C550" s="3">
        <v>72</v>
      </c>
      <c r="D550" s="3">
        <v>108</v>
      </c>
      <c r="F550" s="3">
        <v>9</v>
      </c>
      <c r="G550" s="3" t="s">
        <v>190</v>
      </c>
      <c r="H550" s="14">
        <v>0.34</v>
      </c>
      <c r="I550" s="3">
        <v>30.01</v>
      </c>
    </row>
    <row r="551" spans="2:9" x14ac:dyDescent="0.2">
      <c r="B551" s="2">
        <v>0.57291666666666663</v>
      </c>
      <c r="C551" s="3">
        <v>72</v>
      </c>
      <c r="D551" s="3">
        <v>114</v>
      </c>
      <c r="F551" s="3">
        <v>7</v>
      </c>
      <c r="G551" s="3" t="s">
        <v>180</v>
      </c>
      <c r="H551" s="14">
        <v>0.34</v>
      </c>
      <c r="I551" s="3">
        <v>30.01</v>
      </c>
    </row>
    <row r="552" spans="2:9" x14ac:dyDescent="0.2">
      <c r="B552" s="2">
        <v>0.58333333333333337</v>
      </c>
      <c r="C552" s="3">
        <v>72</v>
      </c>
      <c r="D552" s="3">
        <v>115</v>
      </c>
      <c r="F552" s="3">
        <v>5</v>
      </c>
      <c r="G552" s="3" t="s">
        <v>35</v>
      </c>
      <c r="H552" s="14">
        <v>0.33</v>
      </c>
      <c r="I552" s="19">
        <v>30</v>
      </c>
    </row>
    <row r="553" spans="2:9" x14ac:dyDescent="0.2">
      <c r="B553" s="2">
        <v>0.59375</v>
      </c>
      <c r="C553" s="3">
        <v>73</v>
      </c>
      <c r="D553" s="3">
        <v>116</v>
      </c>
      <c r="F553" s="3">
        <v>2</v>
      </c>
      <c r="G553" s="3" t="s">
        <v>196</v>
      </c>
      <c r="H553" s="14">
        <v>0.32</v>
      </c>
      <c r="I553" s="19">
        <v>30</v>
      </c>
    </row>
    <row r="554" spans="2:9" x14ac:dyDescent="0.2">
      <c r="B554" s="2">
        <v>0.60416666666666663</v>
      </c>
      <c r="C554" s="3">
        <v>74</v>
      </c>
      <c r="D554" s="3">
        <v>115</v>
      </c>
      <c r="F554" s="3">
        <v>2</v>
      </c>
      <c r="G554" s="3" t="s">
        <v>35</v>
      </c>
      <c r="H554" s="14">
        <v>0.33</v>
      </c>
      <c r="I554" s="19">
        <v>30</v>
      </c>
    </row>
    <row r="555" spans="2:9" x14ac:dyDescent="0.2">
      <c r="B555" s="2">
        <v>0.61458333333333337</v>
      </c>
      <c r="C555" s="3">
        <v>74</v>
      </c>
      <c r="D555" s="3">
        <v>117</v>
      </c>
      <c r="F555" s="3">
        <v>4</v>
      </c>
      <c r="G555" s="3" t="s">
        <v>35</v>
      </c>
      <c r="H555" s="14">
        <v>0.31</v>
      </c>
      <c r="I555" s="19">
        <v>30</v>
      </c>
    </row>
    <row r="556" spans="2:9" x14ac:dyDescent="0.2">
      <c r="B556" s="2">
        <v>0.625</v>
      </c>
      <c r="C556" s="3">
        <v>75</v>
      </c>
      <c r="D556" s="3">
        <v>121</v>
      </c>
      <c r="F556" s="3">
        <v>1</v>
      </c>
      <c r="G556" s="3" t="s">
        <v>202</v>
      </c>
      <c r="H556" s="14">
        <v>0.31</v>
      </c>
      <c r="I556" s="19">
        <v>30</v>
      </c>
    </row>
    <row r="557" spans="2:9" x14ac:dyDescent="0.2">
      <c r="B557" s="2">
        <v>0.63541666666666663</v>
      </c>
      <c r="C557" s="3">
        <v>76</v>
      </c>
      <c r="D557" s="3">
        <v>119</v>
      </c>
      <c r="F557" s="3">
        <v>7</v>
      </c>
      <c r="G557" s="3" t="s">
        <v>35</v>
      </c>
      <c r="H557" s="14">
        <v>0.3</v>
      </c>
      <c r="I557" s="3">
        <v>29.99</v>
      </c>
    </row>
    <row r="558" spans="2:9" x14ac:dyDescent="0.2">
      <c r="B558" s="2">
        <v>0.64583333333333337</v>
      </c>
      <c r="C558" s="3">
        <v>76</v>
      </c>
      <c r="D558" s="3">
        <v>119</v>
      </c>
      <c r="F558" s="3">
        <v>7</v>
      </c>
      <c r="G558" s="3" t="s">
        <v>180</v>
      </c>
      <c r="H558" s="14">
        <v>0.31</v>
      </c>
      <c r="I558" s="3">
        <v>29.99</v>
      </c>
    </row>
    <row r="559" spans="2:9" x14ac:dyDescent="0.2">
      <c r="B559" s="2">
        <v>0.65625</v>
      </c>
      <c r="C559" s="3">
        <v>76</v>
      </c>
      <c r="D559" s="3">
        <v>118</v>
      </c>
      <c r="F559" s="3">
        <v>6</v>
      </c>
      <c r="G559" s="3" t="s">
        <v>35</v>
      </c>
      <c r="H559" s="14">
        <v>0.3</v>
      </c>
      <c r="I559" s="3">
        <v>29.97</v>
      </c>
    </row>
    <row r="560" spans="2:9" x14ac:dyDescent="0.2">
      <c r="B560" s="2">
        <v>0.66666666666666663</v>
      </c>
      <c r="C560" s="3">
        <v>76</v>
      </c>
      <c r="D560" s="3">
        <v>119</v>
      </c>
      <c r="F560" s="3">
        <v>5</v>
      </c>
      <c r="G560" s="3" t="s">
        <v>71</v>
      </c>
      <c r="H560" s="14">
        <v>0.3</v>
      </c>
      <c r="I560" s="3">
        <v>29.97</v>
      </c>
    </row>
    <row r="561" spans="1:9" x14ac:dyDescent="0.2">
      <c r="B561" s="2">
        <v>0.67708333333333337</v>
      </c>
      <c r="C561" s="3">
        <v>77</v>
      </c>
      <c r="D561" s="3">
        <v>117</v>
      </c>
      <c r="F561" s="3">
        <v>1</v>
      </c>
      <c r="G561" s="3" t="s">
        <v>180</v>
      </c>
      <c r="H561" s="14">
        <v>0.28999999999999998</v>
      </c>
      <c r="I561" s="3">
        <v>29.97</v>
      </c>
    </row>
    <row r="562" spans="1:9" x14ac:dyDescent="0.2">
      <c r="B562" s="2">
        <v>0.6875</v>
      </c>
      <c r="C562" s="3">
        <v>77</v>
      </c>
      <c r="D562" s="3">
        <v>117</v>
      </c>
      <c r="F562" s="3">
        <v>1</v>
      </c>
      <c r="G562" s="3" t="s">
        <v>197</v>
      </c>
      <c r="H562" s="14">
        <v>0.3</v>
      </c>
      <c r="I562" s="3">
        <v>29.96</v>
      </c>
    </row>
    <row r="563" spans="1:9" x14ac:dyDescent="0.2">
      <c r="B563" s="2">
        <v>0.69791666666666663</v>
      </c>
      <c r="C563" s="3">
        <v>77</v>
      </c>
      <c r="D563" s="3">
        <v>115</v>
      </c>
      <c r="F563" s="3">
        <v>4</v>
      </c>
      <c r="G563" s="3" t="s">
        <v>34</v>
      </c>
      <c r="H563" s="14">
        <v>0.28999999999999998</v>
      </c>
      <c r="I563" s="3">
        <v>29.96</v>
      </c>
    </row>
    <row r="564" spans="1:9" x14ac:dyDescent="0.2">
      <c r="B564" s="2">
        <v>0.70833333333333337</v>
      </c>
      <c r="C564" s="3">
        <v>77</v>
      </c>
      <c r="D564" s="3">
        <v>114</v>
      </c>
      <c r="F564" s="3">
        <v>3</v>
      </c>
      <c r="G564" s="3" t="s">
        <v>35</v>
      </c>
      <c r="H564" s="14">
        <v>0.3</v>
      </c>
      <c r="I564" s="3">
        <v>29.95</v>
      </c>
    </row>
    <row r="565" spans="1:9" x14ac:dyDescent="0.2">
      <c r="B565" s="2"/>
      <c r="F565" s="3"/>
      <c r="G565" s="3"/>
      <c r="H565" s="14"/>
      <c r="I565" s="3"/>
    </row>
    <row r="566" spans="1:9" x14ac:dyDescent="0.2">
      <c r="A566" s="21">
        <v>39574</v>
      </c>
      <c r="B566" s="2">
        <v>0.48958333333333331</v>
      </c>
      <c r="C566" s="3">
        <v>76</v>
      </c>
      <c r="D566" s="3">
        <v>99</v>
      </c>
      <c r="F566" s="3">
        <v>1</v>
      </c>
      <c r="G566" s="3" t="s">
        <v>35</v>
      </c>
      <c r="H566" s="14">
        <v>0.41</v>
      </c>
      <c r="I566" s="3">
        <v>29.96</v>
      </c>
    </row>
    <row r="567" spans="1:9" x14ac:dyDescent="0.2">
      <c r="B567" s="1">
        <v>0.5</v>
      </c>
      <c r="C567" s="3">
        <v>77</v>
      </c>
      <c r="D567" s="3">
        <v>103</v>
      </c>
      <c r="F567" s="3">
        <v>2</v>
      </c>
      <c r="G567" s="3" t="s">
        <v>34</v>
      </c>
      <c r="H567" s="14">
        <v>0.39</v>
      </c>
      <c r="I567" s="3">
        <v>29.96</v>
      </c>
    </row>
    <row r="568" spans="1:9" x14ac:dyDescent="0.2">
      <c r="B568" s="1">
        <v>0.51041666666666663</v>
      </c>
      <c r="C568" s="3">
        <v>78</v>
      </c>
      <c r="D568" s="3">
        <v>104</v>
      </c>
      <c r="F568" s="3">
        <v>5</v>
      </c>
      <c r="G568" s="3" t="s">
        <v>180</v>
      </c>
      <c r="H568" s="14">
        <v>0.35</v>
      </c>
      <c r="I568" s="3">
        <v>29.95</v>
      </c>
    </row>
    <row r="569" spans="1:9" x14ac:dyDescent="0.2">
      <c r="B569" s="2">
        <v>0.52083333333333304</v>
      </c>
      <c r="C569" s="3">
        <v>78</v>
      </c>
      <c r="D569" s="3">
        <v>105</v>
      </c>
      <c r="F569" s="3">
        <v>1</v>
      </c>
      <c r="G569" s="3" t="s">
        <v>35</v>
      </c>
      <c r="H569" s="14">
        <v>0.37</v>
      </c>
      <c r="I569" s="3">
        <v>29.94</v>
      </c>
    </row>
    <row r="570" spans="1:9" x14ac:dyDescent="0.2">
      <c r="B570" s="1">
        <v>0.53125</v>
      </c>
      <c r="C570" s="3">
        <v>78</v>
      </c>
      <c r="D570" s="3">
        <v>108</v>
      </c>
      <c r="F570" s="3">
        <v>6</v>
      </c>
      <c r="G570" s="3" t="s">
        <v>34</v>
      </c>
      <c r="H570" s="14">
        <v>0.34</v>
      </c>
      <c r="I570" s="3">
        <v>29.94</v>
      </c>
    </row>
    <row r="571" spans="1:9" x14ac:dyDescent="0.2">
      <c r="B571" s="1">
        <v>0.54166666666666696</v>
      </c>
      <c r="C571" s="3">
        <v>78</v>
      </c>
      <c r="D571" s="3">
        <v>110</v>
      </c>
      <c r="F571" s="3">
        <v>2</v>
      </c>
      <c r="G571" s="3" t="s">
        <v>34</v>
      </c>
      <c r="H571" s="14">
        <v>0.34</v>
      </c>
      <c r="I571" s="3">
        <v>29.93</v>
      </c>
    </row>
    <row r="572" spans="1:9" x14ac:dyDescent="0.2">
      <c r="B572" s="2">
        <v>0.55208333333333304</v>
      </c>
      <c r="C572" s="3">
        <v>79</v>
      </c>
      <c r="D572" s="3">
        <v>112</v>
      </c>
      <c r="F572" s="3">
        <v>1</v>
      </c>
      <c r="G572" s="3" t="s">
        <v>202</v>
      </c>
      <c r="H572" s="14">
        <v>0.33</v>
      </c>
      <c r="I572" s="3">
        <v>29.92</v>
      </c>
    </row>
    <row r="573" spans="1:9" x14ac:dyDescent="0.2">
      <c r="B573" s="1">
        <v>0.5625</v>
      </c>
      <c r="C573" s="3">
        <v>80</v>
      </c>
      <c r="D573" s="3">
        <v>111</v>
      </c>
      <c r="F573" s="3">
        <v>5</v>
      </c>
      <c r="G573" s="3" t="s">
        <v>180</v>
      </c>
      <c r="H573" s="14">
        <v>0.3</v>
      </c>
      <c r="I573" s="3">
        <v>29.92</v>
      </c>
    </row>
    <row r="574" spans="1:9" x14ac:dyDescent="0.2">
      <c r="B574" s="1">
        <v>0.57291666666666696</v>
      </c>
      <c r="C574" s="3">
        <v>81</v>
      </c>
      <c r="D574" s="3">
        <v>115</v>
      </c>
      <c r="F574" s="3">
        <v>5</v>
      </c>
      <c r="G574" s="3" t="s">
        <v>180</v>
      </c>
      <c r="H574" s="14">
        <v>0.31</v>
      </c>
      <c r="I574" s="3">
        <v>29.92</v>
      </c>
    </row>
    <row r="575" spans="1:9" x14ac:dyDescent="0.2">
      <c r="B575" s="2">
        <v>0.58333333333333304</v>
      </c>
      <c r="C575" s="3">
        <v>82</v>
      </c>
      <c r="D575" s="3">
        <v>116</v>
      </c>
      <c r="F575" s="3">
        <v>2</v>
      </c>
      <c r="G575" s="3" t="s">
        <v>37</v>
      </c>
      <c r="H575" s="14">
        <v>0.28999999999999998</v>
      </c>
      <c r="I575" s="3">
        <v>29.91</v>
      </c>
    </row>
    <row r="576" spans="1:9" x14ac:dyDescent="0.2">
      <c r="B576" s="1">
        <v>0.59375</v>
      </c>
      <c r="C576" s="3">
        <v>82</v>
      </c>
      <c r="D576" s="3">
        <v>117</v>
      </c>
      <c r="F576" s="3">
        <v>0</v>
      </c>
      <c r="G576" s="3"/>
      <c r="H576" s="14">
        <v>0.28999999999999998</v>
      </c>
      <c r="I576" s="3">
        <v>29.91</v>
      </c>
    </row>
    <row r="577" spans="2:9" x14ac:dyDescent="0.2">
      <c r="B577" s="1">
        <v>0.60416666666666696</v>
      </c>
      <c r="C577" s="3">
        <v>81</v>
      </c>
      <c r="D577" s="3">
        <v>118</v>
      </c>
      <c r="F577" s="3">
        <v>11</v>
      </c>
      <c r="G577" s="3" t="s">
        <v>34</v>
      </c>
      <c r="H577" s="14">
        <v>0.28999999999999998</v>
      </c>
      <c r="I577" s="19">
        <v>29.9</v>
      </c>
    </row>
    <row r="578" spans="2:9" x14ac:dyDescent="0.2">
      <c r="B578" s="2">
        <v>0.61458333333333304</v>
      </c>
      <c r="C578" s="3">
        <v>83</v>
      </c>
      <c r="D578" s="3">
        <v>119</v>
      </c>
      <c r="F578" s="3">
        <v>1</v>
      </c>
      <c r="G578" s="3" t="s">
        <v>208</v>
      </c>
      <c r="H578" s="14">
        <v>0.28000000000000003</v>
      </c>
      <c r="I578" s="19">
        <v>29.9</v>
      </c>
    </row>
    <row r="579" spans="2:9" x14ac:dyDescent="0.2">
      <c r="B579" s="1">
        <v>0.625</v>
      </c>
      <c r="C579" s="3">
        <v>82</v>
      </c>
      <c r="D579" s="3">
        <v>120</v>
      </c>
      <c r="F579" s="3">
        <v>2</v>
      </c>
      <c r="G579" s="3" t="s">
        <v>37</v>
      </c>
      <c r="H579" s="14">
        <v>0.28000000000000003</v>
      </c>
      <c r="I579" s="3">
        <v>29.89</v>
      </c>
    </row>
    <row r="580" spans="2:9" x14ac:dyDescent="0.2">
      <c r="B580" s="1">
        <v>0.63541666666666696</v>
      </c>
      <c r="C580" s="3">
        <v>82</v>
      </c>
      <c r="D580" s="3">
        <v>122</v>
      </c>
      <c r="F580" s="3">
        <v>7</v>
      </c>
      <c r="G580" s="3" t="s">
        <v>190</v>
      </c>
      <c r="H580" s="14">
        <v>0.27</v>
      </c>
      <c r="I580" s="3">
        <v>29.89</v>
      </c>
    </row>
    <row r="581" spans="2:9" x14ac:dyDescent="0.2">
      <c r="B581" s="2">
        <v>0.64583333333333304</v>
      </c>
      <c r="C581" s="3">
        <v>82</v>
      </c>
      <c r="D581" s="3">
        <v>119</v>
      </c>
      <c r="F581" s="3">
        <v>6</v>
      </c>
      <c r="G581" s="3" t="s">
        <v>190</v>
      </c>
      <c r="H581" s="14">
        <v>0.27</v>
      </c>
      <c r="I581" s="3">
        <v>29.88</v>
      </c>
    </row>
    <row r="582" spans="2:9" x14ac:dyDescent="0.2">
      <c r="B582" s="1">
        <v>0.65625</v>
      </c>
      <c r="C582" s="3">
        <v>83</v>
      </c>
      <c r="D582" s="3">
        <v>123</v>
      </c>
      <c r="F582" s="3">
        <v>2</v>
      </c>
      <c r="G582" s="3" t="s">
        <v>37</v>
      </c>
      <c r="H582" s="14">
        <v>0.26</v>
      </c>
      <c r="I582" s="3">
        <v>29.87</v>
      </c>
    </row>
    <row r="583" spans="2:9" x14ac:dyDescent="0.2">
      <c r="B583" s="1">
        <v>0.66666666666666696</v>
      </c>
      <c r="C583" s="3">
        <v>83</v>
      </c>
      <c r="D583" s="3">
        <v>124</v>
      </c>
      <c r="F583" s="3">
        <v>1</v>
      </c>
      <c r="G583" s="3" t="s">
        <v>180</v>
      </c>
      <c r="H583" s="14">
        <v>0.26</v>
      </c>
      <c r="I583" s="3">
        <v>29.87</v>
      </c>
    </row>
    <row r="584" spans="2:9" x14ac:dyDescent="0.2">
      <c r="B584" s="2">
        <v>0.67708333333333304</v>
      </c>
      <c r="C584" s="3">
        <v>83</v>
      </c>
      <c r="D584" s="3">
        <v>122</v>
      </c>
      <c r="F584" s="3">
        <v>6</v>
      </c>
      <c r="G584" s="3" t="s">
        <v>190</v>
      </c>
      <c r="H584" s="14">
        <v>0.26</v>
      </c>
      <c r="I584" s="3">
        <v>29.87</v>
      </c>
    </row>
    <row r="585" spans="2:9" x14ac:dyDescent="0.2">
      <c r="B585" s="1">
        <v>0.6875</v>
      </c>
      <c r="C585" s="3">
        <v>82</v>
      </c>
      <c r="D585" s="3">
        <v>116</v>
      </c>
      <c r="F585" s="3">
        <v>5</v>
      </c>
      <c r="G585" s="3" t="s">
        <v>180</v>
      </c>
      <c r="H585" s="14">
        <v>0.27</v>
      </c>
      <c r="I585" s="3">
        <v>29.87</v>
      </c>
    </row>
    <row r="586" spans="2:9" x14ac:dyDescent="0.2">
      <c r="B586" s="1">
        <v>0.69791666666666696</v>
      </c>
      <c r="C586" s="3">
        <v>83</v>
      </c>
      <c r="D586" s="3">
        <v>117</v>
      </c>
      <c r="F586" s="3">
        <v>2</v>
      </c>
      <c r="G586" s="3" t="s">
        <v>34</v>
      </c>
      <c r="H586" s="14">
        <v>0.26</v>
      </c>
      <c r="I586" s="3">
        <v>29.86</v>
      </c>
    </row>
    <row r="587" spans="2:9" x14ac:dyDescent="0.2">
      <c r="B587" s="2">
        <v>0.70833333333333304</v>
      </c>
      <c r="C587" s="3">
        <v>83</v>
      </c>
      <c r="D587" s="3">
        <v>116</v>
      </c>
      <c r="F587" s="3">
        <v>5</v>
      </c>
      <c r="G587" s="3" t="s">
        <v>180</v>
      </c>
      <c r="H587" s="14">
        <v>0.25</v>
      </c>
      <c r="I587" s="3">
        <v>29.86</v>
      </c>
    </row>
    <row r="588" spans="2:9" x14ac:dyDescent="0.2">
      <c r="B588" s="1">
        <v>0.71875</v>
      </c>
      <c r="C588" s="3">
        <v>84</v>
      </c>
      <c r="D588" s="3">
        <v>116</v>
      </c>
      <c r="F588" s="3">
        <v>5</v>
      </c>
      <c r="G588" s="3" t="s">
        <v>202</v>
      </c>
      <c r="H588" s="14">
        <v>0.25</v>
      </c>
      <c r="I588" s="3">
        <v>29.85</v>
      </c>
    </row>
    <row r="589" spans="2:9" x14ac:dyDescent="0.2">
      <c r="B589" s="1">
        <v>0.72916666666666696</v>
      </c>
      <c r="C589" s="3">
        <v>84</v>
      </c>
      <c r="D589" s="3">
        <v>111</v>
      </c>
      <c r="F589" s="3">
        <v>5</v>
      </c>
      <c r="G589" s="3" t="s">
        <v>180</v>
      </c>
      <c r="H589" s="14">
        <v>0.26</v>
      </c>
      <c r="I589" s="3">
        <v>29.85</v>
      </c>
    </row>
    <row r="590" spans="2:9" x14ac:dyDescent="0.2">
      <c r="B590" s="2">
        <v>0.73958333333333304</v>
      </c>
      <c r="C590" s="3">
        <v>83</v>
      </c>
      <c r="D590" s="3">
        <v>111</v>
      </c>
      <c r="F590" s="3">
        <v>2</v>
      </c>
      <c r="G590" s="3" t="s">
        <v>35</v>
      </c>
      <c r="H590" s="14">
        <v>0.28000000000000003</v>
      </c>
      <c r="I590" s="3">
        <v>29.85</v>
      </c>
    </row>
    <row r="591" spans="2:9" x14ac:dyDescent="0.2">
      <c r="B591" s="1">
        <v>0.75</v>
      </c>
      <c r="C591" s="3">
        <v>83</v>
      </c>
      <c r="D591" s="3">
        <v>110</v>
      </c>
      <c r="F591" s="3">
        <v>4</v>
      </c>
      <c r="G591" s="3" t="s">
        <v>202</v>
      </c>
      <c r="H591" s="14">
        <v>0.28000000000000003</v>
      </c>
      <c r="I591" s="3">
        <v>29.85</v>
      </c>
    </row>
    <row r="592" spans="2:9" x14ac:dyDescent="0.2">
      <c r="B592" s="1"/>
      <c r="F592" s="3"/>
      <c r="G592" s="3"/>
      <c r="H592" s="14"/>
      <c r="I592" s="3"/>
    </row>
    <row r="593" spans="1:9" x14ac:dyDescent="0.2">
      <c r="A593" s="21">
        <v>39575</v>
      </c>
      <c r="B593" s="1" t="s">
        <v>215</v>
      </c>
      <c r="F593" s="3"/>
      <c r="G593" s="3"/>
      <c r="H593" s="14"/>
      <c r="I593" s="3"/>
    </row>
    <row r="594" spans="1:9" x14ac:dyDescent="0.2">
      <c r="B594" s="1"/>
      <c r="F594" s="3"/>
      <c r="G594" s="3"/>
      <c r="H594" s="14"/>
      <c r="I594" s="3"/>
    </row>
    <row r="595" spans="1:9" x14ac:dyDescent="0.2">
      <c r="A595" s="21">
        <v>39576</v>
      </c>
      <c r="B595" s="1" t="s">
        <v>215</v>
      </c>
      <c r="F595" s="3"/>
      <c r="G595" s="3"/>
      <c r="H595" s="14"/>
      <c r="I595" s="3"/>
    </row>
    <row r="596" spans="1:9" x14ac:dyDescent="0.2">
      <c r="B596" s="1"/>
      <c r="F596" s="3"/>
      <c r="G596" s="3"/>
      <c r="H596" s="14"/>
      <c r="I596" s="3"/>
    </row>
    <row r="597" spans="1:9" x14ac:dyDescent="0.2">
      <c r="A597" s="21">
        <v>39577</v>
      </c>
      <c r="B597" s="1"/>
      <c r="F597" s="3"/>
      <c r="G597" s="3"/>
      <c r="H597" s="14"/>
      <c r="I597" s="3"/>
    </row>
    <row r="598" spans="1:9" x14ac:dyDescent="0.2">
      <c r="B598" s="2">
        <v>0.48958333333333331</v>
      </c>
      <c r="C598" s="3">
        <v>55</v>
      </c>
      <c r="D598" s="3">
        <v>66</v>
      </c>
      <c r="F598" s="3">
        <v>1</v>
      </c>
      <c r="G598" s="3" t="s">
        <v>130</v>
      </c>
      <c r="H598" s="14">
        <v>0.75</v>
      </c>
      <c r="I598" s="3">
        <v>29.71</v>
      </c>
    </row>
    <row r="599" spans="1:9" x14ac:dyDescent="0.2">
      <c r="B599" s="1">
        <v>0.5</v>
      </c>
      <c r="C599" s="3">
        <v>56</v>
      </c>
      <c r="D599" s="3">
        <v>67</v>
      </c>
      <c r="F599" s="3">
        <v>4</v>
      </c>
      <c r="G599" s="3" t="s">
        <v>130</v>
      </c>
      <c r="H599" s="14">
        <v>0.74</v>
      </c>
      <c r="I599" s="3">
        <v>29.71</v>
      </c>
    </row>
    <row r="600" spans="1:9" x14ac:dyDescent="0.2">
      <c r="B600" s="1">
        <v>0.51041666666666663</v>
      </c>
      <c r="C600" s="3">
        <v>56</v>
      </c>
      <c r="D600" s="3">
        <v>67</v>
      </c>
      <c r="F600" s="3">
        <v>5</v>
      </c>
      <c r="G600" s="3" t="s">
        <v>130</v>
      </c>
      <c r="H600" s="14">
        <v>0.73</v>
      </c>
      <c r="I600" s="3">
        <v>29.71</v>
      </c>
    </row>
    <row r="601" spans="1:9" x14ac:dyDescent="0.2">
      <c r="B601" s="2">
        <v>0.52083333333333304</v>
      </c>
      <c r="C601" s="3">
        <v>56</v>
      </c>
      <c r="D601" s="3">
        <v>66</v>
      </c>
      <c r="F601" s="3">
        <v>4</v>
      </c>
      <c r="G601" s="3" t="s">
        <v>196</v>
      </c>
      <c r="H601" s="14">
        <v>0.73</v>
      </c>
      <c r="I601" s="3">
        <v>29.72</v>
      </c>
    </row>
    <row r="602" spans="1:9" x14ac:dyDescent="0.2">
      <c r="B602" s="1">
        <v>0.53125</v>
      </c>
      <c r="C602" s="3">
        <v>57</v>
      </c>
      <c r="D602" s="3">
        <v>69</v>
      </c>
      <c r="F602" s="3">
        <v>5</v>
      </c>
      <c r="G602" s="3" t="s">
        <v>196</v>
      </c>
      <c r="H602" s="14">
        <v>0.72</v>
      </c>
      <c r="I602" s="3">
        <v>29.73</v>
      </c>
    </row>
    <row r="603" spans="1:9" x14ac:dyDescent="0.2">
      <c r="B603" s="1">
        <v>0.54166666666666696</v>
      </c>
      <c r="C603" s="3">
        <v>58</v>
      </c>
      <c r="D603" s="3">
        <v>72</v>
      </c>
      <c r="F603" s="3">
        <v>1</v>
      </c>
      <c r="G603" s="3" t="s">
        <v>196</v>
      </c>
      <c r="H603" s="14">
        <v>0.7</v>
      </c>
      <c r="I603" s="3">
        <v>29.7</v>
      </c>
    </row>
    <row r="604" spans="1:9" x14ac:dyDescent="0.2">
      <c r="B604" s="2">
        <v>0.55208333333333304</v>
      </c>
      <c r="C604" s="3">
        <v>58</v>
      </c>
      <c r="D604" s="3">
        <v>70</v>
      </c>
      <c r="F604" s="3">
        <v>7</v>
      </c>
      <c r="G604" s="3" t="s">
        <v>130</v>
      </c>
      <c r="H604" s="14">
        <v>0.7</v>
      </c>
      <c r="I604" s="3">
        <v>29.71</v>
      </c>
    </row>
    <row r="605" spans="1:9" x14ac:dyDescent="0.2">
      <c r="B605" s="1">
        <v>0.5625</v>
      </c>
      <c r="C605" s="3">
        <v>58</v>
      </c>
      <c r="D605" s="3">
        <v>69</v>
      </c>
      <c r="F605" s="3">
        <v>7</v>
      </c>
      <c r="G605" s="3" t="s">
        <v>130</v>
      </c>
      <c r="H605" s="14">
        <v>0.71</v>
      </c>
      <c r="I605" s="3">
        <v>29.71</v>
      </c>
    </row>
    <row r="606" spans="1:9" x14ac:dyDescent="0.2">
      <c r="B606" s="1">
        <v>0.57291666666666696</v>
      </c>
      <c r="C606" s="3">
        <v>58</v>
      </c>
      <c r="D606" s="3">
        <v>70</v>
      </c>
      <c r="F606" s="3">
        <v>6</v>
      </c>
      <c r="G606" s="3" t="s">
        <v>196</v>
      </c>
      <c r="H606" s="14">
        <v>0.71</v>
      </c>
      <c r="I606" s="3">
        <v>29.71</v>
      </c>
    </row>
    <row r="607" spans="1:9" x14ac:dyDescent="0.2">
      <c r="B607" s="2">
        <v>0.58333333333333304</v>
      </c>
      <c r="C607" s="3">
        <v>58</v>
      </c>
      <c r="D607" s="3">
        <v>70</v>
      </c>
      <c r="F607" s="3">
        <v>6</v>
      </c>
      <c r="G607" s="3" t="s">
        <v>130</v>
      </c>
      <c r="H607" s="14">
        <v>0.72</v>
      </c>
      <c r="I607" s="3">
        <v>29.72</v>
      </c>
    </row>
    <row r="608" spans="1:9" x14ac:dyDescent="0.2">
      <c r="B608" s="1">
        <v>0.59375</v>
      </c>
      <c r="C608" s="3">
        <v>58</v>
      </c>
      <c r="D608" s="3">
        <v>71</v>
      </c>
      <c r="F608" s="3">
        <v>7</v>
      </c>
      <c r="G608" s="3" t="s">
        <v>130</v>
      </c>
      <c r="H608" s="14">
        <v>0.71</v>
      </c>
      <c r="I608" s="3">
        <v>29.72</v>
      </c>
    </row>
    <row r="609" spans="1:9" x14ac:dyDescent="0.2">
      <c r="B609" s="1">
        <v>0.60416666666666696</v>
      </c>
      <c r="C609" s="3">
        <v>59</v>
      </c>
      <c r="D609" s="3">
        <v>75</v>
      </c>
      <c r="F609" s="3">
        <v>1</v>
      </c>
      <c r="G609" s="3" t="s">
        <v>130</v>
      </c>
      <c r="H609" s="14">
        <v>0.69</v>
      </c>
      <c r="I609" s="3">
        <v>29.71</v>
      </c>
    </row>
    <row r="610" spans="1:9" x14ac:dyDescent="0.2">
      <c r="B610" s="2">
        <v>0.61458333333333304</v>
      </c>
      <c r="C610" s="3">
        <v>58</v>
      </c>
      <c r="D610" s="3">
        <v>68</v>
      </c>
      <c r="F610" s="3">
        <v>2</v>
      </c>
      <c r="G610" s="3" t="s">
        <v>130</v>
      </c>
      <c r="H610" s="14">
        <v>0.71</v>
      </c>
      <c r="I610" s="3">
        <v>29.71</v>
      </c>
    </row>
    <row r="611" spans="1:9" x14ac:dyDescent="0.2">
      <c r="B611" s="1">
        <v>0.625</v>
      </c>
      <c r="C611" s="3">
        <v>58</v>
      </c>
      <c r="D611" s="3">
        <v>66</v>
      </c>
      <c r="F611" s="3">
        <v>0</v>
      </c>
      <c r="G611" s="3"/>
      <c r="H611" s="14">
        <v>0.73</v>
      </c>
      <c r="I611" s="3">
        <v>29.73</v>
      </c>
    </row>
    <row r="612" spans="1:9" x14ac:dyDescent="0.2">
      <c r="B612" s="1">
        <v>0.63541666666666696</v>
      </c>
      <c r="C612" s="3">
        <v>58</v>
      </c>
      <c r="D612" s="3">
        <v>64</v>
      </c>
      <c r="F612" s="3">
        <v>3</v>
      </c>
      <c r="G612" s="3" t="s">
        <v>130</v>
      </c>
      <c r="H612" s="14">
        <v>0.72</v>
      </c>
      <c r="I612" s="3">
        <v>29.73</v>
      </c>
    </row>
    <row r="613" spans="1:9" x14ac:dyDescent="0.2">
      <c r="B613" s="2"/>
      <c r="F613" s="3"/>
      <c r="G613" s="3"/>
      <c r="H613" s="14"/>
      <c r="I613" s="3"/>
    </row>
    <row r="614" spans="1:9" x14ac:dyDescent="0.2">
      <c r="A614" s="21">
        <v>39578</v>
      </c>
      <c r="B614" s="1">
        <v>0.375</v>
      </c>
      <c r="C614" s="3">
        <v>52</v>
      </c>
      <c r="D614" s="3">
        <v>57</v>
      </c>
      <c r="F614" s="3"/>
      <c r="G614" s="3"/>
      <c r="H614" s="14"/>
      <c r="I614" s="3"/>
    </row>
    <row r="615" spans="1:9" x14ac:dyDescent="0.2">
      <c r="B615" s="1">
        <v>0.38541666666666669</v>
      </c>
      <c r="C615" s="3">
        <v>54</v>
      </c>
      <c r="D615" s="3">
        <v>63</v>
      </c>
      <c r="F615" s="3">
        <v>0</v>
      </c>
      <c r="G615" s="3" t="s">
        <v>219</v>
      </c>
      <c r="H615" s="14">
        <v>0.7</v>
      </c>
      <c r="I615" s="19">
        <v>29.9</v>
      </c>
    </row>
    <row r="616" spans="1:9" x14ac:dyDescent="0.2">
      <c r="B616" s="1">
        <v>0.39583333333333331</v>
      </c>
      <c r="C616" s="3">
        <v>55</v>
      </c>
      <c r="D616" s="3">
        <v>64</v>
      </c>
      <c r="F616" s="3">
        <v>0</v>
      </c>
      <c r="G616" s="3" t="s">
        <v>219</v>
      </c>
      <c r="H616" s="14">
        <v>0.69</v>
      </c>
      <c r="I616" s="19">
        <v>29.9</v>
      </c>
    </row>
    <row r="617" spans="1:9" x14ac:dyDescent="0.2">
      <c r="B617" s="1">
        <v>0.40625</v>
      </c>
      <c r="C617" s="3">
        <v>56</v>
      </c>
      <c r="D617" s="3">
        <v>65</v>
      </c>
      <c r="F617" s="3">
        <v>2</v>
      </c>
      <c r="G617" s="3" t="s">
        <v>34</v>
      </c>
      <c r="H617" s="14">
        <v>0.68</v>
      </c>
      <c r="I617" s="19">
        <v>29.9</v>
      </c>
    </row>
    <row r="618" spans="1:9" x14ac:dyDescent="0.2">
      <c r="B618" s="1">
        <v>0.41666666666666669</v>
      </c>
      <c r="C618" s="3">
        <v>57</v>
      </c>
      <c r="D618" s="3">
        <v>68</v>
      </c>
      <c r="F618" s="3">
        <v>2</v>
      </c>
      <c r="G618" s="3" t="s">
        <v>34</v>
      </c>
      <c r="H618" s="14">
        <v>0.65</v>
      </c>
      <c r="I618" s="3">
        <v>29.89</v>
      </c>
    </row>
    <row r="619" spans="1:9" x14ac:dyDescent="0.2">
      <c r="B619" s="1">
        <v>0.42708333333333331</v>
      </c>
      <c r="C619" s="3">
        <v>58</v>
      </c>
      <c r="D619" s="3">
        <v>73</v>
      </c>
      <c r="F619" s="3">
        <v>3</v>
      </c>
      <c r="G619" s="3" t="s">
        <v>208</v>
      </c>
      <c r="H619" s="14">
        <v>0.65</v>
      </c>
      <c r="I619" s="3">
        <v>29.88</v>
      </c>
    </row>
    <row r="620" spans="1:9" x14ac:dyDescent="0.2">
      <c r="B620" s="1">
        <v>0.4375</v>
      </c>
      <c r="C620" s="3">
        <v>59</v>
      </c>
      <c r="D620" s="3">
        <v>76</v>
      </c>
      <c r="F620" s="3">
        <v>1</v>
      </c>
      <c r="G620" s="3" t="s">
        <v>34</v>
      </c>
      <c r="H620" s="14">
        <v>0.64</v>
      </c>
      <c r="I620" s="3">
        <v>29.88</v>
      </c>
    </row>
    <row r="621" spans="1:9" x14ac:dyDescent="0.2">
      <c r="B621" s="1">
        <v>0.44791666666666669</v>
      </c>
      <c r="C621" s="3">
        <v>60</v>
      </c>
      <c r="D621" s="3">
        <v>79</v>
      </c>
      <c r="F621" s="3">
        <v>4</v>
      </c>
      <c r="G621" s="3" t="s">
        <v>34</v>
      </c>
      <c r="H621" s="14">
        <v>0.63</v>
      </c>
      <c r="I621" s="3">
        <v>29.88</v>
      </c>
    </row>
    <row r="622" spans="1:9" x14ac:dyDescent="0.2">
      <c r="B622" s="1">
        <v>0.45833333333333331</v>
      </c>
      <c r="C622" s="3">
        <v>61</v>
      </c>
      <c r="D622" s="3">
        <v>82</v>
      </c>
      <c r="F622" s="3">
        <v>4</v>
      </c>
      <c r="G622" s="3" t="s">
        <v>37</v>
      </c>
      <c r="H622" s="14">
        <v>0.61</v>
      </c>
      <c r="I622" s="3">
        <v>29.88</v>
      </c>
    </row>
    <row r="623" spans="1:9" x14ac:dyDescent="0.2">
      <c r="B623" s="1">
        <v>0.48958333333333298</v>
      </c>
      <c r="C623" s="3">
        <v>64</v>
      </c>
      <c r="D623" s="3">
        <v>90</v>
      </c>
      <c r="F623" s="3">
        <v>3</v>
      </c>
      <c r="G623" s="3" t="s">
        <v>34</v>
      </c>
      <c r="H623" s="14">
        <v>0.56999999999999995</v>
      </c>
      <c r="I623" s="3">
        <v>29.88</v>
      </c>
    </row>
    <row r="624" spans="1:9" x14ac:dyDescent="0.2">
      <c r="B624" s="1">
        <v>0.5</v>
      </c>
      <c r="C624" s="3">
        <v>65</v>
      </c>
      <c r="D624" s="3">
        <v>93</v>
      </c>
      <c r="F624" s="3">
        <v>4</v>
      </c>
      <c r="G624" s="3" t="s">
        <v>34</v>
      </c>
      <c r="H624" s="14">
        <v>0.56000000000000005</v>
      </c>
      <c r="I624" s="3">
        <v>29.88</v>
      </c>
    </row>
    <row r="625" spans="2:9" x14ac:dyDescent="0.2">
      <c r="B625" s="1">
        <v>0.51041666666666696</v>
      </c>
      <c r="F625" s="3"/>
      <c r="G625" s="3"/>
      <c r="H625" s="14"/>
      <c r="I625" s="3"/>
    </row>
    <row r="626" spans="2:9" x14ac:dyDescent="0.2">
      <c r="B626" s="1">
        <v>0.52083333333333404</v>
      </c>
      <c r="F626" s="3"/>
      <c r="G626" s="3"/>
      <c r="H626" s="14"/>
      <c r="I626" s="3"/>
    </row>
    <row r="627" spans="2:9" x14ac:dyDescent="0.2">
      <c r="B627" s="1">
        <v>0.53125</v>
      </c>
      <c r="F627" s="3"/>
      <c r="G627" s="3"/>
      <c r="H627" s="14"/>
      <c r="I627" s="3"/>
    </row>
    <row r="628" spans="2:9" x14ac:dyDescent="0.2">
      <c r="B628" s="1">
        <v>0.54166666666666696</v>
      </c>
      <c r="F628" s="3"/>
      <c r="G628" s="3"/>
      <c r="H628" s="14"/>
      <c r="I628" s="3"/>
    </row>
    <row r="629" spans="2:9" x14ac:dyDescent="0.2">
      <c r="B629" s="1">
        <v>0.55208333333333404</v>
      </c>
      <c r="F629" s="3"/>
      <c r="G629" s="3"/>
      <c r="H629" s="14"/>
      <c r="I629" s="3"/>
    </row>
    <row r="630" spans="2:9" x14ac:dyDescent="0.2">
      <c r="B630" s="1">
        <v>0.5625</v>
      </c>
      <c r="F630" s="3"/>
      <c r="G630" s="3"/>
      <c r="H630" s="14"/>
      <c r="I630" s="3"/>
    </row>
    <row r="631" spans="2:9" x14ac:dyDescent="0.2">
      <c r="B631" s="1">
        <v>0.57291666666666696</v>
      </c>
      <c r="C631" s="3">
        <v>66</v>
      </c>
      <c r="D631" s="3">
        <v>92</v>
      </c>
      <c r="F631" s="3">
        <v>6</v>
      </c>
      <c r="G631" s="3" t="s">
        <v>190</v>
      </c>
      <c r="H631" s="14">
        <v>0.49</v>
      </c>
      <c r="I631" s="3">
        <v>29.85</v>
      </c>
    </row>
    <row r="632" spans="2:9" x14ac:dyDescent="0.2">
      <c r="B632" s="1">
        <v>0.58333333333333404</v>
      </c>
      <c r="C632" s="3">
        <v>67</v>
      </c>
      <c r="D632" s="3">
        <v>92</v>
      </c>
      <c r="F632" s="3">
        <v>2</v>
      </c>
      <c r="G632" s="3" t="s">
        <v>34</v>
      </c>
      <c r="H632" s="14">
        <v>0.45</v>
      </c>
      <c r="I632" s="3">
        <v>29.85</v>
      </c>
    </row>
    <row r="633" spans="2:9" x14ac:dyDescent="0.2">
      <c r="B633" s="1">
        <v>0.59375</v>
      </c>
      <c r="C633" s="3">
        <v>68</v>
      </c>
      <c r="D633" s="3">
        <v>100</v>
      </c>
      <c r="F633" s="3">
        <v>9</v>
      </c>
      <c r="G633" s="3" t="s">
        <v>34</v>
      </c>
      <c r="H633" s="14">
        <v>0.46</v>
      </c>
      <c r="I633" s="3">
        <v>29.84</v>
      </c>
    </row>
    <row r="634" spans="2:9" x14ac:dyDescent="0.2">
      <c r="B634" s="1">
        <v>0.60416666666666696</v>
      </c>
      <c r="C634" s="3">
        <v>68</v>
      </c>
      <c r="D634" s="3">
        <v>103</v>
      </c>
      <c r="F634" s="3">
        <v>10</v>
      </c>
      <c r="G634" s="3" t="s">
        <v>190</v>
      </c>
      <c r="H634" s="14">
        <v>0.42</v>
      </c>
      <c r="I634" s="3">
        <v>29.84</v>
      </c>
    </row>
    <row r="635" spans="2:9" x14ac:dyDescent="0.2">
      <c r="B635" s="1">
        <v>0.61458333333333404</v>
      </c>
      <c r="C635" s="3">
        <v>68</v>
      </c>
      <c r="D635" s="3">
        <v>94</v>
      </c>
      <c r="F635" s="3">
        <v>2</v>
      </c>
      <c r="G635" s="3" t="s">
        <v>34</v>
      </c>
      <c r="H635" s="14">
        <v>0.45</v>
      </c>
      <c r="I635" s="3">
        <v>29.84</v>
      </c>
    </row>
    <row r="636" spans="2:9" x14ac:dyDescent="0.2">
      <c r="B636" s="1">
        <v>0.625</v>
      </c>
      <c r="C636" s="3">
        <v>68</v>
      </c>
      <c r="D636" s="3">
        <v>94</v>
      </c>
      <c r="F636" s="3">
        <v>7</v>
      </c>
      <c r="G636" s="3" t="s">
        <v>190</v>
      </c>
      <c r="H636" s="14">
        <v>0.41</v>
      </c>
      <c r="I636" s="3">
        <v>29.84</v>
      </c>
    </row>
    <row r="637" spans="2:9" x14ac:dyDescent="0.2">
      <c r="B637" s="1">
        <v>0.63541666666666696</v>
      </c>
      <c r="C637" s="3">
        <v>67</v>
      </c>
      <c r="D637" s="3">
        <v>90</v>
      </c>
      <c r="F637" s="3">
        <v>7</v>
      </c>
      <c r="G637" s="3" t="s">
        <v>34</v>
      </c>
      <c r="H637" s="14">
        <v>0.44</v>
      </c>
      <c r="I637" s="3">
        <v>29.85</v>
      </c>
    </row>
    <row r="638" spans="2:9" x14ac:dyDescent="0.2">
      <c r="B638" s="1">
        <v>0.64583333333333404</v>
      </c>
      <c r="C638" s="3">
        <v>68</v>
      </c>
      <c r="D638" s="3">
        <v>94</v>
      </c>
      <c r="F638" s="3">
        <v>7</v>
      </c>
      <c r="G638" s="3" t="s">
        <v>34</v>
      </c>
      <c r="H638" s="14">
        <v>0.43</v>
      </c>
      <c r="I638" s="3">
        <v>29.85</v>
      </c>
    </row>
    <row r="639" spans="2:9" x14ac:dyDescent="0.2">
      <c r="B639" s="1">
        <v>0.65625</v>
      </c>
      <c r="C639" s="3">
        <v>67</v>
      </c>
      <c r="D639" s="3">
        <v>97</v>
      </c>
      <c r="F639" s="3">
        <v>5</v>
      </c>
      <c r="G639" s="3" t="s">
        <v>34</v>
      </c>
      <c r="H639" s="14">
        <v>0.44</v>
      </c>
      <c r="I639" s="3">
        <v>29.83</v>
      </c>
    </row>
    <row r="640" spans="2:9" x14ac:dyDescent="0.2">
      <c r="B640" s="1">
        <v>0.66666666666666696</v>
      </c>
      <c r="C640" s="3">
        <v>68</v>
      </c>
      <c r="D640" s="3">
        <v>96</v>
      </c>
      <c r="F640" s="3">
        <v>6</v>
      </c>
      <c r="G640" s="3" t="s">
        <v>34</v>
      </c>
      <c r="H640" s="14">
        <v>0.45</v>
      </c>
      <c r="I640" s="3">
        <v>29.83</v>
      </c>
    </row>
    <row r="641" spans="1:9" x14ac:dyDescent="0.2">
      <c r="B641" s="1">
        <v>0.67708333333333404</v>
      </c>
      <c r="C641" s="3">
        <v>69</v>
      </c>
      <c r="D641" s="3">
        <v>93</v>
      </c>
      <c r="F641" s="3">
        <v>5</v>
      </c>
      <c r="G641" s="3" t="s">
        <v>34</v>
      </c>
      <c r="H641" s="14">
        <v>0.42</v>
      </c>
      <c r="I641" s="3">
        <v>29.82</v>
      </c>
    </row>
    <row r="642" spans="1:9" x14ac:dyDescent="0.2">
      <c r="B642" s="1">
        <v>0.6875</v>
      </c>
      <c r="C642" s="3">
        <v>70</v>
      </c>
      <c r="D642" s="3">
        <v>97</v>
      </c>
      <c r="F642" s="3">
        <v>4</v>
      </c>
      <c r="G642" s="3" t="s">
        <v>34</v>
      </c>
      <c r="H642" s="14">
        <v>0.42</v>
      </c>
      <c r="I642" s="3">
        <v>29.79</v>
      </c>
    </row>
    <row r="643" spans="1:9" x14ac:dyDescent="0.2">
      <c r="B643" s="1">
        <v>0.69791666666666696</v>
      </c>
      <c r="C643" s="3">
        <v>70</v>
      </c>
      <c r="D643" s="3">
        <v>100</v>
      </c>
      <c r="F643" s="3">
        <v>5</v>
      </c>
      <c r="G643" s="3" t="s">
        <v>180</v>
      </c>
      <c r="H643" s="14">
        <v>0.42</v>
      </c>
      <c r="I643" s="3">
        <v>29.79</v>
      </c>
    </row>
    <row r="644" spans="1:9" x14ac:dyDescent="0.2">
      <c r="B644" s="1">
        <v>0.70833333333333404</v>
      </c>
      <c r="C644" s="3">
        <v>70</v>
      </c>
      <c r="D644" s="3">
        <v>97</v>
      </c>
      <c r="F644" s="3">
        <v>4</v>
      </c>
      <c r="G644" s="3" t="s">
        <v>180</v>
      </c>
      <c r="H644" s="14">
        <v>0.43</v>
      </c>
      <c r="I644" s="3">
        <v>29.78</v>
      </c>
    </row>
    <row r="645" spans="1:9" x14ac:dyDescent="0.2">
      <c r="B645" s="1">
        <v>0.718750000000001</v>
      </c>
      <c r="C645" s="3">
        <v>71</v>
      </c>
      <c r="D645" s="3">
        <v>98</v>
      </c>
      <c r="F645" s="3">
        <v>4</v>
      </c>
      <c r="G645" s="3" t="s">
        <v>180</v>
      </c>
      <c r="H645" s="14">
        <v>0.43</v>
      </c>
      <c r="I645" s="3">
        <v>29.76</v>
      </c>
    </row>
    <row r="646" spans="1:9" x14ac:dyDescent="0.2">
      <c r="B646" s="1">
        <v>0.72916666666666696</v>
      </c>
      <c r="F646" s="3"/>
      <c r="G646" s="3"/>
      <c r="H646" s="14"/>
      <c r="I646" s="3"/>
    </row>
    <row r="647" spans="1:9" x14ac:dyDescent="0.2">
      <c r="B647" s="1">
        <v>0.73958333333333404</v>
      </c>
      <c r="F647" s="3"/>
      <c r="G647" s="3"/>
      <c r="H647" s="14"/>
      <c r="I647" s="3"/>
    </row>
    <row r="648" spans="1:9" x14ac:dyDescent="0.2">
      <c r="B648" s="1">
        <v>0.750000000000001</v>
      </c>
      <c r="C648" s="3">
        <v>69</v>
      </c>
      <c r="D648" s="3">
        <v>89</v>
      </c>
      <c r="F648" s="3">
        <v>4</v>
      </c>
      <c r="G648" s="3" t="s">
        <v>35</v>
      </c>
      <c r="H648" s="14">
        <v>0.46</v>
      </c>
      <c r="I648" s="3">
        <v>29.77</v>
      </c>
    </row>
    <row r="649" spans="1:9" x14ac:dyDescent="0.2">
      <c r="B649" s="1"/>
      <c r="F649" s="3"/>
      <c r="G649" s="3"/>
      <c r="H649" s="14"/>
      <c r="I649" s="3"/>
    </row>
    <row r="650" spans="1:9" x14ac:dyDescent="0.2">
      <c r="A650" s="21">
        <v>39582</v>
      </c>
      <c r="B650" s="1">
        <v>0.69791666666666663</v>
      </c>
      <c r="C650" s="3">
        <v>64</v>
      </c>
      <c r="D650" s="3">
        <v>71</v>
      </c>
      <c r="F650" s="3">
        <v>1</v>
      </c>
      <c r="G650" s="3" t="s">
        <v>35</v>
      </c>
      <c r="H650" s="14">
        <v>0.82</v>
      </c>
      <c r="I650" s="3">
        <v>29.81</v>
      </c>
    </row>
    <row r="651" spans="1:9" x14ac:dyDescent="0.2">
      <c r="B651" s="1">
        <v>0.70833333333333337</v>
      </c>
      <c r="C651" s="3">
        <v>64</v>
      </c>
      <c r="D651" s="3">
        <v>70</v>
      </c>
      <c r="F651" s="3">
        <v>1</v>
      </c>
      <c r="G651" s="3" t="s">
        <v>180</v>
      </c>
      <c r="H651" s="14">
        <v>0.82</v>
      </c>
      <c r="I651" s="3">
        <v>29.81</v>
      </c>
    </row>
    <row r="652" spans="1:9" x14ac:dyDescent="0.2">
      <c r="B652" s="1">
        <v>0.71875</v>
      </c>
      <c r="C652" s="3">
        <v>63</v>
      </c>
      <c r="D652" s="3">
        <v>69</v>
      </c>
      <c r="F652" s="3">
        <v>1</v>
      </c>
      <c r="G652" s="3" t="s">
        <v>197</v>
      </c>
      <c r="H652" s="14">
        <v>0.83</v>
      </c>
      <c r="I652" s="3">
        <v>29.81</v>
      </c>
    </row>
    <row r="653" spans="1:9" x14ac:dyDescent="0.2">
      <c r="B653" s="1">
        <v>0.72916666666666696</v>
      </c>
      <c r="C653" s="3">
        <v>64</v>
      </c>
      <c r="D653" s="3">
        <v>69</v>
      </c>
      <c r="F653" s="3">
        <v>1</v>
      </c>
      <c r="G653" s="3" t="s">
        <v>197</v>
      </c>
      <c r="H653" s="14">
        <v>0.83</v>
      </c>
      <c r="I653" s="3">
        <v>29.81</v>
      </c>
    </row>
    <row r="654" spans="1:9" x14ac:dyDescent="0.2">
      <c r="B654" s="1">
        <v>0.73958333333333404</v>
      </c>
      <c r="C654" s="3">
        <v>64</v>
      </c>
      <c r="D654" s="3">
        <v>69</v>
      </c>
      <c r="F654" s="3">
        <v>2</v>
      </c>
      <c r="G654" s="3" t="s">
        <v>201</v>
      </c>
      <c r="H654" s="14">
        <v>0.82</v>
      </c>
      <c r="I654" s="3">
        <v>29.82</v>
      </c>
    </row>
    <row r="655" spans="1:9" x14ac:dyDescent="0.2">
      <c r="B655" s="1">
        <v>0.75</v>
      </c>
      <c r="F655" s="3"/>
      <c r="G655" s="3"/>
      <c r="H655" s="14"/>
      <c r="I655" s="3"/>
    </row>
    <row r="656" spans="1:9" x14ac:dyDescent="0.2">
      <c r="B656" s="1"/>
      <c r="F656" s="3"/>
      <c r="G656" s="3"/>
      <c r="H656" s="14"/>
      <c r="I656" s="3"/>
    </row>
    <row r="657" spans="1:9" x14ac:dyDescent="0.2">
      <c r="A657" s="21">
        <v>39583</v>
      </c>
      <c r="B657" s="1">
        <v>0.47916666666666669</v>
      </c>
      <c r="C657" s="3">
        <v>59</v>
      </c>
      <c r="D657" s="3">
        <v>66</v>
      </c>
      <c r="F657" s="3">
        <v>7</v>
      </c>
      <c r="G657" s="3" t="s">
        <v>35</v>
      </c>
      <c r="H657" s="14">
        <v>0.73</v>
      </c>
      <c r="I657" s="3">
        <v>29.94</v>
      </c>
    </row>
    <row r="658" spans="1:9" x14ac:dyDescent="0.2">
      <c r="B658" s="1">
        <v>0.48958333333333298</v>
      </c>
      <c r="C658" s="3">
        <v>60</v>
      </c>
      <c r="D658" s="3">
        <v>67</v>
      </c>
      <c r="F658" s="3">
        <v>7</v>
      </c>
      <c r="G658" s="3" t="s">
        <v>35</v>
      </c>
      <c r="H658" s="14">
        <v>0.72</v>
      </c>
      <c r="I658" s="3">
        <v>29.94</v>
      </c>
    </row>
    <row r="659" spans="1:9" x14ac:dyDescent="0.2">
      <c r="B659" s="1">
        <v>0.5</v>
      </c>
      <c r="C659" s="3">
        <v>61</v>
      </c>
      <c r="D659" s="3">
        <v>67</v>
      </c>
      <c r="F659" s="3">
        <v>2</v>
      </c>
      <c r="G659" s="3" t="s">
        <v>180</v>
      </c>
      <c r="H659" s="14">
        <v>0.71</v>
      </c>
      <c r="I659" s="3">
        <v>29.94</v>
      </c>
    </row>
    <row r="660" spans="1:9" x14ac:dyDescent="0.2">
      <c r="B660" s="1">
        <v>0.51041666666666696</v>
      </c>
      <c r="C660" s="3">
        <v>61</v>
      </c>
      <c r="D660" s="3">
        <v>67</v>
      </c>
      <c r="F660" s="3">
        <v>2</v>
      </c>
      <c r="G660" s="3" t="s">
        <v>37</v>
      </c>
      <c r="H660" s="14">
        <v>0.7</v>
      </c>
      <c r="I660" s="3">
        <v>29.94</v>
      </c>
    </row>
    <row r="661" spans="1:9" x14ac:dyDescent="0.2">
      <c r="B661" s="1">
        <v>0.52083333333333404</v>
      </c>
      <c r="C661" s="3">
        <v>61</v>
      </c>
      <c r="D661" s="3">
        <v>68</v>
      </c>
      <c r="F661" s="3">
        <v>1</v>
      </c>
      <c r="G661" s="3" t="s">
        <v>143</v>
      </c>
      <c r="H661" s="14">
        <v>0.7</v>
      </c>
      <c r="I661" s="3">
        <v>29.95</v>
      </c>
    </row>
    <row r="662" spans="1:9" x14ac:dyDescent="0.2">
      <c r="B662" s="1">
        <v>0.53125</v>
      </c>
      <c r="C662" s="3">
        <v>62</v>
      </c>
      <c r="D662" s="3">
        <v>70</v>
      </c>
      <c r="F662" s="3">
        <v>2</v>
      </c>
      <c r="G662" s="3" t="s">
        <v>129</v>
      </c>
      <c r="H662" s="14">
        <v>0.69</v>
      </c>
      <c r="I662" s="3">
        <v>29.95</v>
      </c>
    </row>
    <row r="663" spans="1:9" x14ac:dyDescent="0.2">
      <c r="B663" s="1">
        <v>0.54166666666666696</v>
      </c>
      <c r="C663" s="3">
        <v>62</v>
      </c>
      <c r="D663" s="3">
        <v>71</v>
      </c>
      <c r="F663" s="3">
        <v>1</v>
      </c>
      <c r="G663" s="3" t="s">
        <v>43</v>
      </c>
      <c r="H663" s="14">
        <v>0.68</v>
      </c>
      <c r="I663" s="3">
        <v>29.95</v>
      </c>
    </row>
    <row r="664" spans="1:9" x14ac:dyDescent="0.2">
      <c r="B664" s="1">
        <v>0.55208333333333404</v>
      </c>
      <c r="C664" s="3">
        <v>62</v>
      </c>
      <c r="D664" s="3">
        <v>71</v>
      </c>
      <c r="F664" s="3">
        <v>7</v>
      </c>
      <c r="G664" s="3" t="s">
        <v>196</v>
      </c>
      <c r="H664" s="14">
        <v>0.67</v>
      </c>
      <c r="I664" s="3">
        <v>29.95</v>
      </c>
    </row>
    <row r="665" spans="1:9" x14ac:dyDescent="0.2">
      <c r="B665" s="1">
        <v>0.5625</v>
      </c>
      <c r="C665" s="3">
        <v>62</v>
      </c>
      <c r="D665" s="3">
        <v>70</v>
      </c>
      <c r="F665" s="3">
        <v>6</v>
      </c>
      <c r="G665" s="3" t="s">
        <v>130</v>
      </c>
      <c r="H665" s="14">
        <v>0.68</v>
      </c>
      <c r="I665" s="3">
        <v>29.94</v>
      </c>
    </row>
    <row r="666" spans="1:9" x14ac:dyDescent="0.2">
      <c r="B666" s="1">
        <v>0.57291666666666696</v>
      </c>
      <c r="C666" s="3">
        <v>63</v>
      </c>
      <c r="D666" s="3">
        <v>78</v>
      </c>
      <c r="F666" s="3">
        <v>1</v>
      </c>
      <c r="G666" s="3" t="s">
        <v>43</v>
      </c>
      <c r="H666" s="14">
        <v>0.64</v>
      </c>
      <c r="I666" s="3">
        <v>29.92</v>
      </c>
    </row>
    <row r="667" spans="1:9" x14ac:dyDescent="0.2">
      <c r="B667" s="1">
        <v>0.58333333333333404</v>
      </c>
      <c r="C667" s="3">
        <v>64</v>
      </c>
      <c r="D667" s="3">
        <v>78</v>
      </c>
      <c r="F667" s="3">
        <v>2</v>
      </c>
      <c r="G667" s="3" t="s">
        <v>130</v>
      </c>
      <c r="H667" s="14">
        <v>0.63</v>
      </c>
      <c r="I667" s="3">
        <v>29.92</v>
      </c>
    </row>
    <row r="668" spans="1:9" x14ac:dyDescent="0.2">
      <c r="B668" s="1">
        <v>0.59375</v>
      </c>
      <c r="C668" s="3">
        <v>64</v>
      </c>
      <c r="D668" s="3">
        <v>77</v>
      </c>
      <c r="F668" s="3">
        <v>3</v>
      </c>
      <c r="G668" s="3" t="s">
        <v>34</v>
      </c>
      <c r="H668" s="14">
        <v>0.62</v>
      </c>
      <c r="I668" s="3">
        <v>29.91</v>
      </c>
    </row>
    <row r="669" spans="1:9" x14ac:dyDescent="0.2">
      <c r="B669" s="1">
        <v>0.60416666666666696</v>
      </c>
      <c r="C669" s="3">
        <v>64</v>
      </c>
      <c r="D669" s="3">
        <v>77</v>
      </c>
      <c r="F669" s="3">
        <v>2</v>
      </c>
      <c r="G669" s="3" t="s">
        <v>202</v>
      </c>
      <c r="H669" s="14">
        <v>0.64</v>
      </c>
      <c r="I669" s="3">
        <v>29.91</v>
      </c>
    </row>
    <row r="670" spans="1:9" x14ac:dyDescent="0.2">
      <c r="B670" s="1">
        <v>0.61458333333333404</v>
      </c>
      <c r="C670" s="3">
        <v>63</v>
      </c>
      <c r="D670" s="3">
        <v>74</v>
      </c>
      <c r="F670" s="3">
        <v>1</v>
      </c>
      <c r="G670" s="3" t="s">
        <v>202</v>
      </c>
      <c r="H670" s="14">
        <v>0.64</v>
      </c>
      <c r="I670" s="3">
        <v>29.91</v>
      </c>
    </row>
    <row r="671" spans="1:9" x14ac:dyDescent="0.2">
      <c r="B671" s="1">
        <v>0.625</v>
      </c>
      <c r="C671" s="3">
        <v>63</v>
      </c>
      <c r="D671" s="3">
        <v>74</v>
      </c>
      <c r="F671" s="3">
        <v>5</v>
      </c>
      <c r="G671" s="3" t="s">
        <v>190</v>
      </c>
      <c r="H671" s="14">
        <v>0.64</v>
      </c>
      <c r="I671" s="19">
        <v>29.9</v>
      </c>
    </row>
    <row r="672" spans="1:9" x14ac:dyDescent="0.2">
      <c r="B672" s="1">
        <v>0.63541666666666696</v>
      </c>
      <c r="C672" s="3">
        <v>63</v>
      </c>
      <c r="D672" s="3">
        <v>76</v>
      </c>
      <c r="F672" s="3">
        <v>2</v>
      </c>
      <c r="G672" s="3" t="s">
        <v>130</v>
      </c>
      <c r="H672" s="14">
        <v>0.64</v>
      </c>
      <c r="I672" s="19">
        <v>29.9</v>
      </c>
    </row>
    <row r="673" spans="1:9" x14ac:dyDescent="0.2">
      <c r="B673" s="1">
        <v>0.64583333333333404</v>
      </c>
      <c r="C673" s="3">
        <v>63</v>
      </c>
      <c r="D673" s="3">
        <v>73</v>
      </c>
      <c r="F673" s="3">
        <v>1</v>
      </c>
      <c r="G673" s="3" t="s">
        <v>130</v>
      </c>
      <c r="H673" s="14">
        <v>0.64</v>
      </c>
      <c r="I673" s="3">
        <v>29.88</v>
      </c>
    </row>
    <row r="674" spans="1:9" x14ac:dyDescent="0.2">
      <c r="B674" s="1">
        <v>0.65625</v>
      </c>
      <c r="C674" s="3">
        <v>63</v>
      </c>
      <c r="D674" s="3">
        <v>74</v>
      </c>
      <c r="F674" s="3">
        <v>2</v>
      </c>
      <c r="G674" s="3" t="s">
        <v>196</v>
      </c>
      <c r="H674" s="14">
        <v>0.65</v>
      </c>
      <c r="I674" s="3">
        <v>29.88</v>
      </c>
    </row>
    <row r="675" spans="1:9" x14ac:dyDescent="0.2">
      <c r="B675" s="1">
        <v>0.66666666666666696</v>
      </c>
      <c r="C675" s="3">
        <v>62</v>
      </c>
      <c r="D675" s="3">
        <v>71</v>
      </c>
      <c r="F675" s="3">
        <v>5</v>
      </c>
      <c r="G675" s="3" t="s">
        <v>201</v>
      </c>
      <c r="H675" s="14">
        <v>0.65</v>
      </c>
      <c r="I675" s="3">
        <v>29.87</v>
      </c>
    </row>
    <row r="676" spans="1:9" x14ac:dyDescent="0.2">
      <c r="B676" s="1">
        <v>0.67708333333333404</v>
      </c>
      <c r="C676" s="3">
        <v>62</v>
      </c>
      <c r="D676" s="3">
        <v>72</v>
      </c>
      <c r="F676" s="3">
        <v>4</v>
      </c>
      <c r="G676" s="3" t="s">
        <v>196</v>
      </c>
      <c r="H676" s="14">
        <v>0.65</v>
      </c>
      <c r="I676" s="3">
        <v>29.87</v>
      </c>
    </row>
    <row r="677" spans="1:9" x14ac:dyDescent="0.2">
      <c r="B677" s="1">
        <v>0.6875</v>
      </c>
      <c r="C677" s="3">
        <v>62</v>
      </c>
      <c r="D677" s="3">
        <v>71</v>
      </c>
      <c r="F677" s="3">
        <v>2</v>
      </c>
      <c r="G677" s="3" t="s">
        <v>130</v>
      </c>
      <c r="H677" s="14">
        <v>0.65</v>
      </c>
      <c r="I677" s="3">
        <v>29.86</v>
      </c>
    </row>
    <row r="678" spans="1:9" x14ac:dyDescent="0.2">
      <c r="B678" s="1">
        <v>0.69791666666666696</v>
      </c>
      <c r="C678" s="3">
        <v>61</v>
      </c>
      <c r="D678" s="3">
        <v>70</v>
      </c>
      <c r="F678" s="3">
        <v>6</v>
      </c>
      <c r="G678" s="3" t="s">
        <v>201</v>
      </c>
      <c r="H678" s="14">
        <v>0.67</v>
      </c>
      <c r="I678" s="3">
        <v>29.84</v>
      </c>
    </row>
    <row r="679" spans="1:9" x14ac:dyDescent="0.2">
      <c r="B679" s="1">
        <v>0.70833333333333404</v>
      </c>
      <c r="C679" s="3">
        <v>61</v>
      </c>
      <c r="D679" s="3">
        <v>68</v>
      </c>
      <c r="F679" s="3">
        <v>5</v>
      </c>
      <c r="G679" s="3" t="s">
        <v>201</v>
      </c>
      <c r="H679" s="14">
        <v>0.68</v>
      </c>
      <c r="I679" s="3">
        <v>29.83</v>
      </c>
    </row>
    <row r="680" spans="1:9" x14ac:dyDescent="0.2">
      <c r="B680" s="1">
        <v>0.718750000000001</v>
      </c>
      <c r="C680" s="3">
        <v>60</v>
      </c>
      <c r="D680" s="3">
        <v>67</v>
      </c>
      <c r="F680" s="3">
        <v>5</v>
      </c>
      <c r="G680" s="3" t="s">
        <v>130</v>
      </c>
      <c r="H680" s="14">
        <v>0.7</v>
      </c>
      <c r="I680" s="3">
        <v>29.83</v>
      </c>
    </row>
    <row r="681" spans="1:9" x14ac:dyDescent="0.2">
      <c r="B681" s="1">
        <v>0.72916666666666696</v>
      </c>
      <c r="C681" s="3">
        <v>59</v>
      </c>
      <c r="D681" s="3">
        <v>67</v>
      </c>
      <c r="F681" s="3">
        <v>9</v>
      </c>
      <c r="G681" s="3" t="s">
        <v>201</v>
      </c>
      <c r="H681" s="14">
        <v>0.7</v>
      </c>
      <c r="I681" s="3">
        <v>29.83</v>
      </c>
    </row>
    <row r="682" spans="1:9" x14ac:dyDescent="0.2">
      <c r="B682" s="1">
        <v>0.73958333333333404</v>
      </c>
      <c r="C682" s="3">
        <v>59</v>
      </c>
      <c r="D682" s="3">
        <v>67</v>
      </c>
      <c r="F682" s="3">
        <v>4</v>
      </c>
      <c r="G682" s="3" t="s">
        <v>130</v>
      </c>
      <c r="H682" s="14">
        <v>0.71</v>
      </c>
      <c r="I682" s="3">
        <v>29.83</v>
      </c>
    </row>
    <row r="683" spans="1:9" x14ac:dyDescent="0.2">
      <c r="B683" s="1">
        <v>0.750000000000001</v>
      </c>
      <c r="C683" s="3">
        <v>59</v>
      </c>
      <c r="D683" s="3">
        <v>67</v>
      </c>
      <c r="F683" s="3">
        <v>4</v>
      </c>
      <c r="G683" s="3" t="s">
        <v>130</v>
      </c>
      <c r="H683" s="14">
        <v>0.72</v>
      </c>
      <c r="I683" s="3">
        <v>29.83</v>
      </c>
    </row>
    <row r="684" spans="1:9" x14ac:dyDescent="0.2">
      <c r="F684" s="3"/>
      <c r="H684" s="27"/>
    </row>
    <row r="685" spans="1:9" x14ac:dyDescent="0.2">
      <c r="A685" s="21">
        <v>39584</v>
      </c>
      <c r="B685" s="1">
        <v>0.48958333333333298</v>
      </c>
      <c r="C685" s="3">
        <v>62</v>
      </c>
      <c r="D685" s="3">
        <v>92</v>
      </c>
      <c r="F685" s="3">
        <v>7</v>
      </c>
      <c r="G685" s="3" t="s">
        <v>130</v>
      </c>
      <c r="H685" s="14">
        <v>0.53</v>
      </c>
      <c r="I685" s="19">
        <v>29.9</v>
      </c>
    </row>
    <row r="686" spans="1:9" x14ac:dyDescent="0.2">
      <c r="B686" s="1">
        <v>0.5</v>
      </c>
      <c r="C686" s="3">
        <v>62</v>
      </c>
      <c r="D686" s="3">
        <v>93</v>
      </c>
      <c r="F686" s="3">
        <v>4</v>
      </c>
      <c r="G686" s="3" t="s">
        <v>130</v>
      </c>
      <c r="H686" s="14">
        <v>0.53</v>
      </c>
      <c r="I686" s="19">
        <v>29.9</v>
      </c>
    </row>
    <row r="687" spans="1:9" x14ac:dyDescent="0.2">
      <c r="B687" s="1">
        <v>0.51041666666666696</v>
      </c>
      <c r="C687" s="3">
        <v>62</v>
      </c>
      <c r="D687" s="3">
        <v>94</v>
      </c>
      <c r="F687" s="3">
        <v>9</v>
      </c>
      <c r="G687" s="3" t="s">
        <v>143</v>
      </c>
      <c r="H687" s="14">
        <v>0.52</v>
      </c>
      <c r="I687" s="19">
        <v>29.9</v>
      </c>
    </row>
    <row r="688" spans="1:9" x14ac:dyDescent="0.2">
      <c r="B688" s="1">
        <v>0.52083333333333404</v>
      </c>
      <c r="C688" s="3">
        <v>64</v>
      </c>
      <c r="D688" s="3">
        <v>100</v>
      </c>
      <c r="F688" s="3">
        <v>11</v>
      </c>
      <c r="G688" s="3" t="s">
        <v>201</v>
      </c>
      <c r="H688" s="14">
        <v>0.51</v>
      </c>
      <c r="I688" s="19">
        <v>29.9</v>
      </c>
    </row>
    <row r="689" spans="2:9" x14ac:dyDescent="0.2">
      <c r="B689" s="1">
        <v>0.53125</v>
      </c>
      <c r="C689" s="3">
        <v>63</v>
      </c>
      <c r="D689" s="3">
        <v>98</v>
      </c>
      <c r="F689" s="3">
        <v>8</v>
      </c>
      <c r="G689" s="3" t="s">
        <v>201</v>
      </c>
      <c r="H689" s="14">
        <v>0.52</v>
      </c>
      <c r="I689" s="19">
        <v>29.89</v>
      </c>
    </row>
    <row r="690" spans="2:9" x14ac:dyDescent="0.2">
      <c r="B690" s="1">
        <v>0.54166666666666696</v>
      </c>
      <c r="C690" s="3">
        <v>63</v>
      </c>
      <c r="D690" s="3">
        <v>99</v>
      </c>
      <c r="F690" s="3">
        <v>9</v>
      </c>
      <c r="G690" s="3" t="s">
        <v>201</v>
      </c>
      <c r="H690" s="14">
        <v>0.47</v>
      </c>
      <c r="I690" s="19">
        <v>29.89</v>
      </c>
    </row>
    <row r="691" spans="2:9" x14ac:dyDescent="0.2">
      <c r="B691" s="1">
        <v>0.55208333333333404</v>
      </c>
      <c r="C691" s="3">
        <v>63</v>
      </c>
      <c r="D691" s="3">
        <v>100</v>
      </c>
      <c r="F691" s="3">
        <v>12</v>
      </c>
      <c r="G691" s="3" t="s">
        <v>130</v>
      </c>
      <c r="H691" s="14">
        <v>0.46</v>
      </c>
      <c r="I691" s="19">
        <v>29.89</v>
      </c>
    </row>
    <row r="692" spans="2:9" x14ac:dyDescent="0.2">
      <c r="B692" s="1">
        <v>0.5625</v>
      </c>
      <c r="C692" s="3">
        <v>64</v>
      </c>
      <c r="D692" s="3">
        <v>103</v>
      </c>
      <c r="F692" s="3">
        <v>5</v>
      </c>
      <c r="G692" s="3" t="s">
        <v>196</v>
      </c>
      <c r="H692" s="14">
        <v>0.46</v>
      </c>
      <c r="I692" s="19">
        <v>29.89</v>
      </c>
    </row>
    <row r="693" spans="2:9" x14ac:dyDescent="0.2">
      <c r="B693" s="1">
        <v>0.57291666666666696</v>
      </c>
      <c r="C693" s="3">
        <v>65</v>
      </c>
      <c r="D693" s="3">
        <v>104</v>
      </c>
      <c r="F693" s="3">
        <v>4</v>
      </c>
      <c r="G693" s="3" t="s">
        <v>130</v>
      </c>
      <c r="H693" s="14">
        <v>0.45</v>
      </c>
      <c r="I693" s="19">
        <v>29.89</v>
      </c>
    </row>
    <row r="694" spans="2:9" x14ac:dyDescent="0.2">
      <c r="B694" s="1">
        <v>0.58333333333333404</v>
      </c>
      <c r="C694" s="3">
        <v>64</v>
      </c>
      <c r="D694" s="3">
        <v>107</v>
      </c>
      <c r="F694" s="3">
        <v>8</v>
      </c>
      <c r="G694" s="3" t="s">
        <v>130</v>
      </c>
      <c r="H694" s="14">
        <v>0.45</v>
      </c>
      <c r="I694" s="19">
        <v>29.88</v>
      </c>
    </row>
    <row r="695" spans="2:9" x14ac:dyDescent="0.2">
      <c r="B695" s="1">
        <v>0.59375</v>
      </c>
      <c r="C695" s="3">
        <v>66</v>
      </c>
      <c r="D695" s="3">
        <v>110</v>
      </c>
      <c r="F695" s="3">
        <v>8</v>
      </c>
      <c r="G695" s="3" t="s">
        <v>201</v>
      </c>
      <c r="H695" s="14">
        <v>0.43</v>
      </c>
      <c r="I695" s="19">
        <v>29.88</v>
      </c>
    </row>
    <row r="696" spans="2:9" x14ac:dyDescent="0.2">
      <c r="B696" s="1">
        <v>0.60416666666666696</v>
      </c>
      <c r="C696" s="3">
        <v>68</v>
      </c>
      <c r="D696" s="3">
        <v>110</v>
      </c>
      <c r="F696" s="3">
        <v>6</v>
      </c>
      <c r="G696" s="3" t="s">
        <v>201</v>
      </c>
      <c r="H696" s="14">
        <v>0.41</v>
      </c>
      <c r="I696" s="19">
        <v>29.88</v>
      </c>
    </row>
    <row r="697" spans="2:9" x14ac:dyDescent="0.2">
      <c r="B697" s="1">
        <v>0.61458333333333404</v>
      </c>
      <c r="C697" s="3">
        <v>67</v>
      </c>
      <c r="D697" s="3">
        <v>111</v>
      </c>
      <c r="F697" s="3">
        <v>6</v>
      </c>
      <c r="G697" s="3" t="s">
        <v>129</v>
      </c>
      <c r="H697" s="14">
        <v>0.41</v>
      </c>
      <c r="I697" s="19">
        <v>29.87</v>
      </c>
    </row>
    <row r="698" spans="2:9" x14ac:dyDescent="0.2">
      <c r="B698" s="1">
        <v>0.625</v>
      </c>
      <c r="C698" s="3">
        <v>66</v>
      </c>
      <c r="D698" s="3">
        <v>111</v>
      </c>
      <c r="F698" s="3">
        <v>5</v>
      </c>
      <c r="G698" s="3" t="s">
        <v>196</v>
      </c>
      <c r="H698" s="14">
        <v>0.44</v>
      </c>
      <c r="I698" s="19">
        <v>29.87</v>
      </c>
    </row>
    <row r="699" spans="2:9" x14ac:dyDescent="0.2">
      <c r="B699" s="1">
        <v>0.63541666666666696</v>
      </c>
      <c r="C699" s="3">
        <v>67</v>
      </c>
      <c r="D699" s="3">
        <v>113</v>
      </c>
      <c r="F699" s="3">
        <v>9</v>
      </c>
      <c r="G699" s="3" t="s">
        <v>129</v>
      </c>
      <c r="H699" s="14">
        <v>0.42</v>
      </c>
      <c r="I699" s="19">
        <v>29.87</v>
      </c>
    </row>
    <row r="700" spans="2:9" x14ac:dyDescent="0.2">
      <c r="B700" s="1">
        <v>0.64583333333333404</v>
      </c>
      <c r="C700" s="3">
        <v>67</v>
      </c>
      <c r="D700" s="3">
        <v>109</v>
      </c>
      <c r="F700" s="3">
        <v>7</v>
      </c>
      <c r="G700" s="3" t="s">
        <v>196</v>
      </c>
      <c r="H700" s="14">
        <v>0.41</v>
      </c>
      <c r="I700" s="19">
        <v>29.87</v>
      </c>
    </row>
    <row r="701" spans="2:9" x14ac:dyDescent="0.2">
      <c r="B701" s="1">
        <v>0.65625</v>
      </c>
      <c r="C701" s="3">
        <v>68</v>
      </c>
      <c r="D701" s="3">
        <v>112</v>
      </c>
      <c r="F701" s="3">
        <v>2</v>
      </c>
      <c r="G701" s="3" t="s">
        <v>196</v>
      </c>
      <c r="H701" s="14">
        <v>0.41</v>
      </c>
      <c r="I701" s="19">
        <v>29.85</v>
      </c>
    </row>
    <row r="702" spans="2:9" x14ac:dyDescent="0.2">
      <c r="B702" s="1">
        <v>0.66666666666666696</v>
      </c>
      <c r="C702" s="3">
        <v>69</v>
      </c>
      <c r="D702" s="3">
        <v>115</v>
      </c>
      <c r="F702" s="3">
        <v>2</v>
      </c>
      <c r="G702" s="3" t="s">
        <v>196</v>
      </c>
      <c r="H702" s="14">
        <v>0.39</v>
      </c>
      <c r="I702" s="19">
        <v>29.85</v>
      </c>
    </row>
    <row r="703" spans="2:9" x14ac:dyDescent="0.2">
      <c r="B703" s="1">
        <v>0.67708333333333404</v>
      </c>
      <c r="C703" s="3">
        <v>69</v>
      </c>
      <c r="D703" s="3">
        <v>113</v>
      </c>
      <c r="F703" s="3">
        <v>5</v>
      </c>
      <c r="G703" s="3" t="s">
        <v>35</v>
      </c>
      <c r="H703" s="14">
        <v>0.39</v>
      </c>
      <c r="I703" s="19">
        <v>29.85</v>
      </c>
    </row>
    <row r="704" spans="2:9" x14ac:dyDescent="0.2">
      <c r="B704" s="1">
        <v>0.6875</v>
      </c>
      <c r="C704" s="3">
        <v>69</v>
      </c>
      <c r="D704" s="3">
        <v>111</v>
      </c>
      <c r="F704" s="3">
        <v>4</v>
      </c>
      <c r="G704" s="3" t="s">
        <v>129</v>
      </c>
      <c r="H704" s="14">
        <v>0.4</v>
      </c>
      <c r="I704" s="19">
        <v>29.84</v>
      </c>
    </row>
    <row r="705" spans="1:9" x14ac:dyDescent="0.2">
      <c r="B705" s="1">
        <v>0.69791666666666696</v>
      </c>
      <c r="C705" s="3">
        <v>71</v>
      </c>
      <c r="D705" s="3">
        <v>112</v>
      </c>
      <c r="F705" s="3">
        <v>1</v>
      </c>
      <c r="G705" s="3" t="s">
        <v>130</v>
      </c>
      <c r="H705" s="14">
        <v>0.35</v>
      </c>
      <c r="I705" s="19">
        <v>29.84</v>
      </c>
    </row>
    <row r="706" spans="1:9" x14ac:dyDescent="0.2">
      <c r="B706" s="1">
        <v>0.70833333333333404</v>
      </c>
      <c r="C706" s="3">
        <v>71</v>
      </c>
      <c r="D706" s="3">
        <v>109</v>
      </c>
      <c r="F706" s="3">
        <v>1</v>
      </c>
      <c r="G706" s="3" t="s">
        <v>130</v>
      </c>
      <c r="H706" s="14">
        <v>0.33</v>
      </c>
      <c r="I706" s="19">
        <v>29.83</v>
      </c>
    </row>
    <row r="707" spans="1:9" x14ac:dyDescent="0.2">
      <c r="B707" s="1">
        <v>0.718750000000001</v>
      </c>
      <c r="C707" s="3">
        <v>71</v>
      </c>
      <c r="D707" s="3">
        <v>109</v>
      </c>
      <c r="F707" s="3">
        <v>1</v>
      </c>
      <c r="G707" s="3" t="s">
        <v>129</v>
      </c>
      <c r="H707" s="14">
        <v>0.36</v>
      </c>
      <c r="I707" s="19">
        <v>29.83</v>
      </c>
    </row>
    <row r="708" spans="1:9" x14ac:dyDescent="0.2">
      <c r="B708" s="1">
        <v>0.72916666666666696</v>
      </c>
      <c r="C708" s="3">
        <v>70</v>
      </c>
      <c r="D708" s="3">
        <v>106</v>
      </c>
      <c r="F708" s="3">
        <v>8</v>
      </c>
      <c r="G708" s="3" t="s">
        <v>196</v>
      </c>
      <c r="H708" s="14">
        <v>0.34</v>
      </c>
      <c r="I708" s="19">
        <v>29.83</v>
      </c>
    </row>
    <row r="709" spans="1:9" x14ac:dyDescent="0.2">
      <c r="B709" s="1">
        <v>0.73958333333333404</v>
      </c>
      <c r="C709" s="3">
        <v>70</v>
      </c>
      <c r="D709" s="3">
        <v>107</v>
      </c>
      <c r="F709" s="3">
        <v>5</v>
      </c>
      <c r="G709" s="3" t="s">
        <v>196</v>
      </c>
      <c r="H709" s="14">
        <v>0.34</v>
      </c>
      <c r="I709" s="19">
        <v>29.83</v>
      </c>
    </row>
    <row r="710" spans="1:9" x14ac:dyDescent="0.2">
      <c r="B710" s="1">
        <v>0.750000000000001</v>
      </c>
      <c r="C710" s="3">
        <v>70</v>
      </c>
      <c r="D710" s="3">
        <v>107</v>
      </c>
      <c r="F710" s="3">
        <v>4</v>
      </c>
      <c r="G710" s="3" t="s">
        <v>130</v>
      </c>
      <c r="H710" s="14">
        <v>0.35</v>
      </c>
      <c r="I710" s="3">
        <v>29.83</v>
      </c>
    </row>
    <row r="711" spans="1:9" x14ac:dyDescent="0.2">
      <c r="H711" s="27"/>
      <c r="I711" s="3"/>
    </row>
    <row r="712" spans="1:9" x14ac:dyDescent="0.2">
      <c r="H712" s="27"/>
      <c r="I712" s="3"/>
    </row>
    <row r="713" spans="1:9" x14ac:dyDescent="0.2">
      <c r="A713" s="21">
        <v>39585</v>
      </c>
      <c r="B713" s="1">
        <v>0.41666666666666669</v>
      </c>
      <c r="C713" s="3">
        <v>65</v>
      </c>
      <c r="D713" s="3">
        <v>74</v>
      </c>
      <c r="F713" s="3">
        <v>2</v>
      </c>
      <c r="G713" s="3" t="s">
        <v>35</v>
      </c>
      <c r="H713" s="14">
        <v>0.56999999999999995</v>
      </c>
      <c r="I713" s="3">
        <v>29.62</v>
      </c>
    </row>
    <row r="714" spans="1:9" x14ac:dyDescent="0.2">
      <c r="B714" s="1">
        <v>0.42708333333333331</v>
      </c>
      <c r="C714" s="3">
        <v>65</v>
      </c>
      <c r="D714" s="3">
        <v>74</v>
      </c>
      <c r="F714" s="3">
        <v>3</v>
      </c>
      <c r="G714" s="3" t="s">
        <v>34</v>
      </c>
      <c r="H714" s="14">
        <v>0.56000000000000005</v>
      </c>
      <c r="I714" s="3">
        <v>29.62</v>
      </c>
    </row>
    <row r="715" spans="1:9" x14ac:dyDescent="0.2">
      <c r="B715" s="1">
        <v>0.4375</v>
      </c>
      <c r="C715" s="3">
        <v>65</v>
      </c>
      <c r="D715" s="3">
        <v>76</v>
      </c>
      <c r="F715" s="3">
        <v>2</v>
      </c>
      <c r="G715" s="3" t="s">
        <v>180</v>
      </c>
      <c r="H715" s="14">
        <v>0.56000000000000005</v>
      </c>
      <c r="I715" s="3">
        <v>29.62</v>
      </c>
    </row>
    <row r="716" spans="1:9" x14ac:dyDescent="0.2">
      <c r="B716" s="1">
        <v>0.44791666666666669</v>
      </c>
      <c r="C716" s="3">
        <v>66</v>
      </c>
      <c r="D716" s="3">
        <v>78</v>
      </c>
      <c r="F716" s="3">
        <v>3</v>
      </c>
      <c r="G716" s="3" t="s">
        <v>35</v>
      </c>
      <c r="H716" s="14">
        <v>0.56000000000000005</v>
      </c>
      <c r="I716" s="3">
        <v>29.62</v>
      </c>
    </row>
    <row r="717" spans="1:9" x14ac:dyDescent="0.2">
      <c r="B717" s="1">
        <v>0.45833333333333331</v>
      </c>
      <c r="C717" s="3">
        <v>67</v>
      </c>
      <c r="D717" s="3">
        <v>77</v>
      </c>
      <c r="F717" s="3">
        <v>1</v>
      </c>
      <c r="G717" s="3" t="s">
        <v>35</v>
      </c>
      <c r="H717" s="14">
        <v>0.54</v>
      </c>
      <c r="I717" s="3">
        <v>29.62</v>
      </c>
    </row>
    <row r="718" spans="1:9" x14ac:dyDescent="0.2">
      <c r="B718" s="1">
        <v>0.46875</v>
      </c>
      <c r="C718" s="3">
        <v>68</v>
      </c>
      <c r="D718" s="3">
        <v>79</v>
      </c>
      <c r="F718" s="3">
        <v>2</v>
      </c>
      <c r="G718" s="3" t="s">
        <v>34</v>
      </c>
      <c r="H718" s="14">
        <v>0.51</v>
      </c>
      <c r="I718" s="3">
        <v>29.6</v>
      </c>
    </row>
    <row r="719" spans="1:9" x14ac:dyDescent="0.2">
      <c r="B719" s="1">
        <v>0.5</v>
      </c>
      <c r="C719" s="3">
        <v>70</v>
      </c>
      <c r="D719" s="3">
        <v>87</v>
      </c>
      <c r="F719" s="3">
        <v>2</v>
      </c>
      <c r="G719" s="3" t="s">
        <v>34</v>
      </c>
      <c r="H719" s="14">
        <v>0.48</v>
      </c>
      <c r="I719" s="3">
        <v>29.59</v>
      </c>
    </row>
    <row r="720" spans="1:9" x14ac:dyDescent="0.2">
      <c r="B720" s="1">
        <v>0.51041666666666663</v>
      </c>
      <c r="C720" s="3">
        <v>70</v>
      </c>
      <c r="D720" s="3">
        <v>80</v>
      </c>
      <c r="F720" s="3">
        <v>2</v>
      </c>
      <c r="G720" s="3" t="s">
        <v>34</v>
      </c>
      <c r="H720" s="14">
        <v>0.47</v>
      </c>
      <c r="I720" s="3">
        <v>29.59</v>
      </c>
    </row>
    <row r="721" spans="2:9" x14ac:dyDescent="0.2">
      <c r="B721" s="1">
        <v>0.52083333333333337</v>
      </c>
      <c r="C721" s="3">
        <v>69</v>
      </c>
      <c r="D721" s="3">
        <v>85</v>
      </c>
      <c r="F721" s="3">
        <v>2</v>
      </c>
      <c r="G721" s="3" t="s">
        <v>196</v>
      </c>
      <c r="H721" s="14">
        <v>0.48</v>
      </c>
      <c r="I721" s="3">
        <v>29.6</v>
      </c>
    </row>
    <row r="722" spans="2:9" x14ac:dyDescent="0.2">
      <c r="B722" s="1">
        <v>0.53125</v>
      </c>
      <c r="C722" s="3">
        <v>71</v>
      </c>
      <c r="D722" s="3">
        <v>87</v>
      </c>
      <c r="F722" s="3">
        <v>1</v>
      </c>
      <c r="G722" s="3" t="s">
        <v>190</v>
      </c>
      <c r="H722" s="14">
        <v>0.47</v>
      </c>
      <c r="I722" s="3">
        <v>29.59</v>
      </c>
    </row>
    <row r="723" spans="2:9" x14ac:dyDescent="0.2">
      <c r="B723" s="1">
        <v>0.54166666666666663</v>
      </c>
      <c r="C723" s="3">
        <v>71</v>
      </c>
      <c r="D723" s="3">
        <v>90</v>
      </c>
      <c r="F723" s="3">
        <v>3</v>
      </c>
      <c r="G723" s="3" t="s">
        <v>201</v>
      </c>
      <c r="H723" s="14">
        <v>0.47</v>
      </c>
      <c r="I723" s="3">
        <v>29.59</v>
      </c>
    </row>
    <row r="724" spans="2:9" x14ac:dyDescent="0.2">
      <c r="B724" s="1">
        <v>0.55208333333333337</v>
      </c>
      <c r="C724" s="3">
        <v>73</v>
      </c>
      <c r="D724" s="3">
        <v>99</v>
      </c>
      <c r="F724" s="3">
        <v>4</v>
      </c>
      <c r="G724" s="3" t="s">
        <v>201</v>
      </c>
      <c r="H724" s="14">
        <v>0.47</v>
      </c>
      <c r="I724" s="3">
        <v>29.58</v>
      </c>
    </row>
    <row r="725" spans="2:9" x14ac:dyDescent="0.2">
      <c r="B725" s="2">
        <v>0.5625</v>
      </c>
      <c r="C725" s="3">
        <v>73</v>
      </c>
      <c r="D725" s="3">
        <v>99</v>
      </c>
      <c r="F725" s="3">
        <v>6</v>
      </c>
      <c r="G725" s="3" t="s">
        <v>34</v>
      </c>
      <c r="H725" s="27"/>
      <c r="I725" s="3"/>
    </row>
    <row r="726" spans="2:9" x14ac:dyDescent="0.2">
      <c r="B726" s="2">
        <v>0.57291666666666663</v>
      </c>
      <c r="C726" s="3">
        <v>73</v>
      </c>
      <c r="D726" s="3">
        <v>103</v>
      </c>
      <c r="F726" s="3">
        <v>3</v>
      </c>
      <c r="G726" s="3" t="s">
        <v>34</v>
      </c>
      <c r="H726" s="14">
        <v>0.47</v>
      </c>
      <c r="I726" s="3">
        <v>29.58</v>
      </c>
    </row>
    <row r="727" spans="2:9" x14ac:dyDescent="0.2">
      <c r="B727" s="2">
        <v>0.58333333333333337</v>
      </c>
      <c r="C727" s="3">
        <v>74</v>
      </c>
      <c r="D727" s="3">
        <v>105</v>
      </c>
      <c r="F727" s="3">
        <v>1</v>
      </c>
      <c r="G727" s="3" t="s">
        <v>34</v>
      </c>
      <c r="H727" s="14">
        <v>0.47</v>
      </c>
      <c r="I727" s="3">
        <v>29.57</v>
      </c>
    </row>
    <row r="728" spans="2:9" x14ac:dyDescent="0.2">
      <c r="B728" s="2">
        <v>0.59375</v>
      </c>
      <c r="C728" s="3">
        <v>75</v>
      </c>
      <c r="D728" s="3">
        <v>107</v>
      </c>
      <c r="F728" s="3">
        <v>4</v>
      </c>
      <c r="G728" s="3" t="s">
        <v>129</v>
      </c>
      <c r="H728" s="14">
        <v>0.42</v>
      </c>
      <c r="I728" s="3">
        <v>29.57</v>
      </c>
    </row>
    <row r="729" spans="2:9" x14ac:dyDescent="0.2">
      <c r="B729" s="2">
        <v>0.60416666666666663</v>
      </c>
      <c r="C729" s="3">
        <v>76</v>
      </c>
      <c r="D729" s="3">
        <v>110</v>
      </c>
      <c r="F729" s="3">
        <v>5</v>
      </c>
      <c r="G729" s="3" t="s">
        <v>35</v>
      </c>
      <c r="H729" s="14">
        <v>0.42</v>
      </c>
      <c r="I729" s="3">
        <v>29.57</v>
      </c>
    </row>
    <row r="730" spans="2:9" x14ac:dyDescent="0.2">
      <c r="B730" s="2">
        <v>0.61458333333333337</v>
      </c>
      <c r="C730" s="3">
        <v>77</v>
      </c>
      <c r="D730" s="3">
        <v>112</v>
      </c>
      <c r="F730" s="3">
        <v>5</v>
      </c>
      <c r="G730" s="3" t="s">
        <v>35</v>
      </c>
      <c r="H730" s="14">
        <v>0.4</v>
      </c>
      <c r="I730" s="3">
        <v>29.57</v>
      </c>
    </row>
    <row r="731" spans="2:9" x14ac:dyDescent="0.2">
      <c r="B731" s="2">
        <v>0.625</v>
      </c>
      <c r="C731" s="3">
        <v>77</v>
      </c>
      <c r="D731" s="3">
        <v>115</v>
      </c>
      <c r="F731" s="3">
        <v>5</v>
      </c>
      <c r="G731" s="3" t="s">
        <v>35</v>
      </c>
      <c r="H731" s="14">
        <v>0.38</v>
      </c>
      <c r="I731" s="3">
        <v>29.57</v>
      </c>
    </row>
    <row r="732" spans="2:9" x14ac:dyDescent="0.2">
      <c r="B732" s="2">
        <v>0.63541666666666663</v>
      </c>
      <c r="C732" s="3">
        <v>77</v>
      </c>
      <c r="D732" s="3">
        <v>115</v>
      </c>
      <c r="F732" s="3">
        <v>5</v>
      </c>
      <c r="G732" s="3" t="s">
        <v>196</v>
      </c>
      <c r="H732" s="14">
        <v>0.38</v>
      </c>
      <c r="I732" s="3">
        <v>29.56</v>
      </c>
    </row>
    <row r="733" spans="2:9" x14ac:dyDescent="0.2">
      <c r="B733" s="2">
        <v>0.64583333333333337</v>
      </c>
      <c r="C733" s="3">
        <v>78</v>
      </c>
      <c r="D733" s="3">
        <v>117</v>
      </c>
      <c r="F733" s="3">
        <v>6</v>
      </c>
      <c r="G733" s="3" t="s">
        <v>129</v>
      </c>
      <c r="H733" s="14">
        <v>0.37</v>
      </c>
      <c r="I733" s="3">
        <v>29.56</v>
      </c>
    </row>
    <row r="734" spans="2:9" x14ac:dyDescent="0.2">
      <c r="B734" s="2">
        <v>0.65625</v>
      </c>
      <c r="C734" s="3">
        <v>79</v>
      </c>
      <c r="D734" s="3">
        <v>117</v>
      </c>
      <c r="F734" s="3">
        <v>2</v>
      </c>
      <c r="G734" s="3" t="s">
        <v>37</v>
      </c>
      <c r="H734" s="14">
        <v>0.38</v>
      </c>
      <c r="I734" s="3">
        <v>29.56</v>
      </c>
    </row>
    <row r="735" spans="2:9" x14ac:dyDescent="0.2">
      <c r="B735" s="2">
        <v>0.66666666666666663</v>
      </c>
      <c r="C735" s="3">
        <v>79</v>
      </c>
      <c r="D735" s="3">
        <v>116</v>
      </c>
      <c r="F735" s="3">
        <v>9</v>
      </c>
      <c r="G735" s="3" t="s">
        <v>129</v>
      </c>
      <c r="H735" s="14">
        <v>0.38</v>
      </c>
      <c r="I735" s="3">
        <v>29.56</v>
      </c>
    </row>
    <row r="736" spans="2:9" x14ac:dyDescent="0.2">
      <c r="B736" s="2">
        <v>0.67708333333333337</v>
      </c>
      <c r="C736" s="3">
        <v>78</v>
      </c>
      <c r="D736" s="3">
        <v>108</v>
      </c>
      <c r="F736" s="3">
        <v>5</v>
      </c>
      <c r="G736" s="3" t="s">
        <v>196</v>
      </c>
      <c r="H736" s="14">
        <v>0.36</v>
      </c>
      <c r="I736" s="3">
        <v>29.56</v>
      </c>
    </row>
    <row r="737" spans="1:9" x14ac:dyDescent="0.2">
      <c r="B737" s="2">
        <v>0.6875</v>
      </c>
      <c r="C737" s="3">
        <v>78</v>
      </c>
      <c r="D737" s="3">
        <v>111</v>
      </c>
      <c r="F737" s="3">
        <v>3</v>
      </c>
      <c r="G737" s="3" t="s">
        <v>130</v>
      </c>
      <c r="H737" s="14">
        <v>0.27</v>
      </c>
      <c r="I737" s="3">
        <v>29.56</v>
      </c>
    </row>
    <row r="738" spans="1:9" x14ac:dyDescent="0.2">
      <c r="B738" s="2">
        <v>0.69791666666666663</v>
      </c>
      <c r="C738" s="3">
        <v>79</v>
      </c>
      <c r="D738" s="3">
        <v>111</v>
      </c>
      <c r="F738" s="3">
        <v>6</v>
      </c>
      <c r="G738" s="3" t="s">
        <v>130</v>
      </c>
      <c r="H738" s="14">
        <v>0.25</v>
      </c>
      <c r="I738" s="3">
        <v>29.56</v>
      </c>
    </row>
    <row r="739" spans="1:9" x14ac:dyDescent="0.2">
      <c r="B739" s="2">
        <v>0.70833333333333337</v>
      </c>
      <c r="C739" s="3">
        <v>78</v>
      </c>
      <c r="D739" s="3">
        <v>109</v>
      </c>
      <c r="F739" s="3">
        <v>10</v>
      </c>
      <c r="G739" s="3" t="s">
        <v>201</v>
      </c>
      <c r="H739" s="14">
        <v>0.26</v>
      </c>
      <c r="I739" s="3">
        <v>29.55</v>
      </c>
    </row>
    <row r="740" spans="1:9" x14ac:dyDescent="0.2">
      <c r="B740" s="2">
        <v>0.71875</v>
      </c>
      <c r="C740" s="3">
        <v>78</v>
      </c>
      <c r="D740" s="3">
        <v>107</v>
      </c>
      <c r="F740" s="3">
        <v>6</v>
      </c>
      <c r="G740" s="3" t="s">
        <v>130</v>
      </c>
      <c r="H740" s="14">
        <v>0.26</v>
      </c>
      <c r="I740" s="3">
        <v>29.55</v>
      </c>
    </row>
    <row r="741" spans="1:9" x14ac:dyDescent="0.2">
      <c r="B741" s="2">
        <v>0.72916666666666663</v>
      </c>
      <c r="C741" s="3">
        <v>79</v>
      </c>
      <c r="D741" s="3">
        <v>102</v>
      </c>
      <c r="F741" s="3">
        <v>4</v>
      </c>
      <c r="G741" s="3" t="s">
        <v>196</v>
      </c>
      <c r="H741" s="14">
        <v>0.27</v>
      </c>
      <c r="I741" s="3">
        <v>29.55</v>
      </c>
    </row>
    <row r="742" spans="1:9" x14ac:dyDescent="0.2">
      <c r="B742" s="2">
        <v>0.73958333333333337</v>
      </c>
      <c r="C742" s="3">
        <v>79</v>
      </c>
      <c r="D742" s="3">
        <v>102</v>
      </c>
      <c r="F742" s="3">
        <v>5</v>
      </c>
      <c r="G742" s="3" t="s">
        <v>196</v>
      </c>
      <c r="H742" s="14">
        <v>0.25</v>
      </c>
      <c r="I742" s="3">
        <v>29.55</v>
      </c>
    </row>
    <row r="743" spans="1:9" x14ac:dyDescent="0.2">
      <c r="B743" s="2">
        <v>0.75</v>
      </c>
      <c r="H743" s="27"/>
    </row>
    <row r="744" spans="1:9" x14ac:dyDescent="0.2">
      <c r="H744" s="27"/>
    </row>
    <row r="745" spans="1:9" x14ac:dyDescent="0.2">
      <c r="A745" s="21">
        <v>39586</v>
      </c>
      <c r="B745" s="1">
        <v>0.41666666666666669</v>
      </c>
      <c r="C745" s="3">
        <v>58</v>
      </c>
      <c r="D745" s="3">
        <v>78</v>
      </c>
      <c r="F745" s="3">
        <v>8</v>
      </c>
      <c r="G745" s="3" t="s">
        <v>129</v>
      </c>
      <c r="H745" s="14">
        <v>0.55000000000000004</v>
      </c>
      <c r="I745" s="3">
        <v>29.52</v>
      </c>
    </row>
    <row r="746" spans="1:9" x14ac:dyDescent="0.2">
      <c r="B746" s="1">
        <v>0.42708333333333331</v>
      </c>
      <c r="C746" s="3">
        <v>59</v>
      </c>
      <c r="D746" s="3">
        <v>81</v>
      </c>
      <c r="F746" s="3">
        <v>10</v>
      </c>
      <c r="G746" s="3" t="s">
        <v>130</v>
      </c>
      <c r="H746" s="14">
        <v>0.52</v>
      </c>
      <c r="I746" s="3">
        <v>29.52</v>
      </c>
    </row>
    <row r="747" spans="1:9" x14ac:dyDescent="0.2">
      <c r="B747" s="1">
        <v>0.4375</v>
      </c>
      <c r="C747" s="3">
        <v>59</v>
      </c>
      <c r="D747" s="3">
        <v>82</v>
      </c>
      <c r="F747" s="3">
        <v>11</v>
      </c>
      <c r="G747" s="3" t="s">
        <v>130</v>
      </c>
      <c r="H747" s="14">
        <v>0.52</v>
      </c>
      <c r="I747" s="3">
        <v>29.52</v>
      </c>
    </row>
    <row r="748" spans="1:9" x14ac:dyDescent="0.2">
      <c r="B748" s="1">
        <v>0.44791666666666669</v>
      </c>
      <c r="C748" s="3">
        <v>60</v>
      </c>
      <c r="D748" s="3">
        <v>86</v>
      </c>
      <c r="F748" s="3">
        <v>12</v>
      </c>
      <c r="G748" s="3" t="s">
        <v>130</v>
      </c>
      <c r="H748" s="14">
        <v>0.5</v>
      </c>
      <c r="I748" s="3">
        <v>29.52</v>
      </c>
    </row>
    <row r="749" spans="1:9" x14ac:dyDescent="0.2">
      <c r="B749" s="1">
        <v>0.45833333333333331</v>
      </c>
      <c r="C749" s="3">
        <v>61</v>
      </c>
      <c r="D749" s="3">
        <v>89</v>
      </c>
      <c r="F749" s="3">
        <v>14</v>
      </c>
      <c r="G749" s="3" t="s">
        <v>130</v>
      </c>
      <c r="H749" s="14">
        <v>0.47</v>
      </c>
      <c r="I749" s="3">
        <v>29.52</v>
      </c>
    </row>
    <row r="750" spans="1:9" x14ac:dyDescent="0.2">
      <c r="B750" s="1">
        <v>0.46875</v>
      </c>
      <c r="H750" s="27"/>
    </row>
    <row r="751" spans="1:9" x14ac:dyDescent="0.2">
      <c r="B751" s="1">
        <v>0.5</v>
      </c>
      <c r="C751" s="3">
        <v>64</v>
      </c>
      <c r="D751" s="3">
        <v>100</v>
      </c>
      <c r="F751" s="3">
        <v>10</v>
      </c>
      <c r="G751" s="3" t="s">
        <v>201</v>
      </c>
      <c r="H751" s="14">
        <v>0.42</v>
      </c>
      <c r="I751" s="3">
        <v>29.52</v>
      </c>
    </row>
    <row r="752" spans="1:9" x14ac:dyDescent="0.2">
      <c r="B752" s="1">
        <v>0.51041666666666663</v>
      </c>
      <c r="C752" s="3">
        <v>63</v>
      </c>
      <c r="D752" s="3">
        <v>101</v>
      </c>
      <c r="F752" s="3">
        <v>5</v>
      </c>
      <c r="G752" s="3" t="s">
        <v>130</v>
      </c>
      <c r="H752" s="14">
        <v>0.43</v>
      </c>
      <c r="I752" s="3">
        <v>29.53</v>
      </c>
    </row>
    <row r="753" spans="2:9" x14ac:dyDescent="0.2">
      <c r="B753" s="1">
        <v>0.52083333333333337</v>
      </c>
      <c r="C753" s="3">
        <v>64</v>
      </c>
      <c r="D753" s="3">
        <v>96</v>
      </c>
      <c r="F753" s="3">
        <v>5</v>
      </c>
      <c r="G753" s="3" t="s">
        <v>129</v>
      </c>
      <c r="H753" s="14">
        <v>0.41</v>
      </c>
      <c r="I753" s="3">
        <v>29.53</v>
      </c>
    </row>
    <row r="754" spans="2:9" x14ac:dyDescent="0.2">
      <c r="B754" s="1">
        <v>0.53125</v>
      </c>
      <c r="C754" s="3">
        <v>62</v>
      </c>
      <c r="D754" s="3">
        <v>99</v>
      </c>
      <c r="F754" s="3">
        <v>5</v>
      </c>
      <c r="G754" s="3" t="s">
        <v>196</v>
      </c>
      <c r="H754" s="14">
        <v>0.41</v>
      </c>
      <c r="I754" s="3">
        <v>29.53</v>
      </c>
    </row>
    <row r="755" spans="2:9" x14ac:dyDescent="0.2">
      <c r="B755" s="1">
        <v>0.54166666666666663</v>
      </c>
      <c r="C755" s="3">
        <v>64</v>
      </c>
      <c r="D755" s="3">
        <v>94</v>
      </c>
      <c r="F755" s="3">
        <v>6</v>
      </c>
      <c r="G755" s="3" t="s">
        <v>130</v>
      </c>
      <c r="H755" s="14">
        <v>0.41</v>
      </c>
      <c r="I755" s="3">
        <v>29.53</v>
      </c>
    </row>
    <row r="756" spans="2:9" x14ac:dyDescent="0.2">
      <c r="B756" s="1">
        <v>0.55208333333333337</v>
      </c>
      <c r="C756" s="3">
        <v>64</v>
      </c>
      <c r="D756" s="3">
        <v>98</v>
      </c>
      <c r="F756" s="3">
        <v>6</v>
      </c>
      <c r="G756" s="3" t="s">
        <v>196</v>
      </c>
      <c r="H756" s="14">
        <v>0.4</v>
      </c>
      <c r="I756" s="3">
        <v>29.53</v>
      </c>
    </row>
    <row r="757" spans="2:9" x14ac:dyDescent="0.2">
      <c r="B757" s="2">
        <v>0.5625</v>
      </c>
      <c r="C757" s="3">
        <v>66</v>
      </c>
      <c r="D757" s="3">
        <v>108</v>
      </c>
      <c r="F757" s="3">
        <v>4</v>
      </c>
      <c r="G757" s="3" t="s">
        <v>130</v>
      </c>
      <c r="H757" s="14">
        <v>0.38</v>
      </c>
      <c r="I757" s="3">
        <v>29.53</v>
      </c>
    </row>
    <row r="758" spans="2:9" x14ac:dyDescent="0.2">
      <c r="B758" s="2">
        <v>0.57291666666666663</v>
      </c>
      <c r="C758" s="3">
        <v>66</v>
      </c>
      <c r="D758" s="3">
        <v>98</v>
      </c>
      <c r="F758" s="3">
        <v>4</v>
      </c>
      <c r="G758" s="3" t="s">
        <v>197</v>
      </c>
      <c r="H758" s="14">
        <v>0.37</v>
      </c>
      <c r="I758" s="3">
        <v>29.52</v>
      </c>
    </row>
    <row r="759" spans="2:9" x14ac:dyDescent="0.2">
      <c r="B759" s="2">
        <v>0.58333333333333337</v>
      </c>
      <c r="C759" s="3">
        <v>65</v>
      </c>
      <c r="D759" s="3">
        <v>98</v>
      </c>
      <c r="F759" s="3">
        <v>7</v>
      </c>
      <c r="G759" s="3" t="s">
        <v>196</v>
      </c>
      <c r="H759" s="14">
        <v>0.36</v>
      </c>
      <c r="I759" s="3">
        <v>29.52</v>
      </c>
    </row>
    <row r="760" spans="2:9" x14ac:dyDescent="0.2">
      <c r="B760" s="2">
        <v>0.59375</v>
      </c>
      <c r="C760" s="3">
        <v>66</v>
      </c>
      <c r="D760" s="3">
        <v>109</v>
      </c>
      <c r="F760" s="3">
        <v>5</v>
      </c>
      <c r="G760" s="3" t="s">
        <v>201</v>
      </c>
      <c r="H760" s="14">
        <v>0.38</v>
      </c>
      <c r="I760" s="3">
        <v>29.52</v>
      </c>
    </row>
    <row r="761" spans="2:9" x14ac:dyDescent="0.2">
      <c r="B761" s="2">
        <v>0.60416666666666663</v>
      </c>
      <c r="C761" s="3">
        <v>65</v>
      </c>
      <c r="D761" s="3">
        <v>105</v>
      </c>
      <c r="F761" s="3">
        <v>7</v>
      </c>
      <c r="G761" s="3" t="s">
        <v>130</v>
      </c>
      <c r="H761" s="14">
        <v>0.38</v>
      </c>
      <c r="I761" s="3">
        <v>29.52</v>
      </c>
    </row>
    <row r="762" spans="2:9" x14ac:dyDescent="0.2">
      <c r="B762" s="2">
        <v>0.61458333333333337</v>
      </c>
      <c r="C762" s="3">
        <v>64</v>
      </c>
      <c r="D762" s="3">
        <v>103</v>
      </c>
      <c r="F762" s="3">
        <v>5</v>
      </c>
      <c r="G762" s="3" t="s">
        <v>130</v>
      </c>
      <c r="H762" s="14">
        <v>0.39</v>
      </c>
      <c r="I762" s="3">
        <v>29.53</v>
      </c>
    </row>
    <row r="763" spans="2:9" x14ac:dyDescent="0.2">
      <c r="B763" s="2">
        <v>0.625</v>
      </c>
      <c r="C763" s="3">
        <v>66</v>
      </c>
      <c r="D763" s="3">
        <v>106</v>
      </c>
      <c r="F763" s="3">
        <v>7</v>
      </c>
      <c r="G763" s="3" t="s">
        <v>201</v>
      </c>
      <c r="H763" s="14">
        <v>0.38</v>
      </c>
      <c r="I763" s="3">
        <v>29.53</v>
      </c>
    </row>
    <row r="764" spans="2:9" x14ac:dyDescent="0.2">
      <c r="B764" s="2">
        <v>0.63541666666666663</v>
      </c>
      <c r="C764" s="3">
        <v>65</v>
      </c>
      <c r="D764" s="3">
        <v>103</v>
      </c>
      <c r="F764" s="3">
        <v>2</v>
      </c>
      <c r="G764" s="3" t="s">
        <v>43</v>
      </c>
      <c r="H764" s="14">
        <v>0.37</v>
      </c>
      <c r="I764" s="3">
        <v>29.53</v>
      </c>
    </row>
    <row r="765" spans="2:9" x14ac:dyDescent="0.2">
      <c r="B765" s="2">
        <v>0.64583333333333337</v>
      </c>
      <c r="C765" s="3">
        <v>65</v>
      </c>
      <c r="D765" s="3">
        <v>103</v>
      </c>
      <c r="F765" s="3">
        <v>5</v>
      </c>
      <c r="G765" s="3" t="s">
        <v>130</v>
      </c>
      <c r="H765" s="14">
        <v>0.39</v>
      </c>
      <c r="I765" s="3">
        <v>29.53</v>
      </c>
    </row>
    <row r="766" spans="2:9" x14ac:dyDescent="0.2">
      <c r="B766" s="2">
        <v>0.65625</v>
      </c>
      <c r="C766" s="3">
        <v>64</v>
      </c>
      <c r="D766" s="3">
        <v>101</v>
      </c>
      <c r="F766" s="3">
        <v>5</v>
      </c>
      <c r="G766" s="3" t="s">
        <v>143</v>
      </c>
      <c r="H766" s="14">
        <v>0.38</v>
      </c>
      <c r="I766" s="3">
        <v>29.53</v>
      </c>
    </row>
    <row r="767" spans="2:9" x14ac:dyDescent="0.2">
      <c r="B767" s="2">
        <v>0.66666666666666663</v>
      </c>
      <c r="C767" s="3">
        <v>64</v>
      </c>
      <c r="D767" s="3">
        <v>96</v>
      </c>
      <c r="F767" s="3">
        <v>7</v>
      </c>
      <c r="G767" s="3" t="s">
        <v>130</v>
      </c>
      <c r="H767" s="14">
        <v>0.39</v>
      </c>
      <c r="I767" s="3">
        <v>29.53</v>
      </c>
    </row>
    <row r="768" spans="2:9" x14ac:dyDescent="0.2">
      <c r="B768" s="2">
        <v>0.67708333333333337</v>
      </c>
      <c r="C768" s="3">
        <v>64</v>
      </c>
      <c r="D768" s="3">
        <v>102</v>
      </c>
      <c r="F768" s="3">
        <v>9</v>
      </c>
      <c r="G768" s="3" t="s">
        <v>201</v>
      </c>
      <c r="H768" s="14">
        <v>0.38</v>
      </c>
      <c r="I768" s="3">
        <v>29.54</v>
      </c>
    </row>
    <row r="769" spans="1:9" x14ac:dyDescent="0.2">
      <c r="B769" s="2">
        <v>0.6875</v>
      </c>
      <c r="C769" s="3">
        <v>65</v>
      </c>
      <c r="D769" s="3">
        <v>98</v>
      </c>
      <c r="F769" s="3">
        <v>5</v>
      </c>
      <c r="G769" s="3" t="s">
        <v>201</v>
      </c>
      <c r="H769" s="14">
        <v>0.37</v>
      </c>
      <c r="I769" s="3">
        <v>29.54</v>
      </c>
    </row>
    <row r="770" spans="1:9" x14ac:dyDescent="0.2">
      <c r="B770" s="2">
        <v>0.69791666666666663</v>
      </c>
      <c r="C770" s="3">
        <v>63</v>
      </c>
      <c r="D770" s="3">
        <v>97</v>
      </c>
      <c r="F770" s="3">
        <v>5</v>
      </c>
      <c r="G770" s="3" t="s">
        <v>130</v>
      </c>
      <c r="H770" s="14">
        <v>0.39</v>
      </c>
      <c r="I770" s="3">
        <v>29.54</v>
      </c>
    </row>
    <row r="771" spans="1:9" x14ac:dyDescent="0.2">
      <c r="B771" s="2">
        <v>0.70833333333333337</v>
      </c>
      <c r="C771" s="3">
        <v>64</v>
      </c>
      <c r="D771" s="3">
        <v>94</v>
      </c>
      <c r="F771" s="3">
        <v>9</v>
      </c>
      <c r="G771" s="3" t="s">
        <v>130</v>
      </c>
      <c r="H771" s="14">
        <v>0.38</v>
      </c>
      <c r="I771" s="3">
        <v>29.54</v>
      </c>
    </row>
    <row r="772" spans="1:9" x14ac:dyDescent="0.2">
      <c r="B772" s="2">
        <v>0.71875</v>
      </c>
      <c r="C772" s="3">
        <v>64</v>
      </c>
      <c r="D772" s="3">
        <v>95</v>
      </c>
      <c r="F772" s="3">
        <v>11</v>
      </c>
      <c r="G772" s="3" t="s">
        <v>130</v>
      </c>
      <c r="H772" s="14">
        <v>0.36</v>
      </c>
      <c r="I772" s="3">
        <v>29.54</v>
      </c>
    </row>
    <row r="773" spans="1:9" x14ac:dyDescent="0.2">
      <c r="B773" s="2">
        <v>0.72916666666666663</v>
      </c>
      <c r="C773" s="3">
        <v>63</v>
      </c>
      <c r="D773" s="3">
        <v>92</v>
      </c>
      <c r="F773" s="3">
        <v>9</v>
      </c>
      <c r="G773" s="3" t="s">
        <v>130</v>
      </c>
      <c r="H773" s="14">
        <v>0.46</v>
      </c>
      <c r="I773" s="3">
        <v>29.55</v>
      </c>
    </row>
    <row r="774" spans="1:9" x14ac:dyDescent="0.2">
      <c r="B774" s="2">
        <v>0.73958333333333337</v>
      </c>
      <c r="C774" s="3">
        <v>62</v>
      </c>
      <c r="D774" s="3">
        <v>95</v>
      </c>
      <c r="F774" s="3">
        <v>10</v>
      </c>
      <c r="G774" s="3" t="s">
        <v>130</v>
      </c>
      <c r="H774" s="14">
        <v>0.46</v>
      </c>
      <c r="I774" s="3">
        <v>29.55</v>
      </c>
    </row>
    <row r="775" spans="1:9" x14ac:dyDescent="0.2">
      <c r="B775" s="2">
        <v>0.75</v>
      </c>
      <c r="H775" s="27"/>
    </row>
    <row r="776" spans="1:9" x14ac:dyDescent="0.2">
      <c r="H776" s="27"/>
    </row>
    <row r="777" spans="1:9" x14ac:dyDescent="0.2">
      <c r="A777" s="21">
        <v>39590</v>
      </c>
      <c r="B777" s="1">
        <v>0.36458333333333331</v>
      </c>
      <c r="C777" s="3">
        <v>56</v>
      </c>
      <c r="D777" s="3">
        <v>67</v>
      </c>
      <c r="H777" s="27"/>
    </row>
    <row r="778" spans="1:9" x14ac:dyDescent="0.2">
      <c r="B778" s="1">
        <v>0.375</v>
      </c>
      <c r="C778" s="3">
        <v>58</v>
      </c>
      <c r="D778" s="3">
        <v>71</v>
      </c>
      <c r="F778" s="3">
        <v>4</v>
      </c>
      <c r="G778" s="3" t="s">
        <v>201</v>
      </c>
      <c r="H778" s="14">
        <v>0.54</v>
      </c>
      <c r="I778" s="3">
        <v>29.77</v>
      </c>
    </row>
    <row r="779" spans="1:9" x14ac:dyDescent="0.2">
      <c r="B779" s="1">
        <v>0.38541666666666702</v>
      </c>
      <c r="C779" s="3">
        <v>59</v>
      </c>
      <c r="D779" s="3">
        <v>72</v>
      </c>
      <c r="F779" s="3">
        <v>2</v>
      </c>
      <c r="G779" s="3" t="s">
        <v>130</v>
      </c>
      <c r="H779" s="14">
        <v>0.53</v>
      </c>
      <c r="I779" s="3">
        <v>29.77</v>
      </c>
    </row>
    <row r="780" spans="1:9" x14ac:dyDescent="0.2">
      <c r="B780" s="1">
        <v>0.39583333333333298</v>
      </c>
      <c r="C780" s="3">
        <v>61</v>
      </c>
      <c r="D780" s="3">
        <v>76</v>
      </c>
      <c r="F780" s="3">
        <v>5</v>
      </c>
      <c r="G780" s="3" t="s">
        <v>196</v>
      </c>
      <c r="H780" s="14">
        <v>0.5</v>
      </c>
      <c r="I780" s="3">
        <v>29.77</v>
      </c>
    </row>
    <row r="781" spans="1:9" x14ac:dyDescent="0.2">
      <c r="B781" s="1">
        <v>0.40625</v>
      </c>
      <c r="C781" s="3">
        <v>61</v>
      </c>
      <c r="D781" s="3">
        <v>76</v>
      </c>
      <c r="F781" s="3">
        <v>4</v>
      </c>
      <c r="G781" s="3" t="s">
        <v>196</v>
      </c>
      <c r="H781" s="14">
        <v>0.48</v>
      </c>
      <c r="I781" s="3">
        <v>29.77</v>
      </c>
    </row>
    <row r="782" spans="1:9" x14ac:dyDescent="0.2">
      <c r="B782" s="1">
        <v>0.45833333333333298</v>
      </c>
      <c r="C782" s="3">
        <v>65</v>
      </c>
      <c r="D782" s="3">
        <v>94</v>
      </c>
      <c r="F782" s="3">
        <v>2</v>
      </c>
      <c r="G782" s="3" t="s">
        <v>130</v>
      </c>
      <c r="H782" s="14">
        <v>0.45</v>
      </c>
      <c r="I782" s="3">
        <v>29.81</v>
      </c>
    </row>
    <row r="783" spans="1:9" x14ac:dyDescent="0.2">
      <c r="B783" s="1">
        <v>0.46875</v>
      </c>
      <c r="C783" s="3">
        <v>66</v>
      </c>
      <c r="D783" s="3">
        <v>97</v>
      </c>
      <c r="F783" s="3">
        <v>3</v>
      </c>
      <c r="G783" s="3" t="s">
        <v>201</v>
      </c>
      <c r="H783" s="14">
        <v>0.42</v>
      </c>
      <c r="I783" s="3">
        <v>29.81</v>
      </c>
    </row>
    <row r="784" spans="1:9" x14ac:dyDescent="0.2">
      <c r="B784" s="1">
        <v>0.47916666666666702</v>
      </c>
      <c r="C784" s="3">
        <v>66</v>
      </c>
      <c r="D784" s="3">
        <v>100</v>
      </c>
      <c r="F784" s="3">
        <v>9</v>
      </c>
      <c r="G784" s="3" t="s">
        <v>201</v>
      </c>
      <c r="H784" s="14">
        <v>0.4</v>
      </c>
      <c r="I784" s="3">
        <v>29.82</v>
      </c>
    </row>
    <row r="785" spans="1:9" x14ac:dyDescent="0.2">
      <c r="B785" s="1">
        <v>0.48958333333333298</v>
      </c>
      <c r="C785" s="3">
        <v>68</v>
      </c>
      <c r="D785" s="3">
        <v>102</v>
      </c>
      <c r="F785" s="3">
        <v>4</v>
      </c>
      <c r="G785" s="3" t="s">
        <v>196</v>
      </c>
      <c r="H785" s="14">
        <v>0.39</v>
      </c>
      <c r="I785" s="3">
        <v>29.82</v>
      </c>
    </row>
    <row r="786" spans="1:9" x14ac:dyDescent="0.2">
      <c r="B786" s="1">
        <v>0.54166666666666696</v>
      </c>
      <c r="C786" s="3">
        <v>68</v>
      </c>
      <c r="D786" s="3">
        <v>112</v>
      </c>
      <c r="F786" s="3">
        <v>7</v>
      </c>
      <c r="G786" s="3" t="s">
        <v>129</v>
      </c>
      <c r="H786" s="14">
        <v>0.39</v>
      </c>
      <c r="I786" s="3">
        <v>29.83</v>
      </c>
    </row>
    <row r="787" spans="1:9" x14ac:dyDescent="0.2">
      <c r="B787" s="1">
        <v>0.55208333333333304</v>
      </c>
      <c r="C787" s="3">
        <v>69</v>
      </c>
      <c r="D787" s="3">
        <v>110</v>
      </c>
      <c r="F787" s="3">
        <v>6</v>
      </c>
      <c r="G787" s="3" t="s">
        <v>201</v>
      </c>
      <c r="H787" s="14">
        <v>0.39</v>
      </c>
      <c r="I787" s="3">
        <v>29.82</v>
      </c>
    </row>
    <row r="788" spans="1:9" x14ac:dyDescent="0.2">
      <c r="B788" s="1">
        <v>0.5625</v>
      </c>
      <c r="C788" s="3">
        <v>69</v>
      </c>
      <c r="D788" s="3">
        <v>111</v>
      </c>
      <c r="F788" s="3">
        <v>7</v>
      </c>
      <c r="G788" s="3" t="s">
        <v>130</v>
      </c>
      <c r="H788" s="14">
        <v>0.38</v>
      </c>
      <c r="I788" s="3">
        <v>29.82</v>
      </c>
    </row>
    <row r="789" spans="1:9" x14ac:dyDescent="0.2">
      <c r="B789" s="1">
        <v>0.57291666666666696</v>
      </c>
      <c r="C789" s="3">
        <v>70</v>
      </c>
      <c r="D789" s="3">
        <v>114</v>
      </c>
      <c r="F789" s="3">
        <v>7</v>
      </c>
      <c r="G789" s="3" t="s">
        <v>201</v>
      </c>
      <c r="H789" s="14">
        <v>0.36</v>
      </c>
      <c r="I789" s="3">
        <v>20.82</v>
      </c>
    </row>
    <row r="790" spans="1:9" x14ac:dyDescent="0.2">
      <c r="B790" s="1">
        <v>0.58333333333333304</v>
      </c>
      <c r="C790" s="3">
        <v>71</v>
      </c>
      <c r="D790" s="3">
        <v>116</v>
      </c>
      <c r="F790" s="3">
        <v>6</v>
      </c>
      <c r="G790" s="3" t="s">
        <v>201</v>
      </c>
      <c r="H790" s="14">
        <v>0.34</v>
      </c>
      <c r="I790" s="3">
        <v>29.81</v>
      </c>
    </row>
    <row r="791" spans="1:9" x14ac:dyDescent="0.2">
      <c r="B791" s="1">
        <v>0.59375</v>
      </c>
      <c r="C791" s="3">
        <v>72</v>
      </c>
      <c r="D791" s="3">
        <v>118</v>
      </c>
      <c r="F791" s="3">
        <v>4</v>
      </c>
      <c r="G791" s="3" t="s">
        <v>196</v>
      </c>
      <c r="H791" s="14">
        <v>0.35</v>
      </c>
      <c r="I791" s="3">
        <v>29.81</v>
      </c>
    </row>
    <row r="792" spans="1:9" x14ac:dyDescent="0.2">
      <c r="B792" s="1">
        <v>0.60416666666666696</v>
      </c>
      <c r="C792" s="3">
        <v>71</v>
      </c>
      <c r="D792" s="3">
        <v>116</v>
      </c>
      <c r="F792" s="3">
        <v>2</v>
      </c>
      <c r="G792" s="3" t="s">
        <v>130</v>
      </c>
      <c r="H792" s="14">
        <v>0.35</v>
      </c>
      <c r="I792" s="3">
        <v>29.81</v>
      </c>
    </row>
    <row r="793" spans="1:9" x14ac:dyDescent="0.2">
      <c r="B793" s="1">
        <v>0.61458333333333304</v>
      </c>
      <c r="C793" s="3">
        <v>72</v>
      </c>
      <c r="D793" s="3">
        <v>114</v>
      </c>
      <c r="F793" s="3">
        <v>4</v>
      </c>
      <c r="G793" s="3" t="s">
        <v>201</v>
      </c>
      <c r="H793" s="14">
        <v>0.33</v>
      </c>
      <c r="I793" s="3">
        <v>29.81</v>
      </c>
    </row>
    <row r="794" spans="1:9" x14ac:dyDescent="0.2">
      <c r="B794" s="1">
        <v>0.625</v>
      </c>
      <c r="C794" s="3">
        <v>71</v>
      </c>
      <c r="D794" s="3">
        <v>110</v>
      </c>
      <c r="F794" s="3">
        <v>7</v>
      </c>
      <c r="G794" s="3" t="s">
        <v>130</v>
      </c>
      <c r="H794" s="14">
        <v>0.33</v>
      </c>
      <c r="I794" s="19">
        <v>29.8</v>
      </c>
    </row>
    <row r="795" spans="1:9" x14ac:dyDescent="0.2">
      <c r="H795" s="27"/>
    </row>
    <row r="796" spans="1:9" x14ac:dyDescent="0.2">
      <c r="A796" s="20">
        <v>39591</v>
      </c>
      <c r="H796" s="27"/>
    </row>
    <row r="797" spans="1:9" x14ac:dyDescent="0.2">
      <c r="B797" s="1">
        <v>0.44791666666666669</v>
      </c>
      <c r="C797" s="3">
        <v>60</v>
      </c>
      <c r="D797" s="3">
        <v>67</v>
      </c>
      <c r="F797" s="3">
        <v>2</v>
      </c>
      <c r="G797" s="3" t="s">
        <v>35</v>
      </c>
      <c r="H797" s="14">
        <v>0.69</v>
      </c>
      <c r="I797" s="3">
        <v>29.93</v>
      </c>
    </row>
    <row r="798" spans="1:9" x14ac:dyDescent="0.2">
      <c r="B798" s="1">
        <v>0.45833333333333331</v>
      </c>
      <c r="C798" s="3">
        <v>61</v>
      </c>
      <c r="D798" s="3">
        <v>72</v>
      </c>
      <c r="F798" s="3">
        <v>1</v>
      </c>
      <c r="G798" s="3" t="s">
        <v>35</v>
      </c>
      <c r="H798" s="14">
        <v>0.68</v>
      </c>
      <c r="I798" s="3">
        <v>29.93</v>
      </c>
    </row>
    <row r="799" spans="1:9" x14ac:dyDescent="0.2">
      <c r="B799" s="1">
        <v>0.46875</v>
      </c>
      <c r="C799" s="3">
        <v>61</v>
      </c>
      <c r="D799" s="3">
        <v>70</v>
      </c>
      <c r="F799" s="3">
        <v>5</v>
      </c>
      <c r="G799" s="3" t="s">
        <v>35</v>
      </c>
      <c r="H799" s="14">
        <v>0.66</v>
      </c>
      <c r="I799" s="3">
        <v>29.93</v>
      </c>
    </row>
    <row r="800" spans="1:9" x14ac:dyDescent="0.2">
      <c r="B800" s="1">
        <v>0.47916666666666669</v>
      </c>
      <c r="C800" s="3">
        <v>61</v>
      </c>
      <c r="D800" s="3">
        <v>68</v>
      </c>
      <c r="F800" s="3">
        <v>2</v>
      </c>
      <c r="G800" s="3" t="s">
        <v>34</v>
      </c>
      <c r="H800" s="14">
        <v>0.67</v>
      </c>
      <c r="I800" s="3">
        <v>29.95</v>
      </c>
    </row>
    <row r="801" spans="1:9" x14ac:dyDescent="0.2">
      <c r="B801" s="1">
        <v>0.48958333333333331</v>
      </c>
      <c r="C801" s="3">
        <v>60</v>
      </c>
      <c r="D801" s="3">
        <v>68</v>
      </c>
      <c r="F801" s="3">
        <v>1</v>
      </c>
      <c r="G801" s="3" t="s">
        <v>43</v>
      </c>
      <c r="H801" s="14">
        <v>0.68</v>
      </c>
      <c r="I801" s="3">
        <v>29.96</v>
      </c>
    </row>
    <row r="802" spans="1:9" x14ac:dyDescent="0.2">
      <c r="B802" s="1"/>
      <c r="H802" s="27"/>
    </row>
    <row r="803" spans="1:9" x14ac:dyDescent="0.2">
      <c r="A803" s="20">
        <v>39592</v>
      </c>
      <c r="B803" s="1">
        <v>0.47916666666666669</v>
      </c>
      <c r="C803" s="3">
        <v>67</v>
      </c>
      <c r="D803" s="3">
        <v>96</v>
      </c>
      <c r="E803">
        <v>100</v>
      </c>
      <c r="F803" s="3">
        <v>2</v>
      </c>
      <c r="G803" s="3" t="s">
        <v>180</v>
      </c>
      <c r="H803" s="14">
        <v>0.48</v>
      </c>
      <c r="I803" s="3">
        <v>30.12</v>
      </c>
    </row>
    <row r="804" spans="1:9" x14ac:dyDescent="0.2">
      <c r="B804" s="1">
        <v>0.48958333333333331</v>
      </c>
      <c r="C804" s="3">
        <v>68</v>
      </c>
      <c r="D804" s="3">
        <v>98</v>
      </c>
      <c r="E804">
        <v>102</v>
      </c>
      <c r="F804" s="3">
        <v>4</v>
      </c>
      <c r="G804" s="3" t="s">
        <v>35</v>
      </c>
      <c r="H804" s="14">
        <v>0.46</v>
      </c>
      <c r="I804" s="3">
        <v>30.12</v>
      </c>
    </row>
    <row r="805" spans="1:9" x14ac:dyDescent="0.2">
      <c r="B805" s="1">
        <v>0.5</v>
      </c>
      <c r="C805" s="3">
        <v>68</v>
      </c>
      <c r="D805" s="3">
        <v>98</v>
      </c>
      <c r="E805">
        <v>104</v>
      </c>
      <c r="F805" s="3">
        <v>4</v>
      </c>
      <c r="G805" s="3" t="s">
        <v>180</v>
      </c>
      <c r="H805" s="14">
        <v>0.46</v>
      </c>
      <c r="I805" s="3">
        <v>30.12</v>
      </c>
    </row>
    <row r="806" spans="1:9" x14ac:dyDescent="0.2">
      <c r="B806" s="1">
        <v>0.51041666666666696</v>
      </c>
      <c r="C806" s="3">
        <v>69</v>
      </c>
      <c r="D806" s="3">
        <v>98</v>
      </c>
      <c r="E806">
        <v>100</v>
      </c>
      <c r="F806" s="3">
        <v>2</v>
      </c>
      <c r="G806" s="3" t="s">
        <v>130</v>
      </c>
      <c r="H806" s="14">
        <v>0.45</v>
      </c>
      <c r="I806" s="3">
        <v>30.12</v>
      </c>
    </row>
    <row r="807" spans="1:9" x14ac:dyDescent="0.2">
      <c r="B807" s="1">
        <v>0.52083333333333304</v>
      </c>
      <c r="C807" s="3">
        <v>68</v>
      </c>
      <c r="D807" s="3">
        <v>105</v>
      </c>
      <c r="E807">
        <v>110</v>
      </c>
      <c r="F807" s="3">
        <v>4</v>
      </c>
      <c r="G807" s="3" t="s">
        <v>71</v>
      </c>
      <c r="H807" s="14">
        <v>0.43</v>
      </c>
      <c r="I807" s="3">
        <v>30.12</v>
      </c>
    </row>
    <row r="808" spans="1:9" x14ac:dyDescent="0.2">
      <c r="B808" s="1">
        <v>0.53125</v>
      </c>
      <c r="C808" s="3">
        <v>69</v>
      </c>
      <c r="D808" s="3">
        <v>105</v>
      </c>
      <c r="E808">
        <v>110</v>
      </c>
      <c r="F808" s="3">
        <v>1</v>
      </c>
      <c r="G808" s="3" t="s">
        <v>71</v>
      </c>
      <c r="H808" s="14">
        <v>0.42</v>
      </c>
      <c r="I808" s="3">
        <v>30.11</v>
      </c>
    </row>
    <row r="809" spans="1:9" x14ac:dyDescent="0.2">
      <c r="B809" s="1">
        <v>0.54166666666666696</v>
      </c>
      <c r="C809" s="3">
        <v>70</v>
      </c>
      <c r="D809" s="3">
        <v>107</v>
      </c>
      <c r="E809">
        <v>115</v>
      </c>
      <c r="F809" s="3">
        <v>7</v>
      </c>
      <c r="G809" s="3" t="s">
        <v>201</v>
      </c>
      <c r="H809" s="14">
        <v>0.41</v>
      </c>
      <c r="I809" s="3">
        <v>30.11</v>
      </c>
    </row>
    <row r="810" spans="1:9" x14ac:dyDescent="0.2">
      <c r="B810" s="1"/>
      <c r="H810" s="27"/>
    </row>
    <row r="811" spans="1:9" x14ac:dyDescent="0.2">
      <c r="A811" s="20">
        <v>39593</v>
      </c>
      <c r="B811" s="1">
        <v>0.48958333333333298</v>
      </c>
      <c r="C811" s="3">
        <v>71</v>
      </c>
      <c r="D811" s="3">
        <v>91</v>
      </c>
      <c r="E811">
        <v>96</v>
      </c>
      <c r="F811" s="3">
        <v>4</v>
      </c>
      <c r="G811" s="3" t="s">
        <v>34</v>
      </c>
      <c r="H811" s="14">
        <v>0.42</v>
      </c>
      <c r="I811" s="3">
        <v>30.02</v>
      </c>
    </row>
    <row r="812" spans="1:9" x14ac:dyDescent="0.2">
      <c r="B812" s="1">
        <v>0.5</v>
      </c>
      <c r="C812" s="3">
        <v>72</v>
      </c>
      <c r="D812" s="3">
        <v>94</v>
      </c>
      <c r="E812">
        <v>96</v>
      </c>
      <c r="F812" s="3">
        <v>7</v>
      </c>
      <c r="G812" s="3" t="s">
        <v>37</v>
      </c>
      <c r="H812" s="14">
        <v>0.42</v>
      </c>
      <c r="I812" s="3">
        <v>30.02</v>
      </c>
    </row>
    <row r="813" spans="1:9" x14ac:dyDescent="0.2">
      <c r="B813" s="1">
        <v>0.51041666666666663</v>
      </c>
      <c r="C813" s="3">
        <v>72</v>
      </c>
      <c r="D813" s="3">
        <v>94</v>
      </c>
      <c r="E813">
        <v>96</v>
      </c>
      <c r="F813" s="3">
        <v>6</v>
      </c>
      <c r="G813" s="3" t="s">
        <v>34</v>
      </c>
      <c r="H813" s="14">
        <v>0.41</v>
      </c>
      <c r="I813" s="3">
        <v>30.02</v>
      </c>
    </row>
    <row r="814" spans="1:9" x14ac:dyDescent="0.2">
      <c r="B814" s="1">
        <v>0.52083333333333337</v>
      </c>
      <c r="C814" s="3">
        <v>72</v>
      </c>
      <c r="D814" s="3">
        <v>94</v>
      </c>
      <c r="E814">
        <v>97</v>
      </c>
      <c r="F814" s="3">
        <v>6</v>
      </c>
      <c r="G814" s="3" t="s">
        <v>34</v>
      </c>
      <c r="H814" s="14">
        <v>0.42</v>
      </c>
      <c r="I814" s="3">
        <v>30.01</v>
      </c>
    </row>
    <row r="815" spans="1:9" x14ac:dyDescent="0.2">
      <c r="B815" s="1">
        <v>0.53125</v>
      </c>
      <c r="H815" s="27"/>
    </row>
    <row r="816" spans="1:9" x14ac:dyDescent="0.2">
      <c r="B816" s="1">
        <v>0.54166666666666663</v>
      </c>
      <c r="C816" s="3">
        <v>73</v>
      </c>
      <c r="D816" s="3">
        <v>99</v>
      </c>
      <c r="E816">
        <v>101</v>
      </c>
      <c r="F816" s="3">
        <v>6</v>
      </c>
      <c r="G816" s="3" t="s">
        <v>34</v>
      </c>
      <c r="H816" s="14">
        <v>0.4</v>
      </c>
      <c r="I816" s="25" t="s">
        <v>220</v>
      </c>
    </row>
    <row r="817" spans="2:9" x14ac:dyDescent="0.2">
      <c r="B817" s="1">
        <v>0.55208333333333337</v>
      </c>
      <c r="C817" s="3">
        <v>74</v>
      </c>
      <c r="D817" s="3">
        <v>102</v>
      </c>
      <c r="E817">
        <v>104</v>
      </c>
      <c r="F817" s="3">
        <v>4</v>
      </c>
      <c r="G817" s="3" t="s">
        <v>34</v>
      </c>
      <c r="H817" s="14">
        <v>0.4</v>
      </c>
      <c r="I817" s="3">
        <v>29.99</v>
      </c>
    </row>
    <row r="818" spans="2:9" x14ac:dyDescent="0.2">
      <c r="B818" s="2">
        <v>0.5625</v>
      </c>
      <c r="C818" s="3">
        <v>73</v>
      </c>
      <c r="D818" s="3">
        <v>103</v>
      </c>
      <c r="E818">
        <v>105</v>
      </c>
      <c r="F818" s="3">
        <v>7</v>
      </c>
      <c r="G818" s="3" t="s">
        <v>34</v>
      </c>
      <c r="H818" s="14">
        <v>0.4</v>
      </c>
      <c r="I818" s="3">
        <v>29.99</v>
      </c>
    </row>
    <row r="819" spans="2:9" x14ac:dyDescent="0.2">
      <c r="B819" s="2">
        <v>0.57291666666666663</v>
      </c>
      <c r="C819" s="3">
        <v>76</v>
      </c>
      <c r="D819" s="3">
        <v>102</v>
      </c>
      <c r="E819">
        <v>104</v>
      </c>
      <c r="F819" s="3">
        <v>4</v>
      </c>
      <c r="G819" s="3" t="s">
        <v>34</v>
      </c>
      <c r="H819" s="14">
        <v>0.39</v>
      </c>
      <c r="I819" s="3">
        <v>29.98</v>
      </c>
    </row>
    <row r="820" spans="2:9" x14ac:dyDescent="0.2">
      <c r="B820" s="2">
        <v>0.58333333333333337</v>
      </c>
      <c r="C820" s="3">
        <v>75</v>
      </c>
      <c r="D820" s="3">
        <v>102</v>
      </c>
      <c r="E820">
        <v>104</v>
      </c>
      <c r="F820" s="3">
        <v>5</v>
      </c>
      <c r="G820" s="3" t="s">
        <v>34</v>
      </c>
      <c r="H820" s="14">
        <v>0.39</v>
      </c>
      <c r="I820" s="3">
        <v>29.98</v>
      </c>
    </row>
    <row r="821" spans="2:9" x14ac:dyDescent="0.2">
      <c r="B821" s="2">
        <v>0.59375</v>
      </c>
      <c r="C821" s="3">
        <v>76</v>
      </c>
      <c r="D821" s="3">
        <v>95</v>
      </c>
      <c r="E821">
        <v>97</v>
      </c>
      <c r="F821" s="3">
        <v>4</v>
      </c>
      <c r="G821" s="3" t="s">
        <v>180</v>
      </c>
      <c r="H821" s="14">
        <v>0.39</v>
      </c>
      <c r="I821" s="3">
        <v>29.98</v>
      </c>
    </row>
    <row r="822" spans="2:9" x14ac:dyDescent="0.2">
      <c r="B822" s="2">
        <v>0.60416666666666663</v>
      </c>
      <c r="C822" s="3">
        <v>76</v>
      </c>
      <c r="D822" s="3">
        <v>97</v>
      </c>
      <c r="E822">
        <v>99</v>
      </c>
      <c r="F822" s="3">
        <v>8</v>
      </c>
      <c r="G822" s="3" t="s">
        <v>34</v>
      </c>
      <c r="H822" s="14">
        <v>0.37</v>
      </c>
      <c r="I822" s="3">
        <v>29.98</v>
      </c>
    </row>
    <row r="823" spans="2:9" x14ac:dyDescent="0.2">
      <c r="B823" s="2">
        <v>0.61458333333333337</v>
      </c>
      <c r="C823" s="3">
        <v>76</v>
      </c>
      <c r="D823" s="3">
        <v>97</v>
      </c>
      <c r="E823">
        <v>99</v>
      </c>
      <c r="F823" s="3">
        <v>4</v>
      </c>
      <c r="G823" s="3" t="s">
        <v>190</v>
      </c>
      <c r="H823" s="14">
        <v>0.37</v>
      </c>
      <c r="I823" s="3">
        <v>29.98</v>
      </c>
    </row>
    <row r="824" spans="2:9" x14ac:dyDescent="0.2">
      <c r="B824" s="2">
        <v>0.625</v>
      </c>
      <c r="C824" s="3">
        <v>77</v>
      </c>
      <c r="D824" s="3">
        <v>99</v>
      </c>
      <c r="E824">
        <v>101</v>
      </c>
      <c r="F824" s="3">
        <v>5</v>
      </c>
      <c r="G824" s="3" t="s">
        <v>34</v>
      </c>
      <c r="H824" s="14">
        <v>0.36</v>
      </c>
      <c r="I824" s="3">
        <v>29.97</v>
      </c>
    </row>
    <row r="825" spans="2:9" x14ac:dyDescent="0.2">
      <c r="B825" s="2">
        <v>0.63541666666666663</v>
      </c>
      <c r="C825" s="3">
        <v>77</v>
      </c>
      <c r="D825" s="3">
        <v>101</v>
      </c>
      <c r="E825">
        <v>103</v>
      </c>
      <c r="F825" s="3">
        <v>4</v>
      </c>
      <c r="G825" s="3" t="s">
        <v>190</v>
      </c>
      <c r="H825" s="14">
        <v>0.36</v>
      </c>
      <c r="I825" s="3">
        <v>29.96</v>
      </c>
    </row>
    <row r="826" spans="2:9" x14ac:dyDescent="0.2">
      <c r="B826" s="2">
        <v>0.64583333333333337</v>
      </c>
      <c r="C826" s="3">
        <v>79</v>
      </c>
      <c r="D826" s="3">
        <v>104</v>
      </c>
      <c r="E826">
        <v>106</v>
      </c>
      <c r="F826" s="3">
        <v>3</v>
      </c>
      <c r="G826" s="3" t="s">
        <v>180</v>
      </c>
      <c r="H826" s="14">
        <v>0.35</v>
      </c>
      <c r="I826" s="3">
        <v>29.95</v>
      </c>
    </row>
    <row r="827" spans="2:9" x14ac:dyDescent="0.2">
      <c r="B827" s="2">
        <v>0.65625</v>
      </c>
      <c r="C827" s="3">
        <v>78</v>
      </c>
      <c r="D827" s="3">
        <v>100</v>
      </c>
      <c r="E827">
        <v>102</v>
      </c>
      <c r="F827" s="3">
        <v>4</v>
      </c>
      <c r="G827" s="3" t="s">
        <v>34</v>
      </c>
      <c r="H827" s="14">
        <v>0.36</v>
      </c>
      <c r="I827" s="3">
        <v>29.95</v>
      </c>
    </row>
    <row r="828" spans="2:9" x14ac:dyDescent="0.2">
      <c r="B828" s="2">
        <v>0.66666666666666663</v>
      </c>
      <c r="C828" s="3">
        <v>78</v>
      </c>
      <c r="D828" s="3">
        <v>102</v>
      </c>
      <c r="E828">
        <v>104</v>
      </c>
      <c r="F828" s="3">
        <v>6</v>
      </c>
      <c r="G828" s="3" t="s">
        <v>34</v>
      </c>
      <c r="H828" s="14">
        <v>0.36</v>
      </c>
      <c r="I828" s="3">
        <v>29.94</v>
      </c>
    </row>
    <row r="829" spans="2:9" x14ac:dyDescent="0.2">
      <c r="B829" s="2">
        <v>0.67708333333333337</v>
      </c>
      <c r="C829" s="3">
        <v>78</v>
      </c>
      <c r="D829" s="3">
        <v>102</v>
      </c>
      <c r="E829">
        <v>104</v>
      </c>
      <c r="F829" s="3">
        <v>7</v>
      </c>
      <c r="G829" s="3" t="s">
        <v>34</v>
      </c>
      <c r="H829" s="14">
        <v>0.36</v>
      </c>
      <c r="I829" s="3">
        <v>29.93</v>
      </c>
    </row>
    <row r="830" spans="2:9" x14ac:dyDescent="0.2">
      <c r="B830" s="2">
        <v>0.6875</v>
      </c>
      <c r="C830" s="3">
        <v>78</v>
      </c>
      <c r="D830" s="3">
        <v>96</v>
      </c>
      <c r="E830">
        <v>98</v>
      </c>
      <c r="F830" s="3">
        <v>3</v>
      </c>
      <c r="G830" s="3" t="s">
        <v>37</v>
      </c>
      <c r="H830" s="14">
        <v>0.38</v>
      </c>
      <c r="I830" s="3">
        <v>29.93</v>
      </c>
    </row>
    <row r="831" spans="2:9" x14ac:dyDescent="0.2">
      <c r="B831" s="2">
        <v>0.69791666666666663</v>
      </c>
      <c r="C831" s="3">
        <v>78</v>
      </c>
      <c r="D831" s="3">
        <v>91</v>
      </c>
      <c r="E831">
        <v>93</v>
      </c>
      <c r="F831" s="3">
        <v>4</v>
      </c>
      <c r="G831" s="3" t="s">
        <v>34</v>
      </c>
      <c r="H831" s="14">
        <v>0.38</v>
      </c>
      <c r="I831" s="3">
        <v>29.91</v>
      </c>
    </row>
    <row r="832" spans="2:9" x14ac:dyDescent="0.2">
      <c r="H832" s="27"/>
    </row>
    <row r="833" spans="1:9" x14ac:dyDescent="0.2">
      <c r="A833" s="9" t="s">
        <v>93</v>
      </c>
      <c r="H833" s="27"/>
    </row>
    <row r="834" spans="1:9" x14ac:dyDescent="0.2">
      <c r="H834" s="27"/>
    </row>
    <row r="835" spans="1:9" x14ac:dyDescent="0.2">
      <c r="A835" s="21">
        <v>39598</v>
      </c>
      <c r="B835" s="1">
        <v>0.66666666666666663</v>
      </c>
      <c r="C835" s="3">
        <v>77</v>
      </c>
      <c r="D835" s="3">
        <v>94</v>
      </c>
      <c r="H835" s="27"/>
      <c r="I835" s="26"/>
    </row>
    <row r="836" spans="1:9" x14ac:dyDescent="0.2">
      <c r="B836" s="1">
        <v>0.67708333333333337</v>
      </c>
      <c r="C836" s="3">
        <v>78</v>
      </c>
      <c r="D836" s="3">
        <v>93</v>
      </c>
      <c r="F836" s="3">
        <v>6</v>
      </c>
      <c r="G836" s="3" t="s">
        <v>34</v>
      </c>
      <c r="H836" s="14">
        <v>0.6</v>
      </c>
      <c r="I836" s="19" t="s">
        <v>221</v>
      </c>
    </row>
    <row r="837" spans="1:9" x14ac:dyDescent="0.2">
      <c r="B837" s="1">
        <v>0.6875</v>
      </c>
      <c r="C837" s="3">
        <v>78</v>
      </c>
      <c r="D837" s="3">
        <v>92</v>
      </c>
      <c r="F837" s="3">
        <v>8</v>
      </c>
      <c r="G837" s="3" t="s">
        <v>34</v>
      </c>
      <c r="H837" s="14">
        <v>0.6</v>
      </c>
      <c r="I837" s="19">
        <v>29.6</v>
      </c>
    </row>
    <row r="838" spans="1:9" x14ac:dyDescent="0.2">
      <c r="B838" s="1">
        <v>0.69791666666666663</v>
      </c>
      <c r="C838" s="3">
        <v>78</v>
      </c>
      <c r="D838" s="3">
        <v>91</v>
      </c>
      <c r="F838" s="3">
        <v>1</v>
      </c>
      <c r="G838" s="3" t="s">
        <v>37</v>
      </c>
      <c r="H838" s="14">
        <v>0.6</v>
      </c>
      <c r="I838" s="19">
        <v>29.59</v>
      </c>
    </row>
    <row r="839" spans="1:9" x14ac:dyDescent="0.2">
      <c r="B839" s="1">
        <v>0.70833333333333337</v>
      </c>
      <c r="C839" s="3">
        <v>78</v>
      </c>
      <c r="D839" s="3">
        <v>92</v>
      </c>
      <c r="F839" s="3">
        <v>1</v>
      </c>
      <c r="G839" s="3" t="s">
        <v>208</v>
      </c>
      <c r="H839" s="14">
        <v>0.59</v>
      </c>
      <c r="I839" s="19">
        <v>29.58</v>
      </c>
    </row>
    <row r="840" spans="1:9" x14ac:dyDescent="0.2">
      <c r="F840" s="3"/>
      <c r="G840" s="3"/>
      <c r="H840" s="27"/>
      <c r="I840" s="19"/>
    </row>
    <row r="841" spans="1:9" x14ac:dyDescent="0.2">
      <c r="A841" s="21">
        <v>39599</v>
      </c>
      <c r="B841" s="1">
        <v>0.34375</v>
      </c>
      <c r="C841" s="3">
        <v>66</v>
      </c>
      <c r="D841" s="3">
        <v>71</v>
      </c>
      <c r="F841" s="3">
        <v>7</v>
      </c>
      <c r="G841" s="3" t="s">
        <v>130</v>
      </c>
      <c r="H841" s="14">
        <v>0.74</v>
      </c>
      <c r="I841" s="19">
        <v>29.62</v>
      </c>
    </row>
    <row r="842" spans="1:9" x14ac:dyDescent="0.2">
      <c r="B842" s="1">
        <v>0.36458333333333298</v>
      </c>
      <c r="C842" s="3">
        <v>67</v>
      </c>
      <c r="D842" s="3">
        <v>72</v>
      </c>
      <c r="F842" s="3">
        <v>6</v>
      </c>
      <c r="G842" s="3" t="s">
        <v>201</v>
      </c>
      <c r="H842" s="14">
        <v>0.72</v>
      </c>
      <c r="I842" s="19">
        <v>29.63</v>
      </c>
    </row>
    <row r="843" spans="1:9" x14ac:dyDescent="0.2">
      <c r="B843" s="1">
        <v>0.375</v>
      </c>
      <c r="C843" s="3">
        <v>68</v>
      </c>
      <c r="D843" s="3">
        <v>75</v>
      </c>
      <c r="F843" s="3">
        <v>7</v>
      </c>
      <c r="G843" s="3" t="s">
        <v>130</v>
      </c>
      <c r="H843" s="14">
        <v>0.68</v>
      </c>
      <c r="I843" s="19">
        <v>29.65</v>
      </c>
    </row>
    <row r="844" spans="1:9" x14ac:dyDescent="0.2">
      <c r="B844" s="1">
        <v>0.38541666666666702</v>
      </c>
      <c r="C844" s="3">
        <v>69</v>
      </c>
      <c r="D844" s="3">
        <v>81</v>
      </c>
      <c r="F844" s="3">
        <v>8</v>
      </c>
      <c r="G844" s="3" t="s">
        <v>196</v>
      </c>
      <c r="H844" s="14">
        <v>0.62</v>
      </c>
      <c r="I844" s="19">
        <v>29.66</v>
      </c>
    </row>
    <row r="845" spans="1:9" x14ac:dyDescent="0.2">
      <c r="B845" s="1">
        <v>0.39583333333333298</v>
      </c>
      <c r="C845" s="3">
        <v>69</v>
      </c>
      <c r="D845" s="3">
        <v>81</v>
      </c>
      <c r="F845" s="3">
        <v>10</v>
      </c>
      <c r="G845" s="3" t="s">
        <v>130</v>
      </c>
      <c r="H845" s="14">
        <v>0.61</v>
      </c>
      <c r="I845" s="19">
        <v>29.66</v>
      </c>
    </row>
    <row r="846" spans="1:9" x14ac:dyDescent="0.2">
      <c r="B846" s="1">
        <v>0.40625</v>
      </c>
      <c r="C846" s="3">
        <v>70</v>
      </c>
      <c r="D846" s="3">
        <v>86</v>
      </c>
      <c r="F846" s="3">
        <v>10</v>
      </c>
      <c r="G846" s="3" t="s">
        <v>130</v>
      </c>
      <c r="H846" s="14">
        <v>0.59</v>
      </c>
      <c r="I846" s="19">
        <v>29.67</v>
      </c>
    </row>
    <row r="847" spans="1:9" x14ac:dyDescent="0.2">
      <c r="B847" s="1">
        <v>0.41666666666666702</v>
      </c>
      <c r="C847" s="3">
        <v>70</v>
      </c>
      <c r="D847" s="3">
        <v>88</v>
      </c>
      <c r="F847" s="3">
        <v>7</v>
      </c>
      <c r="G847" s="3" t="s">
        <v>197</v>
      </c>
      <c r="H847" s="14">
        <v>0.56999999999999995</v>
      </c>
      <c r="I847" s="19">
        <v>29.67</v>
      </c>
    </row>
    <row r="848" spans="1:9" x14ac:dyDescent="0.2">
      <c r="B848" s="1">
        <v>0.42708333333333298</v>
      </c>
      <c r="C848" s="3">
        <v>70</v>
      </c>
      <c r="D848" s="3">
        <v>90</v>
      </c>
      <c r="F848" s="3">
        <v>5</v>
      </c>
      <c r="G848" s="3" t="s">
        <v>130</v>
      </c>
      <c r="H848" s="14">
        <v>0.56000000000000005</v>
      </c>
      <c r="I848" s="19">
        <v>26.97</v>
      </c>
    </row>
    <row r="849" spans="2:9" x14ac:dyDescent="0.2">
      <c r="B849" s="1">
        <v>0.4375</v>
      </c>
      <c r="C849" s="3">
        <v>71</v>
      </c>
      <c r="D849" s="3">
        <v>93</v>
      </c>
      <c r="F849" s="3">
        <v>6</v>
      </c>
      <c r="G849" s="3" t="s">
        <v>201</v>
      </c>
      <c r="H849" s="14">
        <v>0.56000000000000005</v>
      </c>
      <c r="I849" s="19">
        <v>29.68</v>
      </c>
    </row>
    <row r="850" spans="2:9" x14ac:dyDescent="0.2">
      <c r="B850" s="1">
        <v>0.44791666666666702</v>
      </c>
      <c r="C850" s="3">
        <v>71</v>
      </c>
      <c r="D850" s="3">
        <v>88</v>
      </c>
      <c r="F850" s="3">
        <v>10</v>
      </c>
      <c r="G850" s="3" t="s">
        <v>201</v>
      </c>
      <c r="H850" s="14">
        <v>0.56000000000000005</v>
      </c>
      <c r="I850" s="19">
        <v>29.68</v>
      </c>
    </row>
    <row r="851" spans="2:9" x14ac:dyDescent="0.2">
      <c r="B851" s="1">
        <v>0.45833333333333298</v>
      </c>
      <c r="C851" s="3">
        <v>71</v>
      </c>
      <c r="D851" s="3">
        <v>89</v>
      </c>
      <c r="F851" s="3">
        <v>2</v>
      </c>
      <c r="G851" s="3" t="s">
        <v>130</v>
      </c>
      <c r="H851" s="14">
        <v>0.56999999999999995</v>
      </c>
      <c r="I851" s="19">
        <v>29.68</v>
      </c>
    </row>
    <row r="852" spans="2:9" x14ac:dyDescent="0.2">
      <c r="B852" s="1">
        <v>0.46875</v>
      </c>
      <c r="C852" s="3">
        <v>71</v>
      </c>
      <c r="D852" s="3">
        <v>90</v>
      </c>
      <c r="F852" s="3">
        <v>2</v>
      </c>
      <c r="G852" s="3" t="s">
        <v>35</v>
      </c>
      <c r="H852" s="14">
        <v>0.56000000000000005</v>
      </c>
      <c r="I852" s="19">
        <v>26.69</v>
      </c>
    </row>
    <row r="853" spans="2:9" x14ac:dyDescent="0.2">
      <c r="B853" s="1">
        <v>0.47916666666666702</v>
      </c>
      <c r="C853" s="3">
        <v>72</v>
      </c>
      <c r="D853" s="3">
        <v>96</v>
      </c>
      <c r="F853" s="3">
        <v>7</v>
      </c>
      <c r="G853" s="3" t="s">
        <v>143</v>
      </c>
      <c r="H853" s="14">
        <v>0.54</v>
      </c>
      <c r="I853" s="19">
        <v>29.69</v>
      </c>
    </row>
    <row r="854" spans="2:9" x14ac:dyDescent="0.2">
      <c r="B854" s="1">
        <v>0.48958333333333298</v>
      </c>
      <c r="C854" s="3">
        <v>73</v>
      </c>
      <c r="D854" s="3">
        <v>97</v>
      </c>
      <c r="F854" s="3">
        <v>4</v>
      </c>
      <c r="G854" s="3" t="s">
        <v>129</v>
      </c>
      <c r="H854" s="14">
        <v>0.53</v>
      </c>
      <c r="I854" s="19">
        <v>29.69</v>
      </c>
    </row>
    <row r="855" spans="2:9" x14ac:dyDescent="0.2">
      <c r="B855" s="1">
        <v>0.5</v>
      </c>
      <c r="C855" s="3">
        <v>73</v>
      </c>
      <c r="D855" s="3">
        <v>91</v>
      </c>
      <c r="F855" s="3">
        <v>6</v>
      </c>
      <c r="G855" s="3" t="s">
        <v>130</v>
      </c>
      <c r="H855" s="14">
        <v>0.53</v>
      </c>
      <c r="I855" s="19">
        <v>29.69</v>
      </c>
    </row>
    <row r="856" spans="2:9" x14ac:dyDescent="0.2">
      <c r="B856" s="1">
        <v>0.52083333333333304</v>
      </c>
      <c r="C856" s="3">
        <v>78</v>
      </c>
      <c r="D856" s="3">
        <v>100</v>
      </c>
      <c r="F856" s="3">
        <v>9</v>
      </c>
      <c r="G856" s="3" t="s">
        <v>130</v>
      </c>
      <c r="H856" s="14">
        <v>0.52</v>
      </c>
      <c r="I856" s="19">
        <v>29.7</v>
      </c>
    </row>
    <row r="857" spans="2:9" x14ac:dyDescent="0.2">
      <c r="B857" s="1">
        <v>0.53125</v>
      </c>
      <c r="C857" s="3">
        <v>74</v>
      </c>
      <c r="D857" s="3">
        <v>103</v>
      </c>
      <c r="F857" s="3">
        <v>6</v>
      </c>
      <c r="G857" s="3" t="s">
        <v>71</v>
      </c>
      <c r="H857" s="14">
        <v>0.51</v>
      </c>
      <c r="I857" s="19">
        <v>29.7</v>
      </c>
    </row>
    <row r="858" spans="2:9" x14ac:dyDescent="0.2">
      <c r="B858" s="1">
        <v>0.54166666666666696</v>
      </c>
      <c r="C858" s="3">
        <v>75</v>
      </c>
      <c r="D858" s="3">
        <v>103</v>
      </c>
      <c r="F858" s="3">
        <v>12</v>
      </c>
      <c r="G858" s="3" t="s">
        <v>130</v>
      </c>
      <c r="H858" s="14">
        <v>0.49</v>
      </c>
      <c r="I858" s="19">
        <v>29.7</v>
      </c>
    </row>
    <row r="859" spans="2:9" x14ac:dyDescent="0.2">
      <c r="B859" s="1">
        <v>0.55208333333333304</v>
      </c>
      <c r="C859" s="3">
        <v>76</v>
      </c>
      <c r="D859" s="3">
        <v>104</v>
      </c>
      <c r="F859" s="3">
        <v>8</v>
      </c>
      <c r="G859" s="3" t="s">
        <v>201</v>
      </c>
      <c r="H859" s="14">
        <v>0.47</v>
      </c>
      <c r="I859" s="19">
        <v>29.7</v>
      </c>
    </row>
    <row r="860" spans="2:9" x14ac:dyDescent="0.2">
      <c r="B860" s="1">
        <v>0.5625</v>
      </c>
      <c r="C860" s="3">
        <v>76</v>
      </c>
      <c r="D860" s="3">
        <v>106</v>
      </c>
      <c r="F860" s="3">
        <v>7</v>
      </c>
      <c r="G860" s="3" t="s">
        <v>130</v>
      </c>
      <c r="H860" s="14">
        <v>0.47</v>
      </c>
      <c r="I860" s="19">
        <v>29.69</v>
      </c>
    </row>
    <row r="861" spans="2:9" x14ac:dyDescent="0.2">
      <c r="B861" s="1">
        <v>0.57291666666666696</v>
      </c>
      <c r="C861" s="3">
        <v>76</v>
      </c>
      <c r="D861" s="3">
        <v>100</v>
      </c>
      <c r="F861" s="3">
        <v>7</v>
      </c>
      <c r="G861" s="3" t="s">
        <v>71</v>
      </c>
      <c r="H861" s="14">
        <v>0.47</v>
      </c>
      <c r="I861" s="19">
        <v>29.7</v>
      </c>
    </row>
    <row r="862" spans="2:9" x14ac:dyDescent="0.2">
      <c r="B862" s="1">
        <v>0.58333333333333304</v>
      </c>
      <c r="C862" s="3">
        <v>76</v>
      </c>
      <c r="D862" s="3">
        <v>102</v>
      </c>
      <c r="F862" s="3">
        <v>5</v>
      </c>
      <c r="G862" s="3" t="s">
        <v>71</v>
      </c>
      <c r="H862" s="14">
        <v>0.46</v>
      </c>
      <c r="I862" s="19">
        <v>29.69</v>
      </c>
    </row>
    <row r="863" spans="2:9" x14ac:dyDescent="0.2">
      <c r="B863" s="1">
        <v>0.59375</v>
      </c>
      <c r="C863" s="3">
        <v>76</v>
      </c>
      <c r="D863" s="3">
        <v>100</v>
      </c>
      <c r="F863" s="3">
        <v>8</v>
      </c>
      <c r="G863" s="3" t="s">
        <v>201</v>
      </c>
      <c r="H863" s="14">
        <v>0.46</v>
      </c>
      <c r="I863" s="19">
        <v>29.7</v>
      </c>
    </row>
    <row r="864" spans="2:9" x14ac:dyDescent="0.2">
      <c r="B864" s="1">
        <v>0.60416666666666696</v>
      </c>
      <c r="C864" s="3">
        <v>76</v>
      </c>
      <c r="D864" s="3">
        <v>107</v>
      </c>
      <c r="F864" s="3">
        <v>8</v>
      </c>
      <c r="G864" s="3" t="s">
        <v>130</v>
      </c>
      <c r="H864" s="14">
        <v>0.45</v>
      </c>
      <c r="I864" s="19">
        <v>29.7</v>
      </c>
    </row>
    <row r="865" spans="1:10" x14ac:dyDescent="0.2">
      <c r="B865" s="1">
        <v>0.61458333333333304</v>
      </c>
      <c r="C865" s="3">
        <v>76</v>
      </c>
      <c r="D865" s="3">
        <v>105</v>
      </c>
      <c r="F865" s="3">
        <v>7</v>
      </c>
      <c r="G865" s="3" t="s">
        <v>129</v>
      </c>
      <c r="H865" s="14">
        <v>0.46</v>
      </c>
      <c r="I865" s="19">
        <v>29.7</v>
      </c>
    </row>
    <row r="866" spans="1:10" x14ac:dyDescent="0.2">
      <c r="B866" s="1">
        <v>0.625</v>
      </c>
      <c r="C866" s="3">
        <v>77</v>
      </c>
      <c r="D866" s="3">
        <v>106</v>
      </c>
      <c r="F866" s="3">
        <v>7</v>
      </c>
      <c r="G866" s="3" t="s">
        <v>201</v>
      </c>
      <c r="H866" s="14">
        <v>0.44</v>
      </c>
      <c r="I866" s="19">
        <v>29.7</v>
      </c>
    </row>
    <row r="867" spans="1:10" x14ac:dyDescent="0.2">
      <c r="B867" s="1">
        <v>0.65625</v>
      </c>
      <c r="C867" s="3">
        <v>77</v>
      </c>
      <c r="D867" s="3">
        <v>105</v>
      </c>
      <c r="F867" s="3">
        <v>7</v>
      </c>
      <c r="G867" s="3" t="s">
        <v>222</v>
      </c>
      <c r="H867" s="14">
        <v>0.42</v>
      </c>
      <c r="I867" s="19">
        <v>29.69</v>
      </c>
      <c r="J867" s="3">
        <v>36</v>
      </c>
    </row>
    <row r="868" spans="1:10" x14ac:dyDescent="0.2">
      <c r="B868" s="1">
        <v>0.66666666666666663</v>
      </c>
      <c r="C868" s="3">
        <v>77</v>
      </c>
      <c r="D868" s="3">
        <v>102</v>
      </c>
      <c r="F868" s="3">
        <v>5</v>
      </c>
      <c r="G868" s="3" t="s">
        <v>130</v>
      </c>
      <c r="H868" s="14">
        <v>0.43</v>
      </c>
      <c r="I868" s="19">
        <v>29.7</v>
      </c>
      <c r="J868" s="3">
        <v>33</v>
      </c>
    </row>
    <row r="869" spans="1:10" x14ac:dyDescent="0.2">
      <c r="B869" s="1">
        <v>0.67708333333333337</v>
      </c>
      <c r="C869" s="3">
        <v>77</v>
      </c>
      <c r="D869" s="3">
        <v>101</v>
      </c>
      <c r="F869" s="3">
        <v>7</v>
      </c>
      <c r="G869" s="3" t="s">
        <v>224</v>
      </c>
      <c r="H869" s="14">
        <v>0.41</v>
      </c>
      <c r="I869" s="19">
        <v>29.7</v>
      </c>
      <c r="J869" s="3">
        <v>5</v>
      </c>
    </row>
    <row r="870" spans="1:10" x14ac:dyDescent="0.2">
      <c r="B870" s="1">
        <v>0.6875</v>
      </c>
      <c r="C870" s="3">
        <v>77</v>
      </c>
      <c r="D870" s="3">
        <v>99</v>
      </c>
      <c r="F870" s="3">
        <v>8</v>
      </c>
      <c r="G870" s="3" t="s">
        <v>201</v>
      </c>
      <c r="H870" s="14">
        <v>0.42</v>
      </c>
      <c r="I870" s="19">
        <v>29.7</v>
      </c>
      <c r="J870" s="3">
        <v>3</v>
      </c>
    </row>
    <row r="871" spans="1:10" x14ac:dyDescent="0.2">
      <c r="B871" s="1">
        <v>0.70833333333333337</v>
      </c>
      <c r="C871" s="3">
        <v>78</v>
      </c>
      <c r="D871" s="3">
        <v>96</v>
      </c>
      <c r="F871" s="3">
        <v>7</v>
      </c>
      <c r="G871" s="3" t="s">
        <v>225</v>
      </c>
      <c r="H871" s="14">
        <v>0.4</v>
      </c>
      <c r="I871" s="19">
        <v>29.7</v>
      </c>
      <c r="J871" s="3">
        <v>26</v>
      </c>
    </row>
    <row r="872" spans="1:10" x14ac:dyDescent="0.2">
      <c r="F872" s="3"/>
      <c r="G872" s="3"/>
      <c r="H872" s="27"/>
      <c r="I872" s="19"/>
    </row>
    <row r="873" spans="1:10" x14ac:dyDescent="0.2">
      <c r="A873" s="21">
        <v>39600</v>
      </c>
      <c r="B873" s="1">
        <v>0.46875</v>
      </c>
      <c r="C873" s="3">
        <v>68</v>
      </c>
      <c r="D873" s="3">
        <v>97</v>
      </c>
      <c r="F873" s="3">
        <v>8</v>
      </c>
      <c r="G873" s="3" t="s">
        <v>35</v>
      </c>
      <c r="H873" s="14">
        <v>0.5</v>
      </c>
      <c r="I873" s="19">
        <v>29.9</v>
      </c>
    </row>
    <row r="874" spans="1:10" x14ac:dyDescent="0.2">
      <c r="B874" s="1">
        <v>0.47916666666666669</v>
      </c>
      <c r="C874" s="3">
        <v>68</v>
      </c>
      <c r="D874" s="3">
        <v>101</v>
      </c>
      <c r="F874" s="3">
        <v>1</v>
      </c>
      <c r="G874" s="3" t="s">
        <v>71</v>
      </c>
      <c r="H874" s="14">
        <v>0.5</v>
      </c>
      <c r="I874" s="19">
        <v>29.91</v>
      </c>
    </row>
    <row r="875" spans="1:10" x14ac:dyDescent="0.2">
      <c r="B875" s="1">
        <v>0.48958333333333331</v>
      </c>
      <c r="C875" s="3">
        <v>68</v>
      </c>
      <c r="D875" s="3">
        <v>101</v>
      </c>
      <c r="F875" s="3">
        <v>7</v>
      </c>
      <c r="G875" s="3" t="s">
        <v>71</v>
      </c>
      <c r="H875" s="14">
        <v>0.49</v>
      </c>
      <c r="I875" s="19">
        <v>29.9</v>
      </c>
    </row>
    <row r="876" spans="1:10" x14ac:dyDescent="0.2">
      <c r="B876" s="1">
        <v>0.5</v>
      </c>
      <c r="C876" s="3">
        <v>69</v>
      </c>
      <c r="D876" s="3">
        <v>103</v>
      </c>
      <c r="F876" s="3">
        <v>3</v>
      </c>
      <c r="G876" s="3" t="s">
        <v>35</v>
      </c>
      <c r="H876" s="14">
        <v>0.48</v>
      </c>
      <c r="I876" s="19">
        <v>29.9</v>
      </c>
    </row>
    <row r="877" spans="1:10" x14ac:dyDescent="0.2">
      <c r="B877" s="1">
        <v>0.51041666666666663</v>
      </c>
      <c r="C877" s="3">
        <v>68</v>
      </c>
      <c r="D877" s="3">
        <v>104</v>
      </c>
      <c r="F877" s="3">
        <v>5</v>
      </c>
      <c r="G877" s="3" t="s">
        <v>71</v>
      </c>
      <c r="H877" s="14">
        <v>0.49</v>
      </c>
      <c r="I877" s="19">
        <v>29.9</v>
      </c>
    </row>
    <row r="878" spans="1:10" x14ac:dyDescent="0.2">
      <c r="B878" s="2">
        <v>0.58333333333333337</v>
      </c>
      <c r="C878" s="3">
        <v>71</v>
      </c>
      <c r="D878" s="3">
        <v>110</v>
      </c>
      <c r="F878" s="3">
        <v>5</v>
      </c>
      <c r="G878" s="3" t="s">
        <v>71</v>
      </c>
      <c r="H878" s="14">
        <v>0.49</v>
      </c>
      <c r="I878" s="19">
        <v>29.89</v>
      </c>
    </row>
    <row r="879" spans="1:10" x14ac:dyDescent="0.2">
      <c r="B879" s="2">
        <v>0.60416666666666663</v>
      </c>
      <c r="C879" s="3">
        <v>72</v>
      </c>
      <c r="D879" s="3">
        <v>112</v>
      </c>
      <c r="F879" s="3">
        <v>6</v>
      </c>
      <c r="G879" s="3" t="s">
        <v>202</v>
      </c>
      <c r="H879" s="14">
        <v>0.49</v>
      </c>
      <c r="I879" s="19">
        <v>29.89</v>
      </c>
    </row>
    <row r="880" spans="1:10" x14ac:dyDescent="0.2">
      <c r="B880" s="2">
        <v>0.61458333333333337</v>
      </c>
      <c r="C880" s="3">
        <v>72</v>
      </c>
      <c r="D880" s="3">
        <v>110</v>
      </c>
      <c r="F880" s="3">
        <v>7</v>
      </c>
      <c r="G880" s="3" t="s">
        <v>35</v>
      </c>
      <c r="H880" s="14">
        <v>0.48</v>
      </c>
      <c r="I880" s="19">
        <v>29.88</v>
      </c>
    </row>
    <row r="881" spans="1:9" x14ac:dyDescent="0.2">
      <c r="B881" s="2">
        <v>0.625</v>
      </c>
      <c r="C881" s="3">
        <v>72</v>
      </c>
      <c r="D881" s="3">
        <v>111</v>
      </c>
      <c r="F881" s="3">
        <v>5</v>
      </c>
      <c r="G881" s="3" t="s">
        <v>71</v>
      </c>
      <c r="H881" s="14">
        <v>0.47</v>
      </c>
      <c r="I881" s="19">
        <v>29.88</v>
      </c>
    </row>
    <row r="882" spans="1:9" x14ac:dyDescent="0.2">
      <c r="B882" s="2">
        <v>0.63541666666666663</v>
      </c>
      <c r="C882" s="3">
        <v>72</v>
      </c>
      <c r="D882" s="3">
        <v>109</v>
      </c>
      <c r="F882" s="3">
        <v>5</v>
      </c>
      <c r="G882" s="3" t="s">
        <v>71</v>
      </c>
      <c r="H882" s="14">
        <v>0.47</v>
      </c>
      <c r="I882" s="19">
        <v>29.87</v>
      </c>
    </row>
    <row r="883" spans="1:9" x14ac:dyDescent="0.2">
      <c r="B883" s="2">
        <v>0.64583333333333337</v>
      </c>
      <c r="C883" s="3">
        <v>73</v>
      </c>
      <c r="D883" s="3">
        <v>109</v>
      </c>
      <c r="F883" s="3">
        <v>8</v>
      </c>
      <c r="G883" s="3" t="s">
        <v>180</v>
      </c>
      <c r="H883" s="14">
        <v>0.47</v>
      </c>
      <c r="I883" s="19">
        <v>29.87</v>
      </c>
    </row>
    <row r="884" spans="1:9" x14ac:dyDescent="0.2">
      <c r="B884" s="2">
        <v>0.65625</v>
      </c>
      <c r="C884" s="3">
        <v>72</v>
      </c>
      <c r="D884" s="3">
        <v>109</v>
      </c>
      <c r="F884" s="3">
        <v>5</v>
      </c>
      <c r="G884" s="3" t="s">
        <v>71</v>
      </c>
      <c r="H884" s="14">
        <v>0.47</v>
      </c>
      <c r="I884" s="19">
        <v>29.87</v>
      </c>
    </row>
    <row r="885" spans="1:9" x14ac:dyDescent="0.2">
      <c r="B885" s="2">
        <v>0.66666666666666663</v>
      </c>
      <c r="C885" s="3">
        <v>73</v>
      </c>
      <c r="D885" s="3">
        <v>109</v>
      </c>
      <c r="F885" s="3">
        <v>2</v>
      </c>
      <c r="G885" s="3" t="s">
        <v>35</v>
      </c>
      <c r="H885" s="14">
        <v>0.48</v>
      </c>
      <c r="I885" s="19">
        <v>29.86</v>
      </c>
    </row>
    <row r="886" spans="1:9" x14ac:dyDescent="0.2">
      <c r="B886" s="2">
        <v>0.67708333333333337</v>
      </c>
      <c r="C886" s="3">
        <v>73</v>
      </c>
      <c r="D886" s="3">
        <v>106</v>
      </c>
      <c r="F886" s="3">
        <v>5</v>
      </c>
      <c r="G886" s="3" t="s">
        <v>35</v>
      </c>
      <c r="H886" s="14">
        <v>0.48</v>
      </c>
      <c r="I886" s="19">
        <v>29.86</v>
      </c>
    </row>
    <row r="887" spans="1:9" x14ac:dyDescent="0.2">
      <c r="B887" s="2">
        <v>0.6875</v>
      </c>
      <c r="C887" s="3">
        <v>73</v>
      </c>
      <c r="D887" s="3">
        <v>105</v>
      </c>
      <c r="F887" s="3">
        <v>8</v>
      </c>
      <c r="G887" s="3" t="s">
        <v>71</v>
      </c>
      <c r="H887" s="14">
        <v>0.48</v>
      </c>
      <c r="I887" s="19">
        <v>29.86</v>
      </c>
    </row>
    <row r="888" spans="1:9" x14ac:dyDescent="0.2">
      <c r="B888" s="2">
        <v>0.69791666666666663</v>
      </c>
      <c r="C888" s="3">
        <v>73</v>
      </c>
      <c r="D888" s="3">
        <v>104</v>
      </c>
      <c r="F888" s="3">
        <v>5</v>
      </c>
      <c r="G888" s="3" t="s">
        <v>71</v>
      </c>
      <c r="H888" s="14">
        <v>0.48</v>
      </c>
      <c r="I888" s="19">
        <v>29.86</v>
      </c>
    </row>
    <row r="889" spans="1:9" x14ac:dyDescent="0.2">
      <c r="B889" s="2">
        <v>0.70833333333333337</v>
      </c>
      <c r="C889" s="3">
        <v>73</v>
      </c>
      <c r="D889" s="3">
        <v>104</v>
      </c>
      <c r="F889" s="3">
        <v>7</v>
      </c>
      <c r="G889" s="3" t="s">
        <v>71</v>
      </c>
      <c r="H889" s="14">
        <v>0.47</v>
      </c>
      <c r="I889" s="19">
        <v>29.86</v>
      </c>
    </row>
    <row r="890" spans="1:9" x14ac:dyDescent="0.2">
      <c r="A890" s="9" t="s">
        <v>230</v>
      </c>
      <c r="B890" s="2"/>
      <c r="F890" s="3"/>
      <c r="G890" s="3"/>
      <c r="H890" s="14"/>
      <c r="I890" s="19"/>
    </row>
    <row r="891" spans="1:9" x14ac:dyDescent="0.2">
      <c r="B891" s="2"/>
      <c r="F891" s="3"/>
      <c r="G891" s="3"/>
      <c r="H891" s="27"/>
      <c r="I891" s="19"/>
    </row>
    <row r="892" spans="1:9" x14ac:dyDescent="0.2">
      <c r="A892" s="21">
        <v>39604</v>
      </c>
      <c r="B892" s="2">
        <v>0.8125</v>
      </c>
      <c r="C892" s="3">
        <v>92</v>
      </c>
      <c r="D892" s="3">
        <v>96</v>
      </c>
      <c r="F892" s="3">
        <v>10</v>
      </c>
      <c r="G892" s="3" t="s">
        <v>34</v>
      </c>
      <c r="H892" s="14">
        <v>0.49</v>
      </c>
      <c r="I892" s="19">
        <v>29.48</v>
      </c>
    </row>
    <row r="893" spans="1:9" x14ac:dyDescent="0.2">
      <c r="B893" s="2">
        <v>0.82291666666666663</v>
      </c>
      <c r="C893" s="3">
        <v>91</v>
      </c>
      <c r="D893" s="3">
        <v>94</v>
      </c>
      <c r="F893" s="3">
        <v>12</v>
      </c>
      <c r="G893" s="3" t="s">
        <v>34</v>
      </c>
      <c r="H893" s="14">
        <v>0.5</v>
      </c>
      <c r="I893" s="19">
        <v>29.48</v>
      </c>
    </row>
    <row r="894" spans="1:9" x14ac:dyDescent="0.2">
      <c r="B894" s="2">
        <v>0.83333333333333337</v>
      </c>
      <c r="C894" s="3">
        <v>91</v>
      </c>
      <c r="D894" s="3">
        <v>94</v>
      </c>
      <c r="F894" s="3">
        <v>7</v>
      </c>
      <c r="G894" s="3" t="s">
        <v>34</v>
      </c>
      <c r="H894" s="14">
        <v>0.51</v>
      </c>
      <c r="I894" s="19">
        <v>29.49</v>
      </c>
    </row>
    <row r="895" spans="1:9" x14ac:dyDescent="0.2">
      <c r="B895" s="2">
        <v>0.84375</v>
      </c>
      <c r="C895" s="3">
        <v>90</v>
      </c>
      <c r="D895" s="3">
        <v>92</v>
      </c>
      <c r="F895" s="3">
        <v>9</v>
      </c>
      <c r="G895" s="3" t="s">
        <v>190</v>
      </c>
      <c r="H895" s="14">
        <v>0.52</v>
      </c>
      <c r="I895" s="19">
        <v>29.49</v>
      </c>
    </row>
    <row r="896" spans="1:9" x14ac:dyDescent="0.2">
      <c r="B896" s="2">
        <v>0.85416666666666696</v>
      </c>
      <c r="C896" s="3">
        <v>90</v>
      </c>
      <c r="D896" s="3">
        <v>91</v>
      </c>
      <c r="F896" s="3">
        <v>18</v>
      </c>
      <c r="G896" s="3" t="s">
        <v>190</v>
      </c>
      <c r="H896" s="14">
        <v>0.53</v>
      </c>
      <c r="I896" s="19">
        <v>29.5</v>
      </c>
    </row>
    <row r="897" spans="1:10" x14ac:dyDescent="0.2">
      <c r="B897" s="2">
        <v>0.86458333333333304</v>
      </c>
      <c r="C897" s="3">
        <v>89</v>
      </c>
      <c r="D897" s="3">
        <v>91</v>
      </c>
      <c r="F897" s="3">
        <v>8</v>
      </c>
      <c r="G897" s="3" t="s">
        <v>190</v>
      </c>
      <c r="H897" s="14">
        <v>0.53</v>
      </c>
      <c r="I897" s="19">
        <v>29.5</v>
      </c>
    </row>
    <row r="898" spans="1:10" x14ac:dyDescent="0.2">
      <c r="B898" s="2">
        <v>0.875</v>
      </c>
      <c r="C898" s="3">
        <v>89</v>
      </c>
      <c r="D898" s="3">
        <v>91</v>
      </c>
      <c r="F898" s="3">
        <v>10</v>
      </c>
      <c r="G898" s="3" t="s">
        <v>34</v>
      </c>
      <c r="H898" s="14">
        <v>0.53</v>
      </c>
      <c r="I898" s="19">
        <v>29.5</v>
      </c>
    </row>
    <row r="899" spans="1:10" x14ac:dyDescent="0.2">
      <c r="B899" s="2">
        <v>0.88541666666666663</v>
      </c>
      <c r="C899" s="3">
        <v>89</v>
      </c>
      <c r="D899" s="3">
        <v>91</v>
      </c>
      <c r="F899" s="3">
        <v>9</v>
      </c>
      <c r="G899" s="3" t="s">
        <v>37</v>
      </c>
      <c r="H899" s="14">
        <v>0.54</v>
      </c>
      <c r="I899" s="19">
        <v>29.5</v>
      </c>
    </row>
    <row r="900" spans="1:10" x14ac:dyDescent="0.2">
      <c r="B900" s="2"/>
      <c r="F900" s="3"/>
      <c r="G900" s="3"/>
      <c r="H900" s="27"/>
      <c r="I900" s="19"/>
    </row>
    <row r="901" spans="1:10" x14ac:dyDescent="0.2">
      <c r="A901" s="21">
        <v>39605</v>
      </c>
      <c r="B901" s="2">
        <v>0.58333333333333337</v>
      </c>
      <c r="C901" s="3">
        <v>92</v>
      </c>
      <c r="D901" s="3">
        <v>117</v>
      </c>
      <c r="F901" s="3">
        <v>9</v>
      </c>
      <c r="G901" s="3" t="s">
        <v>190</v>
      </c>
      <c r="H901" s="14">
        <v>0.52</v>
      </c>
      <c r="I901" s="19">
        <v>29.78</v>
      </c>
      <c r="J901" t="s">
        <v>227</v>
      </c>
    </row>
    <row r="902" spans="1:10" x14ac:dyDescent="0.2">
      <c r="B902" s="2">
        <v>0.59375</v>
      </c>
      <c r="C902" s="3">
        <v>92</v>
      </c>
      <c r="D902" s="3">
        <v>114</v>
      </c>
      <c r="F902" s="3">
        <v>8</v>
      </c>
      <c r="G902" s="3" t="s">
        <v>190</v>
      </c>
      <c r="H902" s="14">
        <v>0.52</v>
      </c>
      <c r="I902" s="19">
        <v>29.78</v>
      </c>
      <c r="J902" t="s">
        <v>226</v>
      </c>
    </row>
    <row r="903" spans="1:10" x14ac:dyDescent="0.2">
      <c r="B903" s="2">
        <v>0.60416666666666663</v>
      </c>
      <c r="C903" s="3">
        <v>92</v>
      </c>
      <c r="D903" s="3">
        <v>117</v>
      </c>
      <c r="F903" s="3">
        <v>6</v>
      </c>
      <c r="G903" s="3" t="s">
        <v>180</v>
      </c>
      <c r="H903" s="14">
        <v>0.5</v>
      </c>
      <c r="I903" s="19">
        <v>29.77</v>
      </c>
      <c r="J903" t="s">
        <v>227</v>
      </c>
    </row>
    <row r="904" spans="1:10" x14ac:dyDescent="0.2">
      <c r="B904" s="2">
        <v>0.61458333333333304</v>
      </c>
      <c r="C904" s="3">
        <v>94</v>
      </c>
      <c r="D904" s="3">
        <v>117</v>
      </c>
      <c r="F904" s="3">
        <v>6</v>
      </c>
      <c r="G904" s="3" t="s">
        <v>34</v>
      </c>
      <c r="H904" s="14">
        <v>0.49</v>
      </c>
      <c r="I904" s="19">
        <v>29.76</v>
      </c>
      <c r="J904" t="s">
        <v>227</v>
      </c>
    </row>
    <row r="905" spans="1:10" x14ac:dyDescent="0.2">
      <c r="B905" s="2">
        <v>0.625</v>
      </c>
      <c r="C905" s="3">
        <v>93</v>
      </c>
      <c r="D905" s="3">
        <v>122</v>
      </c>
      <c r="F905" s="3">
        <v>7</v>
      </c>
      <c r="G905" s="3" t="s">
        <v>34</v>
      </c>
      <c r="H905" s="14">
        <v>0.47</v>
      </c>
      <c r="I905" s="19">
        <v>29.76</v>
      </c>
      <c r="J905" t="s">
        <v>227</v>
      </c>
    </row>
    <row r="906" spans="1:10" x14ac:dyDescent="0.2">
      <c r="B906" s="2">
        <v>0.63541666666666696</v>
      </c>
      <c r="C906" s="3">
        <v>94</v>
      </c>
      <c r="D906" s="3">
        <v>115</v>
      </c>
      <c r="F906" s="3">
        <v>10</v>
      </c>
      <c r="G906" s="3" t="s">
        <v>190</v>
      </c>
      <c r="H906" s="14">
        <v>0.47</v>
      </c>
      <c r="I906" s="19">
        <v>29.76</v>
      </c>
      <c r="J906" t="s">
        <v>227</v>
      </c>
    </row>
    <row r="907" spans="1:10" x14ac:dyDescent="0.2">
      <c r="B907" s="2">
        <v>0.72916666666666596</v>
      </c>
      <c r="C907" s="3">
        <v>94</v>
      </c>
      <c r="D907" s="3">
        <v>114</v>
      </c>
      <c r="F907" s="3">
        <v>14</v>
      </c>
      <c r="G907" s="3" t="s">
        <v>37</v>
      </c>
      <c r="H907" s="14">
        <v>0.48</v>
      </c>
      <c r="I907" s="19">
        <v>29.73</v>
      </c>
      <c r="J907" t="s">
        <v>228</v>
      </c>
    </row>
    <row r="908" spans="1:10" x14ac:dyDescent="0.2">
      <c r="B908" s="2">
        <v>0.73958333333333204</v>
      </c>
      <c r="C908" s="3">
        <v>95</v>
      </c>
      <c r="D908" s="3">
        <v>113</v>
      </c>
      <c r="F908" s="3">
        <v>6</v>
      </c>
      <c r="G908" s="3" t="s">
        <v>37</v>
      </c>
      <c r="H908" s="14">
        <v>0.48</v>
      </c>
      <c r="I908" s="19">
        <v>29.73</v>
      </c>
      <c r="J908" t="s">
        <v>229</v>
      </c>
    </row>
    <row r="909" spans="1:10" x14ac:dyDescent="0.2">
      <c r="B909" s="2">
        <v>0.749999999999999</v>
      </c>
      <c r="C909" s="3">
        <v>94</v>
      </c>
      <c r="D909" s="3">
        <v>113</v>
      </c>
      <c r="F909" s="3">
        <v>5</v>
      </c>
      <c r="G909" s="3" t="s">
        <v>34</v>
      </c>
      <c r="H909" s="14">
        <v>0.49</v>
      </c>
      <c r="I909" s="19">
        <v>29.73</v>
      </c>
      <c r="J909" t="s">
        <v>228</v>
      </c>
    </row>
    <row r="910" spans="1:10" x14ac:dyDescent="0.2">
      <c r="B910" s="2">
        <v>0.76041666666666596</v>
      </c>
      <c r="C910" s="3">
        <v>94</v>
      </c>
      <c r="D910" s="3">
        <v>110</v>
      </c>
      <c r="F910" s="3">
        <v>9</v>
      </c>
      <c r="G910" s="3" t="s">
        <v>37</v>
      </c>
      <c r="H910" s="14">
        <v>0.48</v>
      </c>
      <c r="I910" s="19">
        <v>29.72</v>
      </c>
      <c r="J910" t="s">
        <v>228</v>
      </c>
    </row>
    <row r="911" spans="1:10" x14ac:dyDescent="0.2">
      <c r="B911" s="2">
        <v>0.77083333333333204</v>
      </c>
      <c r="C911" s="3">
        <v>94</v>
      </c>
      <c r="D911" s="3">
        <v>108</v>
      </c>
      <c r="F911" s="3">
        <v>7</v>
      </c>
      <c r="G911" s="3" t="s">
        <v>190</v>
      </c>
      <c r="H911" s="14">
        <v>0.49</v>
      </c>
      <c r="I911" s="19">
        <v>29.73</v>
      </c>
      <c r="J911" t="s">
        <v>228</v>
      </c>
    </row>
    <row r="912" spans="1:10" x14ac:dyDescent="0.2">
      <c r="B912" s="2">
        <v>0.781249999999999</v>
      </c>
      <c r="C912" s="3">
        <v>93</v>
      </c>
      <c r="D912" s="3">
        <v>106</v>
      </c>
      <c r="F912" s="3">
        <v>9</v>
      </c>
      <c r="G912" s="3" t="s">
        <v>34</v>
      </c>
      <c r="H912" s="14">
        <v>0.49</v>
      </c>
      <c r="I912" s="19">
        <v>29.73</v>
      </c>
      <c r="J912" t="s">
        <v>228</v>
      </c>
    </row>
    <row r="913" spans="1:10" x14ac:dyDescent="0.2">
      <c r="B913" s="2">
        <v>0.79166666666666596</v>
      </c>
      <c r="C913" s="3">
        <v>93</v>
      </c>
      <c r="D913" s="3">
        <v>100</v>
      </c>
      <c r="E913" t="s">
        <v>27</v>
      </c>
      <c r="F913" s="3">
        <v>10</v>
      </c>
      <c r="G913" s="3" t="s">
        <v>34</v>
      </c>
      <c r="H913" s="14">
        <v>0.49</v>
      </c>
      <c r="I913" s="19">
        <v>29.72</v>
      </c>
      <c r="J913" t="s">
        <v>228</v>
      </c>
    </row>
    <row r="914" spans="1:10" x14ac:dyDescent="0.2">
      <c r="B914" s="2"/>
      <c r="H914" s="14"/>
      <c r="I914" s="19"/>
    </row>
    <row r="915" spans="1:10" x14ac:dyDescent="0.2">
      <c r="A915" s="21">
        <v>39606</v>
      </c>
      <c r="B915" s="2">
        <v>0.82291666666666696</v>
      </c>
      <c r="C915" s="3">
        <v>93</v>
      </c>
      <c r="D915" s="3">
        <v>96</v>
      </c>
      <c r="F915" s="3">
        <v>5</v>
      </c>
      <c r="G915" s="3" t="s">
        <v>34</v>
      </c>
      <c r="H915" s="14">
        <v>0.47</v>
      </c>
      <c r="I915" s="19">
        <v>29.74</v>
      </c>
    </row>
    <row r="916" spans="1:10" x14ac:dyDescent="0.2">
      <c r="B916" s="2">
        <v>0.83333333333333404</v>
      </c>
      <c r="C916" s="3">
        <v>92</v>
      </c>
      <c r="D916" s="3">
        <v>95</v>
      </c>
      <c r="F916" s="3">
        <v>9</v>
      </c>
      <c r="G916" s="3" t="s">
        <v>34</v>
      </c>
      <c r="H916" s="14">
        <v>0.47</v>
      </c>
      <c r="I916" s="19">
        <v>29.74</v>
      </c>
    </row>
    <row r="917" spans="1:10" x14ac:dyDescent="0.2">
      <c r="B917" s="2">
        <v>0.843750000000001</v>
      </c>
      <c r="C917" s="3">
        <v>92</v>
      </c>
      <c r="D917" s="3">
        <v>94</v>
      </c>
      <c r="F917" s="3">
        <v>6</v>
      </c>
      <c r="G917" s="3" t="s">
        <v>34</v>
      </c>
      <c r="H917" s="14">
        <v>0.47</v>
      </c>
      <c r="I917" s="19">
        <v>29.74</v>
      </c>
    </row>
    <row r="918" spans="1:10" x14ac:dyDescent="0.2">
      <c r="B918" s="2">
        <v>0.85416666666666796</v>
      </c>
      <c r="C918" s="3">
        <v>92</v>
      </c>
      <c r="D918" s="3">
        <v>93</v>
      </c>
      <c r="H918" s="14"/>
      <c r="I918" s="19"/>
    </row>
    <row r="919" spans="1:10" x14ac:dyDescent="0.2">
      <c r="B919" s="2">
        <v>0.86458333333333504</v>
      </c>
      <c r="C919" s="3">
        <v>91</v>
      </c>
      <c r="D919" s="3">
        <v>93</v>
      </c>
      <c r="F919" s="3">
        <v>9</v>
      </c>
      <c r="G919" s="3" t="s">
        <v>180</v>
      </c>
      <c r="H919" s="14">
        <v>0.51</v>
      </c>
      <c r="I919" s="19">
        <v>29.74</v>
      </c>
    </row>
    <row r="920" spans="1:10" x14ac:dyDescent="0.2">
      <c r="B920" s="2">
        <v>0.875000000000002</v>
      </c>
      <c r="C920" s="3">
        <v>90</v>
      </c>
      <c r="D920" s="3">
        <v>92</v>
      </c>
      <c r="F920" s="3">
        <v>7</v>
      </c>
      <c r="G920" s="3" t="s">
        <v>190</v>
      </c>
      <c r="H920" s="14">
        <v>0.53</v>
      </c>
      <c r="I920" s="19">
        <v>29.74</v>
      </c>
    </row>
    <row r="921" spans="1:10" x14ac:dyDescent="0.2">
      <c r="B921" s="2">
        <v>0.88541666666666896</v>
      </c>
      <c r="C921" s="3">
        <v>90</v>
      </c>
      <c r="D921" s="3">
        <v>92</v>
      </c>
      <c r="F921" s="3">
        <v>4</v>
      </c>
      <c r="G921" s="3" t="s">
        <v>35</v>
      </c>
      <c r="H921" s="14">
        <v>0.54</v>
      </c>
      <c r="I921" s="19">
        <v>29.75</v>
      </c>
    </row>
    <row r="922" spans="1:10" x14ac:dyDescent="0.2">
      <c r="B922" s="2">
        <v>0.89583333333333603</v>
      </c>
      <c r="C922" s="3">
        <v>89</v>
      </c>
      <c r="D922" s="3">
        <v>91</v>
      </c>
      <c r="F922" s="3">
        <v>6</v>
      </c>
      <c r="G922" s="3" t="s">
        <v>34</v>
      </c>
      <c r="H922" s="14">
        <v>0.54</v>
      </c>
      <c r="I922" s="19">
        <v>29.75</v>
      </c>
    </row>
    <row r="923" spans="1:10" x14ac:dyDescent="0.2">
      <c r="B923" s="2">
        <v>0.906250000000003</v>
      </c>
      <c r="C923" s="3">
        <v>89</v>
      </c>
      <c r="D923" s="3">
        <v>91</v>
      </c>
      <c r="F923" s="3">
        <v>5</v>
      </c>
      <c r="G923" s="3" t="s">
        <v>34</v>
      </c>
      <c r="H923" s="14">
        <v>0.55000000000000004</v>
      </c>
      <c r="I923" s="19">
        <v>29.75</v>
      </c>
    </row>
    <row r="924" spans="1:10" x14ac:dyDescent="0.2">
      <c r="B924" s="2">
        <v>0.91666666666666896</v>
      </c>
      <c r="C924" s="3">
        <v>89</v>
      </c>
      <c r="D924" s="3">
        <v>91</v>
      </c>
      <c r="E924" s="21">
        <v>39619</v>
      </c>
      <c r="F924" s="3">
        <v>5</v>
      </c>
      <c r="G924" s="3" t="s">
        <v>34</v>
      </c>
      <c r="H924" s="14">
        <v>0.55000000000000004</v>
      </c>
      <c r="I924" s="19">
        <v>29.75</v>
      </c>
    </row>
    <row r="925" spans="1:10" x14ac:dyDescent="0.2">
      <c r="B925" s="2">
        <v>0.92708333333333603</v>
      </c>
      <c r="C925" s="3">
        <v>89</v>
      </c>
      <c r="D925" s="3">
        <v>90</v>
      </c>
      <c r="F925" s="3">
        <v>9</v>
      </c>
      <c r="G925" s="3" t="s">
        <v>180</v>
      </c>
      <c r="H925" s="14">
        <v>0.55000000000000004</v>
      </c>
      <c r="I925" s="19">
        <v>29.76</v>
      </c>
    </row>
    <row r="926" spans="1:10" x14ac:dyDescent="0.2">
      <c r="B926" s="2">
        <v>0.937500000000003</v>
      </c>
      <c r="C926" s="3">
        <v>88</v>
      </c>
      <c r="D926" s="3">
        <v>90</v>
      </c>
      <c r="F926" s="3">
        <v>6</v>
      </c>
      <c r="G926" s="3" t="s">
        <v>190</v>
      </c>
      <c r="H926" s="14">
        <v>0.56000000000000005</v>
      </c>
      <c r="I926" s="19">
        <v>29.76</v>
      </c>
    </row>
    <row r="927" spans="1:10" x14ac:dyDescent="0.2">
      <c r="B927" s="2"/>
      <c r="F927" s="3"/>
      <c r="G927" s="3"/>
      <c r="H927" s="14"/>
      <c r="I927" s="19"/>
    </row>
    <row r="928" spans="1:10" x14ac:dyDescent="0.2">
      <c r="A928" s="9" t="s">
        <v>231</v>
      </c>
      <c r="H928" s="14"/>
      <c r="I928" s="19"/>
    </row>
    <row r="929" spans="1:9" x14ac:dyDescent="0.2">
      <c r="A929" s="21">
        <v>39619</v>
      </c>
      <c r="B929" s="1">
        <v>0.4375</v>
      </c>
      <c r="C929" s="3">
        <v>76</v>
      </c>
      <c r="D929" s="3">
        <v>104</v>
      </c>
      <c r="F929" s="3">
        <v>4</v>
      </c>
      <c r="G929" s="3" t="s">
        <v>208</v>
      </c>
      <c r="H929" s="14">
        <v>0.65</v>
      </c>
      <c r="I929" s="19">
        <v>29.89</v>
      </c>
    </row>
    <row r="930" spans="1:9" x14ac:dyDescent="0.2">
      <c r="B930" s="1">
        <v>0.44791666666666702</v>
      </c>
      <c r="C930" s="3">
        <v>78</v>
      </c>
      <c r="D930" s="3">
        <v>107</v>
      </c>
      <c r="F930" s="3">
        <v>1</v>
      </c>
      <c r="G930" s="3" t="s">
        <v>143</v>
      </c>
      <c r="H930" s="14">
        <v>0.62</v>
      </c>
      <c r="I930" s="19">
        <v>29.89</v>
      </c>
    </row>
    <row r="931" spans="1:9" x14ac:dyDescent="0.2">
      <c r="B931" s="1">
        <v>0.45833333333333298</v>
      </c>
      <c r="C931" s="3">
        <v>78</v>
      </c>
      <c r="D931" s="3">
        <v>107</v>
      </c>
      <c r="F931" s="3">
        <v>1</v>
      </c>
      <c r="G931" s="3" t="s">
        <v>37</v>
      </c>
      <c r="H931" s="14">
        <v>0.6</v>
      </c>
      <c r="I931" s="19">
        <v>29.89</v>
      </c>
    </row>
    <row r="932" spans="1:9" x14ac:dyDescent="0.2">
      <c r="B932" s="1">
        <v>0.46875</v>
      </c>
      <c r="C932" s="3">
        <v>79</v>
      </c>
      <c r="D932" s="3">
        <v>110</v>
      </c>
      <c r="F932" s="3">
        <v>1</v>
      </c>
      <c r="G932" s="3" t="s">
        <v>196</v>
      </c>
      <c r="H932" s="14">
        <v>0.56999999999999995</v>
      </c>
      <c r="I932" s="19">
        <v>29.89</v>
      </c>
    </row>
    <row r="933" spans="1:9" x14ac:dyDescent="0.2">
      <c r="B933" s="1">
        <v>0.47916666666666669</v>
      </c>
      <c r="C933" s="3">
        <v>80</v>
      </c>
      <c r="D933" s="3">
        <v>114</v>
      </c>
      <c r="F933" s="3">
        <v>1</v>
      </c>
      <c r="G933" s="3" t="s">
        <v>129</v>
      </c>
      <c r="H933" s="14">
        <v>0.55000000000000004</v>
      </c>
      <c r="I933" s="19">
        <v>29.89</v>
      </c>
    </row>
    <row r="934" spans="1:9" x14ac:dyDescent="0.2">
      <c r="B934" s="1">
        <v>0.48958333333333331</v>
      </c>
      <c r="C934" s="3">
        <v>81</v>
      </c>
      <c r="D934" s="3">
        <v>115</v>
      </c>
      <c r="F934" s="3">
        <v>0</v>
      </c>
      <c r="H934" s="14">
        <v>0.53</v>
      </c>
      <c r="I934" s="19">
        <v>29.89</v>
      </c>
    </row>
    <row r="935" spans="1:9" x14ac:dyDescent="0.2">
      <c r="B935" s="1">
        <v>0.5</v>
      </c>
      <c r="C935" s="3">
        <v>81</v>
      </c>
      <c r="D935" s="3">
        <v>118</v>
      </c>
      <c r="F935" s="3">
        <v>2</v>
      </c>
      <c r="G935" s="3" t="s">
        <v>43</v>
      </c>
      <c r="H935" s="14">
        <v>0.53</v>
      </c>
      <c r="I935" s="19">
        <v>29.89</v>
      </c>
    </row>
    <row r="936" spans="1:9" x14ac:dyDescent="0.2">
      <c r="B936" s="1">
        <v>0.51041666666666663</v>
      </c>
      <c r="C936" s="3">
        <v>82</v>
      </c>
      <c r="D936" s="3">
        <v>120</v>
      </c>
      <c r="F936" s="3">
        <v>2</v>
      </c>
      <c r="G936" s="3" t="s">
        <v>190</v>
      </c>
      <c r="H936" s="14">
        <v>0.51</v>
      </c>
      <c r="I936" s="19">
        <v>29.89</v>
      </c>
    </row>
    <row r="937" spans="1:9" x14ac:dyDescent="0.2">
      <c r="B937" s="1">
        <v>0.52083333333333304</v>
      </c>
      <c r="C937" s="3">
        <v>82</v>
      </c>
      <c r="D937" s="3">
        <v>122</v>
      </c>
      <c r="F937" s="3">
        <v>1</v>
      </c>
      <c r="G937" s="3" t="s">
        <v>190</v>
      </c>
      <c r="H937" s="14">
        <v>0.5</v>
      </c>
      <c r="I937" s="19">
        <v>29.89</v>
      </c>
    </row>
    <row r="938" spans="1:9" x14ac:dyDescent="0.2">
      <c r="B938" s="1">
        <v>0.54166666666666696</v>
      </c>
      <c r="C938" s="3">
        <v>84</v>
      </c>
      <c r="D938" s="3">
        <v>126</v>
      </c>
      <c r="F938" s="3">
        <v>1</v>
      </c>
      <c r="G938" s="3" t="s">
        <v>130</v>
      </c>
      <c r="H938" s="14">
        <v>0.47</v>
      </c>
      <c r="I938" s="19">
        <v>29.88</v>
      </c>
    </row>
    <row r="939" spans="1:9" x14ac:dyDescent="0.2">
      <c r="B939" s="1">
        <v>0.55208333333333304</v>
      </c>
      <c r="C939" s="3">
        <v>85</v>
      </c>
      <c r="D939" s="3">
        <v>125</v>
      </c>
      <c r="F939" s="3">
        <v>3</v>
      </c>
      <c r="G939" s="3" t="s">
        <v>34</v>
      </c>
      <c r="H939" s="14">
        <v>0.46</v>
      </c>
      <c r="I939" s="19">
        <v>29.88</v>
      </c>
    </row>
    <row r="940" spans="1:9" x14ac:dyDescent="0.2">
      <c r="B940" s="1">
        <v>0.5625</v>
      </c>
      <c r="C940" s="3">
        <v>86</v>
      </c>
      <c r="D940" s="3">
        <v>127</v>
      </c>
      <c r="F940" s="3">
        <v>1</v>
      </c>
      <c r="G940" s="3" t="s">
        <v>35</v>
      </c>
      <c r="H940" s="14">
        <v>0.47</v>
      </c>
      <c r="I940" s="19">
        <v>29.88</v>
      </c>
    </row>
    <row r="941" spans="1:9" x14ac:dyDescent="0.2">
      <c r="B941" s="1">
        <v>0.57291666666666696</v>
      </c>
      <c r="C941" s="3">
        <v>85</v>
      </c>
      <c r="D941" s="3">
        <v>127</v>
      </c>
      <c r="F941" s="3">
        <v>5</v>
      </c>
      <c r="G941" s="3" t="s">
        <v>143</v>
      </c>
      <c r="H941" s="14">
        <v>0.45</v>
      </c>
      <c r="I941" s="19">
        <v>29.87</v>
      </c>
    </row>
    <row r="942" spans="1:9" x14ac:dyDescent="0.2">
      <c r="B942" s="1">
        <v>0.58333333333333304</v>
      </c>
      <c r="C942" s="3">
        <v>85</v>
      </c>
      <c r="D942" s="3">
        <v>129</v>
      </c>
      <c r="F942" s="3">
        <v>5</v>
      </c>
      <c r="G942" s="3" t="s">
        <v>196</v>
      </c>
      <c r="H942" s="14">
        <v>0.45</v>
      </c>
      <c r="I942" s="19">
        <v>29.87</v>
      </c>
    </row>
    <row r="943" spans="1:9" x14ac:dyDescent="0.2">
      <c r="B943" s="1">
        <v>0.59375</v>
      </c>
      <c r="C943" s="3">
        <v>86</v>
      </c>
      <c r="D943" s="3">
        <v>123</v>
      </c>
      <c r="F943" s="3">
        <v>7</v>
      </c>
      <c r="G943" s="3" t="s">
        <v>201</v>
      </c>
      <c r="H943" s="14">
        <v>0.45</v>
      </c>
      <c r="I943" s="19">
        <v>29.87</v>
      </c>
    </row>
    <row r="944" spans="1:9" x14ac:dyDescent="0.2">
      <c r="B944" s="1">
        <v>0.60416666666666696</v>
      </c>
      <c r="C944" s="3">
        <v>85</v>
      </c>
      <c r="D944" s="3">
        <v>121</v>
      </c>
      <c r="F944" s="3">
        <v>6</v>
      </c>
      <c r="G944" s="3" t="s">
        <v>201</v>
      </c>
      <c r="H944" s="14">
        <v>0.44</v>
      </c>
      <c r="I944" s="19">
        <v>29.87</v>
      </c>
    </row>
    <row r="945" spans="1:9" x14ac:dyDescent="0.2">
      <c r="B945" s="1">
        <v>0.61458333333333304</v>
      </c>
      <c r="C945" s="3">
        <v>85</v>
      </c>
      <c r="D945" s="3">
        <v>124</v>
      </c>
      <c r="F945" s="3">
        <v>4</v>
      </c>
      <c r="G945" s="3" t="s">
        <v>196</v>
      </c>
      <c r="H945" s="14">
        <v>0.46</v>
      </c>
      <c r="I945" s="19">
        <v>29.87</v>
      </c>
    </row>
    <row r="946" spans="1:9" x14ac:dyDescent="0.2">
      <c r="B946" s="1">
        <v>0.625</v>
      </c>
      <c r="C946" s="3">
        <v>87</v>
      </c>
      <c r="D946" s="3">
        <v>127</v>
      </c>
      <c r="F946" s="3">
        <v>4</v>
      </c>
      <c r="G946" s="3" t="s">
        <v>197</v>
      </c>
      <c r="H946" s="14">
        <v>0.43</v>
      </c>
      <c r="I946" s="19">
        <v>29.85</v>
      </c>
    </row>
    <row r="947" spans="1:9" x14ac:dyDescent="0.2">
      <c r="B947" s="1">
        <v>0.63541666666666696</v>
      </c>
      <c r="C947" s="3">
        <v>84</v>
      </c>
      <c r="D947" s="3">
        <v>109</v>
      </c>
      <c r="F947" s="3">
        <v>5</v>
      </c>
      <c r="G947" s="3" t="s">
        <v>196</v>
      </c>
      <c r="H947" s="14">
        <v>0.45</v>
      </c>
      <c r="I947" s="19">
        <v>29.85</v>
      </c>
    </row>
    <row r="948" spans="1:9" x14ac:dyDescent="0.2">
      <c r="B948" s="1">
        <v>0.73958333333333304</v>
      </c>
      <c r="C948" s="3">
        <v>80</v>
      </c>
      <c r="D948" s="3">
        <v>97</v>
      </c>
      <c r="F948" s="3">
        <v>6</v>
      </c>
      <c r="G948" s="3" t="s">
        <v>190</v>
      </c>
      <c r="H948" s="14">
        <v>0.47</v>
      </c>
      <c r="I948" s="19">
        <v>29.86</v>
      </c>
    </row>
    <row r="949" spans="1:9" x14ac:dyDescent="0.2">
      <c r="B949" s="1">
        <v>0.75</v>
      </c>
      <c r="C949" s="3">
        <v>81</v>
      </c>
      <c r="D949" s="3">
        <v>97</v>
      </c>
      <c r="F949" s="3">
        <v>2</v>
      </c>
      <c r="G949" s="3" t="s">
        <v>37</v>
      </c>
      <c r="H949" s="14">
        <v>0.46</v>
      </c>
      <c r="I949" s="19">
        <v>29.86</v>
      </c>
    </row>
    <row r="950" spans="1:9" x14ac:dyDescent="0.2">
      <c r="B950" s="1">
        <v>0.76041666666666696</v>
      </c>
      <c r="C950" s="3">
        <v>80</v>
      </c>
      <c r="D950" s="3">
        <v>98</v>
      </c>
      <c r="F950" s="3">
        <v>6</v>
      </c>
      <c r="G950" s="3" t="s">
        <v>37</v>
      </c>
      <c r="H950" s="14">
        <v>0.46</v>
      </c>
      <c r="I950" s="19">
        <v>29.85</v>
      </c>
    </row>
    <row r="951" spans="1:9" x14ac:dyDescent="0.2">
      <c r="B951" s="1">
        <v>0.77083333333333304</v>
      </c>
      <c r="C951" s="3">
        <v>81</v>
      </c>
      <c r="D951" s="3">
        <v>94</v>
      </c>
      <c r="F951" s="3">
        <v>0</v>
      </c>
      <c r="H951" s="14">
        <v>0.51</v>
      </c>
      <c r="I951" s="19">
        <v>29.85</v>
      </c>
    </row>
    <row r="952" spans="1:9" x14ac:dyDescent="0.2">
      <c r="B952" s="1">
        <v>0.78125</v>
      </c>
      <c r="C952" s="3">
        <v>81</v>
      </c>
      <c r="D952" s="3">
        <v>92</v>
      </c>
      <c r="F952" s="3">
        <v>4</v>
      </c>
      <c r="G952" s="3" t="s">
        <v>43</v>
      </c>
      <c r="H952" s="14">
        <v>0.49</v>
      </c>
      <c r="I952" s="19">
        <v>29.85</v>
      </c>
    </row>
    <row r="953" spans="1:9" x14ac:dyDescent="0.2">
      <c r="B953" s="1"/>
      <c r="F953" s="3"/>
      <c r="H953" s="27"/>
      <c r="I953" s="19"/>
    </row>
    <row r="954" spans="1:9" x14ac:dyDescent="0.2">
      <c r="A954" s="21">
        <v>39620</v>
      </c>
      <c r="B954" s="1">
        <v>0.40625</v>
      </c>
      <c r="C954" s="3">
        <v>76</v>
      </c>
      <c r="D954" s="3">
        <v>97</v>
      </c>
      <c r="F954" s="3">
        <v>5</v>
      </c>
      <c r="G954" s="3" t="s">
        <v>129</v>
      </c>
      <c r="H954" s="14">
        <v>0.5</v>
      </c>
      <c r="I954" s="19">
        <v>30.01</v>
      </c>
    </row>
    <row r="955" spans="1:9" x14ac:dyDescent="0.2">
      <c r="B955" s="1">
        <v>0.41666666666666669</v>
      </c>
      <c r="C955" s="3">
        <v>77</v>
      </c>
      <c r="D955" s="3">
        <v>99</v>
      </c>
      <c r="F955" s="3">
        <v>6</v>
      </c>
      <c r="G955" s="3" t="s">
        <v>201</v>
      </c>
      <c r="H955" s="14">
        <v>0.51</v>
      </c>
      <c r="I955" s="19">
        <v>30</v>
      </c>
    </row>
    <row r="956" spans="1:9" x14ac:dyDescent="0.2">
      <c r="B956" s="1">
        <v>0.42708333333333331</v>
      </c>
      <c r="C956" s="3">
        <v>79</v>
      </c>
      <c r="D956" s="3">
        <v>100</v>
      </c>
      <c r="F956" s="3">
        <v>5</v>
      </c>
      <c r="G956" s="3" t="s">
        <v>201</v>
      </c>
      <c r="H956" s="14">
        <v>0.46</v>
      </c>
      <c r="I956" s="19">
        <v>30</v>
      </c>
    </row>
    <row r="957" spans="1:9" x14ac:dyDescent="0.2">
      <c r="B957" s="1">
        <v>0.4375</v>
      </c>
      <c r="C957" s="3">
        <v>79</v>
      </c>
      <c r="D957" s="3">
        <v>102</v>
      </c>
      <c r="F957" s="3">
        <v>4</v>
      </c>
      <c r="G957" s="3" t="s">
        <v>201</v>
      </c>
      <c r="H957" s="14">
        <v>0.45</v>
      </c>
      <c r="I957" s="19">
        <v>30</v>
      </c>
    </row>
    <row r="958" spans="1:9" x14ac:dyDescent="0.2">
      <c r="B958" s="1">
        <v>0.44791666666666669</v>
      </c>
      <c r="C958" s="3">
        <v>80</v>
      </c>
      <c r="D958" s="3">
        <v>105</v>
      </c>
      <c r="F958" s="3">
        <v>5</v>
      </c>
      <c r="G958" s="3" t="s">
        <v>201</v>
      </c>
      <c r="H958" s="14">
        <v>0.41</v>
      </c>
      <c r="I958" s="19">
        <v>30</v>
      </c>
    </row>
    <row r="959" spans="1:9" x14ac:dyDescent="0.2">
      <c r="B959" s="1">
        <v>0.45833333333333331</v>
      </c>
      <c r="C959" s="3">
        <v>80</v>
      </c>
      <c r="D959" s="3">
        <v>107</v>
      </c>
      <c r="F959" s="3">
        <v>4</v>
      </c>
      <c r="G959" s="3" t="s">
        <v>129</v>
      </c>
      <c r="H959" s="14">
        <v>0.39</v>
      </c>
      <c r="I959" s="19">
        <v>30</v>
      </c>
    </row>
    <row r="960" spans="1:9" x14ac:dyDescent="0.2">
      <c r="B960" s="1">
        <v>0.46875</v>
      </c>
      <c r="C960" s="3">
        <v>80</v>
      </c>
      <c r="D960" s="3">
        <v>110</v>
      </c>
      <c r="F960" s="3">
        <v>8</v>
      </c>
      <c r="G960" s="3" t="s">
        <v>201</v>
      </c>
      <c r="H960" s="14">
        <v>0.38</v>
      </c>
      <c r="I960" s="19">
        <v>29.99</v>
      </c>
    </row>
    <row r="961" spans="2:9" x14ac:dyDescent="0.2">
      <c r="B961" s="1">
        <v>0.47916666666666669</v>
      </c>
      <c r="C961" s="3">
        <v>81</v>
      </c>
      <c r="D961" s="3">
        <v>111</v>
      </c>
      <c r="F961" s="3">
        <v>6</v>
      </c>
      <c r="G961" s="3" t="s">
        <v>203</v>
      </c>
      <c r="H961" s="14">
        <v>0.37</v>
      </c>
      <c r="I961" s="19">
        <v>29.99</v>
      </c>
    </row>
    <row r="962" spans="2:9" x14ac:dyDescent="0.2">
      <c r="B962" s="1">
        <v>0.48958333333333331</v>
      </c>
      <c r="C962" s="3">
        <v>81</v>
      </c>
      <c r="D962" s="3">
        <v>112</v>
      </c>
      <c r="F962" s="3">
        <v>15</v>
      </c>
      <c r="G962" s="3" t="s">
        <v>130</v>
      </c>
      <c r="H962" s="14">
        <v>0.34</v>
      </c>
      <c r="I962" s="19">
        <v>29.99</v>
      </c>
    </row>
    <row r="963" spans="2:9" x14ac:dyDescent="0.2">
      <c r="B963" s="1">
        <v>0.5</v>
      </c>
      <c r="C963" s="3">
        <v>82</v>
      </c>
      <c r="D963" s="3">
        <v>116</v>
      </c>
      <c r="F963" s="3">
        <v>7</v>
      </c>
      <c r="G963" s="3" t="s">
        <v>201</v>
      </c>
      <c r="H963" s="14">
        <v>0.34</v>
      </c>
      <c r="I963" s="19">
        <v>29.99</v>
      </c>
    </row>
    <row r="964" spans="2:9" x14ac:dyDescent="0.2">
      <c r="B964" s="2">
        <v>0.5625</v>
      </c>
      <c r="C964" s="3">
        <v>84</v>
      </c>
      <c r="D964" s="3">
        <v>124</v>
      </c>
      <c r="F964" s="3">
        <v>7</v>
      </c>
      <c r="G964" s="3" t="s">
        <v>203</v>
      </c>
      <c r="H964" s="14">
        <v>0.3</v>
      </c>
      <c r="I964" s="19">
        <v>29.97</v>
      </c>
    </row>
    <row r="965" spans="2:9" x14ac:dyDescent="0.2">
      <c r="B965" s="2">
        <v>0.57291666666666663</v>
      </c>
      <c r="C965" s="3">
        <v>83</v>
      </c>
      <c r="D965" s="3">
        <v>122</v>
      </c>
      <c r="F965" s="3">
        <v>13</v>
      </c>
      <c r="G965" s="3" t="s">
        <v>129</v>
      </c>
      <c r="H965" s="14">
        <v>0.3</v>
      </c>
      <c r="I965" s="19">
        <v>29.97</v>
      </c>
    </row>
    <row r="966" spans="2:9" x14ac:dyDescent="0.2">
      <c r="B966" s="2">
        <v>0.58333333333333337</v>
      </c>
      <c r="C966" s="3">
        <v>84</v>
      </c>
      <c r="D966" s="3">
        <v>123</v>
      </c>
      <c r="F966" s="3">
        <v>9</v>
      </c>
      <c r="G966" s="3" t="s">
        <v>130</v>
      </c>
      <c r="H966" s="14">
        <v>0.28999999999999998</v>
      </c>
      <c r="I966" s="19">
        <v>29.96</v>
      </c>
    </row>
    <row r="967" spans="2:9" x14ac:dyDescent="0.2">
      <c r="B967" s="2">
        <v>0.59375</v>
      </c>
      <c r="C967" s="3">
        <v>83</v>
      </c>
      <c r="D967" s="3">
        <v>118</v>
      </c>
      <c r="F967" s="3">
        <v>11</v>
      </c>
      <c r="G967" s="3" t="s">
        <v>129</v>
      </c>
      <c r="H967" s="14">
        <v>0.31</v>
      </c>
      <c r="I967" s="3">
        <v>29.96</v>
      </c>
    </row>
    <row r="968" spans="2:9" x14ac:dyDescent="0.2">
      <c r="B968" s="2">
        <v>0.60416666666666663</v>
      </c>
      <c r="C968" s="3">
        <v>84</v>
      </c>
      <c r="D968" s="3">
        <v>119</v>
      </c>
      <c r="F968" s="3">
        <v>8</v>
      </c>
      <c r="G968" s="3" t="s">
        <v>201</v>
      </c>
      <c r="H968" s="14">
        <v>0.31</v>
      </c>
      <c r="I968" s="3">
        <v>29.96</v>
      </c>
    </row>
    <row r="969" spans="2:9" x14ac:dyDescent="0.2">
      <c r="B969" s="2">
        <v>0.61458333333333337</v>
      </c>
      <c r="C969" s="3">
        <v>85</v>
      </c>
      <c r="D969" s="3">
        <v>115</v>
      </c>
      <c r="F969" s="3">
        <v>10</v>
      </c>
      <c r="G969" s="3" t="s">
        <v>201</v>
      </c>
      <c r="H969" s="14">
        <v>0.31</v>
      </c>
      <c r="I969" s="3">
        <v>29.96</v>
      </c>
    </row>
    <row r="970" spans="2:9" x14ac:dyDescent="0.2">
      <c r="B970" s="2">
        <v>0.625</v>
      </c>
      <c r="C970" s="3">
        <v>84</v>
      </c>
      <c r="D970" s="3">
        <v>112</v>
      </c>
      <c r="F970" s="3">
        <v>9</v>
      </c>
      <c r="G970" s="3" t="s">
        <v>130</v>
      </c>
      <c r="H970" s="14">
        <v>0.31</v>
      </c>
      <c r="I970" s="3">
        <v>29.96</v>
      </c>
    </row>
    <row r="971" spans="2:9" x14ac:dyDescent="0.2">
      <c r="B971" s="2">
        <v>0.63541666666666663</v>
      </c>
      <c r="C971" s="3">
        <v>84</v>
      </c>
      <c r="D971" s="3">
        <v>108</v>
      </c>
      <c r="F971" s="3">
        <v>6</v>
      </c>
      <c r="G971" s="3" t="s">
        <v>201</v>
      </c>
      <c r="H971" s="14">
        <v>0.32</v>
      </c>
      <c r="I971" s="3">
        <v>29.95</v>
      </c>
    </row>
    <row r="972" spans="2:9" x14ac:dyDescent="0.2">
      <c r="B972" s="2">
        <v>0.64583333333333337</v>
      </c>
      <c r="C972" s="3">
        <v>85</v>
      </c>
      <c r="D972" s="3">
        <v>116</v>
      </c>
      <c r="F972" s="3">
        <v>11</v>
      </c>
      <c r="G972" s="3" t="s">
        <v>203</v>
      </c>
      <c r="H972" s="14">
        <v>0.32</v>
      </c>
      <c r="I972" s="3">
        <v>29.95</v>
      </c>
    </row>
    <row r="973" spans="2:9" x14ac:dyDescent="0.2">
      <c r="B973" s="2">
        <v>0.66666666666666663</v>
      </c>
      <c r="C973" s="3">
        <v>85</v>
      </c>
      <c r="D973" s="3">
        <v>110</v>
      </c>
      <c r="G973" s="3"/>
      <c r="H973" s="27"/>
    </row>
    <row r="974" spans="2:9" x14ac:dyDescent="0.2">
      <c r="B974" s="2">
        <v>0.67708333333333337</v>
      </c>
      <c r="C974" s="3">
        <v>85</v>
      </c>
      <c r="D974" s="3">
        <v>108</v>
      </c>
      <c r="F974" s="3">
        <v>9</v>
      </c>
      <c r="G974" s="3" t="s">
        <v>129</v>
      </c>
      <c r="H974" s="14">
        <v>0.32</v>
      </c>
      <c r="I974" s="3">
        <v>29.93</v>
      </c>
    </row>
    <row r="975" spans="2:9" x14ac:dyDescent="0.2">
      <c r="B975" s="2">
        <v>0.6875</v>
      </c>
      <c r="C975" s="3">
        <v>85</v>
      </c>
      <c r="D975" s="3">
        <v>110</v>
      </c>
      <c r="F975" s="3">
        <v>9</v>
      </c>
      <c r="G975" s="3" t="s">
        <v>129</v>
      </c>
      <c r="H975" s="14">
        <v>0.32</v>
      </c>
      <c r="I975" s="3">
        <v>29.93</v>
      </c>
    </row>
    <row r="976" spans="2:9" x14ac:dyDescent="0.2">
      <c r="B976" s="2">
        <v>0.69791666666666663</v>
      </c>
      <c r="C976" s="3">
        <v>84</v>
      </c>
      <c r="D976" s="3">
        <v>103</v>
      </c>
      <c r="F976" s="3">
        <v>12</v>
      </c>
      <c r="G976" s="3" t="s">
        <v>129</v>
      </c>
      <c r="H976" s="14">
        <v>0.3</v>
      </c>
      <c r="I976" s="3">
        <v>29.93</v>
      </c>
    </row>
    <row r="977" spans="1:9" x14ac:dyDescent="0.2">
      <c r="B977" s="2">
        <v>0.70833333333333337</v>
      </c>
      <c r="C977" s="3">
        <v>83</v>
      </c>
      <c r="D977" s="3">
        <v>103</v>
      </c>
      <c r="F977" s="3">
        <v>4</v>
      </c>
      <c r="G977" s="3" t="s">
        <v>129</v>
      </c>
      <c r="H977" s="14">
        <v>0.32</v>
      </c>
      <c r="I977" s="3">
        <v>29.92</v>
      </c>
    </row>
    <row r="978" spans="1:9" x14ac:dyDescent="0.2">
      <c r="B978" s="2">
        <v>0.72916666666666663</v>
      </c>
      <c r="C978" s="3">
        <v>77</v>
      </c>
      <c r="D978" s="3">
        <v>90</v>
      </c>
      <c r="F978" s="3">
        <v>24</v>
      </c>
      <c r="G978" s="3" t="s">
        <v>129</v>
      </c>
      <c r="H978" s="14">
        <v>0.44</v>
      </c>
      <c r="I978" s="3">
        <v>29.93</v>
      </c>
    </row>
    <row r="979" spans="1:9" x14ac:dyDescent="0.2">
      <c r="B979" s="2">
        <v>0.73958333333333337</v>
      </c>
      <c r="C979" s="3">
        <v>76</v>
      </c>
      <c r="D979" s="3">
        <v>89</v>
      </c>
      <c r="F979" s="3">
        <v>15</v>
      </c>
      <c r="G979" s="3" t="s">
        <v>201</v>
      </c>
      <c r="H979" s="14">
        <v>0.47</v>
      </c>
      <c r="I979" s="3">
        <v>29.93</v>
      </c>
    </row>
    <row r="980" spans="1:9" x14ac:dyDescent="0.2">
      <c r="B980" s="2">
        <v>0.75</v>
      </c>
      <c r="G980" s="3"/>
      <c r="H980" s="27"/>
    </row>
    <row r="981" spans="1:9" x14ac:dyDescent="0.2">
      <c r="B981" s="2">
        <v>0.76041666666666663</v>
      </c>
      <c r="G981" s="3"/>
      <c r="H981" s="27"/>
    </row>
    <row r="982" spans="1:9" x14ac:dyDescent="0.2">
      <c r="B982" s="2"/>
      <c r="G982" s="3"/>
      <c r="H982" s="27"/>
    </row>
    <row r="983" spans="1:9" x14ac:dyDescent="0.2">
      <c r="A983" s="21">
        <v>39621</v>
      </c>
      <c r="B983" s="1">
        <v>0.48958333333333331</v>
      </c>
      <c r="C983" s="3">
        <v>79</v>
      </c>
      <c r="D983" s="3">
        <v>109</v>
      </c>
      <c r="F983" s="3">
        <v>10</v>
      </c>
      <c r="G983" s="3" t="s">
        <v>203</v>
      </c>
      <c r="H983" s="14">
        <v>0.32</v>
      </c>
      <c r="I983" s="19">
        <v>29.92</v>
      </c>
    </row>
    <row r="984" spans="1:9" x14ac:dyDescent="0.2">
      <c r="B984" s="1">
        <v>0.5</v>
      </c>
      <c r="C984" s="3">
        <v>79</v>
      </c>
      <c r="D984" s="3">
        <v>109</v>
      </c>
      <c r="F984" s="3">
        <v>13</v>
      </c>
      <c r="G984" s="3" t="s">
        <v>129</v>
      </c>
      <c r="H984" s="14">
        <v>0.33</v>
      </c>
      <c r="I984" s="19">
        <v>29.91</v>
      </c>
    </row>
    <row r="985" spans="1:9" x14ac:dyDescent="0.2">
      <c r="B985" s="1">
        <v>0.51041666666666663</v>
      </c>
      <c r="C985" s="3">
        <v>80</v>
      </c>
      <c r="D985" s="3">
        <v>112</v>
      </c>
      <c r="F985" s="3">
        <v>8</v>
      </c>
      <c r="G985" s="3" t="s">
        <v>129</v>
      </c>
      <c r="H985" s="14">
        <v>0.31</v>
      </c>
      <c r="I985" s="19">
        <v>29.91</v>
      </c>
    </row>
    <row r="986" spans="1:9" x14ac:dyDescent="0.2">
      <c r="B986" s="1">
        <v>0.52083333333333337</v>
      </c>
      <c r="C986" s="3">
        <v>80</v>
      </c>
      <c r="D986" s="3">
        <v>114</v>
      </c>
      <c r="F986" s="3">
        <v>7</v>
      </c>
      <c r="G986" s="3" t="s">
        <v>203</v>
      </c>
      <c r="H986" s="14">
        <v>0.31</v>
      </c>
      <c r="I986" s="19">
        <v>29.91</v>
      </c>
    </row>
    <row r="987" spans="1:9" x14ac:dyDescent="0.2">
      <c r="B987" s="1">
        <v>0.53125</v>
      </c>
      <c r="C987" s="3">
        <v>80</v>
      </c>
      <c r="D987" s="3">
        <v>115</v>
      </c>
      <c r="F987" s="3">
        <v>9</v>
      </c>
      <c r="G987" s="3" t="s">
        <v>129</v>
      </c>
      <c r="H987" s="14">
        <v>0.3</v>
      </c>
      <c r="I987" s="19">
        <v>29.9</v>
      </c>
    </row>
    <row r="988" spans="1:9" x14ac:dyDescent="0.2">
      <c r="B988" s="1">
        <v>0.54166666666666663</v>
      </c>
      <c r="C988" s="3">
        <v>81</v>
      </c>
      <c r="D988" s="3">
        <v>118</v>
      </c>
      <c r="F988" s="3">
        <v>12</v>
      </c>
      <c r="G988" s="3" t="s">
        <v>203</v>
      </c>
      <c r="H988" s="14">
        <v>0.28000000000000003</v>
      </c>
      <c r="I988" s="19">
        <v>29.9</v>
      </c>
    </row>
    <row r="989" spans="1:9" x14ac:dyDescent="0.2">
      <c r="B989" s="1">
        <v>0.55208333333333337</v>
      </c>
      <c r="C989" s="3">
        <v>81</v>
      </c>
      <c r="D989" s="3">
        <v>119</v>
      </c>
      <c r="F989" s="3">
        <v>9</v>
      </c>
      <c r="G989" s="3" t="s">
        <v>201</v>
      </c>
      <c r="H989" s="14">
        <v>0.28999999999999998</v>
      </c>
      <c r="I989" s="19">
        <v>29.9</v>
      </c>
    </row>
    <row r="990" spans="1:9" x14ac:dyDescent="0.2">
      <c r="B990" s="2">
        <v>0.5625</v>
      </c>
      <c r="C990" s="3">
        <v>81</v>
      </c>
      <c r="D990" s="3">
        <v>120</v>
      </c>
      <c r="F990" s="3">
        <v>6</v>
      </c>
      <c r="G990" s="3" t="s">
        <v>203</v>
      </c>
      <c r="H990" s="14">
        <v>0.28999999999999998</v>
      </c>
      <c r="I990" s="19">
        <v>29.89</v>
      </c>
    </row>
    <row r="991" spans="1:9" x14ac:dyDescent="0.2">
      <c r="B991" s="2">
        <v>0.57291666666666663</v>
      </c>
      <c r="C991" s="3">
        <v>81</v>
      </c>
      <c r="D991" s="3">
        <v>122</v>
      </c>
      <c r="F991" s="3">
        <v>13</v>
      </c>
      <c r="G991" s="3" t="s">
        <v>129</v>
      </c>
      <c r="H991" s="14">
        <v>0.3</v>
      </c>
      <c r="I991" s="19">
        <v>29.89</v>
      </c>
    </row>
    <row r="992" spans="1:9" x14ac:dyDescent="0.2">
      <c r="B992" s="2">
        <v>0.58333333333333337</v>
      </c>
      <c r="C992" s="3">
        <v>81</v>
      </c>
      <c r="D992" s="3">
        <v>122</v>
      </c>
      <c r="F992" s="3">
        <v>16</v>
      </c>
      <c r="G992" s="3" t="s">
        <v>203</v>
      </c>
      <c r="H992" s="14">
        <v>0.3</v>
      </c>
      <c r="I992" s="19">
        <v>29.89</v>
      </c>
    </row>
    <row r="993" spans="1:9" x14ac:dyDescent="0.2">
      <c r="B993" s="2">
        <v>0.59375</v>
      </c>
      <c r="C993" s="3">
        <v>81</v>
      </c>
      <c r="D993" s="3">
        <v>120</v>
      </c>
      <c r="F993" s="3">
        <v>11</v>
      </c>
      <c r="G993" s="3" t="s">
        <v>129</v>
      </c>
      <c r="H993" s="14">
        <v>0.3</v>
      </c>
      <c r="I993" s="19">
        <v>29.88</v>
      </c>
    </row>
    <row r="994" spans="1:9" x14ac:dyDescent="0.2">
      <c r="B994" s="2"/>
      <c r="F994" s="3"/>
      <c r="G994" s="3"/>
      <c r="H994" s="27"/>
      <c r="I994" s="19"/>
    </row>
    <row r="995" spans="1:9" x14ac:dyDescent="0.2">
      <c r="A995" s="9" t="s">
        <v>232</v>
      </c>
      <c r="B995" s="2"/>
      <c r="F995" s="3"/>
      <c r="G995" s="3"/>
      <c r="H995" s="27"/>
      <c r="I995" s="19"/>
    </row>
    <row r="996" spans="1:9" x14ac:dyDescent="0.2">
      <c r="A996" s="21">
        <v>39625</v>
      </c>
      <c r="B996" s="1">
        <v>0.66666666666666663</v>
      </c>
      <c r="C996" s="3">
        <v>96</v>
      </c>
      <c r="D996" s="3">
        <v>133</v>
      </c>
      <c r="F996" s="3">
        <v>0</v>
      </c>
      <c r="G996" s="3"/>
      <c r="H996" s="14">
        <v>0.34</v>
      </c>
      <c r="I996" s="19">
        <v>29.85</v>
      </c>
    </row>
    <row r="997" spans="1:9" x14ac:dyDescent="0.2">
      <c r="B997" s="1">
        <v>0.67708333333333337</v>
      </c>
      <c r="C997" s="3">
        <v>97</v>
      </c>
      <c r="D997" s="3">
        <v>133</v>
      </c>
      <c r="F997" s="3">
        <v>9</v>
      </c>
      <c r="G997" s="3" t="s">
        <v>71</v>
      </c>
      <c r="H997" s="14">
        <v>0.33</v>
      </c>
      <c r="I997" s="19">
        <v>29.84</v>
      </c>
    </row>
    <row r="998" spans="1:9" x14ac:dyDescent="0.2">
      <c r="B998" s="1">
        <v>0.6875</v>
      </c>
      <c r="C998" s="3">
        <v>96</v>
      </c>
      <c r="D998" s="3">
        <v>136</v>
      </c>
      <c r="F998" s="3">
        <v>5</v>
      </c>
      <c r="G998" s="3" t="s">
        <v>71</v>
      </c>
      <c r="H998" s="14">
        <v>0.34</v>
      </c>
      <c r="I998" s="19">
        <v>29.84</v>
      </c>
    </row>
    <row r="999" spans="1:9" x14ac:dyDescent="0.2">
      <c r="B999" s="1">
        <v>0.69791666666666663</v>
      </c>
      <c r="C999" s="3">
        <v>96</v>
      </c>
      <c r="D999" s="3">
        <v>128</v>
      </c>
      <c r="F999" s="3">
        <v>5</v>
      </c>
      <c r="G999" s="3" t="s">
        <v>129</v>
      </c>
      <c r="H999" s="14">
        <v>0.34</v>
      </c>
      <c r="I999" s="19">
        <v>29.83</v>
      </c>
    </row>
    <row r="1000" spans="1:9" x14ac:dyDescent="0.2">
      <c r="B1000" s="1">
        <v>0.70833333333333337</v>
      </c>
      <c r="C1000" s="3">
        <v>96</v>
      </c>
      <c r="D1000" s="3">
        <v>124</v>
      </c>
      <c r="F1000" s="3">
        <v>6</v>
      </c>
      <c r="G1000" s="3" t="s">
        <v>71</v>
      </c>
      <c r="H1000" s="14">
        <v>0.34</v>
      </c>
      <c r="I1000" s="19">
        <v>29.83</v>
      </c>
    </row>
    <row r="1001" spans="1:9" x14ac:dyDescent="0.2">
      <c r="B1001" s="1">
        <v>0.71875</v>
      </c>
      <c r="C1001" s="3">
        <v>96</v>
      </c>
      <c r="D1001" s="3">
        <v>120</v>
      </c>
      <c r="F1001" s="3">
        <v>8</v>
      </c>
      <c r="G1001" s="3" t="s">
        <v>129</v>
      </c>
      <c r="H1001" s="14">
        <v>0.35</v>
      </c>
      <c r="I1001" s="19">
        <v>29.81</v>
      </c>
    </row>
    <row r="1002" spans="1:9" x14ac:dyDescent="0.2">
      <c r="B1002" s="1">
        <v>0.72916666666666663</v>
      </c>
      <c r="C1002" s="3">
        <v>96</v>
      </c>
      <c r="D1002" s="3">
        <v>120</v>
      </c>
      <c r="F1002" s="3">
        <v>4</v>
      </c>
      <c r="G1002" s="3" t="s">
        <v>71</v>
      </c>
      <c r="H1002" s="14">
        <v>0.35</v>
      </c>
      <c r="I1002" s="19">
        <v>29.81</v>
      </c>
    </row>
    <row r="1003" spans="1:9" x14ac:dyDescent="0.2">
      <c r="B1003" s="2">
        <v>0.73958333333333337</v>
      </c>
      <c r="C1003" s="3">
        <v>97</v>
      </c>
      <c r="D1003" s="3">
        <v>120</v>
      </c>
      <c r="F1003" s="3">
        <v>6</v>
      </c>
      <c r="G1003" s="3" t="s">
        <v>129</v>
      </c>
      <c r="H1003" s="14">
        <v>0.34</v>
      </c>
      <c r="I1003" s="19">
        <v>29.8</v>
      </c>
    </row>
    <row r="1004" spans="1:9" x14ac:dyDescent="0.2">
      <c r="B1004" s="2">
        <v>0.75</v>
      </c>
      <c r="C1004" s="3">
        <v>97</v>
      </c>
      <c r="D1004" s="3">
        <v>119</v>
      </c>
      <c r="F1004" s="3">
        <v>10</v>
      </c>
      <c r="G1004" s="3" t="s">
        <v>201</v>
      </c>
      <c r="H1004" s="14">
        <v>0.34</v>
      </c>
      <c r="I1004" s="19">
        <v>29.8</v>
      </c>
    </row>
    <row r="1005" spans="1:9" x14ac:dyDescent="0.2">
      <c r="F1005" s="3"/>
      <c r="H1005" s="14"/>
      <c r="I1005" s="26"/>
    </row>
    <row r="1006" spans="1:9" x14ac:dyDescent="0.2">
      <c r="F1006" s="3"/>
      <c r="H1006" s="14"/>
      <c r="I1006" s="26"/>
    </row>
    <row r="1007" spans="1:9" x14ac:dyDescent="0.2">
      <c r="A1007" s="21">
        <v>39626</v>
      </c>
      <c r="B1007" s="1">
        <v>0.5</v>
      </c>
      <c r="C1007" s="3">
        <v>91</v>
      </c>
      <c r="D1007" s="3">
        <v>126</v>
      </c>
      <c r="F1007" s="3">
        <v>3</v>
      </c>
      <c r="G1007" s="3" t="s">
        <v>129</v>
      </c>
      <c r="H1007" s="14">
        <v>0.42</v>
      </c>
      <c r="I1007" s="26">
        <v>29.85</v>
      </c>
    </row>
    <row r="1008" spans="1:9" x14ac:dyDescent="0.2">
      <c r="B1008" s="1">
        <v>0.51041666666666663</v>
      </c>
      <c r="C1008" s="3">
        <v>92</v>
      </c>
      <c r="D1008" s="3">
        <v>128</v>
      </c>
      <c r="F1008" s="3">
        <v>8</v>
      </c>
      <c r="G1008" s="3" t="s">
        <v>71</v>
      </c>
      <c r="H1008" s="14">
        <v>0.41</v>
      </c>
      <c r="I1008" s="26">
        <v>28.84</v>
      </c>
    </row>
    <row r="1009" spans="2:9" x14ac:dyDescent="0.2">
      <c r="B1009" s="1">
        <v>0.52083333333333337</v>
      </c>
      <c r="C1009" s="3">
        <v>92</v>
      </c>
      <c r="D1009" s="3">
        <v>129</v>
      </c>
      <c r="F1009" s="3">
        <v>6</v>
      </c>
      <c r="G1009" s="3" t="s">
        <v>203</v>
      </c>
      <c r="H1009" s="14">
        <v>0.42</v>
      </c>
      <c r="I1009" s="26">
        <v>29.84</v>
      </c>
    </row>
    <row r="1010" spans="2:9" x14ac:dyDescent="0.2">
      <c r="B1010" s="1">
        <v>0.53125</v>
      </c>
      <c r="C1010" s="3">
        <v>93</v>
      </c>
      <c r="D1010" s="3">
        <v>131</v>
      </c>
      <c r="F1010" s="3">
        <v>1</v>
      </c>
      <c r="G1010" s="3" t="s">
        <v>203</v>
      </c>
      <c r="H1010" s="14">
        <v>0.41</v>
      </c>
      <c r="I1010" s="26">
        <v>29.84</v>
      </c>
    </row>
    <row r="1011" spans="2:9" x14ac:dyDescent="0.2">
      <c r="B1011" s="1">
        <v>0.54166666666666663</v>
      </c>
      <c r="C1011" s="3">
        <v>93</v>
      </c>
      <c r="D1011" s="3">
        <v>132</v>
      </c>
      <c r="F1011" s="3">
        <v>8</v>
      </c>
      <c r="G1011" s="3" t="s">
        <v>201</v>
      </c>
      <c r="H1011" s="14">
        <v>0.41</v>
      </c>
      <c r="I1011" s="26">
        <v>29.84</v>
      </c>
    </row>
    <row r="1012" spans="2:9" x14ac:dyDescent="0.2">
      <c r="B1012" s="1">
        <v>0.55208333333333337</v>
      </c>
      <c r="C1012" s="3">
        <v>94</v>
      </c>
      <c r="D1012" s="3">
        <v>132</v>
      </c>
      <c r="F1012" s="3">
        <v>6</v>
      </c>
      <c r="G1012" s="3" t="s">
        <v>71</v>
      </c>
      <c r="H1012" s="14">
        <v>0.38</v>
      </c>
      <c r="I1012" s="26">
        <v>28.94</v>
      </c>
    </row>
    <row r="1013" spans="2:9" x14ac:dyDescent="0.2">
      <c r="B1013" s="2">
        <v>0.5625</v>
      </c>
      <c r="C1013" s="3">
        <v>94</v>
      </c>
      <c r="D1013" s="3">
        <v>134</v>
      </c>
      <c r="F1013" s="3">
        <v>9</v>
      </c>
      <c r="G1013" s="3" t="s">
        <v>71</v>
      </c>
      <c r="H1013" s="14">
        <v>0.39</v>
      </c>
      <c r="I1013" s="26">
        <v>29.83</v>
      </c>
    </row>
    <row r="1014" spans="2:9" x14ac:dyDescent="0.2">
      <c r="B1014" s="2">
        <v>0.57291666666666663</v>
      </c>
      <c r="C1014" s="3">
        <v>95</v>
      </c>
      <c r="D1014" s="3">
        <v>134</v>
      </c>
      <c r="F1014" s="3">
        <v>9</v>
      </c>
      <c r="G1014" s="3" t="s">
        <v>130</v>
      </c>
      <c r="H1014" s="14">
        <v>0.37</v>
      </c>
      <c r="I1014" s="26">
        <v>29.83</v>
      </c>
    </row>
    <row r="1015" spans="2:9" x14ac:dyDescent="0.2">
      <c r="B1015" s="2">
        <v>0.63541666666666663</v>
      </c>
      <c r="C1015" s="3">
        <v>95</v>
      </c>
      <c r="D1015" s="3">
        <v>132</v>
      </c>
      <c r="F1015" s="3">
        <v>8</v>
      </c>
      <c r="G1015" s="3" t="s">
        <v>129</v>
      </c>
      <c r="H1015" s="14">
        <v>0.38</v>
      </c>
      <c r="I1015" s="26">
        <v>29.8</v>
      </c>
    </row>
    <row r="1016" spans="2:9" x14ac:dyDescent="0.2">
      <c r="B1016" s="2">
        <v>0.64583333333333337</v>
      </c>
      <c r="C1016" s="3">
        <v>96</v>
      </c>
      <c r="D1016" s="3">
        <v>135</v>
      </c>
      <c r="F1016" s="3">
        <v>10</v>
      </c>
      <c r="G1016" s="3" t="s">
        <v>129</v>
      </c>
      <c r="H1016" s="14">
        <v>0.37</v>
      </c>
      <c r="I1016" s="26">
        <v>29.79</v>
      </c>
    </row>
    <row r="1017" spans="2:9" x14ac:dyDescent="0.2">
      <c r="B1017" s="2">
        <v>0.65625</v>
      </c>
      <c r="C1017" s="3">
        <v>92</v>
      </c>
      <c r="D1017" s="3">
        <v>116</v>
      </c>
      <c r="F1017" s="3">
        <v>15</v>
      </c>
      <c r="G1017" s="3" t="s">
        <v>71</v>
      </c>
      <c r="H1017" s="14">
        <v>0.42</v>
      </c>
      <c r="I1017" s="26">
        <v>29.79</v>
      </c>
    </row>
    <row r="1018" spans="2:9" x14ac:dyDescent="0.2">
      <c r="B1018" s="2">
        <v>0.80208333333333337</v>
      </c>
      <c r="C1018" s="3">
        <v>84</v>
      </c>
      <c r="D1018" s="3">
        <v>93</v>
      </c>
      <c r="F1018" s="3">
        <v>5</v>
      </c>
      <c r="G1018" s="3" t="s">
        <v>129</v>
      </c>
      <c r="H1018" s="14">
        <v>0.6</v>
      </c>
      <c r="I1018" s="26">
        <v>29.82</v>
      </c>
    </row>
    <row r="1019" spans="2:9" x14ac:dyDescent="0.2">
      <c r="B1019" s="2">
        <v>0.8125</v>
      </c>
      <c r="C1019" s="3">
        <v>84</v>
      </c>
      <c r="D1019" s="3">
        <v>93</v>
      </c>
      <c r="F1019" s="3">
        <v>3</v>
      </c>
      <c r="G1019" s="3" t="s">
        <v>201</v>
      </c>
      <c r="H1019" s="14">
        <v>0.6</v>
      </c>
      <c r="I1019" s="26">
        <v>29.82</v>
      </c>
    </row>
    <row r="1020" spans="2:9" x14ac:dyDescent="0.2">
      <c r="B1020" s="2">
        <v>0.82291666666666663</v>
      </c>
      <c r="C1020" s="3">
        <v>84</v>
      </c>
      <c r="D1020" s="3">
        <v>92</v>
      </c>
      <c r="F1020" s="3">
        <v>5</v>
      </c>
      <c r="G1020" s="3" t="s">
        <v>129</v>
      </c>
      <c r="H1020" s="14">
        <v>0.61</v>
      </c>
      <c r="I1020" s="26">
        <v>29.81</v>
      </c>
    </row>
    <row r="1021" spans="2:9" x14ac:dyDescent="0.2">
      <c r="B1021" s="2">
        <v>0.83333333333333337</v>
      </c>
      <c r="C1021" s="3">
        <v>83</v>
      </c>
      <c r="D1021" s="3">
        <v>90</v>
      </c>
      <c r="F1021" s="3">
        <v>1</v>
      </c>
      <c r="G1021" s="3" t="s">
        <v>201</v>
      </c>
      <c r="H1021" s="14">
        <v>0.61</v>
      </c>
      <c r="I1021" s="26">
        <v>29.82</v>
      </c>
    </row>
    <row r="1022" spans="2:9" x14ac:dyDescent="0.2">
      <c r="B1022" s="2">
        <v>0.84375</v>
      </c>
      <c r="C1022" s="3">
        <v>83</v>
      </c>
      <c r="D1022" s="3">
        <v>91</v>
      </c>
      <c r="F1022" s="3">
        <v>4</v>
      </c>
      <c r="G1022" s="3" t="s">
        <v>129</v>
      </c>
      <c r="H1022" s="14">
        <v>0.62</v>
      </c>
      <c r="I1022" s="26">
        <v>29.83</v>
      </c>
    </row>
    <row r="1023" spans="2:9" x14ac:dyDescent="0.2">
      <c r="B1023" s="2">
        <v>0.85416666666666663</v>
      </c>
      <c r="H1023" s="14"/>
    </row>
    <row r="1024" spans="2:9" x14ac:dyDescent="0.2">
      <c r="B1024" s="2">
        <v>0.86458333333333337</v>
      </c>
      <c r="H1024" s="14"/>
    </row>
    <row r="1025" spans="1:9" x14ac:dyDescent="0.2">
      <c r="B1025" s="2"/>
      <c r="H1025" s="14"/>
    </row>
    <row r="1026" spans="1:9" x14ac:dyDescent="0.2">
      <c r="A1026" s="21">
        <v>39627</v>
      </c>
      <c r="B1026" s="2">
        <v>0.78125</v>
      </c>
      <c r="C1026" s="3">
        <v>94</v>
      </c>
      <c r="D1026" s="3">
        <v>109</v>
      </c>
      <c r="F1026" s="3">
        <v>6</v>
      </c>
      <c r="G1026" s="3" t="s">
        <v>203</v>
      </c>
      <c r="H1026" s="13">
        <v>0.42</v>
      </c>
      <c r="I1026" s="3">
        <v>29.78</v>
      </c>
    </row>
    <row r="1027" spans="1:9" x14ac:dyDescent="0.2">
      <c r="B1027" s="2">
        <v>0.79166666666666663</v>
      </c>
      <c r="C1027" s="3">
        <v>94</v>
      </c>
      <c r="D1027" s="3">
        <v>107</v>
      </c>
      <c r="F1027" s="3">
        <v>7</v>
      </c>
      <c r="G1027" s="3" t="s">
        <v>203</v>
      </c>
      <c r="H1027" s="13">
        <v>0.42</v>
      </c>
      <c r="I1027" s="3">
        <v>29.78</v>
      </c>
    </row>
    <row r="1028" spans="1:9" x14ac:dyDescent="0.2">
      <c r="B1028" s="2">
        <v>0.80208333333333337</v>
      </c>
      <c r="C1028" s="3">
        <v>93</v>
      </c>
      <c r="D1028" s="3">
        <v>107</v>
      </c>
      <c r="F1028" s="3">
        <v>2</v>
      </c>
      <c r="G1028" s="3" t="s">
        <v>203</v>
      </c>
      <c r="H1028" s="13">
        <v>0.43</v>
      </c>
      <c r="I1028" s="3">
        <v>29.78</v>
      </c>
    </row>
    <row r="1029" spans="1:9" x14ac:dyDescent="0.2">
      <c r="B1029" s="2">
        <v>0.8125</v>
      </c>
      <c r="C1029" s="3">
        <v>93</v>
      </c>
      <c r="D1029" s="3">
        <v>106</v>
      </c>
      <c r="F1029" s="3">
        <v>2</v>
      </c>
      <c r="G1029" s="3" t="s">
        <v>203</v>
      </c>
      <c r="H1029" s="13">
        <v>0.44</v>
      </c>
      <c r="I1029" s="3">
        <v>29.78</v>
      </c>
    </row>
    <row r="1030" spans="1:9" x14ac:dyDescent="0.2">
      <c r="B1030" s="2">
        <v>0.82291666666666663</v>
      </c>
      <c r="C1030" s="3">
        <v>92</v>
      </c>
      <c r="D1030" s="3">
        <v>105</v>
      </c>
      <c r="F1030" s="3">
        <v>7</v>
      </c>
      <c r="G1030" s="3" t="s">
        <v>71</v>
      </c>
      <c r="H1030" s="13">
        <v>0.45</v>
      </c>
      <c r="I1030" s="3">
        <v>29.78</v>
      </c>
    </row>
    <row r="1031" spans="1:9" x14ac:dyDescent="0.2">
      <c r="B1031" s="2">
        <v>0.83333333333333337</v>
      </c>
      <c r="C1031" s="3">
        <v>92</v>
      </c>
      <c r="D1031" s="3">
        <v>103</v>
      </c>
      <c r="F1031" s="3">
        <v>5</v>
      </c>
      <c r="G1031" s="3" t="s">
        <v>129</v>
      </c>
      <c r="H1031" s="13">
        <v>0.46</v>
      </c>
      <c r="I1031" s="3">
        <v>29.79</v>
      </c>
    </row>
    <row r="1032" spans="1:9" x14ac:dyDescent="0.2">
      <c r="B1032" s="2">
        <v>0.84375</v>
      </c>
      <c r="C1032" s="3">
        <v>92</v>
      </c>
      <c r="D1032" s="3">
        <v>102</v>
      </c>
      <c r="F1032" s="3">
        <v>2</v>
      </c>
      <c r="G1032" s="3" t="s">
        <v>203</v>
      </c>
      <c r="H1032" s="13">
        <v>0.47</v>
      </c>
      <c r="I1032" s="3">
        <v>29.79</v>
      </c>
    </row>
    <row r="1033" spans="1:9" x14ac:dyDescent="0.2">
      <c r="B1033" s="2">
        <v>0.85416666666666663</v>
      </c>
      <c r="C1033" s="3">
        <v>92</v>
      </c>
      <c r="D1033" s="3">
        <v>101</v>
      </c>
      <c r="F1033" s="3">
        <v>5</v>
      </c>
      <c r="G1033" s="3" t="s">
        <v>203</v>
      </c>
      <c r="H1033" s="13">
        <v>0.47</v>
      </c>
      <c r="I1033" s="3">
        <v>29.8</v>
      </c>
    </row>
    <row r="1034" spans="1:9" x14ac:dyDescent="0.2">
      <c r="B1034" s="2">
        <v>0.86458333333333337</v>
      </c>
      <c r="C1034" s="3">
        <v>91</v>
      </c>
      <c r="D1034" s="3">
        <v>99</v>
      </c>
      <c r="F1034" s="3">
        <v>2</v>
      </c>
      <c r="G1034" s="3" t="s">
        <v>71</v>
      </c>
      <c r="H1034" s="13">
        <v>0.49</v>
      </c>
      <c r="I1034" s="3">
        <v>29.8</v>
      </c>
    </row>
    <row r="1035" spans="1:9" x14ac:dyDescent="0.2">
      <c r="B1035" s="2">
        <v>0.875</v>
      </c>
      <c r="C1035" s="3">
        <v>90</v>
      </c>
      <c r="D1035" s="3">
        <v>98</v>
      </c>
      <c r="F1035" s="3">
        <v>4</v>
      </c>
      <c r="G1035" s="3" t="s">
        <v>35</v>
      </c>
      <c r="H1035" s="13">
        <v>0.48</v>
      </c>
      <c r="I1035" s="3">
        <v>29.8</v>
      </c>
    </row>
    <row r="1036" spans="1:9" x14ac:dyDescent="0.2">
      <c r="B1036" s="2">
        <v>0.88541666666666663</v>
      </c>
      <c r="C1036" s="3">
        <v>89</v>
      </c>
      <c r="D1036" s="3">
        <v>97</v>
      </c>
      <c r="F1036" s="3">
        <v>1</v>
      </c>
      <c r="G1036" s="3" t="s">
        <v>203</v>
      </c>
      <c r="H1036" s="13">
        <v>0.48</v>
      </c>
      <c r="I1036" s="3">
        <v>29.81</v>
      </c>
    </row>
    <row r="1037" spans="1:9" x14ac:dyDescent="0.2">
      <c r="B1037" s="2">
        <v>0.89583333333333337</v>
      </c>
      <c r="C1037" s="3">
        <v>89</v>
      </c>
      <c r="D1037" s="3">
        <v>97</v>
      </c>
      <c r="F1037" s="3">
        <v>3</v>
      </c>
      <c r="G1037" s="3" t="s">
        <v>71</v>
      </c>
      <c r="H1037" s="13">
        <v>0.48</v>
      </c>
      <c r="I1037" s="3">
        <v>29.81</v>
      </c>
    </row>
    <row r="1038" spans="1:9" x14ac:dyDescent="0.2">
      <c r="B1038" s="2">
        <v>0.90625</v>
      </c>
      <c r="C1038" s="3">
        <v>89</v>
      </c>
      <c r="D1038" s="3">
        <v>97</v>
      </c>
      <c r="F1038" s="3">
        <v>2</v>
      </c>
      <c r="G1038" s="3" t="s">
        <v>202</v>
      </c>
      <c r="H1038" s="13">
        <v>0.49</v>
      </c>
      <c r="I1038" s="3">
        <v>29.81</v>
      </c>
    </row>
    <row r="1039" spans="1:9" x14ac:dyDescent="0.2">
      <c r="B1039" s="2">
        <v>0.91666666666666663</v>
      </c>
      <c r="C1039" s="3">
        <v>88</v>
      </c>
      <c r="D1039" s="3">
        <v>97</v>
      </c>
      <c r="F1039" s="3">
        <v>2</v>
      </c>
      <c r="G1039" s="3" t="s">
        <v>202</v>
      </c>
      <c r="H1039" s="13">
        <v>0.49</v>
      </c>
      <c r="I1039" s="3">
        <v>29.81</v>
      </c>
    </row>
    <row r="1040" spans="1:9" x14ac:dyDescent="0.2">
      <c r="B1040" s="2">
        <v>0.92708333333333337</v>
      </c>
      <c r="C1040" s="3">
        <v>88</v>
      </c>
      <c r="D1040" s="3">
        <v>96</v>
      </c>
      <c r="F1040" s="3">
        <v>1</v>
      </c>
      <c r="G1040" s="3" t="s">
        <v>203</v>
      </c>
      <c r="H1040" s="13">
        <v>0.49</v>
      </c>
      <c r="I1040" s="3">
        <v>29.82</v>
      </c>
    </row>
    <row r="1041" spans="1:9" x14ac:dyDescent="0.2">
      <c r="F1041" s="3"/>
      <c r="G1041" s="3"/>
      <c r="H1041" s="13"/>
      <c r="I1041" s="3"/>
    </row>
    <row r="1042" spans="1:9" x14ac:dyDescent="0.2">
      <c r="F1042" s="3"/>
      <c r="G1042" s="3"/>
      <c r="H1042" s="13"/>
      <c r="I1042" s="3"/>
    </row>
    <row r="1043" spans="1:9" x14ac:dyDescent="0.2">
      <c r="A1043" s="9" t="s">
        <v>233</v>
      </c>
      <c r="F1043" s="3"/>
      <c r="G1043" s="3"/>
      <c r="H1043" s="13"/>
      <c r="I1043" s="3"/>
    </row>
    <row r="1044" spans="1:9" x14ac:dyDescent="0.2">
      <c r="A1044" s="21">
        <v>39633</v>
      </c>
      <c r="B1044" s="1">
        <v>0.39583333333333331</v>
      </c>
      <c r="C1044" s="3">
        <v>58</v>
      </c>
      <c r="D1044" s="3">
        <v>75</v>
      </c>
      <c r="F1044" s="3">
        <v>2</v>
      </c>
      <c r="G1044" s="3" t="s">
        <v>129</v>
      </c>
      <c r="H1044" s="13">
        <v>0.8</v>
      </c>
      <c r="I1044" s="3">
        <v>29.93</v>
      </c>
    </row>
    <row r="1045" spans="1:9" x14ac:dyDescent="0.2">
      <c r="B1045" s="1">
        <v>0.40625</v>
      </c>
      <c r="C1045" s="3">
        <v>60</v>
      </c>
      <c r="D1045" s="3">
        <v>81</v>
      </c>
      <c r="F1045" s="3">
        <v>2</v>
      </c>
      <c r="G1045" s="3" t="s">
        <v>201</v>
      </c>
      <c r="H1045" s="13">
        <v>0.77</v>
      </c>
      <c r="I1045" s="3">
        <v>29.94</v>
      </c>
    </row>
    <row r="1046" spans="1:9" x14ac:dyDescent="0.2">
      <c r="B1046" s="1">
        <v>0.41666666666666669</v>
      </c>
      <c r="C1046" s="3">
        <v>60</v>
      </c>
      <c r="D1046" s="3">
        <v>80</v>
      </c>
      <c r="F1046" s="3">
        <v>6</v>
      </c>
      <c r="G1046" s="3" t="s">
        <v>129</v>
      </c>
      <c r="H1046" s="13">
        <v>0.76</v>
      </c>
      <c r="I1046" s="3">
        <v>29.94</v>
      </c>
    </row>
    <row r="1047" spans="1:9" x14ac:dyDescent="0.2">
      <c r="B1047" s="1">
        <v>0.42708333333333331</v>
      </c>
      <c r="C1047" s="3">
        <v>62</v>
      </c>
      <c r="D1047" s="3">
        <v>82</v>
      </c>
      <c r="F1047" s="3">
        <v>4</v>
      </c>
      <c r="G1047" s="3" t="s">
        <v>129</v>
      </c>
      <c r="H1047" s="13">
        <v>0.7</v>
      </c>
      <c r="I1047" s="3">
        <v>29.94</v>
      </c>
    </row>
    <row r="1048" spans="1:9" x14ac:dyDescent="0.2">
      <c r="B1048" s="1">
        <v>0.4375</v>
      </c>
      <c r="C1048" s="3">
        <v>63</v>
      </c>
      <c r="D1048" s="3">
        <v>85</v>
      </c>
      <c r="F1048" s="3">
        <v>4</v>
      </c>
      <c r="G1048" s="3" t="s">
        <v>129</v>
      </c>
      <c r="H1048" s="13">
        <v>0.68</v>
      </c>
      <c r="I1048" s="3">
        <v>29.94</v>
      </c>
    </row>
    <row r="1049" spans="1:9" x14ac:dyDescent="0.2">
      <c r="B1049" s="1">
        <v>0.44791666666666669</v>
      </c>
      <c r="C1049" s="3">
        <v>64</v>
      </c>
      <c r="D1049" s="3">
        <v>89</v>
      </c>
      <c r="F1049" s="3">
        <v>5</v>
      </c>
      <c r="G1049" s="3" t="s">
        <v>201</v>
      </c>
      <c r="H1049" s="13">
        <v>0.66</v>
      </c>
      <c r="I1049" s="3">
        <v>29.93</v>
      </c>
    </row>
    <row r="1050" spans="1:9" x14ac:dyDescent="0.2">
      <c r="B1050" s="1">
        <v>0.45833333333333331</v>
      </c>
      <c r="C1050" s="3">
        <v>66</v>
      </c>
      <c r="D1050" s="3">
        <v>94</v>
      </c>
      <c r="F1050" s="3">
        <v>6</v>
      </c>
      <c r="G1050" s="3" t="s">
        <v>203</v>
      </c>
      <c r="H1050" s="13">
        <v>0.65</v>
      </c>
      <c r="I1050" s="3">
        <v>29.93</v>
      </c>
    </row>
    <row r="1051" spans="1:9" x14ac:dyDescent="0.2">
      <c r="B1051" s="1">
        <v>0.46875</v>
      </c>
      <c r="C1051" s="3">
        <v>66</v>
      </c>
      <c r="D1051" s="3">
        <v>94</v>
      </c>
      <c r="F1051" s="3">
        <v>5</v>
      </c>
      <c r="G1051" s="3" t="s">
        <v>201</v>
      </c>
      <c r="H1051" s="13">
        <v>0.65</v>
      </c>
      <c r="I1051" s="3">
        <v>29.93</v>
      </c>
    </row>
    <row r="1052" spans="1:9" x14ac:dyDescent="0.2">
      <c r="B1052" s="1">
        <v>0.47916666666666669</v>
      </c>
      <c r="C1052" s="3">
        <v>66</v>
      </c>
      <c r="D1052" s="3">
        <v>94</v>
      </c>
      <c r="F1052" s="3">
        <v>1</v>
      </c>
      <c r="G1052" s="3" t="s">
        <v>129</v>
      </c>
      <c r="H1052" s="13">
        <v>0.65</v>
      </c>
      <c r="I1052" s="3">
        <v>29.93</v>
      </c>
    </row>
    <row r="1053" spans="1:9" x14ac:dyDescent="0.2">
      <c r="B1053" s="1">
        <v>0.48958333333333331</v>
      </c>
      <c r="C1053" s="3">
        <v>67</v>
      </c>
      <c r="D1053" s="3">
        <v>95</v>
      </c>
      <c r="F1053" s="3">
        <v>6</v>
      </c>
      <c r="G1053" s="3" t="s">
        <v>201</v>
      </c>
      <c r="H1053" s="13">
        <v>0.63</v>
      </c>
      <c r="I1053" s="3">
        <v>29.93</v>
      </c>
    </row>
    <row r="1054" spans="1:9" x14ac:dyDescent="0.2">
      <c r="B1054" s="1">
        <v>0.5</v>
      </c>
      <c r="C1054" s="3">
        <v>67</v>
      </c>
      <c r="D1054" s="3">
        <v>99</v>
      </c>
      <c r="F1054" s="3">
        <v>0</v>
      </c>
      <c r="G1054" s="3"/>
      <c r="H1054" s="13">
        <v>0.62</v>
      </c>
      <c r="I1054" s="3">
        <v>29.93</v>
      </c>
    </row>
    <row r="1055" spans="1:9" x14ac:dyDescent="0.2">
      <c r="B1055" s="1">
        <v>0.51041666666666663</v>
      </c>
      <c r="C1055" s="3">
        <v>68</v>
      </c>
      <c r="D1055" s="3">
        <v>106</v>
      </c>
      <c r="F1055" s="3">
        <v>2</v>
      </c>
      <c r="G1055" s="3" t="s">
        <v>201</v>
      </c>
      <c r="H1055" s="13">
        <v>0.59</v>
      </c>
      <c r="I1055" s="3">
        <v>29.93</v>
      </c>
    </row>
    <row r="1056" spans="1:9" x14ac:dyDescent="0.2">
      <c r="B1056" s="1">
        <v>0.52083333333333337</v>
      </c>
      <c r="C1056" s="3">
        <v>68</v>
      </c>
      <c r="D1056" s="3">
        <v>101</v>
      </c>
      <c r="F1056" s="3">
        <v>6</v>
      </c>
      <c r="G1056" s="3" t="s">
        <v>130</v>
      </c>
      <c r="H1056" s="13">
        <v>0.59</v>
      </c>
      <c r="I1056" s="3">
        <v>29.93</v>
      </c>
    </row>
    <row r="1057" spans="2:9" x14ac:dyDescent="0.2">
      <c r="B1057" s="1">
        <v>0.53125</v>
      </c>
      <c r="C1057" s="3">
        <v>68</v>
      </c>
      <c r="D1057" s="3">
        <v>109</v>
      </c>
      <c r="F1057" s="3">
        <v>3</v>
      </c>
      <c r="G1057" s="3" t="s">
        <v>201</v>
      </c>
      <c r="H1057" s="13">
        <v>0.59</v>
      </c>
      <c r="I1057" s="3">
        <v>29.93</v>
      </c>
    </row>
    <row r="1058" spans="2:9" x14ac:dyDescent="0.2">
      <c r="B1058" s="1">
        <v>0.54166666666666663</v>
      </c>
      <c r="C1058" s="3">
        <v>69</v>
      </c>
      <c r="D1058" s="3">
        <v>111</v>
      </c>
      <c r="F1058" s="3"/>
      <c r="G1058" s="3"/>
      <c r="H1058" s="13"/>
      <c r="I1058" s="3"/>
    </row>
    <row r="1059" spans="2:9" x14ac:dyDescent="0.2">
      <c r="B1059" s="1">
        <v>0.55208333333333337</v>
      </c>
      <c r="C1059" s="3">
        <v>69</v>
      </c>
      <c r="D1059" s="3">
        <v>113</v>
      </c>
      <c r="F1059" s="3">
        <v>2</v>
      </c>
      <c r="G1059" s="3" t="s">
        <v>201</v>
      </c>
      <c r="H1059" s="13">
        <v>0.51</v>
      </c>
      <c r="I1059" s="3">
        <v>29.92</v>
      </c>
    </row>
    <row r="1060" spans="2:9" x14ac:dyDescent="0.2">
      <c r="B1060" s="2">
        <v>0.5625</v>
      </c>
      <c r="C1060" s="3">
        <v>69</v>
      </c>
      <c r="D1060" s="3">
        <v>115</v>
      </c>
      <c r="F1060" s="3">
        <v>3</v>
      </c>
      <c r="G1060" s="3" t="s">
        <v>203</v>
      </c>
      <c r="H1060" s="13">
        <v>0.51</v>
      </c>
      <c r="I1060" s="3">
        <v>29.91</v>
      </c>
    </row>
    <row r="1061" spans="2:9" x14ac:dyDescent="0.2">
      <c r="B1061" s="1">
        <v>0.57291666666666696</v>
      </c>
      <c r="C1061" s="3">
        <v>71</v>
      </c>
      <c r="D1061" s="3">
        <v>111</v>
      </c>
      <c r="F1061" s="3">
        <v>3</v>
      </c>
      <c r="G1061" s="3" t="s">
        <v>130</v>
      </c>
      <c r="H1061" s="13">
        <v>0.52</v>
      </c>
      <c r="I1061" s="3">
        <v>29.9</v>
      </c>
    </row>
    <row r="1062" spans="2:9" x14ac:dyDescent="0.2">
      <c r="B1062" s="1">
        <v>0.58333333333333404</v>
      </c>
      <c r="C1062" s="3">
        <v>71</v>
      </c>
      <c r="D1062" s="3">
        <v>116</v>
      </c>
      <c r="F1062" s="3">
        <v>4</v>
      </c>
      <c r="G1062" s="3" t="s">
        <v>130</v>
      </c>
      <c r="H1062" s="13">
        <v>0.51</v>
      </c>
      <c r="I1062" s="3">
        <v>29.9</v>
      </c>
    </row>
    <row r="1063" spans="2:9" x14ac:dyDescent="0.2">
      <c r="B1063" s="2">
        <v>0.59375</v>
      </c>
      <c r="C1063" s="3">
        <v>70</v>
      </c>
      <c r="D1063" s="3">
        <v>114</v>
      </c>
      <c r="F1063" s="3">
        <v>5</v>
      </c>
      <c r="G1063" s="3" t="s">
        <v>129</v>
      </c>
      <c r="H1063" s="13">
        <v>0.54</v>
      </c>
      <c r="I1063" s="3">
        <v>29.89</v>
      </c>
    </row>
    <row r="1064" spans="2:9" x14ac:dyDescent="0.2">
      <c r="B1064" s="1">
        <v>0.60416666666666696</v>
      </c>
      <c r="C1064" s="3">
        <v>71</v>
      </c>
      <c r="D1064" s="3">
        <v>113</v>
      </c>
      <c r="F1064" s="3">
        <v>2</v>
      </c>
      <c r="G1064" s="3" t="s">
        <v>130</v>
      </c>
      <c r="H1064" s="13">
        <v>0.53</v>
      </c>
      <c r="I1064" s="3">
        <v>29.89</v>
      </c>
    </row>
    <row r="1065" spans="2:9" x14ac:dyDescent="0.2">
      <c r="B1065" s="1">
        <v>0.64583333333333404</v>
      </c>
      <c r="C1065" s="3">
        <v>72</v>
      </c>
      <c r="D1065" s="3">
        <v>112</v>
      </c>
      <c r="F1065" s="3">
        <v>4</v>
      </c>
      <c r="G1065" s="3" t="s">
        <v>197</v>
      </c>
      <c r="H1065" s="13">
        <v>0.49</v>
      </c>
      <c r="I1065" s="3">
        <v>29.88</v>
      </c>
    </row>
    <row r="1066" spans="2:9" x14ac:dyDescent="0.2">
      <c r="B1066" s="2">
        <v>0.656250000000001</v>
      </c>
      <c r="C1066" s="3">
        <v>73</v>
      </c>
      <c r="D1066" s="3">
        <v>112</v>
      </c>
      <c r="F1066" s="3">
        <v>7</v>
      </c>
      <c r="G1066" s="3" t="s">
        <v>203</v>
      </c>
      <c r="H1066" s="13">
        <v>0.48</v>
      </c>
      <c r="I1066" s="3">
        <v>29.87</v>
      </c>
    </row>
    <row r="1067" spans="2:9" x14ac:dyDescent="0.2">
      <c r="B1067" s="1">
        <v>0.66666666666666796</v>
      </c>
      <c r="C1067" s="3">
        <v>73</v>
      </c>
      <c r="D1067" s="3">
        <v>109</v>
      </c>
      <c r="F1067" s="3">
        <v>2</v>
      </c>
      <c r="G1067" s="3" t="s">
        <v>129</v>
      </c>
      <c r="H1067" s="13">
        <v>0.47</v>
      </c>
      <c r="I1067" s="3">
        <v>29.87</v>
      </c>
    </row>
    <row r="1068" spans="2:9" x14ac:dyDescent="0.2">
      <c r="B1068" s="1">
        <v>0.67708333333333504</v>
      </c>
      <c r="C1068" s="3">
        <v>72</v>
      </c>
      <c r="D1068" s="3">
        <v>108</v>
      </c>
      <c r="F1068" s="3">
        <v>4</v>
      </c>
      <c r="G1068" s="3" t="s">
        <v>197</v>
      </c>
      <c r="H1068" s="13">
        <v>0.48</v>
      </c>
      <c r="I1068" s="3">
        <v>29.87</v>
      </c>
    </row>
    <row r="1069" spans="2:9" x14ac:dyDescent="0.2">
      <c r="B1069" s="2">
        <v>0.687500000000001</v>
      </c>
      <c r="C1069" s="3">
        <v>73</v>
      </c>
      <c r="D1069" s="3">
        <v>105</v>
      </c>
      <c r="F1069" s="3">
        <v>6</v>
      </c>
      <c r="G1069" s="3" t="s">
        <v>129</v>
      </c>
      <c r="H1069" s="13">
        <v>0.47</v>
      </c>
      <c r="I1069" s="3">
        <v>29.87</v>
      </c>
    </row>
    <row r="1070" spans="2:9" x14ac:dyDescent="0.2">
      <c r="B1070" s="2">
        <v>0.69791666666666663</v>
      </c>
      <c r="C1070" s="3">
        <v>73</v>
      </c>
      <c r="D1070" s="3">
        <v>109</v>
      </c>
      <c r="F1070" s="3">
        <v>4</v>
      </c>
      <c r="G1070" s="3" t="s">
        <v>201</v>
      </c>
      <c r="H1070" s="13">
        <v>0.46</v>
      </c>
      <c r="I1070" s="3">
        <v>29.87</v>
      </c>
    </row>
    <row r="1071" spans="2:9" x14ac:dyDescent="0.2">
      <c r="B1071" s="2">
        <v>0.70833333333333337</v>
      </c>
      <c r="C1071" s="3">
        <v>73</v>
      </c>
      <c r="D1071" s="3">
        <v>104</v>
      </c>
      <c r="F1071" s="3">
        <v>1</v>
      </c>
      <c r="G1071" s="3" t="s">
        <v>201</v>
      </c>
      <c r="H1071" s="13">
        <v>0.47</v>
      </c>
      <c r="I1071" s="3">
        <v>29.86</v>
      </c>
    </row>
    <row r="1072" spans="2:9" x14ac:dyDescent="0.2">
      <c r="B1072" s="2">
        <v>0.71875</v>
      </c>
      <c r="C1072" s="3">
        <v>73</v>
      </c>
      <c r="D1072" s="3">
        <v>101</v>
      </c>
      <c r="F1072" s="3">
        <v>2</v>
      </c>
      <c r="G1072" s="3" t="s">
        <v>129</v>
      </c>
      <c r="H1072" s="13">
        <v>0.48</v>
      </c>
      <c r="I1072" s="3">
        <v>29.86</v>
      </c>
    </row>
    <row r="1073" spans="1:9" x14ac:dyDescent="0.2">
      <c r="B1073" s="2">
        <v>0.72916666666666663</v>
      </c>
      <c r="C1073" s="3">
        <v>72</v>
      </c>
      <c r="D1073" s="3">
        <v>101</v>
      </c>
      <c r="F1073" s="3">
        <v>4</v>
      </c>
      <c r="G1073" s="3" t="s">
        <v>201</v>
      </c>
      <c r="H1073" s="13">
        <v>0.5</v>
      </c>
      <c r="I1073" s="3">
        <v>29.88</v>
      </c>
    </row>
    <row r="1074" spans="1:9" x14ac:dyDescent="0.2">
      <c r="B1074" s="2">
        <v>0.73958333333333337</v>
      </c>
      <c r="F1074" s="3"/>
      <c r="G1074" s="3"/>
      <c r="H1074" s="13"/>
      <c r="I1074" s="3"/>
    </row>
    <row r="1075" spans="1:9" x14ac:dyDescent="0.2">
      <c r="F1075" s="3"/>
      <c r="G1075" s="3"/>
      <c r="H1075" s="13"/>
      <c r="I1075" s="3"/>
    </row>
    <row r="1076" spans="1:9" x14ac:dyDescent="0.2">
      <c r="A1076" s="21">
        <v>39634</v>
      </c>
      <c r="B1076" s="1">
        <v>0.38541666666666669</v>
      </c>
      <c r="C1076" s="3">
        <v>62</v>
      </c>
      <c r="D1076" s="3">
        <v>69</v>
      </c>
      <c r="F1076" s="3">
        <v>1</v>
      </c>
      <c r="G1076" s="3" t="s">
        <v>143</v>
      </c>
      <c r="H1076" s="13">
        <v>0.71</v>
      </c>
      <c r="I1076" s="3">
        <v>29.94</v>
      </c>
    </row>
    <row r="1077" spans="1:9" x14ac:dyDescent="0.2">
      <c r="B1077" s="1">
        <v>0.39583333333333331</v>
      </c>
      <c r="C1077" s="3">
        <v>62</v>
      </c>
      <c r="D1077" s="3">
        <v>72</v>
      </c>
      <c r="F1077" s="3">
        <v>4</v>
      </c>
      <c r="G1077" s="3" t="s">
        <v>143</v>
      </c>
      <c r="H1077" s="13">
        <v>0.74</v>
      </c>
      <c r="I1077" s="3">
        <v>29.94</v>
      </c>
    </row>
    <row r="1078" spans="1:9" x14ac:dyDescent="0.2">
      <c r="B1078" s="1">
        <v>0.40625</v>
      </c>
      <c r="C1078" s="3">
        <v>63</v>
      </c>
      <c r="D1078" s="3">
        <v>74</v>
      </c>
      <c r="F1078" s="3">
        <v>0</v>
      </c>
      <c r="G1078" s="3"/>
      <c r="H1078" s="13">
        <v>0.7</v>
      </c>
      <c r="I1078" s="3">
        <v>29.94</v>
      </c>
    </row>
    <row r="1079" spans="1:9" x14ac:dyDescent="0.2">
      <c r="B1079" s="1">
        <v>0.41666666666666669</v>
      </c>
      <c r="C1079" s="3">
        <v>66</v>
      </c>
      <c r="D1079" s="3">
        <v>78</v>
      </c>
      <c r="F1079" s="3">
        <v>1</v>
      </c>
      <c r="G1079" s="3" t="s">
        <v>201</v>
      </c>
      <c r="H1079" s="13">
        <v>0.63</v>
      </c>
      <c r="I1079" s="3">
        <v>29.94</v>
      </c>
    </row>
    <row r="1080" spans="1:9" x14ac:dyDescent="0.2">
      <c r="B1080" s="1">
        <v>0.42708333333333331</v>
      </c>
      <c r="C1080" s="3">
        <v>67</v>
      </c>
      <c r="D1080" s="3">
        <v>84</v>
      </c>
      <c r="F1080" s="3">
        <v>1</v>
      </c>
      <c r="G1080" s="3" t="s">
        <v>129</v>
      </c>
      <c r="H1080" s="13">
        <v>0.62</v>
      </c>
      <c r="I1080" s="3">
        <v>29.94</v>
      </c>
    </row>
    <row r="1081" spans="1:9" x14ac:dyDescent="0.2">
      <c r="B1081" s="1">
        <v>0.4375</v>
      </c>
      <c r="C1081" s="3">
        <v>68</v>
      </c>
      <c r="D1081" s="3">
        <v>86</v>
      </c>
      <c r="F1081" s="3">
        <v>4</v>
      </c>
      <c r="G1081" s="3" t="s">
        <v>203</v>
      </c>
      <c r="H1081" s="13">
        <v>0.61</v>
      </c>
      <c r="I1081" s="3">
        <v>29.94</v>
      </c>
    </row>
    <row r="1082" spans="1:9" x14ac:dyDescent="0.2">
      <c r="B1082" s="1">
        <v>0.45833333333333331</v>
      </c>
      <c r="C1082" s="3">
        <v>70</v>
      </c>
      <c r="D1082" s="3">
        <v>96</v>
      </c>
      <c r="F1082" s="3">
        <v>7</v>
      </c>
      <c r="G1082" s="3" t="s">
        <v>129</v>
      </c>
      <c r="H1082" s="13">
        <v>0.57999999999999996</v>
      </c>
      <c r="I1082" s="3">
        <v>29.94</v>
      </c>
    </row>
    <row r="1083" spans="1:9" x14ac:dyDescent="0.2">
      <c r="B1083" s="1">
        <v>0.46875</v>
      </c>
      <c r="C1083" s="3">
        <v>70</v>
      </c>
      <c r="D1083" s="3">
        <v>98</v>
      </c>
      <c r="F1083" s="3">
        <v>1</v>
      </c>
      <c r="G1083" s="3" t="s">
        <v>129</v>
      </c>
      <c r="H1083" s="13">
        <v>0.55000000000000004</v>
      </c>
      <c r="I1083" s="3">
        <v>29.94</v>
      </c>
    </row>
    <row r="1084" spans="1:9" x14ac:dyDescent="0.2">
      <c r="B1084" s="1">
        <v>0.47916666666666669</v>
      </c>
      <c r="C1084" s="3">
        <v>70</v>
      </c>
      <c r="D1084" s="3">
        <v>103</v>
      </c>
      <c r="F1084" s="3">
        <v>5</v>
      </c>
      <c r="G1084" s="3" t="s">
        <v>203</v>
      </c>
      <c r="H1084" s="13">
        <v>0.56999999999999995</v>
      </c>
      <c r="I1084" s="3">
        <v>29.95</v>
      </c>
    </row>
    <row r="1085" spans="1:9" x14ac:dyDescent="0.2">
      <c r="B1085" s="1">
        <v>0.48958333333333331</v>
      </c>
      <c r="C1085" s="3">
        <v>72</v>
      </c>
      <c r="D1085" s="3">
        <v>107</v>
      </c>
      <c r="F1085" s="3">
        <v>7</v>
      </c>
      <c r="G1085" s="3" t="s">
        <v>130</v>
      </c>
      <c r="H1085" s="13">
        <v>0.54</v>
      </c>
      <c r="I1085" s="3">
        <v>29.95</v>
      </c>
    </row>
    <row r="1086" spans="1:9" x14ac:dyDescent="0.2">
      <c r="B1086" s="1">
        <v>0.5</v>
      </c>
      <c r="C1086" s="3">
        <v>72</v>
      </c>
      <c r="D1086" s="3">
        <v>108</v>
      </c>
      <c r="F1086" s="3">
        <v>5</v>
      </c>
      <c r="G1086" s="3" t="s">
        <v>129</v>
      </c>
      <c r="H1086" s="13">
        <v>0.53</v>
      </c>
      <c r="I1086" s="3">
        <v>29.94</v>
      </c>
    </row>
    <row r="1087" spans="1:9" x14ac:dyDescent="0.2">
      <c r="B1087" s="1">
        <v>0.51041666666666663</v>
      </c>
      <c r="C1087" s="3">
        <v>73</v>
      </c>
      <c r="D1087" s="3">
        <v>110</v>
      </c>
      <c r="F1087" s="3">
        <v>2</v>
      </c>
      <c r="G1087" s="3" t="s">
        <v>130</v>
      </c>
      <c r="H1087" s="13">
        <v>0.49</v>
      </c>
      <c r="I1087" s="3">
        <v>29.94</v>
      </c>
    </row>
    <row r="1088" spans="1:9" x14ac:dyDescent="0.2">
      <c r="B1088" s="1">
        <v>0.55208333333333337</v>
      </c>
      <c r="C1088" s="3">
        <v>74</v>
      </c>
      <c r="D1088" s="3">
        <v>124</v>
      </c>
      <c r="F1088" s="3">
        <v>1</v>
      </c>
      <c r="G1088" s="3" t="s">
        <v>129</v>
      </c>
      <c r="H1088" s="13">
        <v>0.43</v>
      </c>
      <c r="I1088" s="3">
        <v>29.93</v>
      </c>
    </row>
    <row r="1089" spans="1:9" x14ac:dyDescent="0.2">
      <c r="B1089" s="2">
        <v>0.5625</v>
      </c>
      <c r="C1089" s="3">
        <v>75</v>
      </c>
      <c r="D1089" s="3">
        <v>124</v>
      </c>
      <c r="F1089" s="3">
        <v>4</v>
      </c>
      <c r="G1089" s="3" t="s">
        <v>129</v>
      </c>
      <c r="H1089" s="13">
        <v>0.4</v>
      </c>
      <c r="I1089" s="3">
        <v>29.93</v>
      </c>
    </row>
    <row r="1090" spans="1:9" x14ac:dyDescent="0.2">
      <c r="B1090" s="2">
        <v>0.57291666666666663</v>
      </c>
      <c r="C1090" s="3">
        <v>74</v>
      </c>
      <c r="D1090" s="3">
        <v>123</v>
      </c>
      <c r="F1090" s="3">
        <v>1</v>
      </c>
      <c r="G1090" s="3" t="s">
        <v>34</v>
      </c>
      <c r="H1090" s="13">
        <v>0.43</v>
      </c>
      <c r="I1090" s="3">
        <v>29.92</v>
      </c>
    </row>
    <row r="1091" spans="1:9" x14ac:dyDescent="0.2">
      <c r="B1091" s="2">
        <v>0.58333333333333337</v>
      </c>
      <c r="C1091" s="3">
        <v>74</v>
      </c>
      <c r="D1091" s="3">
        <v>121</v>
      </c>
      <c r="F1091" s="3">
        <v>5</v>
      </c>
      <c r="G1091" s="3" t="s">
        <v>129</v>
      </c>
      <c r="H1091" s="13">
        <v>0.48</v>
      </c>
      <c r="I1091" s="3">
        <v>29.92</v>
      </c>
    </row>
    <row r="1092" spans="1:9" x14ac:dyDescent="0.2">
      <c r="B1092" s="2">
        <v>0.59375</v>
      </c>
      <c r="C1092" s="3">
        <v>74</v>
      </c>
      <c r="D1092" s="3">
        <v>122</v>
      </c>
      <c r="F1092" s="3">
        <v>1</v>
      </c>
      <c r="G1092" s="3" t="s">
        <v>43</v>
      </c>
      <c r="H1092" s="13">
        <v>0.47</v>
      </c>
      <c r="I1092" s="3">
        <v>29.92</v>
      </c>
    </row>
    <row r="1093" spans="1:9" x14ac:dyDescent="0.2">
      <c r="B1093" s="2">
        <v>0.60416666666666663</v>
      </c>
      <c r="C1093" s="3">
        <v>76</v>
      </c>
      <c r="D1093" s="3">
        <v>123</v>
      </c>
      <c r="F1093" s="3">
        <v>5</v>
      </c>
      <c r="G1093" s="3" t="s">
        <v>201</v>
      </c>
      <c r="H1093" s="13">
        <v>0.44</v>
      </c>
      <c r="I1093" s="3">
        <v>29.92</v>
      </c>
    </row>
    <row r="1094" spans="1:9" x14ac:dyDescent="0.2">
      <c r="B1094" s="2">
        <v>0.61458333333333337</v>
      </c>
      <c r="C1094" s="3">
        <v>76</v>
      </c>
      <c r="D1094" s="3">
        <v>123</v>
      </c>
      <c r="F1094" s="3">
        <v>7</v>
      </c>
      <c r="G1094" s="3" t="s">
        <v>201</v>
      </c>
      <c r="H1094" s="13">
        <v>0.47</v>
      </c>
      <c r="I1094" s="3">
        <v>29.92</v>
      </c>
    </row>
    <row r="1095" spans="1:9" x14ac:dyDescent="0.2">
      <c r="B1095" s="2">
        <v>0.625</v>
      </c>
      <c r="C1095" s="3">
        <v>76</v>
      </c>
      <c r="D1095" s="3">
        <v>122</v>
      </c>
      <c r="F1095" s="3">
        <v>7</v>
      </c>
      <c r="G1095" s="3" t="s">
        <v>130</v>
      </c>
      <c r="H1095" s="13">
        <v>0.47</v>
      </c>
      <c r="I1095" s="3">
        <v>29.92</v>
      </c>
    </row>
    <row r="1096" spans="1:9" x14ac:dyDescent="0.2">
      <c r="B1096" s="2">
        <v>0.63541666666666663</v>
      </c>
      <c r="C1096" s="3">
        <v>76</v>
      </c>
      <c r="D1096" s="3">
        <v>118</v>
      </c>
      <c r="F1096" s="3">
        <v>6</v>
      </c>
      <c r="G1096" s="3" t="s">
        <v>130</v>
      </c>
      <c r="H1096" s="13">
        <v>0.46</v>
      </c>
      <c r="I1096" s="3">
        <v>29.92</v>
      </c>
    </row>
    <row r="1097" spans="1:9" x14ac:dyDescent="0.2">
      <c r="B1097" s="2">
        <v>0.64583333333333337</v>
      </c>
      <c r="C1097" s="3">
        <v>76</v>
      </c>
      <c r="D1097" s="3">
        <v>116</v>
      </c>
      <c r="F1097" s="3">
        <v>2</v>
      </c>
      <c r="G1097" s="3" t="s">
        <v>129</v>
      </c>
      <c r="H1097" s="13">
        <v>0.44</v>
      </c>
      <c r="I1097" s="3">
        <v>29.92</v>
      </c>
    </row>
    <row r="1098" spans="1:9" x14ac:dyDescent="0.2">
      <c r="B1098" s="2">
        <v>0.65625</v>
      </c>
      <c r="C1098" s="3">
        <v>76</v>
      </c>
      <c r="D1098" s="3">
        <v>119</v>
      </c>
      <c r="F1098" s="3">
        <v>4</v>
      </c>
      <c r="G1098" s="3" t="s">
        <v>129</v>
      </c>
      <c r="H1098" s="13">
        <v>0.44</v>
      </c>
      <c r="I1098" s="3">
        <v>29.92</v>
      </c>
    </row>
    <row r="1099" spans="1:9" x14ac:dyDescent="0.2">
      <c r="B1099" s="2">
        <v>0.66666666666666663</v>
      </c>
      <c r="C1099" s="3">
        <v>76</v>
      </c>
      <c r="D1099" s="3">
        <v>120</v>
      </c>
      <c r="F1099" s="3">
        <v>3</v>
      </c>
      <c r="G1099" s="3" t="s">
        <v>201</v>
      </c>
      <c r="H1099" s="13">
        <v>0.44</v>
      </c>
      <c r="I1099" s="3">
        <v>29.91</v>
      </c>
    </row>
    <row r="1100" spans="1:9" x14ac:dyDescent="0.2">
      <c r="B1100" s="2">
        <v>0.67708333333333337</v>
      </c>
      <c r="C1100" s="3">
        <v>77</v>
      </c>
      <c r="D1100" s="3">
        <v>119</v>
      </c>
      <c r="F1100" s="3">
        <v>1</v>
      </c>
      <c r="G1100" s="3" t="s">
        <v>190</v>
      </c>
      <c r="H1100" s="13">
        <v>0.44</v>
      </c>
      <c r="I1100" s="3">
        <v>29.91</v>
      </c>
    </row>
    <row r="1101" spans="1:9" x14ac:dyDescent="0.2">
      <c r="B1101" s="2">
        <v>0.6875</v>
      </c>
      <c r="C1101" s="3">
        <v>76</v>
      </c>
      <c r="D1101" s="3">
        <v>110</v>
      </c>
      <c r="F1101" s="3">
        <v>2</v>
      </c>
      <c r="G1101" s="3" t="s">
        <v>201</v>
      </c>
      <c r="H1101" s="13">
        <v>0.44</v>
      </c>
      <c r="I1101" s="3">
        <v>29.91</v>
      </c>
    </row>
    <row r="1102" spans="1:9" x14ac:dyDescent="0.2">
      <c r="B1102" s="2">
        <v>0.69791666666666663</v>
      </c>
      <c r="F1102" s="3"/>
      <c r="G1102" s="3"/>
      <c r="H1102" s="13"/>
      <c r="I1102" s="3"/>
    </row>
    <row r="1103" spans="1:9" x14ac:dyDescent="0.2">
      <c r="F1103" s="3"/>
      <c r="G1103" s="3"/>
      <c r="H1103" s="13"/>
      <c r="I1103" s="3"/>
    </row>
    <row r="1104" spans="1:9" x14ac:dyDescent="0.2">
      <c r="A1104" s="21">
        <v>39635</v>
      </c>
      <c r="B1104" s="1">
        <v>0.42708333333333331</v>
      </c>
      <c r="C1104" s="3">
        <v>73</v>
      </c>
      <c r="D1104" s="3">
        <v>97</v>
      </c>
      <c r="F1104" s="3">
        <v>4</v>
      </c>
      <c r="G1104" s="3" t="s">
        <v>190</v>
      </c>
      <c r="H1104" s="13">
        <v>0.61</v>
      </c>
      <c r="I1104" s="3">
        <v>29.94</v>
      </c>
    </row>
    <row r="1105" spans="2:9" x14ac:dyDescent="0.2">
      <c r="B1105" s="1">
        <v>0.4375</v>
      </c>
      <c r="C1105" s="3">
        <v>74</v>
      </c>
      <c r="D1105" s="3">
        <v>101</v>
      </c>
      <c r="F1105" s="3">
        <v>7</v>
      </c>
      <c r="G1105" s="3" t="s">
        <v>35</v>
      </c>
      <c r="H1105" s="13">
        <v>0.59</v>
      </c>
      <c r="I1105" s="3">
        <v>29.94</v>
      </c>
    </row>
    <row r="1106" spans="2:9" x14ac:dyDescent="0.2">
      <c r="B1106" s="1">
        <v>0.44791666666666669</v>
      </c>
      <c r="C1106" s="3">
        <v>74</v>
      </c>
      <c r="D1106" s="3">
        <v>101</v>
      </c>
      <c r="F1106" s="3">
        <v>10</v>
      </c>
      <c r="G1106" s="3" t="s">
        <v>34</v>
      </c>
      <c r="H1106" s="13">
        <v>0.56999999999999995</v>
      </c>
      <c r="I1106" s="3">
        <v>29.94</v>
      </c>
    </row>
    <row r="1107" spans="2:9" x14ac:dyDescent="0.2">
      <c r="B1107" s="1">
        <v>0.45833333333333331</v>
      </c>
      <c r="C1107" s="3">
        <v>75</v>
      </c>
      <c r="D1107" s="3">
        <v>106</v>
      </c>
      <c r="F1107" s="3">
        <v>1</v>
      </c>
      <c r="G1107" s="3" t="s">
        <v>34</v>
      </c>
      <c r="H1107" s="13">
        <v>0.55000000000000004</v>
      </c>
      <c r="I1107" s="3">
        <v>29.94</v>
      </c>
    </row>
    <row r="1108" spans="2:9" x14ac:dyDescent="0.2">
      <c r="B1108" s="2">
        <v>0.625</v>
      </c>
      <c r="C1108" s="3">
        <v>81</v>
      </c>
      <c r="D1108" s="3">
        <v>116</v>
      </c>
      <c r="F1108" s="3">
        <v>0</v>
      </c>
      <c r="H1108" s="13">
        <v>0.47</v>
      </c>
      <c r="I1108" s="3">
        <v>29.92</v>
      </c>
    </row>
    <row r="1109" spans="2:9" x14ac:dyDescent="0.2">
      <c r="B1109" s="2">
        <v>0.63541666666666663</v>
      </c>
      <c r="C1109" s="3">
        <v>81</v>
      </c>
      <c r="D1109" s="3">
        <v>112</v>
      </c>
      <c r="F1109" s="3">
        <v>5</v>
      </c>
      <c r="G1109" s="3" t="s">
        <v>34</v>
      </c>
      <c r="H1109" s="13">
        <v>0.48</v>
      </c>
      <c r="I1109" s="3">
        <v>29.91</v>
      </c>
    </row>
    <row r="1110" spans="2:9" x14ac:dyDescent="0.2">
      <c r="B1110" s="2">
        <v>0.64583333333333337</v>
      </c>
      <c r="C1110" s="3">
        <v>81</v>
      </c>
      <c r="D1110" s="3">
        <v>115</v>
      </c>
      <c r="F1110" s="3">
        <v>4</v>
      </c>
      <c r="G1110" s="3" t="s">
        <v>180</v>
      </c>
      <c r="H1110" s="13">
        <v>0.44</v>
      </c>
      <c r="I1110" s="3">
        <v>29.9</v>
      </c>
    </row>
    <row r="1111" spans="2:9" x14ac:dyDescent="0.2">
      <c r="B1111" s="2">
        <v>0.65625</v>
      </c>
      <c r="C1111" s="3">
        <v>82</v>
      </c>
      <c r="D1111" s="3">
        <v>114</v>
      </c>
      <c r="F1111" s="3">
        <v>6</v>
      </c>
      <c r="G1111" s="3" t="s">
        <v>43</v>
      </c>
      <c r="H1111" s="13">
        <v>0.43</v>
      </c>
      <c r="I1111" s="3">
        <v>29.9</v>
      </c>
    </row>
    <row r="1112" spans="2:9" x14ac:dyDescent="0.2">
      <c r="B1112" s="2">
        <v>0.66666666666666663</v>
      </c>
      <c r="C1112" s="3">
        <v>82</v>
      </c>
      <c r="D1112" s="3">
        <v>114</v>
      </c>
      <c r="F1112" s="3">
        <v>4</v>
      </c>
      <c r="G1112" s="3" t="s">
        <v>190</v>
      </c>
      <c r="H1112" s="13">
        <v>0.44</v>
      </c>
      <c r="I1112" s="3">
        <v>29.89</v>
      </c>
    </row>
    <row r="1113" spans="2:9" x14ac:dyDescent="0.2">
      <c r="B1113" s="2">
        <v>0.67708333333333337</v>
      </c>
      <c r="C1113" s="3">
        <v>82</v>
      </c>
      <c r="D1113" s="3">
        <v>113</v>
      </c>
      <c r="F1113" s="3">
        <v>4</v>
      </c>
      <c r="G1113" s="3" t="s">
        <v>37</v>
      </c>
      <c r="H1113" s="13">
        <v>0.43</v>
      </c>
      <c r="I1113" s="3">
        <v>29.89</v>
      </c>
    </row>
    <row r="1114" spans="2:9" x14ac:dyDescent="0.2">
      <c r="B1114" s="2">
        <v>0.6875</v>
      </c>
      <c r="C1114" s="3">
        <v>82</v>
      </c>
      <c r="D1114" s="3">
        <v>113</v>
      </c>
      <c r="F1114" s="3">
        <v>3</v>
      </c>
      <c r="G1114" s="3" t="s">
        <v>37</v>
      </c>
      <c r="H1114" s="13">
        <v>0.45</v>
      </c>
      <c r="I1114" s="3">
        <v>29.89</v>
      </c>
    </row>
    <row r="1115" spans="2:9" x14ac:dyDescent="0.2">
      <c r="B1115" s="2">
        <v>0.69791666666666663</v>
      </c>
      <c r="C1115" s="3">
        <v>81</v>
      </c>
      <c r="D1115" s="3">
        <v>104</v>
      </c>
      <c r="F1115" s="3">
        <v>5</v>
      </c>
      <c r="G1115" s="3" t="s">
        <v>190</v>
      </c>
      <c r="H1115" s="13">
        <v>0.47</v>
      </c>
      <c r="I1115" s="3">
        <v>29.89</v>
      </c>
    </row>
    <row r="1116" spans="2:9" x14ac:dyDescent="0.2">
      <c r="B1116" s="2">
        <v>0.70833333333333337</v>
      </c>
      <c r="C1116" s="3">
        <v>81</v>
      </c>
      <c r="D1116" s="3">
        <v>108</v>
      </c>
      <c r="F1116" s="3">
        <v>6</v>
      </c>
      <c r="G1116" s="3" t="s">
        <v>190</v>
      </c>
      <c r="H1116" s="13">
        <v>0.48</v>
      </c>
      <c r="I1116" s="3">
        <v>29.89</v>
      </c>
    </row>
    <row r="1117" spans="2:9" x14ac:dyDescent="0.2">
      <c r="B1117" s="2">
        <v>0.71875</v>
      </c>
      <c r="C1117" s="3">
        <v>81</v>
      </c>
      <c r="D1117" s="3">
        <v>103</v>
      </c>
      <c r="F1117" s="3">
        <v>7</v>
      </c>
      <c r="G1117" s="3" t="s">
        <v>34</v>
      </c>
      <c r="H1117" s="13">
        <v>0.5</v>
      </c>
      <c r="I1117" s="3">
        <v>29.89</v>
      </c>
    </row>
    <row r="1118" spans="2:9" x14ac:dyDescent="0.2">
      <c r="B1118" s="2">
        <v>0.72916666666666663</v>
      </c>
      <c r="C1118" s="3">
        <v>82</v>
      </c>
      <c r="D1118" s="3">
        <v>111</v>
      </c>
      <c r="F1118" s="3">
        <v>3</v>
      </c>
      <c r="G1118" s="3" t="s">
        <v>180</v>
      </c>
      <c r="H1118" s="13">
        <v>0.5</v>
      </c>
      <c r="I1118" s="3">
        <v>29.89</v>
      </c>
    </row>
    <row r="1119" spans="2:9" x14ac:dyDescent="0.2">
      <c r="B1119" s="2">
        <v>0.73958333333333337</v>
      </c>
      <c r="C1119" s="3">
        <v>82</v>
      </c>
      <c r="D1119" s="3">
        <v>112</v>
      </c>
      <c r="F1119" s="3">
        <v>7</v>
      </c>
      <c r="G1119" s="3" t="s">
        <v>34</v>
      </c>
      <c r="H1119" s="13">
        <v>0.5</v>
      </c>
      <c r="I1119" s="3">
        <v>29.88</v>
      </c>
    </row>
    <row r="1120" spans="2:9" x14ac:dyDescent="0.2">
      <c r="B1120" s="2">
        <v>0.75</v>
      </c>
      <c r="H1120" s="3"/>
    </row>
    <row r="1121" spans="1:9" x14ac:dyDescent="0.2">
      <c r="B1121" s="2"/>
      <c r="H1121" s="3"/>
    </row>
    <row r="1122" spans="1:9" x14ac:dyDescent="0.2">
      <c r="B1122" s="2"/>
      <c r="H1122" s="3"/>
    </row>
    <row r="1123" spans="1:9" x14ac:dyDescent="0.2">
      <c r="A1123" s="9" t="s">
        <v>234</v>
      </c>
      <c r="B1123" s="2"/>
      <c r="H1123" s="3"/>
    </row>
    <row r="1124" spans="1:9" x14ac:dyDescent="0.2">
      <c r="A1124" s="21">
        <v>39639</v>
      </c>
      <c r="B1124" s="2">
        <v>0.66666666666666663</v>
      </c>
      <c r="C1124" s="3">
        <v>85</v>
      </c>
      <c r="D1124" s="3">
        <v>103</v>
      </c>
      <c r="F1124" s="3">
        <v>2</v>
      </c>
      <c r="G1124" s="3" t="s">
        <v>130</v>
      </c>
      <c r="H1124" s="3">
        <v>57</v>
      </c>
      <c r="I1124" s="3">
        <v>29.97</v>
      </c>
    </row>
    <row r="1125" spans="1:9" x14ac:dyDescent="0.2">
      <c r="B1125" s="2">
        <v>0.67708333333333337</v>
      </c>
      <c r="C1125" s="3">
        <v>86</v>
      </c>
      <c r="D1125" s="3">
        <v>103</v>
      </c>
      <c r="F1125" s="3">
        <v>5</v>
      </c>
      <c r="G1125" s="3" t="s">
        <v>143</v>
      </c>
      <c r="H1125" s="3">
        <v>56</v>
      </c>
      <c r="I1125" s="3">
        <v>29.97</v>
      </c>
    </row>
    <row r="1126" spans="1:9" x14ac:dyDescent="0.2">
      <c r="B1126" s="2">
        <v>0.6875</v>
      </c>
      <c r="C1126" s="3">
        <v>86</v>
      </c>
      <c r="D1126" s="3">
        <v>101</v>
      </c>
      <c r="F1126" s="3">
        <v>2</v>
      </c>
      <c r="G1126" s="3" t="s">
        <v>130</v>
      </c>
      <c r="H1126" s="3">
        <v>56</v>
      </c>
      <c r="I1126" s="3">
        <v>29.97</v>
      </c>
    </row>
    <row r="1127" spans="1:9" x14ac:dyDescent="0.2">
      <c r="B1127" s="2">
        <v>0.69791666666666663</v>
      </c>
      <c r="C1127" s="3">
        <v>85</v>
      </c>
      <c r="D1127" s="3">
        <v>99</v>
      </c>
      <c r="F1127" s="3">
        <v>2</v>
      </c>
      <c r="G1127" s="3" t="s">
        <v>130</v>
      </c>
      <c r="H1127" s="3">
        <v>56</v>
      </c>
      <c r="I1127" s="3">
        <v>29.97</v>
      </c>
    </row>
    <row r="1128" spans="1:9" x14ac:dyDescent="0.2">
      <c r="B1128" s="2">
        <v>0.70833333333333337</v>
      </c>
      <c r="C1128" s="3">
        <v>85</v>
      </c>
      <c r="D1128" s="3">
        <v>98</v>
      </c>
      <c r="F1128" s="3">
        <v>5</v>
      </c>
      <c r="G1128" s="3" t="s">
        <v>130</v>
      </c>
      <c r="H1128" s="3">
        <v>57</v>
      </c>
      <c r="I1128" s="3">
        <v>29.97</v>
      </c>
    </row>
    <row r="1129" spans="1:9" x14ac:dyDescent="0.2">
      <c r="B1129" s="2">
        <v>0.71875</v>
      </c>
      <c r="C1129" s="3">
        <v>85</v>
      </c>
      <c r="D1129" s="3">
        <v>97</v>
      </c>
      <c r="F1129" s="3"/>
      <c r="G1129" s="3"/>
      <c r="H1129" s="3"/>
      <c r="I1129" s="3"/>
    </row>
    <row r="1130" spans="1:9" x14ac:dyDescent="0.2">
      <c r="B1130" s="2">
        <v>0.72916666666666663</v>
      </c>
      <c r="C1130" s="3">
        <v>85</v>
      </c>
      <c r="D1130" s="3">
        <v>96</v>
      </c>
      <c r="F1130" s="3">
        <v>1</v>
      </c>
      <c r="G1130" s="3" t="s">
        <v>196</v>
      </c>
      <c r="H1130" s="3">
        <v>59</v>
      </c>
      <c r="I1130" s="3">
        <v>29.97</v>
      </c>
    </row>
    <row r="1131" spans="1:9" x14ac:dyDescent="0.2">
      <c r="B1131" s="2">
        <v>0.73958333333333337</v>
      </c>
      <c r="C1131" s="3">
        <v>85</v>
      </c>
      <c r="D1131" s="3">
        <v>99</v>
      </c>
      <c r="F1131" s="3">
        <v>3</v>
      </c>
      <c r="G1131" s="3" t="s">
        <v>196</v>
      </c>
      <c r="H1131" s="3">
        <v>58</v>
      </c>
      <c r="I1131" s="3">
        <v>29.97</v>
      </c>
    </row>
    <row r="1132" spans="1:9" x14ac:dyDescent="0.2">
      <c r="B1132" s="2">
        <v>0.75</v>
      </c>
      <c r="C1132" s="3">
        <v>86</v>
      </c>
      <c r="D1132" s="3">
        <v>96</v>
      </c>
      <c r="F1132" s="3">
        <v>1</v>
      </c>
      <c r="G1132" s="3" t="s">
        <v>201</v>
      </c>
      <c r="H1132" s="3">
        <v>55</v>
      </c>
      <c r="I1132" s="3">
        <v>29.96</v>
      </c>
    </row>
    <row r="1133" spans="1:9" x14ac:dyDescent="0.2">
      <c r="B1133" s="2"/>
      <c r="F1133" s="3"/>
      <c r="G1133" s="3"/>
      <c r="H1133" s="3"/>
      <c r="I1133" s="3"/>
    </row>
    <row r="1134" spans="1:9" x14ac:dyDescent="0.2">
      <c r="A1134" s="21">
        <v>39640</v>
      </c>
      <c r="B1134" s="2">
        <v>0.375</v>
      </c>
      <c r="C1134" s="3">
        <v>78</v>
      </c>
      <c r="D1134" s="3">
        <v>87</v>
      </c>
      <c r="F1134" s="3">
        <v>4</v>
      </c>
      <c r="G1134" s="3" t="s">
        <v>43</v>
      </c>
      <c r="H1134" s="3">
        <v>81</v>
      </c>
      <c r="I1134" s="3">
        <v>30.03</v>
      </c>
    </row>
    <row r="1135" spans="1:9" x14ac:dyDescent="0.2">
      <c r="B1135" s="2">
        <v>0.38541666666666669</v>
      </c>
      <c r="C1135" s="3">
        <v>79</v>
      </c>
      <c r="D1135" s="3">
        <v>94</v>
      </c>
      <c r="F1135" s="3">
        <v>6</v>
      </c>
      <c r="G1135" s="3" t="s">
        <v>190</v>
      </c>
      <c r="H1135" s="3">
        <v>76</v>
      </c>
      <c r="I1135" s="3">
        <v>30.03</v>
      </c>
    </row>
    <row r="1136" spans="1:9" x14ac:dyDescent="0.2">
      <c r="B1136" s="2">
        <v>0.39583333333333298</v>
      </c>
      <c r="C1136" s="3">
        <v>80</v>
      </c>
      <c r="D1136" s="3">
        <v>98</v>
      </c>
      <c r="F1136" s="3">
        <v>6</v>
      </c>
      <c r="G1136" s="3" t="s">
        <v>43</v>
      </c>
      <c r="H1136" s="3">
        <v>75</v>
      </c>
      <c r="I1136" s="3">
        <v>30.03</v>
      </c>
    </row>
    <row r="1137" spans="2:9" x14ac:dyDescent="0.2">
      <c r="B1137" s="2">
        <v>0.40625</v>
      </c>
      <c r="C1137" s="3">
        <v>81</v>
      </c>
      <c r="D1137" s="3">
        <v>97</v>
      </c>
      <c r="F1137" s="3">
        <v>5</v>
      </c>
      <c r="G1137" s="3" t="s">
        <v>37</v>
      </c>
      <c r="H1137" s="3">
        <v>71</v>
      </c>
      <c r="I1137" s="3">
        <v>30.03</v>
      </c>
    </row>
    <row r="1138" spans="2:9" x14ac:dyDescent="0.2">
      <c r="B1138" s="2">
        <v>0.41666666666666702</v>
      </c>
      <c r="C1138" s="3">
        <v>82</v>
      </c>
      <c r="D1138" s="3">
        <v>100</v>
      </c>
      <c r="F1138" s="3">
        <v>2</v>
      </c>
      <c r="G1138" s="3" t="s">
        <v>43</v>
      </c>
      <c r="H1138" s="3">
        <v>68</v>
      </c>
      <c r="I1138" s="3">
        <v>30.03</v>
      </c>
    </row>
    <row r="1139" spans="2:9" x14ac:dyDescent="0.2">
      <c r="B1139" s="2">
        <v>0.42708333333333298</v>
      </c>
      <c r="C1139" s="3">
        <v>83</v>
      </c>
      <c r="D1139" s="3">
        <v>104</v>
      </c>
      <c r="F1139" s="3">
        <v>5</v>
      </c>
      <c r="G1139" s="3" t="s">
        <v>37</v>
      </c>
      <c r="H1139" s="3">
        <v>66</v>
      </c>
      <c r="I1139" s="3">
        <v>30.05</v>
      </c>
    </row>
    <row r="1140" spans="2:9" x14ac:dyDescent="0.2">
      <c r="B1140" s="2">
        <v>0.4375</v>
      </c>
      <c r="C1140" s="3">
        <v>84</v>
      </c>
      <c r="D1140" s="3">
        <v>102</v>
      </c>
      <c r="F1140" s="3">
        <v>0</v>
      </c>
      <c r="G1140" s="3"/>
      <c r="H1140" s="3">
        <v>65</v>
      </c>
      <c r="I1140" s="3">
        <v>30.05</v>
      </c>
    </row>
    <row r="1141" spans="2:9" x14ac:dyDescent="0.2">
      <c r="B1141" s="2">
        <v>0.44791666666666702</v>
      </c>
      <c r="C1141" s="3">
        <v>84</v>
      </c>
      <c r="D1141" s="3">
        <v>101</v>
      </c>
      <c r="F1141" s="3">
        <v>5</v>
      </c>
      <c r="G1141" s="3" t="s">
        <v>208</v>
      </c>
      <c r="H1141" s="3">
        <v>63</v>
      </c>
      <c r="I1141" s="3">
        <v>30.05</v>
      </c>
    </row>
    <row r="1142" spans="2:9" x14ac:dyDescent="0.2">
      <c r="B1142" s="2">
        <v>0.45833333333333298</v>
      </c>
      <c r="C1142" s="3">
        <v>84</v>
      </c>
      <c r="D1142" s="3">
        <v>100</v>
      </c>
      <c r="F1142" s="3">
        <v>2</v>
      </c>
      <c r="G1142" s="3" t="s">
        <v>71</v>
      </c>
      <c r="H1142" s="3">
        <v>64</v>
      </c>
      <c r="I1142" s="3">
        <v>30.05</v>
      </c>
    </row>
    <row r="1143" spans="2:9" x14ac:dyDescent="0.2">
      <c r="B1143" s="2">
        <v>0.46875</v>
      </c>
      <c r="C1143" s="3">
        <v>84</v>
      </c>
      <c r="D1143" s="3">
        <v>104</v>
      </c>
      <c r="F1143" s="3">
        <v>1</v>
      </c>
      <c r="G1143" s="3" t="s">
        <v>196</v>
      </c>
      <c r="H1143" s="3">
        <v>64</v>
      </c>
      <c r="I1143" s="3">
        <v>30.05</v>
      </c>
    </row>
    <row r="1144" spans="2:9" x14ac:dyDescent="0.2">
      <c r="B1144" s="2">
        <v>0.47916666666666702</v>
      </c>
      <c r="C1144" s="3">
        <v>86</v>
      </c>
      <c r="D1144" s="3">
        <v>111</v>
      </c>
      <c r="F1144" s="3">
        <v>0</v>
      </c>
      <c r="G1144" s="3"/>
      <c r="H1144" s="3">
        <v>59</v>
      </c>
      <c r="I1144" s="3">
        <v>30.05</v>
      </c>
    </row>
    <row r="1145" spans="2:9" x14ac:dyDescent="0.2">
      <c r="B1145" s="2">
        <v>0.48958333333333398</v>
      </c>
      <c r="C1145" s="3">
        <v>87</v>
      </c>
      <c r="D1145" s="3">
        <v>105</v>
      </c>
      <c r="F1145" s="3">
        <v>5</v>
      </c>
      <c r="G1145" s="3" t="s">
        <v>37</v>
      </c>
      <c r="H1145" s="3">
        <v>59</v>
      </c>
      <c r="I1145" s="3">
        <v>30.05</v>
      </c>
    </row>
    <row r="1146" spans="2:9" x14ac:dyDescent="0.2">
      <c r="B1146" s="2">
        <v>0.5</v>
      </c>
      <c r="C1146" s="3">
        <v>87</v>
      </c>
      <c r="D1146" s="3">
        <v>113</v>
      </c>
      <c r="F1146" s="3">
        <v>2</v>
      </c>
      <c r="G1146" s="3" t="s">
        <v>43</v>
      </c>
      <c r="H1146" s="3">
        <v>60</v>
      </c>
      <c r="I1146" s="3">
        <v>30.05</v>
      </c>
    </row>
    <row r="1147" spans="2:9" x14ac:dyDescent="0.2">
      <c r="B1147" s="2">
        <v>0.52083333333333404</v>
      </c>
      <c r="C1147" s="3">
        <v>89</v>
      </c>
      <c r="D1147" s="3">
        <v>116</v>
      </c>
      <c r="F1147" s="3">
        <v>4</v>
      </c>
      <c r="G1147" s="3" t="s">
        <v>190</v>
      </c>
      <c r="H1147" s="3">
        <v>56</v>
      </c>
      <c r="I1147" s="3">
        <v>30.04</v>
      </c>
    </row>
    <row r="1148" spans="2:9" x14ac:dyDescent="0.2">
      <c r="B1148" s="2">
        <v>0.53125</v>
      </c>
      <c r="C1148" s="3">
        <v>88</v>
      </c>
      <c r="D1148" s="3">
        <v>117</v>
      </c>
      <c r="F1148" s="3">
        <v>6</v>
      </c>
      <c r="G1148" s="3" t="s">
        <v>201</v>
      </c>
      <c r="H1148" s="3">
        <v>56</v>
      </c>
      <c r="I1148" s="3">
        <v>30.04</v>
      </c>
    </row>
    <row r="1149" spans="2:9" x14ac:dyDescent="0.2">
      <c r="B1149" s="2">
        <v>0.54166666666666696</v>
      </c>
      <c r="C1149" s="3">
        <v>89</v>
      </c>
      <c r="D1149" s="3">
        <v>119</v>
      </c>
      <c r="F1149" s="3">
        <v>1</v>
      </c>
      <c r="G1149" s="3" t="s">
        <v>130</v>
      </c>
      <c r="H1149" s="3">
        <v>55</v>
      </c>
      <c r="I1149" s="3">
        <v>30.04</v>
      </c>
    </row>
    <row r="1150" spans="2:9" x14ac:dyDescent="0.2">
      <c r="B1150" s="2">
        <v>0.55208333333333404</v>
      </c>
      <c r="C1150" s="3">
        <v>89</v>
      </c>
      <c r="D1150" s="3">
        <v>121</v>
      </c>
      <c r="F1150" s="3">
        <v>6</v>
      </c>
      <c r="G1150" s="3" t="s">
        <v>196</v>
      </c>
      <c r="H1150" s="3">
        <v>56</v>
      </c>
      <c r="I1150" s="3">
        <v>30.04</v>
      </c>
    </row>
    <row r="1151" spans="2:9" x14ac:dyDescent="0.2">
      <c r="B1151" s="2">
        <v>0.5625</v>
      </c>
      <c r="C1151" s="3">
        <v>89</v>
      </c>
      <c r="D1151" s="3">
        <v>121</v>
      </c>
      <c r="F1151" s="3">
        <v>4</v>
      </c>
      <c r="G1151" s="3" t="s">
        <v>43</v>
      </c>
      <c r="H1151" s="3">
        <v>56</v>
      </c>
      <c r="I1151" s="3">
        <v>30.04</v>
      </c>
    </row>
    <row r="1152" spans="2:9" x14ac:dyDescent="0.2">
      <c r="B1152" s="2">
        <v>0.57291666666666696</v>
      </c>
      <c r="C1152" s="3">
        <v>88</v>
      </c>
      <c r="D1152" s="3">
        <v>119</v>
      </c>
      <c r="F1152" s="3">
        <v>1</v>
      </c>
      <c r="G1152" s="3" t="s">
        <v>143</v>
      </c>
      <c r="H1152" s="3">
        <v>56</v>
      </c>
      <c r="I1152" s="3">
        <v>30.02</v>
      </c>
    </row>
    <row r="1153" spans="1:9" x14ac:dyDescent="0.2">
      <c r="B1153" s="2">
        <v>0.58333333333333404</v>
      </c>
      <c r="C1153" s="3">
        <v>89</v>
      </c>
      <c r="D1153" s="3">
        <v>121</v>
      </c>
      <c r="F1153" s="3">
        <v>2</v>
      </c>
      <c r="G1153" s="3" t="s">
        <v>143</v>
      </c>
      <c r="H1153" s="3">
        <v>56</v>
      </c>
      <c r="I1153" s="3">
        <v>30.02</v>
      </c>
    </row>
    <row r="1154" spans="1:9" x14ac:dyDescent="0.2">
      <c r="B1154" s="2">
        <v>0.59375</v>
      </c>
      <c r="C1154" s="3">
        <v>90</v>
      </c>
      <c r="D1154" s="3">
        <v>122</v>
      </c>
      <c r="F1154" s="3">
        <v>5</v>
      </c>
      <c r="G1154" s="3" t="s">
        <v>43</v>
      </c>
      <c r="H1154" s="3">
        <v>54</v>
      </c>
      <c r="I1154" s="3">
        <v>30.01</v>
      </c>
    </row>
    <row r="1155" spans="1:9" x14ac:dyDescent="0.2">
      <c r="B1155" s="2">
        <v>0.60416666666666696</v>
      </c>
      <c r="C1155" s="3">
        <v>90</v>
      </c>
      <c r="D1155" s="3">
        <v>123</v>
      </c>
      <c r="F1155" s="3">
        <v>2</v>
      </c>
      <c r="G1155" s="3" t="s">
        <v>130</v>
      </c>
      <c r="H1155" s="3">
        <v>52</v>
      </c>
      <c r="I1155" s="3">
        <v>30.01</v>
      </c>
    </row>
    <row r="1156" spans="1:9" x14ac:dyDescent="0.2">
      <c r="B1156" s="2">
        <v>0.61458333333333404</v>
      </c>
      <c r="C1156" s="3">
        <v>91</v>
      </c>
      <c r="D1156" s="3">
        <v>126</v>
      </c>
      <c r="F1156" s="3">
        <v>2</v>
      </c>
      <c r="G1156" s="3" t="s">
        <v>129</v>
      </c>
      <c r="H1156" s="3">
        <v>49</v>
      </c>
      <c r="I1156" s="19">
        <v>30</v>
      </c>
    </row>
    <row r="1157" spans="1:9" x14ac:dyDescent="0.2">
      <c r="B1157" s="2">
        <v>0.625</v>
      </c>
      <c r="C1157" s="3">
        <v>91</v>
      </c>
      <c r="D1157" s="3">
        <v>126</v>
      </c>
      <c r="F1157" s="3">
        <v>2</v>
      </c>
      <c r="G1157" s="3" t="s">
        <v>37</v>
      </c>
      <c r="H1157" s="3">
        <v>51</v>
      </c>
      <c r="I1157" s="3">
        <v>29.99</v>
      </c>
    </row>
    <row r="1158" spans="1:9" x14ac:dyDescent="0.2">
      <c r="B1158" s="2">
        <v>0.63541666666666696</v>
      </c>
      <c r="C1158" s="3">
        <v>91</v>
      </c>
      <c r="D1158" s="3">
        <v>125</v>
      </c>
      <c r="F1158" s="3">
        <v>4</v>
      </c>
      <c r="G1158" s="3" t="s">
        <v>196</v>
      </c>
      <c r="H1158" s="3">
        <v>51</v>
      </c>
      <c r="I1158" s="3">
        <v>29.99</v>
      </c>
    </row>
    <row r="1159" spans="1:9" x14ac:dyDescent="0.2">
      <c r="B1159" s="2">
        <v>0.64583333333333404</v>
      </c>
      <c r="C1159" s="3">
        <v>91</v>
      </c>
      <c r="D1159" s="3">
        <v>124</v>
      </c>
      <c r="F1159" s="3">
        <v>4</v>
      </c>
      <c r="G1159" s="3" t="s">
        <v>43</v>
      </c>
      <c r="H1159" s="3">
        <v>49</v>
      </c>
      <c r="I1159" s="3">
        <v>29.99</v>
      </c>
    </row>
    <row r="1160" spans="1:9" x14ac:dyDescent="0.2">
      <c r="B1160" s="2">
        <v>0.65625</v>
      </c>
      <c r="C1160" s="3">
        <v>91</v>
      </c>
      <c r="D1160" s="3">
        <v>124</v>
      </c>
      <c r="F1160" s="3">
        <v>3</v>
      </c>
      <c r="G1160" s="3" t="s">
        <v>37</v>
      </c>
      <c r="H1160" s="3">
        <v>51</v>
      </c>
      <c r="I1160" s="3">
        <v>29.99</v>
      </c>
    </row>
    <row r="1161" spans="1:9" x14ac:dyDescent="0.2">
      <c r="B1161" s="2">
        <v>0.66666666666665697</v>
      </c>
      <c r="C1161" s="3">
        <v>92</v>
      </c>
      <c r="D1161" s="3">
        <v>122</v>
      </c>
      <c r="F1161" s="3">
        <v>4</v>
      </c>
      <c r="G1161" s="3" t="s">
        <v>197</v>
      </c>
      <c r="H1161" s="3">
        <v>49</v>
      </c>
      <c r="I1161" s="3">
        <v>29.98</v>
      </c>
    </row>
    <row r="1162" spans="1:9" x14ac:dyDescent="0.2">
      <c r="B1162" s="2">
        <v>0.72916666666666663</v>
      </c>
      <c r="C1162" s="3">
        <v>92</v>
      </c>
      <c r="D1162" s="3">
        <v>115</v>
      </c>
      <c r="F1162" s="3">
        <v>2</v>
      </c>
      <c r="G1162" s="3" t="s">
        <v>130</v>
      </c>
      <c r="H1162" s="3">
        <v>48</v>
      </c>
      <c r="I1162" s="3">
        <v>29.96</v>
      </c>
    </row>
    <row r="1163" spans="1:9" x14ac:dyDescent="0.2">
      <c r="B1163" s="2">
        <v>0.73958333333333337</v>
      </c>
      <c r="C1163" s="3">
        <v>92</v>
      </c>
      <c r="D1163" s="3">
        <v>116</v>
      </c>
      <c r="F1163" s="3">
        <v>6</v>
      </c>
      <c r="G1163" s="3" t="s">
        <v>71</v>
      </c>
      <c r="H1163" s="3">
        <v>50</v>
      </c>
      <c r="I1163" s="3">
        <v>29.96</v>
      </c>
    </row>
    <row r="1164" spans="1:9" x14ac:dyDescent="0.2">
      <c r="B1164" s="2">
        <v>0.75</v>
      </c>
      <c r="C1164" s="3">
        <v>91</v>
      </c>
      <c r="D1164" s="3">
        <v>109</v>
      </c>
      <c r="F1164" s="3">
        <v>5</v>
      </c>
      <c r="G1164" s="3" t="s">
        <v>129</v>
      </c>
      <c r="H1164" s="3">
        <v>51</v>
      </c>
      <c r="I1164" s="3">
        <v>29.96</v>
      </c>
    </row>
    <row r="1165" spans="1:9" x14ac:dyDescent="0.2">
      <c r="B1165" s="2">
        <v>0.76041666666666696</v>
      </c>
      <c r="C1165" s="3">
        <v>90</v>
      </c>
      <c r="D1165" s="3">
        <v>108</v>
      </c>
      <c r="F1165" s="3">
        <v>3</v>
      </c>
      <c r="G1165" s="3" t="s">
        <v>71</v>
      </c>
      <c r="H1165" s="3">
        <v>53</v>
      </c>
      <c r="I1165" s="3">
        <v>29.96</v>
      </c>
    </row>
    <row r="1166" spans="1:9" x14ac:dyDescent="0.2">
      <c r="B1166" s="2">
        <v>0.77083333333333404</v>
      </c>
      <c r="C1166" s="3">
        <v>90</v>
      </c>
      <c r="D1166" s="3">
        <v>106</v>
      </c>
      <c r="F1166" s="3">
        <v>3</v>
      </c>
      <c r="G1166" s="3" t="s">
        <v>129</v>
      </c>
      <c r="H1166" s="3">
        <v>50</v>
      </c>
      <c r="I1166" s="3">
        <v>29.96</v>
      </c>
    </row>
    <row r="1168" spans="1:9" x14ac:dyDescent="0.2">
      <c r="A1168" s="21">
        <v>39641</v>
      </c>
      <c r="B1168" s="2">
        <v>0.625</v>
      </c>
      <c r="C1168" s="3">
        <v>87</v>
      </c>
      <c r="D1168" s="3">
        <v>116</v>
      </c>
      <c r="F1168" s="3">
        <v>7</v>
      </c>
      <c r="G1168" s="3" t="s">
        <v>202</v>
      </c>
      <c r="H1168" s="3">
        <v>61</v>
      </c>
      <c r="I1168" s="19">
        <v>29.94</v>
      </c>
    </row>
    <row r="1169" spans="2:9" x14ac:dyDescent="0.2">
      <c r="B1169" s="2">
        <v>0.63541666666666663</v>
      </c>
      <c r="C1169" s="3">
        <v>87</v>
      </c>
      <c r="D1169" s="3">
        <v>113</v>
      </c>
      <c r="F1169" s="3">
        <v>2</v>
      </c>
      <c r="G1169" s="3" t="s">
        <v>35</v>
      </c>
      <c r="H1169" s="3">
        <v>64</v>
      </c>
      <c r="I1169" s="19">
        <v>29.95</v>
      </c>
    </row>
    <row r="1170" spans="2:9" x14ac:dyDescent="0.2">
      <c r="B1170" s="2">
        <v>0.64583333333333337</v>
      </c>
      <c r="C1170" s="3">
        <v>86</v>
      </c>
      <c r="D1170" s="3">
        <v>109</v>
      </c>
      <c r="F1170" s="3">
        <v>1</v>
      </c>
      <c r="G1170" s="3" t="s">
        <v>35</v>
      </c>
      <c r="H1170" s="3">
        <v>65</v>
      </c>
      <c r="I1170" s="19">
        <v>29.94</v>
      </c>
    </row>
    <row r="1171" spans="2:9" x14ac:dyDescent="0.2">
      <c r="B1171" s="2">
        <v>0.70833333333333337</v>
      </c>
      <c r="C1171" s="3">
        <v>85</v>
      </c>
      <c r="D1171" s="3">
        <v>101</v>
      </c>
      <c r="F1171" s="3">
        <v>5</v>
      </c>
      <c r="G1171" s="3" t="s">
        <v>34</v>
      </c>
      <c r="H1171" s="3">
        <v>78</v>
      </c>
      <c r="I1171" s="19">
        <v>29.88</v>
      </c>
    </row>
    <row r="1172" spans="2:9" x14ac:dyDescent="0.2">
      <c r="B1172" s="2">
        <v>0.71875</v>
      </c>
      <c r="C1172" s="3">
        <v>86</v>
      </c>
      <c r="D1172" s="3">
        <v>101</v>
      </c>
      <c r="F1172" s="3">
        <v>5</v>
      </c>
      <c r="G1172" s="3" t="s">
        <v>180</v>
      </c>
      <c r="H1172" s="3">
        <v>70</v>
      </c>
      <c r="I1172" s="19">
        <v>29.9</v>
      </c>
    </row>
    <row r="1173" spans="2:9" x14ac:dyDescent="0.2">
      <c r="B1173" s="2">
        <v>0.72916666666666663</v>
      </c>
      <c r="C1173" s="3">
        <v>86</v>
      </c>
      <c r="D1173" s="3">
        <v>100</v>
      </c>
      <c r="F1173" s="3">
        <v>11</v>
      </c>
      <c r="G1173" s="3" t="s">
        <v>180</v>
      </c>
      <c r="H1173" s="3">
        <v>69</v>
      </c>
      <c r="I1173" s="19">
        <v>29.9</v>
      </c>
    </row>
    <row r="1174" spans="2:9" x14ac:dyDescent="0.2">
      <c r="B1174" s="2">
        <v>0.73958333333333337</v>
      </c>
      <c r="C1174" s="3">
        <v>85</v>
      </c>
      <c r="D1174" s="3">
        <v>95</v>
      </c>
      <c r="F1174" s="3">
        <v>5</v>
      </c>
      <c r="G1174" s="3" t="s">
        <v>180</v>
      </c>
      <c r="H1174" s="3">
        <v>68</v>
      </c>
      <c r="I1174" s="19">
        <v>29.9</v>
      </c>
    </row>
    <row r="1175" spans="2:9" x14ac:dyDescent="0.2">
      <c r="B1175" s="2">
        <v>0.75</v>
      </c>
      <c r="C1175" s="3">
        <v>85</v>
      </c>
      <c r="D1175" s="3">
        <v>97</v>
      </c>
      <c r="F1175" s="3">
        <v>5</v>
      </c>
      <c r="G1175" s="3" t="s">
        <v>34</v>
      </c>
      <c r="H1175" s="3">
        <v>67</v>
      </c>
      <c r="I1175" s="19">
        <v>29.9</v>
      </c>
    </row>
    <row r="1176" spans="2:9" x14ac:dyDescent="0.2">
      <c r="B1176" s="2">
        <v>0.76041666666666663</v>
      </c>
      <c r="C1176" s="3">
        <v>86</v>
      </c>
      <c r="D1176" s="3">
        <v>97</v>
      </c>
      <c r="F1176" s="3">
        <v>4</v>
      </c>
      <c r="G1176" s="3" t="s">
        <v>180</v>
      </c>
      <c r="H1176" s="3">
        <v>69</v>
      </c>
      <c r="I1176" s="19">
        <v>29.9</v>
      </c>
    </row>
    <row r="1177" spans="2:9" x14ac:dyDescent="0.2">
      <c r="B1177" s="2">
        <v>0.77083333333333337</v>
      </c>
      <c r="C1177" s="3">
        <v>85</v>
      </c>
      <c r="D1177" s="3">
        <v>95</v>
      </c>
      <c r="F1177" s="3">
        <v>3</v>
      </c>
      <c r="G1177" s="3" t="s">
        <v>35</v>
      </c>
      <c r="H1177" s="3">
        <v>70</v>
      </c>
      <c r="I1177" s="19">
        <v>29.89</v>
      </c>
    </row>
    <row r="1178" spans="2:9" x14ac:dyDescent="0.2">
      <c r="B1178" s="2">
        <v>0.78125</v>
      </c>
      <c r="C1178" s="3">
        <v>86</v>
      </c>
      <c r="D1178" s="3">
        <v>94</v>
      </c>
      <c r="F1178" s="3">
        <v>4</v>
      </c>
      <c r="G1178" s="3" t="s">
        <v>35</v>
      </c>
      <c r="H1178" s="3">
        <v>69</v>
      </c>
      <c r="I1178" s="19">
        <v>29.9</v>
      </c>
    </row>
    <row r="1179" spans="2:9" x14ac:dyDescent="0.2">
      <c r="B1179" s="2">
        <v>0.79166666666666663</v>
      </c>
      <c r="C1179" s="3">
        <v>85</v>
      </c>
      <c r="D1179" s="3">
        <v>93</v>
      </c>
      <c r="F1179" s="3">
        <v>4</v>
      </c>
      <c r="G1179" s="3" t="s">
        <v>34</v>
      </c>
      <c r="H1179" s="3">
        <v>70</v>
      </c>
      <c r="I1179" s="19">
        <v>29.88</v>
      </c>
    </row>
    <row r="1180" spans="2:9" x14ac:dyDescent="0.2">
      <c r="B1180" s="2">
        <v>0.80208333333333337</v>
      </c>
      <c r="C1180" s="3">
        <v>85</v>
      </c>
      <c r="D1180" s="3">
        <v>93</v>
      </c>
      <c r="F1180" s="3">
        <v>4</v>
      </c>
      <c r="G1180" s="3" t="s">
        <v>34</v>
      </c>
      <c r="H1180" s="3">
        <v>70</v>
      </c>
      <c r="I1180" s="19">
        <v>29.88</v>
      </c>
    </row>
    <row r="1181" spans="2:9" x14ac:dyDescent="0.2">
      <c r="B1181" s="2">
        <v>0.8125</v>
      </c>
      <c r="C1181" s="3">
        <v>84</v>
      </c>
      <c r="D1181" s="3">
        <v>93</v>
      </c>
      <c r="F1181" s="3">
        <v>7</v>
      </c>
      <c r="G1181" s="3" t="s">
        <v>34</v>
      </c>
      <c r="H1181" s="3">
        <v>68</v>
      </c>
      <c r="I1181" s="19">
        <v>29.88</v>
      </c>
    </row>
    <row r="1182" spans="2:9" x14ac:dyDescent="0.2">
      <c r="B1182" s="2">
        <v>0.82291666666666663</v>
      </c>
      <c r="C1182" s="3">
        <v>83</v>
      </c>
      <c r="D1182" s="3">
        <v>93</v>
      </c>
      <c r="F1182" s="3">
        <v>5</v>
      </c>
      <c r="G1182" s="3" t="s">
        <v>34</v>
      </c>
      <c r="H1182" s="3">
        <v>68</v>
      </c>
      <c r="I1182" s="19">
        <v>29.87</v>
      </c>
    </row>
    <row r="1183" spans="2:9" x14ac:dyDescent="0.2">
      <c r="B1183" s="2">
        <v>0.83333333333333337</v>
      </c>
      <c r="C1183" s="3">
        <v>83</v>
      </c>
      <c r="D1183" s="3">
        <v>93</v>
      </c>
      <c r="F1183" s="3">
        <v>5</v>
      </c>
      <c r="G1183" s="3" t="s">
        <v>34</v>
      </c>
      <c r="H1183" s="3">
        <v>67</v>
      </c>
      <c r="I1183" s="19">
        <v>29.88</v>
      </c>
    </row>
    <row r="1184" spans="2:9" x14ac:dyDescent="0.2">
      <c r="B1184" s="2">
        <v>0.84375</v>
      </c>
      <c r="C1184" s="3">
        <v>82</v>
      </c>
      <c r="D1184" s="3">
        <v>92</v>
      </c>
      <c r="F1184" s="3">
        <v>2</v>
      </c>
      <c r="G1184" s="3" t="s">
        <v>180</v>
      </c>
      <c r="H1184" s="3">
        <v>69</v>
      </c>
      <c r="I1184" s="19">
        <v>29.89</v>
      </c>
    </row>
    <row r="1185" spans="1:9" x14ac:dyDescent="0.2">
      <c r="B1185" s="2">
        <v>0.85416666666666663</v>
      </c>
      <c r="C1185" s="3">
        <v>82</v>
      </c>
      <c r="D1185" s="3">
        <v>92</v>
      </c>
      <c r="F1185" s="3">
        <v>5</v>
      </c>
      <c r="G1185" s="3" t="s">
        <v>34</v>
      </c>
      <c r="H1185" s="3">
        <v>70</v>
      </c>
      <c r="I1185" s="19">
        <v>29.89</v>
      </c>
    </row>
    <row r="1186" spans="1:9" x14ac:dyDescent="0.2">
      <c r="B1186" s="2">
        <v>0.86458333333333337</v>
      </c>
      <c r="C1186" s="3" t="s">
        <v>235</v>
      </c>
      <c r="I1186" s="19"/>
    </row>
    <row r="1187" spans="1:9" x14ac:dyDescent="0.2">
      <c r="B1187" s="2">
        <v>0.875</v>
      </c>
      <c r="I1187" s="19"/>
    </row>
    <row r="1188" spans="1:9" x14ac:dyDescent="0.2">
      <c r="B1188" s="2"/>
      <c r="I1188" s="19"/>
    </row>
    <row r="1189" spans="1:9" x14ac:dyDescent="0.2">
      <c r="A1189" s="9" t="s">
        <v>236</v>
      </c>
      <c r="B1189" s="2">
        <v>0.39583333333333331</v>
      </c>
      <c r="C1189" s="3">
        <v>81</v>
      </c>
      <c r="D1189" s="3">
        <v>98</v>
      </c>
      <c r="F1189" s="3">
        <v>0</v>
      </c>
      <c r="G1189" s="3"/>
      <c r="H1189" s="14">
        <v>0.56999999999999995</v>
      </c>
      <c r="I1189" s="3">
        <v>29.99</v>
      </c>
    </row>
    <row r="1190" spans="1:9" x14ac:dyDescent="0.2">
      <c r="A1190" s="21">
        <v>39647</v>
      </c>
      <c r="B1190" s="2">
        <v>0.40625</v>
      </c>
      <c r="C1190" s="3">
        <v>81</v>
      </c>
      <c r="D1190" s="3">
        <v>100</v>
      </c>
      <c r="F1190" s="3">
        <v>2</v>
      </c>
      <c r="G1190" s="3" t="s">
        <v>43</v>
      </c>
      <c r="H1190" s="14">
        <v>0.56999999999999995</v>
      </c>
      <c r="I1190" s="3">
        <v>29.99</v>
      </c>
    </row>
    <row r="1191" spans="1:9" x14ac:dyDescent="0.2">
      <c r="B1191" s="2">
        <v>0.41666666666666702</v>
      </c>
      <c r="C1191" s="3">
        <v>81</v>
      </c>
      <c r="D1191" s="3">
        <v>103</v>
      </c>
      <c r="F1191" s="3">
        <v>2</v>
      </c>
      <c r="G1191" s="3" t="s">
        <v>208</v>
      </c>
      <c r="H1191" s="14">
        <v>0.56000000000000005</v>
      </c>
      <c r="I1191" s="3">
        <v>29.99</v>
      </c>
    </row>
    <row r="1192" spans="1:9" x14ac:dyDescent="0.2">
      <c r="B1192" s="2">
        <v>0.42708333333333298</v>
      </c>
      <c r="C1192" s="3">
        <v>82</v>
      </c>
      <c r="D1192" s="3">
        <v>105</v>
      </c>
      <c r="F1192" s="3">
        <v>3</v>
      </c>
      <c r="G1192" s="3" t="s">
        <v>208</v>
      </c>
      <c r="H1192" s="14">
        <v>0.56000000000000005</v>
      </c>
      <c r="I1192" s="3">
        <v>29.99</v>
      </c>
    </row>
    <row r="1193" spans="1:9" x14ac:dyDescent="0.2">
      <c r="B1193" s="2">
        <v>0.4375</v>
      </c>
      <c r="C1193" s="3">
        <v>83</v>
      </c>
      <c r="D1193" s="3">
        <v>109</v>
      </c>
      <c r="F1193" s="3">
        <v>3</v>
      </c>
      <c r="G1193" s="3" t="s">
        <v>37</v>
      </c>
      <c r="H1193" s="14">
        <v>0.51</v>
      </c>
      <c r="I1193" s="3">
        <v>29.99</v>
      </c>
    </row>
    <row r="1194" spans="1:9" x14ac:dyDescent="0.2">
      <c r="B1194" s="2">
        <v>0.44791666666666702</v>
      </c>
      <c r="C1194" s="3">
        <v>83</v>
      </c>
      <c r="D1194" s="3">
        <v>105</v>
      </c>
      <c r="F1194" s="3"/>
      <c r="G1194" s="3"/>
      <c r="H1194" s="14"/>
      <c r="I1194" s="3"/>
    </row>
    <row r="1195" spans="1:9" x14ac:dyDescent="0.2">
      <c r="B1195" s="2">
        <v>0.45833333333333298</v>
      </c>
      <c r="C1195" s="3">
        <v>83</v>
      </c>
      <c r="D1195" s="3">
        <v>109</v>
      </c>
      <c r="F1195" s="3"/>
      <c r="G1195" s="3"/>
      <c r="H1195" s="14"/>
      <c r="I1195" s="3"/>
    </row>
    <row r="1196" spans="1:9" x14ac:dyDescent="0.2">
      <c r="B1196" s="2">
        <v>0.46875</v>
      </c>
      <c r="C1196" s="3">
        <v>83</v>
      </c>
      <c r="D1196" s="3">
        <v>111</v>
      </c>
      <c r="F1196" s="3"/>
      <c r="G1196" s="3"/>
      <c r="H1196" s="14"/>
      <c r="I1196" s="3"/>
    </row>
    <row r="1197" spans="1:9" x14ac:dyDescent="0.2">
      <c r="B1197" s="2">
        <v>0.47916666666666702</v>
      </c>
      <c r="C1197" s="3">
        <v>84</v>
      </c>
      <c r="D1197" s="3">
        <v>113</v>
      </c>
      <c r="F1197" s="3"/>
      <c r="G1197" s="3"/>
      <c r="H1197" s="14"/>
      <c r="I1197" s="3"/>
    </row>
    <row r="1198" spans="1:9" x14ac:dyDescent="0.2">
      <c r="B1198" s="2">
        <v>0.48958333333333298</v>
      </c>
      <c r="C1198" s="3">
        <v>85</v>
      </c>
      <c r="D1198" s="3">
        <v>115</v>
      </c>
      <c r="F1198" s="3"/>
      <c r="G1198" s="3"/>
      <c r="H1198" s="14"/>
      <c r="I1198" s="3"/>
    </row>
    <row r="1199" spans="1:9" x14ac:dyDescent="0.2">
      <c r="B1199" s="2">
        <v>0.5</v>
      </c>
      <c r="C1199" s="3">
        <v>85</v>
      </c>
      <c r="D1199" s="3">
        <v>119</v>
      </c>
      <c r="F1199" s="3">
        <v>3</v>
      </c>
      <c r="G1199" s="3" t="s">
        <v>37</v>
      </c>
      <c r="H1199" s="14">
        <v>0.51</v>
      </c>
      <c r="I1199" s="3">
        <v>29.98</v>
      </c>
    </row>
    <row r="1200" spans="1:9" x14ac:dyDescent="0.2">
      <c r="B1200" s="2">
        <v>0.51041666666666696</v>
      </c>
      <c r="C1200" s="3">
        <v>86</v>
      </c>
      <c r="D1200" s="3">
        <v>119</v>
      </c>
      <c r="F1200" s="3">
        <v>6</v>
      </c>
      <c r="G1200" s="3" t="s">
        <v>37</v>
      </c>
      <c r="H1200" s="14">
        <v>0.49</v>
      </c>
      <c r="I1200" s="3">
        <v>29.97</v>
      </c>
    </row>
    <row r="1201" spans="1:9" x14ac:dyDescent="0.2">
      <c r="B1201" s="2">
        <v>0.59375</v>
      </c>
      <c r="C1201" s="3">
        <v>87</v>
      </c>
      <c r="D1201" s="3">
        <v>127</v>
      </c>
      <c r="F1201" s="3">
        <v>7</v>
      </c>
      <c r="G1201" s="3" t="s">
        <v>43</v>
      </c>
      <c r="H1201" s="14">
        <v>0.43</v>
      </c>
      <c r="I1201" s="3">
        <v>29.95</v>
      </c>
    </row>
    <row r="1202" spans="1:9" x14ac:dyDescent="0.2">
      <c r="B1202" s="2">
        <v>0.60416666666666663</v>
      </c>
      <c r="C1202" s="3">
        <v>87</v>
      </c>
      <c r="D1202" s="3">
        <v>128</v>
      </c>
      <c r="F1202" s="3">
        <v>6</v>
      </c>
      <c r="G1202" s="3" t="s">
        <v>208</v>
      </c>
      <c r="H1202" s="14">
        <v>0.43</v>
      </c>
      <c r="I1202" s="3">
        <v>29.95</v>
      </c>
    </row>
    <row r="1203" spans="1:9" x14ac:dyDescent="0.2">
      <c r="B1203" s="2">
        <v>0.61458333333333304</v>
      </c>
      <c r="C1203" s="3">
        <v>88</v>
      </c>
      <c r="D1203" s="3">
        <v>131</v>
      </c>
      <c r="F1203" s="3">
        <v>5</v>
      </c>
      <c r="G1203" s="3" t="s">
        <v>208</v>
      </c>
      <c r="H1203" s="14">
        <v>0.39</v>
      </c>
      <c r="I1203" s="3">
        <v>29.94</v>
      </c>
    </row>
    <row r="1204" spans="1:9" x14ac:dyDescent="0.2">
      <c r="B1204" s="2">
        <v>0.625</v>
      </c>
      <c r="C1204" s="3">
        <v>89</v>
      </c>
      <c r="D1204" s="3">
        <v>133</v>
      </c>
      <c r="F1204" s="3"/>
      <c r="G1204" s="3"/>
      <c r="H1204" s="14"/>
      <c r="I1204" s="3"/>
    </row>
    <row r="1205" spans="1:9" x14ac:dyDescent="0.2">
      <c r="B1205" s="2">
        <v>0.63541666666666696</v>
      </c>
      <c r="C1205" s="3">
        <v>89</v>
      </c>
      <c r="D1205" s="3">
        <v>130</v>
      </c>
      <c r="F1205" s="3">
        <v>3</v>
      </c>
      <c r="G1205" s="3" t="s">
        <v>37</v>
      </c>
      <c r="H1205" s="14">
        <v>0.37</v>
      </c>
      <c r="I1205" s="3">
        <v>29.93</v>
      </c>
    </row>
    <row r="1206" spans="1:9" x14ac:dyDescent="0.2">
      <c r="B1206" s="2">
        <v>0.64583333333333304</v>
      </c>
      <c r="C1206" s="3">
        <v>90</v>
      </c>
      <c r="D1206" s="3">
        <v>135</v>
      </c>
      <c r="F1206" s="3">
        <v>9</v>
      </c>
      <c r="G1206" s="3" t="s">
        <v>190</v>
      </c>
      <c r="H1206" s="14">
        <v>0.37</v>
      </c>
      <c r="I1206" s="3">
        <v>29.94</v>
      </c>
    </row>
    <row r="1207" spans="1:9" x14ac:dyDescent="0.2">
      <c r="B1207" s="2">
        <v>0.65625</v>
      </c>
      <c r="C1207" s="3">
        <v>90</v>
      </c>
      <c r="D1207" s="3">
        <v>135</v>
      </c>
      <c r="F1207" s="3">
        <v>9</v>
      </c>
      <c r="G1207" s="3" t="s">
        <v>190</v>
      </c>
      <c r="H1207" s="14">
        <v>0.37</v>
      </c>
      <c r="I1207" s="3">
        <v>29.94</v>
      </c>
    </row>
    <row r="1208" spans="1:9" x14ac:dyDescent="0.2">
      <c r="B1208" s="2">
        <v>0.66666666666666596</v>
      </c>
      <c r="C1208" s="3">
        <v>90</v>
      </c>
      <c r="D1208" s="3">
        <v>134</v>
      </c>
      <c r="F1208" s="3">
        <v>0</v>
      </c>
      <c r="G1208" s="3"/>
      <c r="H1208" s="14">
        <v>0.38</v>
      </c>
      <c r="I1208" s="3">
        <v>29.94</v>
      </c>
    </row>
    <row r="1209" spans="1:9" x14ac:dyDescent="0.2">
      <c r="B1209" s="2"/>
      <c r="F1209" s="3"/>
      <c r="G1209" s="3"/>
      <c r="H1209" s="14"/>
      <c r="I1209" s="3"/>
    </row>
    <row r="1210" spans="1:9" x14ac:dyDescent="0.2">
      <c r="A1210" s="21">
        <v>39648</v>
      </c>
      <c r="B1210" s="2">
        <v>0.36458333333333331</v>
      </c>
      <c r="C1210" s="3">
        <v>77</v>
      </c>
      <c r="D1210" s="3">
        <v>85</v>
      </c>
      <c r="F1210" s="3"/>
      <c r="G1210" s="3"/>
      <c r="H1210" s="14"/>
      <c r="I1210" s="3"/>
    </row>
    <row r="1211" spans="1:9" x14ac:dyDescent="0.2">
      <c r="B1211" s="2">
        <v>0.375</v>
      </c>
      <c r="C1211" s="3">
        <v>78</v>
      </c>
      <c r="D1211" s="3">
        <v>89</v>
      </c>
      <c r="F1211" s="3"/>
      <c r="G1211" s="3"/>
      <c r="H1211" s="14"/>
      <c r="I1211" s="3"/>
    </row>
    <row r="1212" spans="1:9" x14ac:dyDescent="0.2">
      <c r="B1212" s="2">
        <v>0.38541666666666669</v>
      </c>
      <c r="C1212" s="3">
        <v>79</v>
      </c>
      <c r="D1212" s="3">
        <v>89</v>
      </c>
      <c r="F1212" s="3"/>
      <c r="G1212" s="3"/>
      <c r="H1212" s="14"/>
      <c r="I1212" s="3"/>
    </row>
    <row r="1213" spans="1:9" x14ac:dyDescent="0.2">
      <c r="B1213" s="2">
        <v>0.39583333333333331</v>
      </c>
      <c r="C1213" s="3">
        <v>79</v>
      </c>
      <c r="D1213" s="3">
        <v>96</v>
      </c>
      <c r="F1213" s="3">
        <v>1</v>
      </c>
      <c r="G1213" s="3" t="s">
        <v>190</v>
      </c>
      <c r="H1213" s="14">
        <v>0.62</v>
      </c>
      <c r="I1213" s="3">
        <v>29.95</v>
      </c>
    </row>
    <row r="1214" spans="1:9" x14ac:dyDescent="0.2">
      <c r="B1214" s="2">
        <v>0.40625</v>
      </c>
      <c r="C1214" s="3">
        <v>81</v>
      </c>
      <c r="D1214" s="3">
        <v>97</v>
      </c>
      <c r="F1214" s="3">
        <v>1</v>
      </c>
      <c r="G1214" s="3" t="s">
        <v>190</v>
      </c>
      <c r="H1214" s="14">
        <v>0.6</v>
      </c>
      <c r="I1214" s="3">
        <v>29.95</v>
      </c>
    </row>
    <row r="1215" spans="1:9" x14ac:dyDescent="0.2">
      <c r="B1215" s="2">
        <v>0.44791666666666669</v>
      </c>
      <c r="C1215" s="3">
        <v>83</v>
      </c>
      <c r="D1215" s="3">
        <v>101</v>
      </c>
      <c r="F1215" s="3">
        <v>2</v>
      </c>
      <c r="G1215" s="3" t="s">
        <v>43</v>
      </c>
      <c r="H1215" s="14">
        <v>0.56999999999999995</v>
      </c>
      <c r="I1215" s="3">
        <v>29.95</v>
      </c>
    </row>
    <row r="1216" spans="1:9" x14ac:dyDescent="0.2">
      <c r="B1216" s="2">
        <v>0.45833333333333331</v>
      </c>
      <c r="C1216" s="3">
        <v>81</v>
      </c>
      <c r="D1216" s="3">
        <v>105</v>
      </c>
      <c r="F1216" s="3">
        <v>5</v>
      </c>
      <c r="G1216" s="3" t="s">
        <v>208</v>
      </c>
      <c r="H1216" s="14">
        <v>0.57999999999999996</v>
      </c>
      <c r="I1216" s="3">
        <v>29.96</v>
      </c>
    </row>
    <row r="1217" spans="1:9" x14ac:dyDescent="0.2">
      <c r="B1217" s="2">
        <v>0.46875</v>
      </c>
      <c r="C1217" s="3">
        <v>83</v>
      </c>
      <c r="D1217" s="3">
        <v>110</v>
      </c>
      <c r="F1217" s="3">
        <v>3</v>
      </c>
      <c r="G1217" s="3" t="s">
        <v>208</v>
      </c>
      <c r="H1217" s="14">
        <v>0.56000000000000005</v>
      </c>
      <c r="I1217" s="3">
        <v>29.96</v>
      </c>
    </row>
    <row r="1218" spans="1:9" x14ac:dyDescent="0.2">
      <c r="B1218" s="2">
        <v>0.47916666666666702</v>
      </c>
      <c r="C1218" s="3">
        <v>86</v>
      </c>
      <c r="D1218" s="3">
        <v>120</v>
      </c>
      <c r="F1218" s="3">
        <v>1</v>
      </c>
      <c r="G1218" s="3" t="s">
        <v>208</v>
      </c>
      <c r="H1218" s="14">
        <v>0.52</v>
      </c>
      <c r="I1218" s="3">
        <v>29.95</v>
      </c>
    </row>
    <row r="1219" spans="1:9" x14ac:dyDescent="0.2">
      <c r="B1219" s="2">
        <v>0.48958333333333298</v>
      </c>
      <c r="C1219" s="3">
        <v>86</v>
      </c>
      <c r="D1219" s="3">
        <v>113</v>
      </c>
      <c r="F1219" s="3">
        <v>1</v>
      </c>
      <c r="G1219" s="3" t="s">
        <v>43</v>
      </c>
      <c r="H1219" s="14">
        <v>0.55000000000000004</v>
      </c>
      <c r="I1219" s="3">
        <v>29.95</v>
      </c>
    </row>
    <row r="1220" spans="1:9" x14ac:dyDescent="0.2">
      <c r="B1220" s="2">
        <v>0.5</v>
      </c>
      <c r="C1220" s="3">
        <v>86</v>
      </c>
      <c r="D1220" s="3">
        <v>115</v>
      </c>
      <c r="F1220" s="3">
        <v>2</v>
      </c>
      <c r="G1220" s="3" t="s">
        <v>37</v>
      </c>
      <c r="H1220" s="14">
        <v>0.5</v>
      </c>
      <c r="I1220" s="3">
        <v>29.96</v>
      </c>
    </row>
    <row r="1221" spans="1:9" x14ac:dyDescent="0.2">
      <c r="B1221" s="2">
        <v>0.51041666666666696</v>
      </c>
      <c r="C1221" s="3">
        <v>85</v>
      </c>
      <c r="D1221" s="3">
        <v>112</v>
      </c>
      <c r="F1221" s="3">
        <v>6</v>
      </c>
      <c r="G1221" s="3" t="s">
        <v>43</v>
      </c>
      <c r="H1221" s="14">
        <v>0.53</v>
      </c>
      <c r="I1221" s="3">
        <v>29.96</v>
      </c>
    </row>
    <row r="1222" spans="1:9" x14ac:dyDescent="0.2">
      <c r="B1222" s="2">
        <v>0.52083333333333304</v>
      </c>
      <c r="C1222" s="3">
        <v>85</v>
      </c>
      <c r="D1222" s="3">
        <v>112</v>
      </c>
      <c r="F1222" s="3">
        <v>1</v>
      </c>
      <c r="G1222" s="3" t="s">
        <v>37</v>
      </c>
      <c r="H1222" s="14">
        <v>0.53</v>
      </c>
      <c r="I1222" s="3">
        <v>29.96</v>
      </c>
    </row>
    <row r="1223" spans="1:9" x14ac:dyDescent="0.2">
      <c r="B1223" s="2">
        <v>0.53125</v>
      </c>
      <c r="C1223" s="3">
        <v>86</v>
      </c>
      <c r="D1223" s="3">
        <v>115</v>
      </c>
      <c r="F1223" s="3">
        <v>2</v>
      </c>
      <c r="G1223" s="3" t="s">
        <v>43</v>
      </c>
      <c r="H1223" s="14">
        <v>0.52</v>
      </c>
      <c r="I1223" s="3">
        <v>29.95</v>
      </c>
    </row>
    <row r="1224" spans="1:9" x14ac:dyDescent="0.2">
      <c r="B1224" s="2">
        <v>0.54166666666666596</v>
      </c>
      <c r="C1224" s="3">
        <v>87</v>
      </c>
      <c r="D1224" s="3">
        <v>113</v>
      </c>
      <c r="F1224" s="3">
        <v>2</v>
      </c>
      <c r="G1224" s="3" t="s">
        <v>43</v>
      </c>
      <c r="H1224" s="14">
        <v>0.5</v>
      </c>
      <c r="I1224" s="3">
        <v>29.95</v>
      </c>
    </row>
    <row r="1225" spans="1:9" x14ac:dyDescent="0.2">
      <c r="B1225" s="2">
        <v>0.55208333333333304</v>
      </c>
      <c r="C1225" s="3">
        <v>85</v>
      </c>
      <c r="D1225" s="3">
        <v>111</v>
      </c>
      <c r="F1225" s="3">
        <v>0</v>
      </c>
      <c r="G1225" s="3"/>
      <c r="H1225" s="14">
        <v>0.52</v>
      </c>
      <c r="I1225" s="3">
        <v>29.95</v>
      </c>
    </row>
    <row r="1226" spans="1:9" x14ac:dyDescent="0.2">
      <c r="B1226" s="2">
        <v>0.73958333333333337</v>
      </c>
      <c r="C1226" s="3">
        <v>88</v>
      </c>
      <c r="D1226" s="3">
        <v>117</v>
      </c>
      <c r="F1226" s="3">
        <v>0</v>
      </c>
      <c r="G1226" s="3"/>
      <c r="H1226" s="14">
        <v>0.46</v>
      </c>
      <c r="I1226" s="3">
        <v>29.89</v>
      </c>
    </row>
    <row r="1227" spans="1:9" x14ac:dyDescent="0.2">
      <c r="B1227" s="2">
        <v>0.75</v>
      </c>
      <c r="C1227" s="3">
        <v>88</v>
      </c>
      <c r="D1227" s="3">
        <v>111</v>
      </c>
      <c r="F1227" s="3">
        <v>1</v>
      </c>
      <c r="G1227" s="3" t="s">
        <v>208</v>
      </c>
      <c r="H1227" s="14">
        <v>0.47</v>
      </c>
      <c r="I1227" s="3">
        <v>29.89</v>
      </c>
    </row>
    <row r="1228" spans="1:9" x14ac:dyDescent="0.2">
      <c r="B1228" s="2">
        <v>0.76041666666666663</v>
      </c>
      <c r="C1228" s="3">
        <v>88</v>
      </c>
      <c r="D1228" s="3">
        <v>109</v>
      </c>
      <c r="F1228" s="3">
        <v>0</v>
      </c>
      <c r="G1228" s="3" t="s">
        <v>37</v>
      </c>
      <c r="H1228" s="14">
        <v>0.48</v>
      </c>
      <c r="I1228" s="3">
        <v>29.89</v>
      </c>
    </row>
    <row r="1229" spans="1:9" x14ac:dyDescent="0.2">
      <c r="B1229" s="2">
        <v>0.77083333333333337</v>
      </c>
      <c r="C1229" s="3">
        <v>88</v>
      </c>
      <c r="D1229" s="3">
        <v>110</v>
      </c>
      <c r="F1229" s="3">
        <v>0</v>
      </c>
      <c r="G1229" s="3" t="s">
        <v>37</v>
      </c>
      <c r="H1229" s="14">
        <v>0.48</v>
      </c>
      <c r="I1229" s="3">
        <v>29.89</v>
      </c>
    </row>
    <row r="1230" spans="1:9" x14ac:dyDescent="0.2">
      <c r="B1230" s="2"/>
      <c r="F1230" s="3"/>
      <c r="G1230" s="3"/>
      <c r="H1230" s="14"/>
      <c r="I1230" s="3"/>
    </row>
    <row r="1231" spans="1:9" x14ac:dyDescent="0.2">
      <c r="A1231" s="21">
        <v>39649</v>
      </c>
      <c r="B1231" s="2">
        <v>0.33333333333333331</v>
      </c>
      <c r="C1231" s="3">
        <v>76</v>
      </c>
      <c r="D1231" s="3">
        <v>78</v>
      </c>
      <c r="F1231" s="3">
        <v>3</v>
      </c>
      <c r="G1231" s="3" t="s">
        <v>196</v>
      </c>
      <c r="H1231" s="14">
        <v>0.75</v>
      </c>
      <c r="I1231" s="3">
        <v>29.83</v>
      </c>
    </row>
    <row r="1232" spans="1:9" x14ac:dyDescent="0.2">
      <c r="B1232" s="2">
        <v>0.34375</v>
      </c>
      <c r="F1232" s="3"/>
      <c r="G1232" s="3"/>
      <c r="H1232" s="14"/>
      <c r="I1232" s="3"/>
    </row>
    <row r="1233" spans="2:10" x14ac:dyDescent="0.2">
      <c r="B1233" s="2">
        <v>0.35416666666666702</v>
      </c>
      <c r="C1233" s="3">
        <v>77</v>
      </c>
      <c r="D1233" s="3">
        <v>86</v>
      </c>
      <c r="F1233" s="3">
        <v>0</v>
      </c>
      <c r="G1233" s="3"/>
      <c r="H1233" s="14">
        <v>0.74</v>
      </c>
      <c r="I1233" s="3">
        <v>29.83</v>
      </c>
    </row>
    <row r="1234" spans="2:10" x14ac:dyDescent="0.2">
      <c r="B1234" s="2">
        <v>0.36458333333333298</v>
      </c>
      <c r="C1234" s="3">
        <v>78</v>
      </c>
      <c r="D1234" s="3">
        <v>87</v>
      </c>
      <c r="F1234" s="3">
        <v>3</v>
      </c>
      <c r="G1234" s="3" t="s">
        <v>43</v>
      </c>
      <c r="H1234" s="14">
        <v>0.72</v>
      </c>
      <c r="I1234" s="3">
        <v>29.82</v>
      </c>
    </row>
    <row r="1235" spans="2:10" x14ac:dyDescent="0.2">
      <c r="B1235" s="2">
        <v>0.375</v>
      </c>
      <c r="C1235" s="3">
        <v>79</v>
      </c>
      <c r="D1235" s="3">
        <v>87</v>
      </c>
      <c r="F1235" s="3">
        <v>3</v>
      </c>
      <c r="G1235" s="3" t="s">
        <v>143</v>
      </c>
      <c r="H1235" s="14">
        <v>0.71</v>
      </c>
      <c r="I1235" s="3">
        <v>29.81</v>
      </c>
    </row>
    <row r="1236" spans="2:10" x14ac:dyDescent="0.2">
      <c r="B1236" s="2">
        <v>0.4375</v>
      </c>
      <c r="C1236" s="3">
        <v>79</v>
      </c>
      <c r="D1236" s="3">
        <v>88</v>
      </c>
      <c r="F1236" s="3">
        <v>2</v>
      </c>
      <c r="G1236" s="3" t="s">
        <v>37</v>
      </c>
      <c r="H1236" s="14">
        <v>0.72</v>
      </c>
      <c r="I1236" s="3">
        <v>29.81</v>
      </c>
    </row>
    <row r="1237" spans="2:10" x14ac:dyDescent="0.2">
      <c r="B1237" s="2">
        <v>0.44791666666666702</v>
      </c>
      <c r="C1237" s="3">
        <v>76</v>
      </c>
      <c r="D1237" s="3">
        <v>80</v>
      </c>
      <c r="F1237" s="3">
        <v>7</v>
      </c>
      <c r="G1237" s="3" t="s">
        <v>196</v>
      </c>
      <c r="H1237" s="14">
        <v>0.81</v>
      </c>
      <c r="I1237" s="3">
        <v>29.83</v>
      </c>
    </row>
    <row r="1238" spans="2:10" x14ac:dyDescent="0.2">
      <c r="B1238" s="2">
        <v>0.45833333333333298</v>
      </c>
      <c r="C1238" s="3">
        <v>73</v>
      </c>
      <c r="D1238" s="3">
        <v>77</v>
      </c>
      <c r="F1238" s="3">
        <v>2</v>
      </c>
      <c r="G1238" s="3" t="s">
        <v>196</v>
      </c>
      <c r="H1238" s="14">
        <v>0.82</v>
      </c>
      <c r="I1238" s="3">
        <v>29.83</v>
      </c>
    </row>
    <row r="1239" spans="2:10" x14ac:dyDescent="0.2">
      <c r="B1239" s="2">
        <v>0.46875</v>
      </c>
      <c r="C1239" s="3">
        <v>72</v>
      </c>
      <c r="D1239" s="3">
        <v>76</v>
      </c>
      <c r="F1239" s="3">
        <v>1</v>
      </c>
      <c r="G1239" s="3" t="s">
        <v>201</v>
      </c>
      <c r="H1239" s="14">
        <v>0.85</v>
      </c>
      <c r="I1239" s="3">
        <v>29.83</v>
      </c>
    </row>
    <row r="1240" spans="2:10" x14ac:dyDescent="0.2">
      <c r="B1240" s="2">
        <v>0.5</v>
      </c>
      <c r="C1240" s="3">
        <v>74</v>
      </c>
      <c r="D1240" s="3">
        <v>80</v>
      </c>
      <c r="F1240" s="3">
        <v>0</v>
      </c>
      <c r="G1240" s="3"/>
      <c r="H1240" s="14">
        <v>0.84</v>
      </c>
      <c r="I1240" s="3">
        <v>29.82</v>
      </c>
    </row>
    <row r="1241" spans="2:10" x14ac:dyDescent="0.2">
      <c r="B1241" s="2">
        <v>0.5625</v>
      </c>
      <c r="C1241" s="3">
        <v>79</v>
      </c>
      <c r="D1241" s="3">
        <v>96</v>
      </c>
      <c r="F1241" s="3">
        <v>5</v>
      </c>
      <c r="G1241" s="3" t="s">
        <v>130</v>
      </c>
      <c r="H1241" s="14">
        <v>0.82</v>
      </c>
      <c r="I1241" s="3">
        <v>29.81</v>
      </c>
      <c r="J1241" t="s">
        <v>237</v>
      </c>
    </row>
    <row r="1242" spans="2:10" x14ac:dyDescent="0.2">
      <c r="B1242" s="2">
        <v>0.57291666666666663</v>
      </c>
      <c r="C1242" s="3">
        <v>80</v>
      </c>
      <c r="D1242" s="3">
        <v>87</v>
      </c>
      <c r="F1242" s="3">
        <v>13</v>
      </c>
      <c r="G1242" s="3" t="s">
        <v>129</v>
      </c>
      <c r="H1242" s="14">
        <v>0.78</v>
      </c>
      <c r="I1242" s="3">
        <v>29.81</v>
      </c>
      <c r="J1242" t="s">
        <v>237</v>
      </c>
    </row>
    <row r="1243" spans="2:10" x14ac:dyDescent="0.2">
      <c r="B1243" s="2">
        <v>0.58333333333333337</v>
      </c>
      <c r="C1243" s="3">
        <v>80</v>
      </c>
      <c r="D1243" s="3">
        <v>94</v>
      </c>
      <c r="F1243" s="3">
        <v>5</v>
      </c>
      <c r="G1243" s="3" t="s">
        <v>201</v>
      </c>
      <c r="H1243" s="14">
        <v>0.79</v>
      </c>
      <c r="I1243" s="3">
        <v>29.81</v>
      </c>
      <c r="J1243" t="s">
        <v>238</v>
      </c>
    </row>
    <row r="1244" spans="2:10" x14ac:dyDescent="0.2">
      <c r="B1244" s="2">
        <v>0.59375</v>
      </c>
      <c r="C1244" s="3">
        <v>83</v>
      </c>
      <c r="D1244" s="3">
        <v>91</v>
      </c>
      <c r="F1244" s="3">
        <v>10</v>
      </c>
      <c r="G1244" s="3" t="s">
        <v>201</v>
      </c>
      <c r="H1244" s="14">
        <v>0.7</v>
      </c>
      <c r="I1244" s="3">
        <v>29.82</v>
      </c>
      <c r="J1244" t="s">
        <v>238</v>
      </c>
    </row>
    <row r="1245" spans="2:10" x14ac:dyDescent="0.2">
      <c r="B1245" s="2">
        <v>0.60416666666666663</v>
      </c>
      <c r="C1245" s="3">
        <v>82</v>
      </c>
      <c r="D1245" s="3">
        <v>96</v>
      </c>
      <c r="F1245" s="3">
        <v>5</v>
      </c>
      <c r="G1245" s="3" t="s">
        <v>129</v>
      </c>
      <c r="H1245" s="14">
        <v>0.68</v>
      </c>
      <c r="I1245" s="3">
        <v>29.83</v>
      </c>
      <c r="J1245" t="s">
        <v>239</v>
      </c>
    </row>
    <row r="1246" spans="2:10" x14ac:dyDescent="0.2">
      <c r="B1246" s="2">
        <v>0.61458333333333337</v>
      </c>
      <c r="C1246" s="3">
        <v>83</v>
      </c>
      <c r="D1246" s="3">
        <v>100</v>
      </c>
      <c r="F1246" s="3">
        <v>5</v>
      </c>
      <c r="G1246" s="3" t="s">
        <v>129</v>
      </c>
      <c r="H1246" s="14">
        <v>0.65</v>
      </c>
      <c r="I1246" s="3">
        <v>29.84</v>
      </c>
    </row>
    <row r="1247" spans="2:10" x14ac:dyDescent="0.2">
      <c r="B1247" s="2">
        <v>0.625</v>
      </c>
      <c r="C1247" s="3">
        <v>83</v>
      </c>
      <c r="D1247" s="3">
        <v>100</v>
      </c>
      <c r="F1247" s="3">
        <v>8</v>
      </c>
      <c r="G1247" s="3" t="s">
        <v>129</v>
      </c>
      <c r="H1247" s="14">
        <v>0.65</v>
      </c>
      <c r="I1247" s="3">
        <v>29.84</v>
      </c>
    </row>
    <row r="1248" spans="2:10" x14ac:dyDescent="0.2">
      <c r="B1248" s="2">
        <v>0.63541666666666663</v>
      </c>
      <c r="C1248" s="3">
        <v>83</v>
      </c>
      <c r="D1248" s="3">
        <v>107</v>
      </c>
      <c r="F1248" s="3">
        <v>8</v>
      </c>
      <c r="G1248" s="3" t="s">
        <v>130</v>
      </c>
      <c r="H1248" s="14">
        <v>0.63</v>
      </c>
      <c r="I1248" s="3">
        <v>29.84</v>
      </c>
    </row>
    <row r="1249" spans="1:12" x14ac:dyDescent="0.2">
      <c r="B1249" s="2">
        <v>0.64583333333333337</v>
      </c>
      <c r="C1249" s="3">
        <v>84</v>
      </c>
      <c r="D1249" s="3">
        <v>108</v>
      </c>
      <c r="F1249" s="3">
        <v>6</v>
      </c>
      <c r="G1249" s="3" t="s">
        <v>130</v>
      </c>
      <c r="H1249" s="14">
        <v>0.61</v>
      </c>
      <c r="I1249" s="3">
        <v>29.84</v>
      </c>
    </row>
    <row r="1250" spans="1:12" x14ac:dyDescent="0.2">
      <c r="B1250" s="2">
        <v>0.65625</v>
      </c>
      <c r="C1250" s="3">
        <v>85</v>
      </c>
      <c r="D1250" s="3">
        <v>117</v>
      </c>
      <c r="F1250" s="3">
        <v>6</v>
      </c>
      <c r="G1250" s="3" t="s">
        <v>129</v>
      </c>
      <c r="H1250" s="14">
        <v>0.6</v>
      </c>
      <c r="I1250" s="3">
        <v>29.84</v>
      </c>
    </row>
    <row r="1251" spans="1:12" x14ac:dyDescent="0.2">
      <c r="B1251" s="2">
        <v>0.66666666666666696</v>
      </c>
      <c r="C1251" s="3">
        <v>85</v>
      </c>
      <c r="D1251" s="3">
        <v>116</v>
      </c>
      <c r="F1251" s="3">
        <v>10</v>
      </c>
      <c r="G1251" s="3" t="s">
        <v>129</v>
      </c>
      <c r="H1251" s="14">
        <v>0.57999999999999996</v>
      </c>
      <c r="I1251" s="3">
        <v>29.84</v>
      </c>
    </row>
    <row r="1252" spans="1:12" x14ac:dyDescent="0.2">
      <c r="B1252" s="2"/>
      <c r="F1252" s="3"/>
      <c r="G1252" s="3"/>
      <c r="H1252" s="14"/>
      <c r="I1252" s="3"/>
    </row>
    <row r="1253" spans="1:12" x14ac:dyDescent="0.2">
      <c r="A1253" t="s">
        <v>240</v>
      </c>
      <c r="B1253" s="2"/>
      <c r="F1253" s="3"/>
      <c r="G1253" s="3"/>
      <c r="H1253" s="14"/>
      <c r="I1253" s="3"/>
    </row>
    <row r="1254" spans="1:12" x14ac:dyDescent="0.2">
      <c r="B1254" s="2"/>
      <c r="F1254" s="3"/>
      <c r="G1254" s="3"/>
      <c r="H1254" s="14"/>
      <c r="I1254" s="3"/>
    </row>
    <row r="1255" spans="1:12" x14ac:dyDescent="0.2">
      <c r="A1255" s="21">
        <v>39653</v>
      </c>
      <c r="B1255" s="1">
        <v>0.54166666666666663</v>
      </c>
      <c r="C1255" s="3">
        <v>75</v>
      </c>
      <c r="D1255" s="3">
        <v>95</v>
      </c>
      <c r="F1255" s="3">
        <v>8</v>
      </c>
      <c r="G1255" s="3" t="s">
        <v>130</v>
      </c>
      <c r="H1255" s="14">
        <v>0.28000000000000003</v>
      </c>
      <c r="I1255" s="19">
        <v>29.8</v>
      </c>
    </row>
    <row r="1256" spans="1:12" x14ac:dyDescent="0.2">
      <c r="A1256" s="21"/>
      <c r="B1256" s="1">
        <v>0.55208333333333337</v>
      </c>
      <c r="C1256" s="3">
        <v>75</v>
      </c>
      <c r="D1256" s="3">
        <v>98</v>
      </c>
      <c r="F1256" s="3">
        <v>6</v>
      </c>
      <c r="G1256" s="3" t="s">
        <v>130</v>
      </c>
      <c r="H1256" s="14">
        <v>0.28000000000000003</v>
      </c>
      <c r="I1256" s="19">
        <v>29.81</v>
      </c>
    </row>
    <row r="1257" spans="1:12" x14ac:dyDescent="0.2">
      <c r="B1257" s="2">
        <v>0.5625</v>
      </c>
      <c r="C1257" s="3">
        <v>77</v>
      </c>
      <c r="D1257" s="3">
        <v>103</v>
      </c>
      <c r="F1257" s="3">
        <v>2</v>
      </c>
      <c r="G1257" s="3" t="s">
        <v>129</v>
      </c>
      <c r="H1257" s="14">
        <v>0.33</v>
      </c>
      <c r="I1257" s="19">
        <v>29.8</v>
      </c>
    </row>
    <row r="1258" spans="1:12" x14ac:dyDescent="0.2">
      <c r="B1258" s="2">
        <v>0.57291666666666663</v>
      </c>
      <c r="C1258" s="3">
        <v>76</v>
      </c>
      <c r="D1258" s="3">
        <v>104</v>
      </c>
      <c r="F1258" s="3">
        <v>1</v>
      </c>
      <c r="G1258" s="3" t="s">
        <v>130</v>
      </c>
      <c r="H1258" s="14">
        <v>0.33</v>
      </c>
      <c r="I1258" s="19">
        <v>29.8</v>
      </c>
    </row>
    <row r="1259" spans="1:12" x14ac:dyDescent="0.2">
      <c r="B1259" s="2">
        <v>0.58333333333333337</v>
      </c>
      <c r="C1259" s="3">
        <v>78</v>
      </c>
      <c r="D1259" s="3">
        <v>105</v>
      </c>
      <c r="F1259" s="3">
        <v>1</v>
      </c>
      <c r="G1259" s="3" t="s">
        <v>143</v>
      </c>
      <c r="H1259" s="14">
        <v>0.34</v>
      </c>
      <c r="I1259" s="19">
        <v>29.8</v>
      </c>
    </row>
    <row r="1260" spans="1:12" x14ac:dyDescent="0.2">
      <c r="B1260" s="2">
        <v>0.59375</v>
      </c>
      <c r="C1260" s="3">
        <v>78</v>
      </c>
      <c r="D1260" s="3">
        <v>106</v>
      </c>
      <c r="F1260" s="3">
        <v>0</v>
      </c>
      <c r="G1260" s="3"/>
      <c r="H1260" s="14">
        <v>0.32</v>
      </c>
      <c r="I1260" s="19">
        <v>29.8</v>
      </c>
      <c r="K1260">
        <v>100</v>
      </c>
      <c r="L1260" s="28" t="e">
        <f ca="1">_xludf.CONVERT(K1260,"MI","KM")</f>
        <v>#NAME?</v>
      </c>
    </row>
    <row r="1261" spans="1:12" x14ac:dyDescent="0.2">
      <c r="B1261" s="2">
        <v>0.60416666666666663</v>
      </c>
      <c r="C1261" s="3">
        <v>78</v>
      </c>
      <c r="D1261" s="3">
        <v>107</v>
      </c>
      <c r="F1261" s="3">
        <v>8</v>
      </c>
      <c r="G1261" s="3" t="s">
        <v>130</v>
      </c>
      <c r="H1261" s="14">
        <v>0.28999999999999998</v>
      </c>
      <c r="I1261" s="19">
        <v>29.8</v>
      </c>
    </row>
    <row r="1262" spans="1:12" x14ac:dyDescent="0.2">
      <c r="B1262" s="2">
        <v>0.61458333333333337</v>
      </c>
      <c r="C1262" s="3">
        <v>78</v>
      </c>
      <c r="D1262" s="3">
        <v>104</v>
      </c>
      <c r="F1262" s="3">
        <v>0</v>
      </c>
      <c r="G1262" s="3"/>
      <c r="H1262" s="14">
        <v>0.28000000000000003</v>
      </c>
      <c r="I1262" s="19">
        <v>29.8</v>
      </c>
    </row>
    <row r="1263" spans="1:12" x14ac:dyDescent="0.2">
      <c r="B1263" s="2">
        <v>0.69791666666666663</v>
      </c>
      <c r="C1263" s="3">
        <v>79</v>
      </c>
      <c r="D1263" s="3">
        <v>100</v>
      </c>
      <c r="F1263" s="3">
        <v>2</v>
      </c>
      <c r="G1263" s="3" t="s">
        <v>196</v>
      </c>
      <c r="H1263" s="14">
        <v>0.27</v>
      </c>
      <c r="I1263" s="19">
        <v>29.81</v>
      </c>
    </row>
    <row r="1264" spans="1:12" x14ac:dyDescent="0.2">
      <c r="B1264" s="2">
        <v>0.70833333333333337</v>
      </c>
      <c r="C1264" s="3">
        <v>78</v>
      </c>
      <c r="D1264" s="3">
        <v>102</v>
      </c>
      <c r="F1264" s="3">
        <v>0</v>
      </c>
      <c r="G1264" s="3"/>
      <c r="H1264" s="14">
        <v>0.26</v>
      </c>
      <c r="I1264" s="19">
        <v>29.81</v>
      </c>
    </row>
    <row r="1265" spans="1:9" x14ac:dyDescent="0.2">
      <c r="B1265" s="2">
        <v>0.71875</v>
      </c>
      <c r="C1265" s="3">
        <v>79</v>
      </c>
      <c r="D1265" s="3">
        <v>102</v>
      </c>
      <c r="F1265" s="3">
        <v>2</v>
      </c>
      <c r="G1265" s="3" t="s">
        <v>196</v>
      </c>
      <c r="H1265" s="14">
        <v>0.27</v>
      </c>
      <c r="I1265" s="19">
        <v>29.81</v>
      </c>
    </row>
    <row r="1266" spans="1:9" x14ac:dyDescent="0.2">
      <c r="B1266" s="2">
        <v>0.72916666666666663</v>
      </c>
      <c r="C1266" s="3">
        <v>80</v>
      </c>
      <c r="D1266" s="3">
        <v>102</v>
      </c>
      <c r="F1266" s="3">
        <v>0</v>
      </c>
      <c r="G1266" s="3"/>
      <c r="H1266" s="14">
        <v>0.25</v>
      </c>
      <c r="I1266" s="19">
        <v>29.81</v>
      </c>
    </row>
    <row r="1267" spans="1:9" x14ac:dyDescent="0.2">
      <c r="B1267" s="2">
        <v>0.73958333333333337</v>
      </c>
      <c r="C1267" s="3">
        <v>78</v>
      </c>
      <c r="D1267" s="3">
        <v>104</v>
      </c>
      <c r="F1267" s="3">
        <v>0</v>
      </c>
      <c r="G1267" s="3"/>
      <c r="H1267" s="14">
        <v>0.26</v>
      </c>
      <c r="I1267" s="19">
        <v>29.81</v>
      </c>
    </row>
    <row r="1268" spans="1:9" x14ac:dyDescent="0.2">
      <c r="B1268" s="2">
        <v>0.75</v>
      </c>
      <c r="C1268" s="3">
        <v>79</v>
      </c>
      <c r="D1268" s="3">
        <v>96</v>
      </c>
      <c r="F1268" s="3">
        <v>4</v>
      </c>
      <c r="G1268" s="3" t="s">
        <v>196</v>
      </c>
      <c r="H1268" s="14">
        <v>0.27</v>
      </c>
      <c r="I1268" s="19">
        <v>29.81</v>
      </c>
    </row>
    <row r="1270" spans="1:9" x14ac:dyDescent="0.2">
      <c r="A1270" s="21">
        <v>39654</v>
      </c>
      <c r="B1270" s="1">
        <v>0.42708333333333331</v>
      </c>
      <c r="C1270" s="3">
        <v>76</v>
      </c>
      <c r="D1270" s="3">
        <v>86</v>
      </c>
      <c r="F1270" s="3">
        <v>0</v>
      </c>
      <c r="G1270" s="3"/>
      <c r="H1270" s="14">
        <v>0.43</v>
      </c>
      <c r="I1270" s="19">
        <v>29.88</v>
      </c>
    </row>
    <row r="1271" spans="1:9" x14ac:dyDescent="0.2">
      <c r="B1271" s="1">
        <v>0.4375</v>
      </c>
      <c r="C1271" s="3">
        <v>77</v>
      </c>
      <c r="D1271" s="3">
        <v>88</v>
      </c>
      <c r="F1271" s="3">
        <v>0</v>
      </c>
      <c r="G1271" s="3"/>
      <c r="H1271" s="14">
        <v>0.42</v>
      </c>
      <c r="I1271" s="19">
        <v>29.87</v>
      </c>
    </row>
    <row r="1272" spans="1:9" x14ac:dyDescent="0.2">
      <c r="B1272" s="1">
        <v>0.44791666666666669</v>
      </c>
      <c r="C1272" s="3">
        <v>79</v>
      </c>
      <c r="D1272" s="3">
        <v>84</v>
      </c>
      <c r="F1272" s="3">
        <v>0</v>
      </c>
      <c r="G1272" s="3"/>
      <c r="H1272" s="14">
        <v>0.4</v>
      </c>
      <c r="I1272" s="19">
        <v>29.87</v>
      </c>
    </row>
    <row r="1273" spans="1:9" x14ac:dyDescent="0.2">
      <c r="B1273" s="1">
        <v>0.45833333333333331</v>
      </c>
      <c r="C1273" s="3">
        <v>79</v>
      </c>
      <c r="D1273" s="3">
        <v>87</v>
      </c>
      <c r="F1273" s="3">
        <v>0</v>
      </c>
      <c r="G1273" s="3"/>
      <c r="H1273" s="14">
        <v>0.39</v>
      </c>
      <c r="I1273" s="19">
        <v>29.87</v>
      </c>
    </row>
    <row r="1274" spans="1:9" x14ac:dyDescent="0.2">
      <c r="B1274" s="1">
        <v>0.46875</v>
      </c>
      <c r="C1274" s="3">
        <v>80</v>
      </c>
      <c r="D1274" s="3">
        <v>93</v>
      </c>
      <c r="F1274" s="3">
        <v>0</v>
      </c>
      <c r="G1274" s="3"/>
      <c r="H1274" s="14">
        <v>0.38</v>
      </c>
      <c r="I1274" s="19">
        <v>29.86</v>
      </c>
    </row>
    <row r="1275" spans="1:9" x14ac:dyDescent="0.2">
      <c r="B1275" s="1">
        <v>0.47916666666666669</v>
      </c>
      <c r="C1275" s="3">
        <v>81</v>
      </c>
      <c r="D1275" s="3">
        <v>94</v>
      </c>
      <c r="F1275" s="3">
        <v>0</v>
      </c>
      <c r="G1275" s="3"/>
      <c r="H1275" s="14">
        <v>0.37</v>
      </c>
      <c r="I1275" s="19">
        <v>29.86</v>
      </c>
    </row>
    <row r="1276" spans="1:9" x14ac:dyDescent="0.2">
      <c r="B1276" s="2">
        <v>0.625</v>
      </c>
      <c r="C1276" s="3">
        <v>84</v>
      </c>
      <c r="D1276" s="3">
        <v>110</v>
      </c>
      <c r="F1276" s="3">
        <v>2</v>
      </c>
      <c r="G1276" s="3" t="s">
        <v>34</v>
      </c>
      <c r="H1276" s="14">
        <v>0.28000000000000003</v>
      </c>
      <c r="I1276" s="19">
        <v>29.83</v>
      </c>
    </row>
    <row r="1277" spans="1:9" x14ac:dyDescent="0.2">
      <c r="B1277" s="2">
        <v>0.63541666666666663</v>
      </c>
      <c r="C1277" s="3">
        <v>83</v>
      </c>
      <c r="D1277" s="3">
        <v>110</v>
      </c>
      <c r="F1277" s="3">
        <v>6</v>
      </c>
      <c r="G1277" s="3" t="s">
        <v>71</v>
      </c>
      <c r="H1277" s="14">
        <v>0.28000000000000003</v>
      </c>
      <c r="I1277" s="19">
        <v>29.83</v>
      </c>
    </row>
    <row r="1278" spans="1:9" x14ac:dyDescent="0.2">
      <c r="B1278" s="2">
        <v>0.64583333333333337</v>
      </c>
      <c r="C1278" s="3">
        <v>84</v>
      </c>
      <c r="D1278" s="3">
        <v>108</v>
      </c>
      <c r="F1278" s="3">
        <v>2</v>
      </c>
      <c r="G1278" s="3" t="s">
        <v>35</v>
      </c>
      <c r="H1278" s="14">
        <v>0.28000000000000003</v>
      </c>
      <c r="I1278" s="19">
        <v>29.83</v>
      </c>
    </row>
    <row r="1279" spans="1:9" x14ac:dyDescent="0.2">
      <c r="B1279" s="2">
        <v>0.65625</v>
      </c>
      <c r="C1279" s="3">
        <v>84</v>
      </c>
      <c r="D1279" s="3">
        <v>110</v>
      </c>
      <c r="F1279" s="3">
        <v>5</v>
      </c>
      <c r="G1279" s="3" t="s">
        <v>203</v>
      </c>
      <c r="H1279" s="14">
        <v>0.27</v>
      </c>
      <c r="I1279" s="19">
        <v>29.83</v>
      </c>
    </row>
    <row r="1280" spans="1:9" x14ac:dyDescent="0.2">
      <c r="B1280" s="2">
        <v>0.66666666666666663</v>
      </c>
      <c r="C1280" s="3">
        <v>83</v>
      </c>
      <c r="D1280" s="3">
        <v>109</v>
      </c>
      <c r="F1280" s="3">
        <v>4</v>
      </c>
      <c r="G1280" s="3" t="s">
        <v>71</v>
      </c>
      <c r="H1280" s="14">
        <v>0.28000000000000003</v>
      </c>
      <c r="I1280" s="19">
        <v>29.83</v>
      </c>
    </row>
    <row r="1281" spans="1:9" x14ac:dyDescent="0.2">
      <c r="B1281" s="2">
        <v>0.67708333333333337</v>
      </c>
      <c r="C1281" s="3">
        <v>85</v>
      </c>
      <c r="D1281" s="3">
        <v>110</v>
      </c>
      <c r="F1281" s="3">
        <v>1</v>
      </c>
      <c r="G1281" s="3" t="s">
        <v>35</v>
      </c>
      <c r="H1281" s="14">
        <v>0.26</v>
      </c>
      <c r="I1281" s="19">
        <v>29.82</v>
      </c>
    </row>
    <row r="1282" spans="1:9" x14ac:dyDescent="0.2">
      <c r="B1282" s="2">
        <v>0.6875</v>
      </c>
      <c r="C1282" s="3">
        <v>85</v>
      </c>
      <c r="D1282" s="3">
        <v>107</v>
      </c>
      <c r="F1282" s="3">
        <v>6</v>
      </c>
      <c r="G1282" s="3" t="s">
        <v>202</v>
      </c>
      <c r="H1282" s="14">
        <v>0.25</v>
      </c>
      <c r="I1282" s="19">
        <v>29.82</v>
      </c>
    </row>
    <row r="1283" spans="1:9" x14ac:dyDescent="0.2">
      <c r="B1283" s="2">
        <v>0.69791666666666663</v>
      </c>
      <c r="C1283" s="3">
        <v>83</v>
      </c>
      <c r="D1283" s="3">
        <v>106</v>
      </c>
      <c r="F1283" s="3">
        <v>8</v>
      </c>
      <c r="G1283" s="3" t="s">
        <v>71</v>
      </c>
      <c r="H1283" s="14">
        <v>0.26</v>
      </c>
      <c r="I1283" s="19">
        <v>29.82</v>
      </c>
    </row>
    <row r="1284" spans="1:9" x14ac:dyDescent="0.2">
      <c r="B1284" s="2">
        <v>0.70833333333333337</v>
      </c>
      <c r="C1284" s="3">
        <v>83</v>
      </c>
      <c r="D1284" s="3">
        <v>105</v>
      </c>
      <c r="F1284" s="3">
        <v>12</v>
      </c>
      <c r="G1284" s="3" t="s">
        <v>202</v>
      </c>
      <c r="H1284" s="14">
        <v>0.27</v>
      </c>
      <c r="I1284" s="19">
        <v>29.82</v>
      </c>
    </row>
    <row r="1285" spans="1:9" x14ac:dyDescent="0.2">
      <c r="B1285" s="2"/>
    </row>
    <row r="1286" spans="1:9" x14ac:dyDescent="0.2">
      <c r="A1286" s="21">
        <v>39655</v>
      </c>
      <c r="B1286" s="1">
        <v>0.40625</v>
      </c>
      <c r="C1286" s="3">
        <v>75</v>
      </c>
      <c r="D1286" s="3">
        <v>93</v>
      </c>
      <c r="F1286" s="3">
        <v>8</v>
      </c>
      <c r="G1286" s="3" t="s">
        <v>202</v>
      </c>
      <c r="H1286" s="14">
        <v>0.4</v>
      </c>
      <c r="I1286" s="19">
        <v>29.69</v>
      </c>
    </row>
    <row r="1287" spans="1:9" x14ac:dyDescent="0.2">
      <c r="B1287" s="1">
        <v>0.41666666666666669</v>
      </c>
      <c r="C1287" s="3">
        <v>75</v>
      </c>
      <c r="D1287" s="3">
        <v>86</v>
      </c>
      <c r="F1287" s="3">
        <v>6</v>
      </c>
      <c r="G1287" s="3" t="s">
        <v>202</v>
      </c>
      <c r="H1287" s="14">
        <v>0.41</v>
      </c>
      <c r="I1287" s="19">
        <v>29.69</v>
      </c>
    </row>
    <row r="1288" spans="1:9" x14ac:dyDescent="0.2">
      <c r="B1288" s="1">
        <v>0.42708333333333331</v>
      </c>
      <c r="C1288" s="3">
        <v>75</v>
      </c>
      <c r="D1288" s="3">
        <v>89</v>
      </c>
      <c r="F1288" s="3">
        <v>5</v>
      </c>
      <c r="G1288" s="3" t="s">
        <v>202</v>
      </c>
      <c r="H1288" s="14">
        <v>0.41</v>
      </c>
      <c r="I1288" s="19">
        <v>29.68</v>
      </c>
    </row>
    <row r="1289" spans="1:9" x14ac:dyDescent="0.2">
      <c r="B1289" s="1">
        <v>0.4375</v>
      </c>
      <c r="C1289" s="3">
        <v>77</v>
      </c>
      <c r="D1289" s="3">
        <v>89</v>
      </c>
      <c r="F1289" s="3">
        <v>9</v>
      </c>
      <c r="G1289" s="3" t="s">
        <v>71</v>
      </c>
      <c r="H1289" s="14">
        <v>0.41</v>
      </c>
      <c r="I1289" s="19">
        <v>29.68</v>
      </c>
    </row>
    <row r="1290" spans="1:9" x14ac:dyDescent="0.2">
      <c r="B1290" s="2">
        <v>0.59375</v>
      </c>
      <c r="C1290" s="3">
        <v>82</v>
      </c>
      <c r="D1290" s="3">
        <v>105</v>
      </c>
      <c r="F1290" s="3">
        <v>8</v>
      </c>
      <c r="G1290" s="3" t="s">
        <v>71</v>
      </c>
      <c r="H1290" s="14">
        <v>0.31</v>
      </c>
      <c r="I1290" s="19">
        <v>29.62</v>
      </c>
    </row>
    <row r="1291" spans="1:9" x14ac:dyDescent="0.2">
      <c r="B1291" s="2">
        <v>0.60416666666666663</v>
      </c>
      <c r="C1291" s="3">
        <v>83</v>
      </c>
      <c r="D1291" s="3">
        <v>106</v>
      </c>
      <c r="F1291" s="3">
        <v>11</v>
      </c>
      <c r="G1291" s="3" t="s">
        <v>71</v>
      </c>
      <c r="H1291" s="14">
        <v>0.3</v>
      </c>
      <c r="I1291" s="19">
        <v>29.62</v>
      </c>
    </row>
    <row r="1292" spans="1:9" x14ac:dyDescent="0.2">
      <c r="B1292" s="2">
        <v>0.61458333333333337</v>
      </c>
      <c r="C1292" s="3">
        <v>83</v>
      </c>
      <c r="D1292" s="3">
        <v>107</v>
      </c>
      <c r="F1292" s="3">
        <v>10</v>
      </c>
      <c r="G1292" s="3" t="s">
        <v>202</v>
      </c>
      <c r="H1292" s="14">
        <v>0.3</v>
      </c>
      <c r="I1292" s="19">
        <v>29.62</v>
      </c>
    </row>
    <row r="1293" spans="1:9" x14ac:dyDescent="0.2">
      <c r="B1293" s="2">
        <v>0.625</v>
      </c>
      <c r="C1293" s="3">
        <v>83</v>
      </c>
      <c r="D1293" s="3">
        <v>106</v>
      </c>
      <c r="F1293" s="3">
        <v>7</v>
      </c>
      <c r="G1293" s="3" t="s">
        <v>71</v>
      </c>
      <c r="H1293" s="14">
        <v>0.32</v>
      </c>
      <c r="I1293" s="19">
        <v>29.61</v>
      </c>
    </row>
    <row r="1294" spans="1:9" x14ac:dyDescent="0.2">
      <c r="B1294" s="2">
        <v>0.63541666666666663</v>
      </c>
      <c r="C1294" s="3">
        <v>84</v>
      </c>
      <c r="D1294" s="3">
        <v>107</v>
      </c>
      <c r="F1294" s="3">
        <v>10</v>
      </c>
      <c r="G1294" s="3" t="s">
        <v>202</v>
      </c>
      <c r="H1294" s="14">
        <v>0.3</v>
      </c>
      <c r="I1294" s="19">
        <v>29.61</v>
      </c>
    </row>
    <row r="1295" spans="1:9" x14ac:dyDescent="0.2">
      <c r="B1295" s="2">
        <v>0.64583333333333337</v>
      </c>
      <c r="C1295" s="3">
        <v>84</v>
      </c>
      <c r="D1295" s="3">
        <v>107</v>
      </c>
      <c r="F1295" s="3">
        <v>8</v>
      </c>
      <c r="G1295" s="3" t="s">
        <v>71</v>
      </c>
      <c r="H1295" s="14">
        <v>0.31</v>
      </c>
      <c r="I1295" s="19">
        <v>29.61</v>
      </c>
    </row>
    <row r="1296" spans="1:9" x14ac:dyDescent="0.2">
      <c r="B1296" s="2">
        <v>0.65625</v>
      </c>
      <c r="C1296" s="3">
        <v>84</v>
      </c>
      <c r="D1296" s="3">
        <v>107</v>
      </c>
      <c r="F1296" s="3">
        <v>7</v>
      </c>
      <c r="G1296" s="3" t="s">
        <v>202</v>
      </c>
      <c r="H1296" s="14">
        <v>0.3</v>
      </c>
      <c r="I1296" s="19">
        <v>29.6</v>
      </c>
    </row>
    <row r="1297" spans="1:9" x14ac:dyDescent="0.2">
      <c r="B1297" s="2">
        <v>0.66666666666666663</v>
      </c>
      <c r="C1297" s="3">
        <v>84</v>
      </c>
      <c r="D1297" s="3">
        <v>108</v>
      </c>
      <c r="F1297" s="3">
        <v>11</v>
      </c>
      <c r="G1297" s="3" t="s">
        <v>71</v>
      </c>
      <c r="H1297" s="14">
        <v>0.32</v>
      </c>
      <c r="I1297" s="19">
        <v>29.6</v>
      </c>
    </row>
    <row r="1298" spans="1:9" x14ac:dyDescent="0.2">
      <c r="B1298" s="2">
        <v>0.67708333333333337</v>
      </c>
      <c r="C1298" s="3">
        <v>84</v>
      </c>
      <c r="D1298" s="3">
        <v>107</v>
      </c>
      <c r="F1298" s="3">
        <v>7</v>
      </c>
      <c r="G1298" s="3" t="s">
        <v>71</v>
      </c>
      <c r="H1298" s="14">
        <v>0.32</v>
      </c>
      <c r="I1298" s="19">
        <v>29.59</v>
      </c>
    </row>
    <row r="1299" spans="1:9" x14ac:dyDescent="0.2">
      <c r="B1299" s="2">
        <v>0.6875</v>
      </c>
      <c r="C1299" s="3">
        <v>84</v>
      </c>
      <c r="D1299" s="3">
        <v>107</v>
      </c>
      <c r="F1299" s="3">
        <v>8</v>
      </c>
      <c r="G1299" s="3" t="s">
        <v>203</v>
      </c>
      <c r="H1299" s="14">
        <v>0.33</v>
      </c>
      <c r="I1299" s="19">
        <v>29.58</v>
      </c>
    </row>
    <row r="1300" spans="1:9" x14ac:dyDescent="0.2">
      <c r="B1300" s="2">
        <v>0.69791666666666663</v>
      </c>
      <c r="C1300" s="3">
        <v>84</v>
      </c>
      <c r="D1300" s="3">
        <v>105</v>
      </c>
      <c r="F1300" s="3">
        <v>12</v>
      </c>
      <c r="G1300" s="3" t="s">
        <v>203</v>
      </c>
      <c r="H1300" s="14">
        <v>0.33</v>
      </c>
      <c r="I1300" s="19">
        <v>29.58</v>
      </c>
    </row>
    <row r="1301" spans="1:9" x14ac:dyDescent="0.2">
      <c r="B1301" s="2">
        <v>0.70833333333333337</v>
      </c>
      <c r="C1301" s="3">
        <v>84</v>
      </c>
      <c r="D1301" s="3">
        <v>105</v>
      </c>
      <c r="F1301" s="3">
        <v>6</v>
      </c>
      <c r="G1301" s="3" t="s">
        <v>71</v>
      </c>
      <c r="H1301" s="14">
        <v>0.32</v>
      </c>
      <c r="I1301" s="19">
        <v>29.58</v>
      </c>
    </row>
    <row r="1302" spans="1:9" x14ac:dyDescent="0.2">
      <c r="B1302" s="2"/>
      <c r="F1302" s="3"/>
      <c r="G1302" s="3"/>
      <c r="H1302" s="14"/>
      <c r="I1302" s="19"/>
    </row>
    <row r="1303" spans="1:9" x14ac:dyDescent="0.2">
      <c r="A1303" t="s">
        <v>241</v>
      </c>
      <c r="B1303" s="2"/>
      <c r="F1303" s="3"/>
      <c r="G1303" s="3"/>
      <c r="H1303" s="14"/>
      <c r="I1303" s="19"/>
    </row>
    <row r="1304" spans="1:9" x14ac:dyDescent="0.2">
      <c r="B1304" s="2"/>
    </row>
    <row r="1305" spans="1:9" x14ac:dyDescent="0.2">
      <c r="A1305" s="21">
        <v>39668</v>
      </c>
      <c r="B1305" s="1">
        <v>0.41666666666666669</v>
      </c>
      <c r="C1305" s="3">
        <v>69</v>
      </c>
      <c r="D1305" s="3">
        <v>90</v>
      </c>
      <c r="F1305" s="3">
        <v>4</v>
      </c>
      <c r="G1305" s="3" t="s">
        <v>130</v>
      </c>
      <c r="H1305" s="14">
        <v>0.67</v>
      </c>
      <c r="I1305" s="19">
        <v>29.95</v>
      </c>
    </row>
    <row r="1306" spans="1:9" x14ac:dyDescent="0.2">
      <c r="B1306" s="1">
        <v>0.42708333333333331</v>
      </c>
      <c r="C1306" s="3">
        <v>70</v>
      </c>
      <c r="D1306" s="3">
        <v>91</v>
      </c>
      <c r="F1306" s="3">
        <v>5</v>
      </c>
      <c r="G1306" s="3" t="s">
        <v>201</v>
      </c>
      <c r="H1306" s="14">
        <v>0.63</v>
      </c>
      <c r="I1306" s="19">
        <v>29.95</v>
      </c>
    </row>
    <row r="1307" spans="1:9" x14ac:dyDescent="0.2">
      <c r="B1307" s="1">
        <v>0.4375</v>
      </c>
      <c r="C1307" s="3">
        <v>71</v>
      </c>
      <c r="D1307" s="3">
        <v>95</v>
      </c>
      <c r="F1307" s="3">
        <v>4</v>
      </c>
      <c r="G1307" s="3" t="s">
        <v>129</v>
      </c>
      <c r="H1307" s="14">
        <v>0.61</v>
      </c>
      <c r="I1307" s="19">
        <v>29.95</v>
      </c>
    </row>
    <row r="1308" spans="1:9" x14ac:dyDescent="0.2">
      <c r="B1308" s="1">
        <v>0.44791666666666702</v>
      </c>
      <c r="C1308" s="3">
        <v>73</v>
      </c>
      <c r="D1308" s="3">
        <v>98</v>
      </c>
      <c r="F1308" s="3">
        <v>2</v>
      </c>
      <c r="G1308" s="3" t="s">
        <v>196</v>
      </c>
      <c r="H1308" s="14">
        <v>0.61</v>
      </c>
      <c r="I1308" s="19">
        <v>29.95</v>
      </c>
    </row>
    <row r="1309" spans="1:9" x14ac:dyDescent="0.2">
      <c r="B1309" s="1">
        <v>0.45833333333333298</v>
      </c>
      <c r="C1309" s="3">
        <v>72</v>
      </c>
      <c r="D1309" s="3">
        <v>100</v>
      </c>
      <c r="F1309" s="3">
        <v>7</v>
      </c>
      <c r="G1309" s="3" t="s">
        <v>201</v>
      </c>
      <c r="H1309" s="14">
        <v>0.62</v>
      </c>
      <c r="I1309" s="19">
        <v>29.95</v>
      </c>
    </row>
    <row r="1310" spans="1:9" x14ac:dyDescent="0.2">
      <c r="B1310" s="1">
        <v>0.46875</v>
      </c>
      <c r="C1310" s="3">
        <v>72</v>
      </c>
      <c r="D1310" s="3">
        <v>101</v>
      </c>
      <c r="F1310" s="3">
        <v>6</v>
      </c>
      <c r="G1310" s="3" t="s">
        <v>130</v>
      </c>
      <c r="H1310" s="14">
        <v>0.6</v>
      </c>
      <c r="I1310" s="19">
        <v>29.96</v>
      </c>
    </row>
    <row r="1311" spans="1:9" x14ac:dyDescent="0.2">
      <c r="B1311" s="1">
        <v>0.47916666666666602</v>
      </c>
      <c r="C1311" s="3">
        <v>73</v>
      </c>
      <c r="D1311" s="3">
        <v>105</v>
      </c>
      <c r="F1311" s="3">
        <v>7</v>
      </c>
      <c r="G1311" s="3" t="s">
        <v>201</v>
      </c>
      <c r="H1311" s="14">
        <v>0.59</v>
      </c>
      <c r="I1311" s="19">
        <v>29.95</v>
      </c>
    </row>
    <row r="1312" spans="1:9" x14ac:dyDescent="0.2">
      <c r="B1312" s="1">
        <v>0.48958333333333298</v>
      </c>
      <c r="C1312" s="3">
        <v>74</v>
      </c>
      <c r="D1312" s="3">
        <v>107</v>
      </c>
      <c r="F1312" s="3">
        <v>4</v>
      </c>
      <c r="G1312" s="3" t="s">
        <v>129</v>
      </c>
      <c r="H1312" s="14">
        <v>0.55000000000000004</v>
      </c>
      <c r="I1312" s="19">
        <v>29.95</v>
      </c>
    </row>
    <row r="1313" spans="2:9" x14ac:dyDescent="0.2">
      <c r="B1313" s="1">
        <v>0.5</v>
      </c>
      <c r="C1313" s="3">
        <v>74</v>
      </c>
      <c r="D1313" s="3">
        <v>110</v>
      </c>
      <c r="F1313" s="3">
        <v>7</v>
      </c>
      <c r="G1313" s="3" t="s">
        <v>129</v>
      </c>
      <c r="H1313" s="14">
        <v>0.56999999999999995</v>
      </c>
      <c r="I1313" s="19">
        <v>29.95</v>
      </c>
    </row>
    <row r="1314" spans="2:9" x14ac:dyDescent="0.2">
      <c r="B1314" s="1">
        <v>0.51041666666666596</v>
      </c>
      <c r="C1314" s="3">
        <v>75</v>
      </c>
      <c r="D1314" s="3">
        <v>109</v>
      </c>
      <c r="F1314" s="3">
        <v>10</v>
      </c>
      <c r="G1314" s="3" t="s">
        <v>201</v>
      </c>
      <c r="H1314" s="14">
        <v>0.55000000000000004</v>
      </c>
      <c r="I1314" s="19">
        <v>29.95</v>
      </c>
    </row>
    <row r="1315" spans="2:9" x14ac:dyDescent="0.2">
      <c r="B1315" s="1">
        <v>0.52083333333333304</v>
      </c>
      <c r="C1315" s="3">
        <v>75</v>
      </c>
      <c r="D1315" s="3">
        <v>110</v>
      </c>
      <c r="F1315" s="3">
        <v>7</v>
      </c>
      <c r="G1315" s="3" t="s">
        <v>130</v>
      </c>
      <c r="H1315" s="14">
        <v>0.56999999999999995</v>
      </c>
      <c r="I1315" s="19">
        <v>29.95</v>
      </c>
    </row>
    <row r="1316" spans="2:9" x14ac:dyDescent="0.2">
      <c r="B1316" s="1">
        <v>0.53125</v>
      </c>
      <c r="C1316" s="3">
        <v>76</v>
      </c>
      <c r="D1316" s="3">
        <v>114</v>
      </c>
      <c r="F1316" s="3">
        <v>7</v>
      </c>
      <c r="G1316" s="3" t="s">
        <v>130</v>
      </c>
      <c r="H1316" s="14">
        <v>0.53</v>
      </c>
      <c r="I1316" s="19">
        <v>29.95</v>
      </c>
    </row>
    <row r="1317" spans="2:9" x14ac:dyDescent="0.2">
      <c r="B1317" s="1">
        <v>0.54166666666666696</v>
      </c>
      <c r="C1317" s="3">
        <v>76</v>
      </c>
      <c r="D1317" s="3">
        <v>116</v>
      </c>
      <c r="F1317" s="3">
        <v>11</v>
      </c>
      <c r="G1317" s="3" t="s">
        <v>130</v>
      </c>
      <c r="H1317" s="14">
        <v>0.53</v>
      </c>
      <c r="I1317" s="19">
        <v>29.94</v>
      </c>
    </row>
    <row r="1318" spans="2:9" x14ac:dyDescent="0.2">
      <c r="B1318" s="1">
        <v>0.55208333333333304</v>
      </c>
      <c r="C1318" s="3">
        <v>77</v>
      </c>
      <c r="D1318" s="3">
        <v>114</v>
      </c>
      <c r="F1318" s="3">
        <v>7</v>
      </c>
      <c r="G1318" s="3" t="s">
        <v>129</v>
      </c>
      <c r="H1318" s="14">
        <v>0.52</v>
      </c>
      <c r="I1318" s="19">
        <v>29.94</v>
      </c>
    </row>
    <row r="1319" spans="2:9" x14ac:dyDescent="0.2">
      <c r="B1319" s="1">
        <v>0.5625</v>
      </c>
      <c r="C1319" s="3">
        <v>77</v>
      </c>
      <c r="D1319" s="3">
        <v>118</v>
      </c>
      <c r="F1319" s="3">
        <v>8</v>
      </c>
      <c r="G1319" s="3" t="s">
        <v>201</v>
      </c>
      <c r="H1319" s="14">
        <v>0.49</v>
      </c>
      <c r="I1319" s="19">
        <v>29.93</v>
      </c>
    </row>
    <row r="1320" spans="2:9" x14ac:dyDescent="0.2">
      <c r="B1320" s="1">
        <v>0.57291666666666596</v>
      </c>
      <c r="C1320" s="3">
        <v>78</v>
      </c>
      <c r="D1320" s="3">
        <v>122</v>
      </c>
      <c r="F1320" s="3">
        <v>8</v>
      </c>
      <c r="G1320" s="3" t="s">
        <v>201</v>
      </c>
      <c r="H1320" s="14">
        <v>0.48</v>
      </c>
      <c r="I1320" s="19">
        <v>29.93</v>
      </c>
    </row>
    <row r="1321" spans="2:9" x14ac:dyDescent="0.2">
      <c r="B1321" s="1">
        <v>0.58333333333333304</v>
      </c>
      <c r="C1321" s="3">
        <v>78</v>
      </c>
      <c r="D1321" s="3">
        <v>120</v>
      </c>
      <c r="F1321" s="3">
        <v>2</v>
      </c>
      <c r="G1321" s="3" t="s">
        <v>203</v>
      </c>
      <c r="H1321" s="14">
        <v>0.49</v>
      </c>
      <c r="I1321" s="19">
        <v>29.92</v>
      </c>
    </row>
    <row r="1322" spans="2:9" x14ac:dyDescent="0.2">
      <c r="B1322" s="1">
        <v>0.59375</v>
      </c>
      <c r="C1322" s="3">
        <v>78</v>
      </c>
      <c r="D1322" s="3">
        <v>119</v>
      </c>
      <c r="F1322" s="3">
        <v>8</v>
      </c>
      <c r="G1322" s="3" t="s">
        <v>201</v>
      </c>
      <c r="H1322" s="14">
        <v>0.46</v>
      </c>
      <c r="I1322" s="19">
        <v>29.91</v>
      </c>
    </row>
    <row r="1323" spans="2:9" x14ac:dyDescent="0.2">
      <c r="B1323" s="1">
        <v>0.60416666666666596</v>
      </c>
      <c r="C1323" s="3">
        <v>77</v>
      </c>
      <c r="D1323" s="3">
        <v>119</v>
      </c>
      <c r="F1323" s="3">
        <v>7</v>
      </c>
      <c r="G1323" s="3" t="s">
        <v>129</v>
      </c>
      <c r="H1323" s="14">
        <v>0.48</v>
      </c>
      <c r="I1323" s="19">
        <v>29.91</v>
      </c>
    </row>
    <row r="1324" spans="2:9" x14ac:dyDescent="0.2">
      <c r="B1324" s="1">
        <v>0.61458333333333304</v>
      </c>
      <c r="C1324" s="3">
        <v>78</v>
      </c>
      <c r="D1324" s="3">
        <v>123</v>
      </c>
      <c r="F1324" s="3">
        <v>5</v>
      </c>
      <c r="G1324" s="3" t="s">
        <v>196</v>
      </c>
      <c r="H1324" s="14">
        <v>0.47</v>
      </c>
      <c r="I1324" s="19">
        <v>29.91</v>
      </c>
    </row>
    <row r="1325" spans="2:9" x14ac:dyDescent="0.2">
      <c r="B1325" s="1">
        <v>0.625</v>
      </c>
      <c r="C1325" s="3">
        <v>78</v>
      </c>
      <c r="D1325" s="3">
        <v>112</v>
      </c>
      <c r="F1325" s="3">
        <v>10</v>
      </c>
      <c r="G1325" s="3" t="s">
        <v>130</v>
      </c>
      <c r="H1325" s="14">
        <v>0.45</v>
      </c>
      <c r="I1325" s="19">
        <v>29.9</v>
      </c>
    </row>
    <row r="1326" spans="2:9" x14ac:dyDescent="0.2">
      <c r="B1326" s="1">
        <v>0.63541666666666696</v>
      </c>
      <c r="C1326" s="3">
        <v>79</v>
      </c>
      <c r="D1326" s="3">
        <v>122</v>
      </c>
      <c r="F1326" s="3">
        <v>8</v>
      </c>
      <c r="G1326" s="3" t="s">
        <v>143</v>
      </c>
      <c r="H1326" s="14">
        <v>0.44</v>
      </c>
      <c r="I1326" s="19">
        <v>29.91</v>
      </c>
    </row>
    <row r="1327" spans="2:9" x14ac:dyDescent="0.2">
      <c r="B1327" s="1">
        <v>0.64583333333333404</v>
      </c>
      <c r="C1327" s="3">
        <v>78</v>
      </c>
      <c r="D1327" s="3">
        <v>110</v>
      </c>
      <c r="F1327" s="3">
        <v>4</v>
      </c>
      <c r="G1327" s="3" t="s">
        <v>129</v>
      </c>
      <c r="H1327" s="14">
        <v>0.46</v>
      </c>
      <c r="I1327" s="19">
        <v>29.9</v>
      </c>
    </row>
    <row r="1328" spans="2:9" x14ac:dyDescent="0.2">
      <c r="B1328" s="1">
        <v>0.656250000000001</v>
      </c>
      <c r="C1328" s="3">
        <v>79</v>
      </c>
      <c r="D1328" s="3">
        <v>124</v>
      </c>
      <c r="F1328" s="3">
        <v>5</v>
      </c>
      <c r="G1328" s="3" t="s">
        <v>130</v>
      </c>
      <c r="H1328" s="14">
        <v>0.46</v>
      </c>
      <c r="I1328" s="19">
        <v>29.9</v>
      </c>
    </row>
    <row r="1329" spans="1:9" x14ac:dyDescent="0.2">
      <c r="B1329" s="1">
        <v>0.66666666666666796</v>
      </c>
      <c r="C1329" s="3">
        <v>79</v>
      </c>
      <c r="D1329" s="3">
        <v>114</v>
      </c>
      <c r="F1329" s="3">
        <v>6</v>
      </c>
      <c r="G1329" s="3" t="s">
        <v>130</v>
      </c>
      <c r="H1329" s="14">
        <v>0.47</v>
      </c>
      <c r="I1329" s="19">
        <v>29.89</v>
      </c>
    </row>
    <row r="1330" spans="1:9" x14ac:dyDescent="0.2">
      <c r="B1330" s="1">
        <v>0.67708333333333504</v>
      </c>
      <c r="C1330" s="3">
        <v>78</v>
      </c>
      <c r="D1330" s="3">
        <v>111</v>
      </c>
      <c r="F1330" s="3">
        <v>5</v>
      </c>
      <c r="G1330" s="3" t="s">
        <v>196</v>
      </c>
      <c r="H1330" s="14">
        <v>0.47</v>
      </c>
      <c r="I1330" s="19">
        <v>29.9</v>
      </c>
    </row>
    <row r="1331" spans="1:9" x14ac:dyDescent="0.2">
      <c r="B1331" s="1">
        <v>0.687500000000003</v>
      </c>
      <c r="C1331" s="3">
        <v>78</v>
      </c>
      <c r="D1331" s="3">
        <v>108</v>
      </c>
      <c r="F1331" s="3">
        <v>5</v>
      </c>
      <c r="G1331" s="3" t="s">
        <v>196</v>
      </c>
      <c r="H1331" s="14">
        <v>0.47</v>
      </c>
      <c r="I1331" s="19">
        <v>29.9</v>
      </c>
    </row>
    <row r="1332" spans="1:9" x14ac:dyDescent="0.2">
      <c r="B1332" s="2">
        <v>0.69791666666666663</v>
      </c>
      <c r="C1332" s="3">
        <v>79</v>
      </c>
      <c r="D1332" s="3">
        <v>112</v>
      </c>
      <c r="F1332" s="3">
        <v>9</v>
      </c>
      <c r="G1332" s="3" t="s">
        <v>129</v>
      </c>
      <c r="H1332" s="14">
        <v>0.44</v>
      </c>
      <c r="I1332" s="19">
        <v>29.9</v>
      </c>
    </row>
    <row r="1333" spans="1:9" x14ac:dyDescent="0.2">
      <c r="B1333" s="2">
        <v>0.70833333333333337</v>
      </c>
      <c r="C1333" s="3">
        <v>79</v>
      </c>
      <c r="D1333" s="3">
        <v>112</v>
      </c>
      <c r="F1333" s="3">
        <v>10</v>
      </c>
      <c r="G1333" s="3" t="s">
        <v>196</v>
      </c>
      <c r="H1333" s="14">
        <v>0.44</v>
      </c>
      <c r="I1333" s="19">
        <v>29.89</v>
      </c>
    </row>
    <row r="1334" spans="1:9" x14ac:dyDescent="0.2">
      <c r="B1334" s="2">
        <v>0.71875</v>
      </c>
      <c r="C1334" s="3">
        <v>78</v>
      </c>
      <c r="D1334" s="3">
        <v>109</v>
      </c>
      <c r="F1334" s="3">
        <v>6</v>
      </c>
      <c r="G1334" s="3" t="s">
        <v>196</v>
      </c>
      <c r="H1334" s="14">
        <v>0.46</v>
      </c>
      <c r="I1334" s="19">
        <v>29.89</v>
      </c>
    </row>
    <row r="1335" spans="1:9" x14ac:dyDescent="0.2">
      <c r="B1335" s="2">
        <v>0.72916666666666663</v>
      </c>
      <c r="C1335" s="3">
        <v>78</v>
      </c>
      <c r="D1335" s="3">
        <v>110</v>
      </c>
      <c r="F1335" s="3">
        <v>5</v>
      </c>
      <c r="G1335" s="3" t="s">
        <v>196</v>
      </c>
      <c r="H1335" s="14">
        <v>0.48</v>
      </c>
      <c r="I1335" s="19">
        <v>29.89</v>
      </c>
    </row>
    <row r="1336" spans="1:9" x14ac:dyDescent="0.2">
      <c r="B1336" s="2">
        <v>0.73958333333333337</v>
      </c>
      <c r="C1336" s="3">
        <v>80</v>
      </c>
      <c r="D1336" s="3">
        <v>113</v>
      </c>
      <c r="F1336" s="3">
        <v>7</v>
      </c>
      <c r="G1336" s="3" t="s">
        <v>196</v>
      </c>
      <c r="H1336" s="14">
        <v>0.43</v>
      </c>
      <c r="I1336" s="19">
        <v>29.89</v>
      </c>
    </row>
    <row r="1337" spans="1:9" x14ac:dyDescent="0.2">
      <c r="B1337" s="2">
        <v>0.75</v>
      </c>
      <c r="C1337" s="3">
        <v>79</v>
      </c>
      <c r="D1337" s="3">
        <v>109</v>
      </c>
      <c r="F1337" s="3">
        <v>1</v>
      </c>
      <c r="G1337" s="3" t="s">
        <v>201</v>
      </c>
      <c r="H1337" s="14">
        <v>0.44</v>
      </c>
      <c r="I1337" s="19">
        <v>29.89</v>
      </c>
    </row>
    <row r="1338" spans="1:9" x14ac:dyDescent="0.2">
      <c r="B1338" s="2">
        <v>0.77083333333333337</v>
      </c>
      <c r="C1338" s="3">
        <v>78</v>
      </c>
      <c r="D1338" s="3">
        <v>105</v>
      </c>
      <c r="F1338" s="3">
        <v>0</v>
      </c>
      <c r="H1338" s="14">
        <v>0.44</v>
      </c>
      <c r="I1338" s="19">
        <v>29.88</v>
      </c>
    </row>
    <row r="1339" spans="1:9" x14ac:dyDescent="0.2">
      <c r="B1339" s="2">
        <v>0.78125</v>
      </c>
      <c r="C1339" s="3">
        <v>78</v>
      </c>
      <c r="D1339" s="3">
        <v>108</v>
      </c>
      <c r="F1339" s="3">
        <v>6</v>
      </c>
      <c r="G1339" s="3" t="s">
        <v>143</v>
      </c>
      <c r="H1339" s="14">
        <v>0.46</v>
      </c>
      <c r="I1339" s="19">
        <v>29.88</v>
      </c>
    </row>
    <row r="1340" spans="1:9" x14ac:dyDescent="0.2">
      <c r="B1340" s="2">
        <v>0.79166666666666663</v>
      </c>
      <c r="C1340" s="3">
        <v>78</v>
      </c>
      <c r="D1340" s="3">
        <v>98</v>
      </c>
      <c r="F1340" s="3">
        <v>9</v>
      </c>
      <c r="G1340" s="3" t="s">
        <v>196</v>
      </c>
      <c r="H1340" s="14">
        <v>0.46</v>
      </c>
      <c r="I1340" s="19">
        <v>29.88</v>
      </c>
    </row>
    <row r="1341" spans="1:9" x14ac:dyDescent="0.2">
      <c r="B1341" s="2">
        <v>0.80208333333333337</v>
      </c>
      <c r="C1341" s="3">
        <v>77</v>
      </c>
      <c r="D1341" s="3">
        <v>98</v>
      </c>
      <c r="F1341" s="3">
        <v>9</v>
      </c>
      <c r="G1341" s="3" t="s">
        <v>130</v>
      </c>
      <c r="H1341" s="14">
        <v>0.48</v>
      </c>
      <c r="I1341" s="19">
        <v>29.88</v>
      </c>
    </row>
    <row r="1343" spans="1:9" x14ac:dyDescent="0.2">
      <c r="A1343" s="21">
        <v>39669</v>
      </c>
      <c r="B1343" s="2">
        <v>0.73958333333333337</v>
      </c>
      <c r="C1343" s="3">
        <v>77</v>
      </c>
      <c r="D1343" s="3">
        <v>92</v>
      </c>
      <c r="F1343" s="3">
        <v>0</v>
      </c>
      <c r="H1343" s="14">
        <v>0.57999999999999996</v>
      </c>
      <c r="I1343" s="19">
        <v>29.88</v>
      </c>
    </row>
    <row r="1344" spans="1:9" x14ac:dyDescent="0.2">
      <c r="B1344" s="2">
        <v>0.75</v>
      </c>
      <c r="C1344" s="3">
        <v>77</v>
      </c>
      <c r="D1344" s="3">
        <v>93</v>
      </c>
      <c r="F1344" s="3">
        <v>2</v>
      </c>
      <c r="G1344" s="3" t="s">
        <v>43</v>
      </c>
      <c r="H1344" s="14">
        <v>0.59</v>
      </c>
      <c r="I1344" s="19">
        <v>29.87</v>
      </c>
    </row>
    <row r="1345" spans="2:9" x14ac:dyDescent="0.2">
      <c r="B1345" s="2">
        <v>0.76041666666666663</v>
      </c>
      <c r="C1345" s="3">
        <v>79</v>
      </c>
      <c r="D1345" s="3">
        <v>95</v>
      </c>
      <c r="F1345" s="3">
        <v>3</v>
      </c>
      <c r="G1345" s="3" t="s">
        <v>43</v>
      </c>
      <c r="H1345" s="14">
        <v>0.56000000000000005</v>
      </c>
      <c r="I1345" s="19">
        <v>29.87</v>
      </c>
    </row>
    <row r="1346" spans="2:9" x14ac:dyDescent="0.2">
      <c r="B1346" s="2">
        <v>0.77083333333333337</v>
      </c>
      <c r="C1346" s="3">
        <v>78</v>
      </c>
      <c r="D1346" s="3">
        <v>93</v>
      </c>
      <c r="F1346" s="3">
        <v>4</v>
      </c>
      <c r="G1346" s="3" t="s">
        <v>190</v>
      </c>
      <c r="H1346" s="14">
        <v>0.56999999999999995</v>
      </c>
      <c r="I1346" s="19">
        <v>29.86</v>
      </c>
    </row>
    <row r="1347" spans="2:9" x14ac:dyDescent="0.2">
      <c r="B1347" s="2">
        <v>0.78125</v>
      </c>
      <c r="C1347" s="3">
        <v>78</v>
      </c>
      <c r="D1347" s="3">
        <v>93</v>
      </c>
      <c r="F1347" s="3">
        <v>2</v>
      </c>
      <c r="G1347" s="3" t="s">
        <v>208</v>
      </c>
      <c r="H1347" s="14">
        <v>0.56000000000000005</v>
      </c>
      <c r="I1347" s="19">
        <v>29.86</v>
      </c>
    </row>
    <row r="1348" spans="2:9" x14ac:dyDescent="0.2">
      <c r="B1348" s="2">
        <v>0.79166666666666663</v>
      </c>
      <c r="C1348" s="3">
        <v>78</v>
      </c>
      <c r="D1348" s="3">
        <v>93</v>
      </c>
      <c r="F1348" s="3">
        <v>6</v>
      </c>
      <c r="G1348" s="3" t="s">
        <v>43</v>
      </c>
      <c r="H1348" s="14">
        <v>0.55000000000000004</v>
      </c>
      <c r="I1348" s="19">
        <v>29.86</v>
      </c>
    </row>
    <row r="1349" spans="2:9" x14ac:dyDescent="0.2">
      <c r="B1349" s="2">
        <v>0.80208333333333337</v>
      </c>
      <c r="C1349" s="3">
        <v>78</v>
      </c>
      <c r="D1349" s="3">
        <v>91</v>
      </c>
      <c r="F1349" s="3">
        <v>6</v>
      </c>
      <c r="G1349" s="3" t="s">
        <v>43</v>
      </c>
      <c r="H1349" s="14">
        <v>0.55000000000000004</v>
      </c>
      <c r="I1349" s="19">
        <v>29.86</v>
      </c>
    </row>
    <row r="1350" spans="2:9" x14ac:dyDescent="0.2">
      <c r="B1350" s="2">
        <v>0.8125</v>
      </c>
      <c r="C1350" s="3">
        <v>77</v>
      </c>
      <c r="D1350" s="3">
        <v>88</v>
      </c>
      <c r="F1350" s="3">
        <v>1</v>
      </c>
      <c r="G1350" s="3" t="s">
        <v>208</v>
      </c>
      <c r="H1350" s="14">
        <v>0.55000000000000004</v>
      </c>
      <c r="I1350" s="19">
        <v>29.86</v>
      </c>
    </row>
    <row r="1351" spans="2:9" x14ac:dyDescent="0.2">
      <c r="B1351" s="2">
        <v>0.82291666666666663</v>
      </c>
      <c r="C1351" s="3">
        <v>77</v>
      </c>
      <c r="D1351" s="3">
        <v>86</v>
      </c>
      <c r="F1351" s="3">
        <v>5</v>
      </c>
      <c r="G1351" s="3" t="s">
        <v>43</v>
      </c>
      <c r="H1351" s="14">
        <v>0.54</v>
      </c>
      <c r="I1351" s="19">
        <v>29.86</v>
      </c>
    </row>
    <row r="1352" spans="2:9" x14ac:dyDescent="0.2">
      <c r="B1352" s="2">
        <v>0.83333333333333337</v>
      </c>
      <c r="C1352" s="3">
        <v>76</v>
      </c>
      <c r="D1352" s="3">
        <v>82</v>
      </c>
      <c r="F1352" s="3">
        <v>4</v>
      </c>
      <c r="G1352" s="3" t="s">
        <v>43</v>
      </c>
      <c r="H1352" s="14">
        <v>0.55000000000000004</v>
      </c>
      <c r="I1352" s="19">
        <v>29.85</v>
      </c>
    </row>
    <row r="1353" spans="2:9" x14ac:dyDescent="0.2">
      <c r="B1353" s="2">
        <v>0.84375</v>
      </c>
      <c r="C1353" s="3">
        <v>76</v>
      </c>
      <c r="D1353" s="3">
        <v>81</v>
      </c>
      <c r="F1353" s="3">
        <v>2</v>
      </c>
      <c r="G1353" s="3" t="s">
        <v>37</v>
      </c>
      <c r="H1353" s="14">
        <v>0.56000000000000005</v>
      </c>
      <c r="I1353" s="19">
        <v>29.85</v>
      </c>
    </row>
    <row r="1354" spans="2:9" x14ac:dyDescent="0.2">
      <c r="B1354" s="2">
        <v>0.85416666666666663</v>
      </c>
      <c r="C1354" s="3">
        <v>75</v>
      </c>
      <c r="D1354" s="3">
        <v>80</v>
      </c>
      <c r="F1354" s="3">
        <v>3</v>
      </c>
      <c r="G1354" s="3" t="s">
        <v>43</v>
      </c>
      <c r="H1354" s="14">
        <v>0.57999999999999996</v>
      </c>
      <c r="I1354" s="19">
        <v>29.85</v>
      </c>
    </row>
    <row r="1355" spans="2:9" x14ac:dyDescent="0.2">
      <c r="B1355" s="2">
        <v>0.86458333333333337</v>
      </c>
      <c r="C1355" s="3">
        <v>75</v>
      </c>
      <c r="D1355" s="3">
        <v>79</v>
      </c>
      <c r="F1355" s="3">
        <v>3</v>
      </c>
      <c r="G1355" s="3" t="s">
        <v>190</v>
      </c>
      <c r="H1355" s="14">
        <v>0.59</v>
      </c>
      <c r="I1355" s="19">
        <v>29.85</v>
      </c>
    </row>
    <row r="1356" spans="2:9" x14ac:dyDescent="0.2">
      <c r="B1356" s="2">
        <v>0.875</v>
      </c>
      <c r="C1356" s="3">
        <v>74</v>
      </c>
      <c r="D1356" s="3">
        <v>78</v>
      </c>
      <c r="F1356" s="3">
        <v>2</v>
      </c>
      <c r="G1356" s="3" t="s">
        <v>190</v>
      </c>
      <c r="H1356" s="14">
        <v>0.6</v>
      </c>
      <c r="I1356" s="19">
        <v>29.86</v>
      </c>
    </row>
    <row r="1357" spans="2:9" x14ac:dyDescent="0.2">
      <c r="B1357" s="2">
        <v>0.88541666666666663</v>
      </c>
      <c r="C1357" s="3">
        <v>73</v>
      </c>
      <c r="D1357" s="3">
        <v>77</v>
      </c>
      <c r="F1357" s="3">
        <v>0</v>
      </c>
      <c r="H1357" s="14">
        <v>0.62</v>
      </c>
      <c r="I1357" s="19">
        <v>29.86</v>
      </c>
    </row>
    <row r="1358" spans="2:9" x14ac:dyDescent="0.2">
      <c r="B1358" s="2">
        <v>0.89583333333333337</v>
      </c>
      <c r="C1358" s="3">
        <v>73</v>
      </c>
      <c r="D1358" s="3">
        <v>77</v>
      </c>
      <c r="F1358" s="3">
        <v>1</v>
      </c>
      <c r="G1358" s="3" t="s">
        <v>37</v>
      </c>
      <c r="H1358" s="14">
        <v>0.63</v>
      </c>
      <c r="I1358" s="19">
        <v>29.86</v>
      </c>
    </row>
    <row r="1359" spans="2:9" x14ac:dyDescent="0.2">
      <c r="B1359" s="2">
        <v>0.90625</v>
      </c>
      <c r="C1359" s="3">
        <v>73</v>
      </c>
      <c r="D1359" s="3">
        <v>77</v>
      </c>
      <c r="F1359" s="3">
        <v>1</v>
      </c>
      <c r="G1359" s="3" t="s">
        <v>37</v>
      </c>
      <c r="H1359" s="14">
        <v>0.64</v>
      </c>
      <c r="I1359" s="19">
        <v>29.86</v>
      </c>
    </row>
    <row r="1360" spans="2:9" x14ac:dyDescent="0.2">
      <c r="B1360" s="2"/>
    </row>
    <row r="1361" spans="1:9" x14ac:dyDescent="0.2">
      <c r="A1361" t="s">
        <v>242</v>
      </c>
    </row>
    <row r="1362" spans="1:9" x14ac:dyDescent="0.2">
      <c r="A1362" s="21">
        <v>39681</v>
      </c>
      <c r="B1362" s="2">
        <v>0.53125</v>
      </c>
      <c r="C1362" s="3">
        <v>80</v>
      </c>
      <c r="D1362" s="3">
        <v>125</v>
      </c>
      <c r="F1362" s="3">
        <v>4</v>
      </c>
      <c r="G1362" s="3" t="s">
        <v>196</v>
      </c>
      <c r="H1362" s="14">
        <v>0.51</v>
      </c>
      <c r="I1362" s="19">
        <v>29.78</v>
      </c>
    </row>
    <row r="1363" spans="1:9" x14ac:dyDescent="0.2">
      <c r="B1363" s="2">
        <v>0.54166666666666663</v>
      </c>
      <c r="C1363" s="3">
        <v>81</v>
      </c>
      <c r="D1363" s="3">
        <v>127</v>
      </c>
      <c r="F1363" s="3">
        <v>4</v>
      </c>
      <c r="G1363" s="3" t="s">
        <v>196</v>
      </c>
      <c r="H1363" s="14">
        <v>0.51</v>
      </c>
      <c r="I1363" s="19">
        <v>29.78</v>
      </c>
    </row>
    <row r="1364" spans="1:9" x14ac:dyDescent="0.2">
      <c r="B1364" s="2">
        <v>0.55208333333333304</v>
      </c>
      <c r="C1364" s="3">
        <v>82</v>
      </c>
      <c r="D1364" s="3">
        <v>128</v>
      </c>
      <c r="F1364" s="3">
        <v>3</v>
      </c>
      <c r="G1364" s="3" t="s">
        <v>197</v>
      </c>
      <c r="H1364" s="14">
        <v>0.5</v>
      </c>
      <c r="I1364" s="19">
        <v>29.77</v>
      </c>
    </row>
    <row r="1365" spans="1:9" x14ac:dyDescent="0.2">
      <c r="B1365" s="2">
        <v>0.5625</v>
      </c>
      <c r="C1365" s="3">
        <v>81</v>
      </c>
      <c r="D1365" s="3">
        <v>128</v>
      </c>
      <c r="F1365" s="3">
        <v>5</v>
      </c>
      <c r="G1365" s="3" t="s">
        <v>201</v>
      </c>
      <c r="H1365" s="14">
        <v>0.51</v>
      </c>
      <c r="I1365" s="19">
        <v>29.77</v>
      </c>
    </row>
    <row r="1366" spans="1:9" x14ac:dyDescent="0.2">
      <c r="B1366" s="2">
        <v>0.57291666666666696</v>
      </c>
      <c r="C1366" s="3">
        <v>81</v>
      </c>
      <c r="D1366" s="3">
        <v>128</v>
      </c>
      <c r="F1366" s="3">
        <v>7</v>
      </c>
      <c r="G1366" s="3" t="s">
        <v>196</v>
      </c>
      <c r="H1366" s="14">
        <v>0.5</v>
      </c>
      <c r="I1366" s="19">
        <v>29.76</v>
      </c>
    </row>
    <row r="1367" spans="1:9" x14ac:dyDescent="0.2">
      <c r="B1367" s="2">
        <v>0.58333333333333304</v>
      </c>
      <c r="C1367" s="3">
        <v>81</v>
      </c>
      <c r="D1367" s="3">
        <v>131</v>
      </c>
      <c r="F1367" s="3">
        <v>7</v>
      </c>
      <c r="G1367" s="3" t="s">
        <v>143</v>
      </c>
      <c r="H1367" s="14">
        <v>0.5</v>
      </c>
      <c r="I1367" s="19">
        <v>29.76</v>
      </c>
    </row>
    <row r="1368" spans="1:9" x14ac:dyDescent="0.2">
      <c r="B1368" s="2">
        <v>0.59375</v>
      </c>
      <c r="C1368" s="3">
        <v>82</v>
      </c>
      <c r="D1368" s="3">
        <v>130</v>
      </c>
      <c r="F1368" s="3">
        <v>4</v>
      </c>
      <c r="G1368" s="3" t="s">
        <v>197</v>
      </c>
      <c r="H1368" s="14">
        <v>0.49</v>
      </c>
      <c r="I1368" s="19">
        <v>29.76</v>
      </c>
    </row>
    <row r="1369" spans="1:9" x14ac:dyDescent="0.2">
      <c r="B1369" s="2">
        <v>0.60416666666666596</v>
      </c>
      <c r="C1369" s="3">
        <v>83</v>
      </c>
      <c r="D1369" s="3">
        <v>129</v>
      </c>
      <c r="F1369" s="3">
        <v>10</v>
      </c>
      <c r="G1369" s="3" t="s">
        <v>196</v>
      </c>
      <c r="H1369" s="14">
        <v>0.48</v>
      </c>
      <c r="I1369" s="19">
        <v>29.75</v>
      </c>
    </row>
    <row r="1370" spans="1:9" x14ac:dyDescent="0.2">
      <c r="B1370" s="2">
        <v>0.61458333333333304</v>
      </c>
      <c r="C1370" s="3">
        <v>83</v>
      </c>
      <c r="D1370" s="3">
        <v>131</v>
      </c>
      <c r="F1370" s="3">
        <v>7</v>
      </c>
      <c r="G1370" s="3" t="s">
        <v>197</v>
      </c>
      <c r="H1370" s="14">
        <v>0.48</v>
      </c>
      <c r="I1370" s="19">
        <v>29.75</v>
      </c>
    </row>
    <row r="1371" spans="1:9" x14ac:dyDescent="0.2">
      <c r="B1371" s="2">
        <v>0.625</v>
      </c>
      <c r="C1371" s="3">
        <v>83</v>
      </c>
      <c r="D1371" s="3">
        <v>129</v>
      </c>
      <c r="F1371" s="3">
        <v>12</v>
      </c>
      <c r="G1371" s="3" t="s">
        <v>196</v>
      </c>
      <c r="H1371" s="14">
        <v>0.47</v>
      </c>
      <c r="I1371" s="19">
        <v>29.75</v>
      </c>
    </row>
    <row r="1372" spans="1:9" x14ac:dyDescent="0.2">
      <c r="B1372" s="2">
        <v>0.63541666666666596</v>
      </c>
      <c r="C1372" s="3">
        <v>84</v>
      </c>
      <c r="D1372" s="3">
        <v>130</v>
      </c>
      <c r="F1372" s="3">
        <v>2</v>
      </c>
      <c r="G1372" s="3" t="s">
        <v>197</v>
      </c>
      <c r="H1372" s="14">
        <v>0.46</v>
      </c>
      <c r="I1372" s="19">
        <v>29.74</v>
      </c>
    </row>
    <row r="1373" spans="1:9" x14ac:dyDescent="0.2">
      <c r="B1373" s="2">
        <v>0.64583333333333304</v>
      </c>
      <c r="C1373" s="3">
        <v>84</v>
      </c>
      <c r="D1373" s="3">
        <v>129</v>
      </c>
      <c r="F1373" s="3">
        <v>9</v>
      </c>
      <c r="G1373" s="3" t="s">
        <v>143</v>
      </c>
      <c r="H1373" s="14">
        <v>0.46</v>
      </c>
      <c r="I1373" s="19">
        <v>29.73</v>
      </c>
    </row>
    <row r="1374" spans="1:9" x14ac:dyDescent="0.2">
      <c r="B1374" s="2">
        <v>0.65625</v>
      </c>
      <c r="C1374" s="3">
        <v>84</v>
      </c>
      <c r="D1374" s="3">
        <v>127</v>
      </c>
      <c r="F1374" s="3">
        <v>7</v>
      </c>
      <c r="G1374" s="3" t="s">
        <v>196</v>
      </c>
      <c r="H1374" s="14">
        <v>0.46</v>
      </c>
      <c r="I1374" s="19">
        <v>29.73</v>
      </c>
    </row>
    <row r="1375" spans="1:9" x14ac:dyDescent="0.2">
      <c r="B1375" s="2">
        <v>0.66666666666666596</v>
      </c>
      <c r="C1375" s="3">
        <v>84</v>
      </c>
      <c r="D1375" s="3">
        <v>127</v>
      </c>
      <c r="F1375" s="3">
        <v>5</v>
      </c>
      <c r="G1375" s="3" t="s">
        <v>201</v>
      </c>
      <c r="H1375" s="14">
        <v>0.45</v>
      </c>
      <c r="I1375" s="19">
        <v>29.73</v>
      </c>
    </row>
    <row r="1376" spans="1:9" x14ac:dyDescent="0.2">
      <c r="B1376" s="2">
        <v>0.67708333333333304</v>
      </c>
      <c r="C1376" s="3">
        <v>83</v>
      </c>
      <c r="D1376" s="3">
        <v>123</v>
      </c>
      <c r="F1376" s="3">
        <v>10</v>
      </c>
      <c r="G1376" s="3" t="s">
        <v>143</v>
      </c>
      <c r="H1376" s="14">
        <v>0.46</v>
      </c>
      <c r="I1376" s="19">
        <v>29.73</v>
      </c>
    </row>
    <row r="1377" spans="1:9" x14ac:dyDescent="0.2">
      <c r="B1377" s="2">
        <v>0.687499999999999</v>
      </c>
      <c r="C1377" s="3">
        <v>83</v>
      </c>
      <c r="D1377" s="3">
        <v>118</v>
      </c>
      <c r="F1377" s="3">
        <v>12</v>
      </c>
      <c r="G1377" s="3" t="s">
        <v>129</v>
      </c>
      <c r="H1377" s="14">
        <v>0.45</v>
      </c>
      <c r="I1377" s="19">
        <v>29.72</v>
      </c>
    </row>
    <row r="1378" spans="1:9" x14ac:dyDescent="0.2">
      <c r="B1378" s="2"/>
      <c r="F1378" s="3"/>
      <c r="G1378" s="3"/>
      <c r="H1378" s="14"/>
      <c r="I1378" s="19"/>
    </row>
    <row r="1379" spans="1:9" x14ac:dyDescent="0.2">
      <c r="A1379" s="21">
        <v>39682</v>
      </c>
      <c r="B1379" s="2">
        <v>0.41666666666666669</v>
      </c>
      <c r="C1379" s="3">
        <v>68</v>
      </c>
      <c r="D1379" s="3">
        <v>96</v>
      </c>
      <c r="F1379" s="3">
        <v>2</v>
      </c>
      <c r="G1379" s="3" t="s">
        <v>35</v>
      </c>
      <c r="H1379" s="14">
        <v>0.68</v>
      </c>
      <c r="I1379" s="19">
        <v>29.79</v>
      </c>
    </row>
    <row r="1380" spans="1:9" x14ac:dyDescent="0.2">
      <c r="B1380" s="2">
        <v>0.42708333333333331</v>
      </c>
      <c r="C1380" s="3">
        <v>69</v>
      </c>
      <c r="D1380" s="3">
        <v>98</v>
      </c>
      <c r="F1380" s="3">
        <v>5</v>
      </c>
      <c r="G1380" s="3" t="s">
        <v>35</v>
      </c>
      <c r="H1380" s="14">
        <v>0.67</v>
      </c>
      <c r="I1380" s="19">
        <v>29.79</v>
      </c>
    </row>
    <row r="1381" spans="1:9" x14ac:dyDescent="0.2">
      <c r="B1381" s="2">
        <v>0.4375</v>
      </c>
      <c r="C1381" s="3">
        <v>70</v>
      </c>
      <c r="D1381" s="3">
        <v>98</v>
      </c>
      <c r="F1381" s="3">
        <v>6</v>
      </c>
      <c r="G1381" s="3" t="s">
        <v>35</v>
      </c>
      <c r="H1381" s="14">
        <v>0.65</v>
      </c>
      <c r="I1381" s="19">
        <v>29.79</v>
      </c>
    </row>
    <row r="1382" spans="1:9" x14ac:dyDescent="0.2">
      <c r="B1382" s="2">
        <v>0.44791666666666702</v>
      </c>
      <c r="C1382" s="3">
        <v>70</v>
      </c>
      <c r="D1382" s="3">
        <v>103</v>
      </c>
      <c r="F1382" s="3">
        <v>6</v>
      </c>
      <c r="G1382" s="3" t="s">
        <v>34</v>
      </c>
      <c r="H1382" s="14">
        <v>0.65</v>
      </c>
      <c r="I1382" s="19">
        <v>29.79</v>
      </c>
    </row>
    <row r="1383" spans="1:9" x14ac:dyDescent="0.2">
      <c r="B1383" s="2">
        <v>0.45833333333333298</v>
      </c>
      <c r="C1383" s="3">
        <v>70</v>
      </c>
      <c r="D1383" s="3">
        <v>104</v>
      </c>
      <c r="F1383" s="3">
        <v>5</v>
      </c>
      <c r="G1383" s="3" t="s">
        <v>180</v>
      </c>
      <c r="H1383" s="14">
        <v>0.65</v>
      </c>
      <c r="I1383" s="19">
        <v>29.79</v>
      </c>
    </row>
    <row r="1384" spans="1:9" x14ac:dyDescent="0.2">
      <c r="B1384" s="2">
        <v>0.46875</v>
      </c>
      <c r="C1384" s="3">
        <v>72</v>
      </c>
      <c r="D1384" s="3">
        <v>111</v>
      </c>
      <c r="F1384" s="3">
        <v>9</v>
      </c>
      <c r="G1384" s="3" t="s">
        <v>180</v>
      </c>
      <c r="H1384" s="14">
        <v>0.63</v>
      </c>
      <c r="I1384" s="19">
        <v>29.79</v>
      </c>
    </row>
    <row r="1385" spans="1:9" x14ac:dyDescent="0.2">
      <c r="B1385" s="2">
        <v>0.47916666666666602</v>
      </c>
      <c r="C1385" s="3">
        <v>72</v>
      </c>
      <c r="D1385" s="3">
        <v>109</v>
      </c>
      <c r="F1385" s="3">
        <v>9</v>
      </c>
      <c r="G1385" s="3" t="s">
        <v>180</v>
      </c>
      <c r="H1385" s="14">
        <v>0.62</v>
      </c>
      <c r="I1385" s="19">
        <v>29.79</v>
      </c>
    </row>
    <row r="1386" spans="1:9" x14ac:dyDescent="0.2">
      <c r="B1386" s="2">
        <v>0.48958333333333298</v>
      </c>
      <c r="C1386" s="3">
        <v>73</v>
      </c>
      <c r="D1386" s="3">
        <v>111</v>
      </c>
      <c r="F1386" s="3">
        <v>8</v>
      </c>
      <c r="G1386" s="3" t="s">
        <v>35</v>
      </c>
      <c r="H1386" s="14">
        <v>0.6</v>
      </c>
      <c r="I1386" s="19">
        <v>29.79</v>
      </c>
    </row>
    <row r="1387" spans="1:9" x14ac:dyDescent="0.2">
      <c r="B1387" s="2">
        <v>0.5</v>
      </c>
      <c r="C1387" s="3">
        <v>74</v>
      </c>
      <c r="D1387" s="3">
        <v>113</v>
      </c>
      <c r="F1387" s="3">
        <v>6</v>
      </c>
      <c r="G1387" s="3" t="s">
        <v>35</v>
      </c>
      <c r="H1387" s="14">
        <v>0.57999999999999996</v>
      </c>
      <c r="I1387" s="19">
        <v>29.79</v>
      </c>
    </row>
    <row r="1388" spans="1:9" x14ac:dyDescent="0.2">
      <c r="B1388" s="2">
        <v>0.51041666666666596</v>
      </c>
      <c r="C1388" s="3">
        <v>74</v>
      </c>
      <c r="D1388" s="3">
        <v>115</v>
      </c>
      <c r="F1388" s="3">
        <v>8</v>
      </c>
      <c r="G1388" s="3" t="s">
        <v>180</v>
      </c>
      <c r="H1388" s="14">
        <v>0.59</v>
      </c>
      <c r="I1388" s="19">
        <v>29.79</v>
      </c>
    </row>
    <row r="1389" spans="1:9" x14ac:dyDescent="0.2">
      <c r="B1389" s="2">
        <v>0.52083333333333304</v>
      </c>
      <c r="C1389" s="3">
        <v>73</v>
      </c>
      <c r="D1389" s="3">
        <v>116</v>
      </c>
      <c r="F1389" s="3">
        <v>9</v>
      </c>
      <c r="G1389" s="3" t="s">
        <v>35</v>
      </c>
      <c r="H1389" s="14">
        <v>0.57999999999999996</v>
      </c>
      <c r="I1389" s="19">
        <v>29.78</v>
      </c>
    </row>
    <row r="1390" spans="1:9" x14ac:dyDescent="0.2">
      <c r="B1390" s="2">
        <v>0.5625</v>
      </c>
      <c r="C1390" s="3">
        <v>75</v>
      </c>
      <c r="D1390" s="3">
        <v>120</v>
      </c>
      <c r="F1390" s="3">
        <v>9</v>
      </c>
      <c r="G1390" s="3" t="s">
        <v>180</v>
      </c>
      <c r="H1390" s="14">
        <v>0.56000000000000005</v>
      </c>
      <c r="I1390" s="19">
        <v>29.77</v>
      </c>
    </row>
    <row r="1391" spans="1:9" x14ac:dyDescent="0.2">
      <c r="B1391" s="2">
        <v>0.57291666666666596</v>
      </c>
      <c r="C1391" s="3">
        <v>75</v>
      </c>
      <c r="D1391" s="3">
        <v>122</v>
      </c>
      <c r="F1391" s="3">
        <v>9</v>
      </c>
      <c r="G1391" s="3" t="s">
        <v>180</v>
      </c>
      <c r="H1391" s="14">
        <v>0.56000000000000005</v>
      </c>
      <c r="I1391" s="19">
        <v>29.77</v>
      </c>
    </row>
    <row r="1392" spans="1:9" x14ac:dyDescent="0.2">
      <c r="B1392" s="2">
        <v>0.58333333333333304</v>
      </c>
      <c r="C1392" s="3">
        <v>76</v>
      </c>
      <c r="D1392" s="3">
        <v>120</v>
      </c>
      <c r="F1392" s="3">
        <v>10</v>
      </c>
      <c r="G1392" s="3" t="s">
        <v>190</v>
      </c>
      <c r="H1392" s="14">
        <v>0.56000000000000005</v>
      </c>
      <c r="I1392" s="19">
        <v>29.76</v>
      </c>
    </row>
    <row r="1393" spans="1:9" x14ac:dyDescent="0.2">
      <c r="B1393" s="2">
        <v>0.59375</v>
      </c>
      <c r="C1393" s="3">
        <v>75</v>
      </c>
      <c r="D1393" s="3">
        <v>119</v>
      </c>
      <c r="F1393" s="3">
        <v>9</v>
      </c>
      <c r="G1393" s="3" t="s">
        <v>35</v>
      </c>
      <c r="H1393" s="14">
        <v>0.54</v>
      </c>
      <c r="I1393" s="19">
        <v>29.76</v>
      </c>
    </row>
    <row r="1394" spans="1:9" x14ac:dyDescent="0.2">
      <c r="B1394" s="2">
        <v>0.60416666666666596</v>
      </c>
      <c r="C1394" s="3">
        <v>76</v>
      </c>
      <c r="D1394" s="3">
        <v>119</v>
      </c>
      <c r="F1394" s="3">
        <v>11</v>
      </c>
      <c r="G1394" s="3" t="s">
        <v>35</v>
      </c>
      <c r="H1394" s="14">
        <v>0.53</v>
      </c>
      <c r="I1394" s="19">
        <v>29.76</v>
      </c>
    </row>
    <row r="1395" spans="1:9" x14ac:dyDescent="0.2">
      <c r="B1395" s="2">
        <v>0.61458333333333304</v>
      </c>
      <c r="C1395" s="3">
        <v>76</v>
      </c>
      <c r="D1395" s="3">
        <v>116</v>
      </c>
      <c r="F1395" s="3">
        <v>6</v>
      </c>
      <c r="G1395" s="3" t="s">
        <v>34</v>
      </c>
      <c r="H1395" s="14">
        <v>0.51</v>
      </c>
      <c r="I1395" s="19">
        <v>29.75</v>
      </c>
    </row>
    <row r="1396" spans="1:9" x14ac:dyDescent="0.2">
      <c r="B1396" s="2">
        <v>0.625</v>
      </c>
      <c r="C1396" s="3">
        <v>78</v>
      </c>
      <c r="D1396" s="3">
        <v>117</v>
      </c>
      <c r="F1396" s="3">
        <v>9</v>
      </c>
      <c r="G1396" s="3" t="s">
        <v>35</v>
      </c>
      <c r="H1396" s="14">
        <v>0.5</v>
      </c>
      <c r="I1396" s="19">
        <v>29.75</v>
      </c>
    </row>
    <row r="1397" spans="1:9" x14ac:dyDescent="0.2">
      <c r="B1397" s="2">
        <v>0.63541666666666596</v>
      </c>
      <c r="C1397" s="3">
        <v>77</v>
      </c>
      <c r="D1397" s="3">
        <v>114</v>
      </c>
      <c r="F1397" s="3">
        <v>5</v>
      </c>
      <c r="G1397" s="3" t="s">
        <v>35</v>
      </c>
      <c r="H1397" s="14">
        <v>0.51</v>
      </c>
      <c r="I1397" s="19">
        <v>29.74</v>
      </c>
    </row>
    <row r="1398" spans="1:9" x14ac:dyDescent="0.2">
      <c r="B1398" s="2">
        <v>0.64583333333333337</v>
      </c>
      <c r="C1398" s="3">
        <v>78</v>
      </c>
      <c r="D1398" s="3">
        <v>116</v>
      </c>
      <c r="F1398" s="3">
        <v>3</v>
      </c>
      <c r="G1398" s="3" t="s">
        <v>37</v>
      </c>
      <c r="H1398" s="14">
        <v>0.5</v>
      </c>
      <c r="I1398" s="19">
        <v>29.74</v>
      </c>
    </row>
    <row r="1399" spans="1:9" x14ac:dyDescent="0.2">
      <c r="B1399" s="2">
        <v>0.65625</v>
      </c>
      <c r="C1399" s="3">
        <v>78</v>
      </c>
      <c r="D1399" s="3">
        <v>116</v>
      </c>
      <c r="F1399" s="3">
        <v>1</v>
      </c>
      <c r="G1399" s="3" t="s">
        <v>208</v>
      </c>
      <c r="H1399" s="14">
        <v>0.51</v>
      </c>
      <c r="I1399" s="19">
        <v>29.73</v>
      </c>
    </row>
    <row r="1400" spans="1:9" x14ac:dyDescent="0.2">
      <c r="B1400" s="2"/>
      <c r="F1400" s="3"/>
      <c r="G1400" s="3"/>
      <c r="H1400" s="14"/>
      <c r="I1400" s="19"/>
    </row>
    <row r="1401" spans="1:9" x14ac:dyDescent="0.2">
      <c r="A1401" s="21">
        <v>39683</v>
      </c>
      <c r="B1401" s="2">
        <v>0.375</v>
      </c>
      <c r="C1401" s="3">
        <v>60</v>
      </c>
      <c r="D1401" s="3">
        <v>74</v>
      </c>
      <c r="F1401" s="3"/>
      <c r="G1401" s="3"/>
      <c r="H1401" s="14"/>
      <c r="I1401" s="19"/>
    </row>
    <row r="1402" spans="1:9" x14ac:dyDescent="0.2">
      <c r="B1402" s="2">
        <v>0.38541666666666669</v>
      </c>
      <c r="C1402" s="3">
        <v>61</v>
      </c>
      <c r="D1402" s="3">
        <v>76</v>
      </c>
      <c r="F1402" s="3">
        <v>2</v>
      </c>
      <c r="G1402" s="3" t="s">
        <v>180</v>
      </c>
      <c r="H1402" s="14">
        <v>0.8</v>
      </c>
      <c r="I1402" s="19">
        <v>29.83</v>
      </c>
    </row>
    <row r="1403" spans="1:9" x14ac:dyDescent="0.2">
      <c r="B1403" s="2">
        <v>0.39583333333333298</v>
      </c>
      <c r="C1403" s="3">
        <v>61</v>
      </c>
      <c r="D1403" s="3">
        <v>77</v>
      </c>
      <c r="F1403" s="3">
        <v>0</v>
      </c>
      <c r="G1403" s="3"/>
      <c r="H1403" s="14">
        <v>0.79</v>
      </c>
      <c r="I1403" s="19">
        <v>29.84</v>
      </c>
    </row>
    <row r="1404" spans="1:9" x14ac:dyDescent="0.2">
      <c r="B1404" s="2">
        <v>0.40625</v>
      </c>
      <c r="C1404" s="3">
        <v>61</v>
      </c>
      <c r="D1404" s="3">
        <v>79</v>
      </c>
      <c r="F1404" s="3">
        <v>2</v>
      </c>
      <c r="G1404" s="3" t="s">
        <v>35</v>
      </c>
      <c r="H1404" s="14">
        <v>0.79</v>
      </c>
      <c r="I1404" s="19">
        <v>29.84</v>
      </c>
    </row>
    <row r="1405" spans="1:9" x14ac:dyDescent="0.2">
      <c r="B1405" s="2">
        <v>0.41666666666666702</v>
      </c>
      <c r="C1405" s="3">
        <v>62</v>
      </c>
      <c r="D1405" s="3">
        <v>82</v>
      </c>
      <c r="F1405" s="3">
        <v>0</v>
      </c>
      <c r="G1405" s="3"/>
      <c r="H1405" s="14">
        <v>0.77</v>
      </c>
      <c r="I1405" s="19">
        <v>29.84</v>
      </c>
    </row>
    <row r="1406" spans="1:9" x14ac:dyDescent="0.2">
      <c r="B1406" s="2">
        <v>0.42708333333333298</v>
      </c>
      <c r="C1406" s="3">
        <v>63</v>
      </c>
      <c r="D1406" s="3">
        <v>85</v>
      </c>
      <c r="F1406" s="3">
        <v>0</v>
      </c>
      <c r="H1406" s="14">
        <v>0.76</v>
      </c>
      <c r="I1406" s="19">
        <v>29.85</v>
      </c>
    </row>
    <row r="1407" spans="1:9" x14ac:dyDescent="0.2">
      <c r="B1407" s="2">
        <v>0.4375</v>
      </c>
      <c r="C1407" s="3">
        <v>64</v>
      </c>
      <c r="D1407" s="3">
        <v>90</v>
      </c>
      <c r="F1407" s="3">
        <v>1</v>
      </c>
      <c r="G1407" s="3" t="s">
        <v>71</v>
      </c>
      <c r="H1407" s="14">
        <v>0.73</v>
      </c>
      <c r="I1407" s="19">
        <v>29.86</v>
      </c>
    </row>
    <row r="1408" spans="1:9" x14ac:dyDescent="0.2">
      <c r="B1408" s="2">
        <v>0.47916666666666702</v>
      </c>
      <c r="C1408" s="3">
        <v>69</v>
      </c>
      <c r="D1408" s="3">
        <v>109</v>
      </c>
      <c r="F1408" s="3">
        <v>5</v>
      </c>
      <c r="G1408" s="3" t="s">
        <v>34</v>
      </c>
      <c r="H1408" s="14">
        <v>0.64</v>
      </c>
      <c r="I1408" s="19">
        <v>29.86</v>
      </c>
    </row>
    <row r="1409" spans="1:9" x14ac:dyDescent="0.2">
      <c r="B1409" s="2">
        <v>0.48958333333333398</v>
      </c>
      <c r="C1409" s="3">
        <v>69</v>
      </c>
      <c r="D1409" s="3">
        <v>108</v>
      </c>
      <c r="F1409" s="3"/>
      <c r="G1409" s="3"/>
      <c r="H1409" s="14"/>
      <c r="I1409" s="19"/>
    </row>
    <row r="1410" spans="1:9" x14ac:dyDescent="0.2">
      <c r="B1410" s="2">
        <v>0.5</v>
      </c>
      <c r="C1410" s="3">
        <v>70</v>
      </c>
      <c r="D1410" s="3">
        <v>112</v>
      </c>
      <c r="F1410" s="3">
        <v>5</v>
      </c>
      <c r="G1410" s="3" t="s">
        <v>37</v>
      </c>
      <c r="H1410" s="14">
        <v>0.64</v>
      </c>
      <c r="I1410" s="19">
        <v>29.85</v>
      </c>
    </row>
    <row r="1411" spans="1:9" x14ac:dyDescent="0.2">
      <c r="B1411" s="2">
        <v>0.51041666666666696</v>
      </c>
      <c r="C1411" s="3">
        <v>70</v>
      </c>
      <c r="D1411" s="3">
        <v>113</v>
      </c>
      <c r="F1411" s="3">
        <v>4</v>
      </c>
      <c r="G1411" s="3" t="s">
        <v>34</v>
      </c>
      <c r="H1411" s="14">
        <v>0.65</v>
      </c>
      <c r="I1411" s="19">
        <v>29.85</v>
      </c>
    </row>
    <row r="1412" spans="1:9" x14ac:dyDescent="0.2">
      <c r="B1412" s="2">
        <v>0.52083333333333404</v>
      </c>
      <c r="C1412" s="3">
        <v>70</v>
      </c>
      <c r="D1412" s="3">
        <v>117</v>
      </c>
      <c r="F1412" s="3">
        <v>7</v>
      </c>
      <c r="G1412" s="3" t="s">
        <v>190</v>
      </c>
      <c r="H1412" s="14">
        <v>0.65</v>
      </c>
      <c r="I1412" s="19">
        <v>29.84</v>
      </c>
    </row>
    <row r="1413" spans="1:9" x14ac:dyDescent="0.2">
      <c r="B1413" s="2">
        <v>0.54166666666666696</v>
      </c>
      <c r="C1413" s="3">
        <v>71</v>
      </c>
      <c r="D1413" s="3">
        <v>119</v>
      </c>
      <c r="F1413" s="3">
        <v>5</v>
      </c>
      <c r="G1413" s="3" t="s">
        <v>34</v>
      </c>
      <c r="H1413" s="14">
        <v>0.62</v>
      </c>
      <c r="I1413" s="19">
        <v>29.83</v>
      </c>
    </row>
    <row r="1414" spans="1:9" x14ac:dyDescent="0.2">
      <c r="B1414" s="2">
        <v>0.55208333333333404</v>
      </c>
      <c r="C1414" s="3">
        <v>72</v>
      </c>
      <c r="D1414" s="3">
        <v>119</v>
      </c>
      <c r="F1414" s="3">
        <v>4</v>
      </c>
      <c r="G1414" s="3" t="s">
        <v>34</v>
      </c>
      <c r="H1414" s="14">
        <v>0.61</v>
      </c>
      <c r="I1414" s="19">
        <v>29.82</v>
      </c>
    </row>
    <row r="1415" spans="1:9" x14ac:dyDescent="0.2">
      <c r="B1415" s="2">
        <v>0.5625</v>
      </c>
      <c r="C1415" s="3">
        <v>72</v>
      </c>
      <c r="D1415" s="3">
        <v>119</v>
      </c>
      <c r="F1415" s="3">
        <v>7</v>
      </c>
      <c r="G1415" s="3" t="s">
        <v>37</v>
      </c>
      <c r="H1415" s="14">
        <v>0.62</v>
      </c>
      <c r="I1415" s="19">
        <v>29.82</v>
      </c>
    </row>
    <row r="1416" spans="1:9" x14ac:dyDescent="0.2">
      <c r="B1416" s="2">
        <v>0.57291666666666696</v>
      </c>
      <c r="C1416" s="3">
        <v>74</v>
      </c>
      <c r="D1416" s="3">
        <v>119</v>
      </c>
      <c r="F1416" s="3">
        <v>4</v>
      </c>
      <c r="G1416" s="3" t="s">
        <v>37</v>
      </c>
      <c r="H1416" s="14">
        <v>0.6</v>
      </c>
      <c r="I1416" s="19">
        <v>29.82</v>
      </c>
    </row>
    <row r="1417" spans="1:9" x14ac:dyDescent="0.2">
      <c r="B1417" s="2">
        <v>0.58333333333333404</v>
      </c>
      <c r="C1417" s="3">
        <v>74</v>
      </c>
      <c r="D1417" s="3">
        <v>120</v>
      </c>
      <c r="F1417" s="3">
        <v>5</v>
      </c>
      <c r="G1417" s="3" t="s">
        <v>37</v>
      </c>
      <c r="H1417" s="14">
        <v>0.57999999999999996</v>
      </c>
      <c r="I1417" s="19">
        <v>29.81</v>
      </c>
    </row>
    <row r="1418" spans="1:9" x14ac:dyDescent="0.2">
      <c r="B1418" s="2">
        <v>0.593750000000001</v>
      </c>
      <c r="C1418" s="3">
        <v>76</v>
      </c>
      <c r="D1418" s="3">
        <v>122</v>
      </c>
      <c r="F1418" s="3">
        <v>0</v>
      </c>
      <c r="G1418" s="3"/>
      <c r="H1418" s="14">
        <v>0.56999999999999995</v>
      </c>
      <c r="I1418" s="19">
        <v>29.81</v>
      </c>
    </row>
    <row r="1419" spans="1:9" x14ac:dyDescent="0.2">
      <c r="B1419" s="2">
        <v>0.60416666666666796</v>
      </c>
      <c r="C1419" s="3">
        <v>79</v>
      </c>
      <c r="D1419" s="3">
        <v>121</v>
      </c>
      <c r="F1419" s="3">
        <v>4</v>
      </c>
      <c r="G1419" s="3" t="s">
        <v>34</v>
      </c>
      <c r="H1419" s="14">
        <v>0.53</v>
      </c>
      <c r="I1419" s="19">
        <v>29.8</v>
      </c>
    </row>
    <row r="1420" spans="1:9" x14ac:dyDescent="0.2">
      <c r="B1420" s="2">
        <v>0.61458333333333504</v>
      </c>
      <c r="C1420" s="3">
        <v>80</v>
      </c>
      <c r="D1420" s="3">
        <v>125</v>
      </c>
      <c r="F1420" s="3">
        <v>0</v>
      </c>
      <c r="G1420" s="3"/>
      <c r="H1420" s="14">
        <v>0.51</v>
      </c>
      <c r="I1420" s="19">
        <v>29.79</v>
      </c>
    </row>
    <row r="1421" spans="1:9" x14ac:dyDescent="0.2">
      <c r="B1421" s="2"/>
      <c r="F1421" s="3"/>
      <c r="G1421" s="3"/>
      <c r="H1421" s="14"/>
      <c r="I1421" s="19"/>
    </row>
    <row r="1422" spans="1:9" x14ac:dyDescent="0.2">
      <c r="A1422" s="21">
        <v>39684</v>
      </c>
      <c r="B1422" s="1">
        <v>0.39583333333333331</v>
      </c>
      <c r="C1422" s="3">
        <v>60</v>
      </c>
      <c r="D1422" s="3">
        <v>86</v>
      </c>
      <c r="F1422" s="3">
        <v>2</v>
      </c>
      <c r="G1422" s="3" t="s">
        <v>143</v>
      </c>
      <c r="H1422" s="14">
        <v>0.8</v>
      </c>
      <c r="I1422" s="19">
        <v>29.84</v>
      </c>
    </row>
    <row r="1423" spans="1:9" x14ac:dyDescent="0.2">
      <c r="B1423" s="1">
        <v>0.40625</v>
      </c>
      <c r="C1423" s="3">
        <v>61</v>
      </c>
      <c r="D1423" s="3">
        <v>90</v>
      </c>
      <c r="F1423" s="3">
        <v>6</v>
      </c>
      <c r="G1423" s="3" t="s">
        <v>143</v>
      </c>
      <c r="H1423" s="14">
        <v>0.79</v>
      </c>
      <c r="I1423" s="19">
        <v>29.84</v>
      </c>
    </row>
    <row r="1424" spans="1:9" x14ac:dyDescent="0.2">
      <c r="B1424" s="1">
        <v>0.41666666666666669</v>
      </c>
      <c r="C1424" s="3">
        <v>63</v>
      </c>
      <c r="D1424" s="3">
        <v>92</v>
      </c>
      <c r="F1424" s="3">
        <v>0</v>
      </c>
      <c r="G1424" s="3"/>
      <c r="H1424" s="14">
        <v>0.76</v>
      </c>
      <c r="I1424" s="19">
        <v>29.84</v>
      </c>
    </row>
    <row r="1425" spans="2:9" x14ac:dyDescent="0.2">
      <c r="B1425" s="1">
        <v>0.42708333333333331</v>
      </c>
      <c r="C1425" s="3">
        <v>65</v>
      </c>
      <c r="D1425" s="3">
        <v>92</v>
      </c>
      <c r="F1425" s="3">
        <v>2</v>
      </c>
      <c r="G1425" s="3" t="s">
        <v>196</v>
      </c>
      <c r="H1425" s="14">
        <v>0.71</v>
      </c>
      <c r="I1425" s="19">
        <v>29.85</v>
      </c>
    </row>
    <row r="1426" spans="2:9" x14ac:dyDescent="0.2">
      <c r="B1426" s="1">
        <v>0.46875</v>
      </c>
      <c r="C1426" s="3">
        <v>69</v>
      </c>
      <c r="D1426" s="3">
        <v>109</v>
      </c>
      <c r="F1426" s="3">
        <v>2</v>
      </c>
      <c r="G1426" s="3" t="s">
        <v>196</v>
      </c>
      <c r="H1426" s="14">
        <v>0.64</v>
      </c>
      <c r="I1426" s="19">
        <v>29.85</v>
      </c>
    </row>
    <row r="1427" spans="2:9" x14ac:dyDescent="0.2">
      <c r="B1427" s="1">
        <v>0.47916666666666669</v>
      </c>
      <c r="C1427" s="3">
        <v>71</v>
      </c>
      <c r="D1427" s="3">
        <v>113</v>
      </c>
      <c r="F1427" s="3">
        <v>1</v>
      </c>
      <c r="G1427" s="3" t="s">
        <v>130</v>
      </c>
      <c r="H1427" s="14">
        <v>0.59</v>
      </c>
      <c r="I1427" s="19">
        <v>29.84</v>
      </c>
    </row>
    <row r="1428" spans="2:9" x14ac:dyDescent="0.2">
      <c r="B1428" s="1">
        <v>0.48958333333333331</v>
      </c>
      <c r="C1428" s="3">
        <v>73</v>
      </c>
      <c r="D1428" s="3">
        <v>113</v>
      </c>
      <c r="F1428" s="3">
        <v>7</v>
      </c>
      <c r="G1428" s="3" t="s">
        <v>34</v>
      </c>
      <c r="H1428" s="14">
        <v>0.6</v>
      </c>
      <c r="I1428" s="19">
        <v>29.83</v>
      </c>
    </row>
    <row r="1429" spans="2:9" x14ac:dyDescent="0.2">
      <c r="B1429" s="1">
        <v>0.5</v>
      </c>
      <c r="C1429" s="3">
        <v>70</v>
      </c>
      <c r="D1429" s="3">
        <v>112</v>
      </c>
      <c r="F1429" s="3">
        <v>6</v>
      </c>
      <c r="G1429" s="3" t="s">
        <v>34</v>
      </c>
      <c r="H1429" s="14">
        <v>0.65</v>
      </c>
      <c r="I1429" s="19">
        <v>29.83</v>
      </c>
    </row>
    <row r="1430" spans="2:9" x14ac:dyDescent="0.2">
      <c r="B1430" s="1">
        <v>0.51041666666666663</v>
      </c>
      <c r="C1430" s="3">
        <v>71</v>
      </c>
      <c r="D1430" s="3">
        <v>116</v>
      </c>
      <c r="F1430" s="3">
        <v>10</v>
      </c>
      <c r="G1430" s="3" t="s">
        <v>35</v>
      </c>
      <c r="H1430" s="14">
        <v>0.64</v>
      </c>
      <c r="I1430" s="19">
        <v>29.82</v>
      </c>
    </row>
    <row r="1431" spans="2:9" x14ac:dyDescent="0.2">
      <c r="B1431" s="2">
        <v>0.57291666666666663</v>
      </c>
      <c r="C1431" s="3">
        <v>78</v>
      </c>
      <c r="D1431" s="3">
        <v>122</v>
      </c>
      <c r="F1431" s="3">
        <v>7</v>
      </c>
      <c r="G1431" s="3" t="s">
        <v>180</v>
      </c>
      <c r="H1431" s="14">
        <v>0.53</v>
      </c>
      <c r="I1431" s="19">
        <v>29.79</v>
      </c>
    </row>
    <row r="1432" spans="2:9" x14ac:dyDescent="0.2">
      <c r="B1432" s="2">
        <v>0.58333333333333337</v>
      </c>
      <c r="C1432" s="3">
        <v>78</v>
      </c>
      <c r="D1432" s="3">
        <v>122</v>
      </c>
      <c r="F1432" s="3">
        <v>10</v>
      </c>
      <c r="G1432" s="3" t="s">
        <v>35</v>
      </c>
      <c r="H1432" s="14">
        <v>0.52</v>
      </c>
      <c r="I1432" s="19">
        <v>29.79</v>
      </c>
    </row>
    <row r="1433" spans="2:9" x14ac:dyDescent="0.2">
      <c r="B1433" s="2">
        <v>0.59375</v>
      </c>
      <c r="C1433" s="3">
        <v>80</v>
      </c>
      <c r="D1433" s="3">
        <v>124</v>
      </c>
      <c r="F1433" s="3">
        <v>9</v>
      </c>
      <c r="G1433" s="3" t="s">
        <v>35</v>
      </c>
      <c r="H1433" s="14">
        <v>0.49</v>
      </c>
      <c r="I1433" s="19">
        <v>29.79</v>
      </c>
    </row>
    <row r="1434" spans="2:9" x14ac:dyDescent="0.2">
      <c r="B1434" s="2">
        <v>0.60416666666666663</v>
      </c>
      <c r="C1434" s="3">
        <v>81</v>
      </c>
      <c r="D1434" s="3">
        <v>128</v>
      </c>
      <c r="F1434" s="3">
        <v>1</v>
      </c>
      <c r="G1434" s="3" t="s">
        <v>34</v>
      </c>
      <c r="H1434" s="14">
        <v>0.49</v>
      </c>
      <c r="I1434" s="19">
        <v>29.78</v>
      </c>
    </row>
    <row r="1435" spans="2:9" x14ac:dyDescent="0.2">
      <c r="B1435" s="2">
        <v>0.61458333333333337</v>
      </c>
      <c r="C1435" s="3">
        <v>84</v>
      </c>
      <c r="D1435" s="3">
        <v>128</v>
      </c>
      <c r="F1435" s="3">
        <v>3</v>
      </c>
      <c r="G1435" s="3" t="s">
        <v>37</v>
      </c>
      <c r="H1435" s="14">
        <v>0.45</v>
      </c>
      <c r="I1435" s="19">
        <v>29.78</v>
      </c>
    </row>
    <row r="1436" spans="2:9" x14ac:dyDescent="0.2">
      <c r="B1436" s="2">
        <v>0.625</v>
      </c>
      <c r="C1436" s="3">
        <v>85</v>
      </c>
      <c r="D1436" s="3">
        <v>126</v>
      </c>
      <c r="F1436" s="3">
        <v>1</v>
      </c>
      <c r="G1436" s="3" t="s">
        <v>34</v>
      </c>
      <c r="H1436" s="14">
        <v>0.44</v>
      </c>
      <c r="I1436" s="19">
        <v>29.77</v>
      </c>
    </row>
    <row r="1437" spans="2:9" x14ac:dyDescent="0.2">
      <c r="B1437" s="2">
        <v>0.63541666666666663</v>
      </c>
      <c r="C1437" s="3">
        <v>85</v>
      </c>
      <c r="D1437" s="3">
        <v>126</v>
      </c>
      <c r="F1437" s="3">
        <v>1</v>
      </c>
      <c r="G1437" s="3" t="s">
        <v>37</v>
      </c>
      <c r="H1437" s="14">
        <v>0.44</v>
      </c>
      <c r="I1437" s="19">
        <v>29.76</v>
      </c>
    </row>
    <row r="1438" spans="2:9" x14ac:dyDescent="0.2">
      <c r="B1438" s="2">
        <v>0.64583333333333337</v>
      </c>
      <c r="C1438" s="3">
        <v>86</v>
      </c>
      <c r="D1438" s="3">
        <v>127</v>
      </c>
      <c r="F1438" s="3">
        <v>2</v>
      </c>
      <c r="G1438" s="3" t="s">
        <v>37</v>
      </c>
      <c r="H1438" s="14">
        <v>0.43</v>
      </c>
      <c r="I1438" s="19">
        <v>29.76</v>
      </c>
    </row>
    <row r="1439" spans="2:9" x14ac:dyDescent="0.2">
      <c r="B1439" s="2">
        <v>0.65625</v>
      </c>
      <c r="C1439" s="3">
        <v>84</v>
      </c>
      <c r="D1439" s="3">
        <v>124</v>
      </c>
      <c r="F1439" s="3">
        <v>0</v>
      </c>
      <c r="G1439" s="3"/>
      <c r="H1439" s="14">
        <v>0.44</v>
      </c>
      <c r="I1439" s="19">
        <v>29.75</v>
      </c>
    </row>
    <row r="1440" spans="2:9" x14ac:dyDescent="0.2">
      <c r="B1440" s="2">
        <v>0.66666666666666663</v>
      </c>
      <c r="C1440" s="3">
        <v>84</v>
      </c>
      <c r="D1440" s="3">
        <v>123</v>
      </c>
      <c r="F1440" s="3">
        <v>1</v>
      </c>
      <c r="G1440" s="3" t="s">
        <v>34</v>
      </c>
      <c r="H1440" s="14">
        <v>0.45</v>
      </c>
      <c r="I1440" s="19">
        <v>29.75</v>
      </c>
    </row>
    <row r="1441" spans="1:9" x14ac:dyDescent="0.2">
      <c r="B1441" s="2">
        <v>0.67708333333333337</v>
      </c>
      <c r="C1441" s="3">
        <v>84</v>
      </c>
      <c r="D1441" s="3">
        <v>122</v>
      </c>
      <c r="F1441" s="3">
        <v>2</v>
      </c>
      <c r="G1441" s="3" t="s">
        <v>37</v>
      </c>
      <c r="H1441" s="14">
        <v>0.46</v>
      </c>
      <c r="I1441" s="19">
        <v>29.74</v>
      </c>
    </row>
    <row r="1442" spans="1:9" x14ac:dyDescent="0.2">
      <c r="B1442" s="2">
        <v>0.6875</v>
      </c>
      <c r="C1442" s="3">
        <v>84</v>
      </c>
      <c r="D1442" s="3">
        <v>120</v>
      </c>
      <c r="F1442" s="3">
        <v>0</v>
      </c>
      <c r="G1442" s="3"/>
      <c r="H1442" s="14">
        <v>0.46</v>
      </c>
      <c r="I1442" s="19">
        <v>29.74</v>
      </c>
    </row>
    <row r="1443" spans="1:9" x14ac:dyDescent="0.2">
      <c r="B1443" s="2">
        <v>0.69791666666666663</v>
      </c>
      <c r="C1443" s="3">
        <v>84</v>
      </c>
      <c r="D1443" s="3">
        <v>115</v>
      </c>
      <c r="F1443" s="3">
        <v>2</v>
      </c>
      <c r="G1443" s="3" t="s">
        <v>43</v>
      </c>
      <c r="H1443" s="14">
        <v>0.46</v>
      </c>
      <c r="I1443" s="19">
        <v>29.74</v>
      </c>
    </row>
    <row r="1444" spans="1:9" x14ac:dyDescent="0.2">
      <c r="B1444" s="2"/>
      <c r="F1444" s="3"/>
      <c r="G1444" s="3"/>
      <c r="H1444" s="14"/>
      <c r="I1444" s="19"/>
    </row>
    <row r="1445" spans="1:9" x14ac:dyDescent="0.2">
      <c r="A1445" t="s">
        <v>243</v>
      </c>
      <c r="B1445" s="2"/>
      <c r="G1445" s="3"/>
    </row>
    <row r="1446" spans="1:9" x14ac:dyDescent="0.2">
      <c r="A1446" s="21">
        <v>39689</v>
      </c>
      <c r="B1446" s="1">
        <v>0.44791666666666669</v>
      </c>
      <c r="C1446" s="3">
        <v>72</v>
      </c>
      <c r="D1446" s="3">
        <v>75</v>
      </c>
      <c r="F1446" s="3">
        <v>0</v>
      </c>
      <c r="G1446" s="3"/>
      <c r="H1446" s="14">
        <v>0.82</v>
      </c>
      <c r="I1446" s="19">
        <v>29.76</v>
      </c>
    </row>
    <row r="1447" spans="1:9" x14ac:dyDescent="0.2">
      <c r="B1447" s="1">
        <v>0.45833333333333331</v>
      </c>
      <c r="C1447" s="3">
        <v>73</v>
      </c>
      <c r="D1447" s="3">
        <v>77</v>
      </c>
      <c r="F1447" s="3">
        <v>1</v>
      </c>
      <c r="G1447" s="3" t="s">
        <v>202</v>
      </c>
      <c r="H1447" s="14">
        <v>0.82</v>
      </c>
      <c r="I1447" s="19">
        <v>29.76</v>
      </c>
    </row>
    <row r="1448" spans="1:9" x14ac:dyDescent="0.2">
      <c r="B1448" s="1">
        <v>0.46875</v>
      </c>
      <c r="C1448" s="3">
        <v>74</v>
      </c>
      <c r="D1448" s="3">
        <v>81</v>
      </c>
      <c r="F1448" s="3">
        <v>0</v>
      </c>
      <c r="G1448" s="3"/>
      <c r="H1448" s="14">
        <v>0.8</v>
      </c>
      <c r="I1448" s="19">
        <v>29.76</v>
      </c>
    </row>
    <row r="1449" spans="1:9" x14ac:dyDescent="0.2">
      <c r="B1449" s="1">
        <v>0.47916666666666669</v>
      </c>
      <c r="C1449" s="3">
        <v>75</v>
      </c>
      <c r="D1449" s="3">
        <v>84</v>
      </c>
      <c r="F1449" s="3">
        <v>1</v>
      </c>
      <c r="G1449" s="3" t="s">
        <v>180</v>
      </c>
      <c r="H1449" s="14">
        <v>0.78</v>
      </c>
      <c r="I1449" s="19">
        <v>29.76</v>
      </c>
    </row>
    <row r="1450" spans="1:9" x14ac:dyDescent="0.2">
      <c r="B1450" s="1">
        <v>0.48958333333333331</v>
      </c>
      <c r="C1450" s="3">
        <v>77</v>
      </c>
      <c r="D1450" s="3">
        <v>85</v>
      </c>
      <c r="F1450" s="3">
        <v>4</v>
      </c>
      <c r="G1450" s="3" t="s">
        <v>34</v>
      </c>
      <c r="H1450" s="14">
        <v>0.74</v>
      </c>
      <c r="I1450" s="19">
        <v>29.76</v>
      </c>
    </row>
    <row r="1451" spans="1:9" x14ac:dyDescent="0.2">
      <c r="B1451" s="1">
        <v>0.5</v>
      </c>
      <c r="C1451" s="3">
        <v>77</v>
      </c>
      <c r="D1451" s="3">
        <v>87</v>
      </c>
      <c r="F1451" s="3">
        <v>2</v>
      </c>
      <c r="G1451" s="3" t="s">
        <v>34</v>
      </c>
      <c r="H1451" s="14">
        <v>0.74</v>
      </c>
      <c r="I1451" s="19">
        <v>29.77</v>
      </c>
    </row>
    <row r="1452" spans="1:9" x14ac:dyDescent="0.2">
      <c r="B1452" s="1">
        <v>0.51041666666666663</v>
      </c>
      <c r="C1452" s="3">
        <v>77</v>
      </c>
      <c r="D1452" s="3">
        <v>87</v>
      </c>
      <c r="F1452" s="3">
        <v>2</v>
      </c>
      <c r="G1452" s="3" t="s">
        <v>37</v>
      </c>
      <c r="H1452" s="14">
        <v>0.74</v>
      </c>
      <c r="I1452" s="19">
        <v>29.77</v>
      </c>
    </row>
    <row r="1453" spans="1:9" x14ac:dyDescent="0.2">
      <c r="B1453" s="2">
        <v>0.58333333333333337</v>
      </c>
      <c r="C1453" s="3">
        <v>79</v>
      </c>
      <c r="D1453" s="3">
        <v>88</v>
      </c>
      <c r="F1453" s="3">
        <v>1</v>
      </c>
      <c r="G1453" s="3" t="s">
        <v>43</v>
      </c>
      <c r="H1453" s="14">
        <v>0.69</v>
      </c>
      <c r="I1453" s="19">
        <v>29.78</v>
      </c>
    </row>
    <row r="1454" spans="1:9" x14ac:dyDescent="0.2">
      <c r="B1454" s="2">
        <v>0.59375</v>
      </c>
      <c r="C1454" s="3">
        <v>78</v>
      </c>
      <c r="D1454" s="3">
        <v>85</v>
      </c>
      <c r="F1454" s="3">
        <v>0</v>
      </c>
      <c r="H1454" s="14">
        <v>0.72</v>
      </c>
      <c r="I1454" s="19">
        <v>29.78</v>
      </c>
    </row>
    <row r="1455" spans="1:9" x14ac:dyDescent="0.2">
      <c r="B1455" s="2">
        <v>0.60416666666666663</v>
      </c>
      <c r="C1455" s="3">
        <v>78</v>
      </c>
      <c r="D1455" s="3">
        <v>86</v>
      </c>
      <c r="F1455" s="3">
        <v>1</v>
      </c>
      <c r="G1455" s="3" t="s">
        <v>196</v>
      </c>
      <c r="H1455" s="14">
        <v>0.73</v>
      </c>
      <c r="I1455" s="19">
        <v>29.78</v>
      </c>
    </row>
    <row r="1456" spans="1:9" x14ac:dyDescent="0.2">
      <c r="B1456" s="2">
        <v>0.61458333333333337</v>
      </c>
      <c r="C1456" s="3">
        <v>77</v>
      </c>
      <c r="D1456" s="3">
        <v>85</v>
      </c>
      <c r="F1456" s="3">
        <v>2</v>
      </c>
      <c r="G1456" s="3" t="s">
        <v>129</v>
      </c>
      <c r="H1456" s="14">
        <v>0.74</v>
      </c>
      <c r="I1456" s="19">
        <v>29.79</v>
      </c>
    </row>
    <row r="1457" spans="1:9" x14ac:dyDescent="0.2">
      <c r="B1457" s="2">
        <v>0.625</v>
      </c>
      <c r="C1457" s="3">
        <v>77</v>
      </c>
      <c r="D1457" s="3">
        <v>84</v>
      </c>
      <c r="F1457" s="3">
        <v>0</v>
      </c>
      <c r="H1457" s="14">
        <v>0.75</v>
      </c>
      <c r="I1457" s="19">
        <v>29.79</v>
      </c>
    </row>
    <row r="1459" spans="1:9" x14ac:dyDescent="0.2">
      <c r="B1459" s="1">
        <v>0.375</v>
      </c>
      <c r="C1459" s="3">
        <v>64</v>
      </c>
      <c r="D1459" s="3">
        <v>71</v>
      </c>
      <c r="F1459" s="3">
        <v>1</v>
      </c>
      <c r="G1459" s="3" t="s">
        <v>130</v>
      </c>
      <c r="H1459" s="14">
        <v>0.92</v>
      </c>
      <c r="I1459" s="19">
        <v>30</v>
      </c>
    </row>
    <row r="1460" spans="1:9" x14ac:dyDescent="0.2">
      <c r="B1460" s="1">
        <v>0.38541666666666669</v>
      </c>
      <c r="C1460" s="3">
        <v>65</v>
      </c>
      <c r="D1460" s="3">
        <v>73</v>
      </c>
      <c r="F1460" s="3">
        <v>0</v>
      </c>
      <c r="G1460" s="3"/>
      <c r="H1460" s="14">
        <v>0.92</v>
      </c>
      <c r="I1460" s="19">
        <v>30.01</v>
      </c>
    </row>
    <row r="1461" spans="1:9" x14ac:dyDescent="0.2">
      <c r="B1461" s="1">
        <v>0.39583333333333331</v>
      </c>
      <c r="C1461" s="3">
        <v>66</v>
      </c>
      <c r="D1461" s="3">
        <v>78</v>
      </c>
      <c r="F1461" s="3">
        <v>0</v>
      </c>
      <c r="G1461" s="3"/>
      <c r="H1461" s="14">
        <v>0.89</v>
      </c>
      <c r="I1461" s="19">
        <v>30.01</v>
      </c>
    </row>
    <row r="1462" spans="1:9" x14ac:dyDescent="0.2">
      <c r="B1462" s="1">
        <v>0.40625</v>
      </c>
      <c r="C1462" s="3">
        <v>68</v>
      </c>
      <c r="D1462" s="3">
        <v>78</v>
      </c>
      <c r="F1462" s="3">
        <v>0</v>
      </c>
      <c r="G1462" s="3"/>
      <c r="H1462" s="14">
        <v>0.81</v>
      </c>
      <c r="I1462" s="19">
        <v>30.02</v>
      </c>
    </row>
    <row r="1463" spans="1:9" x14ac:dyDescent="0.2">
      <c r="B1463" s="1">
        <v>0.41666666666666669</v>
      </c>
      <c r="C1463" s="3">
        <v>69</v>
      </c>
      <c r="D1463" s="3">
        <v>78</v>
      </c>
      <c r="F1463" s="3">
        <v>1</v>
      </c>
      <c r="G1463" s="3" t="s">
        <v>130</v>
      </c>
      <c r="H1463" s="14">
        <v>0.78</v>
      </c>
      <c r="I1463" s="19">
        <v>30.03</v>
      </c>
    </row>
    <row r="1464" spans="1:9" x14ac:dyDescent="0.2">
      <c r="B1464" s="1">
        <v>0.47916666666666669</v>
      </c>
      <c r="C1464" s="3">
        <v>76</v>
      </c>
      <c r="D1464" s="3">
        <v>90</v>
      </c>
      <c r="F1464" s="3">
        <v>1</v>
      </c>
      <c r="G1464" s="3" t="s">
        <v>143</v>
      </c>
      <c r="H1464" s="14">
        <v>0.56999999999999995</v>
      </c>
      <c r="I1464" s="19">
        <v>30.06</v>
      </c>
    </row>
    <row r="1465" spans="1:9" x14ac:dyDescent="0.2">
      <c r="B1465" s="1">
        <v>0.48958333333333331</v>
      </c>
      <c r="C1465" s="3">
        <v>76</v>
      </c>
      <c r="D1465" s="3">
        <v>92</v>
      </c>
      <c r="F1465" s="3">
        <v>4</v>
      </c>
      <c r="G1465" s="3" t="s">
        <v>130</v>
      </c>
      <c r="H1465" s="14">
        <v>0.52</v>
      </c>
      <c r="I1465" s="19">
        <v>30.06</v>
      </c>
    </row>
    <row r="1466" spans="1:9" x14ac:dyDescent="0.2">
      <c r="B1466" s="2">
        <v>0.5</v>
      </c>
      <c r="C1466" s="3">
        <v>76</v>
      </c>
      <c r="D1466" s="3">
        <v>95</v>
      </c>
      <c r="F1466" s="3">
        <v>5</v>
      </c>
      <c r="G1466" s="3" t="s">
        <v>129</v>
      </c>
      <c r="H1466" s="14">
        <v>0.5</v>
      </c>
      <c r="I1466" s="19">
        <v>30.06</v>
      </c>
    </row>
    <row r="1467" spans="1:9" x14ac:dyDescent="0.2">
      <c r="B1467" s="2">
        <v>0.51041666666666663</v>
      </c>
      <c r="C1467" s="3">
        <v>77</v>
      </c>
      <c r="D1467" s="3">
        <v>95</v>
      </c>
      <c r="F1467" s="3">
        <v>4</v>
      </c>
      <c r="G1467" s="3" t="s">
        <v>196</v>
      </c>
      <c r="H1467" s="14">
        <v>0.49</v>
      </c>
      <c r="I1467" s="19">
        <v>30.06</v>
      </c>
    </row>
    <row r="1468" spans="1:9" x14ac:dyDescent="0.2">
      <c r="B1468" s="2">
        <v>0.52083333333333337</v>
      </c>
      <c r="C1468" s="3">
        <v>78</v>
      </c>
      <c r="D1468" s="3">
        <v>98</v>
      </c>
      <c r="F1468" s="3">
        <v>2</v>
      </c>
      <c r="G1468" s="3" t="s">
        <v>130</v>
      </c>
      <c r="H1468" s="14">
        <v>0.51</v>
      </c>
      <c r="I1468" s="19">
        <v>30.05</v>
      </c>
    </row>
    <row r="1469" spans="1:9" x14ac:dyDescent="0.2">
      <c r="B1469" s="2">
        <v>0.53125</v>
      </c>
      <c r="C1469" s="3">
        <v>77</v>
      </c>
      <c r="D1469" s="3">
        <v>99</v>
      </c>
      <c r="F1469" s="3">
        <v>2</v>
      </c>
      <c r="G1469" s="3" t="s">
        <v>130</v>
      </c>
      <c r="H1469" s="14">
        <v>0.51</v>
      </c>
      <c r="I1469" s="19">
        <v>30.05</v>
      </c>
    </row>
    <row r="1470" spans="1:9" x14ac:dyDescent="0.2">
      <c r="B1470" s="2">
        <v>0.54166666666666663</v>
      </c>
      <c r="C1470" s="3">
        <v>76</v>
      </c>
      <c r="D1470" s="3">
        <v>98</v>
      </c>
      <c r="F1470" s="3">
        <v>4</v>
      </c>
      <c r="G1470" s="3" t="s">
        <v>201</v>
      </c>
      <c r="H1470" s="14">
        <v>0.52</v>
      </c>
      <c r="I1470" s="19">
        <v>30.04</v>
      </c>
    </row>
    <row r="1472" spans="1:9" x14ac:dyDescent="0.2">
      <c r="A1472" s="21">
        <v>39690</v>
      </c>
      <c r="B1472" s="2">
        <v>0.42708333333333298</v>
      </c>
      <c r="C1472" s="3">
        <v>78</v>
      </c>
      <c r="D1472" s="3">
        <v>82</v>
      </c>
      <c r="F1472" s="3">
        <v>1</v>
      </c>
      <c r="G1472" s="3" t="s">
        <v>180</v>
      </c>
      <c r="H1472" s="14">
        <v>0.56000000000000005</v>
      </c>
      <c r="I1472" s="19">
        <v>30.16</v>
      </c>
    </row>
    <row r="1473" spans="2:9" x14ac:dyDescent="0.2">
      <c r="B1473" s="2">
        <v>0.4375</v>
      </c>
      <c r="C1473" s="3">
        <v>80</v>
      </c>
      <c r="D1473" s="3">
        <v>86</v>
      </c>
      <c r="F1473" s="3">
        <v>0</v>
      </c>
      <c r="H1473" s="14">
        <v>0.5</v>
      </c>
      <c r="I1473" s="19">
        <v>30.16</v>
      </c>
    </row>
    <row r="1474" spans="2:9" x14ac:dyDescent="0.2">
      <c r="B1474" s="2">
        <v>0.44791666666666702</v>
      </c>
      <c r="C1474" s="3">
        <v>81</v>
      </c>
      <c r="D1474" s="3">
        <v>91</v>
      </c>
      <c r="F1474" s="3">
        <v>0</v>
      </c>
      <c r="H1474" s="14">
        <v>0.45</v>
      </c>
      <c r="I1474" s="19">
        <v>30.16</v>
      </c>
    </row>
    <row r="1475" spans="2:9" x14ac:dyDescent="0.2">
      <c r="B1475" s="1">
        <v>0.61458333333333337</v>
      </c>
      <c r="C1475" s="3">
        <v>84</v>
      </c>
      <c r="D1475" s="3">
        <v>109</v>
      </c>
      <c r="F1475" s="3">
        <v>0</v>
      </c>
      <c r="H1475" s="14">
        <v>0.45</v>
      </c>
      <c r="I1475" s="19">
        <v>30.1</v>
      </c>
    </row>
    <row r="1476" spans="2:9" x14ac:dyDescent="0.2">
      <c r="B1476" s="1">
        <v>0.625</v>
      </c>
      <c r="C1476" s="3">
        <v>84</v>
      </c>
      <c r="D1476" s="3">
        <v>107</v>
      </c>
      <c r="F1476" s="3">
        <v>2</v>
      </c>
      <c r="G1476" s="3" t="s">
        <v>129</v>
      </c>
      <c r="H1476" s="14">
        <v>0.45</v>
      </c>
      <c r="I1476" s="19">
        <v>30.1</v>
      </c>
    </row>
    <row r="1477" spans="2:9" x14ac:dyDescent="0.2">
      <c r="B1477" s="1">
        <v>0.63541666666666663</v>
      </c>
      <c r="C1477" s="3">
        <v>84</v>
      </c>
      <c r="D1477" s="3">
        <v>108</v>
      </c>
      <c r="F1477" s="3">
        <v>5</v>
      </c>
      <c r="G1477" s="3" t="s">
        <v>129</v>
      </c>
      <c r="H1477" s="14">
        <v>0.44</v>
      </c>
      <c r="I1477" s="19">
        <v>30.1</v>
      </c>
    </row>
    <row r="1478" spans="2:9" x14ac:dyDescent="0.2">
      <c r="B1478" s="2">
        <v>0.64583333333333337</v>
      </c>
      <c r="C1478" s="3">
        <v>84</v>
      </c>
      <c r="D1478" s="3">
        <v>108</v>
      </c>
      <c r="F1478" s="3">
        <v>1</v>
      </c>
      <c r="G1478" s="3" t="s">
        <v>130</v>
      </c>
      <c r="H1478" s="14">
        <v>0.47</v>
      </c>
      <c r="I1478" s="19">
        <v>30.1</v>
      </c>
    </row>
    <row r="1479" spans="2:9" x14ac:dyDescent="0.2">
      <c r="B1479" s="29">
        <v>0.65625</v>
      </c>
      <c r="C1479" s="3">
        <v>84</v>
      </c>
      <c r="D1479" s="3">
        <v>109</v>
      </c>
      <c r="F1479" s="3">
        <v>7</v>
      </c>
      <c r="G1479" s="3" t="s">
        <v>130</v>
      </c>
      <c r="H1479" s="14">
        <v>0.48</v>
      </c>
      <c r="I1479" s="19">
        <v>30.09</v>
      </c>
    </row>
    <row r="1480" spans="2:9" x14ac:dyDescent="0.2">
      <c r="B1480" s="2">
        <v>0.66666666666666663</v>
      </c>
      <c r="C1480" s="3">
        <v>85</v>
      </c>
      <c r="D1480" s="3">
        <v>109</v>
      </c>
      <c r="F1480" s="3">
        <v>5</v>
      </c>
      <c r="G1480" s="3" t="s">
        <v>196</v>
      </c>
      <c r="H1480" s="14">
        <v>0.41</v>
      </c>
      <c r="I1480" s="19">
        <v>30.09</v>
      </c>
    </row>
    <row r="1481" spans="2:9" x14ac:dyDescent="0.2">
      <c r="B1481" s="2">
        <v>0.67708333333333337</v>
      </c>
      <c r="C1481" s="3">
        <v>86</v>
      </c>
      <c r="D1481" s="3">
        <v>110</v>
      </c>
      <c r="F1481" s="3">
        <v>0</v>
      </c>
      <c r="G1481" s="3"/>
      <c r="H1481" s="14">
        <v>0.39</v>
      </c>
      <c r="I1481" s="19">
        <v>30.09</v>
      </c>
    </row>
    <row r="1482" spans="2:9" x14ac:dyDescent="0.2">
      <c r="B1482" s="2">
        <v>0.6875</v>
      </c>
      <c r="C1482" s="3">
        <v>88</v>
      </c>
      <c r="D1482" s="3">
        <v>109</v>
      </c>
      <c r="F1482" s="3">
        <v>1</v>
      </c>
      <c r="G1482" s="3" t="s">
        <v>130</v>
      </c>
      <c r="H1482" s="14">
        <v>0.34</v>
      </c>
      <c r="I1482" s="19">
        <v>30.07</v>
      </c>
    </row>
    <row r="1483" spans="2:9" x14ac:dyDescent="0.2">
      <c r="B1483" s="2">
        <v>0.69791666666666663</v>
      </c>
      <c r="C1483" s="3">
        <v>87</v>
      </c>
      <c r="D1483" s="3">
        <v>109</v>
      </c>
      <c r="F1483" s="3">
        <v>0</v>
      </c>
      <c r="H1483" s="14">
        <v>0.34</v>
      </c>
      <c r="I1483" s="19">
        <v>30.03</v>
      </c>
    </row>
    <row r="1484" spans="2:9" x14ac:dyDescent="0.2">
      <c r="B1484" s="2">
        <v>0.70833333333333337</v>
      </c>
      <c r="C1484" s="3">
        <v>88</v>
      </c>
      <c r="D1484" s="3">
        <v>106</v>
      </c>
      <c r="F1484" s="3">
        <v>1</v>
      </c>
      <c r="G1484" s="3" t="s">
        <v>197</v>
      </c>
      <c r="H1484" s="14">
        <v>0.34</v>
      </c>
      <c r="I1484" s="19">
        <v>30.07</v>
      </c>
    </row>
    <row r="1485" spans="2:9" x14ac:dyDescent="0.2">
      <c r="B1485" s="2">
        <v>0.71875</v>
      </c>
      <c r="C1485" s="3">
        <v>87</v>
      </c>
      <c r="D1485" s="3">
        <v>102</v>
      </c>
      <c r="F1485" s="3">
        <v>1</v>
      </c>
      <c r="G1485" s="3" t="s">
        <v>208</v>
      </c>
      <c r="H1485" s="14">
        <v>0.4</v>
      </c>
      <c r="I1485" s="19">
        <v>30.07</v>
      </c>
    </row>
    <row r="1486" spans="2:9" x14ac:dyDescent="0.2">
      <c r="B1486" s="2">
        <v>0.72916666666666663</v>
      </c>
      <c r="C1486" s="3">
        <v>85</v>
      </c>
      <c r="D1486" s="3">
        <v>101</v>
      </c>
      <c r="F1486" s="3">
        <v>0</v>
      </c>
      <c r="H1486" s="14">
        <v>0.41</v>
      </c>
      <c r="I1486" s="19">
        <v>30.07</v>
      </c>
    </row>
    <row r="1487" spans="2:9" x14ac:dyDescent="0.2">
      <c r="B1487" s="2">
        <v>0.73958333333333337</v>
      </c>
      <c r="C1487" s="3">
        <v>85</v>
      </c>
      <c r="D1487" s="3">
        <v>100</v>
      </c>
      <c r="F1487" s="3">
        <v>0</v>
      </c>
      <c r="H1487" s="14">
        <v>0.42</v>
      </c>
      <c r="I1487" s="19">
        <v>30.07</v>
      </c>
    </row>
    <row r="1489" spans="1:9" x14ac:dyDescent="0.2">
      <c r="A1489" t="s">
        <v>244</v>
      </c>
    </row>
    <row r="1490" spans="1:9" x14ac:dyDescent="0.2">
      <c r="A1490" s="21">
        <v>39697</v>
      </c>
      <c r="B1490" s="1">
        <v>0.33333333333333331</v>
      </c>
      <c r="C1490" s="3">
        <v>60</v>
      </c>
      <c r="D1490" s="3">
        <v>62</v>
      </c>
      <c r="F1490" s="3">
        <v>0</v>
      </c>
      <c r="G1490" s="3"/>
      <c r="H1490" s="14">
        <v>0.8</v>
      </c>
      <c r="I1490" s="19">
        <v>29.82</v>
      </c>
    </row>
    <row r="1491" spans="1:9" x14ac:dyDescent="0.2">
      <c r="B1491" s="1">
        <v>0.34375</v>
      </c>
      <c r="C1491" s="3">
        <v>60</v>
      </c>
      <c r="D1491" s="3">
        <v>60</v>
      </c>
      <c r="F1491" s="3">
        <v>1</v>
      </c>
      <c r="G1491" s="3" t="s">
        <v>34</v>
      </c>
      <c r="H1491" s="14">
        <v>0.82</v>
      </c>
      <c r="I1491" s="19">
        <v>29.83</v>
      </c>
    </row>
    <row r="1492" spans="1:9" x14ac:dyDescent="0.2">
      <c r="B1492" s="1">
        <v>0.35416666666666702</v>
      </c>
      <c r="C1492" s="3">
        <v>60</v>
      </c>
      <c r="D1492" s="3">
        <v>61</v>
      </c>
      <c r="F1492" s="3">
        <v>4</v>
      </c>
      <c r="G1492" s="3" t="s">
        <v>37</v>
      </c>
      <c r="H1492" s="14">
        <v>0.83</v>
      </c>
      <c r="I1492" s="19">
        <v>29.83</v>
      </c>
    </row>
    <row r="1493" spans="1:9" x14ac:dyDescent="0.2">
      <c r="B1493" s="1">
        <v>0.36458333333333298</v>
      </c>
      <c r="C1493" s="3">
        <v>61</v>
      </c>
      <c r="D1493" s="3">
        <v>66</v>
      </c>
      <c r="F1493" s="3">
        <v>1</v>
      </c>
      <c r="G1493" s="3" t="s">
        <v>37</v>
      </c>
      <c r="H1493" s="14">
        <v>0.81</v>
      </c>
      <c r="I1493" s="19">
        <v>29.83</v>
      </c>
    </row>
    <row r="1494" spans="1:9" x14ac:dyDescent="0.2">
      <c r="B1494" s="1">
        <v>0.375</v>
      </c>
      <c r="C1494" s="3">
        <v>62</v>
      </c>
      <c r="D1494" s="3">
        <v>61</v>
      </c>
      <c r="F1494" s="3">
        <v>2</v>
      </c>
      <c r="G1494" s="3" t="s">
        <v>37</v>
      </c>
      <c r="H1494" s="14">
        <v>0.81</v>
      </c>
      <c r="I1494" s="19">
        <v>29.84</v>
      </c>
    </row>
    <row r="1495" spans="1:9" x14ac:dyDescent="0.2">
      <c r="B1495" s="1">
        <v>0.38541666666666702</v>
      </c>
      <c r="C1495" s="3">
        <v>64</v>
      </c>
      <c r="D1495" s="3">
        <v>71</v>
      </c>
      <c r="F1495" s="3">
        <v>5</v>
      </c>
      <c r="G1495" s="3" t="s">
        <v>130</v>
      </c>
      <c r="H1495" s="14">
        <v>0.79</v>
      </c>
      <c r="I1495" s="19">
        <v>29.84</v>
      </c>
    </row>
    <row r="1496" spans="1:9" x14ac:dyDescent="0.2">
      <c r="B1496" s="1">
        <v>0.44791666666666702</v>
      </c>
      <c r="C1496" s="3">
        <v>67</v>
      </c>
      <c r="D1496" s="3">
        <v>85</v>
      </c>
      <c r="F1496" s="3"/>
      <c r="G1496" s="3"/>
      <c r="H1496" s="14"/>
      <c r="I1496" s="19"/>
    </row>
    <row r="1497" spans="1:9" x14ac:dyDescent="0.2">
      <c r="B1497" s="1">
        <v>0.45833333333333298</v>
      </c>
      <c r="C1497" s="3">
        <v>67</v>
      </c>
      <c r="D1497" s="3">
        <v>85</v>
      </c>
      <c r="F1497" s="3">
        <v>6</v>
      </c>
      <c r="G1497" s="3" t="s">
        <v>129</v>
      </c>
      <c r="H1497" s="14">
        <v>0.63</v>
      </c>
      <c r="I1497" s="19">
        <v>30.04</v>
      </c>
    </row>
    <row r="1498" spans="1:9" x14ac:dyDescent="0.2">
      <c r="B1498" s="1">
        <v>0.46875</v>
      </c>
      <c r="C1498" s="3">
        <v>67</v>
      </c>
      <c r="D1498" s="3">
        <v>91</v>
      </c>
      <c r="F1498" s="3">
        <v>8</v>
      </c>
      <c r="G1498" s="3" t="s">
        <v>196</v>
      </c>
      <c r="H1498" s="14">
        <v>0.63</v>
      </c>
      <c r="I1498" s="19">
        <v>30.04</v>
      </c>
    </row>
    <row r="1499" spans="1:9" x14ac:dyDescent="0.2">
      <c r="B1499" s="1">
        <v>0.47916666666666702</v>
      </c>
      <c r="C1499" s="3">
        <v>68</v>
      </c>
      <c r="D1499" s="3">
        <v>91</v>
      </c>
      <c r="F1499" s="3">
        <v>7</v>
      </c>
      <c r="G1499" s="3" t="s">
        <v>196</v>
      </c>
      <c r="H1499" s="14">
        <v>0.6</v>
      </c>
      <c r="I1499" s="19">
        <v>30.04</v>
      </c>
    </row>
    <row r="1500" spans="1:9" x14ac:dyDescent="0.2">
      <c r="B1500" s="1">
        <v>0.48958333333333298</v>
      </c>
      <c r="C1500" s="3">
        <v>69</v>
      </c>
      <c r="D1500" s="3">
        <v>98</v>
      </c>
      <c r="F1500" s="3">
        <v>0</v>
      </c>
      <c r="G1500" s="3"/>
      <c r="H1500" s="14">
        <v>0.59</v>
      </c>
      <c r="I1500" s="19">
        <v>30.03</v>
      </c>
    </row>
    <row r="1501" spans="1:9" x14ac:dyDescent="0.2">
      <c r="B1501" s="2">
        <v>0.57291666666666663</v>
      </c>
      <c r="C1501" s="3">
        <v>72</v>
      </c>
      <c r="D1501" s="3">
        <v>109</v>
      </c>
      <c r="F1501" s="3">
        <v>1</v>
      </c>
      <c r="G1501" s="3" t="s">
        <v>180</v>
      </c>
      <c r="H1501" s="14">
        <v>0.49</v>
      </c>
      <c r="I1501" s="19">
        <v>30.01</v>
      </c>
    </row>
    <row r="1502" spans="1:9" x14ac:dyDescent="0.2">
      <c r="B1502" s="2">
        <v>0.58333333333333337</v>
      </c>
      <c r="C1502" s="3">
        <v>72</v>
      </c>
      <c r="D1502" s="3">
        <v>98</v>
      </c>
      <c r="F1502" s="3">
        <v>0</v>
      </c>
      <c r="G1502" s="3"/>
      <c r="H1502" s="14">
        <v>0.5</v>
      </c>
      <c r="I1502" s="19">
        <v>30.01</v>
      </c>
    </row>
    <row r="1503" spans="1:9" x14ac:dyDescent="0.2">
      <c r="B1503" s="2">
        <v>0.59375</v>
      </c>
      <c r="C1503" s="3">
        <v>72</v>
      </c>
      <c r="D1503" s="3">
        <v>102</v>
      </c>
      <c r="F1503" s="3">
        <v>7</v>
      </c>
      <c r="G1503" s="3" t="s">
        <v>201</v>
      </c>
      <c r="H1503" s="14">
        <v>0.51</v>
      </c>
      <c r="I1503" s="19">
        <v>30.01</v>
      </c>
    </row>
    <row r="1504" spans="1:9" x14ac:dyDescent="0.2">
      <c r="B1504" s="2">
        <v>0.60416666666666663</v>
      </c>
      <c r="C1504" s="3">
        <v>72</v>
      </c>
      <c r="D1504" s="3">
        <v>93</v>
      </c>
      <c r="F1504" s="3">
        <v>13</v>
      </c>
      <c r="G1504" s="3" t="s">
        <v>130</v>
      </c>
      <c r="H1504" s="14">
        <v>0.49</v>
      </c>
      <c r="I1504" s="19">
        <v>30.01</v>
      </c>
    </row>
    <row r="1505" spans="1:9" x14ac:dyDescent="0.2">
      <c r="B1505" s="2">
        <v>0.61458333333333337</v>
      </c>
      <c r="C1505" s="3">
        <v>72</v>
      </c>
      <c r="D1505" s="3">
        <v>100</v>
      </c>
      <c r="F1505" s="3">
        <v>12</v>
      </c>
      <c r="G1505" s="3" t="s">
        <v>201</v>
      </c>
      <c r="H1505" s="14">
        <v>0.52</v>
      </c>
      <c r="I1505" s="19">
        <v>30.01</v>
      </c>
    </row>
    <row r="1506" spans="1:9" x14ac:dyDescent="0.2">
      <c r="B1506" s="2">
        <v>0.625</v>
      </c>
      <c r="C1506" s="3">
        <v>72</v>
      </c>
      <c r="D1506" s="3">
        <v>97</v>
      </c>
      <c r="F1506" s="3">
        <v>10</v>
      </c>
      <c r="G1506" s="3" t="s">
        <v>201</v>
      </c>
      <c r="H1506" s="14">
        <v>0.51</v>
      </c>
      <c r="I1506" s="19">
        <v>30.01</v>
      </c>
    </row>
    <row r="1507" spans="1:9" x14ac:dyDescent="0.2">
      <c r="B1507" s="2">
        <v>0.63541666666666663</v>
      </c>
      <c r="C1507" s="3">
        <v>72</v>
      </c>
      <c r="D1507" s="3">
        <v>94</v>
      </c>
      <c r="F1507" s="3">
        <v>7</v>
      </c>
      <c r="G1507" s="3" t="s">
        <v>201</v>
      </c>
      <c r="H1507" s="14">
        <v>0.52</v>
      </c>
      <c r="I1507" s="19">
        <v>30.01</v>
      </c>
    </row>
    <row r="1508" spans="1:9" x14ac:dyDescent="0.2">
      <c r="B1508" s="2">
        <v>0.64583333333333337</v>
      </c>
      <c r="C1508" s="3">
        <v>71</v>
      </c>
      <c r="D1508" s="3">
        <v>92</v>
      </c>
      <c r="F1508" s="3">
        <v>3</v>
      </c>
      <c r="G1508" s="3" t="s">
        <v>130</v>
      </c>
      <c r="H1508" s="14">
        <v>0.52</v>
      </c>
      <c r="I1508" s="19">
        <v>30.01</v>
      </c>
    </row>
    <row r="1509" spans="1:9" x14ac:dyDescent="0.2">
      <c r="B1509" s="2">
        <v>0.65625</v>
      </c>
      <c r="C1509" s="3">
        <v>73</v>
      </c>
      <c r="D1509" s="3">
        <v>94</v>
      </c>
      <c r="F1509" s="3">
        <v>7</v>
      </c>
      <c r="G1509" s="3" t="s">
        <v>201</v>
      </c>
      <c r="H1509" s="14">
        <v>0.49</v>
      </c>
      <c r="I1509" s="19">
        <v>30.01</v>
      </c>
    </row>
    <row r="1510" spans="1:9" x14ac:dyDescent="0.2">
      <c r="B1510" s="2">
        <v>0.66666666666666663</v>
      </c>
      <c r="C1510" s="3">
        <v>72</v>
      </c>
      <c r="D1510" s="3">
        <v>97</v>
      </c>
      <c r="F1510" s="3">
        <v>5</v>
      </c>
      <c r="G1510" s="3" t="s">
        <v>129</v>
      </c>
      <c r="H1510" s="14">
        <v>0.5</v>
      </c>
      <c r="I1510" s="19">
        <v>30.01</v>
      </c>
    </row>
    <row r="1511" spans="1:9" x14ac:dyDescent="0.2">
      <c r="B1511" s="2">
        <v>0.67708333333333337</v>
      </c>
      <c r="C1511" s="3">
        <v>72</v>
      </c>
      <c r="D1511" s="3">
        <v>102</v>
      </c>
      <c r="F1511" s="3">
        <v>6</v>
      </c>
      <c r="G1511" s="3" t="s">
        <v>201</v>
      </c>
      <c r="H1511" s="14">
        <v>0.5</v>
      </c>
      <c r="I1511" s="19">
        <v>30</v>
      </c>
    </row>
    <row r="1512" spans="1:9" x14ac:dyDescent="0.2">
      <c r="B1512" s="2">
        <v>0.6875</v>
      </c>
      <c r="C1512" s="3">
        <v>72</v>
      </c>
      <c r="D1512" s="3">
        <v>88</v>
      </c>
      <c r="F1512" s="3">
        <v>7</v>
      </c>
      <c r="G1512" s="3" t="s">
        <v>130</v>
      </c>
      <c r="H1512" s="14">
        <v>0.5</v>
      </c>
      <c r="I1512" s="19">
        <v>30</v>
      </c>
    </row>
    <row r="1513" spans="1:9" x14ac:dyDescent="0.2">
      <c r="B1513" s="2">
        <v>0.69791666666666663</v>
      </c>
      <c r="C1513" s="3">
        <v>71</v>
      </c>
      <c r="D1513" s="3">
        <v>92</v>
      </c>
      <c r="F1513" s="3">
        <v>11</v>
      </c>
      <c r="G1513" s="3" t="s">
        <v>201</v>
      </c>
      <c r="H1513" s="14">
        <v>0.51</v>
      </c>
      <c r="I1513" s="19">
        <v>30</v>
      </c>
    </row>
    <row r="1514" spans="1:9" x14ac:dyDescent="0.2">
      <c r="B1514" s="2">
        <v>0.70833333333333337</v>
      </c>
    </row>
    <row r="1516" spans="1:9" x14ac:dyDescent="0.2">
      <c r="A1516" t="s">
        <v>245</v>
      </c>
    </row>
    <row r="1517" spans="1:9" x14ac:dyDescent="0.2">
      <c r="A1517" s="21">
        <v>39745</v>
      </c>
      <c r="B1517" s="1">
        <v>0.32291666666666669</v>
      </c>
      <c r="C1517" s="3">
        <v>66</v>
      </c>
      <c r="D1517" s="3">
        <v>72</v>
      </c>
      <c r="F1517" s="3">
        <v>0</v>
      </c>
      <c r="G1517" s="3"/>
      <c r="H1517" s="3">
        <v>54</v>
      </c>
      <c r="I1517" s="3">
        <v>30.12</v>
      </c>
    </row>
    <row r="1518" spans="1:9" x14ac:dyDescent="0.2">
      <c r="B1518" s="2">
        <v>0.33333333333333331</v>
      </c>
      <c r="C1518" s="3">
        <v>66</v>
      </c>
      <c r="D1518" s="3">
        <v>71</v>
      </c>
      <c r="F1518" s="3">
        <v>0</v>
      </c>
      <c r="G1518" s="3"/>
      <c r="H1518" s="3">
        <v>54</v>
      </c>
      <c r="I1518" s="3">
        <v>30.12</v>
      </c>
    </row>
    <row r="1519" spans="1:9" x14ac:dyDescent="0.2">
      <c r="B1519" s="2">
        <v>0.34375</v>
      </c>
      <c r="C1519" s="3">
        <v>67</v>
      </c>
      <c r="D1519" s="3">
        <v>82</v>
      </c>
      <c r="F1519" s="3">
        <v>2</v>
      </c>
      <c r="G1519" s="3" t="s">
        <v>129</v>
      </c>
      <c r="H1519" s="3">
        <v>53</v>
      </c>
      <c r="I1519" s="3">
        <v>30.12</v>
      </c>
    </row>
    <row r="1520" spans="1:9" x14ac:dyDescent="0.2">
      <c r="B1520" s="2">
        <v>0.35416666666666669</v>
      </c>
      <c r="C1520" s="3">
        <v>68</v>
      </c>
      <c r="D1520" s="3">
        <v>79</v>
      </c>
      <c r="F1520" s="3">
        <v>2</v>
      </c>
      <c r="G1520" s="3" t="s">
        <v>180</v>
      </c>
      <c r="H1520" s="3">
        <v>53</v>
      </c>
      <c r="I1520" s="3">
        <v>30.12</v>
      </c>
    </row>
    <row r="1521" spans="1:9" x14ac:dyDescent="0.2">
      <c r="B1521" s="2">
        <v>0.36458333333333331</v>
      </c>
      <c r="C1521" s="3">
        <v>69</v>
      </c>
      <c r="D1521" s="3">
        <v>93</v>
      </c>
      <c r="F1521" s="3">
        <v>1</v>
      </c>
      <c r="G1521" s="3" t="s">
        <v>35</v>
      </c>
      <c r="H1521" s="3">
        <v>52</v>
      </c>
      <c r="I1521" s="3">
        <v>30.12</v>
      </c>
    </row>
    <row r="1522" spans="1:9" x14ac:dyDescent="0.2">
      <c r="B1522" s="1">
        <v>0.375</v>
      </c>
      <c r="C1522" s="3">
        <v>70</v>
      </c>
      <c r="D1522" s="3">
        <v>97</v>
      </c>
      <c r="F1522" s="3">
        <v>6</v>
      </c>
      <c r="G1522" s="3" t="s">
        <v>35</v>
      </c>
      <c r="H1522" s="3">
        <v>51</v>
      </c>
      <c r="I1522" s="3">
        <v>30.12</v>
      </c>
    </row>
    <row r="1523" spans="1:9" x14ac:dyDescent="0.2">
      <c r="B1523" s="1">
        <v>0.38541666666666669</v>
      </c>
      <c r="C1523" s="3">
        <v>70</v>
      </c>
      <c r="D1523" s="3">
        <v>98</v>
      </c>
      <c r="F1523" s="3">
        <v>2</v>
      </c>
      <c r="G1523" s="3" t="s">
        <v>34</v>
      </c>
      <c r="H1523" s="3">
        <v>51</v>
      </c>
      <c r="I1523" s="3">
        <v>30.12</v>
      </c>
    </row>
    <row r="1524" spans="1:9" x14ac:dyDescent="0.2">
      <c r="B1524" s="1">
        <v>0.39583333333333331</v>
      </c>
      <c r="C1524" s="3">
        <v>71</v>
      </c>
      <c r="D1524" s="3">
        <v>104</v>
      </c>
      <c r="F1524" s="3">
        <v>7</v>
      </c>
      <c r="G1524" s="3" t="s">
        <v>203</v>
      </c>
      <c r="H1524" s="3">
        <v>51</v>
      </c>
      <c r="I1524" s="3">
        <v>30.12</v>
      </c>
    </row>
    <row r="1525" spans="1:9" x14ac:dyDescent="0.2">
      <c r="B1525" s="1">
        <v>0.42708333333333331</v>
      </c>
      <c r="C1525" s="3">
        <v>76</v>
      </c>
      <c r="D1525" s="3">
        <v>113</v>
      </c>
      <c r="F1525" s="3">
        <v>0</v>
      </c>
      <c r="G1525" s="3"/>
      <c r="H1525" s="3">
        <v>50</v>
      </c>
      <c r="I1525" s="3">
        <v>30.09</v>
      </c>
    </row>
    <row r="1526" spans="1:9" x14ac:dyDescent="0.2">
      <c r="B1526" s="1">
        <v>0.4375</v>
      </c>
      <c r="C1526" s="3">
        <v>74</v>
      </c>
      <c r="D1526" s="3">
        <v>115</v>
      </c>
      <c r="F1526" s="3">
        <v>2</v>
      </c>
      <c r="G1526" s="3" t="s">
        <v>71</v>
      </c>
      <c r="H1526" s="3">
        <v>49</v>
      </c>
      <c r="I1526" s="3">
        <v>30.09</v>
      </c>
    </row>
    <row r="1527" spans="1:9" x14ac:dyDescent="0.2">
      <c r="B1527" s="1">
        <v>0.44791666666666669</v>
      </c>
      <c r="C1527" s="3">
        <v>74</v>
      </c>
      <c r="D1527" s="3">
        <v>116</v>
      </c>
      <c r="F1527" s="3">
        <v>2</v>
      </c>
      <c r="G1527" s="3" t="s">
        <v>71</v>
      </c>
      <c r="H1527" s="3">
        <v>49</v>
      </c>
      <c r="I1527" s="3">
        <v>30.08</v>
      </c>
    </row>
    <row r="1528" spans="1:9" x14ac:dyDescent="0.2">
      <c r="B1528" s="1">
        <v>0.45833333333333331</v>
      </c>
      <c r="C1528" s="3">
        <v>74</v>
      </c>
      <c r="D1528" s="3">
        <v>118</v>
      </c>
      <c r="F1528" s="3">
        <v>2</v>
      </c>
      <c r="G1528" s="3" t="s">
        <v>129</v>
      </c>
      <c r="H1528" s="3">
        <v>53</v>
      </c>
      <c r="I1528" s="3">
        <v>30.07</v>
      </c>
    </row>
    <row r="1529" spans="1:9" x14ac:dyDescent="0.2">
      <c r="B1529" s="1">
        <v>0.46875</v>
      </c>
      <c r="C1529" s="3">
        <v>74</v>
      </c>
      <c r="D1529" s="3">
        <v>116</v>
      </c>
      <c r="F1529" s="3">
        <v>6</v>
      </c>
      <c r="G1529" s="3" t="s">
        <v>130</v>
      </c>
      <c r="H1529" s="3">
        <v>53</v>
      </c>
      <c r="I1529" s="3">
        <v>30.07</v>
      </c>
    </row>
    <row r="1530" spans="1:9" x14ac:dyDescent="0.2">
      <c r="B1530" s="1"/>
      <c r="F1530" s="3"/>
      <c r="G1530" s="3"/>
      <c r="I1530" s="3"/>
    </row>
    <row r="1531" spans="1:9" x14ac:dyDescent="0.2">
      <c r="A1531" s="21">
        <v>39746</v>
      </c>
      <c r="B1531" s="1">
        <v>0.40625</v>
      </c>
      <c r="C1531" s="3">
        <v>74</v>
      </c>
      <c r="D1531" s="3">
        <v>108</v>
      </c>
      <c r="F1531" s="3">
        <v>0</v>
      </c>
      <c r="G1531" s="3"/>
      <c r="H1531" s="3">
        <v>61</v>
      </c>
      <c r="I1531" s="3">
        <v>30.07</v>
      </c>
    </row>
    <row r="1532" spans="1:9" x14ac:dyDescent="0.2">
      <c r="B1532" s="1">
        <v>0.41666666666666669</v>
      </c>
      <c r="C1532" s="3">
        <v>75</v>
      </c>
      <c r="D1532" s="3">
        <v>111</v>
      </c>
      <c r="F1532" s="3">
        <v>3</v>
      </c>
      <c r="G1532" s="3" t="s">
        <v>43</v>
      </c>
      <c r="H1532" s="3">
        <v>59</v>
      </c>
      <c r="I1532" s="3">
        <v>30.07</v>
      </c>
    </row>
    <row r="1533" spans="1:9" x14ac:dyDescent="0.2">
      <c r="B1533" s="1">
        <v>0.42708333333333331</v>
      </c>
      <c r="C1533" s="3">
        <v>76</v>
      </c>
      <c r="D1533" s="3">
        <v>114</v>
      </c>
      <c r="F1533" s="3">
        <v>1</v>
      </c>
      <c r="G1533" s="3" t="s">
        <v>143</v>
      </c>
      <c r="H1533" s="3">
        <v>57</v>
      </c>
      <c r="I1533" s="3">
        <v>30.06</v>
      </c>
    </row>
    <row r="1534" spans="1:9" x14ac:dyDescent="0.2">
      <c r="B1534" s="1">
        <v>0.4375</v>
      </c>
      <c r="C1534" s="3">
        <v>75</v>
      </c>
      <c r="D1534" s="3">
        <v>115</v>
      </c>
      <c r="F1534" s="3">
        <v>2</v>
      </c>
      <c r="G1534" s="3" t="s">
        <v>129</v>
      </c>
      <c r="H1534" s="3">
        <v>58</v>
      </c>
      <c r="I1534" s="3">
        <v>30.06</v>
      </c>
    </row>
    <row r="1535" spans="1:9" x14ac:dyDescent="0.2">
      <c r="B1535" s="1">
        <v>0.44791666666666669</v>
      </c>
      <c r="C1535" s="3">
        <v>74</v>
      </c>
      <c r="D1535" s="3">
        <v>102</v>
      </c>
      <c r="F1535" s="3">
        <v>2</v>
      </c>
      <c r="G1535" s="3" t="s">
        <v>129</v>
      </c>
      <c r="H1535" s="3">
        <v>61</v>
      </c>
      <c r="I1535" s="3">
        <v>30.05</v>
      </c>
    </row>
    <row r="1536" spans="1:9" x14ac:dyDescent="0.2">
      <c r="B1536" s="1">
        <v>0.45833333333333331</v>
      </c>
      <c r="C1536" s="3">
        <v>72</v>
      </c>
      <c r="D1536" s="3">
        <v>95</v>
      </c>
      <c r="F1536" s="3">
        <v>5</v>
      </c>
      <c r="G1536" s="3" t="s">
        <v>202</v>
      </c>
      <c r="H1536" s="3">
        <v>64</v>
      </c>
      <c r="I1536" s="3">
        <v>30.04</v>
      </c>
    </row>
    <row r="1537" spans="1:9" x14ac:dyDescent="0.2">
      <c r="B1537" s="1">
        <v>0.54166666666666663</v>
      </c>
      <c r="C1537" s="3">
        <v>71</v>
      </c>
      <c r="D1537" s="3">
        <v>90</v>
      </c>
      <c r="F1537" s="3">
        <v>2</v>
      </c>
      <c r="G1537" s="3" t="s">
        <v>197</v>
      </c>
      <c r="H1537" s="3">
        <v>68</v>
      </c>
      <c r="I1537" s="3">
        <v>30.02</v>
      </c>
    </row>
    <row r="1538" spans="1:9" x14ac:dyDescent="0.2">
      <c r="B1538" s="1">
        <v>0.55208333333333337</v>
      </c>
      <c r="C1538" s="3">
        <v>71</v>
      </c>
      <c r="D1538" s="3">
        <v>88</v>
      </c>
      <c r="F1538" s="3">
        <v>0</v>
      </c>
      <c r="H1538" s="3">
        <v>71</v>
      </c>
      <c r="I1538" s="3">
        <v>30.02</v>
      </c>
    </row>
    <row r="1539" spans="1:9" x14ac:dyDescent="0.2">
      <c r="B1539" s="2">
        <v>0.5625</v>
      </c>
      <c r="C1539" s="3">
        <v>70</v>
      </c>
      <c r="D1539" s="3">
        <v>84</v>
      </c>
      <c r="F1539" s="3">
        <v>3</v>
      </c>
      <c r="G1539" s="3" t="s">
        <v>208</v>
      </c>
      <c r="H1539" s="3">
        <v>74</v>
      </c>
      <c r="I1539" s="3">
        <v>30.01</v>
      </c>
    </row>
    <row r="1540" spans="1:9" x14ac:dyDescent="0.2">
      <c r="B1540" s="2">
        <v>0.57291666666666663</v>
      </c>
      <c r="C1540" s="3">
        <v>69</v>
      </c>
      <c r="D1540" s="3">
        <v>80</v>
      </c>
      <c r="F1540" s="3">
        <v>2</v>
      </c>
      <c r="G1540" s="3" t="s">
        <v>71</v>
      </c>
      <c r="H1540" s="3">
        <v>71</v>
      </c>
      <c r="I1540" s="3">
        <v>30.01</v>
      </c>
    </row>
    <row r="1541" spans="1:9" x14ac:dyDescent="0.2">
      <c r="B1541" s="2">
        <v>0.58333333333333337</v>
      </c>
      <c r="C1541" s="3">
        <v>70</v>
      </c>
      <c r="D1541" s="3">
        <v>83</v>
      </c>
      <c r="F1541" s="3">
        <v>1</v>
      </c>
      <c r="G1541" s="3" t="s">
        <v>202</v>
      </c>
      <c r="H1541" s="3">
        <v>71</v>
      </c>
      <c r="I1541" s="19">
        <v>30</v>
      </c>
    </row>
    <row r="1542" spans="1:9" x14ac:dyDescent="0.2">
      <c r="B1542" s="2">
        <v>0.59375</v>
      </c>
      <c r="C1542" s="3">
        <v>71</v>
      </c>
      <c r="D1542" s="3">
        <v>86</v>
      </c>
      <c r="F1542" s="3">
        <v>5</v>
      </c>
      <c r="G1542" s="3" t="s">
        <v>201</v>
      </c>
      <c r="H1542" s="3">
        <v>71</v>
      </c>
      <c r="I1542" s="19">
        <v>30</v>
      </c>
    </row>
    <row r="1543" spans="1:9" x14ac:dyDescent="0.2">
      <c r="B1543" s="2">
        <v>0.60416666666666663</v>
      </c>
      <c r="C1543" s="3">
        <v>71</v>
      </c>
      <c r="D1543" s="3">
        <v>86</v>
      </c>
      <c r="F1543" s="3">
        <v>2</v>
      </c>
      <c r="G1543" s="3" t="s">
        <v>202</v>
      </c>
      <c r="H1543" s="3">
        <v>70</v>
      </c>
      <c r="I1543" s="19">
        <v>30</v>
      </c>
    </row>
    <row r="1544" spans="1:9" x14ac:dyDescent="0.2">
      <c r="I1544" s="26"/>
    </row>
    <row r="1545" spans="1:9" x14ac:dyDescent="0.2">
      <c r="A1545" s="21">
        <v>39747</v>
      </c>
      <c r="B1545" s="2">
        <v>0.35416666666666669</v>
      </c>
      <c r="C1545" s="3">
        <v>75</v>
      </c>
      <c r="D1545" s="3">
        <v>98</v>
      </c>
      <c r="F1545" s="3">
        <v>1</v>
      </c>
      <c r="G1545" s="3" t="s">
        <v>129</v>
      </c>
      <c r="H1545" s="3">
        <v>61</v>
      </c>
      <c r="I1545" s="26">
        <v>30.12</v>
      </c>
    </row>
    <row r="1546" spans="1:9" x14ac:dyDescent="0.2">
      <c r="B1546" s="2">
        <v>0.36458333333333331</v>
      </c>
      <c r="C1546" s="3">
        <v>77</v>
      </c>
      <c r="D1546" s="3">
        <v>98</v>
      </c>
      <c r="F1546" s="3">
        <v>3</v>
      </c>
      <c r="G1546" s="3" t="s">
        <v>201</v>
      </c>
      <c r="H1546" s="3">
        <v>58</v>
      </c>
      <c r="I1546" s="19">
        <v>30.13</v>
      </c>
    </row>
    <row r="1547" spans="1:9" x14ac:dyDescent="0.2">
      <c r="B1547" s="1">
        <v>0.375</v>
      </c>
      <c r="C1547" s="3">
        <v>76</v>
      </c>
      <c r="D1547" s="3">
        <v>100</v>
      </c>
      <c r="F1547" s="3">
        <v>3</v>
      </c>
      <c r="G1547" s="3" t="s">
        <v>201</v>
      </c>
      <c r="H1547" s="3">
        <v>59</v>
      </c>
      <c r="I1547" s="19">
        <v>30.13</v>
      </c>
    </row>
    <row r="1548" spans="1:9" x14ac:dyDescent="0.2">
      <c r="B1548" s="1">
        <v>0.47916666666666669</v>
      </c>
      <c r="C1548" s="3">
        <v>78</v>
      </c>
      <c r="D1548" s="3">
        <v>120</v>
      </c>
      <c r="F1548" s="3">
        <v>2</v>
      </c>
      <c r="G1548" s="3" t="s">
        <v>201</v>
      </c>
      <c r="H1548" s="3">
        <v>58</v>
      </c>
      <c r="I1548" s="19">
        <v>30.1</v>
      </c>
    </row>
    <row r="1549" spans="1:9" x14ac:dyDescent="0.2">
      <c r="B1549" s="1">
        <v>0.48958333333333331</v>
      </c>
      <c r="C1549" s="3">
        <v>78</v>
      </c>
      <c r="D1549" s="3">
        <v>123</v>
      </c>
      <c r="F1549" s="3">
        <v>3</v>
      </c>
      <c r="G1549" s="3" t="s">
        <v>201</v>
      </c>
      <c r="H1549" s="3">
        <v>56</v>
      </c>
      <c r="I1549" s="3">
        <v>30.09</v>
      </c>
    </row>
    <row r="1550" spans="1:9" x14ac:dyDescent="0.2">
      <c r="B1550" s="1">
        <v>0.5</v>
      </c>
      <c r="C1550" s="3">
        <v>78</v>
      </c>
      <c r="D1550" s="3">
        <v>120</v>
      </c>
      <c r="F1550" s="3">
        <v>3</v>
      </c>
      <c r="G1550" s="3" t="s">
        <v>190</v>
      </c>
      <c r="H1550" s="3">
        <v>56</v>
      </c>
      <c r="I1550" s="19">
        <v>30.08</v>
      </c>
    </row>
    <row r="1551" spans="1:9" x14ac:dyDescent="0.2">
      <c r="B1551" s="1">
        <v>0.51041666666666663</v>
      </c>
      <c r="C1551" s="3">
        <v>78</v>
      </c>
      <c r="D1551" s="3">
        <v>123</v>
      </c>
      <c r="F1551" s="3">
        <v>2</v>
      </c>
      <c r="G1551" s="3" t="s">
        <v>190</v>
      </c>
      <c r="H1551" s="3">
        <v>55</v>
      </c>
      <c r="I1551" s="19">
        <v>30.08</v>
      </c>
    </row>
    <row r="1552" spans="1:9" x14ac:dyDescent="0.2">
      <c r="B1552" s="1">
        <v>0.52083333333333337</v>
      </c>
      <c r="C1552" s="3">
        <v>78</v>
      </c>
      <c r="D1552" s="3">
        <v>122</v>
      </c>
      <c r="F1552" s="3">
        <v>0</v>
      </c>
      <c r="H1552" s="3">
        <v>57</v>
      </c>
      <c r="I1552" s="19">
        <v>30.07</v>
      </c>
    </row>
    <row r="1553" spans="2:9" x14ac:dyDescent="0.2">
      <c r="B1553" s="1">
        <v>0.53125</v>
      </c>
      <c r="C1553" s="3">
        <v>78</v>
      </c>
      <c r="D1553" s="3">
        <v>122</v>
      </c>
      <c r="F1553" s="3">
        <v>2</v>
      </c>
      <c r="G1553" s="3" t="s">
        <v>201</v>
      </c>
      <c r="H1553" s="3">
        <v>56</v>
      </c>
      <c r="I1553" s="19">
        <v>30.07</v>
      </c>
    </row>
    <row r="1554" spans="2:9" x14ac:dyDescent="0.2">
      <c r="B1554" s="1">
        <v>0.54166666666666663</v>
      </c>
      <c r="C1554" s="3">
        <v>78</v>
      </c>
      <c r="D1554" s="3">
        <v>122</v>
      </c>
      <c r="F1554" s="3">
        <v>7</v>
      </c>
      <c r="G1554" s="3" t="s">
        <v>201</v>
      </c>
      <c r="H1554" s="3">
        <v>56</v>
      </c>
      <c r="I1554" s="19">
        <v>30.07</v>
      </c>
    </row>
    <row r="1555" spans="2:9" x14ac:dyDescent="0.2">
      <c r="B1555" s="1">
        <v>0.55208333333333337</v>
      </c>
      <c r="C1555" s="3">
        <v>78</v>
      </c>
      <c r="D1555" s="3">
        <v>123</v>
      </c>
      <c r="F1555" s="3">
        <v>1</v>
      </c>
      <c r="G1555" s="3" t="s">
        <v>130</v>
      </c>
      <c r="H1555" s="3">
        <v>55</v>
      </c>
      <c r="I1555" s="19">
        <v>30.07</v>
      </c>
    </row>
    <row r="1556" spans="2:9" x14ac:dyDescent="0.2">
      <c r="B1556" s="2">
        <v>0.5625</v>
      </c>
      <c r="C1556" s="3">
        <v>78</v>
      </c>
      <c r="D1556" s="3">
        <v>123</v>
      </c>
      <c r="F1556" s="3">
        <v>4</v>
      </c>
      <c r="G1556" s="3" t="s">
        <v>196</v>
      </c>
      <c r="H1556" s="3">
        <v>54</v>
      </c>
      <c r="I1556" s="19">
        <v>30.06</v>
      </c>
    </row>
    <row r="1557" spans="2:9" x14ac:dyDescent="0.2">
      <c r="B1557" s="2">
        <v>0.57291666666666663</v>
      </c>
      <c r="C1557" s="3">
        <v>78</v>
      </c>
      <c r="D1557" s="3">
        <v>124</v>
      </c>
      <c r="F1557" s="3">
        <v>4</v>
      </c>
      <c r="G1557" s="3" t="s">
        <v>196</v>
      </c>
      <c r="H1557" s="3">
        <v>53</v>
      </c>
      <c r="I1557" s="19">
        <v>30.06</v>
      </c>
    </row>
    <row r="1558" spans="2:9" x14ac:dyDescent="0.2">
      <c r="B1558" s="2">
        <v>0.58333333333333337</v>
      </c>
      <c r="C1558" s="3">
        <v>79</v>
      </c>
      <c r="D1558" s="3">
        <v>120</v>
      </c>
      <c r="F1558" s="3">
        <v>1</v>
      </c>
      <c r="G1558" s="3" t="s">
        <v>201</v>
      </c>
      <c r="H1558" s="3">
        <v>54</v>
      </c>
      <c r="I1558" s="19">
        <v>30.06</v>
      </c>
    </row>
    <row r="1559" spans="2:9" x14ac:dyDescent="0.2">
      <c r="B1559" s="2">
        <v>0.59375</v>
      </c>
      <c r="C1559" s="3">
        <v>78</v>
      </c>
      <c r="D1559" s="3">
        <v>120</v>
      </c>
      <c r="F1559" s="3">
        <v>0</v>
      </c>
      <c r="H1559" s="3">
        <v>54</v>
      </c>
      <c r="I1559" s="19">
        <v>30.06</v>
      </c>
    </row>
    <row r="1560" spans="2:9" x14ac:dyDescent="0.2">
      <c r="B1560" s="2">
        <v>0.60416666666666663</v>
      </c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A1:J725"/>
  <sheetViews>
    <sheetView workbookViewId="0"/>
    <sheetView workbookViewId="1"/>
  </sheetViews>
  <sheetFormatPr defaultRowHeight="12.75" x14ac:dyDescent="0.2"/>
  <cols>
    <col min="2" max="2" width="12.28515625" style="6" customWidth="1"/>
    <col min="3" max="3" width="11.28515625" bestFit="1" customWidth="1"/>
  </cols>
  <sheetData>
    <row r="1" spans="2:10" x14ac:dyDescent="0.2">
      <c r="B1" s="7" t="s">
        <v>4</v>
      </c>
    </row>
    <row r="3" spans="2:10" x14ac:dyDescent="0.2">
      <c r="B3" s="8">
        <v>39200</v>
      </c>
      <c r="C3" s="6" t="s">
        <v>5</v>
      </c>
      <c r="D3" s="6" t="s">
        <v>3</v>
      </c>
      <c r="E3" s="6" t="s">
        <v>1</v>
      </c>
      <c r="F3" s="6"/>
      <c r="G3" s="6" t="s">
        <v>6</v>
      </c>
      <c r="H3" s="6" t="s">
        <v>3</v>
      </c>
      <c r="I3" s="6" t="s">
        <v>1</v>
      </c>
      <c r="J3" s="6" t="s">
        <v>7</v>
      </c>
    </row>
    <row r="4" spans="2:10" x14ac:dyDescent="0.2">
      <c r="C4" s="4">
        <v>0.375</v>
      </c>
      <c r="D4" s="3">
        <v>59</v>
      </c>
      <c r="E4" s="3">
        <v>68</v>
      </c>
      <c r="F4" s="3"/>
      <c r="G4" s="5">
        <v>0.63541666666666663</v>
      </c>
      <c r="H4" s="3">
        <v>77</v>
      </c>
      <c r="I4" s="3">
        <v>118</v>
      </c>
      <c r="J4" s="3">
        <v>105</v>
      </c>
    </row>
    <row r="5" spans="2:10" x14ac:dyDescent="0.2">
      <c r="C5" s="4">
        <v>0.38541666666666669</v>
      </c>
      <c r="D5" s="3">
        <v>59</v>
      </c>
      <c r="E5" s="3">
        <v>72</v>
      </c>
      <c r="F5" s="3"/>
      <c r="G5" s="5">
        <v>0.64583333333333337</v>
      </c>
      <c r="H5" s="3">
        <v>80</v>
      </c>
      <c r="I5" s="3">
        <v>119</v>
      </c>
      <c r="J5" s="3">
        <v>104</v>
      </c>
    </row>
    <row r="6" spans="2:10" x14ac:dyDescent="0.2">
      <c r="C6" s="4">
        <v>0.39583333333333331</v>
      </c>
      <c r="D6" s="3">
        <v>61</v>
      </c>
      <c r="E6" s="3">
        <v>74</v>
      </c>
      <c r="F6" s="3"/>
      <c r="G6" s="5">
        <v>0.65625</v>
      </c>
      <c r="H6" s="3">
        <v>78</v>
      </c>
      <c r="I6" s="3">
        <v>116</v>
      </c>
      <c r="J6" s="3">
        <v>101</v>
      </c>
    </row>
    <row r="7" spans="2:10" x14ac:dyDescent="0.2">
      <c r="C7" s="4">
        <v>0.40625</v>
      </c>
      <c r="D7" s="3">
        <v>62</v>
      </c>
      <c r="E7" s="3">
        <v>78</v>
      </c>
      <c r="F7" s="3"/>
      <c r="G7" s="5">
        <v>0.66666666666666663</v>
      </c>
      <c r="H7" s="3">
        <v>80</v>
      </c>
      <c r="I7" s="3">
        <v>115</v>
      </c>
      <c r="J7" s="3">
        <v>100</v>
      </c>
    </row>
    <row r="8" spans="2:10" x14ac:dyDescent="0.2">
      <c r="C8" s="4">
        <v>0.41666666666666669</v>
      </c>
      <c r="D8" s="3">
        <v>63</v>
      </c>
      <c r="E8" s="3">
        <v>82</v>
      </c>
      <c r="F8" s="3"/>
      <c r="G8" s="5">
        <v>0.67708333333333337</v>
      </c>
      <c r="H8" s="3"/>
      <c r="I8" s="3"/>
      <c r="J8" s="3"/>
    </row>
    <row r="9" spans="2:10" x14ac:dyDescent="0.2">
      <c r="C9" s="4">
        <v>0.42708333333333331</v>
      </c>
      <c r="D9" s="3">
        <v>64</v>
      </c>
      <c r="E9" s="3">
        <v>86</v>
      </c>
      <c r="F9" s="3"/>
      <c r="G9" s="3"/>
      <c r="H9" s="3"/>
      <c r="I9" s="3"/>
      <c r="J9" s="3"/>
    </row>
    <row r="10" spans="2:10" x14ac:dyDescent="0.2">
      <c r="C10" s="4">
        <v>0.4375</v>
      </c>
      <c r="D10" s="3">
        <v>64</v>
      </c>
      <c r="E10" s="3">
        <v>89</v>
      </c>
      <c r="F10" s="3"/>
      <c r="G10" s="3"/>
      <c r="H10" s="3"/>
      <c r="I10" s="3"/>
    </row>
    <row r="11" spans="2:10" x14ac:dyDescent="0.2">
      <c r="C11" s="4">
        <v>0.44791666666666669</v>
      </c>
      <c r="D11" s="3">
        <v>66</v>
      </c>
      <c r="E11" s="3">
        <v>93</v>
      </c>
      <c r="F11" s="3"/>
      <c r="G11" s="3"/>
      <c r="H11" s="3"/>
      <c r="I11" s="3"/>
    </row>
    <row r="12" spans="2:10" x14ac:dyDescent="0.2">
      <c r="C12" s="4">
        <v>0.45833333333333331</v>
      </c>
      <c r="D12" s="3">
        <v>67</v>
      </c>
      <c r="E12" s="3">
        <v>96</v>
      </c>
      <c r="F12" s="3"/>
      <c r="G12" s="3"/>
      <c r="H12" s="3"/>
      <c r="I12" s="3"/>
    </row>
    <row r="13" spans="2:10" x14ac:dyDescent="0.2">
      <c r="C13" s="4">
        <v>0.46875</v>
      </c>
      <c r="D13" s="3">
        <v>68</v>
      </c>
      <c r="E13" s="3">
        <v>101</v>
      </c>
      <c r="F13" s="3"/>
      <c r="G13" s="3"/>
      <c r="H13" s="3"/>
      <c r="I13" s="3"/>
    </row>
    <row r="14" spans="2:10" x14ac:dyDescent="0.2">
      <c r="C14" s="4">
        <v>0.47916666666666669</v>
      </c>
      <c r="D14" s="3">
        <v>68</v>
      </c>
      <c r="E14" s="3">
        <v>108</v>
      </c>
      <c r="F14" s="3"/>
      <c r="G14" s="3"/>
      <c r="H14" s="3"/>
      <c r="I14" s="3"/>
    </row>
    <row r="15" spans="2:10" x14ac:dyDescent="0.2">
      <c r="C15" s="4">
        <v>0.48958333333333331</v>
      </c>
      <c r="D15" s="3">
        <v>70</v>
      </c>
      <c r="E15" s="3">
        <v>105</v>
      </c>
      <c r="F15" s="3"/>
      <c r="G15" s="3"/>
      <c r="H15" s="3"/>
      <c r="I15" s="3"/>
    </row>
    <row r="16" spans="2:10" x14ac:dyDescent="0.2">
      <c r="C16" s="4">
        <v>0.5</v>
      </c>
      <c r="D16" s="3">
        <v>71</v>
      </c>
      <c r="E16" s="3">
        <v>107</v>
      </c>
      <c r="F16" s="3"/>
      <c r="G16" s="3"/>
      <c r="H16" s="3"/>
      <c r="I16" s="3"/>
    </row>
    <row r="17" spans="2:9" x14ac:dyDescent="0.2">
      <c r="C17" s="4">
        <v>0.51041666666666663</v>
      </c>
      <c r="D17" s="3">
        <v>73</v>
      </c>
      <c r="E17" s="3">
        <v>111</v>
      </c>
      <c r="F17" s="3"/>
      <c r="G17" s="3"/>
      <c r="H17" s="3"/>
      <c r="I17" s="3"/>
    </row>
    <row r="18" spans="2:9" x14ac:dyDescent="0.2">
      <c r="C18" s="4">
        <v>0.52083333333333337</v>
      </c>
      <c r="D18" s="3">
        <v>73</v>
      </c>
      <c r="E18" s="3">
        <v>111</v>
      </c>
      <c r="F18" s="3"/>
      <c r="G18" s="3"/>
      <c r="H18" s="3"/>
      <c r="I18" s="3"/>
    </row>
    <row r="19" spans="2:9" x14ac:dyDescent="0.2">
      <c r="C19" s="4">
        <v>0.53125</v>
      </c>
      <c r="D19" s="3">
        <v>75</v>
      </c>
      <c r="E19" s="3">
        <v>113</v>
      </c>
      <c r="F19" s="3"/>
      <c r="G19" s="3"/>
      <c r="H19" s="3"/>
      <c r="I19" s="3"/>
    </row>
    <row r="20" spans="2:9" x14ac:dyDescent="0.2">
      <c r="C20" s="4">
        <v>0.54166666666666663</v>
      </c>
      <c r="D20" s="3">
        <v>76</v>
      </c>
      <c r="E20" s="3">
        <v>115</v>
      </c>
      <c r="F20" s="3"/>
      <c r="G20" s="3"/>
      <c r="H20" s="3"/>
      <c r="I20" s="3"/>
    </row>
    <row r="21" spans="2:9" x14ac:dyDescent="0.2">
      <c r="C21" s="4">
        <v>0.55208333333333337</v>
      </c>
      <c r="D21" s="3">
        <v>77</v>
      </c>
      <c r="E21" s="3">
        <v>118</v>
      </c>
      <c r="F21" s="3"/>
      <c r="G21" s="3"/>
      <c r="H21" s="3"/>
      <c r="I21" s="3"/>
    </row>
    <row r="22" spans="2:9" x14ac:dyDescent="0.2">
      <c r="C22" s="4"/>
      <c r="D22" s="3"/>
      <c r="E22" s="3"/>
      <c r="F22" s="3"/>
      <c r="G22" s="3"/>
      <c r="H22" s="3"/>
      <c r="I22" s="3"/>
    </row>
    <row r="23" spans="2:9" x14ac:dyDescent="0.2">
      <c r="B23" s="8">
        <v>39201</v>
      </c>
      <c r="C23" s="6" t="s">
        <v>8</v>
      </c>
      <c r="D23" s="6" t="s">
        <v>3</v>
      </c>
      <c r="E23" s="6" t="s">
        <v>1</v>
      </c>
      <c r="F23" s="6" t="s">
        <v>7</v>
      </c>
    </row>
    <row r="24" spans="2:9" x14ac:dyDescent="0.2">
      <c r="C24" s="2">
        <v>0.625</v>
      </c>
      <c r="D24">
        <v>86</v>
      </c>
      <c r="E24">
        <v>123</v>
      </c>
      <c r="F24">
        <v>107</v>
      </c>
    </row>
    <row r="25" spans="2:9" x14ac:dyDescent="0.2">
      <c r="C25" s="2">
        <v>0.63541666666666663</v>
      </c>
      <c r="D25">
        <v>87</v>
      </c>
      <c r="E25">
        <v>123</v>
      </c>
      <c r="F25">
        <v>108</v>
      </c>
    </row>
    <row r="26" spans="2:9" x14ac:dyDescent="0.2">
      <c r="C26" s="2">
        <v>0.64583333333333337</v>
      </c>
      <c r="D26">
        <v>88</v>
      </c>
      <c r="E26">
        <v>123</v>
      </c>
      <c r="F26">
        <v>108</v>
      </c>
    </row>
    <row r="27" spans="2:9" x14ac:dyDescent="0.2">
      <c r="C27" s="2">
        <v>0.65625</v>
      </c>
      <c r="D27">
        <v>90</v>
      </c>
      <c r="E27">
        <v>123</v>
      </c>
    </row>
    <row r="28" spans="2:9" x14ac:dyDescent="0.2">
      <c r="C28" s="2">
        <v>0.66666666666666663</v>
      </c>
      <c r="D28">
        <v>89</v>
      </c>
      <c r="E28">
        <v>123</v>
      </c>
    </row>
    <row r="29" spans="2:9" x14ac:dyDescent="0.2">
      <c r="C29" s="2">
        <v>0.67708333333333337</v>
      </c>
      <c r="D29">
        <v>89</v>
      </c>
      <c r="E29">
        <v>122</v>
      </c>
    </row>
    <row r="30" spans="2:9" x14ac:dyDescent="0.2">
      <c r="C30" s="2">
        <v>0.6875</v>
      </c>
      <c r="D30">
        <v>88</v>
      </c>
      <c r="E30">
        <v>120</v>
      </c>
    </row>
    <row r="31" spans="2:9" x14ac:dyDescent="0.2">
      <c r="C31" s="2">
        <v>0.69791666666666663</v>
      </c>
      <c r="D31">
        <v>88</v>
      </c>
      <c r="E31">
        <v>120</v>
      </c>
    </row>
    <row r="32" spans="2:9" x14ac:dyDescent="0.2">
      <c r="C32" s="2">
        <v>0.70833333333333337</v>
      </c>
      <c r="D32">
        <v>88</v>
      </c>
      <c r="E32">
        <v>120</v>
      </c>
    </row>
    <row r="33" spans="2:6" x14ac:dyDescent="0.2">
      <c r="C33" s="2">
        <v>0.71875</v>
      </c>
      <c r="D33">
        <v>88</v>
      </c>
      <c r="E33">
        <v>119</v>
      </c>
    </row>
    <row r="34" spans="2:6" x14ac:dyDescent="0.2">
      <c r="C34" s="2">
        <v>0.72916666666666663</v>
      </c>
      <c r="D34">
        <v>88</v>
      </c>
      <c r="E34">
        <v>116</v>
      </c>
    </row>
    <row r="36" spans="2:6" x14ac:dyDescent="0.2">
      <c r="B36" s="7" t="s">
        <v>12</v>
      </c>
    </row>
    <row r="38" spans="2:6" x14ac:dyDescent="0.2">
      <c r="B38" s="8">
        <v>39208</v>
      </c>
      <c r="C38" s="6" t="s">
        <v>13</v>
      </c>
      <c r="D38" s="6" t="s">
        <v>3</v>
      </c>
      <c r="E38" s="6" t="s">
        <v>1</v>
      </c>
      <c r="F38" s="9" t="s">
        <v>14</v>
      </c>
    </row>
    <row r="39" spans="2:6" x14ac:dyDescent="0.2">
      <c r="C39" s="1">
        <v>0.5</v>
      </c>
      <c r="D39">
        <v>67</v>
      </c>
      <c r="E39">
        <v>102</v>
      </c>
    </row>
    <row r="40" spans="2:6" x14ac:dyDescent="0.2">
      <c r="C40" s="1">
        <v>0.52083333333333337</v>
      </c>
      <c r="D40">
        <v>68</v>
      </c>
      <c r="E40">
        <v>104</v>
      </c>
    </row>
    <row r="41" spans="2:6" x14ac:dyDescent="0.2">
      <c r="C41" s="1">
        <v>0.54166666666666663</v>
      </c>
      <c r="D41">
        <v>71</v>
      </c>
      <c r="E41">
        <v>110</v>
      </c>
    </row>
    <row r="42" spans="2:6" x14ac:dyDescent="0.2">
      <c r="C42" s="1">
        <v>0.5625</v>
      </c>
      <c r="D42">
        <v>71</v>
      </c>
      <c r="E42">
        <v>111</v>
      </c>
    </row>
    <row r="43" spans="2:6" x14ac:dyDescent="0.2">
      <c r="C43" s="1">
        <v>0.58333333333333337</v>
      </c>
      <c r="D43">
        <v>72</v>
      </c>
      <c r="E43">
        <v>113</v>
      </c>
    </row>
    <row r="44" spans="2:6" x14ac:dyDescent="0.2">
      <c r="C44" s="1">
        <v>0.60416666666666663</v>
      </c>
      <c r="D44">
        <v>72</v>
      </c>
      <c r="E44">
        <v>113</v>
      </c>
    </row>
    <row r="45" spans="2:6" x14ac:dyDescent="0.2">
      <c r="C45" s="1">
        <v>0.625</v>
      </c>
      <c r="D45">
        <v>74</v>
      </c>
      <c r="E45">
        <v>114</v>
      </c>
    </row>
    <row r="46" spans="2:6" x14ac:dyDescent="0.2">
      <c r="C46" s="1">
        <v>0.64583333333333337</v>
      </c>
      <c r="D46">
        <v>73</v>
      </c>
      <c r="E46">
        <v>112</v>
      </c>
    </row>
    <row r="47" spans="2:6" x14ac:dyDescent="0.2">
      <c r="C47" s="1">
        <v>0.66666666666666663</v>
      </c>
      <c r="D47">
        <v>74</v>
      </c>
      <c r="E47">
        <v>109</v>
      </c>
    </row>
    <row r="48" spans="2:6" x14ac:dyDescent="0.2">
      <c r="C48" s="1">
        <v>0.6875</v>
      </c>
      <c r="D48">
        <v>73</v>
      </c>
      <c r="E48">
        <v>103</v>
      </c>
    </row>
    <row r="49" spans="2:6" x14ac:dyDescent="0.2">
      <c r="C49" s="1">
        <v>0.70833333333333337</v>
      </c>
      <c r="D49">
        <v>74</v>
      </c>
      <c r="E49">
        <v>104</v>
      </c>
    </row>
    <row r="51" spans="2:6" x14ac:dyDescent="0.2">
      <c r="B51" s="8">
        <v>39209</v>
      </c>
      <c r="C51" s="6"/>
      <c r="D51" s="9"/>
      <c r="E51" s="9"/>
      <c r="F51" s="9"/>
    </row>
    <row r="52" spans="2:6" x14ac:dyDescent="0.2">
      <c r="C52" s="1">
        <v>0.5</v>
      </c>
      <c r="D52">
        <v>70</v>
      </c>
      <c r="E52">
        <v>101</v>
      </c>
      <c r="F52">
        <v>108</v>
      </c>
    </row>
    <row r="53" spans="2:6" x14ac:dyDescent="0.2">
      <c r="C53" s="1">
        <v>0.52083333333333337</v>
      </c>
      <c r="D53">
        <v>73</v>
      </c>
      <c r="E53">
        <v>108</v>
      </c>
      <c r="F53">
        <v>113.5</v>
      </c>
    </row>
    <row r="54" spans="2:6" x14ac:dyDescent="0.2">
      <c r="C54" s="1">
        <v>0.54166666666666663</v>
      </c>
      <c r="D54">
        <v>75</v>
      </c>
      <c r="E54">
        <v>110</v>
      </c>
      <c r="F54">
        <v>118</v>
      </c>
    </row>
    <row r="55" spans="2:6" x14ac:dyDescent="0.2">
      <c r="C55" s="1">
        <v>0.5625</v>
      </c>
      <c r="D55">
        <v>76</v>
      </c>
      <c r="E55">
        <v>115</v>
      </c>
      <c r="F55">
        <v>122</v>
      </c>
    </row>
    <row r="56" spans="2:6" x14ac:dyDescent="0.2">
      <c r="C56" s="1">
        <v>0.58333333333333337</v>
      </c>
      <c r="D56">
        <v>78</v>
      </c>
      <c r="E56">
        <v>119</v>
      </c>
      <c r="F56">
        <v>123</v>
      </c>
    </row>
    <row r="57" spans="2:6" x14ac:dyDescent="0.2">
      <c r="C57" s="1">
        <v>0.60416666666666663</v>
      </c>
      <c r="D57">
        <v>78</v>
      </c>
      <c r="E57">
        <v>119</v>
      </c>
      <c r="F57">
        <v>126</v>
      </c>
    </row>
    <row r="58" spans="2:6" x14ac:dyDescent="0.2">
      <c r="C58" s="1">
        <v>0.625</v>
      </c>
      <c r="D58">
        <v>79</v>
      </c>
      <c r="E58">
        <v>122</v>
      </c>
      <c r="F58">
        <v>126</v>
      </c>
    </row>
    <row r="59" spans="2:6" x14ac:dyDescent="0.2">
      <c r="C59" s="1">
        <v>0.64583333333333337</v>
      </c>
      <c r="D59">
        <v>79</v>
      </c>
      <c r="E59">
        <v>122</v>
      </c>
      <c r="F59">
        <v>125</v>
      </c>
    </row>
    <row r="60" spans="2:6" x14ac:dyDescent="0.2">
      <c r="C60" s="1">
        <v>0.66666666666666663</v>
      </c>
      <c r="D60">
        <v>79</v>
      </c>
      <c r="E60">
        <v>121</v>
      </c>
      <c r="F60">
        <v>124</v>
      </c>
    </row>
    <row r="61" spans="2:6" x14ac:dyDescent="0.2">
      <c r="C61" s="1">
        <v>0.6875</v>
      </c>
      <c r="D61">
        <v>80</v>
      </c>
      <c r="E61">
        <v>119</v>
      </c>
      <c r="F61">
        <v>120</v>
      </c>
    </row>
    <row r="62" spans="2:6" x14ac:dyDescent="0.2">
      <c r="C62" s="1">
        <v>0.70833333333333337</v>
      </c>
      <c r="D62">
        <v>82</v>
      </c>
      <c r="E62">
        <v>116</v>
      </c>
      <c r="F62">
        <v>118</v>
      </c>
    </row>
    <row r="64" spans="2:6" x14ac:dyDescent="0.2">
      <c r="B64" s="8">
        <v>39210</v>
      </c>
      <c r="C64" s="6"/>
      <c r="D64" s="9"/>
      <c r="E64" s="9"/>
      <c r="F64" s="9"/>
    </row>
    <row r="65" spans="2:7" x14ac:dyDescent="0.2">
      <c r="C65" s="1">
        <v>0.5</v>
      </c>
      <c r="D65">
        <v>79</v>
      </c>
      <c r="E65">
        <v>108</v>
      </c>
    </row>
    <row r="66" spans="2:7" x14ac:dyDescent="0.2">
      <c r="C66" s="1">
        <v>0.52083333333333337</v>
      </c>
      <c r="D66">
        <v>82</v>
      </c>
      <c r="E66">
        <v>116</v>
      </c>
      <c r="F66">
        <v>122</v>
      </c>
    </row>
    <row r="67" spans="2:7" x14ac:dyDescent="0.2">
      <c r="C67" s="1">
        <v>0.54166666666666663</v>
      </c>
      <c r="D67">
        <v>82</v>
      </c>
      <c r="E67">
        <v>120</v>
      </c>
      <c r="F67">
        <v>125</v>
      </c>
    </row>
    <row r="68" spans="2:7" x14ac:dyDescent="0.2">
      <c r="C68" s="1">
        <v>0.5625</v>
      </c>
      <c r="D68">
        <v>84</v>
      </c>
      <c r="E68">
        <v>125</v>
      </c>
      <c r="F68">
        <v>130</v>
      </c>
    </row>
    <row r="69" spans="2:7" x14ac:dyDescent="0.2">
      <c r="C69" s="1">
        <v>0.58333333333333337</v>
      </c>
      <c r="D69">
        <v>85</v>
      </c>
      <c r="E69">
        <v>125</v>
      </c>
      <c r="F69">
        <v>127</v>
      </c>
    </row>
    <row r="70" spans="2:7" x14ac:dyDescent="0.2">
      <c r="C70" s="1">
        <v>0.60416666666666663</v>
      </c>
      <c r="D70">
        <v>86</v>
      </c>
      <c r="E70">
        <v>125</v>
      </c>
      <c r="F70">
        <v>122</v>
      </c>
    </row>
    <row r="71" spans="2:7" x14ac:dyDescent="0.2">
      <c r="C71" s="1">
        <v>0.625</v>
      </c>
      <c r="D71">
        <v>86</v>
      </c>
      <c r="E71">
        <v>127</v>
      </c>
    </row>
    <row r="72" spans="2:7" x14ac:dyDescent="0.2">
      <c r="C72" s="1">
        <v>0.64583333333333337</v>
      </c>
      <c r="D72">
        <v>86</v>
      </c>
      <c r="E72">
        <v>122</v>
      </c>
    </row>
    <row r="73" spans="2:7" x14ac:dyDescent="0.2">
      <c r="C73" s="1">
        <v>0.66666666666666663</v>
      </c>
      <c r="D73">
        <v>86</v>
      </c>
      <c r="E73">
        <v>116</v>
      </c>
      <c r="F73">
        <v>117</v>
      </c>
    </row>
    <row r="74" spans="2:7" x14ac:dyDescent="0.2">
      <c r="C74" s="1">
        <v>0.6875</v>
      </c>
      <c r="D74">
        <v>86</v>
      </c>
      <c r="E74">
        <v>117</v>
      </c>
      <c r="F74">
        <v>115</v>
      </c>
    </row>
    <row r="75" spans="2:7" x14ac:dyDescent="0.2">
      <c r="C75" s="1">
        <v>0.70833333333333337</v>
      </c>
      <c r="D75">
        <v>87</v>
      </c>
      <c r="E75">
        <v>117</v>
      </c>
      <c r="F75">
        <v>115</v>
      </c>
    </row>
    <row r="76" spans="2:7" x14ac:dyDescent="0.2">
      <c r="C76" s="2">
        <v>0.72916666666666663</v>
      </c>
      <c r="D76">
        <v>88</v>
      </c>
      <c r="E76">
        <v>117</v>
      </c>
      <c r="F76">
        <v>115</v>
      </c>
    </row>
    <row r="77" spans="2:7" x14ac:dyDescent="0.2">
      <c r="C77" s="2">
        <v>0.75</v>
      </c>
      <c r="D77">
        <v>87</v>
      </c>
      <c r="E77">
        <v>114</v>
      </c>
      <c r="F77">
        <v>111</v>
      </c>
    </row>
    <row r="79" spans="2:7" x14ac:dyDescent="0.2">
      <c r="B79" s="11">
        <v>39211</v>
      </c>
    </row>
    <row r="80" spans="2:7" x14ac:dyDescent="0.2">
      <c r="C80" s="1">
        <v>0.66666666666666663</v>
      </c>
      <c r="D80">
        <v>77</v>
      </c>
      <c r="E80">
        <v>108</v>
      </c>
      <c r="F80">
        <v>108</v>
      </c>
      <c r="G80" t="s">
        <v>15</v>
      </c>
    </row>
    <row r="81" spans="2:8" x14ac:dyDescent="0.2">
      <c r="C81" s="1">
        <v>0.6875</v>
      </c>
      <c r="D81">
        <v>78</v>
      </c>
      <c r="E81">
        <v>109</v>
      </c>
      <c r="F81">
        <v>101</v>
      </c>
    </row>
    <row r="82" spans="2:8" x14ac:dyDescent="0.2">
      <c r="C82" s="1">
        <v>0.70833333333333337</v>
      </c>
      <c r="D82">
        <v>78</v>
      </c>
      <c r="E82">
        <v>109</v>
      </c>
      <c r="F82">
        <v>105</v>
      </c>
    </row>
    <row r="83" spans="2:8" x14ac:dyDescent="0.2">
      <c r="C83" s="2">
        <v>0.72916666666666663</v>
      </c>
      <c r="D83">
        <v>80</v>
      </c>
      <c r="E83">
        <v>106</v>
      </c>
      <c r="F83">
        <v>101</v>
      </c>
    </row>
    <row r="84" spans="2:8" x14ac:dyDescent="0.2">
      <c r="C84" s="2">
        <v>0.75</v>
      </c>
      <c r="D84">
        <v>78</v>
      </c>
      <c r="E84">
        <v>103</v>
      </c>
      <c r="F84">
        <v>99</v>
      </c>
    </row>
    <row r="86" spans="2:8" x14ac:dyDescent="0.2">
      <c r="B86" s="11">
        <v>39212</v>
      </c>
      <c r="C86" s="1">
        <v>0.5</v>
      </c>
      <c r="D86">
        <v>81</v>
      </c>
      <c r="E86">
        <v>113</v>
      </c>
      <c r="F86">
        <v>118</v>
      </c>
      <c r="G86" t="s">
        <v>16</v>
      </c>
    </row>
    <row r="87" spans="2:8" x14ac:dyDescent="0.2">
      <c r="C87" s="1">
        <v>0.52083333333333337</v>
      </c>
      <c r="D87">
        <v>83</v>
      </c>
      <c r="E87">
        <v>118</v>
      </c>
      <c r="F87">
        <v>123</v>
      </c>
    </row>
    <row r="88" spans="2:8" x14ac:dyDescent="0.2">
      <c r="C88" s="1">
        <v>0.54166666666666663</v>
      </c>
      <c r="D88">
        <v>83</v>
      </c>
      <c r="E88">
        <v>123</v>
      </c>
      <c r="F88">
        <v>126</v>
      </c>
    </row>
    <row r="89" spans="2:8" x14ac:dyDescent="0.2">
      <c r="C89" s="1">
        <v>0.5625</v>
      </c>
      <c r="D89">
        <v>85</v>
      </c>
      <c r="E89">
        <v>124</v>
      </c>
      <c r="F89">
        <v>128</v>
      </c>
      <c r="G89" t="s">
        <v>17</v>
      </c>
    </row>
    <row r="90" spans="2:8" x14ac:dyDescent="0.2">
      <c r="C90" s="1">
        <v>0.58333333333333337</v>
      </c>
      <c r="D90">
        <v>84</v>
      </c>
      <c r="E90">
        <v>123</v>
      </c>
      <c r="F90">
        <v>125</v>
      </c>
      <c r="G90" t="s">
        <v>18</v>
      </c>
      <c r="H90">
        <v>5</v>
      </c>
    </row>
    <row r="91" spans="2:8" x14ac:dyDescent="0.2">
      <c r="C91" s="1">
        <v>0.60416666666666663</v>
      </c>
      <c r="D91">
        <v>85</v>
      </c>
      <c r="E91">
        <v>130</v>
      </c>
      <c r="F91">
        <v>133</v>
      </c>
      <c r="G91" t="s">
        <v>17</v>
      </c>
    </row>
    <row r="92" spans="2:8" x14ac:dyDescent="0.2">
      <c r="C92" s="1">
        <v>0.625</v>
      </c>
      <c r="D92">
        <v>84</v>
      </c>
      <c r="E92">
        <v>129</v>
      </c>
      <c r="F92">
        <v>128</v>
      </c>
    </row>
    <row r="93" spans="2:8" x14ac:dyDescent="0.2">
      <c r="C93" s="1">
        <v>0.64583333333333337</v>
      </c>
      <c r="D93">
        <v>86</v>
      </c>
      <c r="E93">
        <v>130</v>
      </c>
      <c r="F93">
        <v>130</v>
      </c>
    </row>
    <row r="94" spans="2:8" x14ac:dyDescent="0.2">
      <c r="C94" s="1">
        <v>0.66666666666666663</v>
      </c>
      <c r="D94">
        <v>86</v>
      </c>
      <c r="E94">
        <v>122</v>
      </c>
    </row>
    <row r="95" spans="2:8" x14ac:dyDescent="0.2">
      <c r="C95" s="1">
        <v>0.6875</v>
      </c>
      <c r="D95">
        <v>85</v>
      </c>
      <c r="E95">
        <v>124</v>
      </c>
    </row>
    <row r="96" spans="2:8" x14ac:dyDescent="0.2">
      <c r="C96" s="1">
        <v>0.70833333333333337</v>
      </c>
      <c r="D96">
        <v>88</v>
      </c>
      <c r="E96">
        <v>123</v>
      </c>
      <c r="F96">
        <v>123</v>
      </c>
      <c r="G96" t="s">
        <v>19</v>
      </c>
    </row>
    <row r="97" spans="2:8" x14ac:dyDescent="0.2">
      <c r="C97" s="2">
        <v>0.72916666666666663</v>
      </c>
      <c r="D97">
        <v>87</v>
      </c>
      <c r="E97">
        <v>122</v>
      </c>
      <c r="F97">
        <v>113</v>
      </c>
      <c r="G97" t="s">
        <v>19</v>
      </c>
      <c r="H97" t="s">
        <v>20</v>
      </c>
    </row>
    <row r="98" spans="2:8" x14ac:dyDescent="0.2">
      <c r="C98" s="2">
        <v>0.75</v>
      </c>
      <c r="D98">
        <v>85</v>
      </c>
      <c r="E98">
        <v>110</v>
      </c>
      <c r="F98">
        <v>93</v>
      </c>
    </row>
    <row r="100" spans="2:8" x14ac:dyDescent="0.2">
      <c r="B100" s="11">
        <v>39213</v>
      </c>
      <c r="C100" s="1">
        <v>0.5</v>
      </c>
      <c r="D100">
        <v>83</v>
      </c>
      <c r="E100">
        <v>104</v>
      </c>
      <c r="F100">
        <v>99</v>
      </c>
      <c r="G100" t="s">
        <v>17</v>
      </c>
      <c r="H100" t="s">
        <v>21</v>
      </c>
    </row>
    <row r="101" spans="2:8" x14ac:dyDescent="0.2">
      <c r="C101" s="1">
        <v>0.52083333333333337</v>
      </c>
      <c r="D101">
        <v>83</v>
      </c>
      <c r="E101">
        <v>102</v>
      </c>
      <c r="F101">
        <v>100</v>
      </c>
      <c r="G101" t="s">
        <v>17</v>
      </c>
    </row>
    <row r="102" spans="2:8" x14ac:dyDescent="0.2">
      <c r="C102" s="1">
        <v>0.54166666666666663</v>
      </c>
      <c r="D102">
        <v>83</v>
      </c>
      <c r="E102">
        <v>102</v>
      </c>
      <c r="F102">
        <v>99</v>
      </c>
      <c r="G102" t="s">
        <v>17</v>
      </c>
    </row>
    <row r="103" spans="2:8" x14ac:dyDescent="0.2">
      <c r="C103" s="1">
        <v>0.5625</v>
      </c>
      <c r="D103">
        <v>83</v>
      </c>
      <c r="E103">
        <v>104</v>
      </c>
      <c r="F103">
        <v>102</v>
      </c>
      <c r="G103" t="s">
        <v>22</v>
      </c>
    </row>
    <row r="104" spans="2:8" x14ac:dyDescent="0.2">
      <c r="C104" s="1">
        <v>0.58333333333333337</v>
      </c>
      <c r="D104">
        <v>84</v>
      </c>
      <c r="E104">
        <v>106</v>
      </c>
      <c r="F104">
        <v>103</v>
      </c>
      <c r="G104" t="s">
        <v>23</v>
      </c>
    </row>
    <row r="105" spans="2:8" x14ac:dyDescent="0.2">
      <c r="C105" s="1">
        <v>0.60416666666666663</v>
      </c>
      <c r="D105">
        <v>83</v>
      </c>
      <c r="E105">
        <v>107</v>
      </c>
      <c r="G105" t="s">
        <v>24</v>
      </c>
    </row>
    <row r="106" spans="2:8" x14ac:dyDescent="0.2">
      <c r="C106" s="1">
        <v>0.625</v>
      </c>
      <c r="D106">
        <v>84</v>
      </c>
      <c r="E106">
        <v>108</v>
      </c>
      <c r="F106">
        <v>106</v>
      </c>
      <c r="G106" t="s">
        <v>25</v>
      </c>
    </row>
    <row r="107" spans="2:8" x14ac:dyDescent="0.2">
      <c r="C107" s="1">
        <v>0.64583333333333337</v>
      </c>
      <c r="D107">
        <v>83</v>
      </c>
      <c r="E107">
        <v>108</v>
      </c>
      <c r="F107">
        <v>107</v>
      </c>
      <c r="G107" t="s">
        <v>26</v>
      </c>
    </row>
    <row r="108" spans="2:8" x14ac:dyDescent="0.2">
      <c r="C108" s="1">
        <v>0.66666666666666663</v>
      </c>
      <c r="D108">
        <v>85</v>
      </c>
      <c r="E108">
        <v>112</v>
      </c>
      <c r="F108">
        <v>109</v>
      </c>
      <c r="G108" t="s">
        <v>26</v>
      </c>
    </row>
    <row r="109" spans="2:8" x14ac:dyDescent="0.2">
      <c r="C109" s="1">
        <v>0.6875</v>
      </c>
      <c r="D109">
        <v>86</v>
      </c>
      <c r="E109">
        <v>118</v>
      </c>
      <c r="F109">
        <v>119</v>
      </c>
    </row>
    <row r="110" spans="2:8" x14ac:dyDescent="0.2">
      <c r="C110" s="1">
        <v>0.70833333333333337</v>
      </c>
      <c r="D110">
        <v>84</v>
      </c>
      <c r="E110">
        <v>117</v>
      </c>
      <c r="F110">
        <v>117</v>
      </c>
      <c r="G110" t="s">
        <v>22</v>
      </c>
    </row>
    <row r="111" spans="2:8" x14ac:dyDescent="0.2">
      <c r="C111" s="2">
        <v>0.72916666666666663</v>
      </c>
      <c r="D111">
        <v>85</v>
      </c>
      <c r="E111">
        <v>113</v>
      </c>
      <c r="F111">
        <v>113</v>
      </c>
    </row>
    <row r="112" spans="2:8" x14ac:dyDescent="0.2">
      <c r="C112" s="2">
        <v>0.75</v>
      </c>
      <c r="D112">
        <v>86</v>
      </c>
      <c r="E112">
        <v>114</v>
      </c>
      <c r="F112">
        <v>112</v>
      </c>
    </row>
    <row r="114" spans="2:7" x14ac:dyDescent="0.2">
      <c r="B114" s="11">
        <v>39214</v>
      </c>
      <c r="C114" s="1">
        <v>0.375</v>
      </c>
      <c r="D114">
        <v>61</v>
      </c>
      <c r="E114">
        <v>76</v>
      </c>
      <c r="F114" t="s">
        <v>27</v>
      </c>
      <c r="G114" t="s">
        <v>15</v>
      </c>
    </row>
    <row r="115" spans="2:7" x14ac:dyDescent="0.2">
      <c r="C115" s="1">
        <v>0.39583333333333331</v>
      </c>
      <c r="D115">
        <v>64</v>
      </c>
      <c r="E115">
        <v>82</v>
      </c>
      <c r="F115">
        <v>78</v>
      </c>
      <c r="G115" t="s">
        <v>28</v>
      </c>
    </row>
    <row r="116" spans="2:7" x14ac:dyDescent="0.2">
      <c r="C116" s="1">
        <v>0.41666666666666669</v>
      </c>
      <c r="D116">
        <v>66</v>
      </c>
      <c r="E116">
        <v>86</v>
      </c>
      <c r="F116">
        <v>86</v>
      </c>
      <c r="G116" t="s">
        <v>29</v>
      </c>
    </row>
    <row r="117" spans="2:7" x14ac:dyDescent="0.2">
      <c r="C117" s="1">
        <v>0.4375</v>
      </c>
      <c r="D117">
        <v>68</v>
      </c>
      <c r="E117">
        <v>93</v>
      </c>
      <c r="F117">
        <v>96</v>
      </c>
      <c r="G117" t="s">
        <v>30</v>
      </c>
    </row>
    <row r="118" spans="2:7" x14ac:dyDescent="0.2">
      <c r="C118" s="1">
        <v>0.45833333333333331</v>
      </c>
      <c r="D118">
        <v>71</v>
      </c>
      <c r="E118">
        <v>99</v>
      </c>
      <c r="F118">
        <v>101</v>
      </c>
      <c r="G118" t="s">
        <v>31</v>
      </c>
    </row>
    <row r="119" spans="2:7" x14ac:dyDescent="0.2">
      <c r="C119" s="1">
        <v>0.47916666666666669</v>
      </c>
      <c r="D119">
        <v>72</v>
      </c>
      <c r="E119">
        <v>103</v>
      </c>
    </row>
    <row r="120" spans="2:7" x14ac:dyDescent="0.2">
      <c r="C120" s="1">
        <v>0.5</v>
      </c>
      <c r="D120">
        <v>71</v>
      </c>
      <c r="E120">
        <v>109</v>
      </c>
      <c r="F120">
        <v>113</v>
      </c>
      <c r="G120" t="s">
        <v>33</v>
      </c>
    </row>
    <row r="121" spans="2:7" x14ac:dyDescent="0.2">
      <c r="C121" s="1">
        <v>0.52083333333333337</v>
      </c>
      <c r="D121">
        <v>74</v>
      </c>
      <c r="E121">
        <v>111</v>
      </c>
      <c r="F121">
        <v>113</v>
      </c>
      <c r="G121" t="s">
        <v>33</v>
      </c>
    </row>
    <row r="122" spans="2:7" x14ac:dyDescent="0.2">
      <c r="C122" s="1">
        <v>0.54166666666666663</v>
      </c>
      <c r="D122">
        <v>75</v>
      </c>
      <c r="E122">
        <v>117</v>
      </c>
      <c r="F122">
        <v>121</v>
      </c>
      <c r="G122" t="s">
        <v>36</v>
      </c>
    </row>
    <row r="123" spans="2:7" x14ac:dyDescent="0.2">
      <c r="C123" s="2">
        <v>0.5625</v>
      </c>
      <c r="D123">
        <v>78</v>
      </c>
      <c r="E123">
        <v>123</v>
      </c>
      <c r="F123">
        <v>127</v>
      </c>
      <c r="G123" t="s">
        <v>38</v>
      </c>
    </row>
    <row r="124" spans="2:7" x14ac:dyDescent="0.2">
      <c r="C124" s="2">
        <v>0.58333333333333337</v>
      </c>
      <c r="D124">
        <v>79</v>
      </c>
      <c r="E124">
        <v>124</v>
      </c>
      <c r="F124">
        <v>128</v>
      </c>
      <c r="G124" t="s">
        <v>31</v>
      </c>
    </row>
    <row r="125" spans="2:7" x14ac:dyDescent="0.2">
      <c r="C125" s="2">
        <v>0.60416666666666663</v>
      </c>
      <c r="D125">
        <v>80</v>
      </c>
      <c r="E125">
        <v>126</v>
      </c>
      <c r="F125">
        <v>130</v>
      </c>
      <c r="G125" t="s">
        <v>38</v>
      </c>
    </row>
    <row r="126" spans="2:7" x14ac:dyDescent="0.2">
      <c r="C126" s="2">
        <v>0.625</v>
      </c>
      <c r="D126">
        <v>81</v>
      </c>
      <c r="E126">
        <v>126</v>
      </c>
      <c r="F126">
        <v>130</v>
      </c>
      <c r="G126" t="s">
        <v>39</v>
      </c>
    </row>
    <row r="127" spans="2:7" x14ac:dyDescent="0.2">
      <c r="C127" s="2">
        <v>0.64583333333333337</v>
      </c>
      <c r="D127">
        <v>82</v>
      </c>
      <c r="E127">
        <v>126</v>
      </c>
      <c r="F127">
        <v>125</v>
      </c>
      <c r="G127" t="s">
        <v>31</v>
      </c>
    </row>
    <row r="128" spans="2:7" x14ac:dyDescent="0.2">
      <c r="C128" s="2">
        <v>0.66666666666666663</v>
      </c>
      <c r="D128">
        <v>82</v>
      </c>
      <c r="E128">
        <v>124</v>
      </c>
      <c r="F128">
        <v>125</v>
      </c>
      <c r="G128" t="s">
        <v>31</v>
      </c>
    </row>
    <row r="129" spans="2:8" x14ac:dyDescent="0.2">
      <c r="C129" s="2">
        <v>0.6875</v>
      </c>
      <c r="D129">
        <v>82</v>
      </c>
      <c r="E129">
        <v>124</v>
      </c>
      <c r="F129">
        <v>125</v>
      </c>
      <c r="G129" t="s">
        <v>38</v>
      </c>
    </row>
    <row r="130" spans="2:8" x14ac:dyDescent="0.2">
      <c r="C130" s="2">
        <v>0.70833333333333337</v>
      </c>
      <c r="D130">
        <v>81</v>
      </c>
      <c r="E130">
        <v>121</v>
      </c>
      <c r="F130">
        <v>118</v>
      </c>
      <c r="G130" t="s">
        <v>31</v>
      </c>
    </row>
    <row r="131" spans="2:8" x14ac:dyDescent="0.2">
      <c r="C131" s="2">
        <v>0.72916666666666663</v>
      </c>
      <c r="D131">
        <v>81</v>
      </c>
      <c r="E131">
        <v>118</v>
      </c>
      <c r="F131">
        <v>114</v>
      </c>
      <c r="G131" t="s">
        <v>40</v>
      </c>
    </row>
    <row r="132" spans="2:8" x14ac:dyDescent="0.2">
      <c r="C132" s="2">
        <v>0.75</v>
      </c>
    </row>
    <row r="134" spans="2:8" x14ac:dyDescent="0.2">
      <c r="B134" s="11">
        <v>39215</v>
      </c>
      <c r="C134" s="1">
        <v>0.41666666666666669</v>
      </c>
      <c r="D134">
        <v>58</v>
      </c>
      <c r="E134">
        <v>82</v>
      </c>
      <c r="G134" t="s">
        <v>15</v>
      </c>
    </row>
    <row r="135" spans="2:8" x14ac:dyDescent="0.2">
      <c r="C135" s="1">
        <v>0.42708333333333331</v>
      </c>
      <c r="D135">
        <v>60</v>
      </c>
      <c r="E135">
        <v>86</v>
      </c>
      <c r="G135" t="s">
        <v>15</v>
      </c>
    </row>
    <row r="136" spans="2:8" x14ac:dyDescent="0.2">
      <c r="C136" s="1">
        <v>0.4375</v>
      </c>
      <c r="D136">
        <v>61</v>
      </c>
      <c r="E136">
        <v>90</v>
      </c>
      <c r="F136">
        <v>94</v>
      </c>
      <c r="G136" t="s">
        <v>41</v>
      </c>
    </row>
    <row r="137" spans="2:8" x14ac:dyDescent="0.2">
      <c r="C137" s="1">
        <v>0.45833333333333331</v>
      </c>
      <c r="D137">
        <v>62</v>
      </c>
      <c r="E137">
        <v>96</v>
      </c>
      <c r="F137">
        <v>99</v>
      </c>
      <c r="G137" t="s">
        <v>42</v>
      </c>
    </row>
    <row r="138" spans="2:8" x14ac:dyDescent="0.2">
      <c r="C138" s="1">
        <v>0.46875</v>
      </c>
      <c r="D138">
        <v>63</v>
      </c>
      <c r="E138">
        <v>100</v>
      </c>
      <c r="F138">
        <v>104</v>
      </c>
      <c r="G138" t="s">
        <v>15</v>
      </c>
    </row>
    <row r="139" spans="2:8" x14ac:dyDescent="0.2">
      <c r="C139" s="2">
        <v>0.47916666666666669</v>
      </c>
      <c r="D139">
        <v>65</v>
      </c>
      <c r="E139">
        <v>103</v>
      </c>
      <c r="F139">
        <v>107</v>
      </c>
      <c r="G139" t="s">
        <v>15</v>
      </c>
    </row>
    <row r="140" spans="2:8" x14ac:dyDescent="0.2">
      <c r="C140" s="1">
        <v>0.5</v>
      </c>
      <c r="D140">
        <v>66</v>
      </c>
      <c r="E140">
        <v>106</v>
      </c>
      <c r="F140">
        <v>110</v>
      </c>
      <c r="G140" t="s">
        <v>15</v>
      </c>
    </row>
    <row r="141" spans="2:8" x14ac:dyDescent="0.2">
      <c r="C141" s="1">
        <v>0.52083333333333337</v>
      </c>
      <c r="D141">
        <v>67</v>
      </c>
      <c r="E141">
        <v>112</v>
      </c>
      <c r="F141">
        <v>117</v>
      </c>
      <c r="G141" t="s">
        <v>15</v>
      </c>
    </row>
    <row r="142" spans="2:8" x14ac:dyDescent="0.2">
      <c r="C142" s="1">
        <v>0.54166666666666663</v>
      </c>
      <c r="D142">
        <v>68</v>
      </c>
      <c r="E142">
        <v>116</v>
      </c>
      <c r="F142">
        <v>122</v>
      </c>
      <c r="G142" t="s">
        <v>15</v>
      </c>
    </row>
    <row r="143" spans="2:8" x14ac:dyDescent="0.2">
      <c r="C143" s="2">
        <v>0.5625</v>
      </c>
      <c r="D143">
        <v>71</v>
      </c>
      <c r="E143">
        <v>121</v>
      </c>
      <c r="F143">
        <v>125</v>
      </c>
      <c r="G143" t="s">
        <v>45</v>
      </c>
    </row>
    <row r="144" spans="2:8" x14ac:dyDescent="0.2">
      <c r="C144" s="2">
        <v>0.58333333333333337</v>
      </c>
      <c r="D144">
        <v>71</v>
      </c>
      <c r="E144">
        <v>116</v>
      </c>
      <c r="F144">
        <v>116</v>
      </c>
      <c r="G144" t="s">
        <v>15</v>
      </c>
      <c r="H144" t="s">
        <v>46</v>
      </c>
    </row>
    <row r="145" spans="2:7" x14ac:dyDescent="0.2">
      <c r="C145" s="2">
        <v>0.60416666666666663</v>
      </c>
      <c r="D145">
        <v>72</v>
      </c>
      <c r="E145">
        <v>123</v>
      </c>
      <c r="F145">
        <v>127</v>
      </c>
      <c r="G145" t="s">
        <v>15</v>
      </c>
    </row>
    <row r="146" spans="2:7" x14ac:dyDescent="0.2">
      <c r="C146" s="2">
        <v>0.625</v>
      </c>
      <c r="D146">
        <v>74</v>
      </c>
      <c r="E146">
        <v>124</v>
      </c>
      <c r="F146">
        <v>129</v>
      </c>
      <c r="G146" t="s">
        <v>42</v>
      </c>
    </row>
    <row r="147" spans="2:7" x14ac:dyDescent="0.2">
      <c r="C147" s="2">
        <v>0.64583333333333337</v>
      </c>
      <c r="D147">
        <v>74</v>
      </c>
      <c r="E147">
        <v>125</v>
      </c>
      <c r="F147">
        <v>128</v>
      </c>
      <c r="G147" t="s">
        <v>15</v>
      </c>
    </row>
    <row r="148" spans="2:7" x14ac:dyDescent="0.2">
      <c r="C148" s="2">
        <v>0.66666666666666663</v>
      </c>
      <c r="D148">
        <v>74</v>
      </c>
      <c r="E148">
        <v>124</v>
      </c>
      <c r="F148">
        <v>127</v>
      </c>
      <c r="G148" t="s">
        <v>45</v>
      </c>
    </row>
    <row r="149" spans="2:7" x14ac:dyDescent="0.2">
      <c r="C149" s="2">
        <v>0.6875</v>
      </c>
      <c r="D149">
        <v>74</v>
      </c>
      <c r="E149">
        <v>123</v>
      </c>
      <c r="F149">
        <v>125</v>
      </c>
      <c r="G149" t="s">
        <v>45</v>
      </c>
    </row>
    <row r="150" spans="2:7" x14ac:dyDescent="0.2">
      <c r="C150" s="2">
        <v>0.70833333333333337</v>
      </c>
      <c r="D150">
        <v>76</v>
      </c>
      <c r="E150">
        <v>116</v>
      </c>
      <c r="F150">
        <v>115</v>
      </c>
    </row>
    <row r="151" spans="2:7" x14ac:dyDescent="0.2">
      <c r="C151" s="2">
        <v>0.72916666666666663</v>
      </c>
      <c r="D151">
        <v>75</v>
      </c>
      <c r="E151">
        <v>116</v>
      </c>
      <c r="F151">
        <v>114</v>
      </c>
      <c r="G151" t="s">
        <v>15</v>
      </c>
    </row>
    <row r="152" spans="2:7" x14ac:dyDescent="0.2">
      <c r="C152" s="2"/>
    </row>
    <row r="153" spans="2:7" x14ac:dyDescent="0.2">
      <c r="B153" s="11">
        <v>39218</v>
      </c>
      <c r="C153" s="10">
        <v>0.5</v>
      </c>
      <c r="D153">
        <v>54</v>
      </c>
      <c r="E153">
        <v>79</v>
      </c>
    </row>
    <row r="154" spans="2:7" x14ac:dyDescent="0.2">
      <c r="C154" s="10">
        <v>0.52083333333333337</v>
      </c>
      <c r="D154">
        <v>57</v>
      </c>
      <c r="E154">
        <v>90</v>
      </c>
    </row>
    <row r="155" spans="2:7" x14ac:dyDescent="0.2">
      <c r="C155" s="10">
        <v>0.54166666666666663</v>
      </c>
      <c r="D155">
        <v>56</v>
      </c>
      <c r="E155">
        <v>88</v>
      </c>
      <c r="F155">
        <v>88</v>
      </c>
      <c r="G155" t="s">
        <v>42</v>
      </c>
    </row>
    <row r="156" spans="2:7" x14ac:dyDescent="0.2">
      <c r="C156" s="10">
        <v>0.5625</v>
      </c>
      <c r="D156">
        <v>58</v>
      </c>
      <c r="E156">
        <v>89</v>
      </c>
      <c r="F156">
        <v>90</v>
      </c>
      <c r="G156" t="s">
        <v>47</v>
      </c>
    </row>
    <row r="157" spans="2:7" x14ac:dyDescent="0.2">
      <c r="C157" s="10">
        <v>0.58333333333333304</v>
      </c>
      <c r="D157">
        <v>57</v>
      </c>
      <c r="E157">
        <v>88</v>
      </c>
      <c r="G157" t="s">
        <v>48</v>
      </c>
    </row>
    <row r="158" spans="2:7" x14ac:dyDescent="0.2">
      <c r="C158" s="10">
        <v>0.60416666666666696</v>
      </c>
      <c r="D158">
        <v>59</v>
      </c>
      <c r="E158">
        <v>96</v>
      </c>
      <c r="F158">
        <v>99</v>
      </c>
      <c r="G158" t="s">
        <v>49</v>
      </c>
    </row>
    <row r="159" spans="2:7" x14ac:dyDescent="0.2">
      <c r="C159" s="10">
        <v>0.625</v>
      </c>
      <c r="D159">
        <v>60</v>
      </c>
      <c r="E159">
        <v>105</v>
      </c>
      <c r="F159">
        <v>103</v>
      </c>
      <c r="G159" t="s">
        <v>50</v>
      </c>
    </row>
    <row r="160" spans="2:7" x14ac:dyDescent="0.2">
      <c r="C160" s="10">
        <v>0.64583333333333404</v>
      </c>
      <c r="D160">
        <v>62</v>
      </c>
      <c r="E160">
        <v>106</v>
      </c>
    </row>
    <row r="161" spans="2:7" x14ac:dyDescent="0.2">
      <c r="C161" s="10">
        <v>0.66666666666666696</v>
      </c>
      <c r="D161">
        <v>62</v>
      </c>
      <c r="E161">
        <v>106</v>
      </c>
    </row>
    <row r="162" spans="2:7" x14ac:dyDescent="0.2">
      <c r="C162" s="10">
        <v>0.6875</v>
      </c>
      <c r="D162">
        <v>62</v>
      </c>
      <c r="E162">
        <v>106</v>
      </c>
      <c r="F162">
        <v>104</v>
      </c>
      <c r="G162" t="s">
        <v>51</v>
      </c>
    </row>
    <row r="163" spans="2:7" x14ac:dyDescent="0.2">
      <c r="C163" s="10">
        <v>0.70833333333333404</v>
      </c>
      <c r="D163">
        <v>63</v>
      </c>
      <c r="E163">
        <v>106</v>
      </c>
      <c r="F163">
        <v>104</v>
      </c>
      <c r="G163" t="s">
        <v>50</v>
      </c>
    </row>
    <row r="164" spans="2:7" x14ac:dyDescent="0.2">
      <c r="C164" s="10">
        <v>0.72916666666666696</v>
      </c>
      <c r="D164">
        <v>63</v>
      </c>
      <c r="E164">
        <v>106</v>
      </c>
      <c r="F164">
        <v>103</v>
      </c>
      <c r="G164" t="s">
        <v>52</v>
      </c>
    </row>
    <row r="165" spans="2:7" x14ac:dyDescent="0.2">
      <c r="C165" s="10">
        <v>0.75</v>
      </c>
      <c r="D165">
        <v>64</v>
      </c>
      <c r="E165">
        <v>101</v>
      </c>
      <c r="F165">
        <v>100</v>
      </c>
      <c r="G165" t="s">
        <v>53</v>
      </c>
    </row>
    <row r="168" spans="2:7" x14ac:dyDescent="0.2">
      <c r="B168" s="11">
        <v>39219</v>
      </c>
      <c r="C168" s="10">
        <v>0.5</v>
      </c>
      <c r="D168">
        <v>56</v>
      </c>
      <c r="E168">
        <v>93</v>
      </c>
      <c r="F168">
        <v>90</v>
      </c>
      <c r="G168" t="s">
        <v>54</v>
      </c>
    </row>
    <row r="169" spans="2:7" x14ac:dyDescent="0.2">
      <c r="C169" s="10">
        <v>0.52083333333333337</v>
      </c>
      <c r="D169">
        <v>55</v>
      </c>
      <c r="E169">
        <v>87</v>
      </c>
      <c r="F169">
        <v>81</v>
      </c>
      <c r="G169" t="s">
        <v>55</v>
      </c>
    </row>
    <row r="170" spans="2:7" x14ac:dyDescent="0.2">
      <c r="C170" s="10">
        <v>0.54166666666666663</v>
      </c>
      <c r="D170">
        <v>56</v>
      </c>
      <c r="E170">
        <v>85</v>
      </c>
      <c r="F170">
        <v>82</v>
      </c>
      <c r="G170" t="s">
        <v>55</v>
      </c>
    </row>
    <row r="171" spans="2:7" x14ac:dyDescent="0.2">
      <c r="C171" s="10">
        <v>0.5625</v>
      </c>
      <c r="D171">
        <v>57</v>
      </c>
      <c r="E171">
        <v>89</v>
      </c>
      <c r="F171">
        <v>84</v>
      </c>
      <c r="G171" t="s">
        <v>56</v>
      </c>
    </row>
    <row r="172" spans="2:7" x14ac:dyDescent="0.2">
      <c r="C172" s="10">
        <v>0.58333333333333304</v>
      </c>
      <c r="D172">
        <v>57</v>
      </c>
      <c r="E172">
        <v>88</v>
      </c>
      <c r="F172">
        <v>84</v>
      </c>
      <c r="G172" t="s">
        <v>57</v>
      </c>
    </row>
    <row r="173" spans="2:7" x14ac:dyDescent="0.2">
      <c r="C173" s="10">
        <v>0.60416666666666696</v>
      </c>
      <c r="D173">
        <v>58</v>
      </c>
      <c r="E173">
        <v>90</v>
      </c>
      <c r="F173">
        <v>85</v>
      </c>
      <c r="G173" t="s">
        <v>58</v>
      </c>
    </row>
    <row r="174" spans="2:7" x14ac:dyDescent="0.2">
      <c r="C174" s="10">
        <v>0.625</v>
      </c>
      <c r="D174">
        <v>57</v>
      </c>
      <c r="E174">
        <v>95</v>
      </c>
      <c r="F174">
        <v>94</v>
      </c>
      <c r="G174" t="s">
        <v>59</v>
      </c>
    </row>
    <row r="175" spans="2:7" x14ac:dyDescent="0.2">
      <c r="C175" s="10">
        <v>0.64583333333333404</v>
      </c>
      <c r="D175">
        <v>58</v>
      </c>
      <c r="E175">
        <v>95</v>
      </c>
      <c r="F175">
        <v>92</v>
      </c>
      <c r="G175" t="s">
        <v>56</v>
      </c>
    </row>
    <row r="176" spans="2:7" x14ac:dyDescent="0.2">
      <c r="C176" s="10">
        <v>0.66666666666666696</v>
      </c>
      <c r="D176">
        <v>58</v>
      </c>
      <c r="E176">
        <v>90</v>
      </c>
      <c r="F176">
        <v>86</v>
      </c>
      <c r="G176" t="s">
        <v>58</v>
      </c>
    </row>
    <row r="177" spans="2:7" x14ac:dyDescent="0.2">
      <c r="C177" s="10">
        <v>0.6875</v>
      </c>
      <c r="D177">
        <v>58</v>
      </c>
      <c r="E177">
        <v>86</v>
      </c>
      <c r="F177">
        <v>80</v>
      </c>
      <c r="G177" t="s">
        <v>56</v>
      </c>
    </row>
    <row r="178" spans="2:7" x14ac:dyDescent="0.2">
      <c r="C178" s="10">
        <v>0.70833333333333404</v>
      </c>
      <c r="D178">
        <v>58</v>
      </c>
      <c r="E178">
        <v>89</v>
      </c>
      <c r="F178">
        <v>83</v>
      </c>
      <c r="G178" t="s">
        <v>60</v>
      </c>
    </row>
    <row r="179" spans="2:7" x14ac:dyDescent="0.2">
      <c r="C179" s="10">
        <v>0.72916666666666696</v>
      </c>
      <c r="D179">
        <v>58</v>
      </c>
      <c r="E179">
        <v>87</v>
      </c>
      <c r="F179">
        <v>78</v>
      </c>
      <c r="G179" t="s">
        <v>61</v>
      </c>
    </row>
    <row r="180" spans="2:7" x14ac:dyDescent="0.2">
      <c r="C180" s="10">
        <v>0.75</v>
      </c>
    </row>
    <row r="182" spans="2:7" x14ac:dyDescent="0.2">
      <c r="B182" s="11">
        <v>39220</v>
      </c>
      <c r="C182" s="10">
        <v>0.5</v>
      </c>
      <c r="D182">
        <v>61</v>
      </c>
      <c r="E182">
        <v>100</v>
      </c>
      <c r="F182">
        <v>107</v>
      </c>
      <c r="G182" t="s">
        <v>62</v>
      </c>
    </row>
    <row r="183" spans="2:7" x14ac:dyDescent="0.2">
      <c r="C183" s="10">
        <v>0.52083333333333337</v>
      </c>
      <c r="D183">
        <v>65</v>
      </c>
      <c r="E183">
        <v>107</v>
      </c>
      <c r="F183">
        <v>114</v>
      </c>
      <c r="G183" t="s">
        <v>63</v>
      </c>
    </row>
    <row r="184" spans="2:7" x14ac:dyDescent="0.2">
      <c r="C184" s="10">
        <v>0.54166666666666663</v>
      </c>
      <c r="D184">
        <v>65</v>
      </c>
      <c r="E184">
        <v>110</v>
      </c>
      <c r="F184">
        <v>115</v>
      </c>
      <c r="G184" t="s">
        <v>64</v>
      </c>
    </row>
    <row r="185" spans="2:7" x14ac:dyDescent="0.2">
      <c r="C185" s="10">
        <v>0.5625</v>
      </c>
      <c r="D185">
        <v>66</v>
      </c>
      <c r="E185">
        <v>114</v>
      </c>
      <c r="F185">
        <v>121</v>
      </c>
      <c r="G185" t="s">
        <v>64</v>
      </c>
    </row>
    <row r="186" spans="2:7" x14ac:dyDescent="0.2">
      <c r="C186" s="10">
        <v>0.58333333333333304</v>
      </c>
      <c r="D186">
        <v>69</v>
      </c>
      <c r="E186">
        <v>115</v>
      </c>
      <c r="F186">
        <v>125</v>
      </c>
      <c r="G186" t="s">
        <v>63</v>
      </c>
    </row>
    <row r="187" spans="2:7" x14ac:dyDescent="0.2">
      <c r="C187" s="10">
        <v>0.60416666666666696</v>
      </c>
      <c r="D187">
        <v>69</v>
      </c>
      <c r="E187">
        <v>117</v>
      </c>
      <c r="F187">
        <v>128</v>
      </c>
      <c r="G187" t="s">
        <v>65</v>
      </c>
    </row>
    <row r="188" spans="2:7" x14ac:dyDescent="0.2">
      <c r="C188" s="10">
        <v>0.625</v>
      </c>
      <c r="D188">
        <v>67</v>
      </c>
      <c r="E188">
        <v>118</v>
      </c>
      <c r="F188">
        <v>127</v>
      </c>
      <c r="G188" t="s">
        <v>66</v>
      </c>
    </row>
    <row r="189" spans="2:7" x14ac:dyDescent="0.2">
      <c r="C189" s="10">
        <v>0.64583333333333404</v>
      </c>
      <c r="D189">
        <v>69</v>
      </c>
      <c r="E189">
        <v>120</v>
      </c>
      <c r="F189">
        <v>125</v>
      </c>
      <c r="G189" t="s">
        <v>67</v>
      </c>
    </row>
    <row r="190" spans="2:7" x14ac:dyDescent="0.2">
      <c r="C190" s="10">
        <v>0.66666666666666696</v>
      </c>
      <c r="D190">
        <v>70</v>
      </c>
      <c r="E190">
        <v>120</v>
      </c>
      <c r="F190">
        <v>126</v>
      </c>
      <c r="G190" t="s">
        <v>68</v>
      </c>
    </row>
    <row r="191" spans="2:7" x14ac:dyDescent="0.2">
      <c r="C191" s="10">
        <v>0.6875</v>
      </c>
      <c r="D191">
        <v>68</v>
      </c>
      <c r="E191">
        <v>119</v>
      </c>
      <c r="F191">
        <v>124</v>
      </c>
      <c r="G191" t="s">
        <v>68</v>
      </c>
    </row>
    <row r="192" spans="2:7" x14ac:dyDescent="0.2">
      <c r="C192" s="10">
        <v>0.70833333333333404</v>
      </c>
      <c r="D192">
        <v>70</v>
      </c>
      <c r="E192">
        <v>116</v>
      </c>
      <c r="F192">
        <v>116</v>
      </c>
      <c r="G192" t="s">
        <v>44</v>
      </c>
    </row>
    <row r="193" spans="2:7" x14ac:dyDescent="0.2">
      <c r="C193" s="10">
        <v>0.72916666666666696</v>
      </c>
      <c r="D193">
        <v>71</v>
      </c>
      <c r="E193">
        <v>112</v>
      </c>
      <c r="F193">
        <v>114</v>
      </c>
      <c r="G193" t="s">
        <v>15</v>
      </c>
    </row>
    <row r="194" spans="2:7" x14ac:dyDescent="0.2">
      <c r="C194" s="10"/>
    </row>
    <row r="195" spans="2:7" x14ac:dyDescent="0.2">
      <c r="B195" s="11">
        <v>39221</v>
      </c>
      <c r="C195" s="10">
        <v>0.40625</v>
      </c>
      <c r="D195">
        <v>61</v>
      </c>
      <c r="E195">
        <v>83</v>
      </c>
      <c r="F195">
        <v>79</v>
      </c>
      <c r="G195" t="s">
        <v>44</v>
      </c>
    </row>
    <row r="196" spans="2:7" x14ac:dyDescent="0.2">
      <c r="C196" s="10">
        <v>0.42708333333333331</v>
      </c>
      <c r="D196">
        <v>65</v>
      </c>
      <c r="E196">
        <v>88</v>
      </c>
      <c r="F196">
        <v>88</v>
      </c>
      <c r="G196" t="s">
        <v>44</v>
      </c>
    </row>
    <row r="197" spans="2:7" x14ac:dyDescent="0.2">
      <c r="C197" s="10">
        <v>0.44791666666666669</v>
      </c>
      <c r="D197">
        <v>67</v>
      </c>
      <c r="E197">
        <v>92</v>
      </c>
      <c r="F197">
        <v>96</v>
      </c>
      <c r="G197" t="s">
        <v>69</v>
      </c>
    </row>
    <row r="198" spans="2:7" x14ac:dyDescent="0.2">
      <c r="C198" s="10">
        <v>0.46875</v>
      </c>
      <c r="D198">
        <v>69</v>
      </c>
      <c r="E198">
        <v>99</v>
      </c>
      <c r="F198">
        <v>103</v>
      </c>
      <c r="G198" t="s">
        <v>70</v>
      </c>
    </row>
    <row r="199" spans="2:7" x14ac:dyDescent="0.2">
      <c r="C199" s="1">
        <v>0.5</v>
      </c>
      <c r="D199">
        <v>71</v>
      </c>
      <c r="E199">
        <v>108</v>
      </c>
      <c r="F199">
        <v>112</v>
      </c>
      <c r="G199" t="s">
        <v>44</v>
      </c>
    </row>
    <row r="200" spans="2:7" x14ac:dyDescent="0.2">
      <c r="C200" s="1">
        <v>0.52083333333333337</v>
      </c>
      <c r="D200">
        <v>71</v>
      </c>
      <c r="E200">
        <v>112</v>
      </c>
      <c r="F200">
        <v>117</v>
      </c>
      <c r="G200" t="s">
        <v>72</v>
      </c>
    </row>
    <row r="201" spans="2:7" x14ac:dyDescent="0.2">
      <c r="C201" s="1">
        <v>0.54166666666666663</v>
      </c>
      <c r="D201">
        <v>73</v>
      </c>
      <c r="E201">
        <v>119</v>
      </c>
      <c r="F201">
        <v>121</v>
      </c>
      <c r="G201" t="s">
        <v>70</v>
      </c>
    </row>
    <row r="202" spans="2:7" x14ac:dyDescent="0.2">
      <c r="C202" s="2">
        <v>0.5625</v>
      </c>
      <c r="D202">
        <v>73</v>
      </c>
      <c r="E202">
        <v>117</v>
      </c>
      <c r="F202">
        <v>121</v>
      </c>
      <c r="G202" t="s">
        <v>73</v>
      </c>
    </row>
    <row r="203" spans="2:7" x14ac:dyDescent="0.2">
      <c r="C203" s="2">
        <v>0.58333333333333337</v>
      </c>
      <c r="D203">
        <v>75</v>
      </c>
      <c r="E203">
        <v>121</v>
      </c>
      <c r="F203">
        <v>124</v>
      </c>
      <c r="G203" t="s">
        <v>69</v>
      </c>
    </row>
    <row r="204" spans="2:7" x14ac:dyDescent="0.2">
      <c r="C204" s="2">
        <v>0.60416666666666663</v>
      </c>
      <c r="D204">
        <v>75</v>
      </c>
      <c r="E204">
        <v>124</v>
      </c>
      <c r="F204">
        <v>128</v>
      </c>
      <c r="G204" t="s">
        <v>44</v>
      </c>
    </row>
    <row r="205" spans="2:7" x14ac:dyDescent="0.2">
      <c r="C205" s="2">
        <v>0.625</v>
      </c>
      <c r="D205">
        <v>76</v>
      </c>
      <c r="E205">
        <v>125</v>
      </c>
      <c r="F205">
        <v>128</v>
      </c>
      <c r="G205" t="s">
        <v>44</v>
      </c>
    </row>
    <row r="206" spans="2:7" x14ac:dyDescent="0.2">
      <c r="C206" s="2">
        <v>0.64583333333333337</v>
      </c>
      <c r="D206">
        <v>76</v>
      </c>
      <c r="E206">
        <v>125</v>
      </c>
      <c r="F206">
        <v>127</v>
      </c>
      <c r="G206" t="s">
        <v>44</v>
      </c>
    </row>
    <row r="207" spans="2:7" x14ac:dyDescent="0.2">
      <c r="C207" s="2">
        <v>0.66666666666666663</v>
      </c>
      <c r="D207">
        <v>78</v>
      </c>
      <c r="E207">
        <v>127</v>
      </c>
    </row>
    <row r="208" spans="2:7" x14ac:dyDescent="0.2">
      <c r="C208" s="2">
        <v>0.6875</v>
      </c>
      <c r="D208">
        <v>77</v>
      </c>
      <c r="E208">
        <v>124</v>
      </c>
      <c r="F208">
        <v>124</v>
      </c>
    </row>
    <row r="209" spans="2:7" x14ac:dyDescent="0.2">
      <c r="C209" s="2">
        <v>0.70833333333333337</v>
      </c>
      <c r="D209">
        <v>78</v>
      </c>
      <c r="E209">
        <v>122</v>
      </c>
      <c r="F209">
        <v>120</v>
      </c>
      <c r="G209" t="s">
        <v>44</v>
      </c>
    </row>
    <row r="210" spans="2:7" x14ac:dyDescent="0.2">
      <c r="C210" s="2">
        <v>0.72916666666666663</v>
      </c>
      <c r="D210">
        <v>78</v>
      </c>
      <c r="E210">
        <v>118</v>
      </c>
      <c r="F210">
        <v>112</v>
      </c>
      <c r="G210" t="s">
        <v>74</v>
      </c>
    </row>
    <row r="212" spans="2:7" x14ac:dyDescent="0.2">
      <c r="B212" s="11">
        <v>39222</v>
      </c>
    </row>
    <row r="213" spans="2:7" x14ac:dyDescent="0.2">
      <c r="C213" s="10">
        <v>0.40625</v>
      </c>
      <c r="D213">
        <v>70</v>
      </c>
      <c r="E213">
        <v>88</v>
      </c>
      <c r="F213">
        <v>87</v>
      </c>
      <c r="G213" t="s">
        <v>44</v>
      </c>
    </row>
    <row r="214" spans="2:7" x14ac:dyDescent="0.2">
      <c r="C214" s="10">
        <v>0.42708333333333331</v>
      </c>
      <c r="D214">
        <v>72</v>
      </c>
      <c r="E214">
        <v>93</v>
      </c>
      <c r="F214">
        <v>94</v>
      </c>
      <c r="G214" t="s">
        <v>44</v>
      </c>
    </row>
    <row r="215" spans="2:7" x14ac:dyDescent="0.2">
      <c r="C215" s="10">
        <v>0.44791666666666669</v>
      </c>
      <c r="D215">
        <v>74</v>
      </c>
      <c r="E215">
        <v>98</v>
      </c>
      <c r="F215">
        <v>99</v>
      </c>
      <c r="G215" t="s">
        <v>44</v>
      </c>
    </row>
    <row r="216" spans="2:7" x14ac:dyDescent="0.2">
      <c r="C216" s="10">
        <v>0.46875</v>
      </c>
      <c r="D216">
        <v>77</v>
      </c>
      <c r="E216">
        <v>104</v>
      </c>
      <c r="F216">
        <v>107</v>
      </c>
      <c r="G216" t="s">
        <v>75</v>
      </c>
    </row>
    <row r="217" spans="2:7" x14ac:dyDescent="0.2">
      <c r="C217" s="1">
        <v>0.5</v>
      </c>
      <c r="D217">
        <v>79</v>
      </c>
      <c r="E217">
        <v>114</v>
      </c>
      <c r="F217">
        <v>111</v>
      </c>
      <c r="G217" t="s">
        <v>76</v>
      </c>
    </row>
    <row r="218" spans="2:7" x14ac:dyDescent="0.2">
      <c r="C218" s="1">
        <v>0.52083333333333337</v>
      </c>
      <c r="D218">
        <v>81</v>
      </c>
      <c r="E218">
        <v>117</v>
      </c>
      <c r="F218">
        <v>123</v>
      </c>
      <c r="G218" t="s">
        <v>44</v>
      </c>
    </row>
    <row r="219" spans="2:7" x14ac:dyDescent="0.2">
      <c r="C219" s="1">
        <v>0.54166666666666663</v>
      </c>
      <c r="D219">
        <v>82</v>
      </c>
      <c r="E219">
        <v>122</v>
      </c>
      <c r="F219">
        <v>125</v>
      </c>
      <c r="G219" t="s">
        <v>77</v>
      </c>
    </row>
    <row r="220" spans="2:7" x14ac:dyDescent="0.2">
      <c r="C220" s="2">
        <v>0.5625</v>
      </c>
      <c r="D220">
        <v>83</v>
      </c>
      <c r="E220">
        <v>123</v>
      </c>
      <c r="F220">
        <v>126</v>
      </c>
      <c r="G220" t="s">
        <v>78</v>
      </c>
    </row>
    <row r="221" spans="2:7" x14ac:dyDescent="0.2">
      <c r="C221" s="2">
        <v>0.58333333333333337</v>
      </c>
      <c r="D221">
        <v>84</v>
      </c>
      <c r="E221">
        <v>128</v>
      </c>
      <c r="F221">
        <v>129</v>
      </c>
      <c r="G221" t="s">
        <v>75</v>
      </c>
    </row>
    <row r="222" spans="2:7" x14ac:dyDescent="0.2">
      <c r="C222" s="2">
        <v>0.60416666666666663</v>
      </c>
      <c r="D222">
        <v>83</v>
      </c>
      <c r="E222">
        <v>130</v>
      </c>
      <c r="F222">
        <v>131</v>
      </c>
      <c r="G222" t="s">
        <v>44</v>
      </c>
    </row>
    <row r="223" spans="2:7" x14ac:dyDescent="0.2">
      <c r="C223" s="2">
        <v>0.625</v>
      </c>
      <c r="D223">
        <v>85</v>
      </c>
      <c r="E223">
        <v>131</v>
      </c>
      <c r="F223">
        <v>128</v>
      </c>
      <c r="G223" t="s">
        <v>44</v>
      </c>
    </row>
    <row r="224" spans="2:7" x14ac:dyDescent="0.2">
      <c r="C224" s="2">
        <v>0.64583333333333337</v>
      </c>
      <c r="D224">
        <v>84</v>
      </c>
      <c r="E224">
        <v>131</v>
      </c>
      <c r="F224">
        <v>130</v>
      </c>
      <c r="G224" t="s">
        <v>44</v>
      </c>
    </row>
    <row r="225" spans="2:7" x14ac:dyDescent="0.2">
      <c r="C225" s="2">
        <v>0.66666666666666663</v>
      </c>
      <c r="D225">
        <v>84</v>
      </c>
      <c r="E225">
        <v>129</v>
      </c>
      <c r="F225">
        <v>128</v>
      </c>
      <c r="G225" t="s">
        <v>44</v>
      </c>
    </row>
    <row r="226" spans="2:7" x14ac:dyDescent="0.2">
      <c r="C226" s="2">
        <v>0.6875</v>
      </c>
      <c r="D226">
        <v>84</v>
      </c>
      <c r="E226">
        <v>130</v>
      </c>
      <c r="F226">
        <v>125</v>
      </c>
      <c r="G226" t="s">
        <v>44</v>
      </c>
    </row>
    <row r="227" spans="2:7" x14ac:dyDescent="0.2">
      <c r="C227" s="2">
        <v>0.70833333333333337</v>
      </c>
      <c r="D227">
        <v>85</v>
      </c>
      <c r="E227">
        <v>127</v>
      </c>
      <c r="F227">
        <v>122</v>
      </c>
      <c r="G227" t="s">
        <v>75</v>
      </c>
    </row>
    <row r="228" spans="2:7" x14ac:dyDescent="0.2">
      <c r="C228" s="2">
        <v>0.72916666666666663</v>
      </c>
      <c r="D228">
        <v>84</v>
      </c>
      <c r="E228">
        <v>124</v>
      </c>
      <c r="F228">
        <v>118</v>
      </c>
      <c r="G228" t="s">
        <v>44</v>
      </c>
    </row>
    <row r="230" spans="2:7" x14ac:dyDescent="0.2">
      <c r="B230" s="11">
        <v>39226</v>
      </c>
      <c r="C230" s="1">
        <v>0.375</v>
      </c>
      <c r="D230">
        <v>73</v>
      </c>
      <c r="E230">
        <v>86</v>
      </c>
      <c r="F230">
        <v>80</v>
      </c>
      <c r="G230" t="s">
        <v>79</v>
      </c>
    </row>
    <row r="231" spans="2:7" x14ac:dyDescent="0.2">
      <c r="C231" s="1">
        <v>0.38541666666666669</v>
      </c>
      <c r="D231">
        <v>74</v>
      </c>
      <c r="E231">
        <v>88</v>
      </c>
      <c r="F231">
        <v>85</v>
      </c>
      <c r="G231" t="s">
        <v>80</v>
      </c>
    </row>
    <row r="232" spans="2:7" x14ac:dyDescent="0.2">
      <c r="C232" s="1">
        <v>0.39583333333333331</v>
      </c>
      <c r="D232">
        <v>75</v>
      </c>
      <c r="E232">
        <v>92</v>
      </c>
      <c r="F232">
        <v>91</v>
      </c>
      <c r="G232" t="s">
        <v>80</v>
      </c>
    </row>
    <row r="233" spans="2:7" x14ac:dyDescent="0.2">
      <c r="C233" s="1">
        <v>0.40625</v>
      </c>
      <c r="D233">
        <v>78</v>
      </c>
      <c r="E233">
        <v>93</v>
      </c>
      <c r="F233">
        <v>94</v>
      </c>
      <c r="G233" t="s">
        <v>81</v>
      </c>
    </row>
    <row r="234" spans="2:7" x14ac:dyDescent="0.2">
      <c r="C234" s="1">
        <v>0.45833333333333331</v>
      </c>
      <c r="D234">
        <v>81</v>
      </c>
      <c r="E234">
        <v>107</v>
      </c>
      <c r="F234">
        <v>109</v>
      </c>
      <c r="G234" t="s">
        <v>82</v>
      </c>
    </row>
    <row r="235" spans="2:7" x14ac:dyDescent="0.2">
      <c r="C235" s="1">
        <v>0.46875</v>
      </c>
      <c r="D235">
        <v>81</v>
      </c>
      <c r="E235">
        <v>109</v>
      </c>
      <c r="F235">
        <v>111</v>
      </c>
      <c r="G235" t="s">
        <v>83</v>
      </c>
    </row>
    <row r="236" spans="2:7" x14ac:dyDescent="0.2">
      <c r="C236" s="1">
        <v>0.47916666666666669</v>
      </c>
      <c r="D236">
        <v>82</v>
      </c>
      <c r="E236">
        <v>113</v>
      </c>
      <c r="F236">
        <v>115</v>
      </c>
      <c r="G236" t="s">
        <v>80</v>
      </c>
    </row>
    <row r="237" spans="2:7" x14ac:dyDescent="0.2">
      <c r="C237" s="1">
        <v>0.48958333333333331</v>
      </c>
      <c r="D237">
        <v>83</v>
      </c>
      <c r="E237">
        <v>114</v>
      </c>
      <c r="F237">
        <v>117</v>
      </c>
      <c r="G237" t="s">
        <v>84</v>
      </c>
    </row>
    <row r="238" spans="2:7" x14ac:dyDescent="0.2">
      <c r="C238" s="2">
        <v>0.54166666666666663</v>
      </c>
      <c r="D238">
        <v>84</v>
      </c>
      <c r="E238">
        <v>123</v>
      </c>
      <c r="F238">
        <v>126</v>
      </c>
      <c r="G238" t="s">
        <v>85</v>
      </c>
    </row>
    <row r="239" spans="2:7" x14ac:dyDescent="0.2">
      <c r="C239" s="2">
        <v>0.55208333333333337</v>
      </c>
      <c r="D239">
        <v>85</v>
      </c>
      <c r="E239">
        <v>125</v>
      </c>
      <c r="F239">
        <v>129</v>
      </c>
      <c r="G239" t="s">
        <v>83</v>
      </c>
    </row>
    <row r="240" spans="2:7" x14ac:dyDescent="0.2">
      <c r="C240" s="2">
        <v>0.5625</v>
      </c>
      <c r="D240">
        <v>85</v>
      </c>
      <c r="E240">
        <v>125</v>
      </c>
      <c r="F240">
        <v>126</v>
      </c>
      <c r="G240" t="s">
        <v>84</v>
      </c>
    </row>
    <row r="241" spans="2:8" x14ac:dyDescent="0.2">
      <c r="C241" s="2">
        <v>0.57291666666666663</v>
      </c>
      <c r="D241">
        <v>86</v>
      </c>
      <c r="E241">
        <v>125</v>
      </c>
      <c r="F241">
        <v>126</v>
      </c>
      <c r="G241" t="s">
        <v>81</v>
      </c>
    </row>
    <row r="242" spans="2:8" x14ac:dyDescent="0.2">
      <c r="C242" s="2">
        <v>0.58333333333333337</v>
      </c>
      <c r="D242">
        <v>85</v>
      </c>
      <c r="E242">
        <v>118</v>
      </c>
      <c r="F242">
        <v>119</v>
      </c>
      <c r="G242" t="s">
        <v>81</v>
      </c>
      <c r="H242" t="s">
        <v>86</v>
      </c>
    </row>
    <row r="243" spans="2:8" x14ac:dyDescent="0.2">
      <c r="C243" s="2">
        <v>0.59375</v>
      </c>
      <c r="D243">
        <v>86</v>
      </c>
      <c r="E243">
        <v>125</v>
      </c>
      <c r="F243">
        <v>125</v>
      </c>
      <c r="G243" t="s">
        <v>83</v>
      </c>
    </row>
    <row r="244" spans="2:8" x14ac:dyDescent="0.2">
      <c r="C244" s="2">
        <v>0.60416666666666663</v>
      </c>
      <c r="D244">
        <v>86</v>
      </c>
      <c r="E244">
        <v>125</v>
      </c>
      <c r="F244">
        <v>126</v>
      </c>
      <c r="G244" t="s">
        <v>85</v>
      </c>
    </row>
    <row r="245" spans="2:8" x14ac:dyDescent="0.2">
      <c r="C245" s="2">
        <v>0.61458333333333337</v>
      </c>
      <c r="D245">
        <v>87</v>
      </c>
      <c r="E245">
        <v>124</v>
      </c>
      <c r="F245">
        <v>124</v>
      </c>
      <c r="G245" t="s">
        <v>87</v>
      </c>
    </row>
    <row r="246" spans="2:8" x14ac:dyDescent="0.2">
      <c r="C246" s="2">
        <v>0.65277777777777779</v>
      </c>
      <c r="D246">
        <v>88</v>
      </c>
      <c r="E246">
        <v>131</v>
      </c>
      <c r="F246">
        <v>131</v>
      </c>
      <c r="G246" t="s">
        <v>82</v>
      </c>
    </row>
    <row r="247" spans="2:8" x14ac:dyDescent="0.2">
      <c r="C247" s="2">
        <v>0.66666666666666663</v>
      </c>
      <c r="D247">
        <v>88</v>
      </c>
      <c r="E247">
        <v>130</v>
      </c>
      <c r="F247">
        <v>130</v>
      </c>
      <c r="G247" t="s">
        <v>84</v>
      </c>
    </row>
    <row r="249" spans="2:8" x14ac:dyDescent="0.2">
      <c r="B249" s="11">
        <v>39226</v>
      </c>
      <c r="C249" s="1">
        <v>0.44791666666666669</v>
      </c>
      <c r="D249">
        <v>77</v>
      </c>
      <c r="E249">
        <v>104</v>
      </c>
      <c r="F249">
        <v>102</v>
      </c>
      <c r="G249" t="s">
        <v>44</v>
      </c>
    </row>
    <row r="250" spans="2:8" x14ac:dyDescent="0.2">
      <c r="C250" s="1">
        <v>0.45833333333333331</v>
      </c>
      <c r="D250">
        <v>78</v>
      </c>
      <c r="E250">
        <v>106</v>
      </c>
      <c r="F250">
        <v>105</v>
      </c>
      <c r="G250" t="s">
        <v>44</v>
      </c>
    </row>
    <row r="251" spans="2:8" x14ac:dyDescent="0.2">
      <c r="C251" s="1">
        <v>0.46875</v>
      </c>
      <c r="D251">
        <v>79</v>
      </c>
      <c r="F251">
        <v>105</v>
      </c>
      <c r="G251" t="s">
        <v>44</v>
      </c>
    </row>
    <row r="252" spans="2:8" x14ac:dyDescent="0.2">
      <c r="C252" s="1">
        <v>0.47916666666666669</v>
      </c>
      <c r="D252">
        <v>80</v>
      </c>
      <c r="F252">
        <v>110</v>
      </c>
      <c r="G252" t="s">
        <v>44</v>
      </c>
    </row>
    <row r="253" spans="2:8" x14ac:dyDescent="0.2">
      <c r="C253" s="1">
        <v>0.48958333333333331</v>
      </c>
      <c r="D253">
        <v>80</v>
      </c>
      <c r="F253">
        <v>110</v>
      </c>
      <c r="G253" t="s">
        <v>79</v>
      </c>
    </row>
    <row r="254" spans="2:8" x14ac:dyDescent="0.2">
      <c r="C254" s="1">
        <v>0.5</v>
      </c>
      <c r="D254">
        <v>81</v>
      </c>
      <c r="E254">
        <v>116</v>
      </c>
      <c r="F254">
        <v>111</v>
      </c>
      <c r="G254" t="s">
        <v>44</v>
      </c>
    </row>
    <row r="255" spans="2:8" x14ac:dyDescent="0.2">
      <c r="C255" s="2">
        <v>0.52083333333333337</v>
      </c>
      <c r="D255">
        <v>81</v>
      </c>
      <c r="E255">
        <v>119</v>
      </c>
      <c r="F255">
        <v>114</v>
      </c>
      <c r="G255" t="s">
        <v>88</v>
      </c>
    </row>
    <row r="256" spans="2:8" x14ac:dyDescent="0.2">
      <c r="C256" s="1">
        <v>0.53125</v>
      </c>
      <c r="D256">
        <v>83</v>
      </c>
      <c r="E256">
        <v>117</v>
      </c>
      <c r="F256">
        <v>114</v>
      </c>
      <c r="G256" t="s">
        <v>89</v>
      </c>
    </row>
    <row r="257" spans="2:7" x14ac:dyDescent="0.2">
      <c r="C257" s="1">
        <v>0.54166666666666663</v>
      </c>
      <c r="D257">
        <v>83</v>
      </c>
      <c r="E257">
        <v>119</v>
      </c>
      <c r="F257">
        <v>116</v>
      </c>
      <c r="G257" t="s">
        <v>84</v>
      </c>
    </row>
    <row r="258" spans="2:7" x14ac:dyDescent="0.2">
      <c r="C258" s="1">
        <v>0.55208333333333337</v>
      </c>
      <c r="D258">
        <v>82</v>
      </c>
      <c r="E258">
        <v>112</v>
      </c>
      <c r="F258">
        <v>108</v>
      </c>
      <c r="G258" t="s">
        <v>44</v>
      </c>
    </row>
    <row r="259" spans="2:7" x14ac:dyDescent="0.2">
      <c r="C259" s="2">
        <v>0.5625</v>
      </c>
      <c r="D259">
        <v>81</v>
      </c>
      <c r="E259">
        <v>110</v>
      </c>
      <c r="F259">
        <v>107</v>
      </c>
      <c r="G259" t="s">
        <v>90</v>
      </c>
    </row>
    <row r="261" spans="2:7" x14ac:dyDescent="0.2">
      <c r="B261" s="11">
        <v>39229</v>
      </c>
      <c r="C261" s="1">
        <v>0.5</v>
      </c>
      <c r="D261">
        <v>75</v>
      </c>
      <c r="F261">
        <v>91</v>
      </c>
    </row>
    <row r="262" spans="2:7" x14ac:dyDescent="0.2">
      <c r="C262" s="1">
        <v>0.51041666666666663</v>
      </c>
      <c r="D262">
        <v>76</v>
      </c>
      <c r="F262">
        <v>92</v>
      </c>
    </row>
    <row r="263" spans="2:7" x14ac:dyDescent="0.2">
      <c r="C263" s="1">
        <v>0.52083333333333337</v>
      </c>
      <c r="D263">
        <v>76</v>
      </c>
      <c r="F263">
        <v>100</v>
      </c>
    </row>
    <row r="264" spans="2:7" x14ac:dyDescent="0.2">
      <c r="C264" s="1">
        <v>0.53125</v>
      </c>
      <c r="D264">
        <v>77</v>
      </c>
      <c r="F264">
        <v>106</v>
      </c>
    </row>
    <row r="265" spans="2:7" x14ac:dyDescent="0.2">
      <c r="C265" s="1">
        <v>0.54166666666666663</v>
      </c>
      <c r="D265">
        <v>78</v>
      </c>
      <c r="F265">
        <v>101</v>
      </c>
    </row>
    <row r="266" spans="2:7" x14ac:dyDescent="0.2">
      <c r="C266" s="1">
        <v>0.55208333333333337</v>
      </c>
      <c r="D266">
        <v>79</v>
      </c>
      <c r="F266">
        <v>96</v>
      </c>
    </row>
    <row r="267" spans="2:7" x14ac:dyDescent="0.2">
      <c r="C267" s="2">
        <v>0.5625</v>
      </c>
      <c r="D267">
        <v>78</v>
      </c>
      <c r="F267">
        <v>94</v>
      </c>
    </row>
    <row r="268" spans="2:7" x14ac:dyDescent="0.2">
      <c r="C268" s="2">
        <v>0.57291666666666663</v>
      </c>
      <c r="D268">
        <v>77</v>
      </c>
      <c r="F268">
        <v>92</v>
      </c>
    </row>
    <row r="269" spans="2:7" x14ac:dyDescent="0.2">
      <c r="C269" s="2">
        <v>0.58333333333333337</v>
      </c>
      <c r="D269">
        <v>77</v>
      </c>
      <c r="F269">
        <v>96</v>
      </c>
    </row>
    <row r="270" spans="2:7" x14ac:dyDescent="0.2">
      <c r="C270" s="2">
        <v>0.59375</v>
      </c>
      <c r="D270">
        <v>77</v>
      </c>
      <c r="F270">
        <v>100</v>
      </c>
    </row>
    <row r="271" spans="2:7" x14ac:dyDescent="0.2">
      <c r="C271" s="2">
        <v>0.60416666666666663</v>
      </c>
      <c r="D271">
        <v>78</v>
      </c>
      <c r="F271">
        <v>97</v>
      </c>
    </row>
    <row r="272" spans="2:7" x14ac:dyDescent="0.2">
      <c r="C272" s="2">
        <v>0.61458333333333337</v>
      </c>
      <c r="D272">
        <v>77</v>
      </c>
      <c r="F272">
        <v>96</v>
      </c>
    </row>
    <row r="273" spans="2:7" x14ac:dyDescent="0.2">
      <c r="C273" s="2">
        <v>0.625</v>
      </c>
      <c r="D273">
        <v>76</v>
      </c>
      <c r="F273">
        <v>89</v>
      </c>
      <c r="G273" t="s">
        <v>44</v>
      </c>
    </row>
    <row r="274" spans="2:7" x14ac:dyDescent="0.2">
      <c r="C274" s="2">
        <v>0.72916666666666663</v>
      </c>
      <c r="D274">
        <v>73</v>
      </c>
      <c r="F274">
        <v>82</v>
      </c>
      <c r="G274" t="s">
        <v>44</v>
      </c>
    </row>
    <row r="275" spans="2:7" x14ac:dyDescent="0.2">
      <c r="C275" s="2">
        <v>0.73958333333333337</v>
      </c>
      <c r="D275">
        <v>73</v>
      </c>
      <c r="F275">
        <v>82</v>
      </c>
      <c r="G275" t="s">
        <v>91</v>
      </c>
    </row>
    <row r="276" spans="2:7" x14ac:dyDescent="0.2">
      <c r="C276" s="2">
        <v>0.75</v>
      </c>
      <c r="D276">
        <v>73</v>
      </c>
      <c r="F276">
        <v>83</v>
      </c>
      <c r="G276" t="s">
        <v>44</v>
      </c>
    </row>
    <row r="277" spans="2:7" x14ac:dyDescent="0.2">
      <c r="C277" s="2">
        <v>0.76041666666666663</v>
      </c>
      <c r="D277">
        <v>73</v>
      </c>
      <c r="F277">
        <v>85</v>
      </c>
      <c r="G277" t="s">
        <v>92</v>
      </c>
    </row>
    <row r="278" spans="2:7" x14ac:dyDescent="0.2">
      <c r="C278" s="2">
        <v>0.77083333333333337</v>
      </c>
      <c r="D278">
        <v>73</v>
      </c>
      <c r="F278">
        <v>83</v>
      </c>
      <c r="G278" t="s">
        <v>44</v>
      </c>
    </row>
    <row r="279" spans="2:7" x14ac:dyDescent="0.2">
      <c r="C279" s="2">
        <v>0.78125</v>
      </c>
    </row>
    <row r="280" spans="2:7" x14ac:dyDescent="0.2">
      <c r="C280" s="2">
        <v>0.79166666666666663</v>
      </c>
    </row>
    <row r="281" spans="2:7" x14ac:dyDescent="0.2">
      <c r="C281" s="2">
        <v>0.80208333333333337</v>
      </c>
      <c r="D281">
        <f>AVERAGE(D39:D278)</f>
        <v>75.096330275229363</v>
      </c>
      <c r="E281">
        <f>AVERAGE(E39:E278)</f>
        <v>111.07106598984771</v>
      </c>
      <c r="F281">
        <f>AVERAGE(F39:F278)</f>
        <v>110.56282722513089</v>
      </c>
    </row>
    <row r="283" spans="2:7" x14ac:dyDescent="0.2">
      <c r="B283" s="6" t="s">
        <v>93</v>
      </c>
      <c r="C283" s="1">
        <v>0.375</v>
      </c>
      <c r="D283" s="3">
        <v>73</v>
      </c>
      <c r="E283" s="3">
        <v>79</v>
      </c>
    </row>
    <row r="284" spans="2:7" x14ac:dyDescent="0.2">
      <c r="C284" s="1">
        <v>0.39583333333333331</v>
      </c>
      <c r="D284" s="3">
        <v>75</v>
      </c>
      <c r="E284" s="3">
        <v>87</v>
      </c>
    </row>
    <row r="285" spans="2:7" x14ac:dyDescent="0.2">
      <c r="C285" s="1">
        <v>0.41666666666666669</v>
      </c>
      <c r="D285" s="3">
        <v>76</v>
      </c>
      <c r="E285" s="3">
        <v>90</v>
      </c>
    </row>
    <row r="286" spans="2:7" x14ac:dyDescent="0.2">
      <c r="C286" s="1">
        <v>0.4375</v>
      </c>
      <c r="D286" s="3">
        <v>77</v>
      </c>
      <c r="E286" s="3">
        <v>93</v>
      </c>
    </row>
    <row r="287" spans="2:7" x14ac:dyDescent="0.2">
      <c r="C287" s="1">
        <v>0.45833333333333331</v>
      </c>
      <c r="D287" s="3">
        <v>77</v>
      </c>
      <c r="E287" s="3">
        <v>93</v>
      </c>
    </row>
    <row r="288" spans="2:7" x14ac:dyDescent="0.2">
      <c r="C288" s="1">
        <v>0.47916666666666702</v>
      </c>
      <c r="D288" s="3">
        <v>76</v>
      </c>
      <c r="E288" s="3">
        <v>92</v>
      </c>
    </row>
    <row r="289" spans="2:8" x14ac:dyDescent="0.2">
      <c r="C289" s="1">
        <v>0.5</v>
      </c>
      <c r="D289" s="3">
        <v>75</v>
      </c>
      <c r="E289" s="3">
        <v>91</v>
      </c>
    </row>
    <row r="290" spans="2:8" x14ac:dyDescent="0.2">
      <c r="C290" s="1">
        <v>0.52083333333333304</v>
      </c>
      <c r="D290" s="3">
        <v>74</v>
      </c>
      <c r="E290" s="3">
        <v>89</v>
      </c>
    </row>
    <row r="291" spans="2:8" x14ac:dyDescent="0.2">
      <c r="C291" s="1">
        <v>0.54166666666666696</v>
      </c>
      <c r="D291" s="3">
        <v>76</v>
      </c>
      <c r="E291" s="3">
        <v>94</v>
      </c>
    </row>
    <row r="292" spans="2:8" x14ac:dyDescent="0.2">
      <c r="C292" s="1">
        <v>0.5625</v>
      </c>
      <c r="D292" s="3">
        <v>75</v>
      </c>
      <c r="E292" s="3">
        <v>92</v>
      </c>
    </row>
    <row r="293" spans="2:8" x14ac:dyDescent="0.2">
      <c r="B293" s="6" t="s">
        <v>94</v>
      </c>
      <c r="C293" s="1">
        <v>0.58333333333333304</v>
      </c>
      <c r="D293" s="3">
        <v>79</v>
      </c>
      <c r="E293" s="3">
        <v>95</v>
      </c>
    </row>
    <row r="294" spans="2:8" x14ac:dyDescent="0.2">
      <c r="C294" s="1">
        <v>0.60416666666666596</v>
      </c>
      <c r="D294" s="3">
        <v>79</v>
      </c>
      <c r="E294" s="3">
        <v>95</v>
      </c>
    </row>
    <row r="295" spans="2:8" x14ac:dyDescent="0.2">
      <c r="C295" s="1">
        <v>0.625</v>
      </c>
      <c r="D295" s="3">
        <v>79</v>
      </c>
      <c r="E295" s="3">
        <v>95</v>
      </c>
    </row>
    <row r="296" spans="2:8" x14ac:dyDescent="0.2">
      <c r="C296" s="1">
        <v>0.64583333333333304</v>
      </c>
      <c r="D296" s="3">
        <v>79</v>
      </c>
      <c r="E296" s="3">
        <v>95</v>
      </c>
    </row>
    <row r="297" spans="2:8" x14ac:dyDescent="0.2">
      <c r="C297" s="1">
        <v>0.66666666666666596</v>
      </c>
      <c r="D297" s="3">
        <v>80</v>
      </c>
      <c r="E297" s="3">
        <v>100</v>
      </c>
    </row>
    <row r="298" spans="2:8" x14ac:dyDescent="0.2">
      <c r="C298" s="1">
        <v>0.6875</v>
      </c>
      <c r="D298" s="3">
        <v>80</v>
      </c>
      <c r="E298" s="3">
        <v>95</v>
      </c>
    </row>
    <row r="299" spans="2:8" x14ac:dyDescent="0.2">
      <c r="C299" s="1">
        <v>0.70833333333333304</v>
      </c>
      <c r="D299" s="3">
        <v>78</v>
      </c>
      <c r="E299" s="3">
        <v>91</v>
      </c>
    </row>
    <row r="300" spans="2:8" x14ac:dyDescent="0.2">
      <c r="C300" s="1">
        <v>0.72916666666666596</v>
      </c>
      <c r="D300" s="3">
        <v>78</v>
      </c>
      <c r="E300" s="3">
        <v>91</v>
      </c>
    </row>
    <row r="302" spans="2:8" x14ac:dyDescent="0.2">
      <c r="C302" s="1">
        <v>0.65277777777777779</v>
      </c>
      <c r="D302">
        <v>79</v>
      </c>
      <c r="E302">
        <v>101</v>
      </c>
      <c r="G302" t="s">
        <v>95</v>
      </c>
      <c r="H302" t="s">
        <v>96</v>
      </c>
    </row>
    <row r="303" spans="2:8" x14ac:dyDescent="0.2">
      <c r="C303" s="1">
        <v>0.65486111111111112</v>
      </c>
      <c r="D303">
        <v>80</v>
      </c>
      <c r="E303">
        <v>104</v>
      </c>
      <c r="G303" t="s">
        <v>97</v>
      </c>
      <c r="H303" t="s">
        <v>98</v>
      </c>
    </row>
    <row r="304" spans="2:8" x14ac:dyDescent="0.2">
      <c r="C304" s="1">
        <v>0.65694444444444444</v>
      </c>
      <c r="D304">
        <v>80</v>
      </c>
      <c r="E304">
        <v>105</v>
      </c>
      <c r="G304" t="s">
        <v>99</v>
      </c>
      <c r="H304" t="s">
        <v>100</v>
      </c>
    </row>
    <row r="305" spans="3:8" x14ac:dyDescent="0.2">
      <c r="C305" s="1">
        <v>0.65833333333333333</v>
      </c>
      <c r="D305">
        <v>80</v>
      </c>
      <c r="E305">
        <v>102</v>
      </c>
      <c r="G305" t="s">
        <v>101</v>
      </c>
      <c r="H305" t="s">
        <v>102</v>
      </c>
    </row>
    <row r="306" spans="3:8" x14ac:dyDescent="0.2">
      <c r="C306" s="1">
        <v>0.65972222222222221</v>
      </c>
      <c r="D306">
        <v>80</v>
      </c>
      <c r="E306">
        <v>100</v>
      </c>
      <c r="G306" t="s">
        <v>97</v>
      </c>
      <c r="H306" t="s">
        <v>103</v>
      </c>
    </row>
    <row r="307" spans="3:8" x14ac:dyDescent="0.2">
      <c r="C307" s="1">
        <v>0.66111111111111109</v>
      </c>
      <c r="D307">
        <v>80</v>
      </c>
      <c r="E307">
        <v>100</v>
      </c>
      <c r="G307" t="s">
        <v>104</v>
      </c>
      <c r="H307" t="s">
        <v>105</v>
      </c>
    </row>
    <row r="308" spans="3:8" x14ac:dyDescent="0.2">
      <c r="C308" s="1">
        <v>0.66249999999999998</v>
      </c>
      <c r="D308">
        <v>80</v>
      </c>
      <c r="E308">
        <v>99</v>
      </c>
      <c r="G308" t="s">
        <v>99</v>
      </c>
      <c r="H308" t="s">
        <v>106</v>
      </c>
    </row>
    <row r="309" spans="3:8" x14ac:dyDescent="0.2">
      <c r="C309" s="1">
        <v>0.66319444444444442</v>
      </c>
      <c r="D309">
        <v>80</v>
      </c>
      <c r="E309">
        <v>98</v>
      </c>
      <c r="G309" t="s">
        <v>107</v>
      </c>
      <c r="H309" t="s">
        <v>108</v>
      </c>
    </row>
    <row r="310" spans="3:8" x14ac:dyDescent="0.2">
      <c r="C310" s="1">
        <v>0.66527777777777775</v>
      </c>
      <c r="D310">
        <v>80</v>
      </c>
      <c r="E310">
        <v>98</v>
      </c>
      <c r="G310" t="s">
        <v>109</v>
      </c>
      <c r="H310" t="s">
        <v>110</v>
      </c>
    </row>
    <row r="311" spans="3:8" x14ac:dyDescent="0.2">
      <c r="C311" s="1">
        <v>0.66597222222222219</v>
      </c>
      <c r="D311">
        <v>80</v>
      </c>
      <c r="E311">
        <v>98</v>
      </c>
      <c r="G311" t="s">
        <v>97</v>
      </c>
      <c r="H311" t="s">
        <v>111</v>
      </c>
    </row>
    <row r="312" spans="3:8" x14ac:dyDescent="0.2">
      <c r="C312" s="1">
        <v>0.66805555555555562</v>
      </c>
      <c r="D312">
        <v>80</v>
      </c>
      <c r="E312">
        <v>100</v>
      </c>
      <c r="G312" t="s">
        <v>112</v>
      </c>
      <c r="H312" t="s">
        <v>113</v>
      </c>
    </row>
    <row r="313" spans="3:8" x14ac:dyDescent="0.2">
      <c r="C313" s="1">
        <v>0.67013888888888884</v>
      </c>
      <c r="D313">
        <v>80</v>
      </c>
      <c r="E313">
        <v>104</v>
      </c>
      <c r="G313" t="s">
        <v>95</v>
      </c>
      <c r="H313" t="s">
        <v>114</v>
      </c>
    </row>
    <row r="314" spans="3:8" x14ac:dyDescent="0.2">
      <c r="C314" s="1">
        <v>0.67083333333333339</v>
      </c>
      <c r="D314">
        <v>80</v>
      </c>
      <c r="E314">
        <v>98</v>
      </c>
      <c r="G314" t="s">
        <v>115</v>
      </c>
      <c r="H314" t="s">
        <v>116</v>
      </c>
    </row>
    <row r="315" spans="3:8" x14ac:dyDescent="0.2">
      <c r="C315" s="1">
        <v>0.67222222222222217</v>
      </c>
      <c r="D315">
        <v>80</v>
      </c>
      <c r="E315">
        <v>96</v>
      </c>
      <c r="G315" t="s">
        <v>104</v>
      </c>
      <c r="H315" t="s">
        <v>117</v>
      </c>
    </row>
    <row r="316" spans="3:8" x14ac:dyDescent="0.2">
      <c r="C316" s="1">
        <v>0.67361111111111116</v>
      </c>
      <c r="D316">
        <v>80</v>
      </c>
      <c r="E316">
        <v>95</v>
      </c>
      <c r="G316" t="s">
        <v>118</v>
      </c>
      <c r="H316" t="s">
        <v>119</v>
      </c>
    </row>
    <row r="317" spans="3:8" x14ac:dyDescent="0.2">
      <c r="C317" s="1">
        <v>0.67569444444444438</v>
      </c>
      <c r="D317">
        <v>80</v>
      </c>
      <c r="E317">
        <v>100</v>
      </c>
      <c r="G317" t="s">
        <v>109</v>
      </c>
      <c r="H317" t="s">
        <v>120</v>
      </c>
    </row>
    <row r="318" spans="3:8" x14ac:dyDescent="0.2">
      <c r="C318" s="1">
        <v>0.67708333333333337</v>
      </c>
      <c r="D318">
        <v>80</v>
      </c>
      <c r="E318">
        <v>95</v>
      </c>
      <c r="G318" t="s">
        <v>101</v>
      </c>
      <c r="H318" t="s">
        <v>121</v>
      </c>
    </row>
    <row r="319" spans="3:8" x14ac:dyDescent="0.2">
      <c r="C319" s="1">
        <v>0.67847222222222225</v>
      </c>
      <c r="D319">
        <v>80</v>
      </c>
      <c r="E319">
        <v>95</v>
      </c>
      <c r="G319" t="s">
        <v>101</v>
      </c>
      <c r="H319" t="s">
        <v>106</v>
      </c>
    </row>
    <row r="322" spans="2:5" x14ac:dyDescent="0.2">
      <c r="B322" s="11">
        <v>39236</v>
      </c>
      <c r="C322" t="s">
        <v>122</v>
      </c>
    </row>
    <row r="324" spans="2:5" x14ac:dyDescent="0.2">
      <c r="B324" s="11">
        <v>39242</v>
      </c>
      <c r="C324" t="s">
        <v>123</v>
      </c>
    </row>
    <row r="325" spans="2:5" x14ac:dyDescent="0.2">
      <c r="C325" s="2">
        <v>0.83333333333333337</v>
      </c>
      <c r="D325" s="3">
        <v>89</v>
      </c>
      <c r="E325" s="3">
        <v>100</v>
      </c>
    </row>
    <row r="326" spans="2:5" x14ac:dyDescent="0.2">
      <c r="C326" s="2">
        <v>0.84375</v>
      </c>
      <c r="D326" s="3">
        <v>89</v>
      </c>
      <c r="E326" s="3">
        <v>98</v>
      </c>
    </row>
    <row r="327" spans="2:5" x14ac:dyDescent="0.2">
      <c r="C327" s="2">
        <v>0.85416666666666663</v>
      </c>
      <c r="D327" s="3">
        <v>88</v>
      </c>
      <c r="E327" s="3">
        <v>96</v>
      </c>
    </row>
    <row r="328" spans="2:5" x14ac:dyDescent="0.2">
      <c r="C328" s="2">
        <v>0.86458333333333337</v>
      </c>
      <c r="D328" s="3">
        <v>88</v>
      </c>
      <c r="E328" s="3">
        <v>97</v>
      </c>
    </row>
    <row r="329" spans="2:5" x14ac:dyDescent="0.2">
      <c r="C329" s="2">
        <v>0.875</v>
      </c>
      <c r="D329" s="3">
        <v>88</v>
      </c>
      <c r="E329" s="3">
        <v>95</v>
      </c>
    </row>
    <row r="330" spans="2:5" x14ac:dyDescent="0.2">
      <c r="C330" s="2">
        <v>0.88541666666666663</v>
      </c>
      <c r="D330" s="3">
        <v>88</v>
      </c>
      <c r="E330" s="3">
        <v>95</v>
      </c>
    </row>
    <row r="331" spans="2:5" x14ac:dyDescent="0.2">
      <c r="C331" s="2">
        <v>0.89583333333333337</v>
      </c>
      <c r="D331" s="3">
        <v>87</v>
      </c>
      <c r="E331" s="3">
        <v>95</v>
      </c>
    </row>
    <row r="332" spans="2:5" x14ac:dyDescent="0.2">
      <c r="C332" s="2">
        <v>0.90625</v>
      </c>
      <c r="D332" s="3">
        <v>87</v>
      </c>
      <c r="E332" s="3">
        <v>93</v>
      </c>
    </row>
    <row r="333" spans="2:5" x14ac:dyDescent="0.2">
      <c r="C333" s="2">
        <v>0.91666666666666663</v>
      </c>
      <c r="D333" s="3">
        <v>87</v>
      </c>
      <c r="E333" s="3">
        <v>93</v>
      </c>
    </row>
    <row r="334" spans="2:5" x14ac:dyDescent="0.2">
      <c r="C334" s="2">
        <v>0.92708333333333337</v>
      </c>
      <c r="D334" s="3">
        <v>86</v>
      </c>
      <c r="E334" s="3">
        <v>92</v>
      </c>
    </row>
    <row r="335" spans="2:5" x14ac:dyDescent="0.2">
      <c r="C335" s="2">
        <v>0.93333333333333324</v>
      </c>
      <c r="D335" s="3">
        <v>86</v>
      </c>
      <c r="E335" s="3">
        <v>92</v>
      </c>
    </row>
    <row r="337" spans="2:8" x14ac:dyDescent="0.2">
      <c r="B337" s="11">
        <v>39255</v>
      </c>
      <c r="C337" t="s">
        <v>124</v>
      </c>
      <c r="H337" t="s">
        <v>126</v>
      </c>
    </row>
    <row r="338" spans="2:8" x14ac:dyDescent="0.2">
      <c r="C338" s="1">
        <v>0.39583333333333331</v>
      </c>
      <c r="D338" s="3">
        <v>70</v>
      </c>
      <c r="E338" s="3">
        <v>79</v>
      </c>
    </row>
    <row r="339" spans="2:8" x14ac:dyDescent="0.2">
      <c r="C339" s="1">
        <v>0.40625</v>
      </c>
      <c r="D339" s="3">
        <v>71</v>
      </c>
      <c r="E339" s="3">
        <v>84</v>
      </c>
      <c r="G339" t="s">
        <v>125</v>
      </c>
      <c r="H339" t="s">
        <v>35</v>
      </c>
    </row>
    <row r="340" spans="2:8" x14ac:dyDescent="0.2">
      <c r="C340" s="1">
        <v>0.41666666666666669</v>
      </c>
      <c r="D340" s="3">
        <v>72</v>
      </c>
      <c r="E340" s="3">
        <v>86</v>
      </c>
      <c r="G340" t="s">
        <v>127</v>
      </c>
      <c r="H340" t="s">
        <v>35</v>
      </c>
    </row>
    <row r="341" spans="2:8" x14ac:dyDescent="0.2">
      <c r="C341" s="1">
        <v>0.42708333333333331</v>
      </c>
      <c r="D341" s="3">
        <v>72</v>
      </c>
      <c r="E341" s="3">
        <v>87</v>
      </c>
      <c r="G341" t="s">
        <v>128</v>
      </c>
      <c r="H341" t="s">
        <v>35</v>
      </c>
    </row>
    <row r="342" spans="2:8" x14ac:dyDescent="0.2">
      <c r="C342" s="1">
        <v>0.46875</v>
      </c>
      <c r="D342" s="3">
        <v>75</v>
      </c>
      <c r="E342" s="3">
        <v>97</v>
      </c>
      <c r="G342" t="s">
        <v>125</v>
      </c>
      <c r="H342" t="s">
        <v>35</v>
      </c>
    </row>
    <row r="343" spans="2:8" x14ac:dyDescent="0.2">
      <c r="C343" s="1">
        <v>0.47916666666666669</v>
      </c>
      <c r="D343" s="3">
        <v>76</v>
      </c>
      <c r="E343" s="3">
        <v>96</v>
      </c>
      <c r="G343" t="s">
        <v>97</v>
      </c>
      <c r="H343" t="s">
        <v>35</v>
      </c>
    </row>
    <row r="344" spans="2:8" x14ac:dyDescent="0.2">
      <c r="C344" s="1">
        <v>0.48958333333333331</v>
      </c>
      <c r="D344" s="3">
        <v>76</v>
      </c>
      <c r="E344" s="3">
        <v>97</v>
      </c>
      <c r="G344" t="s">
        <v>107</v>
      </c>
      <c r="H344" t="s">
        <v>35</v>
      </c>
    </row>
    <row r="345" spans="2:8" x14ac:dyDescent="0.2">
      <c r="C345" s="1">
        <v>0.55208333333333337</v>
      </c>
      <c r="D345" s="3">
        <v>80</v>
      </c>
      <c r="E345" s="3">
        <v>117</v>
      </c>
      <c r="G345" t="s">
        <v>109</v>
      </c>
      <c r="H345" t="s">
        <v>34</v>
      </c>
    </row>
    <row r="346" spans="2:8" x14ac:dyDescent="0.2">
      <c r="C346" s="1">
        <v>0.58333333333333337</v>
      </c>
      <c r="D346" s="3">
        <v>81</v>
      </c>
      <c r="E346" s="3">
        <v>115</v>
      </c>
      <c r="G346" t="s">
        <v>104</v>
      </c>
      <c r="H346" t="s">
        <v>34</v>
      </c>
    </row>
    <row r="347" spans="2:8" x14ac:dyDescent="0.2">
      <c r="C347" s="1">
        <v>0.60416666666666663</v>
      </c>
      <c r="D347" s="3">
        <v>81</v>
      </c>
      <c r="E347" s="3">
        <v>110</v>
      </c>
      <c r="G347" t="s">
        <v>109</v>
      </c>
      <c r="H347" t="s">
        <v>34</v>
      </c>
    </row>
    <row r="348" spans="2:8" x14ac:dyDescent="0.2">
      <c r="C348" s="1">
        <v>0.61458333333333337</v>
      </c>
      <c r="D348" s="3">
        <v>82</v>
      </c>
      <c r="E348" s="3">
        <v>112</v>
      </c>
      <c r="G348" t="s">
        <v>107</v>
      </c>
      <c r="H348" t="s">
        <v>35</v>
      </c>
    </row>
    <row r="349" spans="2:8" x14ac:dyDescent="0.2">
      <c r="C349" s="1">
        <v>0.625</v>
      </c>
      <c r="D349" s="3">
        <v>82</v>
      </c>
      <c r="E349" s="3">
        <v>104</v>
      </c>
      <c r="G349" t="s">
        <v>109</v>
      </c>
      <c r="H349" t="s">
        <v>35</v>
      </c>
    </row>
    <row r="350" spans="2:8" x14ac:dyDescent="0.2">
      <c r="C350" s="1">
        <v>0.63541666666666663</v>
      </c>
      <c r="D350" s="3">
        <v>83</v>
      </c>
      <c r="E350" s="3">
        <v>104</v>
      </c>
    </row>
    <row r="351" spans="2:8" x14ac:dyDescent="0.2">
      <c r="C351" s="1">
        <v>0.64583333333333337</v>
      </c>
      <c r="D351" s="3">
        <v>82</v>
      </c>
      <c r="E351" s="3">
        <v>99</v>
      </c>
    </row>
    <row r="352" spans="2:8" x14ac:dyDescent="0.2">
      <c r="C352" s="1">
        <v>0.15625</v>
      </c>
      <c r="D352" s="3">
        <v>82</v>
      </c>
      <c r="E352" s="3">
        <v>96</v>
      </c>
    </row>
    <row r="353" spans="2:8" x14ac:dyDescent="0.2">
      <c r="C353" s="1">
        <v>0.66666666666666663</v>
      </c>
      <c r="D353" s="3">
        <v>81</v>
      </c>
      <c r="E353" s="3">
        <v>95</v>
      </c>
    </row>
    <row r="354" spans="2:8" x14ac:dyDescent="0.2">
      <c r="B354" s="11">
        <v>39256</v>
      </c>
      <c r="C354" s="1" t="s">
        <v>124</v>
      </c>
    </row>
    <row r="355" spans="2:8" x14ac:dyDescent="0.2">
      <c r="C355" s="1">
        <v>0.45833333333333331</v>
      </c>
      <c r="D355" s="3">
        <v>65</v>
      </c>
      <c r="E355" s="3">
        <v>78</v>
      </c>
    </row>
    <row r="356" spans="2:8" x14ac:dyDescent="0.2">
      <c r="C356" s="1">
        <v>0.46875</v>
      </c>
      <c r="D356" s="3">
        <v>65</v>
      </c>
      <c r="E356" s="3">
        <v>77</v>
      </c>
      <c r="G356" t="s">
        <v>118</v>
      </c>
      <c r="H356" t="s">
        <v>129</v>
      </c>
    </row>
    <row r="357" spans="2:8" x14ac:dyDescent="0.2">
      <c r="C357" s="1">
        <v>0.47916666666666669</v>
      </c>
      <c r="D357" s="3">
        <v>65</v>
      </c>
      <c r="E357" s="3">
        <v>75</v>
      </c>
      <c r="G357" t="s">
        <v>95</v>
      </c>
      <c r="H357" t="s">
        <v>129</v>
      </c>
    </row>
    <row r="358" spans="2:8" x14ac:dyDescent="0.2">
      <c r="C358" s="1">
        <v>0.48958333333333331</v>
      </c>
      <c r="D358" s="3">
        <v>65</v>
      </c>
      <c r="E358" s="3">
        <v>77</v>
      </c>
      <c r="G358" t="s">
        <v>109</v>
      </c>
      <c r="H358" t="s">
        <v>129</v>
      </c>
    </row>
    <row r="359" spans="2:8" x14ac:dyDescent="0.2">
      <c r="C359" s="1">
        <v>0.5</v>
      </c>
      <c r="D359" s="3">
        <v>65</v>
      </c>
      <c r="E359" s="3">
        <v>76</v>
      </c>
      <c r="G359" t="s">
        <v>112</v>
      </c>
      <c r="H359" t="s">
        <v>129</v>
      </c>
    </row>
    <row r="360" spans="2:8" x14ac:dyDescent="0.2">
      <c r="C360" s="1">
        <v>0.51041666666666663</v>
      </c>
      <c r="D360" s="3">
        <v>65</v>
      </c>
      <c r="E360" s="3">
        <v>78</v>
      </c>
      <c r="G360" t="s">
        <v>118</v>
      </c>
      <c r="H360" t="s">
        <v>130</v>
      </c>
    </row>
    <row r="361" spans="2:8" x14ac:dyDescent="0.2">
      <c r="C361" s="1">
        <v>0.52083333333333337</v>
      </c>
      <c r="D361" s="3">
        <v>66</v>
      </c>
      <c r="E361" s="3">
        <v>78</v>
      </c>
      <c r="G361" t="s">
        <v>95</v>
      </c>
      <c r="H361" t="s">
        <v>130</v>
      </c>
    </row>
    <row r="362" spans="2:8" x14ac:dyDescent="0.2">
      <c r="C362" s="1">
        <v>0.53125</v>
      </c>
      <c r="D362" s="3">
        <v>65</v>
      </c>
      <c r="E362" s="3">
        <v>77</v>
      </c>
      <c r="G362" t="s">
        <v>118</v>
      </c>
      <c r="H362" t="s">
        <v>130</v>
      </c>
    </row>
    <row r="363" spans="2:8" x14ac:dyDescent="0.2">
      <c r="C363" s="1">
        <v>0.54166666666666663</v>
      </c>
      <c r="D363" s="3">
        <v>66</v>
      </c>
      <c r="E363" s="3">
        <v>79</v>
      </c>
      <c r="G363" t="s">
        <v>95</v>
      </c>
      <c r="H363" t="s">
        <v>130</v>
      </c>
    </row>
    <row r="364" spans="2:8" x14ac:dyDescent="0.2">
      <c r="C364" s="1">
        <v>0.55208333333333337</v>
      </c>
    </row>
    <row r="365" spans="2:8" x14ac:dyDescent="0.2">
      <c r="C365" s="2">
        <v>0.5625</v>
      </c>
      <c r="D365" s="3">
        <v>67</v>
      </c>
      <c r="E365" s="3">
        <v>83</v>
      </c>
      <c r="G365" t="s">
        <v>97</v>
      </c>
      <c r="H365" t="s">
        <v>129</v>
      </c>
    </row>
    <row r="366" spans="2:8" x14ac:dyDescent="0.2">
      <c r="C366" s="2">
        <v>0.57291666666666663</v>
      </c>
      <c r="D366" s="3">
        <v>67</v>
      </c>
      <c r="E366" s="3">
        <v>84</v>
      </c>
      <c r="G366" t="s">
        <v>95</v>
      </c>
      <c r="H366" t="s">
        <v>71</v>
      </c>
    </row>
    <row r="367" spans="2:8" x14ac:dyDescent="0.2">
      <c r="C367" s="2">
        <v>0.58333333333333337</v>
      </c>
      <c r="D367" s="3">
        <v>67</v>
      </c>
      <c r="E367" s="3">
        <v>82</v>
      </c>
      <c r="G367" t="s">
        <v>95</v>
      </c>
      <c r="H367" t="s">
        <v>129</v>
      </c>
    </row>
    <row r="368" spans="2:8" x14ac:dyDescent="0.2">
      <c r="C368" s="2">
        <v>0.59375</v>
      </c>
      <c r="D368" s="3">
        <v>68</v>
      </c>
      <c r="E368" s="3">
        <v>82</v>
      </c>
      <c r="G368" t="s">
        <v>118</v>
      </c>
      <c r="H368" t="s">
        <v>129</v>
      </c>
    </row>
    <row r="369" spans="1:9" x14ac:dyDescent="0.2">
      <c r="C369" s="2">
        <v>0.60416666666666663</v>
      </c>
      <c r="D369" s="3">
        <v>68</v>
      </c>
      <c r="E369" s="3">
        <v>83</v>
      </c>
      <c r="G369" t="s">
        <v>99</v>
      </c>
      <c r="H369" t="s">
        <v>129</v>
      </c>
    </row>
    <row r="370" spans="1:9" x14ac:dyDescent="0.2">
      <c r="C370" s="2">
        <v>0.61458333333333337</v>
      </c>
      <c r="D370" s="3">
        <v>69</v>
      </c>
      <c r="E370" s="3">
        <v>87</v>
      </c>
      <c r="G370" t="s">
        <v>118</v>
      </c>
      <c r="H370" t="s">
        <v>130</v>
      </c>
    </row>
    <row r="371" spans="1:9" x14ac:dyDescent="0.2">
      <c r="C371" s="2">
        <v>0.625</v>
      </c>
      <c r="D371" s="3">
        <v>69</v>
      </c>
      <c r="E371" s="3">
        <v>85</v>
      </c>
      <c r="G371" t="s">
        <v>118</v>
      </c>
      <c r="H371" t="s">
        <v>129</v>
      </c>
    </row>
    <row r="372" spans="1:9" x14ac:dyDescent="0.2">
      <c r="C372" s="2">
        <v>0.63541666666666663</v>
      </c>
      <c r="D372" s="3">
        <v>69</v>
      </c>
      <c r="E372" s="3">
        <v>84</v>
      </c>
      <c r="G372" t="s">
        <v>118</v>
      </c>
      <c r="H372" t="s">
        <v>129</v>
      </c>
    </row>
    <row r="373" spans="1:9" x14ac:dyDescent="0.2">
      <c r="C373" s="2">
        <v>0.64583333333333337</v>
      </c>
      <c r="D373" s="3">
        <v>70</v>
      </c>
      <c r="E373" s="3">
        <v>87</v>
      </c>
      <c r="G373" t="s">
        <v>99</v>
      </c>
      <c r="H373" t="s">
        <v>129</v>
      </c>
    </row>
    <row r="374" spans="1:9" x14ac:dyDescent="0.2">
      <c r="C374" s="2">
        <v>0.66666666666666663</v>
      </c>
      <c r="D374" s="3">
        <v>70</v>
      </c>
      <c r="E374" s="3">
        <v>84</v>
      </c>
      <c r="G374" t="s">
        <v>95</v>
      </c>
      <c r="H374" t="s">
        <v>129</v>
      </c>
    </row>
    <row r="375" spans="1:9" x14ac:dyDescent="0.2">
      <c r="C375" s="2">
        <v>0.6875</v>
      </c>
      <c r="D375" s="3">
        <v>70</v>
      </c>
      <c r="E375" s="3">
        <v>83</v>
      </c>
      <c r="G375" t="s">
        <v>131</v>
      </c>
      <c r="H375" t="s">
        <v>129</v>
      </c>
    </row>
    <row r="376" spans="1:9" x14ac:dyDescent="0.2">
      <c r="C376" s="2">
        <v>0.70833333333333337</v>
      </c>
      <c r="D376" s="3">
        <v>70</v>
      </c>
      <c r="E376" s="3">
        <v>83</v>
      </c>
      <c r="G376" t="s">
        <v>95</v>
      </c>
      <c r="H376" t="s">
        <v>129</v>
      </c>
    </row>
    <row r="377" spans="1:9" x14ac:dyDescent="0.2">
      <c r="C377" s="2">
        <v>0.71875</v>
      </c>
    </row>
    <row r="378" spans="1:9" x14ac:dyDescent="0.2">
      <c r="A378" t="s">
        <v>135</v>
      </c>
      <c r="B378" s="6" t="s">
        <v>136</v>
      </c>
      <c r="C378" t="s">
        <v>6</v>
      </c>
    </row>
    <row r="379" spans="1:9" x14ac:dyDescent="0.2">
      <c r="A379">
        <v>2</v>
      </c>
      <c r="B379" s="6">
        <v>17.6571</v>
      </c>
      <c r="C379" s="1">
        <v>0.72222222222222221</v>
      </c>
      <c r="D379" s="3">
        <v>70</v>
      </c>
      <c r="E379" s="3">
        <v>81</v>
      </c>
      <c r="G379" t="s">
        <v>112</v>
      </c>
      <c r="H379" t="s">
        <v>129</v>
      </c>
      <c r="I379" t="s">
        <v>103</v>
      </c>
    </row>
    <row r="380" spans="1:9" x14ac:dyDescent="0.2">
      <c r="A380">
        <v>2</v>
      </c>
      <c r="B380" s="6">
        <v>17.793199999999999</v>
      </c>
      <c r="C380" s="1">
        <v>0.72430555555555554</v>
      </c>
      <c r="D380" s="3">
        <v>70</v>
      </c>
      <c r="E380" s="3">
        <v>81</v>
      </c>
      <c r="G380" t="s">
        <v>95</v>
      </c>
      <c r="H380" t="s">
        <v>129</v>
      </c>
      <c r="I380" t="s">
        <v>114</v>
      </c>
    </row>
    <row r="381" spans="1:9" x14ac:dyDescent="0.2">
      <c r="A381">
        <v>2</v>
      </c>
      <c r="B381" s="6">
        <v>17.730699999999999</v>
      </c>
      <c r="C381" s="1">
        <v>0.72499999999999998</v>
      </c>
      <c r="D381" s="3">
        <v>70</v>
      </c>
      <c r="E381" s="3">
        <v>81</v>
      </c>
      <c r="G381" t="s">
        <v>95</v>
      </c>
      <c r="H381" t="s">
        <v>129</v>
      </c>
      <c r="I381" t="s">
        <v>110</v>
      </c>
    </row>
    <row r="382" spans="1:9" x14ac:dyDescent="0.2">
      <c r="A382">
        <v>1</v>
      </c>
      <c r="B382" s="6">
        <v>17.7319</v>
      </c>
      <c r="C382" s="1">
        <v>0.7270833333333333</v>
      </c>
      <c r="D382" s="3">
        <v>70</v>
      </c>
      <c r="E382" s="3">
        <v>81</v>
      </c>
      <c r="G382" t="s">
        <v>95</v>
      </c>
      <c r="H382" t="s">
        <v>129</v>
      </c>
      <c r="I382" t="s">
        <v>105</v>
      </c>
    </row>
    <row r="383" spans="1:9" x14ac:dyDescent="0.2">
      <c r="A383">
        <v>1</v>
      </c>
      <c r="B383" s="6">
        <v>17.787500000000001</v>
      </c>
      <c r="C383" s="1">
        <v>0.7284722222222223</v>
      </c>
      <c r="D383" s="3">
        <v>70</v>
      </c>
      <c r="E383" s="3">
        <v>81</v>
      </c>
      <c r="G383" t="s">
        <v>95</v>
      </c>
      <c r="H383" t="s">
        <v>129</v>
      </c>
      <c r="I383" t="s">
        <v>106</v>
      </c>
    </row>
    <row r="384" spans="1:9" x14ac:dyDescent="0.2">
      <c r="A384">
        <v>1</v>
      </c>
      <c r="B384" s="6">
        <v>17.729600000000001</v>
      </c>
      <c r="C384" s="1">
        <v>0.72986111111111107</v>
      </c>
      <c r="D384" s="3">
        <v>70</v>
      </c>
      <c r="E384" s="3">
        <v>81</v>
      </c>
      <c r="G384" t="s">
        <v>95</v>
      </c>
      <c r="H384" t="s">
        <v>129</v>
      </c>
      <c r="I384" t="s">
        <v>132</v>
      </c>
    </row>
    <row r="385" spans="1:9" x14ac:dyDescent="0.2">
      <c r="A385">
        <v>2</v>
      </c>
      <c r="B385" s="6">
        <v>17.7316</v>
      </c>
      <c r="C385" s="1">
        <v>0.73124999999999996</v>
      </c>
      <c r="D385" s="3">
        <v>70</v>
      </c>
      <c r="E385" s="3">
        <v>80</v>
      </c>
      <c r="G385" t="s">
        <v>95</v>
      </c>
      <c r="H385" t="s">
        <v>129</v>
      </c>
      <c r="I385" t="s">
        <v>96</v>
      </c>
    </row>
    <row r="386" spans="1:9" x14ac:dyDescent="0.2">
      <c r="A386">
        <v>2</v>
      </c>
      <c r="B386" s="6">
        <v>17.783799999999999</v>
      </c>
      <c r="C386" s="1">
        <v>0.73263888888888884</v>
      </c>
      <c r="D386" s="3">
        <v>70</v>
      </c>
      <c r="E386" s="3">
        <v>80</v>
      </c>
      <c r="G386" t="s">
        <v>97</v>
      </c>
      <c r="H386" t="s">
        <v>129</v>
      </c>
      <c r="I386" t="s">
        <v>98</v>
      </c>
    </row>
    <row r="387" spans="1:9" x14ac:dyDescent="0.2">
      <c r="A387">
        <v>2</v>
      </c>
      <c r="B387" s="6">
        <v>17.711400000000001</v>
      </c>
      <c r="C387" s="1">
        <v>0.73402777777777783</v>
      </c>
      <c r="D387" s="3">
        <v>70</v>
      </c>
      <c r="E387" s="3">
        <v>79</v>
      </c>
      <c r="G387" t="s">
        <v>97</v>
      </c>
      <c r="H387" t="s">
        <v>129</v>
      </c>
      <c r="I387" t="s">
        <v>119</v>
      </c>
    </row>
    <row r="388" spans="1:9" x14ac:dyDescent="0.2">
      <c r="A388">
        <v>1</v>
      </c>
      <c r="B388" s="6">
        <v>17.679300000000001</v>
      </c>
      <c r="C388" s="1">
        <v>0.73541666666666661</v>
      </c>
      <c r="D388" s="3">
        <v>70</v>
      </c>
      <c r="E388" s="3">
        <v>79</v>
      </c>
      <c r="G388" t="s">
        <v>131</v>
      </c>
      <c r="H388" t="s">
        <v>129</v>
      </c>
      <c r="I388" t="s">
        <v>113</v>
      </c>
    </row>
    <row r="389" spans="1:9" x14ac:dyDescent="0.2">
      <c r="A389">
        <v>2</v>
      </c>
      <c r="B389" s="6">
        <v>17.648599999999998</v>
      </c>
      <c r="C389" s="1">
        <v>0.73819444444444438</v>
      </c>
      <c r="D389" s="3">
        <v>70</v>
      </c>
      <c r="E389" s="3">
        <v>80</v>
      </c>
      <c r="G389" t="s">
        <v>118</v>
      </c>
      <c r="H389" t="s">
        <v>129</v>
      </c>
      <c r="I389" t="s">
        <v>116</v>
      </c>
    </row>
    <row r="390" spans="1:9" x14ac:dyDescent="0.2">
      <c r="A390">
        <v>1</v>
      </c>
      <c r="B390" s="6">
        <v>18.001300000000001</v>
      </c>
      <c r="C390" s="1">
        <v>0.73958333333333337</v>
      </c>
      <c r="D390" s="3">
        <v>70</v>
      </c>
      <c r="E390" s="3">
        <v>80</v>
      </c>
      <c r="G390" t="s">
        <v>95</v>
      </c>
      <c r="H390" t="s">
        <v>129</v>
      </c>
      <c r="I390" t="s">
        <v>102</v>
      </c>
    </row>
    <row r="391" spans="1:9" x14ac:dyDescent="0.2">
      <c r="A391">
        <v>2</v>
      </c>
      <c r="B391" s="6">
        <v>18.367000000000001</v>
      </c>
      <c r="C391" s="1">
        <v>0.7416666666666667</v>
      </c>
      <c r="D391" s="3">
        <v>70</v>
      </c>
      <c r="E391" s="3">
        <v>80</v>
      </c>
      <c r="G391" t="s">
        <v>95</v>
      </c>
      <c r="H391" t="s">
        <v>129</v>
      </c>
      <c r="I391" t="s">
        <v>133</v>
      </c>
    </row>
    <row r="392" spans="1:9" x14ac:dyDescent="0.2">
      <c r="A392">
        <v>2</v>
      </c>
      <c r="B392" s="6" t="s">
        <v>137</v>
      </c>
      <c r="C392" s="1">
        <v>0.74305555555555547</v>
      </c>
      <c r="D392" s="3">
        <v>70</v>
      </c>
      <c r="E392" s="3">
        <v>80</v>
      </c>
      <c r="G392" t="s">
        <v>95</v>
      </c>
      <c r="H392" t="s">
        <v>129</v>
      </c>
      <c r="I392" t="s">
        <v>121</v>
      </c>
    </row>
    <row r="393" spans="1:9" x14ac:dyDescent="0.2">
      <c r="A393">
        <v>2</v>
      </c>
      <c r="B393" s="6">
        <v>17.801500000000001</v>
      </c>
      <c r="C393" s="1">
        <v>0.74444444444444446</v>
      </c>
      <c r="D393" s="3">
        <v>70</v>
      </c>
      <c r="E393" s="3">
        <v>80</v>
      </c>
      <c r="G393" t="s">
        <v>95</v>
      </c>
      <c r="H393" t="s">
        <v>129</v>
      </c>
      <c r="I393" t="s">
        <v>120</v>
      </c>
    </row>
    <row r="394" spans="1:9" x14ac:dyDescent="0.2">
      <c r="A394">
        <v>2</v>
      </c>
      <c r="B394" s="6">
        <v>17.819099999999999</v>
      </c>
      <c r="C394" s="1">
        <v>0.74583333333333324</v>
      </c>
      <c r="D394" s="3">
        <v>70</v>
      </c>
      <c r="E394" s="3">
        <v>80</v>
      </c>
      <c r="G394" t="s">
        <v>131</v>
      </c>
      <c r="H394" t="s">
        <v>129</v>
      </c>
      <c r="I394" t="s">
        <v>117</v>
      </c>
    </row>
    <row r="395" spans="1:9" x14ac:dyDescent="0.2">
      <c r="A395">
        <v>2</v>
      </c>
      <c r="B395" s="6">
        <v>17.762799999999999</v>
      </c>
      <c r="C395" s="1">
        <v>0.74722222222222223</v>
      </c>
      <c r="D395" s="3">
        <v>70</v>
      </c>
      <c r="E395" s="3">
        <v>80</v>
      </c>
      <c r="G395" t="s">
        <v>95</v>
      </c>
      <c r="H395" t="s">
        <v>129</v>
      </c>
      <c r="I395" t="s">
        <v>108</v>
      </c>
    </row>
    <row r="396" spans="1:9" x14ac:dyDescent="0.2">
      <c r="A396">
        <v>2</v>
      </c>
      <c r="B396" s="6">
        <v>17.7182</v>
      </c>
      <c r="C396" s="1">
        <v>0.74861111111111101</v>
      </c>
      <c r="D396" s="3">
        <v>70</v>
      </c>
      <c r="E396" s="3">
        <v>80</v>
      </c>
      <c r="G396" t="s">
        <v>131</v>
      </c>
      <c r="H396" t="s">
        <v>129</v>
      </c>
      <c r="I396" t="s">
        <v>134</v>
      </c>
    </row>
    <row r="397" spans="1:9" x14ac:dyDescent="0.2">
      <c r="A397">
        <v>2</v>
      </c>
      <c r="B397" s="6">
        <v>18.0169</v>
      </c>
      <c r="C397" s="1">
        <v>0.75</v>
      </c>
      <c r="D397" s="3">
        <v>70</v>
      </c>
      <c r="E397" s="3">
        <v>79</v>
      </c>
      <c r="G397" t="s">
        <v>97</v>
      </c>
      <c r="H397" t="s">
        <v>129</v>
      </c>
      <c r="I397" t="s">
        <v>100</v>
      </c>
    </row>
    <row r="398" spans="1:9" x14ac:dyDescent="0.2">
      <c r="C398" s="1"/>
    </row>
    <row r="399" spans="1:9" x14ac:dyDescent="0.2">
      <c r="B399" s="11">
        <v>39257</v>
      </c>
      <c r="C399" s="1">
        <v>0.45833333333333331</v>
      </c>
      <c r="D399" s="3">
        <v>69</v>
      </c>
      <c r="E399" s="3">
        <v>79</v>
      </c>
      <c r="G399" t="s">
        <v>95</v>
      </c>
      <c r="H399" t="s">
        <v>35</v>
      </c>
    </row>
    <row r="400" spans="1:9" x14ac:dyDescent="0.2">
      <c r="C400" s="1">
        <v>0.46875</v>
      </c>
      <c r="D400" s="3">
        <v>69</v>
      </c>
      <c r="E400" s="3">
        <v>81</v>
      </c>
      <c r="G400" t="s">
        <v>131</v>
      </c>
      <c r="H400" t="s">
        <v>35</v>
      </c>
    </row>
    <row r="401" spans="2:8" x14ac:dyDescent="0.2">
      <c r="C401" s="1">
        <v>0.47916666666666669</v>
      </c>
      <c r="D401" s="3">
        <v>69</v>
      </c>
      <c r="E401" s="3">
        <v>78</v>
      </c>
      <c r="G401" t="s">
        <v>95</v>
      </c>
      <c r="H401" t="s">
        <v>35</v>
      </c>
    </row>
    <row r="402" spans="2:8" x14ac:dyDescent="0.2">
      <c r="C402" s="1">
        <v>0.48958333333333331</v>
      </c>
      <c r="D402" s="3">
        <v>69</v>
      </c>
      <c r="E402" s="3">
        <v>79</v>
      </c>
      <c r="G402" t="s">
        <v>118</v>
      </c>
      <c r="H402" t="s">
        <v>71</v>
      </c>
    </row>
    <row r="403" spans="2:8" x14ac:dyDescent="0.2">
      <c r="C403" s="1">
        <v>0.5</v>
      </c>
      <c r="D403" s="3">
        <v>70</v>
      </c>
      <c r="E403" s="3">
        <v>79</v>
      </c>
      <c r="G403" t="s">
        <v>131</v>
      </c>
      <c r="H403" t="s">
        <v>71</v>
      </c>
    </row>
    <row r="404" spans="2:8" x14ac:dyDescent="0.2">
      <c r="C404" s="1">
        <v>0.51041666666666663</v>
      </c>
      <c r="D404" s="3">
        <v>70</v>
      </c>
      <c r="E404" s="3">
        <v>80</v>
      </c>
      <c r="G404" t="s">
        <v>95</v>
      </c>
      <c r="H404" t="s">
        <v>35</v>
      </c>
    </row>
    <row r="405" spans="2:8" x14ac:dyDescent="0.2">
      <c r="C405" s="1">
        <v>0.52083333333333337</v>
      </c>
      <c r="D405" s="3">
        <v>71</v>
      </c>
      <c r="E405" s="3">
        <v>83</v>
      </c>
      <c r="G405" t="s">
        <v>95</v>
      </c>
      <c r="H405" t="s">
        <v>71</v>
      </c>
    </row>
    <row r="406" spans="2:8" x14ac:dyDescent="0.2">
      <c r="C406" s="1">
        <v>0.53125</v>
      </c>
      <c r="D406" s="3">
        <v>71</v>
      </c>
      <c r="E406" s="3">
        <v>83</v>
      </c>
      <c r="G406" t="s">
        <v>95</v>
      </c>
      <c r="H406" t="s">
        <v>71</v>
      </c>
    </row>
    <row r="407" spans="2:8" x14ac:dyDescent="0.2">
      <c r="C407" s="1">
        <v>0.54166666666666663</v>
      </c>
      <c r="D407" s="3">
        <v>71</v>
      </c>
      <c r="E407" s="3">
        <v>83</v>
      </c>
      <c r="G407" t="s">
        <v>139</v>
      </c>
      <c r="H407" t="s">
        <v>71</v>
      </c>
    </row>
    <row r="408" spans="2:8" x14ac:dyDescent="0.2">
      <c r="C408" s="1">
        <v>0.55208333333333337</v>
      </c>
      <c r="D408" s="3">
        <v>71</v>
      </c>
      <c r="E408" s="3">
        <v>84</v>
      </c>
      <c r="G408" t="s">
        <v>15</v>
      </c>
    </row>
    <row r="409" spans="2:8" x14ac:dyDescent="0.2">
      <c r="C409" s="2">
        <v>0.5625</v>
      </c>
      <c r="D409" s="3">
        <v>71</v>
      </c>
      <c r="E409" s="3">
        <v>84</v>
      </c>
      <c r="G409" t="s">
        <v>112</v>
      </c>
      <c r="H409" t="s">
        <v>71</v>
      </c>
    </row>
    <row r="410" spans="2:8" x14ac:dyDescent="0.2">
      <c r="C410" s="2">
        <v>0.57291666666666663</v>
      </c>
      <c r="D410" s="3">
        <v>71</v>
      </c>
      <c r="E410" s="3">
        <v>84</v>
      </c>
      <c r="G410" t="s">
        <v>131</v>
      </c>
      <c r="H410" t="s">
        <v>71</v>
      </c>
    </row>
    <row r="411" spans="2:8" x14ac:dyDescent="0.2">
      <c r="C411" s="2">
        <v>0.58333333333333337</v>
      </c>
      <c r="D411" s="3">
        <v>72</v>
      </c>
      <c r="E411" s="3">
        <v>86</v>
      </c>
      <c r="G411" t="s">
        <v>97</v>
      </c>
      <c r="H411" t="s">
        <v>71</v>
      </c>
    </row>
    <row r="412" spans="2:8" x14ac:dyDescent="0.2">
      <c r="B412" s="6" t="s">
        <v>140</v>
      </c>
    </row>
    <row r="413" spans="2:8" x14ac:dyDescent="0.2">
      <c r="B413" s="11">
        <v>39262</v>
      </c>
      <c r="C413" s="1">
        <v>0.48958333333333331</v>
      </c>
      <c r="D413" s="3">
        <v>86</v>
      </c>
      <c r="E413" s="3">
        <v>109</v>
      </c>
    </row>
    <row r="414" spans="2:8" x14ac:dyDescent="0.2">
      <c r="C414" s="1">
        <v>0.5</v>
      </c>
      <c r="D414" s="3">
        <v>83</v>
      </c>
      <c r="E414" s="3">
        <v>110</v>
      </c>
    </row>
    <row r="415" spans="2:8" x14ac:dyDescent="0.2">
      <c r="C415" s="1">
        <v>0.51041666666666663</v>
      </c>
      <c r="D415" s="3">
        <v>83</v>
      </c>
      <c r="E415" s="3">
        <v>112</v>
      </c>
    </row>
    <row r="416" spans="2:8" x14ac:dyDescent="0.2">
      <c r="C416" s="1">
        <v>0.52083333333333337</v>
      </c>
      <c r="D416" s="3">
        <v>83</v>
      </c>
      <c r="E416" s="3">
        <v>110</v>
      </c>
    </row>
    <row r="417" spans="2:5" x14ac:dyDescent="0.2">
      <c r="C417" s="1">
        <v>0.53125</v>
      </c>
      <c r="D417" s="3">
        <v>84</v>
      </c>
      <c r="E417" s="3">
        <v>110</v>
      </c>
    </row>
    <row r="418" spans="2:5" x14ac:dyDescent="0.2">
      <c r="C418" s="1">
        <v>0.54166666666666663</v>
      </c>
      <c r="D418" s="3">
        <v>84</v>
      </c>
      <c r="E418" s="3">
        <v>117</v>
      </c>
    </row>
    <row r="419" spans="2:5" x14ac:dyDescent="0.2">
      <c r="C419" s="1">
        <v>0.55208333333333337</v>
      </c>
      <c r="D419" s="3">
        <v>84</v>
      </c>
      <c r="E419" s="3">
        <v>119</v>
      </c>
    </row>
    <row r="420" spans="2:5" x14ac:dyDescent="0.2">
      <c r="C420" s="1">
        <v>0.5625</v>
      </c>
      <c r="D420" s="3">
        <v>85</v>
      </c>
      <c r="E420" s="3">
        <v>117</v>
      </c>
    </row>
    <row r="421" spans="2:5" x14ac:dyDescent="0.2">
      <c r="C421" s="1">
        <v>0.57291666666666663</v>
      </c>
      <c r="D421" s="3">
        <v>85</v>
      </c>
      <c r="E421" s="3">
        <v>113</v>
      </c>
    </row>
    <row r="422" spans="2:5" x14ac:dyDescent="0.2">
      <c r="B422" s="6" t="s">
        <v>141</v>
      </c>
    </row>
    <row r="423" spans="2:5" x14ac:dyDescent="0.2">
      <c r="C423" s="2">
        <v>0.63541666666666663</v>
      </c>
      <c r="D423" s="3">
        <v>86</v>
      </c>
      <c r="E423" s="3">
        <v>113</v>
      </c>
    </row>
    <row r="424" spans="2:5" x14ac:dyDescent="0.2">
      <c r="C424" s="2">
        <v>0.64583333333333337</v>
      </c>
      <c r="D424" s="3">
        <v>86</v>
      </c>
      <c r="E424" s="3">
        <v>113</v>
      </c>
    </row>
    <row r="425" spans="2:5" x14ac:dyDescent="0.2">
      <c r="C425" s="2">
        <v>0.65625</v>
      </c>
      <c r="D425" s="3">
        <v>86</v>
      </c>
      <c r="E425" s="3">
        <v>112</v>
      </c>
    </row>
    <row r="426" spans="2:5" x14ac:dyDescent="0.2">
      <c r="C426" s="2">
        <v>0.66666666666666663</v>
      </c>
      <c r="D426" s="3">
        <v>86</v>
      </c>
      <c r="E426" s="3">
        <v>112</v>
      </c>
    </row>
    <row r="427" spans="2:5" x14ac:dyDescent="0.2">
      <c r="C427" s="2">
        <v>0.67708333333333337</v>
      </c>
      <c r="D427" s="3">
        <v>85</v>
      </c>
      <c r="E427" s="3">
        <v>114</v>
      </c>
    </row>
    <row r="428" spans="2:5" x14ac:dyDescent="0.2">
      <c r="C428" s="2">
        <v>0.6875</v>
      </c>
      <c r="D428" s="3">
        <v>86</v>
      </c>
      <c r="E428" s="3">
        <v>120</v>
      </c>
    </row>
    <row r="429" spans="2:5" x14ac:dyDescent="0.2">
      <c r="C429" s="2">
        <v>0.69791666666666663</v>
      </c>
      <c r="D429" s="3">
        <v>86</v>
      </c>
      <c r="E429" s="3">
        <v>114</v>
      </c>
    </row>
    <row r="430" spans="2:5" x14ac:dyDescent="0.2">
      <c r="C430" s="2">
        <v>0.70833333333333337</v>
      </c>
      <c r="D430" s="3">
        <v>86</v>
      </c>
      <c r="E430" s="3">
        <v>111</v>
      </c>
    </row>
    <row r="431" spans="2:5" x14ac:dyDescent="0.2">
      <c r="C431" s="2">
        <v>0.71875</v>
      </c>
      <c r="D431" s="3">
        <v>85</v>
      </c>
      <c r="E431" s="3">
        <v>106</v>
      </c>
    </row>
    <row r="433" spans="2:8" x14ac:dyDescent="0.2">
      <c r="B433" s="6" t="s">
        <v>142</v>
      </c>
      <c r="C433" s="2">
        <v>0.77083333333333337</v>
      </c>
      <c r="D433" s="3">
        <v>82</v>
      </c>
      <c r="E433" s="3">
        <v>103</v>
      </c>
      <c r="G433" t="s">
        <v>95</v>
      </c>
      <c r="H433" t="s">
        <v>143</v>
      </c>
    </row>
    <row r="434" spans="2:8" x14ac:dyDescent="0.2">
      <c r="B434" s="11">
        <v>39263</v>
      </c>
      <c r="C434" s="2">
        <v>0.78125</v>
      </c>
      <c r="D434" s="3">
        <v>83</v>
      </c>
      <c r="E434" s="3">
        <v>101</v>
      </c>
      <c r="G434" t="s">
        <v>112</v>
      </c>
      <c r="H434" t="s">
        <v>130</v>
      </c>
    </row>
    <row r="435" spans="2:8" x14ac:dyDescent="0.2">
      <c r="C435" s="2">
        <v>0.79166666666666663</v>
      </c>
      <c r="D435" s="3">
        <v>83</v>
      </c>
      <c r="E435" s="3">
        <v>100</v>
      </c>
      <c r="G435" t="s">
        <v>144</v>
      </c>
      <c r="H435" t="s">
        <v>129</v>
      </c>
    </row>
    <row r="436" spans="2:8" x14ac:dyDescent="0.2">
      <c r="C436" s="2">
        <v>0.80208333333333337</v>
      </c>
      <c r="D436" s="3">
        <v>83</v>
      </c>
      <c r="E436" s="3">
        <v>100</v>
      </c>
      <c r="G436" t="s">
        <v>131</v>
      </c>
      <c r="H436" t="s">
        <v>129</v>
      </c>
    </row>
    <row r="437" spans="2:8" x14ac:dyDescent="0.2">
      <c r="C437" s="2">
        <v>0.8125</v>
      </c>
      <c r="D437" s="3">
        <v>82</v>
      </c>
      <c r="E437" s="3">
        <v>96</v>
      </c>
    </row>
    <row r="438" spans="2:8" x14ac:dyDescent="0.2">
      <c r="B438" s="6" t="s">
        <v>138</v>
      </c>
      <c r="C438" s="2">
        <v>0.82291666666666663</v>
      </c>
      <c r="D438" s="3">
        <v>82</v>
      </c>
      <c r="E438" s="3">
        <v>95</v>
      </c>
    </row>
    <row r="439" spans="2:8" x14ac:dyDescent="0.2">
      <c r="C439" s="2">
        <v>0.83333333333333337</v>
      </c>
      <c r="D439" s="3">
        <v>81</v>
      </c>
      <c r="E439" s="3">
        <v>95</v>
      </c>
    </row>
    <row r="440" spans="2:8" x14ac:dyDescent="0.2">
      <c r="C440" s="2">
        <v>0.84375</v>
      </c>
      <c r="D440" s="3">
        <v>81</v>
      </c>
      <c r="E440" s="3">
        <v>94</v>
      </c>
      <c r="G440" t="s">
        <v>131</v>
      </c>
      <c r="H440" t="s">
        <v>130</v>
      </c>
    </row>
    <row r="441" spans="2:8" x14ac:dyDescent="0.2">
      <c r="C441" s="2">
        <v>0.85416666666666663</v>
      </c>
      <c r="D441" s="3">
        <v>81</v>
      </c>
      <c r="E441" s="3">
        <v>94</v>
      </c>
      <c r="G441" t="s">
        <v>144</v>
      </c>
      <c r="H441" t="s">
        <v>130</v>
      </c>
    </row>
    <row r="442" spans="2:8" x14ac:dyDescent="0.2">
      <c r="C442" s="2">
        <v>0.86458333333333337</v>
      </c>
      <c r="D442" s="3">
        <v>81</v>
      </c>
      <c r="E442" s="3">
        <v>93</v>
      </c>
      <c r="G442" t="s">
        <v>112</v>
      </c>
      <c r="H442" t="s">
        <v>130</v>
      </c>
    </row>
    <row r="443" spans="2:8" x14ac:dyDescent="0.2">
      <c r="C443" s="2">
        <v>0.875</v>
      </c>
      <c r="D443" s="3">
        <v>81</v>
      </c>
      <c r="E443" s="3">
        <v>92</v>
      </c>
      <c r="G443" t="s">
        <v>112</v>
      </c>
      <c r="H443" t="s">
        <v>130</v>
      </c>
    </row>
    <row r="444" spans="2:8" x14ac:dyDescent="0.2">
      <c r="C444" s="2">
        <v>0.88541666666666663</v>
      </c>
      <c r="D444" s="3"/>
      <c r="E444" s="3"/>
    </row>
    <row r="445" spans="2:8" x14ac:dyDescent="0.2">
      <c r="C445" s="2">
        <v>0.89583333333333337</v>
      </c>
      <c r="D445" s="3"/>
      <c r="E445" s="3"/>
    </row>
    <row r="446" spans="2:8" x14ac:dyDescent="0.2">
      <c r="C446" s="2">
        <v>0.90625</v>
      </c>
      <c r="D446" s="3"/>
      <c r="E446" s="3"/>
    </row>
    <row r="447" spans="2:8" x14ac:dyDescent="0.2">
      <c r="C447" s="2">
        <v>0.91666666666666663</v>
      </c>
      <c r="D447" s="3"/>
      <c r="E447" s="3"/>
    </row>
    <row r="449" spans="2:8" x14ac:dyDescent="0.2">
      <c r="B449" s="6" t="s">
        <v>146</v>
      </c>
    </row>
    <row r="450" spans="2:8" x14ac:dyDescent="0.2">
      <c r="B450" s="11">
        <v>39269</v>
      </c>
      <c r="C450" s="2">
        <v>0.38541666666666669</v>
      </c>
      <c r="D450" s="3">
        <v>66</v>
      </c>
      <c r="E450" s="3">
        <v>76</v>
      </c>
    </row>
    <row r="451" spans="2:8" x14ac:dyDescent="0.2">
      <c r="C451" s="2">
        <v>0.39583333333333331</v>
      </c>
      <c r="D451" s="3">
        <v>67</v>
      </c>
      <c r="E451" s="3">
        <v>77</v>
      </c>
      <c r="G451" t="s">
        <v>95</v>
      </c>
      <c r="H451" t="s">
        <v>71</v>
      </c>
    </row>
    <row r="452" spans="2:8" x14ac:dyDescent="0.2">
      <c r="C452" s="2">
        <v>0.40625</v>
      </c>
      <c r="D452" s="3">
        <v>68</v>
      </c>
      <c r="E452" s="3">
        <v>85</v>
      </c>
      <c r="G452" t="s">
        <v>131</v>
      </c>
      <c r="H452" t="s">
        <v>145</v>
      </c>
    </row>
    <row r="453" spans="2:8" x14ac:dyDescent="0.2">
      <c r="C453" s="2">
        <v>0.41666666666666669</v>
      </c>
      <c r="D453" s="3">
        <v>69</v>
      </c>
      <c r="E453" s="3">
        <v>91</v>
      </c>
      <c r="G453" t="s">
        <v>101</v>
      </c>
      <c r="H453" t="s">
        <v>130</v>
      </c>
    </row>
    <row r="454" spans="2:8" x14ac:dyDescent="0.2">
      <c r="C454" s="2">
        <v>0.42708333333333298</v>
      </c>
      <c r="D454" s="3">
        <v>70</v>
      </c>
      <c r="E454" s="3">
        <v>92</v>
      </c>
      <c r="G454" t="s">
        <v>131</v>
      </c>
    </row>
    <row r="455" spans="2:8" x14ac:dyDescent="0.2">
      <c r="C455" s="2">
        <v>0.4375</v>
      </c>
      <c r="D455" s="3">
        <v>71</v>
      </c>
      <c r="E455" s="3">
        <v>93</v>
      </c>
      <c r="G455" t="s">
        <v>104</v>
      </c>
      <c r="H455" t="s">
        <v>130</v>
      </c>
    </row>
    <row r="456" spans="2:8" x14ac:dyDescent="0.2">
      <c r="C456" s="2">
        <v>0.44791666666666602</v>
      </c>
      <c r="D456" s="3">
        <v>72</v>
      </c>
      <c r="E456" s="3">
        <v>98</v>
      </c>
      <c r="G456" t="s">
        <v>99</v>
      </c>
      <c r="H456" t="s">
        <v>130</v>
      </c>
    </row>
    <row r="457" spans="2:8" x14ac:dyDescent="0.2">
      <c r="C457" s="2">
        <v>0.45833333333333298</v>
      </c>
      <c r="D457" s="3">
        <v>71</v>
      </c>
      <c r="E457" s="3">
        <v>99</v>
      </c>
      <c r="G457" t="s">
        <v>95</v>
      </c>
      <c r="H457" t="s">
        <v>130</v>
      </c>
    </row>
    <row r="458" spans="2:8" x14ac:dyDescent="0.2">
      <c r="C458" s="2">
        <v>0.46875</v>
      </c>
      <c r="D458" s="3">
        <v>72</v>
      </c>
      <c r="E458" s="3">
        <v>103</v>
      </c>
    </row>
    <row r="459" spans="2:8" x14ac:dyDescent="0.2">
      <c r="C459" s="2">
        <v>0.47916666666666602</v>
      </c>
      <c r="D459" s="3">
        <v>73</v>
      </c>
      <c r="E459" s="3">
        <v>105</v>
      </c>
      <c r="G459" t="s">
        <v>95</v>
      </c>
      <c r="H459" t="s">
        <v>130</v>
      </c>
    </row>
    <row r="460" spans="2:8" x14ac:dyDescent="0.2">
      <c r="C460" s="2">
        <v>0.48958333333333298</v>
      </c>
      <c r="D460" s="3">
        <v>73</v>
      </c>
      <c r="E460" s="3">
        <v>107</v>
      </c>
      <c r="G460" t="s">
        <v>107</v>
      </c>
      <c r="H460" t="s">
        <v>130</v>
      </c>
    </row>
    <row r="461" spans="2:8" x14ac:dyDescent="0.2">
      <c r="C461" s="2">
        <v>0.5</v>
      </c>
      <c r="D461" s="3">
        <v>73</v>
      </c>
      <c r="E461" s="3">
        <v>110</v>
      </c>
      <c r="G461" t="s">
        <v>107</v>
      </c>
      <c r="H461" t="s">
        <v>130</v>
      </c>
    </row>
    <row r="462" spans="2:8" x14ac:dyDescent="0.2">
      <c r="C462" s="2">
        <v>0.51041666666666663</v>
      </c>
      <c r="D462" s="3">
        <v>73</v>
      </c>
      <c r="E462" s="3">
        <v>110</v>
      </c>
      <c r="G462" t="s">
        <v>118</v>
      </c>
      <c r="H462" t="s">
        <v>130</v>
      </c>
    </row>
    <row r="463" spans="2:8" x14ac:dyDescent="0.2">
      <c r="C463" s="1">
        <v>0.55208333333333337</v>
      </c>
      <c r="D463" s="3">
        <v>75</v>
      </c>
      <c r="E463" s="3">
        <v>115</v>
      </c>
      <c r="G463" t="s">
        <v>109</v>
      </c>
      <c r="H463" t="s">
        <v>130</v>
      </c>
    </row>
    <row r="464" spans="2:8" x14ac:dyDescent="0.2">
      <c r="C464" s="2">
        <v>0.5625</v>
      </c>
      <c r="D464" s="3">
        <v>75</v>
      </c>
      <c r="E464" s="3">
        <v>108</v>
      </c>
      <c r="G464" t="s">
        <v>104</v>
      </c>
      <c r="H464" t="s">
        <v>130</v>
      </c>
    </row>
    <row r="465" spans="2:8" x14ac:dyDescent="0.2">
      <c r="C465" s="2">
        <v>0.64583333333333337</v>
      </c>
      <c r="D465" s="3">
        <v>74</v>
      </c>
      <c r="E465" s="3">
        <v>99</v>
      </c>
      <c r="G465" t="s">
        <v>97</v>
      </c>
      <c r="H465" t="s">
        <v>130</v>
      </c>
    </row>
    <row r="466" spans="2:8" x14ac:dyDescent="0.2">
      <c r="C466" s="2">
        <v>0.65625</v>
      </c>
      <c r="D466" s="3">
        <v>73</v>
      </c>
      <c r="E466" s="3">
        <v>90</v>
      </c>
      <c r="G466" t="s">
        <v>112</v>
      </c>
      <c r="H466" t="s">
        <v>130</v>
      </c>
    </row>
    <row r="467" spans="2:8" x14ac:dyDescent="0.2">
      <c r="C467" s="2">
        <v>0.66666666666666663</v>
      </c>
      <c r="D467" s="3">
        <v>74</v>
      </c>
      <c r="E467" s="3">
        <v>103</v>
      </c>
      <c r="G467" t="s">
        <v>101</v>
      </c>
      <c r="H467" t="s">
        <v>130</v>
      </c>
    </row>
    <row r="468" spans="2:8" x14ac:dyDescent="0.2">
      <c r="C468" s="2">
        <v>0.67708333333333337</v>
      </c>
      <c r="D468" s="3">
        <v>75</v>
      </c>
      <c r="E468" s="3">
        <v>106</v>
      </c>
      <c r="G468" t="s">
        <v>128</v>
      </c>
      <c r="H468" t="s">
        <v>130</v>
      </c>
    </row>
    <row r="469" spans="2:8" x14ac:dyDescent="0.2">
      <c r="C469" s="2">
        <v>0.6875</v>
      </c>
      <c r="D469" s="3">
        <v>75</v>
      </c>
      <c r="E469" s="3">
        <v>111</v>
      </c>
      <c r="G469" t="s">
        <v>115</v>
      </c>
      <c r="H469" t="s">
        <v>130</v>
      </c>
    </row>
    <row r="470" spans="2:8" x14ac:dyDescent="0.2">
      <c r="C470" s="2">
        <v>0.69791666666666663</v>
      </c>
      <c r="D470" s="3">
        <v>75</v>
      </c>
      <c r="E470" s="3">
        <v>111</v>
      </c>
      <c r="G470" t="s">
        <v>125</v>
      </c>
      <c r="H470" t="s">
        <v>130</v>
      </c>
    </row>
    <row r="471" spans="2:8" x14ac:dyDescent="0.2">
      <c r="C471" s="2">
        <v>0.70833333333333337</v>
      </c>
      <c r="D471" s="3">
        <v>75</v>
      </c>
      <c r="E471" s="3">
        <v>106</v>
      </c>
      <c r="G471" t="s">
        <v>109</v>
      </c>
      <c r="H471" t="s">
        <v>130</v>
      </c>
    </row>
    <row r="472" spans="2:8" x14ac:dyDescent="0.2">
      <c r="C472" s="2">
        <v>0.71875</v>
      </c>
      <c r="D472" s="3">
        <v>76</v>
      </c>
      <c r="E472" s="3">
        <v>105</v>
      </c>
      <c r="G472" t="s">
        <v>99</v>
      </c>
      <c r="H472" t="s">
        <v>130</v>
      </c>
    </row>
    <row r="473" spans="2:8" x14ac:dyDescent="0.2">
      <c r="C473" s="2">
        <v>0.72916666666666663</v>
      </c>
      <c r="D473" s="3">
        <v>75</v>
      </c>
      <c r="E473" s="3">
        <v>103</v>
      </c>
    </row>
    <row r="474" spans="2:8" x14ac:dyDescent="0.2">
      <c r="B474" s="6" t="s">
        <v>146</v>
      </c>
      <c r="C474" s="2"/>
      <c r="D474" s="3"/>
      <c r="E474" s="3"/>
    </row>
    <row r="475" spans="2:8" x14ac:dyDescent="0.2">
      <c r="B475" s="11">
        <v>39270</v>
      </c>
      <c r="C475" s="2">
        <v>0.375</v>
      </c>
      <c r="D475" s="3">
        <v>69</v>
      </c>
      <c r="E475" s="3">
        <v>83</v>
      </c>
      <c r="G475" t="s">
        <v>95</v>
      </c>
      <c r="H475" t="s">
        <v>37</v>
      </c>
    </row>
    <row r="476" spans="2:8" x14ac:dyDescent="0.2">
      <c r="C476" s="2">
        <v>0.38541666666666669</v>
      </c>
      <c r="D476" s="3">
        <v>70</v>
      </c>
      <c r="E476" s="3">
        <v>90</v>
      </c>
      <c r="G476" t="s">
        <v>131</v>
      </c>
      <c r="H476" t="s">
        <v>143</v>
      </c>
    </row>
    <row r="477" spans="2:8" x14ac:dyDescent="0.2">
      <c r="C477" s="2">
        <v>0.39583333333333298</v>
      </c>
      <c r="D477" s="3">
        <v>70</v>
      </c>
      <c r="E477" s="3">
        <v>89</v>
      </c>
      <c r="G477" t="s">
        <v>95</v>
      </c>
      <c r="H477" t="s">
        <v>143</v>
      </c>
    </row>
    <row r="478" spans="2:8" x14ac:dyDescent="0.2">
      <c r="C478" s="2">
        <v>0.40625</v>
      </c>
      <c r="D478" s="3">
        <v>70</v>
      </c>
      <c r="E478" s="3">
        <v>91</v>
      </c>
      <c r="G478" t="s">
        <v>95</v>
      </c>
      <c r="H478" t="s">
        <v>130</v>
      </c>
    </row>
    <row r="479" spans="2:8" x14ac:dyDescent="0.2">
      <c r="C479" s="2">
        <v>0.41666666666666702</v>
      </c>
      <c r="D479" s="3">
        <v>71</v>
      </c>
      <c r="E479" s="3">
        <v>94</v>
      </c>
      <c r="G479" t="s">
        <v>97</v>
      </c>
      <c r="H479" t="s">
        <v>130</v>
      </c>
    </row>
    <row r="480" spans="2:8" x14ac:dyDescent="0.2">
      <c r="C480" s="2">
        <v>0.42708333333333298</v>
      </c>
      <c r="D480" s="3">
        <v>72</v>
      </c>
      <c r="E480" s="3">
        <v>99</v>
      </c>
      <c r="G480" t="s">
        <v>144</v>
      </c>
      <c r="H480" t="s">
        <v>143</v>
      </c>
    </row>
    <row r="481" spans="3:8" x14ac:dyDescent="0.2">
      <c r="C481" s="2">
        <v>0.4375</v>
      </c>
      <c r="D481" s="3">
        <v>72</v>
      </c>
      <c r="E481" s="3">
        <v>96</v>
      </c>
      <c r="G481" t="s">
        <v>101</v>
      </c>
      <c r="H481" t="s">
        <v>143</v>
      </c>
    </row>
    <row r="482" spans="3:8" x14ac:dyDescent="0.2">
      <c r="C482" s="2">
        <v>0.44791666666666702</v>
      </c>
      <c r="D482" s="3">
        <v>73</v>
      </c>
      <c r="E482" s="3">
        <v>101</v>
      </c>
      <c r="G482" t="s">
        <v>95</v>
      </c>
      <c r="H482" t="s">
        <v>130</v>
      </c>
    </row>
    <row r="483" spans="3:8" x14ac:dyDescent="0.2">
      <c r="C483" s="1">
        <v>0.45833333333333331</v>
      </c>
      <c r="D483" s="3">
        <v>73</v>
      </c>
      <c r="E483" s="3">
        <v>104</v>
      </c>
      <c r="G483" t="s">
        <v>97</v>
      </c>
      <c r="H483" t="s">
        <v>130</v>
      </c>
    </row>
    <row r="484" spans="3:8" x14ac:dyDescent="0.2">
      <c r="C484" s="1">
        <v>0.5</v>
      </c>
      <c r="D484" s="3">
        <v>74</v>
      </c>
      <c r="E484" s="3">
        <v>115</v>
      </c>
      <c r="G484" t="s">
        <v>147</v>
      </c>
      <c r="H484" t="s">
        <v>35</v>
      </c>
    </row>
    <row r="485" spans="3:8" x14ac:dyDescent="0.2">
      <c r="C485" s="1">
        <v>0.51041666666666663</v>
      </c>
      <c r="D485" s="3">
        <v>74</v>
      </c>
      <c r="E485" s="3">
        <v>110</v>
      </c>
      <c r="G485" t="s">
        <v>118</v>
      </c>
      <c r="H485" t="s">
        <v>34</v>
      </c>
    </row>
    <row r="486" spans="3:8" x14ac:dyDescent="0.2">
      <c r="C486" s="1">
        <v>0.52083333333333337</v>
      </c>
      <c r="D486" s="3">
        <v>74</v>
      </c>
      <c r="E486" s="3">
        <v>115</v>
      </c>
      <c r="G486" t="s">
        <v>118</v>
      </c>
      <c r="H486" t="s">
        <v>34</v>
      </c>
    </row>
    <row r="487" spans="3:8" x14ac:dyDescent="0.2">
      <c r="C487" s="1">
        <v>0.53125</v>
      </c>
      <c r="D487" s="3">
        <v>76</v>
      </c>
      <c r="E487" s="3">
        <v>115</v>
      </c>
      <c r="G487" t="s">
        <v>97</v>
      </c>
      <c r="H487" t="s">
        <v>34</v>
      </c>
    </row>
    <row r="488" spans="3:8" x14ac:dyDescent="0.2">
      <c r="C488" s="1">
        <v>0.54166666666666663</v>
      </c>
      <c r="D488" s="3">
        <v>76</v>
      </c>
      <c r="E488" s="3">
        <v>120</v>
      </c>
      <c r="G488" t="s">
        <v>95</v>
      </c>
      <c r="H488" t="s">
        <v>34</v>
      </c>
    </row>
    <row r="489" spans="3:8" x14ac:dyDescent="0.2">
      <c r="C489" s="1">
        <v>0.55208333333333337</v>
      </c>
      <c r="D489" s="3">
        <v>77</v>
      </c>
      <c r="E489" s="3">
        <v>122</v>
      </c>
      <c r="G489" t="s">
        <v>95</v>
      </c>
      <c r="H489" t="s">
        <v>34</v>
      </c>
    </row>
    <row r="490" spans="3:8" x14ac:dyDescent="0.2">
      <c r="C490" s="2">
        <v>0.5625</v>
      </c>
      <c r="D490" s="3">
        <v>77</v>
      </c>
      <c r="E490" s="3">
        <v>115</v>
      </c>
      <c r="G490" t="s">
        <v>95</v>
      </c>
      <c r="H490" t="s">
        <v>130</v>
      </c>
    </row>
    <row r="491" spans="3:8" x14ac:dyDescent="0.2">
      <c r="C491" s="2">
        <v>0.57291666666666663</v>
      </c>
      <c r="D491" s="3">
        <v>77</v>
      </c>
      <c r="E491" s="3">
        <v>121</v>
      </c>
      <c r="G491" t="s">
        <v>131</v>
      </c>
      <c r="H491" t="s">
        <v>130</v>
      </c>
    </row>
    <row r="492" spans="3:8" x14ac:dyDescent="0.2">
      <c r="C492" s="2">
        <v>0.58333333333333337</v>
      </c>
      <c r="D492" s="3">
        <v>78</v>
      </c>
      <c r="E492" s="3">
        <v>115</v>
      </c>
      <c r="G492" t="s">
        <v>95</v>
      </c>
      <c r="H492" t="s">
        <v>34</v>
      </c>
    </row>
    <row r="493" spans="3:8" x14ac:dyDescent="0.2">
      <c r="C493" s="2">
        <v>0.59375</v>
      </c>
      <c r="D493" s="3">
        <v>78</v>
      </c>
      <c r="E493" s="3">
        <v>109</v>
      </c>
      <c r="G493" t="s">
        <v>95</v>
      </c>
      <c r="H493" t="s">
        <v>130</v>
      </c>
    </row>
    <row r="494" spans="3:8" x14ac:dyDescent="0.2">
      <c r="C494" s="2">
        <v>0.60416666666666663</v>
      </c>
      <c r="D494" s="3">
        <v>78</v>
      </c>
      <c r="E494" s="3">
        <v>119</v>
      </c>
      <c r="G494" t="s">
        <v>118</v>
      </c>
      <c r="H494" t="s">
        <v>71</v>
      </c>
    </row>
    <row r="495" spans="3:8" x14ac:dyDescent="0.2">
      <c r="C495" s="2">
        <v>0.61458333333333337</v>
      </c>
      <c r="D495" s="3">
        <v>79</v>
      </c>
      <c r="E495" s="3">
        <v>121</v>
      </c>
      <c r="G495" t="s">
        <v>112</v>
      </c>
      <c r="H495" t="s">
        <v>130</v>
      </c>
    </row>
    <row r="496" spans="3:8" x14ac:dyDescent="0.2">
      <c r="C496" s="2">
        <v>0.625</v>
      </c>
      <c r="D496" s="3">
        <v>78</v>
      </c>
      <c r="E496" s="3">
        <v>109</v>
      </c>
      <c r="G496" t="s">
        <v>112</v>
      </c>
      <c r="H496" t="s">
        <v>71</v>
      </c>
    </row>
    <row r="497" spans="2:8" x14ac:dyDescent="0.2">
      <c r="B497" s="6" t="s">
        <v>148</v>
      </c>
      <c r="C497" s="2"/>
      <c r="D497" s="3"/>
      <c r="E497" s="3"/>
    </row>
    <row r="498" spans="2:8" x14ac:dyDescent="0.2">
      <c r="B498" s="11">
        <v>39271</v>
      </c>
      <c r="C498" s="2">
        <v>0.38541666666666669</v>
      </c>
      <c r="D498" s="3">
        <v>74</v>
      </c>
      <c r="E498" s="3">
        <v>91</v>
      </c>
      <c r="G498" t="s">
        <v>109</v>
      </c>
      <c r="H498" t="s">
        <v>37</v>
      </c>
    </row>
    <row r="499" spans="2:8" x14ac:dyDescent="0.2">
      <c r="C499" s="2">
        <v>0.39583333333333331</v>
      </c>
      <c r="D499" s="3">
        <v>75</v>
      </c>
      <c r="E499" s="3">
        <v>93</v>
      </c>
      <c r="G499" t="s">
        <v>109</v>
      </c>
      <c r="H499" t="s">
        <v>37</v>
      </c>
    </row>
    <row r="500" spans="2:8" x14ac:dyDescent="0.2">
      <c r="C500" s="2">
        <v>0.40625</v>
      </c>
      <c r="D500" s="3">
        <v>76</v>
      </c>
      <c r="E500" s="3">
        <v>98</v>
      </c>
    </row>
    <row r="501" spans="2:8" x14ac:dyDescent="0.2">
      <c r="C501" s="2">
        <v>0.41666666666666702</v>
      </c>
      <c r="D501" s="3">
        <v>77</v>
      </c>
      <c r="E501" s="3">
        <v>104</v>
      </c>
    </row>
    <row r="502" spans="2:8" x14ac:dyDescent="0.2">
      <c r="C502" s="2">
        <v>0.45833333333333331</v>
      </c>
      <c r="D502" s="3">
        <v>80</v>
      </c>
      <c r="E502" s="3">
        <v>111</v>
      </c>
      <c r="G502" t="s">
        <v>112</v>
      </c>
      <c r="H502" t="s">
        <v>130</v>
      </c>
    </row>
    <row r="503" spans="2:8" x14ac:dyDescent="0.2">
      <c r="C503" s="1">
        <v>0.5</v>
      </c>
      <c r="D503" s="3">
        <v>82</v>
      </c>
      <c r="E503" s="3">
        <v>117</v>
      </c>
      <c r="G503" t="s">
        <v>109</v>
      </c>
      <c r="H503" t="s">
        <v>37</v>
      </c>
    </row>
    <row r="504" spans="2:8" x14ac:dyDescent="0.2">
      <c r="C504" s="1">
        <v>0.51041666666666663</v>
      </c>
      <c r="D504" s="3">
        <v>83</v>
      </c>
      <c r="E504" s="3">
        <v>124</v>
      </c>
      <c r="G504" t="s">
        <v>101</v>
      </c>
      <c r="H504" t="s">
        <v>37</v>
      </c>
    </row>
    <row r="505" spans="2:8" x14ac:dyDescent="0.2">
      <c r="C505" s="1">
        <v>0.52083333333333337</v>
      </c>
      <c r="D505" s="3">
        <v>83</v>
      </c>
      <c r="E505" s="3">
        <v>118</v>
      </c>
      <c r="G505" t="s">
        <v>101</v>
      </c>
      <c r="H505" t="s">
        <v>34</v>
      </c>
    </row>
    <row r="506" spans="2:8" x14ac:dyDescent="0.2">
      <c r="C506" s="1">
        <v>0.53125</v>
      </c>
      <c r="D506" s="3">
        <v>82</v>
      </c>
      <c r="E506" s="3">
        <v>111</v>
      </c>
      <c r="G506" t="s">
        <v>118</v>
      </c>
      <c r="H506" t="s">
        <v>34</v>
      </c>
    </row>
    <row r="507" spans="2:8" x14ac:dyDescent="0.2">
      <c r="C507" s="1">
        <v>0.54166666666666663</v>
      </c>
      <c r="D507" s="3">
        <v>82</v>
      </c>
      <c r="E507" s="3">
        <v>113</v>
      </c>
      <c r="G507" t="s">
        <v>97</v>
      </c>
      <c r="H507" t="s">
        <v>35</v>
      </c>
    </row>
    <row r="508" spans="2:8" x14ac:dyDescent="0.2">
      <c r="C508" s="2">
        <v>0.625</v>
      </c>
      <c r="D508" s="3">
        <v>84</v>
      </c>
      <c r="E508" s="3">
        <v>114</v>
      </c>
      <c r="G508" t="s">
        <v>101</v>
      </c>
      <c r="H508" t="s">
        <v>34</v>
      </c>
    </row>
    <row r="509" spans="2:8" x14ac:dyDescent="0.2">
      <c r="C509" s="2">
        <v>0.63541666666666663</v>
      </c>
      <c r="D509" s="3">
        <v>84</v>
      </c>
      <c r="E509" s="3">
        <v>116</v>
      </c>
      <c r="G509" t="s">
        <v>112</v>
      </c>
      <c r="H509" t="s">
        <v>43</v>
      </c>
    </row>
    <row r="510" spans="2:8" x14ac:dyDescent="0.2">
      <c r="C510" s="2">
        <v>0.64583333333333337</v>
      </c>
      <c r="D510" s="3">
        <v>85</v>
      </c>
      <c r="E510" s="3">
        <v>114</v>
      </c>
      <c r="G510" t="s">
        <v>131</v>
      </c>
      <c r="H510" t="s">
        <v>130</v>
      </c>
    </row>
    <row r="511" spans="2:8" x14ac:dyDescent="0.2">
      <c r="C511" s="2">
        <v>0.65625</v>
      </c>
      <c r="D511" s="3">
        <v>84</v>
      </c>
      <c r="E511" s="3">
        <v>111</v>
      </c>
      <c r="G511" t="s">
        <v>118</v>
      </c>
      <c r="H511" t="s">
        <v>34</v>
      </c>
    </row>
    <row r="512" spans="2:8" x14ac:dyDescent="0.2">
      <c r="C512" s="2">
        <v>0.66666666666666663</v>
      </c>
      <c r="D512" s="3">
        <v>84</v>
      </c>
      <c r="E512" s="3">
        <v>109</v>
      </c>
      <c r="G512" t="s">
        <v>95</v>
      </c>
      <c r="H512" t="s">
        <v>35</v>
      </c>
    </row>
    <row r="513" spans="2:8" x14ac:dyDescent="0.2">
      <c r="C513" s="2">
        <v>0.67708333333333337</v>
      </c>
      <c r="D513" s="3">
        <v>84</v>
      </c>
      <c r="E513" s="3">
        <v>117</v>
      </c>
      <c r="G513" t="s">
        <v>95</v>
      </c>
      <c r="H513" t="s">
        <v>71</v>
      </c>
    </row>
    <row r="514" spans="2:8" x14ac:dyDescent="0.2">
      <c r="C514" s="2">
        <v>0.6875</v>
      </c>
      <c r="D514" s="3">
        <v>84</v>
      </c>
      <c r="E514" s="3">
        <v>109</v>
      </c>
      <c r="G514" t="s">
        <v>112</v>
      </c>
      <c r="H514" t="s">
        <v>35</v>
      </c>
    </row>
    <row r="515" spans="2:8" x14ac:dyDescent="0.2">
      <c r="C515" s="2">
        <v>0.69791666666666663</v>
      </c>
      <c r="D515" s="3">
        <v>84</v>
      </c>
      <c r="E515" s="3">
        <v>108</v>
      </c>
      <c r="G515" t="s">
        <v>115</v>
      </c>
      <c r="H515" t="s">
        <v>37</v>
      </c>
    </row>
    <row r="516" spans="2:8" x14ac:dyDescent="0.2">
      <c r="C516" s="2">
        <v>0.70833333333333337</v>
      </c>
      <c r="D516" s="3">
        <v>84</v>
      </c>
      <c r="E516" s="3">
        <v>111</v>
      </c>
      <c r="G516" t="s">
        <v>101</v>
      </c>
      <c r="H516" t="s">
        <v>37</v>
      </c>
    </row>
    <row r="517" spans="2:8" x14ac:dyDescent="0.2">
      <c r="C517" s="2">
        <v>0.71875</v>
      </c>
      <c r="D517" s="3">
        <v>83</v>
      </c>
      <c r="E517" s="3">
        <v>103</v>
      </c>
      <c r="G517" t="s">
        <v>118</v>
      </c>
      <c r="H517" t="s">
        <v>37</v>
      </c>
    </row>
    <row r="518" spans="2:8" x14ac:dyDescent="0.2">
      <c r="C518" s="2">
        <v>0.72916666666666663</v>
      </c>
      <c r="D518" s="3">
        <v>82</v>
      </c>
      <c r="E518" s="3">
        <v>99</v>
      </c>
      <c r="G518" t="s">
        <v>97</v>
      </c>
      <c r="H518" t="s">
        <v>34</v>
      </c>
    </row>
    <row r="519" spans="2:8" x14ac:dyDescent="0.2">
      <c r="C519" s="2"/>
    </row>
    <row r="520" spans="2:8" x14ac:dyDescent="0.2">
      <c r="B520" s="6" t="s">
        <v>149</v>
      </c>
      <c r="C520" s="2"/>
    </row>
    <row r="521" spans="2:8" x14ac:dyDescent="0.2">
      <c r="B521" s="12">
        <v>39276</v>
      </c>
      <c r="C521" s="2">
        <v>0.38541666666666669</v>
      </c>
      <c r="D521" s="3">
        <v>74</v>
      </c>
      <c r="E521" s="3">
        <v>91</v>
      </c>
      <c r="G521" t="s">
        <v>44</v>
      </c>
    </row>
    <row r="522" spans="2:8" x14ac:dyDescent="0.2">
      <c r="C522" s="2">
        <v>0.39583333333333331</v>
      </c>
      <c r="D522" s="3">
        <v>75</v>
      </c>
      <c r="E522" s="3">
        <v>93</v>
      </c>
    </row>
    <row r="523" spans="2:8" x14ac:dyDescent="0.2">
      <c r="C523" s="2">
        <v>0.40625</v>
      </c>
      <c r="D523" s="3">
        <v>76</v>
      </c>
      <c r="E523" s="3">
        <v>91</v>
      </c>
    </row>
    <row r="524" spans="2:8" x14ac:dyDescent="0.2">
      <c r="C524" s="2">
        <v>0.41666666666666702</v>
      </c>
      <c r="D524" s="3">
        <v>77</v>
      </c>
      <c r="E524" s="3">
        <v>93</v>
      </c>
    </row>
    <row r="525" spans="2:8" x14ac:dyDescent="0.2">
      <c r="C525" s="1">
        <v>0.42708333333333331</v>
      </c>
      <c r="D525" s="3">
        <v>78</v>
      </c>
      <c r="E525" s="3">
        <v>96</v>
      </c>
    </row>
    <row r="526" spans="2:8" x14ac:dyDescent="0.2">
      <c r="C526" s="1">
        <v>0.4375</v>
      </c>
      <c r="D526" s="3">
        <v>79</v>
      </c>
      <c r="E526" s="3">
        <v>98</v>
      </c>
      <c r="G526" t="s">
        <v>97</v>
      </c>
      <c r="H526" t="s">
        <v>43</v>
      </c>
    </row>
    <row r="527" spans="2:8" x14ac:dyDescent="0.2">
      <c r="C527" s="1">
        <v>0.44791666666666669</v>
      </c>
      <c r="D527" s="3">
        <v>80</v>
      </c>
      <c r="E527" s="3">
        <v>100</v>
      </c>
      <c r="G527" t="s">
        <v>131</v>
      </c>
      <c r="H527" t="s">
        <v>43</v>
      </c>
    </row>
    <row r="528" spans="2:8" x14ac:dyDescent="0.2">
      <c r="C528" s="1">
        <v>0.45833333333333331</v>
      </c>
      <c r="D528" s="3">
        <v>81</v>
      </c>
      <c r="E528" s="3">
        <v>106</v>
      </c>
      <c r="G528" t="s">
        <v>97</v>
      </c>
      <c r="H528" t="s">
        <v>43</v>
      </c>
    </row>
    <row r="529" spans="3:8" x14ac:dyDescent="0.2">
      <c r="C529" s="1">
        <v>0.46875</v>
      </c>
      <c r="D529" s="3">
        <v>82</v>
      </c>
      <c r="E529" s="3">
        <v>105</v>
      </c>
      <c r="G529" t="s">
        <v>118</v>
      </c>
      <c r="H529" t="s">
        <v>43</v>
      </c>
    </row>
    <row r="530" spans="3:8" x14ac:dyDescent="0.2">
      <c r="C530" s="1">
        <v>0.47916666666666669</v>
      </c>
      <c r="D530" s="3">
        <v>82</v>
      </c>
      <c r="E530" s="3">
        <v>112</v>
      </c>
      <c r="G530" t="s">
        <v>107</v>
      </c>
      <c r="H530" t="s">
        <v>43</v>
      </c>
    </row>
    <row r="531" spans="3:8" x14ac:dyDescent="0.2">
      <c r="C531" s="1">
        <v>0.48958333333333331</v>
      </c>
      <c r="D531" s="3">
        <v>83</v>
      </c>
      <c r="E531" s="3">
        <v>113</v>
      </c>
      <c r="G531" t="s">
        <v>104</v>
      </c>
      <c r="H531" t="s">
        <v>43</v>
      </c>
    </row>
    <row r="532" spans="3:8" x14ac:dyDescent="0.2">
      <c r="C532" s="1">
        <v>0.5</v>
      </c>
      <c r="D532" s="3">
        <v>82</v>
      </c>
      <c r="E532" s="3">
        <v>117</v>
      </c>
      <c r="G532" t="s">
        <v>131</v>
      </c>
      <c r="H532" t="s">
        <v>37</v>
      </c>
    </row>
    <row r="533" spans="3:8" x14ac:dyDescent="0.2">
      <c r="C533" s="1">
        <v>0.51041666666666663</v>
      </c>
      <c r="D533" s="3">
        <v>82</v>
      </c>
      <c r="E533" s="3">
        <v>116</v>
      </c>
      <c r="G533" t="s">
        <v>112</v>
      </c>
      <c r="H533" t="s">
        <v>37</v>
      </c>
    </row>
    <row r="534" spans="3:8" x14ac:dyDescent="0.2">
      <c r="C534" s="1">
        <v>0.5625</v>
      </c>
      <c r="D534" s="3">
        <v>84</v>
      </c>
      <c r="E534" s="3">
        <v>119</v>
      </c>
      <c r="G534" t="s">
        <v>131</v>
      </c>
      <c r="H534" t="s">
        <v>43</v>
      </c>
    </row>
    <row r="535" spans="3:8" x14ac:dyDescent="0.2">
      <c r="C535" s="2">
        <v>0.57291666666666663</v>
      </c>
      <c r="D535" s="3">
        <v>84</v>
      </c>
      <c r="E535" s="3">
        <v>121</v>
      </c>
      <c r="G535" t="s">
        <v>95</v>
      </c>
      <c r="H535" t="s">
        <v>43</v>
      </c>
    </row>
    <row r="536" spans="3:8" x14ac:dyDescent="0.2">
      <c r="C536" s="2">
        <v>0.58333333333333337</v>
      </c>
      <c r="D536" s="3">
        <v>84</v>
      </c>
      <c r="E536" s="3">
        <v>114</v>
      </c>
      <c r="G536" t="s">
        <v>97</v>
      </c>
      <c r="H536" t="s">
        <v>43</v>
      </c>
    </row>
    <row r="537" spans="3:8" x14ac:dyDescent="0.2">
      <c r="C537" s="2">
        <v>0.59375</v>
      </c>
      <c r="D537" s="3">
        <v>84</v>
      </c>
      <c r="E537" s="3">
        <v>115</v>
      </c>
      <c r="G537" t="s">
        <v>101</v>
      </c>
      <c r="H537" t="s">
        <v>37</v>
      </c>
    </row>
    <row r="538" spans="3:8" x14ac:dyDescent="0.2">
      <c r="C538" s="2">
        <v>0.60416666666666663</v>
      </c>
      <c r="D538" s="3">
        <v>84</v>
      </c>
      <c r="E538" s="3">
        <v>117</v>
      </c>
      <c r="G538" t="s">
        <v>131</v>
      </c>
      <c r="H538" t="s">
        <v>37</v>
      </c>
    </row>
    <row r="539" spans="3:8" x14ac:dyDescent="0.2">
      <c r="C539" s="2">
        <v>0.61458333333333337</v>
      </c>
      <c r="D539" s="3">
        <v>84</v>
      </c>
      <c r="E539" s="3">
        <v>111</v>
      </c>
      <c r="G539" t="s">
        <v>97</v>
      </c>
      <c r="H539" t="s">
        <v>43</v>
      </c>
    </row>
    <row r="540" spans="3:8" x14ac:dyDescent="0.2">
      <c r="C540" s="2">
        <v>0.625</v>
      </c>
      <c r="D540" s="3">
        <v>85</v>
      </c>
      <c r="E540" s="3">
        <v>113</v>
      </c>
      <c r="G540" t="s">
        <v>95</v>
      </c>
      <c r="H540" t="s">
        <v>37</v>
      </c>
    </row>
    <row r="541" spans="3:8" x14ac:dyDescent="0.2">
      <c r="C541" s="2">
        <v>0.63541666666666663</v>
      </c>
      <c r="D541" s="3">
        <v>84</v>
      </c>
      <c r="E541" s="3">
        <v>109</v>
      </c>
      <c r="G541" t="s">
        <v>95</v>
      </c>
      <c r="H541" t="s">
        <v>130</v>
      </c>
    </row>
    <row r="542" spans="3:8" x14ac:dyDescent="0.2">
      <c r="C542" s="2">
        <v>0.64583333333333337</v>
      </c>
      <c r="D542" s="3">
        <v>85</v>
      </c>
      <c r="E542" s="3">
        <v>110</v>
      </c>
      <c r="G542" t="s">
        <v>112</v>
      </c>
      <c r="H542" t="s">
        <v>43</v>
      </c>
    </row>
    <row r="543" spans="3:8" x14ac:dyDescent="0.2">
      <c r="C543" s="2">
        <v>0.66666666666666663</v>
      </c>
      <c r="D543" s="3">
        <v>85</v>
      </c>
      <c r="E543" s="3">
        <v>109</v>
      </c>
      <c r="G543" t="s">
        <v>131</v>
      </c>
      <c r="H543" t="s">
        <v>43</v>
      </c>
    </row>
    <row r="544" spans="3:8" x14ac:dyDescent="0.2">
      <c r="C544" s="2">
        <v>0.71875</v>
      </c>
      <c r="D544" s="3">
        <v>84</v>
      </c>
      <c r="E544" s="3">
        <v>108</v>
      </c>
      <c r="G544" t="s">
        <v>97</v>
      </c>
      <c r="H544" t="s">
        <v>43</v>
      </c>
    </row>
    <row r="545" spans="2:8" x14ac:dyDescent="0.2">
      <c r="C545" s="2">
        <v>0.72916666666666663</v>
      </c>
      <c r="D545" s="3">
        <v>85</v>
      </c>
      <c r="E545" s="3">
        <v>110</v>
      </c>
      <c r="G545" t="s">
        <v>112</v>
      </c>
      <c r="H545" t="s">
        <v>143</v>
      </c>
    </row>
    <row r="546" spans="2:8" x14ac:dyDescent="0.2">
      <c r="C546" s="2">
        <v>0.73958333333333337</v>
      </c>
      <c r="D546" s="3">
        <v>86</v>
      </c>
      <c r="E546" s="3">
        <v>108</v>
      </c>
      <c r="G546" t="s">
        <v>131</v>
      </c>
      <c r="H546" t="s">
        <v>43</v>
      </c>
    </row>
    <row r="547" spans="2:8" x14ac:dyDescent="0.2">
      <c r="C547" s="2">
        <v>0.75</v>
      </c>
      <c r="D547" s="3">
        <v>85</v>
      </c>
      <c r="E547" s="3">
        <v>103</v>
      </c>
      <c r="G547" t="s">
        <v>131</v>
      </c>
      <c r="H547" t="s">
        <v>43</v>
      </c>
    </row>
    <row r="548" spans="2:8" x14ac:dyDescent="0.2">
      <c r="C548" s="2">
        <v>0.78125</v>
      </c>
      <c r="D548" s="3">
        <v>83</v>
      </c>
      <c r="E548" s="3">
        <v>99</v>
      </c>
      <c r="G548" t="s">
        <v>97</v>
      </c>
      <c r="H548" t="s">
        <v>43</v>
      </c>
    </row>
    <row r="549" spans="2:8" x14ac:dyDescent="0.2">
      <c r="B549" s="6" t="s">
        <v>150</v>
      </c>
      <c r="C549" s="2"/>
    </row>
    <row r="550" spans="2:8" x14ac:dyDescent="0.2">
      <c r="B550" s="11">
        <v>39277</v>
      </c>
      <c r="C550" s="2">
        <v>0.625</v>
      </c>
      <c r="D550" s="3">
        <v>91</v>
      </c>
      <c r="E550" s="3">
        <v>126</v>
      </c>
      <c r="G550" t="s">
        <v>131</v>
      </c>
      <c r="H550" t="s">
        <v>129</v>
      </c>
    </row>
    <row r="551" spans="2:8" x14ac:dyDescent="0.2">
      <c r="C551" s="2">
        <v>0.63541666666666663</v>
      </c>
      <c r="D551" s="3">
        <v>91</v>
      </c>
      <c r="E551" s="3">
        <v>124</v>
      </c>
      <c r="G551" t="s">
        <v>144</v>
      </c>
      <c r="H551" t="s">
        <v>129</v>
      </c>
    </row>
    <row r="552" spans="2:8" x14ac:dyDescent="0.2">
      <c r="C552" s="2">
        <v>0.64583333333333337</v>
      </c>
      <c r="D552" s="3">
        <v>92</v>
      </c>
      <c r="E552" s="3">
        <v>125</v>
      </c>
      <c r="G552" t="s">
        <v>131</v>
      </c>
      <c r="H552" t="s">
        <v>71</v>
      </c>
    </row>
    <row r="553" spans="2:8" x14ac:dyDescent="0.2">
      <c r="C553" s="2">
        <v>0.66666666666666663</v>
      </c>
      <c r="D553" s="3">
        <v>92</v>
      </c>
      <c r="E553" s="3">
        <v>128</v>
      </c>
      <c r="G553" t="s">
        <v>44</v>
      </c>
    </row>
    <row r="554" spans="2:8" x14ac:dyDescent="0.2">
      <c r="C554" s="2">
        <v>0.67708333333333337</v>
      </c>
      <c r="D554" s="3">
        <v>91</v>
      </c>
      <c r="E554" s="3">
        <v>124</v>
      </c>
      <c r="G554" t="s">
        <v>131</v>
      </c>
      <c r="H554" t="s">
        <v>129</v>
      </c>
    </row>
    <row r="555" spans="2:8" x14ac:dyDescent="0.2">
      <c r="C555" s="2">
        <v>0.6875</v>
      </c>
      <c r="D555" s="3">
        <v>90</v>
      </c>
      <c r="E555" s="3">
        <v>120</v>
      </c>
      <c r="G555" t="s">
        <v>131</v>
      </c>
      <c r="H555" t="s">
        <v>129</v>
      </c>
    </row>
    <row r="556" spans="2:8" x14ac:dyDescent="0.2">
      <c r="C556" s="2">
        <v>0.73958333333333337</v>
      </c>
      <c r="D556" s="3">
        <v>89</v>
      </c>
      <c r="E556" s="3">
        <v>108</v>
      </c>
      <c r="G556" t="s">
        <v>97</v>
      </c>
      <c r="H556" t="s">
        <v>143</v>
      </c>
    </row>
    <row r="557" spans="2:8" x14ac:dyDescent="0.2">
      <c r="C557" s="2">
        <v>0.75</v>
      </c>
      <c r="D557" s="3">
        <v>88</v>
      </c>
      <c r="E557" s="3">
        <v>105</v>
      </c>
      <c r="G557" t="s">
        <v>97</v>
      </c>
      <c r="H557" t="s">
        <v>43</v>
      </c>
    </row>
    <row r="558" spans="2:8" x14ac:dyDescent="0.2">
      <c r="C558" s="2">
        <v>0.76041666666666663</v>
      </c>
      <c r="D558" s="3">
        <v>88</v>
      </c>
      <c r="E558" s="3">
        <v>104</v>
      </c>
      <c r="G558" t="s">
        <v>112</v>
      </c>
      <c r="H558" t="s">
        <v>43</v>
      </c>
    </row>
    <row r="559" spans="2:8" x14ac:dyDescent="0.2">
      <c r="C559" s="2">
        <v>0.77083333333333337</v>
      </c>
      <c r="D559" s="3">
        <v>87</v>
      </c>
      <c r="E559" s="3">
        <v>99</v>
      </c>
      <c r="G559" t="s">
        <v>112</v>
      </c>
      <c r="H559" t="s">
        <v>43</v>
      </c>
    </row>
    <row r="560" spans="2:8" x14ac:dyDescent="0.2">
      <c r="C560" s="2">
        <v>0.78125</v>
      </c>
      <c r="D560" s="3">
        <v>84</v>
      </c>
      <c r="E560" s="3">
        <v>91</v>
      </c>
      <c r="G560" t="s">
        <v>128</v>
      </c>
      <c r="H560" t="s">
        <v>130</v>
      </c>
    </row>
    <row r="561" spans="2:8" x14ac:dyDescent="0.2">
      <c r="C561" s="2">
        <v>0.79166666666666663</v>
      </c>
      <c r="D561" s="3">
        <v>78</v>
      </c>
      <c r="E561" s="3">
        <v>85</v>
      </c>
      <c r="G561" t="s">
        <v>131</v>
      </c>
      <c r="H561" t="s">
        <v>129</v>
      </c>
    </row>
    <row r="562" spans="2:8" x14ac:dyDescent="0.2">
      <c r="B562" s="11" t="s">
        <v>151</v>
      </c>
      <c r="C562" s="2"/>
    </row>
    <row r="563" spans="2:8" x14ac:dyDescent="0.2">
      <c r="B563" s="11">
        <v>39278</v>
      </c>
      <c r="C563" s="1">
        <v>0.47916666666666669</v>
      </c>
      <c r="D563" s="3">
        <v>85</v>
      </c>
      <c r="E563" s="3">
        <v>106</v>
      </c>
      <c r="G563" t="s">
        <v>118</v>
      </c>
      <c r="H563" t="s">
        <v>143</v>
      </c>
    </row>
    <row r="564" spans="2:8" x14ac:dyDescent="0.2">
      <c r="C564" s="1">
        <v>0.48958333333333331</v>
      </c>
      <c r="D564" s="3">
        <v>86</v>
      </c>
      <c r="E564" s="3">
        <v>109</v>
      </c>
    </row>
    <row r="565" spans="2:8" x14ac:dyDescent="0.2">
      <c r="C565" s="1">
        <v>0.5</v>
      </c>
      <c r="D565" s="3">
        <v>86</v>
      </c>
      <c r="E565" s="3">
        <v>107</v>
      </c>
      <c r="G565" t="s">
        <v>112</v>
      </c>
      <c r="H565" t="s">
        <v>129</v>
      </c>
    </row>
    <row r="566" spans="2:8" x14ac:dyDescent="0.2">
      <c r="C566" s="1">
        <v>0.51041666666666663</v>
      </c>
      <c r="D566" s="3">
        <v>86</v>
      </c>
      <c r="E566" s="3">
        <v>103</v>
      </c>
      <c r="G566" t="s">
        <v>131</v>
      </c>
      <c r="H566" t="s">
        <v>71</v>
      </c>
    </row>
    <row r="567" spans="2:8" x14ac:dyDescent="0.2">
      <c r="C567" s="1">
        <v>0.52083333333333337</v>
      </c>
      <c r="D567" s="3">
        <v>87</v>
      </c>
      <c r="E567" s="3">
        <v>106</v>
      </c>
      <c r="G567" t="s">
        <v>118</v>
      </c>
      <c r="H567" t="s">
        <v>43</v>
      </c>
    </row>
    <row r="568" spans="2:8" x14ac:dyDescent="0.2">
      <c r="C568" s="1">
        <v>0.53125</v>
      </c>
      <c r="D568" s="3">
        <v>86</v>
      </c>
      <c r="E568" s="3">
        <v>98</v>
      </c>
      <c r="G568" t="s">
        <v>101</v>
      </c>
      <c r="H568" t="s">
        <v>43</v>
      </c>
    </row>
    <row r="569" spans="2:8" x14ac:dyDescent="0.2">
      <c r="C569" s="1">
        <v>0.54166666666666663</v>
      </c>
      <c r="D569" s="3">
        <v>85</v>
      </c>
      <c r="E569" s="3">
        <v>102</v>
      </c>
      <c r="G569" t="s">
        <v>97</v>
      </c>
      <c r="H569" t="s">
        <v>43</v>
      </c>
    </row>
    <row r="570" spans="2:8" x14ac:dyDescent="0.2">
      <c r="C570" s="1">
        <v>0.55208333333333337</v>
      </c>
      <c r="D570" s="3">
        <v>86</v>
      </c>
      <c r="E570" s="3">
        <v>107</v>
      </c>
      <c r="G570" t="s">
        <v>95</v>
      </c>
      <c r="H570" t="s">
        <v>43</v>
      </c>
    </row>
    <row r="571" spans="2:8" x14ac:dyDescent="0.2">
      <c r="C571" s="2">
        <v>0.5625</v>
      </c>
      <c r="D571" s="3">
        <v>87</v>
      </c>
      <c r="E571" s="3">
        <v>109</v>
      </c>
      <c r="G571" t="s">
        <v>131</v>
      </c>
      <c r="H571" t="s">
        <v>43</v>
      </c>
    </row>
    <row r="572" spans="2:8" x14ac:dyDescent="0.2">
      <c r="C572" s="2"/>
      <c r="D572" s="3"/>
      <c r="E572" s="3"/>
    </row>
    <row r="573" spans="2:8" x14ac:dyDescent="0.2">
      <c r="B573" s="6" t="s">
        <v>152</v>
      </c>
      <c r="C573" s="2"/>
      <c r="D573" s="3"/>
      <c r="E573" s="3"/>
    </row>
    <row r="574" spans="2:8" x14ac:dyDescent="0.2">
      <c r="B574" s="11">
        <v>39283</v>
      </c>
      <c r="C574" s="2">
        <v>0.35416666666666669</v>
      </c>
      <c r="D574" s="3">
        <v>60</v>
      </c>
      <c r="E574" s="3">
        <v>72</v>
      </c>
    </row>
    <row r="575" spans="2:8" x14ac:dyDescent="0.2">
      <c r="C575" s="2">
        <v>0.36458333333333331</v>
      </c>
      <c r="D575" s="3">
        <v>60</v>
      </c>
      <c r="E575" s="3">
        <v>74</v>
      </c>
    </row>
    <row r="576" spans="2:8" x14ac:dyDescent="0.2">
      <c r="C576" s="1">
        <v>0.375</v>
      </c>
      <c r="D576" s="3">
        <v>61</v>
      </c>
      <c r="E576" s="3">
        <v>75</v>
      </c>
    </row>
    <row r="577" spans="3:8" x14ac:dyDescent="0.2">
      <c r="C577" s="1">
        <v>0.38541666666666669</v>
      </c>
      <c r="D577" s="3">
        <v>61</v>
      </c>
      <c r="E577" s="3">
        <v>74</v>
      </c>
    </row>
    <row r="578" spans="3:8" x14ac:dyDescent="0.2">
      <c r="C578" s="1">
        <v>0.39583333333333331</v>
      </c>
      <c r="D578" s="3">
        <v>62</v>
      </c>
      <c r="E578" s="3">
        <v>79</v>
      </c>
      <c r="G578" t="s">
        <v>97</v>
      </c>
      <c r="H578" t="s">
        <v>43</v>
      </c>
    </row>
    <row r="579" spans="3:8" x14ac:dyDescent="0.2">
      <c r="C579" s="1">
        <v>0.40625</v>
      </c>
      <c r="D579" s="3">
        <v>62</v>
      </c>
      <c r="E579" s="3">
        <v>79</v>
      </c>
      <c r="G579" t="s">
        <v>109</v>
      </c>
      <c r="H579" t="s">
        <v>143</v>
      </c>
    </row>
    <row r="580" spans="3:8" x14ac:dyDescent="0.2">
      <c r="C580" s="1">
        <v>0.41666666666666669</v>
      </c>
      <c r="D580" s="3">
        <v>63</v>
      </c>
      <c r="E580" s="3">
        <v>84</v>
      </c>
      <c r="G580" t="s">
        <v>118</v>
      </c>
      <c r="H580" t="s">
        <v>143</v>
      </c>
    </row>
    <row r="581" spans="3:8" x14ac:dyDescent="0.2">
      <c r="C581" s="1">
        <v>0.42708333333333331</v>
      </c>
      <c r="D581" s="3">
        <v>64</v>
      </c>
      <c r="E581" s="3">
        <v>89</v>
      </c>
      <c r="G581" t="s">
        <v>118</v>
      </c>
      <c r="H581" t="s">
        <v>129</v>
      </c>
    </row>
    <row r="582" spans="3:8" x14ac:dyDescent="0.2">
      <c r="C582" s="1">
        <v>0.4375</v>
      </c>
      <c r="D582" s="3">
        <v>65</v>
      </c>
      <c r="E582" s="3">
        <v>87</v>
      </c>
      <c r="G582" t="s">
        <v>97</v>
      </c>
      <c r="H582" t="s">
        <v>143</v>
      </c>
    </row>
    <row r="583" spans="3:8" x14ac:dyDescent="0.2">
      <c r="C583" s="1">
        <v>0.44791666666666669</v>
      </c>
      <c r="D583" s="3">
        <v>65</v>
      </c>
      <c r="E583" s="3">
        <v>93</v>
      </c>
      <c r="G583" t="s">
        <v>101</v>
      </c>
      <c r="H583" t="s">
        <v>143</v>
      </c>
    </row>
    <row r="584" spans="3:8" x14ac:dyDescent="0.2">
      <c r="C584" s="1">
        <v>0.45833333333333331</v>
      </c>
      <c r="D584" s="3">
        <v>65</v>
      </c>
      <c r="E584" s="3">
        <v>93</v>
      </c>
      <c r="G584" t="s">
        <v>131</v>
      </c>
      <c r="H584" t="s">
        <v>130</v>
      </c>
    </row>
    <row r="585" spans="3:8" x14ac:dyDescent="0.2">
      <c r="C585" s="2">
        <v>0.58333333333333337</v>
      </c>
      <c r="D585" s="3">
        <v>70</v>
      </c>
      <c r="E585" s="3">
        <v>115</v>
      </c>
      <c r="G585" t="s">
        <v>97</v>
      </c>
      <c r="H585" t="s">
        <v>130</v>
      </c>
    </row>
    <row r="586" spans="3:8" x14ac:dyDescent="0.2">
      <c r="C586" s="2">
        <v>0.59375</v>
      </c>
      <c r="D586" s="3"/>
    </row>
    <row r="587" spans="3:8" x14ac:dyDescent="0.2">
      <c r="C587" s="2">
        <v>0.60416666666666663</v>
      </c>
    </row>
    <row r="588" spans="3:8" x14ac:dyDescent="0.2">
      <c r="C588" s="2">
        <v>0.61458333333333337</v>
      </c>
    </row>
    <row r="589" spans="3:8" x14ac:dyDescent="0.2">
      <c r="C589" s="2">
        <v>0.625</v>
      </c>
      <c r="D589" s="3">
        <v>71</v>
      </c>
      <c r="E589" s="3">
        <v>113</v>
      </c>
      <c r="G589" t="s">
        <v>107</v>
      </c>
      <c r="H589" t="s">
        <v>153</v>
      </c>
    </row>
    <row r="590" spans="3:8" x14ac:dyDescent="0.2">
      <c r="C590" s="2">
        <v>0.63541666666666663</v>
      </c>
      <c r="D590" s="3">
        <v>71</v>
      </c>
      <c r="E590" s="3">
        <v>112</v>
      </c>
      <c r="G590" t="s">
        <v>97</v>
      </c>
      <c r="H590" t="s">
        <v>71</v>
      </c>
    </row>
    <row r="591" spans="3:8" x14ac:dyDescent="0.2">
      <c r="C591" s="2">
        <v>0.64583333333333337</v>
      </c>
      <c r="D591" s="3">
        <v>71</v>
      </c>
      <c r="E591" s="3">
        <v>117</v>
      </c>
    </row>
    <row r="592" spans="3:8" x14ac:dyDescent="0.2">
      <c r="C592" s="2">
        <v>0.65625</v>
      </c>
      <c r="D592" s="3">
        <v>71</v>
      </c>
      <c r="E592" s="3">
        <v>118</v>
      </c>
      <c r="G592" t="s">
        <v>118</v>
      </c>
      <c r="H592" t="s">
        <v>71</v>
      </c>
    </row>
    <row r="593" spans="2:8" x14ac:dyDescent="0.2">
      <c r="C593" s="2">
        <v>0.66666666666666663</v>
      </c>
      <c r="D593" s="3">
        <v>71</v>
      </c>
      <c r="E593" s="3">
        <v>120</v>
      </c>
      <c r="G593" t="s">
        <v>95</v>
      </c>
      <c r="H593" t="s">
        <v>130</v>
      </c>
    </row>
    <row r="594" spans="2:8" x14ac:dyDescent="0.2">
      <c r="C594" s="2"/>
    </row>
    <row r="595" spans="2:8" x14ac:dyDescent="0.2">
      <c r="B595" s="6" t="s">
        <v>152</v>
      </c>
      <c r="C595" s="2"/>
    </row>
    <row r="596" spans="2:8" x14ac:dyDescent="0.2">
      <c r="B596" s="11">
        <v>39284</v>
      </c>
      <c r="C596" s="2">
        <v>0.34375</v>
      </c>
      <c r="D596" s="3">
        <v>60</v>
      </c>
      <c r="E596" s="3">
        <v>74</v>
      </c>
      <c r="G596" t="s">
        <v>112</v>
      </c>
      <c r="H596" t="s">
        <v>130</v>
      </c>
    </row>
    <row r="597" spans="2:8" x14ac:dyDescent="0.2">
      <c r="C597" s="2">
        <v>0.375</v>
      </c>
      <c r="D597" s="3">
        <v>62</v>
      </c>
      <c r="E597" s="3">
        <v>83</v>
      </c>
      <c r="G597" t="s">
        <v>154</v>
      </c>
      <c r="H597" t="s">
        <v>129</v>
      </c>
    </row>
    <row r="598" spans="2:8" x14ac:dyDescent="0.2">
      <c r="C598" s="2">
        <v>0.38541666666666702</v>
      </c>
      <c r="D598" s="3">
        <v>63</v>
      </c>
      <c r="E598" s="3">
        <v>78</v>
      </c>
      <c r="G598" t="s">
        <v>44</v>
      </c>
    </row>
    <row r="599" spans="2:8" x14ac:dyDescent="0.2">
      <c r="C599" s="2">
        <v>0.39583333333333298</v>
      </c>
      <c r="D599" s="3">
        <v>63</v>
      </c>
      <c r="E599" s="3">
        <v>92</v>
      </c>
      <c r="G599" t="s">
        <v>118</v>
      </c>
      <c r="H599" t="s">
        <v>43</v>
      </c>
    </row>
    <row r="600" spans="2:8" x14ac:dyDescent="0.2">
      <c r="C600" s="2">
        <v>0.40625</v>
      </c>
      <c r="D600" s="3">
        <v>64</v>
      </c>
      <c r="E600" s="3">
        <v>85</v>
      </c>
      <c r="G600" t="s">
        <v>131</v>
      </c>
      <c r="H600" t="s">
        <v>130</v>
      </c>
    </row>
    <row r="601" spans="2:8" x14ac:dyDescent="0.2">
      <c r="C601" s="1">
        <v>0.41666666666666669</v>
      </c>
      <c r="D601" s="3">
        <v>64</v>
      </c>
      <c r="E601" s="3">
        <v>83</v>
      </c>
      <c r="G601" t="s">
        <v>118</v>
      </c>
      <c r="H601" t="s">
        <v>129</v>
      </c>
    </row>
    <row r="602" spans="2:8" x14ac:dyDescent="0.2">
      <c r="C602" s="1">
        <v>0.45833333333333331</v>
      </c>
      <c r="D602" s="3">
        <v>67</v>
      </c>
      <c r="E602" s="3">
        <v>105</v>
      </c>
      <c r="G602" t="s">
        <v>95</v>
      </c>
      <c r="H602" t="s">
        <v>130</v>
      </c>
    </row>
    <row r="603" spans="2:8" x14ac:dyDescent="0.2">
      <c r="C603" s="1">
        <v>0.46875</v>
      </c>
      <c r="D603" s="3">
        <v>67</v>
      </c>
      <c r="E603" s="3">
        <v>105</v>
      </c>
    </row>
    <row r="604" spans="2:8" x14ac:dyDescent="0.2">
      <c r="C604" s="1">
        <v>0.49305555555555558</v>
      </c>
      <c r="D604" s="3">
        <v>68</v>
      </c>
      <c r="E604" s="3">
        <v>96</v>
      </c>
      <c r="G604" t="s">
        <v>155</v>
      </c>
      <c r="H604" t="s">
        <v>130</v>
      </c>
    </row>
    <row r="605" spans="2:8" x14ac:dyDescent="0.2">
      <c r="C605" s="1">
        <v>0.5</v>
      </c>
      <c r="D605" s="3">
        <v>68</v>
      </c>
      <c r="E605" s="3">
        <v>107</v>
      </c>
      <c r="G605" t="s">
        <v>155</v>
      </c>
      <c r="H605" t="s">
        <v>143</v>
      </c>
    </row>
    <row r="606" spans="2:8" x14ac:dyDescent="0.2">
      <c r="C606" s="1">
        <v>0.51041666666666663</v>
      </c>
      <c r="D606" s="3">
        <v>70</v>
      </c>
      <c r="E606" s="3">
        <v>105</v>
      </c>
      <c r="G606" t="s">
        <v>118</v>
      </c>
      <c r="H606" t="s">
        <v>71</v>
      </c>
    </row>
    <row r="607" spans="2:8" x14ac:dyDescent="0.2">
      <c r="C607" s="1">
        <v>0.52083333333333337</v>
      </c>
      <c r="D607" s="3">
        <v>69</v>
      </c>
      <c r="E607" s="3">
        <v>102</v>
      </c>
      <c r="G607" t="s">
        <v>97</v>
      </c>
      <c r="H607" t="s">
        <v>129</v>
      </c>
    </row>
    <row r="608" spans="2:8" x14ac:dyDescent="0.2">
      <c r="C608" s="1">
        <v>0.53125</v>
      </c>
      <c r="D608" s="3">
        <v>70</v>
      </c>
      <c r="E608" s="3">
        <v>110</v>
      </c>
      <c r="G608" t="s">
        <v>95</v>
      </c>
      <c r="H608" t="s">
        <v>143</v>
      </c>
    </row>
    <row r="609" spans="2:10" x14ac:dyDescent="0.2">
      <c r="C609" s="1">
        <v>0.54166666666666663</v>
      </c>
      <c r="D609" s="3">
        <v>69</v>
      </c>
      <c r="E609" s="3">
        <v>106</v>
      </c>
      <c r="G609" t="s">
        <v>95</v>
      </c>
      <c r="H609" t="s">
        <v>129</v>
      </c>
    </row>
    <row r="610" spans="2:10" x14ac:dyDescent="0.2">
      <c r="C610" s="1"/>
    </row>
    <row r="611" spans="2:10" x14ac:dyDescent="0.2">
      <c r="B611" s="6" t="s">
        <v>160</v>
      </c>
      <c r="C611" s="2"/>
      <c r="I611" s="3" t="s">
        <v>156</v>
      </c>
      <c r="J611" s="3" t="s">
        <v>157</v>
      </c>
    </row>
    <row r="612" spans="2:10" x14ac:dyDescent="0.2">
      <c r="B612" s="11">
        <v>39285</v>
      </c>
      <c r="C612" s="2">
        <v>0.33333333333333331</v>
      </c>
      <c r="D612" s="3">
        <v>64</v>
      </c>
      <c r="E612" s="3">
        <v>73</v>
      </c>
      <c r="G612" t="s">
        <v>112</v>
      </c>
      <c r="H612" t="s">
        <v>129</v>
      </c>
      <c r="I612" s="13">
        <v>0.7</v>
      </c>
      <c r="J612" s="3">
        <v>30.22</v>
      </c>
    </row>
    <row r="613" spans="2:10" x14ac:dyDescent="0.2">
      <c r="C613" s="2">
        <v>0.375</v>
      </c>
      <c r="D613" s="3">
        <v>68</v>
      </c>
      <c r="E613" s="3">
        <v>84</v>
      </c>
      <c r="G613" t="s">
        <v>95</v>
      </c>
      <c r="H613" t="s">
        <v>71</v>
      </c>
      <c r="I613" s="13"/>
      <c r="J613" s="3"/>
    </row>
    <row r="614" spans="2:10" x14ac:dyDescent="0.2">
      <c r="C614" s="1">
        <v>0.40625</v>
      </c>
      <c r="D614" s="3">
        <v>69</v>
      </c>
      <c r="E614" s="3">
        <v>92</v>
      </c>
      <c r="I614" s="13"/>
      <c r="J614" s="3"/>
    </row>
    <row r="615" spans="2:10" x14ac:dyDescent="0.2">
      <c r="C615" s="1">
        <v>0.41666666666666669</v>
      </c>
      <c r="D615" s="3">
        <v>70</v>
      </c>
      <c r="E615" s="3">
        <v>95</v>
      </c>
      <c r="G615" t="s">
        <v>97</v>
      </c>
      <c r="H615" t="s">
        <v>71</v>
      </c>
      <c r="I615" s="13"/>
      <c r="J615" s="3"/>
    </row>
    <row r="616" spans="2:10" x14ac:dyDescent="0.2">
      <c r="C616" s="1">
        <v>0.42708333333333331</v>
      </c>
      <c r="D616" s="3">
        <v>70</v>
      </c>
      <c r="E616" s="3">
        <v>99</v>
      </c>
      <c r="G616" t="s">
        <v>118</v>
      </c>
      <c r="H616" t="s">
        <v>71</v>
      </c>
      <c r="I616" s="13"/>
      <c r="J616" s="3"/>
    </row>
    <row r="617" spans="2:10" x14ac:dyDescent="0.2">
      <c r="C617" s="1">
        <v>0.44791666666666669</v>
      </c>
      <c r="D617" s="3">
        <v>70</v>
      </c>
      <c r="E617" s="3">
        <v>98</v>
      </c>
      <c r="G617" t="s">
        <v>118</v>
      </c>
      <c r="H617" t="s">
        <v>71</v>
      </c>
      <c r="I617" s="13">
        <v>0.5</v>
      </c>
      <c r="J617" s="3">
        <v>30.23</v>
      </c>
    </row>
    <row r="618" spans="2:10" x14ac:dyDescent="0.2">
      <c r="C618" s="1">
        <v>0.45833333333333331</v>
      </c>
      <c r="D618" s="3">
        <v>71</v>
      </c>
      <c r="E618" s="3">
        <v>105</v>
      </c>
      <c r="G618" t="s">
        <v>118</v>
      </c>
      <c r="H618" t="s">
        <v>71</v>
      </c>
      <c r="I618" s="13">
        <v>0.48</v>
      </c>
      <c r="J618" s="3">
        <v>30.23</v>
      </c>
    </row>
    <row r="619" spans="2:10" x14ac:dyDescent="0.2">
      <c r="C619" s="1">
        <v>0.46875</v>
      </c>
      <c r="D619" s="3">
        <v>71</v>
      </c>
      <c r="E619" s="3">
        <v>108</v>
      </c>
      <c r="G619" t="s">
        <v>101</v>
      </c>
      <c r="H619" t="s">
        <v>71</v>
      </c>
      <c r="I619" s="13">
        <v>0.48</v>
      </c>
      <c r="J619" s="3">
        <v>30.23</v>
      </c>
    </row>
    <row r="620" spans="2:10" x14ac:dyDescent="0.2">
      <c r="C620" s="1">
        <v>0.47916666666666702</v>
      </c>
      <c r="D620" s="3">
        <v>72</v>
      </c>
      <c r="E620" s="3">
        <v>114</v>
      </c>
      <c r="G620" t="s">
        <v>97</v>
      </c>
      <c r="H620" t="s">
        <v>129</v>
      </c>
      <c r="I620" s="13">
        <v>0.46</v>
      </c>
      <c r="J620" s="3">
        <v>30.23</v>
      </c>
    </row>
    <row r="621" spans="2:10" x14ac:dyDescent="0.2">
      <c r="C621" s="1">
        <v>0.54166666666666663</v>
      </c>
      <c r="D621" s="3">
        <v>74</v>
      </c>
      <c r="E621" s="3">
        <v>120</v>
      </c>
      <c r="I621" s="13"/>
      <c r="J621" s="3"/>
    </row>
    <row r="622" spans="2:10" x14ac:dyDescent="0.2">
      <c r="C622" s="1">
        <v>0.55208333333333337</v>
      </c>
      <c r="D622" s="3">
        <v>73</v>
      </c>
      <c r="E622" s="3">
        <v>116</v>
      </c>
      <c r="G622" t="s">
        <v>112</v>
      </c>
      <c r="H622" t="s">
        <v>71</v>
      </c>
      <c r="I622" s="13"/>
      <c r="J622" s="3"/>
    </row>
    <row r="623" spans="2:10" x14ac:dyDescent="0.2">
      <c r="C623" s="1">
        <v>0.5625</v>
      </c>
      <c r="D623" s="3">
        <v>75</v>
      </c>
      <c r="E623" s="3">
        <v>123</v>
      </c>
      <c r="G623" t="s">
        <v>118</v>
      </c>
      <c r="H623" t="s">
        <v>35</v>
      </c>
      <c r="I623" s="13"/>
      <c r="J623" s="3"/>
    </row>
    <row r="624" spans="2:10" x14ac:dyDescent="0.2">
      <c r="C624" s="1">
        <v>0.57291666666666696</v>
      </c>
      <c r="D624" s="3">
        <v>75</v>
      </c>
      <c r="E624" s="3">
        <v>125</v>
      </c>
      <c r="G624" t="s">
        <v>118</v>
      </c>
      <c r="H624" t="s">
        <v>129</v>
      </c>
      <c r="I624" s="13"/>
      <c r="J624" s="3"/>
    </row>
    <row r="625" spans="2:10" x14ac:dyDescent="0.2">
      <c r="C625" s="1">
        <v>0.58333333333333404</v>
      </c>
      <c r="D625" s="3">
        <v>75</v>
      </c>
      <c r="E625" s="3">
        <v>125</v>
      </c>
      <c r="G625" t="s">
        <v>97</v>
      </c>
      <c r="H625" t="s">
        <v>71</v>
      </c>
      <c r="I625" s="13"/>
      <c r="J625" s="3"/>
    </row>
    <row r="626" spans="2:10" x14ac:dyDescent="0.2">
      <c r="C626" s="1">
        <v>0.59375</v>
      </c>
      <c r="D626" s="3">
        <v>75</v>
      </c>
      <c r="E626" s="3">
        <v>129</v>
      </c>
      <c r="G626" t="s">
        <v>99</v>
      </c>
      <c r="H626" t="s">
        <v>129</v>
      </c>
      <c r="I626" s="13"/>
      <c r="J626" s="3"/>
    </row>
    <row r="627" spans="2:10" x14ac:dyDescent="0.2">
      <c r="C627" s="1">
        <v>0.60416666666666696</v>
      </c>
      <c r="D627" s="3">
        <v>76</v>
      </c>
      <c r="E627" s="3">
        <v>130</v>
      </c>
      <c r="G627" t="s">
        <v>131</v>
      </c>
      <c r="H627" t="s">
        <v>71</v>
      </c>
      <c r="I627" s="13"/>
      <c r="J627" s="3"/>
    </row>
    <row r="628" spans="2:10" x14ac:dyDescent="0.2">
      <c r="C628" s="1">
        <v>0.61458333333333404</v>
      </c>
      <c r="D628" s="3">
        <v>76</v>
      </c>
      <c r="E628" s="3">
        <v>131</v>
      </c>
      <c r="G628" t="s">
        <v>97</v>
      </c>
      <c r="H628" t="s">
        <v>71</v>
      </c>
      <c r="I628" s="13"/>
      <c r="J628" s="3"/>
    </row>
    <row r="629" spans="2:10" x14ac:dyDescent="0.2">
      <c r="C629" s="1">
        <v>0.625000000000001</v>
      </c>
      <c r="D629" s="3">
        <v>76</v>
      </c>
      <c r="E629" s="3">
        <v>128</v>
      </c>
      <c r="G629" t="s">
        <v>118</v>
      </c>
      <c r="H629" t="s">
        <v>71</v>
      </c>
    </row>
    <row r="630" spans="2:10" x14ac:dyDescent="0.2">
      <c r="C630" s="1"/>
    </row>
    <row r="631" spans="2:10" x14ac:dyDescent="0.2">
      <c r="B631" s="6" t="s">
        <v>158</v>
      </c>
      <c r="C631" s="1"/>
    </row>
    <row r="632" spans="2:10" x14ac:dyDescent="0.2">
      <c r="B632" s="11">
        <v>39298</v>
      </c>
      <c r="C632" s="1">
        <v>0.41666666666666669</v>
      </c>
      <c r="D632" s="3">
        <v>75</v>
      </c>
      <c r="E632" s="3">
        <v>95</v>
      </c>
      <c r="G632" t="s">
        <v>131</v>
      </c>
      <c r="H632" t="s">
        <v>130</v>
      </c>
    </row>
    <row r="633" spans="2:10" x14ac:dyDescent="0.2">
      <c r="C633" s="1">
        <v>0.42708333333333331</v>
      </c>
      <c r="D633" s="3">
        <v>77</v>
      </c>
      <c r="E633" s="3">
        <v>101</v>
      </c>
      <c r="G633" t="s">
        <v>112</v>
      </c>
      <c r="H633" t="s">
        <v>130</v>
      </c>
    </row>
    <row r="634" spans="2:10" x14ac:dyDescent="0.2">
      <c r="C634" s="1">
        <v>0.4375</v>
      </c>
      <c r="D634" s="3">
        <v>78</v>
      </c>
      <c r="E634" s="3">
        <v>103</v>
      </c>
      <c r="G634" t="s">
        <v>95</v>
      </c>
      <c r="H634" t="s">
        <v>130</v>
      </c>
    </row>
    <row r="635" spans="2:10" x14ac:dyDescent="0.2">
      <c r="C635" s="1">
        <v>0.44791666666666669</v>
      </c>
      <c r="D635" s="3">
        <v>78</v>
      </c>
      <c r="E635" s="3">
        <v>101</v>
      </c>
      <c r="G635" t="s">
        <v>112</v>
      </c>
      <c r="H635" t="s">
        <v>130</v>
      </c>
    </row>
    <row r="636" spans="2:10" x14ac:dyDescent="0.2">
      <c r="C636" s="1">
        <v>0.45833333333333331</v>
      </c>
      <c r="D636" s="3">
        <v>79</v>
      </c>
      <c r="E636" s="3">
        <v>106</v>
      </c>
      <c r="G636" t="s">
        <v>144</v>
      </c>
      <c r="H636" t="s">
        <v>130</v>
      </c>
    </row>
    <row r="637" spans="2:10" x14ac:dyDescent="0.2">
      <c r="C637" s="1">
        <v>0.46875</v>
      </c>
      <c r="D637" s="3">
        <v>79</v>
      </c>
      <c r="E637" s="3">
        <v>110</v>
      </c>
      <c r="G637" t="s">
        <v>144</v>
      </c>
      <c r="H637" t="s">
        <v>43</v>
      </c>
    </row>
    <row r="638" spans="2:10" x14ac:dyDescent="0.2">
      <c r="C638" s="1">
        <v>0.47916666666666669</v>
      </c>
      <c r="D638" s="3">
        <v>81</v>
      </c>
      <c r="E638" s="3">
        <v>112</v>
      </c>
      <c r="G638" t="s">
        <v>144</v>
      </c>
      <c r="H638" t="s">
        <v>130</v>
      </c>
    </row>
    <row r="639" spans="2:10" x14ac:dyDescent="0.2">
      <c r="C639" s="1">
        <v>0.48958333333333331</v>
      </c>
      <c r="D639" s="3">
        <v>82</v>
      </c>
      <c r="E639" s="3">
        <v>117</v>
      </c>
      <c r="G639" t="s">
        <v>95</v>
      </c>
      <c r="H639" t="s">
        <v>130</v>
      </c>
    </row>
    <row r="640" spans="2:10" x14ac:dyDescent="0.2">
      <c r="C640" s="1">
        <v>0.5</v>
      </c>
      <c r="D640" s="3">
        <v>82</v>
      </c>
      <c r="E640" s="3">
        <v>113</v>
      </c>
      <c r="G640" t="s">
        <v>112</v>
      </c>
      <c r="H640" t="s">
        <v>130</v>
      </c>
    </row>
    <row r="641" spans="2:8" x14ac:dyDescent="0.2">
      <c r="C641" s="1">
        <v>0.55208333333333337</v>
      </c>
      <c r="D641" s="3">
        <v>84</v>
      </c>
      <c r="E641" s="3">
        <v>120</v>
      </c>
      <c r="G641" t="s">
        <v>144</v>
      </c>
      <c r="H641" t="s">
        <v>130</v>
      </c>
    </row>
    <row r="642" spans="2:8" x14ac:dyDescent="0.2">
      <c r="C642" s="1">
        <v>0.5625</v>
      </c>
      <c r="D642" s="3">
        <v>84</v>
      </c>
      <c r="E642" s="3">
        <v>120</v>
      </c>
      <c r="G642" t="s">
        <v>112</v>
      </c>
      <c r="H642" t="s">
        <v>37</v>
      </c>
    </row>
    <row r="643" spans="2:8" x14ac:dyDescent="0.2">
      <c r="C643" s="1">
        <v>0.57291666666666696</v>
      </c>
      <c r="D643" s="3">
        <v>85</v>
      </c>
      <c r="E643" s="3">
        <v>117</v>
      </c>
      <c r="G643" t="s">
        <v>144</v>
      </c>
      <c r="H643" t="s">
        <v>37</v>
      </c>
    </row>
    <row r="644" spans="2:8" x14ac:dyDescent="0.2">
      <c r="C644" s="1">
        <v>0.58333333333333404</v>
      </c>
      <c r="D644" s="3">
        <v>85</v>
      </c>
      <c r="E644" s="3">
        <v>121</v>
      </c>
      <c r="G644" t="s">
        <v>112</v>
      </c>
      <c r="H644" t="s">
        <v>37</v>
      </c>
    </row>
    <row r="645" spans="2:8" x14ac:dyDescent="0.2">
      <c r="C645" s="1">
        <v>0.59375</v>
      </c>
      <c r="D645" s="3">
        <v>86</v>
      </c>
      <c r="E645" s="3">
        <v>122</v>
      </c>
      <c r="G645" t="s">
        <v>144</v>
      </c>
      <c r="H645" t="s">
        <v>130</v>
      </c>
    </row>
    <row r="646" spans="2:8" x14ac:dyDescent="0.2">
      <c r="C646" s="1">
        <v>0.60416666666666696</v>
      </c>
      <c r="D646" s="3">
        <v>85</v>
      </c>
      <c r="E646" s="3">
        <v>118</v>
      </c>
      <c r="G646" t="s">
        <v>112</v>
      </c>
      <c r="H646" t="s">
        <v>34</v>
      </c>
    </row>
    <row r="647" spans="2:8" x14ac:dyDescent="0.2">
      <c r="C647" s="1">
        <v>0.61458333333333404</v>
      </c>
      <c r="D647" s="3">
        <v>85</v>
      </c>
      <c r="E647" s="3">
        <v>123</v>
      </c>
      <c r="G647" t="s">
        <v>144</v>
      </c>
      <c r="H647" t="s">
        <v>143</v>
      </c>
    </row>
    <row r="648" spans="2:8" x14ac:dyDescent="0.2">
      <c r="C648" s="1">
        <v>0.625000000000001</v>
      </c>
      <c r="D648" s="3">
        <v>85</v>
      </c>
      <c r="E648" s="3">
        <v>120</v>
      </c>
      <c r="G648" t="s">
        <v>131</v>
      </c>
      <c r="H648" t="s">
        <v>143</v>
      </c>
    </row>
    <row r="649" spans="2:8" x14ac:dyDescent="0.2">
      <c r="C649" s="1">
        <v>0.687500000000001</v>
      </c>
      <c r="D649" s="3">
        <v>84</v>
      </c>
      <c r="E649" s="3">
        <v>112</v>
      </c>
      <c r="G649" t="s">
        <v>144</v>
      </c>
      <c r="H649" t="s">
        <v>37</v>
      </c>
    </row>
    <row r="650" spans="2:8" x14ac:dyDescent="0.2">
      <c r="C650" s="1">
        <v>0.69791666666666796</v>
      </c>
      <c r="D650" s="3">
        <v>84</v>
      </c>
      <c r="E650" s="3">
        <v>110</v>
      </c>
      <c r="G650" t="s">
        <v>112</v>
      </c>
      <c r="H650" t="s">
        <v>37</v>
      </c>
    </row>
    <row r="651" spans="2:8" x14ac:dyDescent="0.2">
      <c r="C651" s="1">
        <v>0.70833333333333504</v>
      </c>
      <c r="D651" s="3">
        <v>84</v>
      </c>
      <c r="E651" s="3">
        <v>109</v>
      </c>
      <c r="G651" t="s">
        <v>44</v>
      </c>
    </row>
    <row r="652" spans="2:8" x14ac:dyDescent="0.2">
      <c r="C652" s="1">
        <v>0.718750000000002</v>
      </c>
      <c r="D652" s="3">
        <v>84</v>
      </c>
      <c r="E652" s="3">
        <v>106</v>
      </c>
      <c r="G652" t="s">
        <v>44</v>
      </c>
    </row>
    <row r="653" spans="2:8" x14ac:dyDescent="0.2">
      <c r="C653" s="1">
        <v>0.72916666666666663</v>
      </c>
      <c r="D653" s="3">
        <v>84</v>
      </c>
      <c r="E653" s="3">
        <v>105</v>
      </c>
      <c r="G653" t="s">
        <v>44</v>
      </c>
    </row>
    <row r="654" spans="2:8" x14ac:dyDescent="0.2">
      <c r="C654" s="1"/>
    </row>
    <row r="655" spans="2:8" x14ac:dyDescent="0.2">
      <c r="B655" s="6" t="s">
        <v>159</v>
      </c>
      <c r="C655" s="1"/>
    </row>
    <row r="656" spans="2:8" x14ac:dyDescent="0.2">
      <c r="B656" s="11">
        <v>39299</v>
      </c>
      <c r="C656" s="2">
        <v>0.63541666666666663</v>
      </c>
      <c r="D656" s="3">
        <v>71</v>
      </c>
      <c r="E656" s="3">
        <v>82</v>
      </c>
      <c r="G656" t="s">
        <v>131</v>
      </c>
      <c r="H656" t="s">
        <v>34</v>
      </c>
    </row>
    <row r="657" spans="3:8" x14ac:dyDescent="0.2">
      <c r="C657" s="2">
        <v>0.64583333333333337</v>
      </c>
      <c r="D657" s="3">
        <v>71</v>
      </c>
      <c r="E657" s="3">
        <v>81</v>
      </c>
      <c r="G657" t="s">
        <v>131</v>
      </c>
      <c r="H657" t="s">
        <v>34</v>
      </c>
    </row>
    <row r="658" spans="3:8" x14ac:dyDescent="0.2">
      <c r="C658" s="2">
        <v>0.65625</v>
      </c>
      <c r="D658" s="3">
        <v>71</v>
      </c>
      <c r="E658" s="3">
        <v>80</v>
      </c>
      <c r="G658" t="s">
        <v>97</v>
      </c>
      <c r="H658" t="s">
        <v>34</v>
      </c>
    </row>
    <row r="659" spans="3:8" x14ac:dyDescent="0.2">
      <c r="C659" s="2">
        <v>0.66666666666666663</v>
      </c>
      <c r="D659" s="3">
        <v>72</v>
      </c>
      <c r="E659" s="3">
        <v>81</v>
      </c>
      <c r="G659" t="s">
        <v>112</v>
      </c>
      <c r="H659" t="s">
        <v>34</v>
      </c>
    </row>
    <row r="660" spans="3:8" x14ac:dyDescent="0.2">
      <c r="C660" s="2">
        <v>0.67708333333333337</v>
      </c>
      <c r="D660" s="3">
        <v>72</v>
      </c>
      <c r="E660" s="3">
        <v>81</v>
      </c>
      <c r="G660" t="s">
        <v>95</v>
      </c>
      <c r="H660" t="s">
        <v>34</v>
      </c>
    </row>
    <row r="661" spans="3:8" x14ac:dyDescent="0.2">
      <c r="C661" s="2">
        <v>0.6875</v>
      </c>
      <c r="D661" s="3">
        <v>73</v>
      </c>
      <c r="E661" s="3">
        <v>83</v>
      </c>
      <c r="G661" t="s">
        <v>95</v>
      </c>
      <c r="H661" t="s">
        <v>34</v>
      </c>
    </row>
    <row r="662" spans="3:8" x14ac:dyDescent="0.2">
      <c r="C662" s="2">
        <v>0.69791666666666663</v>
      </c>
      <c r="D662" s="3">
        <v>73</v>
      </c>
      <c r="E662" s="3">
        <v>82</v>
      </c>
      <c r="G662" t="s">
        <v>112</v>
      </c>
      <c r="H662" t="s">
        <v>34</v>
      </c>
    </row>
    <row r="663" spans="3:8" x14ac:dyDescent="0.2">
      <c r="C663" s="2">
        <v>0.70833333333333337</v>
      </c>
      <c r="D663" s="3">
        <v>73</v>
      </c>
      <c r="E663" s="3">
        <v>82</v>
      </c>
      <c r="G663" t="s">
        <v>112</v>
      </c>
      <c r="H663" t="s">
        <v>34</v>
      </c>
    </row>
    <row r="664" spans="3:8" x14ac:dyDescent="0.2">
      <c r="C664" s="2">
        <v>0.71875</v>
      </c>
      <c r="D664" s="3">
        <v>74</v>
      </c>
      <c r="E664" s="3">
        <v>81</v>
      </c>
      <c r="G664" t="s">
        <v>112</v>
      </c>
      <c r="H664" t="s">
        <v>34</v>
      </c>
    </row>
    <row r="665" spans="3:8" x14ac:dyDescent="0.2">
      <c r="C665" s="2">
        <v>0.72916666666666663</v>
      </c>
      <c r="D665" s="3">
        <v>74</v>
      </c>
      <c r="E665" s="3">
        <v>81</v>
      </c>
      <c r="G665" t="s">
        <v>112</v>
      </c>
      <c r="H665" t="s">
        <v>34</v>
      </c>
    </row>
    <row r="666" spans="3:8" x14ac:dyDescent="0.2">
      <c r="C666" s="2">
        <v>0.73958333333333337</v>
      </c>
      <c r="D666" s="3">
        <v>74</v>
      </c>
      <c r="E666" s="3">
        <v>81</v>
      </c>
      <c r="G666" t="s">
        <v>112</v>
      </c>
      <c r="H666" t="s">
        <v>34</v>
      </c>
    </row>
    <row r="667" spans="3:8" x14ac:dyDescent="0.2">
      <c r="C667" s="2">
        <v>0.75</v>
      </c>
      <c r="D667" s="3">
        <v>75</v>
      </c>
      <c r="E667" s="3">
        <v>81</v>
      </c>
      <c r="G667" t="s">
        <v>131</v>
      </c>
      <c r="H667" t="s">
        <v>34</v>
      </c>
    </row>
    <row r="668" spans="3:8" x14ac:dyDescent="0.2">
      <c r="C668" s="2">
        <v>0.76041666666666663</v>
      </c>
      <c r="D668" s="3">
        <v>75</v>
      </c>
      <c r="E668" s="3">
        <v>82</v>
      </c>
      <c r="G668" t="s">
        <v>112</v>
      </c>
      <c r="H668" t="s">
        <v>34</v>
      </c>
    </row>
    <row r="669" spans="3:8" x14ac:dyDescent="0.2">
      <c r="C669" s="2">
        <v>0.77083333333333337</v>
      </c>
      <c r="D669" s="3">
        <v>76</v>
      </c>
      <c r="E669" s="3">
        <v>82</v>
      </c>
    </row>
    <row r="670" spans="3:8" x14ac:dyDescent="0.2">
      <c r="C670" s="2">
        <v>0.78125</v>
      </c>
      <c r="D670" s="3">
        <v>76</v>
      </c>
      <c r="E670" s="3">
        <v>83</v>
      </c>
    </row>
    <row r="671" spans="3:8" x14ac:dyDescent="0.2">
      <c r="C671" s="2">
        <v>0.79166666666666663</v>
      </c>
      <c r="D671" s="3">
        <v>76</v>
      </c>
      <c r="E671" s="3">
        <v>83</v>
      </c>
    </row>
    <row r="672" spans="3:8" x14ac:dyDescent="0.2">
      <c r="C672" s="2">
        <v>0.80208333333333337</v>
      </c>
      <c r="D672" s="3">
        <v>77</v>
      </c>
      <c r="E672" s="3">
        <v>83</v>
      </c>
    </row>
    <row r="673" spans="2:10" x14ac:dyDescent="0.2">
      <c r="C673" s="2">
        <v>0.8125</v>
      </c>
      <c r="D673" s="3">
        <v>77</v>
      </c>
      <c r="E673" s="3">
        <v>83</v>
      </c>
      <c r="G673" t="s">
        <v>95</v>
      </c>
      <c r="H673" t="s">
        <v>34</v>
      </c>
    </row>
    <row r="674" spans="2:10" x14ac:dyDescent="0.2">
      <c r="B674" s="6" t="s">
        <v>163</v>
      </c>
      <c r="I674" s="3" t="s">
        <v>156</v>
      </c>
      <c r="J674" s="3" t="s">
        <v>157</v>
      </c>
    </row>
    <row r="675" spans="2:10" x14ac:dyDescent="0.2">
      <c r="B675" s="11">
        <v>39304</v>
      </c>
      <c r="C675" s="1">
        <v>0.44791666666666669</v>
      </c>
      <c r="D675" s="3">
        <v>82</v>
      </c>
      <c r="E675" s="3">
        <v>107</v>
      </c>
    </row>
    <row r="676" spans="2:10" x14ac:dyDescent="0.2">
      <c r="C676" s="1">
        <v>0.45833333333333331</v>
      </c>
      <c r="D676" s="3">
        <v>82</v>
      </c>
      <c r="E676" s="3">
        <v>102</v>
      </c>
    </row>
    <row r="677" spans="2:10" x14ac:dyDescent="0.2">
      <c r="C677" s="1">
        <v>0.46875</v>
      </c>
      <c r="D677" s="3">
        <v>84</v>
      </c>
      <c r="E677" s="3">
        <v>111</v>
      </c>
    </row>
    <row r="678" spans="2:10" x14ac:dyDescent="0.2">
      <c r="C678" s="1">
        <v>0.47916666666666669</v>
      </c>
      <c r="D678" s="3">
        <v>84</v>
      </c>
      <c r="E678" s="3">
        <v>107</v>
      </c>
    </row>
    <row r="679" spans="2:10" x14ac:dyDescent="0.2">
      <c r="C679" s="1">
        <v>0.48958333333333331</v>
      </c>
      <c r="D679" s="3">
        <v>85</v>
      </c>
      <c r="E679" s="3">
        <v>117</v>
      </c>
    </row>
    <row r="680" spans="2:10" x14ac:dyDescent="0.2">
      <c r="C680" s="1">
        <v>0.5</v>
      </c>
      <c r="D680" s="3">
        <v>85</v>
      </c>
      <c r="E680" s="3">
        <v>117</v>
      </c>
    </row>
    <row r="681" spans="2:10" x14ac:dyDescent="0.2">
      <c r="C681" s="1">
        <v>0.51041666666666663</v>
      </c>
      <c r="D681" s="3">
        <v>85</v>
      </c>
      <c r="E681" s="3">
        <v>121</v>
      </c>
      <c r="G681" t="s">
        <v>112</v>
      </c>
      <c r="H681" t="s">
        <v>130</v>
      </c>
    </row>
    <row r="682" spans="2:10" x14ac:dyDescent="0.2">
      <c r="C682" s="1">
        <v>0.52083333333333337</v>
      </c>
      <c r="D682" s="3">
        <v>86</v>
      </c>
      <c r="E682" s="3">
        <v>124</v>
      </c>
      <c r="G682" t="s">
        <v>97</v>
      </c>
      <c r="H682" t="s">
        <v>161</v>
      </c>
    </row>
    <row r="683" spans="2:10" x14ac:dyDescent="0.2">
      <c r="C683" s="1">
        <v>0.53125</v>
      </c>
      <c r="D683" s="3">
        <v>87</v>
      </c>
      <c r="E683" s="3">
        <v>127</v>
      </c>
      <c r="G683" t="s">
        <v>97</v>
      </c>
      <c r="H683" t="s">
        <v>143</v>
      </c>
    </row>
    <row r="684" spans="2:10" x14ac:dyDescent="0.2">
      <c r="C684" s="1">
        <v>0.54166666666666663</v>
      </c>
      <c r="D684" s="3">
        <v>87</v>
      </c>
      <c r="E684" s="3">
        <v>129</v>
      </c>
      <c r="G684" t="s">
        <v>97</v>
      </c>
      <c r="H684" t="s">
        <v>143</v>
      </c>
    </row>
    <row r="685" spans="2:10" x14ac:dyDescent="0.2">
      <c r="C685" s="1">
        <v>0.55208333333333337</v>
      </c>
      <c r="D685" s="3"/>
      <c r="E685" s="3"/>
      <c r="I685" s="14">
        <v>0.46</v>
      </c>
      <c r="J685" s="3">
        <v>29.86</v>
      </c>
    </row>
    <row r="686" spans="2:10" x14ac:dyDescent="0.2">
      <c r="C686" s="2">
        <v>0.58333333333333337</v>
      </c>
      <c r="D686" s="3">
        <v>90</v>
      </c>
      <c r="E686" s="3">
        <v>127</v>
      </c>
    </row>
    <row r="687" spans="2:10" x14ac:dyDescent="0.2">
      <c r="C687" s="2">
        <v>0.59375</v>
      </c>
      <c r="D687" s="3">
        <v>91</v>
      </c>
      <c r="E687" s="3">
        <v>126</v>
      </c>
    </row>
    <row r="688" spans="2:10" x14ac:dyDescent="0.2">
      <c r="C688" s="2">
        <v>0.60416666666666663</v>
      </c>
      <c r="D688" s="3">
        <v>91</v>
      </c>
      <c r="E688" s="3">
        <v>127</v>
      </c>
    </row>
    <row r="689" spans="3:10" x14ac:dyDescent="0.2">
      <c r="C689" s="2">
        <v>0.61458333333333337</v>
      </c>
      <c r="D689" s="3">
        <v>91</v>
      </c>
      <c r="E689" s="3">
        <v>127</v>
      </c>
      <c r="G689" t="s">
        <v>118</v>
      </c>
      <c r="H689" t="s">
        <v>130</v>
      </c>
    </row>
    <row r="690" spans="3:10" x14ac:dyDescent="0.2">
      <c r="C690" s="2">
        <v>0.625</v>
      </c>
      <c r="D690" s="3">
        <v>91</v>
      </c>
      <c r="E690" s="3">
        <v>134</v>
      </c>
      <c r="G690" t="s">
        <v>112</v>
      </c>
      <c r="H690" t="s">
        <v>130</v>
      </c>
    </row>
    <row r="691" spans="3:10" x14ac:dyDescent="0.2">
      <c r="C691" s="2">
        <v>0.63541666666666663</v>
      </c>
      <c r="D691" s="3">
        <v>91</v>
      </c>
      <c r="E691" s="3">
        <v>134</v>
      </c>
      <c r="G691" t="s">
        <v>112</v>
      </c>
      <c r="H691" t="s">
        <v>43</v>
      </c>
    </row>
    <row r="692" spans="3:10" x14ac:dyDescent="0.2">
      <c r="C692" s="2">
        <v>0.64583333333333337</v>
      </c>
      <c r="D692" s="3">
        <v>92</v>
      </c>
      <c r="E692" s="3">
        <v>129</v>
      </c>
      <c r="G692" t="s">
        <v>112</v>
      </c>
      <c r="H692" t="s">
        <v>143</v>
      </c>
    </row>
    <row r="693" spans="3:10" x14ac:dyDescent="0.2">
      <c r="C693" s="2">
        <v>0.65625</v>
      </c>
      <c r="D693" s="3">
        <v>92</v>
      </c>
      <c r="E693" s="3">
        <v>133</v>
      </c>
      <c r="G693" t="s">
        <v>109</v>
      </c>
      <c r="H693" t="s">
        <v>129</v>
      </c>
    </row>
    <row r="694" spans="3:10" x14ac:dyDescent="0.2">
      <c r="C694" s="2">
        <v>0.66666666666666663</v>
      </c>
      <c r="D694" s="3">
        <v>91</v>
      </c>
      <c r="E694" s="3">
        <v>129</v>
      </c>
      <c r="G694" t="s">
        <v>162</v>
      </c>
    </row>
    <row r="695" spans="3:10" x14ac:dyDescent="0.2">
      <c r="C695" s="2">
        <v>0.67708333333333337</v>
      </c>
      <c r="D695" s="3">
        <v>93</v>
      </c>
      <c r="E695" s="3">
        <v>129</v>
      </c>
      <c r="G695" t="s">
        <v>97</v>
      </c>
      <c r="H695" t="s">
        <v>130</v>
      </c>
    </row>
    <row r="696" spans="3:10" x14ac:dyDescent="0.2">
      <c r="C696" s="2">
        <v>0.6875</v>
      </c>
      <c r="D696" s="3">
        <v>91</v>
      </c>
      <c r="E696" s="3">
        <v>130</v>
      </c>
      <c r="G696" t="s">
        <v>112</v>
      </c>
      <c r="H696" t="s">
        <v>130</v>
      </c>
    </row>
    <row r="697" spans="3:10" x14ac:dyDescent="0.2">
      <c r="C697" s="2">
        <v>0.69791666666666663</v>
      </c>
      <c r="D697" s="3">
        <v>92</v>
      </c>
      <c r="E697" s="3">
        <v>127</v>
      </c>
      <c r="G697" t="s">
        <v>101</v>
      </c>
      <c r="H697" t="s">
        <v>130</v>
      </c>
    </row>
    <row r="698" spans="3:10" x14ac:dyDescent="0.2">
      <c r="C698" s="2">
        <v>0.70833333333333337</v>
      </c>
      <c r="D698" s="3">
        <v>91</v>
      </c>
      <c r="E698" s="3">
        <v>123</v>
      </c>
      <c r="G698" t="s">
        <v>118</v>
      </c>
      <c r="H698" t="s">
        <v>130</v>
      </c>
      <c r="I698" s="14">
        <v>0.46</v>
      </c>
      <c r="J698" s="3">
        <v>29.82</v>
      </c>
    </row>
    <row r="699" spans="3:10" x14ac:dyDescent="0.2">
      <c r="C699" s="2">
        <v>0.71875</v>
      </c>
      <c r="D699" s="3">
        <v>91</v>
      </c>
      <c r="E699" s="3">
        <v>116</v>
      </c>
      <c r="G699" t="s">
        <v>118</v>
      </c>
      <c r="H699" t="s">
        <v>130</v>
      </c>
    </row>
    <row r="700" spans="3:10" x14ac:dyDescent="0.2">
      <c r="C700" s="2">
        <v>0.72916666666666663</v>
      </c>
      <c r="D700" s="3">
        <v>91</v>
      </c>
      <c r="E700" s="3">
        <v>115</v>
      </c>
      <c r="G700" t="s">
        <v>97</v>
      </c>
      <c r="H700" t="s">
        <v>130</v>
      </c>
    </row>
    <row r="701" spans="3:10" x14ac:dyDescent="0.2">
      <c r="C701" s="2">
        <v>0.73958333333333337</v>
      </c>
      <c r="D701" s="3">
        <v>90</v>
      </c>
      <c r="E701" s="3">
        <v>115</v>
      </c>
      <c r="G701" t="s">
        <v>95</v>
      </c>
      <c r="H701" t="s">
        <v>130</v>
      </c>
    </row>
    <row r="702" spans="3:10" x14ac:dyDescent="0.2">
      <c r="C702" s="2">
        <v>0.76041666666666663</v>
      </c>
      <c r="D702" s="3">
        <v>90</v>
      </c>
      <c r="E702" s="3">
        <v>111</v>
      </c>
    </row>
    <row r="703" spans="3:10" x14ac:dyDescent="0.2">
      <c r="C703" s="2">
        <v>0.77083333333333337</v>
      </c>
      <c r="D703" s="3">
        <v>90</v>
      </c>
      <c r="E703" s="3">
        <v>113</v>
      </c>
      <c r="G703" t="s">
        <v>131</v>
      </c>
      <c r="H703" t="s">
        <v>143</v>
      </c>
    </row>
    <row r="704" spans="3:10" x14ac:dyDescent="0.2">
      <c r="C704" s="2">
        <v>0.78125</v>
      </c>
      <c r="D704" s="3">
        <v>90</v>
      </c>
      <c r="E704" s="3">
        <v>108</v>
      </c>
      <c r="G704" t="s">
        <v>97</v>
      </c>
      <c r="H704" t="s">
        <v>130</v>
      </c>
    </row>
    <row r="705" spans="2:10" x14ac:dyDescent="0.2">
      <c r="C705" s="2"/>
    </row>
    <row r="706" spans="2:10" x14ac:dyDescent="0.2">
      <c r="B706" s="6" t="s">
        <v>164</v>
      </c>
      <c r="C706" s="2">
        <v>0.60416666666666663</v>
      </c>
      <c r="D706" s="3">
        <v>87</v>
      </c>
      <c r="E706" s="3">
        <v>137</v>
      </c>
      <c r="I706" s="14">
        <v>0.43</v>
      </c>
      <c r="J706" s="3">
        <v>29.98</v>
      </c>
    </row>
    <row r="707" spans="2:10" x14ac:dyDescent="0.2">
      <c r="B707" s="15">
        <v>39305</v>
      </c>
      <c r="C707" s="2">
        <v>0.61458333333333337</v>
      </c>
      <c r="D707" s="3">
        <v>88</v>
      </c>
      <c r="E707" s="3">
        <v>137</v>
      </c>
    </row>
    <row r="708" spans="2:10" x14ac:dyDescent="0.2">
      <c r="C708" s="2">
        <v>0.60416666666666663</v>
      </c>
      <c r="D708" s="3">
        <v>87</v>
      </c>
      <c r="E708" s="3">
        <v>137</v>
      </c>
    </row>
    <row r="709" spans="2:10" x14ac:dyDescent="0.2">
      <c r="C709" s="2">
        <v>0.61458333333333337</v>
      </c>
      <c r="D709" s="3">
        <v>88</v>
      </c>
      <c r="E709" s="3">
        <v>137</v>
      </c>
    </row>
    <row r="710" spans="2:10" x14ac:dyDescent="0.2">
      <c r="C710" s="2">
        <v>0.76041666666666663</v>
      </c>
      <c r="D710" s="3">
        <v>91</v>
      </c>
      <c r="E710" s="3">
        <v>120</v>
      </c>
    </row>
    <row r="711" spans="2:10" x14ac:dyDescent="0.2">
      <c r="C711" s="2">
        <v>0.77083333333333337</v>
      </c>
      <c r="D711" s="3">
        <v>90</v>
      </c>
      <c r="E711" s="3">
        <v>121</v>
      </c>
      <c r="G711" t="s">
        <v>95</v>
      </c>
      <c r="H711" t="s">
        <v>143</v>
      </c>
    </row>
    <row r="712" spans="2:10" x14ac:dyDescent="0.2">
      <c r="C712" s="2">
        <v>0.78125</v>
      </c>
      <c r="D712" s="3">
        <v>90</v>
      </c>
      <c r="E712" s="3">
        <v>118</v>
      </c>
      <c r="G712" t="s">
        <v>95</v>
      </c>
      <c r="H712" t="s">
        <v>43</v>
      </c>
    </row>
    <row r="713" spans="2:10" x14ac:dyDescent="0.2">
      <c r="C713" s="2">
        <v>0.79166666666666663</v>
      </c>
      <c r="D713" s="3">
        <v>90</v>
      </c>
      <c r="E713" s="3">
        <v>115</v>
      </c>
      <c r="G713" t="s">
        <v>97</v>
      </c>
      <c r="H713" t="s">
        <v>43</v>
      </c>
    </row>
    <row r="714" spans="2:10" x14ac:dyDescent="0.2">
      <c r="C714" s="2">
        <v>0.80208333333333337</v>
      </c>
      <c r="D714" s="3">
        <v>89</v>
      </c>
      <c r="E714" s="3">
        <v>116</v>
      </c>
    </row>
    <row r="715" spans="2:10" x14ac:dyDescent="0.2">
      <c r="C715" s="2">
        <v>0.8125</v>
      </c>
      <c r="D715" s="3">
        <v>89</v>
      </c>
      <c r="E715" s="3">
        <v>112</v>
      </c>
    </row>
    <row r="716" spans="2:10" x14ac:dyDescent="0.2">
      <c r="C716" s="2">
        <v>0.82291666666666663</v>
      </c>
      <c r="D716" s="3">
        <v>88</v>
      </c>
      <c r="E716" s="3">
        <v>109</v>
      </c>
    </row>
    <row r="717" spans="2:10" x14ac:dyDescent="0.2">
      <c r="C717" s="2">
        <v>0.83333333333333337</v>
      </c>
      <c r="D717" s="3">
        <v>87</v>
      </c>
      <c r="E717" s="3">
        <v>105</v>
      </c>
    </row>
    <row r="718" spans="2:10" x14ac:dyDescent="0.2">
      <c r="C718" s="2">
        <v>0.84375</v>
      </c>
      <c r="D718" s="3"/>
      <c r="E718" s="3"/>
    </row>
    <row r="719" spans="2:10" x14ac:dyDescent="0.2">
      <c r="C719" s="2">
        <v>0.85416666666666663</v>
      </c>
      <c r="D719" s="3"/>
      <c r="E719" s="3"/>
    </row>
    <row r="720" spans="2:10" x14ac:dyDescent="0.2">
      <c r="C720" s="2">
        <v>0.86458333333333337</v>
      </c>
      <c r="D720" s="3"/>
      <c r="E720" s="3"/>
    </row>
    <row r="721" spans="3:10" x14ac:dyDescent="0.2">
      <c r="C721" s="2">
        <v>0.875</v>
      </c>
      <c r="D721" s="3">
        <v>86</v>
      </c>
      <c r="E721" s="3">
        <v>97</v>
      </c>
      <c r="G721" t="s">
        <v>131</v>
      </c>
      <c r="H721" t="s">
        <v>71</v>
      </c>
      <c r="I721" s="14">
        <v>0.51</v>
      </c>
      <c r="J721" s="3">
        <v>29.97</v>
      </c>
    </row>
    <row r="722" spans="3:10" x14ac:dyDescent="0.2">
      <c r="C722" s="2">
        <v>0.88541666666666696</v>
      </c>
      <c r="D722" s="3">
        <v>84</v>
      </c>
      <c r="E722" s="3">
        <v>96</v>
      </c>
      <c r="G722" t="s">
        <v>131</v>
      </c>
      <c r="H722" t="s">
        <v>71</v>
      </c>
      <c r="I722" s="14">
        <v>0.49</v>
      </c>
      <c r="J722" s="3">
        <v>29.97</v>
      </c>
    </row>
    <row r="723" spans="3:10" x14ac:dyDescent="0.2">
      <c r="C723" s="2">
        <v>0.89583333333333404</v>
      </c>
      <c r="D723" s="3">
        <v>84</v>
      </c>
      <c r="E723" s="3">
        <v>94</v>
      </c>
      <c r="G723" t="s">
        <v>95</v>
      </c>
      <c r="H723" t="s">
        <v>71</v>
      </c>
      <c r="I723" s="14">
        <v>0.49</v>
      </c>
      <c r="J723" s="3">
        <v>29.98</v>
      </c>
    </row>
    <row r="724" spans="3:10" x14ac:dyDescent="0.2">
      <c r="C724" s="2">
        <v>0.90625</v>
      </c>
      <c r="D724" s="3">
        <v>84</v>
      </c>
      <c r="E724" s="3">
        <v>93</v>
      </c>
      <c r="G724" t="s">
        <v>118</v>
      </c>
      <c r="H724" t="s">
        <v>71</v>
      </c>
      <c r="I724" s="14">
        <v>0.48</v>
      </c>
      <c r="J724" s="3">
        <v>29.98</v>
      </c>
    </row>
    <row r="725" spans="3:10" x14ac:dyDescent="0.2">
      <c r="C725" s="2">
        <v>0.91666666666666696</v>
      </c>
      <c r="D725" s="3">
        <v>83</v>
      </c>
      <c r="E725" s="3">
        <v>92</v>
      </c>
      <c r="G725" t="s">
        <v>95</v>
      </c>
      <c r="H725" t="s">
        <v>71</v>
      </c>
      <c r="I725" s="14">
        <v>0.49</v>
      </c>
      <c r="J725" s="3">
        <v>29.98</v>
      </c>
    </row>
  </sheetData>
  <phoneticPr fontId="4" type="noConversion"/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3621442746E04087C6EC83A83A44C3" ma:contentTypeVersion="8" ma:contentTypeDescription="Create a new document." ma:contentTypeScope="" ma:versionID="0873d91047b0d9ba131150853d39c055">
  <xsd:schema xmlns:xsd="http://www.w3.org/2001/XMLSchema" xmlns:xs="http://www.w3.org/2001/XMLSchema" xmlns:p="http://schemas.microsoft.com/office/2006/metadata/properties" xmlns:ns3="5388bd19-503f-48f5-8c55-7aafce8cdbcb" xmlns:ns4="aabf1b3f-daad-46d7-9cb8-847f1b6bc4ea" targetNamespace="http://schemas.microsoft.com/office/2006/metadata/properties" ma:root="true" ma:fieldsID="a20f611e873b80202fd7ed35130c3177" ns3:_="" ns4:_="">
    <xsd:import namespace="5388bd19-503f-48f5-8c55-7aafce8cdbcb"/>
    <xsd:import namespace="aabf1b3f-daad-46d7-9cb8-847f1b6bc4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8bd19-503f-48f5-8c55-7aafce8cdb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f1b3f-daad-46d7-9cb8-847f1b6bc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88bd19-503f-48f5-8c55-7aafce8cdbc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55D82D-200F-4D5A-A447-C9BB6CE31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88bd19-503f-48f5-8c55-7aafce8cdbcb"/>
    <ds:schemaRef ds:uri="aabf1b3f-daad-46d7-9cb8-847f1b6bc4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C1CBA7-D4F4-4095-AE9C-4C14C8346A7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388bd19-503f-48f5-8c55-7aafce8cdbcb"/>
    <ds:schemaRef ds:uri="aabf1b3f-daad-46d7-9cb8-847f1b6bc4e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7A286B-9491-4353-A723-3AC4645F2B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Temps</vt:lpstr>
      <vt:lpstr>2026 Temp Archive</vt:lpstr>
      <vt:lpstr>Pit Lane</vt:lpstr>
      <vt:lpstr>times</vt:lpstr>
      <vt:lpstr>2025 Temp Archive</vt:lpstr>
      <vt:lpstr>2024 Temp Archive</vt:lpstr>
      <vt:lpstr>2023 Temp Archive</vt:lpstr>
      <vt:lpstr>2022 Temp Archive</vt:lpstr>
      <vt:lpstr>2021 Temp Archive</vt:lpstr>
      <vt:lpstr>2020 Temp Archive</vt:lpstr>
      <vt:lpstr>2019 Temp Archive</vt:lpstr>
      <vt:lpstr>2018 Temp Archive</vt:lpstr>
      <vt:lpstr>2017 Temp Archive</vt:lpstr>
      <vt:lpstr>2016 Temp Archive</vt:lpstr>
      <vt:lpstr>2015 Temp Archive</vt:lpstr>
      <vt:lpstr>2014 Temp archive </vt:lpstr>
      <vt:lpstr>2013 Temp archive</vt:lpstr>
      <vt:lpstr>2012 Temp archive</vt:lpstr>
      <vt:lpstr>2011 Temp archive</vt:lpstr>
      <vt:lpstr>2010 Temp archive </vt:lpstr>
      <vt:lpstr>2009 Temp archive</vt:lpstr>
      <vt:lpstr>2008 Temp archive</vt:lpstr>
      <vt:lpstr>2007 Temps archive</vt:lpstr>
    </vt:vector>
  </TitlesOfParts>
  <Company>Bridgestone/Firestone North American Tire,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Harrigle</dc:creator>
  <cp:lastModifiedBy>Indycar</cp:lastModifiedBy>
  <cp:lastPrinted>2019-08-18T18:34:21Z</cp:lastPrinted>
  <dcterms:created xsi:type="dcterms:W3CDTF">2006-05-27T14:04:23Z</dcterms:created>
  <dcterms:modified xsi:type="dcterms:W3CDTF">2026-09-06T21:18:39Z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0x010100C23621442746E04087C6EC83A83A44C3</vt:lpwstr>
  </property>
</Properties>
</file>